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24226"/>
  <mc:AlternateContent xmlns:mc="http://schemas.openxmlformats.org/markup-compatibility/2006">
    <mc:Choice Requires="x15">
      <x15ac:absPath xmlns:x15ac="http://schemas.microsoft.com/office/spreadsheetml/2010/11/ac" url="\\192.168.100.10\Documentos\chuerta\Desktop\COMPRAHO21\HO21 BOUTIQUE\"/>
    </mc:Choice>
  </mc:AlternateContent>
  <xr:revisionPtr revIDLastSave="0" documentId="13_ncr:1_{D17B4CDC-E8F6-4C03-9BDF-7BEBCB1C3633}" xr6:coauthVersionLast="45" xr6:coauthVersionMax="46" xr10:uidLastSave="{00000000-0000-0000-0000-000000000000}"/>
  <bookViews>
    <workbookView xWindow="-120" yWindow="-120" windowWidth="20640" windowHeight="11160" tabRatio="597" activeTab="1" xr2:uid="{00000000-000D-0000-FFFF-FFFF00000000}"/>
  </bookViews>
  <sheets>
    <sheet name="DIN" sheetId="9" r:id="rId1"/>
    <sheet name="HO21_PS22" sheetId="1" r:id="rId2"/>
    <sheet name="Sheet2" sheetId="10" r:id="rId3"/>
    <sheet name="Sheet1" sheetId="8" r:id="rId4"/>
  </sheets>
  <externalReferences>
    <externalReference r:id="rId5"/>
    <externalReference r:id="rId6"/>
    <externalReference r:id="rId7"/>
  </externalReferences>
  <definedNames>
    <definedName name="_xlnm._FilterDatabase" localSheetId="1" hidden="1">HO21_PS22!$A$17:$BE$1605</definedName>
    <definedName name="_xlnm._FilterDatabase" localSheetId="3" hidden="1">Sheet1!$A$2:$F$2</definedName>
    <definedName name="_xlnm._FilterDatabase" localSheetId="2" hidden="1">Sheet2!$A$3:$Y$54</definedName>
    <definedName name="_xlnm.Print_Area" localSheetId="1">HO21_PS22!$B$1:$BE$1617</definedName>
    <definedName name="_xlnm.Print_Titles" localSheetId="1">HO21_PS22!$2:$17</definedName>
  </definedNames>
  <calcPr calcId="191029"/>
  <pivotCaches>
    <pivotCache cacheId="88" r:id="rId8"/>
  </pivotCache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63" i="1" l="1"/>
  <c r="A1261" i="1"/>
  <c r="A1259" i="1"/>
  <c r="A1256" i="1"/>
  <c r="A1255" i="1"/>
  <c r="A1254" i="1"/>
  <c r="A1168" i="1"/>
  <c r="A1159" i="1"/>
  <c r="A1158" i="1"/>
  <c r="A1157" i="1"/>
  <c r="A1156" i="1"/>
  <c r="A1033" i="1"/>
  <c r="A1031" i="1"/>
  <c r="A740" i="1"/>
  <c r="A736" i="1"/>
  <c r="A735" i="1"/>
  <c r="A734" i="1"/>
  <c r="A732" i="1"/>
  <c r="A484" i="1"/>
  <c r="A482" i="1"/>
  <c r="A467" i="1"/>
  <c r="A466" i="1"/>
  <c r="A465" i="1"/>
  <c r="A464" i="1"/>
  <c r="A300" i="1"/>
  <c r="A298" i="1"/>
  <c r="A296" i="1"/>
  <c r="A283" i="1"/>
  <c r="A281" i="1"/>
  <c r="A267" i="1"/>
  <c r="A266" i="1"/>
  <c r="A264" i="1"/>
  <c r="A234" i="1"/>
  <c r="A232" i="1"/>
  <c r="A230" i="1"/>
  <c r="A223" i="1"/>
  <c r="A219" i="1"/>
  <c r="A218" i="1"/>
  <c r="A216" i="1"/>
  <c r="A210" i="1"/>
  <c r="A164" i="1"/>
  <c r="A163" i="1"/>
  <c r="A141" i="1"/>
  <c r="A140" i="1"/>
  <c r="A139" i="1"/>
  <c r="A93" i="1"/>
  <c r="A92" i="1"/>
  <c r="A87" i="1"/>
  <c r="A86" i="1"/>
  <c r="A85" i="1"/>
  <c r="A84" i="1"/>
  <c r="A70" i="1"/>
  <c r="A20" i="1"/>
  <c r="BD20" i="1" l="1"/>
  <c r="BD70" i="1"/>
  <c r="BD87" i="1"/>
  <c r="BD86" i="1"/>
  <c r="BD85" i="1"/>
  <c r="BD84" i="1"/>
  <c r="BD93" i="1"/>
  <c r="BD92" i="1"/>
  <c r="V11" i="1" l="1"/>
  <c r="W11" i="1"/>
  <c r="X11" i="1"/>
  <c r="Y11" i="1"/>
  <c r="Z11" i="1"/>
  <c r="AA11" i="1"/>
  <c r="U11"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F218" i="1" s="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8" i="1"/>
  <c r="AF350"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8" i="1"/>
  <c r="AD10" i="1" l="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1" i="1"/>
  <c r="A72" i="1"/>
  <c r="A73" i="1"/>
  <c r="A74" i="1"/>
  <c r="A75" i="1"/>
  <c r="A76" i="1"/>
  <c r="A77" i="1"/>
  <c r="A78" i="1"/>
  <c r="A79" i="1"/>
  <c r="A80" i="1"/>
  <c r="A81" i="1"/>
  <c r="A82" i="1"/>
  <c r="A83" i="1"/>
  <c r="A88" i="1"/>
  <c r="A89" i="1"/>
  <c r="A90" i="1"/>
  <c r="A91"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40" i="1"/>
  <c r="A33" i="1"/>
  <c r="A34" i="1"/>
  <c r="A35" i="1"/>
  <c r="A36" i="1"/>
  <c r="A37" i="1"/>
  <c r="A38" i="1"/>
  <c r="A39" i="1"/>
  <c r="A19" i="1"/>
  <c r="A21" i="1"/>
  <c r="A22" i="1"/>
  <c r="A23" i="1"/>
  <c r="A24" i="1"/>
  <c r="A25" i="1"/>
  <c r="A26" i="1"/>
  <c r="A27" i="1"/>
  <c r="A28" i="1"/>
  <c r="A29" i="1"/>
  <c r="A30" i="1"/>
  <c r="A31" i="1"/>
  <c r="A32" i="1"/>
  <c r="BD642" i="1"/>
  <c r="AM642" i="1"/>
  <c r="AN642" i="1" s="1"/>
  <c r="AE642" i="1"/>
  <c r="T642" i="1"/>
  <c r="R642" i="1"/>
  <c r="Q642" i="1"/>
  <c r="A642" i="1"/>
  <c r="BD641" i="1"/>
  <c r="AM641" i="1"/>
  <c r="AN641" i="1" s="1"/>
  <c r="AE641" i="1"/>
  <c r="T641" i="1"/>
  <c r="R641" i="1"/>
  <c r="Q641" i="1"/>
  <c r="A641" i="1"/>
  <c r="BD640" i="1"/>
  <c r="AM640" i="1"/>
  <c r="AN640" i="1" s="1"/>
  <c r="AE640" i="1"/>
  <c r="T640" i="1"/>
  <c r="R640" i="1"/>
  <c r="Q640" i="1"/>
  <c r="A640" i="1"/>
  <c r="BD639" i="1"/>
  <c r="AM639" i="1"/>
  <c r="AN639" i="1" s="1"/>
  <c r="AE639" i="1"/>
  <c r="T639" i="1"/>
  <c r="R639" i="1"/>
  <c r="Q639" i="1"/>
  <c r="A639" i="1"/>
  <c r="BD638" i="1"/>
  <c r="AM638" i="1"/>
  <c r="AN638" i="1" s="1"/>
  <c r="AE638" i="1"/>
  <c r="T638" i="1"/>
  <c r="R638" i="1"/>
  <c r="Q638" i="1"/>
  <c r="A638" i="1"/>
  <c r="BD637" i="1"/>
  <c r="AM637" i="1"/>
  <c r="AN637" i="1" s="1"/>
  <c r="AE637" i="1"/>
  <c r="T637" i="1"/>
  <c r="R637" i="1"/>
  <c r="Q637" i="1"/>
  <c r="A637" i="1"/>
  <c r="BD636" i="1"/>
  <c r="BE636" i="1" s="1"/>
  <c r="AM636" i="1"/>
  <c r="AN636" i="1" s="1"/>
  <c r="AE636" i="1"/>
  <c r="T636" i="1"/>
  <c r="R636" i="1"/>
  <c r="Q636" i="1"/>
  <c r="A636" i="1"/>
  <c r="BD635" i="1"/>
  <c r="AM635" i="1"/>
  <c r="AN635" i="1" s="1"/>
  <c r="AH635" i="1"/>
  <c r="T635" i="1"/>
  <c r="R635" i="1"/>
  <c r="Q635" i="1"/>
  <c r="A635" i="1"/>
  <c r="BD634" i="1"/>
  <c r="AM634" i="1"/>
  <c r="AN634" i="1" s="1"/>
  <c r="AE634" i="1"/>
  <c r="T634" i="1"/>
  <c r="R634" i="1"/>
  <c r="Q634" i="1"/>
  <c r="A634" i="1"/>
  <c r="BD633" i="1"/>
  <c r="AM633" i="1"/>
  <c r="AN633" i="1" s="1"/>
  <c r="AI633" i="1"/>
  <c r="T633" i="1"/>
  <c r="R633" i="1"/>
  <c r="Q633" i="1"/>
  <c r="A633" i="1"/>
  <c r="BD632" i="1"/>
  <c r="AM632" i="1"/>
  <c r="AN632" i="1" s="1"/>
  <c r="AE632" i="1"/>
  <c r="T632" i="1"/>
  <c r="R632" i="1"/>
  <c r="Q632" i="1"/>
  <c r="A632" i="1"/>
  <c r="BD631" i="1"/>
  <c r="BE631" i="1" s="1"/>
  <c r="AM631" i="1"/>
  <c r="AN631" i="1" s="1"/>
  <c r="AE631" i="1"/>
  <c r="T631" i="1"/>
  <c r="R631" i="1"/>
  <c r="Q631" i="1"/>
  <c r="A631" i="1"/>
  <c r="BD630" i="1"/>
  <c r="AM630" i="1"/>
  <c r="AN630" i="1" s="1"/>
  <c r="AE630" i="1"/>
  <c r="T630" i="1"/>
  <c r="R630" i="1"/>
  <c r="Q630" i="1"/>
  <c r="A630" i="1"/>
  <c r="BD629" i="1"/>
  <c r="AM629" i="1"/>
  <c r="AN629" i="1" s="1"/>
  <c r="AE629" i="1"/>
  <c r="T629" i="1"/>
  <c r="R629" i="1"/>
  <c r="Q629" i="1"/>
  <c r="A629" i="1"/>
  <c r="BD628" i="1"/>
  <c r="AM628" i="1"/>
  <c r="AN628" i="1" s="1"/>
  <c r="AE628" i="1"/>
  <c r="T628" i="1"/>
  <c r="R628" i="1"/>
  <c r="Q628" i="1"/>
  <c r="A628" i="1"/>
  <c r="BD627" i="1"/>
  <c r="AM627" i="1"/>
  <c r="AN627" i="1" s="1"/>
  <c r="AE627" i="1"/>
  <c r="T627" i="1"/>
  <c r="R627" i="1"/>
  <c r="Q627" i="1"/>
  <c r="A627" i="1"/>
  <c r="BD626" i="1"/>
  <c r="AM626" i="1"/>
  <c r="AN626" i="1" s="1"/>
  <c r="AE626" i="1"/>
  <c r="T626" i="1"/>
  <c r="R626" i="1"/>
  <c r="Q626" i="1"/>
  <c r="A626" i="1"/>
  <c r="BD625" i="1"/>
  <c r="AM625" i="1"/>
  <c r="AN625" i="1" s="1"/>
  <c r="AE625" i="1"/>
  <c r="T625" i="1"/>
  <c r="R625" i="1"/>
  <c r="Q625" i="1"/>
  <c r="A625" i="1"/>
  <c r="BD624" i="1"/>
  <c r="AM624" i="1"/>
  <c r="AN624" i="1" s="1"/>
  <c r="AE624" i="1"/>
  <c r="T624" i="1"/>
  <c r="R624" i="1"/>
  <c r="Q624" i="1"/>
  <c r="A624" i="1"/>
  <c r="BD623" i="1"/>
  <c r="BE623" i="1" s="1"/>
  <c r="AM623" i="1"/>
  <c r="AN623" i="1" s="1"/>
  <c r="AE623" i="1"/>
  <c r="T623" i="1"/>
  <c r="R623" i="1"/>
  <c r="Q623" i="1"/>
  <c r="A623" i="1"/>
  <c r="BD622" i="1"/>
  <c r="BE622" i="1" s="1"/>
  <c r="AM622" i="1"/>
  <c r="AN622" i="1" s="1"/>
  <c r="AE622" i="1"/>
  <c r="T622" i="1"/>
  <c r="R622" i="1"/>
  <c r="Q622" i="1"/>
  <c r="A622" i="1"/>
  <c r="BD621" i="1"/>
  <c r="BE621" i="1" s="1"/>
  <c r="AM621" i="1"/>
  <c r="AN621" i="1" s="1"/>
  <c r="AE621" i="1"/>
  <c r="T621" i="1"/>
  <c r="R621" i="1"/>
  <c r="Q621" i="1"/>
  <c r="A621" i="1"/>
  <c r="BD620" i="1"/>
  <c r="BE620" i="1" s="1"/>
  <c r="AM620" i="1"/>
  <c r="AT620" i="1" s="1"/>
  <c r="AK620" i="1"/>
  <c r="T620" i="1"/>
  <c r="R620" i="1"/>
  <c r="Q620" i="1"/>
  <c r="A620" i="1"/>
  <c r="BD619" i="1"/>
  <c r="AM619" i="1"/>
  <c r="AN619" i="1" s="1"/>
  <c r="AE619" i="1"/>
  <c r="T619" i="1"/>
  <c r="R619" i="1"/>
  <c r="Q619" i="1"/>
  <c r="A619" i="1"/>
  <c r="BD618" i="1"/>
  <c r="AM618" i="1"/>
  <c r="AN618" i="1" s="1"/>
  <c r="AE618" i="1"/>
  <c r="T618" i="1"/>
  <c r="R618" i="1"/>
  <c r="Q618" i="1"/>
  <c r="A618" i="1"/>
  <c r="BD617" i="1"/>
  <c r="AM617" i="1"/>
  <c r="AN617" i="1" s="1"/>
  <c r="AE617" i="1"/>
  <c r="T617" i="1"/>
  <c r="R617" i="1"/>
  <c r="Q617" i="1"/>
  <c r="A617" i="1"/>
  <c r="BD616" i="1"/>
  <c r="AM616" i="1"/>
  <c r="AN616" i="1" s="1"/>
  <c r="AE616" i="1"/>
  <c r="T616" i="1"/>
  <c r="R616" i="1"/>
  <c r="Q616" i="1"/>
  <c r="A616" i="1"/>
  <c r="BD615" i="1"/>
  <c r="AM615" i="1"/>
  <c r="AN615" i="1" s="1"/>
  <c r="AE615" i="1"/>
  <c r="T615" i="1"/>
  <c r="R615" i="1"/>
  <c r="Q615" i="1"/>
  <c r="A615" i="1"/>
  <c r="BD614" i="1"/>
  <c r="AM614" i="1"/>
  <c r="AN614" i="1" s="1"/>
  <c r="AE614" i="1"/>
  <c r="T614" i="1"/>
  <c r="R614" i="1"/>
  <c r="Q614" i="1"/>
  <c r="A614" i="1"/>
  <c r="BD613" i="1"/>
  <c r="BE613" i="1" s="1"/>
  <c r="AM613" i="1"/>
  <c r="AN613" i="1" s="1"/>
  <c r="AE613" i="1"/>
  <c r="T613" i="1"/>
  <c r="R613" i="1"/>
  <c r="Q613" i="1"/>
  <c r="A613" i="1"/>
  <c r="BD612" i="1"/>
  <c r="BE612" i="1" s="1"/>
  <c r="AM612" i="1"/>
  <c r="AN612" i="1" s="1"/>
  <c r="AE612" i="1"/>
  <c r="T612" i="1"/>
  <c r="R612" i="1"/>
  <c r="Q612" i="1"/>
  <c r="A612" i="1"/>
  <c r="BD611" i="1"/>
  <c r="BE611" i="1" s="1"/>
  <c r="AM611" i="1"/>
  <c r="AN611" i="1" s="1"/>
  <c r="AI611" i="1"/>
  <c r="T611" i="1"/>
  <c r="R611" i="1"/>
  <c r="Q611" i="1"/>
  <c r="A611" i="1"/>
  <c r="BD610" i="1"/>
  <c r="BE610" i="1" s="1"/>
  <c r="AM610" i="1"/>
  <c r="AR610" i="1" s="1"/>
  <c r="AE610" i="1"/>
  <c r="T610" i="1"/>
  <c r="R610" i="1"/>
  <c r="Q610" i="1"/>
  <c r="A610" i="1"/>
  <c r="BD609" i="1"/>
  <c r="BE609" i="1" s="1"/>
  <c r="AM609" i="1"/>
  <c r="AN609" i="1" s="1"/>
  <c r="AE609" i="1"/>
  <c r="T609" i="1"/>
  <c r="R609" i="1"/>
  <c r="Q609" i="1"/>
  <c r="A609" i="1"/>
  <c r="BD608" i="1"/>
  <c r="BE608" i="1" s="1"/>
  <c r="AM608" i="1"/>
  <c r="AN608" i="1" s="1"/>
  <c r="AE608" i="1"/>
  <c r="T608" i="1"/>
  <c r="R608" i="1"/>
  <c r="Q608" i="1"/>
  <c r="A608" i="1"/>
  <c r="BD607" i="1"/>
  <c r="BE607" i="1" s="1"/>
  <c r="AM607" i="1"/>
  <c r="AN607" i="1" s="1"/>
  <c r="AI607" i="1"/>
  <c r="T607" i="1"/>
  <c r="R607" i="1"/>
  <c r="Q607" i="1"/>
  <c r="A607" i="1"/>
  <c r="BD606" i="1"/>
  <c r="BE606" i="1" s="1"/>
  <c r="AM606" i="1"/>
  <c r="AE606" i="1"/>
  <c r="T606" i="1"/>
  <c r="R606" i="1"/>
  <c r="Q606" i="1"/>
  <c r="A606" i="1"/>
  <c r="BD605" i="1"/>
  <c r="BE605" i="1" s="1"/>
  <c r="AM605" i="1"/>
  <c r="AN605" i="1" s="1"/>
  <c r="AE605" i="1"/>
  <c r="T605" i="1"/>
  <c r="R605" i="1"/>
  <c r="Q605" i="1"/>
  <c r="A605" i="1"/>
  <c r="BD604" i="1"/>
  <c r="BE604" i="1" s="1"/>
  <c r="AM604" i="1"/>
  <c r="AN604" i="1" s="1"/>
  <c r="AE604" i="1"/>
  <c r="T604" i="1"/>
  <c r="R604" i="1"/>
  <c r="Q604" i="1"/>
  <c r="A604" i="1"/>
  <c r="BD603" i="1"/>
  <c r="BE603" i="1" s="1"/>
  <c r="AM603" i="1"/>
  <c r="AN603" i="1" s="1"/>
  <c r="T603" i="1"/>
  <c r="R603" i="1"/>
  <c r="Q603" i="1"/>
  <c r="A603" i="1"/>
  <c r="BD602" i="1"/>
  <c r="BE602" i="1" s="1"/>
  <c r="AM602" i="1"/>
  <c r="AR602" i="1" s="1"/>
  <c r="AE602" i="1"/>
  <c r="T602" i="1"/>
  <c r="R602" i="1"/>
  <c r="Q602" i="1"/>
  <c r="A602" i="1"/>
  <c r="BD601" i="1"/>
  <c r="BE601" i="1" s="1"/>
  <c r="AM601" i="1"/>
  <c r="AN601" i="1" s="1"/>
  <c r="AE601" i="1"/>
  <c r="T601" i="1"/>
  <c r="R601" i="1"/>
  <c r="Q601" i="1"/>
  <c r="A601" i="1"/>
  <c r="BD600" i="1"/>
  <c r="BE600" i="1" s="1"/>
  <c r="AM600" i="1"/>
  <c r="AN600" i="1" s="1"/>
  <c r="AE600" i="1"/>
  <c r="T600" i="1"/>
  <c r="R600" i="1"/>
  <c r="Q600" i="1"/>
  <c r="A600" i="1"/>
  <c r="BD599" i="1"/>
  <c r="BE599" i="1" s="1"/>
  <c r="AM599" i="1"/>
  <c r="AN599" i="1" s="1"/>
  <c r="AK599" i="1"/>
  <c r="T599" i="1"/>
  <c r="R599" i="1"/>
  <c r="Q599" i="1"/>
  <c r="A599" i="1"/>
  <c r="BD598" i="1"/>
  <c r="BE598" i="1" s="1"/>
  <c r="AM598" i="1"/>
  <c r="AR598" i="1" s="1"/>
  <c r="AH598" i="1"/>
  <c r="T598" i="1"/>
  <c r="R598" i="1"/>
  <c r="Q598" i="1"/>
  <c r="A598" i="1"/>
  <c r="BD597" i="1"/>
  <c r="BE597" i="1" s="1"/>
  <c r="AM597" i="1"/>
  <c r="AQ597" i="1" s="1"/>
  <c r="AE597" i="1"/>
  <c r="T597" i="1"/>
  <c r="R597" i="1"/>
  <c r="Q597" i="1"/>
  <c r="A597" i="1"/>
  <c r="BD596" i="1"/>
  <c r="BE596" i="1" s="1"/>
  <c r="AM596" i="1"/>
  <c r="AN596" i="1" s="1"/>
  <c r="AE596" i="1"/>
  <c r="T596" i="1"/>
  <c r="R596" i="1"/>
  <c r="Q596" i="1"/>
  <c r="A596" i="1"/>
  <c r="BD595" i="1"/>
  <c r="BE595" i="1" s="1"/>
  <c r="AM595" i="1"/>
  <c r="AN595" i="1" s="1"/>
  <c r="AE595" i="1"/>
  <c r="T595" i="1"/>
  <c r="R595" i="1"/>
  <c r="Q595" i="1"/>
  <c r="A595" i="1"/>
  <c r="BD594" i="1"/>
  <c r="BE594" i="1" s="1"/>
  <c r="AM594" i="1"/>
  <c r="AT594" i="1" s="1"/>
  <c r="AK594" i="1"/>
  <c r="T594" i="1"/>
  <c r="R594" i="1"/>
  <c r="Q594" i="1"/>
  <c r="A594" i="1"/>
  <c r="BD593" i="1"/>
  <c r="BE593" i="1" s="1"/>
  <c r="AM593" i="1"/>
  <c r="AN593" i="1" s="1"/>
  <c r="AE593" i="1"/>
  <c r="T593" i="1"/>
  <c r="R593" i="1"/>
  <c r="Q593" i="1"/>
  <c r="A593" i="1"/>
  <c r="BD592" i="1"/>
  <c r="BE592" i="1" s="1"/>
  <c r="AM592" i="1"/>
  <c r="AN592" i="1" s="1"/>
  <c r="AE592" i="1"/>
  <c r="T592" i="1"/>
  <c r="R592" i="1"/>
  <c r="Q592" i="1"/>
  <c r="A592" i="1"/>
  <c r="BD591" i="1"/>
  <c r="BE591" i="1" s="1"/>
  <c r="AM591" i="1"/>
  <c r="AN591" i="1" s="1"/>
  <c r="AE591" i="1"/>
  <c r="T591" i="1"/>
  <c r="R591" i="1"/>
  <c r="Q591" i="1"/>
  <c r="A591" i="1"/>
  <c r="BD590" i="1"/>
  <c r="BE590" i="1" s="1"/>
  <c r="AM590" i="1"/>
  <c r="AN590" i="1" s="1"/>
  <c r="AE590" i="1"/>
  <c r="T590" i="1"/>
  <c r="R590" i="1"/>
  <c r="Q590" i="1"/>
  <c r="A590" i="1"/>
  <c r="BD589" i="1"/>
  <c r="BE589" i="1" s="1"/>
  <c r="AM589" i="1"/>
  <c r="AN589" i="1" s="1"/>
  <c r="AE589" i="1"/>
  <c r="T589" i="1"/>
  <c r="R589" i="1"/>
  <c r="Q589" i="1"/>
  <c r="A589" i="1"/>
  <c r="BD588" i="1"/>
  <c r="BE588" i="1" s="1"/>
  <c r="AM588" i="1"/>
  <c r="AN588" i="1" s="1"/>
  <c r="AE588" i="1"/>
  <c r="T588" i="1"/>
  <c r="R588" i="1"/>
  <c r="Q588" i="1"/>
  <c r="A588" i="1"/>
  <c r="BD587" i="1"/>
  <c r="BE587" i="1" s="1"/>
  <c r="AM587" i="1"/>
  <c r="AN587" i="1" s="1"/>
  <c r="AH587" i="1"/>
  <c r="T587" i="1"/>
  <c r="R587" i="1"/>
  <c r="Q587" i="1"/>
  <c r="A587" i="1"/>
  <c r="AK592" i="1" l="1"/>
  <c r="AT591" i="1"/>
  <c r="AQ592" i="1"/>
  <c r="AF593" i="1"/>
  <c r="AS592" i="1"/>
  <c r="AH593" i="1"/>
  <c r="AQ591" i="1"/>
  <c r="AG592" i="1"/>
  <c r="AT595" i="1"/>
  <c r="AS596" i="1"/>
  <c r="AK596" i="1"/>
  <c r="AO630" i="1"/>
  <c r="AF610" i="1"/>
  <c r="AO632" i="1"/>
  <c r="AH617" i="1"/>
  <c r="AT628" i="1"/>
  <c r="AK621" i="1"/>
  <c r="AT638" i="1"/>
  <c r="AH597" i="1"/>
  <c r="AX597" i="1" s="1"/>
  <c r="AK600" i="1"/>
  <c r="AO603" i="1"/>
  <c r="AQ604" i="1"/>
  <c r="AO605" i="1"/>
  <c r="AJ614" i="1"/>
  <c r="AH629" i="1"/>
  <c r="AJ631" i="1"/>
  <c r="AK616" i="1"/>
  <c r="AQ605" i="1"/>
  <c r="AG588" i="1"/>
  <c r="AF602" i="1"/>
  <c r="AO611" i="1"/>
  <c r="AF616" i="1"/>
  <c r="AJ626" i="1"/>
  <c r="AS601" i="1"/>
  <c r="AH602" i="1"/>
  <c r="AP603" i="1"/>
  <c r="AS609" i="1"/>
  <c r="AH610" i="1"/>
  <c r="AP611" i="1"/>
  <c r="AF612" i="1"/>
  <c r="AT616" i="1"/>
  <c r="AK617" i="1"/>
  <c r="AO625" i="1"/>
  <c r="AF626" i="1"/>
  <c r="AJ602" i="1"/>
  <c r="AQ603" i="1"/>
  <c r="AP604" i="1"/>
  <c r="AJ610" i="1"/>
  <c r="AT611" i="1"/>
  <c r="AG612" i="1"/>
  <c r="AK613" i="1"/>
  <c r="AH614" i="1"/>
  <c r="AH621" i="1"/>
  <c r="AS625" i="1"/>
  <c r="AG626" i="1"/>
  <c r="AG600" i="1"/>
  <c r="AK612" i="1"/>
  <c r="AT630" i="1"/>
  <c r="AT631" i="1"/>
  <c r="AO631" i="1"/>
  <c r="AJ597" i="1"/>
  <c r="AI598" i="1"/>
  <c r="AY598" i="1" s="1"/>
  <c r="AF599" i="1"/>
  <c r="AG601" i="1"/>
  <c r="AG609" i="1"/>
  <c r="AP630" i="1"/>
  <c r="AP631" i="1"/>
  <c r="AH604" i="1"/>
  <c r="AG599" i="1"/>
  <c r="AF600" i="1"/>
  <c r="AT600" i="1"/>
  <c r="AK601" i="1"/>
  <c r="AT603" i="1"/>
  <c r="AK609" i="1"/>
  <c r="AH612" i="1"/>
  <c r="AQ616" i="1"/>
  <c r="AG617" i="1"/>
  <c r="AQ617" i="1"/>
  <c r="AG621" i="1"/>
  <c r="AQ621" i="1"/>
  <c r="AQ627" i="1"/>
  <c r="AQ628" i="1"/>
  <c r="AG629" i="1"/>
  <c r="AQ630" i="1"/>
  <c r="AQ631" i="1"/>
  <c r="AP588" i="1"/>
  <c r="AG589" i="1"/>
  <c r="AP589" i="1"/>
  <c r="AG591" i="1"/>
  <c r="AJ593" i="1"/>
  <c r="AG595" i="1"/>
  <c r="AO596" i="1"/>
  <c r="AF598" i="1"/>
  <c r="AI599" i="1"/>
  <c r="AP599" i="1"/>
  <c r="AH600" i="1"/>
  <c r="AP600" i="1"/>
  <c r="AO601" i="1"/>
  <c r="AS603" i="1"/>
  <c r="AF604" i="1"/>
  <c r="AK604" i="1"/>
  <c r="AT604" i="1"/>
  <c r="AK605" i="1"/>
  <c r="AS605" i="1"/>
  <c r="AH606" i="1"/>
  <c r="AP607" i="1"/>
  <c r="AO609" i="1"/>
  <c r="AQ611" i="1"/>
  <c r="AJ612" i="1"/>
  <c r="AQ612" i="1"/>
  <c r="AG613" i="1"/>
  <c r="AQ613" i="1"/>
  <c r="AF614" i="1"/>
  <c r="AP615" i="1"/>
  <c r="AH616" i="1"/>
  <c r="AP616" i="1"/>
  <c r="AH622" i="1"/>
  <c r="AS624" i="1"/>
  <c r="AG627" i="1"/>
  <c r="AO627" i="1"/>
  <c r="AT627" i="1"/>
  <c r="AG628" i="1"/>
  <c r="AK629" i="1"/>
  <c r="AS630" i="1"/>
  <c r="AF631" i="1"/>
  <c r="AS631" i="1"/>
  <c r="AP634" i="1"/>
  <c r="AO636" i="1"/>
  <c r="AJ641" i="1"/>
  <c r="AJ591" i="1"/>
  <c r="AS607" i="1"/>
  <c r="AO599" i="1"/>
  <c r="AT599" i="1"/>
  <c r="BA599" i="1" s="1"/>
  <c r="AJ589" i="1"/>
  <c r="AT589" i="1"/>
  <c r="AH591" i="1"/>
  <c r="AP591" i="1"/>
  <c r="AO592" i="1"/>
  <c r="AH595" i="1"/>
  <c r="AP595" i="1"/>
  <c r="AG596" i="1"/>
  <c r="AQ596" i="1"/>
  <c r="AF597" i="1"/>
  <c r="AP597" i="1"/>
  <c r="AQ599" i="1"/>
  <c r="AJ600" i="1"/>
  <c r="AQ600" i="1"/>
  <c r="AQ601" i="1"/>
  <c r="AG604" i="1"/>
  <c r="AJ606" i="1"/>
  <c r="AQ607" i="1"/>
  <c r="AQ609" i="1"/>
  <c r="AS611" i="1"/>
  <c r="AT612" i="1"/>
  <c r="AS613" i="1"/>
  <c r="AQ615" i="1"/>
  <c r="AJ616" i="1"/>
  <c r="AJ627" i="1"/>
  <c r="AP627" i="1"/>
  <c r="AH628" i="1"/>
  <c r="AP628" i="1"/>
  <c r="AG631" i="1"/>
  <c r="AT634" i="1"/>
  <c r="AP636" i="1"/>
  <c r="AO638" i="1"/>
  <c r="AH642" i="1"/>
  <c r="AS599" i="1"/>
  <c r="AS615" i="1"/>
  <c r="AK627" i="1"/>
  <c r="BA627" i="1" s="1"/>
  <c r="AJ628" i="1"/>
  <c r="AQ636" i="1"/>
  <c r="AP638" i="1"/>
  <c r="AT641" i="1"/>
  <c r="AK642" i="1"/>
  <c r="AJ595" i="1"/>
  <c r="AF589" i="1"/>
  <c r="AO589" i="1"/>
  <c r="AF591" i="1"/>
  <c r="AK591" i="1"/>
  <c r="AF595" i="1"/>
  <c r="AK595" i="1"/>
  <c r="AJ604" i="1"/>
  <c r="AG605" i="1"/>
  <c r="AF606" i="1"/>
  <c r="AO607" i="1"/>
  <c r="AT607" i="1"/>
  <c r="AP612" i="1"/>
  <c r="AO613" i="1"/>
  <c r="AO615" i="1"/>
  <c r="AT615" i="1"/>
  <c r="AG616" i="1"/>
  <c r="AJ625" i="1"/>
  <c r="AF627" i="1"/>
  <c r="AS627" i="1"/>
  <c r="AF628" i="1"/>
  <c r="AK628" i="1"/>
  <c r="AK631" i="1"/>
  <c r="AJ588" i="1"/>
  <c r="AT588" i="1"/>
  <c r="AF590" i="1"/>
  <c r="AH592" i="1"/>
  <c r="AR592" i="1"/>
  <c r="AI593" i="1"/>
  <c r="AO593" i="1"/>
  <c r="AS593" i="1"/>
  <c r="AQ595" i="1"/>
  <c r="AH596" i="1"/>
  <c r="AR596" i="1"/>
  <c r="AI597" i="1"/>
  <c r="AO597" i="1"/>
  <c r="AS597" i="1"/>
  <c r="AO598" i="1"/>
  <c r="AT598" i="1"/>
  <c r="AE607" i="1"/>
  <c r="AH607" i="1"/>
  <c r="AK607" i="1"/>
  <c r="AG607" i="1"/>
  <c r="AJ607" i="1"/>
  <c r="AF607" i="1"/>
  <c r="AN610" i="1"/>
  <c r="AQ610" i="1"/>
  <c r="AT610" i="1"/>
  <c r="AP610" i="1"/>
  <c r="AS610" i="1"/>
  <c r="AZ610" i="1" s="1"/>
  <c r="AO610" i="1"/>
  <c r="AK590" i="1"/>
  <c r="AR591" i="1"/>
  <c r="AI592" i="1"/>
  <c r="AP593" i="1"/>
  <c r="AT593" i="1"/>
  <c r="AP598" i="1"/>
  <c r="AE603" i="1"/>
  <c r="AH603" i="1"/>
  <c r="AK603" i="1"/>
  <c r="AG603" i="1"/>
  <c r="AJ603" i="1"/>
  <c r="AF603" i="1"/>
  <c r="AV603" i="1" s="1"/>
  <c r="AN606" i="1"/>
  <c r="AQ606" i="1"/>
  <c r="AT606" i="1"/>
  <c r="AP606" i="1"/>
  <c r="AS606" i="1"/>
  <c r="AO606" i="1"/>
  <c r="AG590" i="1"/>
  <c r="AR595" i="1"/>
  <c r="AI596" i="1"/>
  <c r="AF588" i="1"/>
  <c r="AO588" i="1"/>
  <c r="AH590" i="1"/>
  <c r="AI591" i="1"/>
  <c r="AO591" i="1"/>
  <c r="AS591" i="1"/>
  <c r="AF592" i="1"/>
  <c r="AJ592" i="1"/>
  <c r="AP592" i="1"/>
  <c r="AT592" i="1"/>
  <c r="AG593" i="1"/>
  <c r="AK593" i="1"/>
  <c r="AQ593" i="1"/>
  <c r="AI595" i="1"/>
  <c r="AO595" i="1"/>
  <c r="AS595" i="1"/>
  <c r="AF596" i="1"/>
  <c r="AJ596" i="1"/>
  <c r="AP596" i="1"/>
  <c r="AT596" i="1"/>
  <c r="AG597" i="1"/>
  <c r="AK597" i="1"/>
  <c r="AE598" i="1"/>
  <c r="AK598" i="1"/>
  <c r="AG598" i="1"/>
  <c r="AJ598" i="1"/>
  <c r="AE599" i="1"/>
  <c r="AH599" i="1"/>
  <c r="AJ599" i="1"/>
  <c r="AN602" i="1"/>
  <c r="AQ602" i="1"/>
  <c r="AT602" i="1"/>
  <c r="AP602" i="1"/>
  <c r="AS602" i="1"/>
  <c r="AO602" i="1"/>
  <c r="AI603" i="1"/>
  <c r="AR606" i="1"/>
  <c r="AR593" i="1"/>
  <c r="AN597" i="1"/>
  <c r="AT597" i="1"/>
  <c r="AR597" i="1"/>
  <c r="AN598" i="1"/>
  <c r="AQ598" i="1"/>
  <c r="AX598" i="1" s="1"/>
  <c r="AS598" i="1"/>
  <c r="AE611" i="1"/>
  <c r="AH611" i="1"/>
  <c r="AX611" i="1" s="1"/>
  <c r="AK611" i="1"/>
  <c r="AG611" i="1"/>
  <c r="AJ611" i="1"/>
  <c r="AF611" i="1"/>
  <c r="AR614" i="1"/>
  <c r="AI615" i="1"/>
  <c r="AR622" i="1"/>
  <c r="AS626" i="1"/>
  <c r="AR629" i="1"/>
  <c r="AI630" i="1"/>
  <c r="AK639" i="1"/>
  <c r="AH601" i="1"/>
  <c r="AR601" i="1"/>
  <c r="AI602" i="1"/>
  <c r="AY602" i="1" s="1"/>
  <c r="AH605" i="1"/>
  <c r="AR605" i="1"/>
  <c r="AI606" i="1"/>
  <c r="AH609" i="1"/>
  <c r="AR609" i="1"/>
  <c r="AI610" i="1"/>
  <c r="AY610" i="1" s="1"/>
  <c r="AH613" i="1"/>
  <c r="AR613" i="1"/>
  <c r="AI614" i="1"/>
  <c r="AO614" i="1"/>
  <c r="AS614" i="1"/>
  <c r="AF615" i="1"/>
  <c r="AJ615" i="1"/>
  <c r="AR617" i="1"/>
  <c r="AR621" i="1"/>
  <c r="AI622" i="1"/>
  <c r="AO622" i="1"/>
  <c r="AS622" i="1"/>
  <c r="AF623" i="1"/>
  <c r="AT625" i="1"/>
  <c r="AO626" i="1"/>
  <c r="AT626" i="1"/>
  <c r="AR628" i="1"/>
  <c r="AI629" i="1"/>
  <c r="AO629" i="1"/>
  <c r="AS629" i="1"/>
  <c r="AF630" i="1"/>
  <c r="AJ630" i="1"/>
  <c r="AP632" i="1"/>
  <c r="AG634" i="1"/>
  <c r="AF639" i="1"/>
  <c r="AO640" i="1"/>
  <c r="AR600" i="1"/>
  <c r="AI601" i="1"/>
  <c r="AR604" i="1"/>
  <c r="AI605" i="1"/>
  <c r="AI609" i="1"/>
  <c r="AY609" i="1" s="1"/>
  <c r="AR612" i="1"/>
  <c r="AI613" i="1"/>
  <c r="AP614" i="1"/>
  <c r="AT614" i="1"/>
  <c r="AG615" i="1"/>
  <c r="AK615" i="1"/>
  <c r="AR616" i="1"/>
  <c r="AI617" i="1"/>
  <c r="AO617" i="1"/>
  <c r="AS617" i="1"/>
  <c r="AI621" i="1"/>
  <c r="AO621" i="1"/>
  <c r="AS621" i="1"/>
  <c r="AF622" i="1"/>
  <c r="AJ622" i="1"/>
  <c r="AP622" i="1"/>
  <c r="AT622" i="1"/>
  <c r="AH623" i="1"/>
  <c r="AP626" i="1"/>
  <c r="AH627" i="1"/>
  <c r="AR627" i="1"/>
  <c r="AI628" i="1"/>
  <c r="AO628" i="1"/>
  <c r="AS628" i="1"/>
  <c r="AF629" i="1"/>
  <c r="AJ629" i="1"/>
  <c r="AP629" i="1"/>
  <c r="AT629" i="1"/>
  <c r="AG630" i="1"/>
  <c r="AK630" i="1"/>
  <c r="AH631" i="1"/>
  <c r="AR631" i="1"/>
  <c r="AQ632" i="1"/>
  <c r="AG638" i="1"/>
  <c r="AG639" i="1"/>
  <c r="AP640" i="1"/>
  <c r="AF641" i="1"/>
  <c r="AO641" i="1"/>
  <c r="AR599" i="1"/>
  <c r="AY599" i="1" s="1"/>
  <c r="AI600" i="1"/>
  <c r="AO600" i="1"/>
  <c r="AS600" i="1"/>
  <c r="AF601" i="1"/>
  <c r="AJ601" i="1"/>
  <c r="AP601" i="1"/>
  <c r="AT601" i="1"/>
  <c r="AG602" i="1"/>
  <c r="AK602" i="1"/>
  <c r="AR603" i="1"/>
  <c r="AI604" i="1"/>
  <c r="AO604" i="1"/>
  <c r="AS604" i="1"/>
  <c r="AF605" i="1"/>
  <c r="AJ605" i="1"/>
  <c r="AP605" i="1"/>
  <c r="AT605" i="1"/>
  <c r="BA605" i="1" s="1"/>
  <c r="AG606" i="1"/>
  <c r="AK606" i="1"/>
  <c r="AR607" i="1"/>
  <c r="AY607" i="1" s="1"/>
  <c r="AF609" i="1"/>
  <c r="AV609" i="1" s="1"/>
  <c r="AJ609" i="1"/>
  <c r="AP609" i="1"/>
  <c r="AT609" i="1"/>
  <c r="AG610" i="1"/>
  <c r="AK610" i="1"/>
  <c r="AR611" i="1"/>
  <c r="AY611" i="1" s="1"/>
  <c r="AI612" i="1"/>
  <c r="AO612" i="1"/>
  <c r="AS612" i="1"/>
  <c r="AF613" i="1"/>
  <c r="AJ613" i="1"/>
  <c r="AP613" i="1"/>
  <c r="AT613" i="1"/>
  <c r="AG614" i="1"/>
  <c r="AK614" i="1"/>
  <c r="AQ614" i="1"/>
  <c r="AH615" i="1"/>
  <c r="AX615" i="1" s="1"/>
  <c r="AR615" i="1"/>
  <c r="AI616" i="1"/>
  <c r="AY616" i="1" s="1"/>
  <c r="AO616" i="1"/>
  <c r="AS616" i="1"/>
  <c r="AF617" i="1"/>
  <c r="AJ617" i="1"/>
  <c r="AP617" i="1"/>
  <c r="AT617" i="1"/>
  <c r="AF621" i="1"/>
  <c r="AJ621" i="1"/>
  <c r="AP621" i="1"/>
  <c r="AW621" i="1" s="1"/>
  <c r="AT621" i="1"/>
  <c r="AG622" i="1"/>
  <c r="AK622" i="1"/>
  <c r="AQ622" i="1"/>
  <c r="AO624" i="1"/>
  <c r="AF625" i="1"/>
  <c r="AP625" i="1"/>
  <c r="AK626" i="1"/>
  <c r="AQ626" i="1"/>
  <c r="AI627" i="1"/>
  <c r="AQ629" i="1"/>
  <c r="AH630" i="1"/>
  <c r="AR630" i="1"/>
  <c r="AI631" i="1"/>
  <c r="AT632" i="1"/>
  <c r="AO634" i="1"/>
  <c r="AT636" i="1"/>
  <c r="AQ637" i="1"/>
  <c r="AH639" i="1"/>
  <c r="AT640" i="1"/>
  <c r="AG641" i="1"/>
  <c r="AP641" i="1"/>
  <c r="AG642" i="1"/>
  <c r="AQ642" i="1"/>
  <c r="AH624" i="1"/>
  <c r="AR624" i="1"/>
  <c r="AI625" i="1"/>
  <c r="AH637" i="1"/>
  <c r="AP637" i="1"/>
  <c r="AQ590" i="1"/>
  <c r="AI624" i="1"/>
  <c r="AJ637" i="1"/>
  <c r="AK588" i="1"/>
  <c r="AQ588" i="1"/>
  <c r="AK589" i="1"/>
  <c r="AQ589" i="1"/>
  <c r="AJ590" i="1"/>
  <c r="AJ623" i="1"/>
  <c r="AF624" i="1"/>
  <c r="AJ624" i="1"/>
  <c r="AP624" i="1"/>
  <c r="AT624" i="1"/>
  <c r="AG625" i="1"/>
  <c r="AK625" i="1"/>
  <c r="AQ625" i="1"/>
  <c r="AH626" i="1"/>
  <c r="AR626" i="1"/>
  <c r="AS632" i="1"/>
  <c r="AK634" i="1"/>
  <c r="AQ634" i="1"/>
  <c r="AS636" i="1"/>
  <c r="AF637" i="1"/>
  <c r="AK637" i="1"/>
  <c r="AT637" i="1"/>
  <c r="AK638" i="1"/>
  <c r="BA638" i="1" s="1"/>
  <c r="AQ638" i="1"/>
  <c r="AJ639" i="1"/>
  <c r="AQ640" i="1"/>
  <c r="AK641" i="1"/>
  <c r="AQ641" i="1"/>
  <c r="AS588" i="1"/>
  <c r="AS589" i="1"/>
  <c r="AG624" i="1"/>
  <c r="AK624" i="1"/>
  <c r="AQ624" i="1"/>
  <c r="AH625" i="1"/>
  <c r="AR625" i="1"/>
  <c r="AI626" i="1"/>
  <c r="AS634" i="1"/>
  <c r="AG637" i="1"/>
  <c r="AS638" i="1"/>
  <c r="AS640" i="1"/>
  <c r="AS641" i="1"/>
  <c r="AI588" i="1"/>
  <c r="AR623" i="1"/>
  <c r="AI632" i="1"/>
  <c r="AI636" i="1"/>
  <c r="AR639" i="1"/>
  <c r="AI640" i="1"/>
  <c r="AR590" i="1"/>
  <c r="AI623" i="1"/>
  <c r="AO623" i="1"/>
  <c r="AS623" i="1"/>
  <c r="AF632" i="1"/>
  <c r="AJ632" i="1"/>
  <c r="AH634" i="1"/>
  <c r="AR634" i="1"/>
  <c r="AF636" i="1"/>
  <c r="AJ636" i="1"/>
  <c r="AH638" i="1"/>
  <c r="AR638" i="1"/>
  <c r="AI639" i="1"/>
  <c r="AO639" i="1"/>
  <c r="AS639" i="1"/>
  <c r="AF640" i="1"/>
  <c r="AJ640" i="1"/>
  <c r="AZ640" i="1" s="1"/>
  <c r="AR642" i="1"/>
  <c r="AH589" i="1"/>
  <c r="AR589" i="1"/>
  <c r="AI590" i="1"/>
  <c r="AO590" i="1"/>
  <c r="AS590" i="1"/>
  <c r="AP623" i="1"/>
  <c r="AT623" i="1"/>
  <c r="AG632" i="1"/>
  <c r="AK632" i="1"/>
  <c r="AI634" i="1"/>
  <c r="AG636" i="1"/>
  <c r="AK636" i="1"/>
  <c r="AR637" i="1"/>
  <c r="AI638" i="1"/>
  <c r="AP639" i="1"/>
  <c r="AT639" i="1"/>
  <c r="AG640" i="1"/>
  <c r="AK640" i="1"/>
  <c r="AH641" i="1"/>
  <c r="AX641" i="1" s="1"/>
  <c r="AR641" i="1"/>
  <c r="AI642" i="1"/>
  <c r="AO642" i="1"/>
  <c r="AS642" i="1"/>
  <c r="AH588" i="1"/>
  <c r="AR588" i="1"/>
  <c r="AI589" i="1"/>
  <c r="AP590" i="1"/>
  <c r="AT590" i="1"/>
  <c r="AG623" i="1"/>
  <c r="AK623" i="1"/>
  <c r="AQ623" i="1"/>
  <c r="AH632" i="1"/>
  <c r="AX632" i="1" s="1"/>
  <c r="AR632" i="1"/>
  <c r="AF634" i="1"/>
  <c r="AJ634" i="1"/>
  <c r="AH636" i="1"/>
  <c r="AR636" i="1"/>
  <c r="AI637" i="1"/>
  <c r="AO637" i="1"/>
  <c r="AS637" i="1"/>
  <c r="AF638" i="1"/>
  <c r="AJ638" i="1"/>
  <c r="AQ639" i="1"/>
  <c r="AH640" i="1"/>
  <c r="AR640" i="1"/>
  <c r="AI641" i="1"/>
  <c r="AF642" i="1"/>
  <c r="AJ642" i="1"/>
  <c r="AP642" i="1"/>
  <c r="AT642" i="1"/>
  <c r="AE635" i="1"/>
  <c r="AP635" i="1"/>
  <c r="AF618" i="1"/>
  <c r="AG587" i="1"/>
  <c r="AG608" i="1"/>
  <c r="AJ618" i="1"/>
  <c r="AF619" i="1"/>
  <c r="AP618" i="1"/>
  <c r="AH619" i="1"/>
  <c r="AF633" i="1"/>
  <c r="AK619" i="1"/>
  <c r="AG633" i="1"/>
  <c r="AJ635" i="1"/>
  <c r="AQ635" i="1"/>
  <c r="AX635" i="1" s="1"/>
  <c r="AT635" i="1"/>
  <c r="AO635" i="1"/>
  <c r="AS587" i="1"/>
  <c r="AI587" i="1"/>
  <c r="AO587" i="1"/>
  <c r="AT587" i="1"/>
  <c r="AF608" i="1"/>
  <c r="AK608" i="1"/>
  <c r="AT608" i="1"/>
  <c r="AK618" i="1"/>
  <c r="AQ618" i="1"/>
  <c r="AJ619" i="1"/>
  <c r="AI635" i="1"/>
  <c r="AE587" i="1"/>
  <c r="AJ587" i="1"/>
  <c r="AP587" i="1"/>
  <c r="AS618" i="1"/>
  <c r="AP633" i="1"/>
  <c r="AF587" i="1"/>
  <c r="AK587" i="1"/>
  <c r="AQ587" i="1"/>
  <c r="AX587" i="1" s="1"/>
  <c r="AH608" i="1"/>
  <c r="AP608" i="1"/>
  <c r="AG618" i="1"/>
  <c r="AO618" i="1"/>
  <c r="AT618" i="1"/>
  <c r="AG619" i="1"/>
  <c r="AJ633" i="1"/>
  <c r="AQ633" i="1"/>
  <c r="AF635" i="1"/>
  <c r="AK635" i="1"/>
  <c r="AJ608" i="1"/>
  <c r="AQ608" i="1"/>
  <c r="AK633" i="1"/>
  <c r="AT633" i="1"/>
  <c r="AG635" i="1"/>
  <c r="AS635" i="1"/>
  <c r="BA620" i="1"/>
  <c r="BA594" i="1"/>
  <c r="AR619" i="1"/>
  <c r="AH620" i="1"/>
  <c r="AQ620" i="1"/>
  <c r="AH633" i="1"/>
  <c r="AR633" i="1"/>
  <c r="AY633" i="1" s="1"/>
  <c r="AH594" i="1"/>
  <c r="AQ594" i="1"/>
  <c r="AE594" i="1"/>
  <c r="AI594" i="1"/>
  <c r="AN594" i="1"/>
  <c r="AR594" i="1"/>
  <c r="AH618" i="1"/>
  <c r="AR618" i="1"/>
  <c r="AI619" i="1"/>
  <c r="AO619" i="1"/>
  <c r="AS619" i="1"/>
  <c r="AE620" i="1"/>
  <c r="AI620" i="1"/>
  <c r="AN620" i="1"/>
  <c r="AR620" i="1"/>
  <c r="AE633" i="1"/>
  <c r="AO633" i="1"/>
  <c r="AS633" i="1"/>
  <c r="AR587" i="1"/>
  <c r="AF594" i="1"/>
  <c r="AJ594" i="1"/>
  <c r="AO594" i="1"/>
  <c r="AS594" i="1"/>
  <c r="AR608" i="1"/>
  <c r="AI618" i="1"/>
  <c r="AP619" i="1"/>
  <c r="AT619" i="1"/>
  <c r="AF620" i="1"/>
  <c r="AJ620" i="1"/>
  <c r="AO620" i="1"/>
  <c r="AS620" i="1"/>
  <c r="AG594" i="1"/>
  <c r="AP594" i="1"/>
  <c r="AI608" i="1"/>
  <c r="AO608" i="1"/>
  <c r="AS608" i="1"/>
  <c r="AQ619" i="1"/>
  <c r="AG620" i="1"/>
  <c r="AP620" i="1"/>
  <c r="AR635" i="1"/>
  <c r="T18" i="1"/>
  <c r="BA592" i="1" l="1"/>
  <c r="AW610" i="1"/>
  <c r="AW598" i="1"/>
  <c r="AY589" i="1"/>
  <c r="AV601" i="1"/>
  <c r="AX607" i="1"/>
  <c r="BA611" i="1"/>
  <c r="BA595" i="1"/>
  <c r="AX591" i="1"/>
  <c r="AZ599" i="1"/>
  <c r="AX634" i="1"/>
  <c r="AY628" i="1"/>
  <c r="AY638" i="1"/>
  <c r="BA609" i="1"/>
  <c r="BA636" i="1"/>
  <c r="AV590" i="1"/>
  <c r="AW601" i="1"/>
  <c r="BA628" i="1"/>
  <c r="AY590" i="1"/>
  <c r="AV638" i="1"/>
  <c r="AX601" i="1"/>
  <c r="AX604" i="1"/>
  <c r="AX593" i="1"/>
  <c r="BA642" i="1"/>
  <c r="AZ638" i="1"/>
  <c r="AY634" i="1"/>
  <c r="AW625" i="1"/>
  <c r="BA593" i="1"/>
  <c r="AY604" i="1"/>
  <c r="AW593" i="1"/>
  <c r="BA591" i="1"/>
  <c r="AZ592" i="1"/>
  <c r="AW592" i="1"/>
  <c r="AX592" i="1"/>
  <c r="BA596" i="1"/>
  <c r="AU595" i="1"/>
  <c r="AZ596" i="1"/>
  <c r="AX621" i="1"/>
  <c r="AL596" i="1"/>
  <c r="AU637" i="1"/>
  <c r="AU634" i="1"/>
  <c r="AU591" i="1"/>
  <c r="AL593" i="1"/>
  <c r="AL595" i="1"/>
  <c r="AU592" i="1"/>
  <c r="AU593" i="1"/>
  <c r="AU636" i="1"/>
  <c r="AU596" i="1"/>
  <c r="AV632" i="1"/>
  <c r="AZ614" i="1"/>
  <c r="AX628" i="1"/>
  <c r="AV593" i="1"/>
  <c r="BA629" i="1"/>
  <c r="BA600" i="1"/>
  <c r="AX617" i="1"/>
  <c r="BA607" i="1"/>
  <c r="AZ588" i="1"/>
  <c r="BA610" i="1"/>
  <c r="AW630" i="1"/>
  <c r="AW615" i="1"/>
  <c r="AZ625" i="1"/>
  <c r="BA589" i="1"/>
  <c r="AW605" i="1"/>
  <c r="AW602" i="1"/>
  <c r="AW626" i="1"/>
  <c r="AW611" i="1"/>
  <c r="AV625" i="1"/>
  <c r="AX602" i="1"/>
  <c r="BA616" i="1"/>
  <c r="BA588" i="1"/>
  <c r="BA613" i="1"/>
  <c r="AV605" i="1"/>
  <c r="AV611" i="1"/>
  <c r="AZ598" i="1"/>
  <c r="AV599" i="1"/>
  <c r="AW589" i="1"/>
  <c r="AV604" i="1"/>
  <c r="AX630" i="1"/>
  <c r="AW596" i="1"/>
  <c r="BA612" i="1"/>
  <c r="AW588" i="1"/>
  <c r="AV616" i="1"/>
  <c r="AX614" i="1"/>
  <c r="AV612" i="1"/>
  <c r="AX627" i="1"/>
  <c r="AV626" i="1"/>
  <c r="AX605" i="1"/>
  <c r="AW603" i="1"/>
  <c r="AZ597" i="1"/>
  <c r="BA621" i="1"/>
  <c r="AZ609" i="1"/>
  <c r="AZ626" i="1"/>
  <c r="AZ602" i="1"/>
  <c r="AW617" i="1"/>
  <c r="AX629" i="1"/>
  <c r="AY612" i="1"/>
  <c r="AX631" i="1"/>
  <c r="AZ630" i="1"/>
  <c r="AX609" i="1"/>
  <c r="AY596" i="1"/>
  <c r="BA603" i="1"/>
  <c r="AW604" i="1"/>
  <c r="AV591" i="1"/>
  <c r="AY603" i="1"/>
  <c r="AY592" i="1"/>
  <c r="AZ627" i="1"/>
  <c r="AZ606" i="1"/>
  <c r="BA617" i="1"/>
  <c r="AZ631" i="1"/>
  <c r="AL591" i="1"/>
  <c r="AZ589" i="1"/>
  <c r="BA606" i="1"/>
  <c r="BA601" i="1"/>
  <c r="AW638" i="1"/>
  <c r="AX613" i="1"/>
  <c r="AZ624" i="1"/>
  <c r="AX642" i="1"/>
  <c r="BA626" i="1"/>
  <c r="AZ604" i="1"/>
  <c r="AL600" i="1"/>
  <c r="AU631" i="1"/>
  <c r="AZ628" i="1"/>
  <c r="AZ615" i="1"/>
  <c r="AW597" i="1"/>
  <c r="AX616" i="1"/>
  <c r="AW599" i="1"/>
  <c r="AY642" i="1"/>
  <c r="AZ639" i="1"/>
  <c r="AW637" i="1"/>
  <c r="AY627" i="1"/>
  <c r="AV617" i="1"/>
  <c r="BA622" i="1"/>
  <c r="AZ621" i="1"/>
  <c r="AZ622" i="1"/>
  <c r="AW614" i="1"/>
  <c r="AY605" i="1"/>
  <c r="AY617" i="1"/>
  <c r="AV606" i="1"/>
  <c r="AV640" i="1"/>
  <c r="AY615" i="1"/>
  <c r="AZ600" i="1"/>
  <c r="BA630" i="1"/>
  <c r="AV602" i="1"/>
  <c r="AV592" i="1"/>
  <c r="AX603" i="1"/>
  <c r="AX610" i="1"/>
  <c r="AW607" i="1"/>
  <c r="AZ593" i="1"/>
  <c r="BA590" i="1"/>
  <c r="AV600" i="1"/>
  <c r="AX639" i="1"/>
  <c r="AU613" i="1"/>
  <c r="AL602" i="1"/>
  <c r="AL601" i="1"/>
  <c r="AU597" i="1"/>
  <c r="AY591" i="1"/>
  <c r="AX596" i="1"/>
  <c r="AW612" i="1"/>
  <c r="BA640" i="1"/>
  <c r="BA614" i="1"/>
  <c r="AY593" i="1"/>
  <c r="AV628" i="1"/>
  <c r="AZ595" i="1"/>
  <c r="AZ613" i="1"/>
  <c r="AV597" i="1"/>
  <c r="AX595" i="1"/>
  <c r="AZ607" i="1"/>
  <c r="AW627" i="1"/>
  <c r="AW613" i="1"/>
  <c r="AZ603" i="1"/>
  <c r="AW595" i="1"/>
  <c r="AX612" i="1"/>
  <c r="AW631" i="1"/>
  <c r="AL599" i="1"/>
  <c r="AY623" i="1"/>
  <c r="AY625" i="1"/>
  <c r="AW629" i="1"/>
  <c r="AU603" i="1"/>
  <c r="BA631" i="1"/>
  <c r="AU622" i="1"/>
  <c r="BA602" i="1"/>
  <c r="AW642" i="1"/>
  <c r="AX636" i="1"/>
  <c r="AY630" i="1"/>
  <c r="AZ591" i="1"/>
  <c r="AV634" i="1"/>
  <c r="BA623" i="1"/>
  <c r="AY600" i="1"/>
  <c r="AU605" i="1"/>
  <c r="AZ601" i="1"/>
  <c r="AY640" i="1"/>
  <c r="BA632" i="1"/>
  <c r="AX625" i="1"/>
  <c r="AL626" i="1"/>
  <c r="AX588" i="1"/>
  <c r="AY624" i="1"/>
  <c r="AY631" i="1"/>
  <c r="AW622" i="1"/>
  <c r="AL605" i="1"/>
  <c r="AV641" i="1"/>
  <c r="AZ629" i="1"/>
  <c r="AV622" i="1"/>
  <c r="AY613" i="1"/>
  <c r="AY606" i="1"/>
  <c r="AV627" i="1"/>
  <c r="AV631" i="1"/>
  <c r="AW600" i="1"/>
  <c r="AZ633" i="1"/>
  <c r="AU612" i="1"/>
  <c r="AZ637" i="1"/>
  <c r="BA639" i="1"/>
  <c r="AW632" i="1"/>
  <c r="BA634" i="1"/>
  <c r="AW634" i="1"/>
  <c r="AY622" i="1"/>
  <c r="AV588" i="1"/>
  <c r="AU600" i="1"/>
  <c r="AX590" i="1"/>
  <c r="AY597" i="1"/>
  <c r="AU615" i="1"/>
  <c r="AL598" i="1"/>
  <c r="BA597" i="1"/>
  <c r="AV589" i="1"/>
  <c r="AW616" i="1"/>
  <c r="AX600" i="1"/>
  <c r="AU606" i="1"/>
  <c r="AZ611" i="1"/>
  <c r="AZ641" i="1"/>
  <c r="AV629" i="1"/>
  <c r="AL610" i="1"/>
  <c r="AL609" i="1"/>
  <c r="AL611" i="1"/>
  <c r="AV623" i="1"/>
  <c r="AL606" i="1"/>
  <c r="AV636" i="1"/>
  <c r="AV596" i="1"/>
  <c r="AU616" i="1"/>
  <c r="AW590" i="1"/>
  <c r="AW639" i="1"/>
  <c r="AW636" i="1"/>
  <c r="AY588" i="1"/>
  <c r="AV595" i="1"/>
  <c r="AL617" i="1"/>
  <c r="AY637" i="1"/>
  <c r="AU624" i="1"/>
  <c r="AZ605" i="1"/>
  <c r="AL603" i="1"/>
  <c r="AX640" i="1"/>
  <c r="AZ636" i="1"/>
  <c r="AL638" i="1"/>
  <c r="AL640" i="1"/>
  <c r="AL589" i="1"/>
  <c r="AL588" i="1"/>
  <c r="AU588" i="1"/>
  <c r="AL621" i="1"/>
  <c r="AL613" i="1"/>
  <c r="AU609" i="1"/>
  <c r="AZ617" i="1"/>
  <c r="AL615" i="1"/>
  <c r="AU604" i="1"/>
  <c r="AV639" i="1"/>
  <c r="AL630" i="1"/>
  <c r="AL623" i="1"/>
  <c r="AY621" i="1"/>
  <c r="AY601" i="1"/>
  <c r="AY629" i="1"/>
  <c r="AU614" i="1"/>
  <c r="AU598" i="1"/>
  <c r="AY595" i="1"/>
  <c r="AW606" i="1"/>
  <c r="AU610" i="1"/>
  <c r="BA598" i="1"/>
  <c r="AL597" i="1"/>
  <c r="AL627" i="1"/>
  <c r="AV615" i="1"/>
  <c r="AV607" i="1"/>
  <c r="BA641" i="1"/>
  <c r="AU628" i="1"/>
  <c r="AZ616" i="1"/>
  <c r="AX599" i="1"/>
  <c r="AL631" i="1"/>
  <c r="AU627" i="1"/>
  <c r="AX622" i="1"/>
  <c r="AV614" i="1"/>
  <c r="AZ612" i="1"/>
  <c r="AX606" i="1"/>
  <c r="BA604" i="1"/>
  <c r="AV598" i="1"/>
  <c r="AW591" i="1"/>
  <c r="BA637" i="1"/>
  <c r="AU625" i="1"/>
  <c r="AZ590" i="1"/>
  <c r="AX624" i="1"/>
  <c r="AW641" i="1"/>
  <c r="AU626" i="1"/>
  <c r="AV624" i="1"/>
  <c r="AZ587" i="1"/>
  <c r="AV642" i="1"/>
  <c r="AY626" i="1"/>
  <c r="AU599" i="1"/>
  <c r="AU602" i="1"/>
  <c r="AV621" i="1"/>
  <c r="AX626" i="1"/>
  <c r="AU617" i="1"/>
  <c r="AL614" i="1"/>
  <c r="AU621" i="1"/>
  <c r="AW640" i="1"/>
  <c r="AY614" i="1"/>
  <c r="AU601" i="1"/>
  <c r="AV610" i="1"/>
  <c r="AU629" i="1"/>
  <c r="AL616" i="1"/>
  <c r="AL607" i="1"/>
  <c r="AL612" i="1"/>
  <c r="AU607" i="1"/>
  <c r="AL628" i="1"/>
  <c r="AU630" i="1"/>
  <c r="AW628" i="1"/>
  <c r="AV630" i="1"/>
  <c r="AV613" i="1"/>
  <c r="BA615" i="1"/>
  <c r="AZ634" i="1"/>
  <c r="AX623" i="1"/>
  <c r="AZ642" i="1"/>
  <c r="AL639" i="1"/>
  <c r="AY632" i="1"/>
  <c r="BA624" i="1"/>
  <c r="AX637" i="1"/>
  <c r="AL622" i="1"/>
  <c r="AL604" i="1"/>
  <c r="AX589" i="1"/>
  <c r="AW609" i="1"/>
  <c r="AL629" i="1"/>
  <c r="AL592" i="1"/>
  <c r="AU611" i="1"/>
  <c r="AW635" i="1"/>
  <c r="AY641" i="1"/>
  <c r="AW623" i="1"/>
  <c r="AZ623" i="1"/>
  <c r="AW624" i="1"/>
  <c r="BA587" i="1"/>
  <c r="AV618" i="1"/>
  <c r="AL636" i="1"/>
  <c r="AU640" i="1"/>
  <c r="AU641" i="1"/>
  <c r="AX638" i="1"/>
  <c r="AV637" i="1"/>
  <c r="AU632" i="1"/>
  <c r="AL625" i="1"/>
  <c r="AL624" i="1"/>
  <c r="AU589" i="1"/>
  <c r="AV608" i="1"/>
  <c r="AL641" i="1"/>
  <c r="BA625" i="1"/>
  <c r="AU638" i="1"/>
  <c r="AL632" i="1"/>
  <c r="AU623" i="1"/>
  <c r="AU639" i="1"/>
  <c r="AU590" i="1"/>
  <c r="AL634" i="1"/>
  <c r="AL637" i="1"/>
  <c r="AL642" i="1"/>
  <c r="AY639" i="1"/>
  <c r="AZ632" i="1"/>
  <c r="AL590" i="1"/>
  <c r="AU642" i="1"/>
  <c r="AY636" i="1"/>
  <c r="BA618" i="1"/>
  <c r="BA633" i="1"/>
  <c r="AW618" i="1"/>
  <c r="AU618" i="1"/>
  <c r="AX618" i="1"/>
  <c r="AY635" i="1"/>
  <c r="AV633" i="1"/>
  <c r="AZ618" i="1"/>
  <c r="AZ608" i="1"/>
  <c r="AL619" i="1"/>
  <c r="AY618" i="1"/>
  <c r="AU620" i="1"/>
  <c r="AY620" i="1"/>
  <c r="AW587" i="1"/>
  <c r="AL635" i="1"/>
  <c r="BA635" i="1"/>
  <c r="AL618" i="1"/>
  <c r="AU594" i="1"/>
  <c r="AU587" i="1"/>
  <c r="AU635" i="1"/>
  <c r="AX633" i="1"/>
  <c r="AW619" i="1"/>
  <c r="AL587" i="1"/>
  <c r="AV635" i="1"/>
  <c r="AZ619" i="1"/>
  <c r="AL608" i="1"/>
  <c r="AL633" i="1"/>
  <c r="AX619" i="1"/>
  <c r="AV619" i="1"/>
  <c r="AW608" i="1"/>
  <c r="AV587" i="1"/>
  <c r="AZ635" i="1"/>
  <c r="AY608" i="1"/>
  <c r="AV620" i="1"/>
  <c r="AU608" i="1"/>
  <c r="AY587" i="1"/>
  <c r="AY619" i="1"/>
  <c r="AW633" i="1"/>
  <c r="BA608" i="1"/>
  <c r="AX608" i="1"/>
  <c r="AL620" i="1"/>
  <c r="AU619" i="1"/>
  <c r="AZ594" i="1"/>
  <c r="AY594" i="1"/>
  <c r="AX594" i="1"/>
  <c r="AX620" i="1"/>
  <c r="AL594" i="1"/>
  <c r="AW620" i="1"/>
  <c r="AV594" i="1"/>
  <c r="AU633" i="1"/>
  <c r="AZ620" i="1"/>
  <c r="BA619" i="1"/>
  <c r="AW594" i="1"/>
  <c r="AM1497" i="1"/>
  <c r="AQ1497" i="1" s="1"/>
  <c r="AM1498" i="1"/>
  <c r="AP1498" i="1" s="1"/>
  <c r="AM1499" i="1"/>
  <c r="AN1499" i="1" s="1"/>
  <c r="AM1500" i="1"/>
  <c r="AM1501" i="1"/>
  <c r="AM1502" i="1"/>
  <c r="AS1502" i="1" s="1"/>
  <c r="AM1503" i="1"/>
  <c r="AR1503" i="1" s="1"/>
  <c r="AM1504" i="1"/>
  <c r="AO1504" i="1" s="1"/>
  <c r="AM1505" i="1"/>
  <c r="AM1506" i="1"/>
  <c r="AP1506" i="1" s="1"/>
  <c r="AM1507" i="1"/>
  <c r="AP1507" i="1" s="1"/>
  <c r="AM1508" i="1"/>
  <c r="AM1509" i="1"/>
  <c r="AT1509" i="1" s="1"/>
  <c r="AM1510" i="1"/>
  <c r="AS1510" i="1" s="1"/>
  <c r="AM1511" i="1"/>
  <c r="AM1512" i="1"/>
  <c r="AM1513" i="1"/>
  <c r="AQ1513" i="1" s="1"/>
  <c r="AM1514" i="1"/>
  <c r="AP1514" i="1" s="1"/>
  <c r="AM1515" i="1"/>
  <c r="AP1515" i="1" s="1"/>
  <c r="AM1516" i="1"/>
  <c r="AM1517" i="1"/>
  <c r="AM1518" i="1"/>
  <c r="AS1518" i="1" s="1"/>
  <c r="AM1519" i="1"/>
  <c r="AN1519" i="1" s="1"/>
  <c r="AM1520" i="1"/>
  <c r="AM1521" i="1"/>
  <c r="AM1522" i="1"/>
  <c r="AP1522" i="1" s="1"/>
  <c r="AM1523" i="1"/>
  <c r="AN1523" i="1" s="1"/>
  <c r="AM1524" i="1"/>
  <c r="AO1524" i="1" s="1"/>
  <c r="AM1525" i="1"/>
  <c r="AT1525" i="1" s="1"/>
  <c r="AM1526" i="1"/>
  <c r="AS1526" i="1" s="1"/>
  <c r="AM1527" i="1"/>
  <c r="AN1527" i="1" s="1"/>
  <c r="AM1528" i="1"/>
  <c r="AT1528" i="1" s="1"/>
  <c r="AM1529" i="1"/>
  <c r="AQ1529" i="1" s="1"/>
  <c r="AM1530" i="1"/>
  <c r="AP1530" i="1" s="1"/>
  <c r="AM1531" i="1"/>
  <c r="AN1531" i="1" s="1"/>
  <c r="AM1532" i="1"/>
  <c r="AM1533" i="1"/>
  <c r="AM1534" i="1"/>
  <c r="AS1534" i="1" s="1"/>
  <c r="AM1535" i="1"/>
  <c r="AR1535" i="1" s="1"/>
  <c r="AM1536" i="1"/>
  <c r="AO1536" i="1" s="1"/>
  <c r="AM1537" i="1"/>
  <c r="AS1537" i="1" s="1"/>
  <c r="AM1538" i="1"/>
  <c r="AQ1538" i="1" s="1"/>
  <c r="AM1539" i="1"/>
  <c r="AO1539" i="1" s="1"/>
  <c r="AM1540" i="1"/>
  <c r="AO1540" i="1" s="1"/>
  <c r="AM1541" i="1"/>
  <c r="AS1541" i="1" s="1"/>
  <c r="AM1542" i="1"/>
  <c r="AQ1542" i="1" s="1"/>
  <c r="AM1543" i="1"/>
  <c r="AO1543" i="1" s="1"/>
  <c r="AM1544" i="1"/>
  <c r="AO1544" i="1" s="1"/>
  <c r="AM1545" i="1"/>
  <c r="AS1545" i="1" s="1"/>
  <c r="AM1546" i="1"/>
  <c r="AQ1546" i="1" s="1"/>
  <c r="AM1547" i="1"/>
  <c r="AN1547" i="1" s="1"/>
  <c r="AM1548" i="1"/>
  <c r="AO1548" i="1" s="1"/>
  <c r="AM1549" i="1"/>
  <c r="AS1549" i="1" s="1"/>
  <c r="AM1550" i="1"/>
  <c r="AQ1550" i="1" s="1"/>
  <c r="AM1551" i="1"/>
  <c r="AQ1551" i="1" s="1"/>
  <c r="AM1552" i="1"/>
  <c r="AM1553" i="1"/>
  <c r="AQ1553" i="1" s="1"/>
  <c r="AM1554" i="1"/>
  <c r="AP1554" i="1" s="1"/>
  <c r="AM1555" i="1"/>
  <c r="AS1555" i="1" s="1"/>
  <c r="AM1556" i="1"/>
  <c r="AM1557" i="1"/>
  <c r="AQ1557" i="1" s="1"/>
  <c r="AM1558" i="1"/>
  <c r="AP1558" i="1" s="1"/>
  <c r="AM1559" i="1"/>
  <c r="AM1560" i="1"/>
  <c r="AM1561" i="1"/>
  <c r="AQ1561" i="1" s="1"/>
  <c r="AM1562" i="1"/>
  <c r="AP1562" i="1" s="1"/>
  <c r="AM1563" i="1"/>
  <c r="AS1563" i="1" s="1"/>
  <c r="AM1564" i="1"/>
  <c r="AM1565" i="1"/>
  <c r="AQ1565" i="1" s="1"/>
  <c r="AM1566" i="1"/>
  <c r="AP1566" i="1" s="1"/>
  <c r="AM1567" i="1"/>
  <c r="AS1567" i="1" s="1"/>
  <c r="AM1568" i="1"/>
  <c r="AM1569" i="1"/>
  <c r="AQ1569" i="1" s="1"/>
  <c r="AM1570" i="1"/>
  <c r="AP1570" i="1" s="1"/>
  <c r="AM1571" i="1"/>
  <c r="AS1571" i="1" s="1"/>
  <c r="AM1572" i="1"/>
  <c r="AM1573" i="1"/>
  <c r="AQ1573" i="1" s="1"/>
  <c r="AM1574" i="1"/>
  <c r="AP1574" i="1" s="1"/>
  <c r="AM1575" i="1"/>
  <c r="AM1576" i="1"/>
  <c r="AM1577" i="1"/>
  <c r="AQ1577" i="1" s="1"/>
  <c r="AM1578" i="1"/>
  <c r="AP1578" i="1" s="1"/>
  <c r="AM1579" i="1"/>
  <c r="AS1579" i="1" s="1"/>
  <c r="AM1580" i="1"/>
  <c r="AM1581" i="1"/>
  <c r="AQ1581" i="1" s="1"/>
  <c r="AM1582" i="1"/>
  <c r="AP1582" i="1" s="1"/>
  <c r="AM1583" i="1"/>
  <c r="AS1583" i="1" s="1"/>
  <c r="AM1584" i="1"/>
  <c r="AM1585" i="1"/>
  <c r="AQ1585" i="1" s="1"/>
  <c r="AM1586" i="1"/>
  <c r="AP1586" i="1" s="1"/>
  <c r="AM1587" i="1"/>
  <c r="AS1587" i="1" s="1"/>
  <c r="AM1588" i="1"/>
  <c r="AM1589" i="1"/>
  <c r="AQ1589" i="1" s="1"/>
  <c r="AM1590" i="1"/>
  <c r="AP1590" i="1" s="1"/>
  <c r="AM1591" i="1"/>
  <c r="AM1592" i="1"/>
  <c r="AM1593" i="1"/>
  <c r="AQ1593" i="1" s="1"/>
  <c r="AM1594" i="1"/>
  <c r="AP1594" i="1" s="1"/>
  <c r="AM1595" i="1"/>
  <c r="AS1595" i="1" s="1"/>
  <c r="AM1596" i="1"/>
  <c r="AM1597" i="1"/>
  <c r="AQ1597" i="1" s="1"/>
  <c r="AM1598" i="1"/>
  <c r="AP1598" i="1" s="1"/>
  <c r="AM1599" i="1"/>
  <c r="AS1599" i="1" s="1"/>
  <c r="AM1600" i="1"/>
  <c r="AI1497" i="1"/>
  <c r="AG1498" i="1"/>
  <c r="AI1501" i="1"/>
  <c r="AI1505" i="1"/>
  <c r="AG1506" i="1"/>
  <c r="AF1509" i="1"/>
  <c r="AF1510" i="1"/>
  <c r="AF1511" i="1"/>
  <c r="AF1513" i="1"/>
  <c r="AF1514" i="1"/>
  <c r="AF1515" i="1"/>
  <c r="AF1517" i="1"/>
  <c r="AF1518" i="1"/>
  <c r="AF1519" i="1"/>
  <c r="AJ1521" i="1"/>
  <c r="AF1522" i="1"/>
  <c r="AF1523" i="1"/>
  <c r="AF1525" i="1"/>
  <c r="AF1526" i="1"/>
  <c r="AF1527" i="1"/>
  <c r="AF1529" i="1"/>
  <c r="AF1530" i="1"/>
  <c r="AF1531" i="1"/>
  <c r="AF1533" i="1"/>
  <c r="AF1534" i="1"/>
  <c r="AF1535" i="1"/>
  <c r="AJ1537" i="1"/>
  <c r="AF1538" i="1"/>
  <c r="AF1539" i="1"/>
  <c r="AF1541" i="1"/>
  <c r="AF1542" i="1"/>
  <c r="AF1543" i="1"/>
  <c r="AF1545" i="1"/>
  <c r="AF1546" i="1"/>
  <c r="AF1547" i="1"/>
  <c r="AF1549" i="1"/>
  <c r="AF1550" i="1"/>
  <c r="AF1551" i="1"/>
  <c r="AJ1553" i="1"/>
  <c r="AF1554" i="1"/>
  <c r="AF1555" i="1"/>
  <c r="AF1557" i="1"/>
  <c r="AF1558" i="1"/>
  <c r="AF1559" i="1"/>
  <c r="AF1561" i="1"/>
  <c r="AF1562" i="1"/>
  <c r="AF1563" i="1"/>
  <c r="AF1565" i="1"/>
  <c r="AF1566" i="1"/>
  <c r="AF1567" i="1"/>
  <c r="AJ1569" i="1"/>
  <c r="AF1570" i="1"/>
  <c r="AF1571" i="1"/>
  <c r="AH1574" i="1"/>
  <c r="AF1575" i="1"/>
  <c r="AH1576" i="1"/>
  <c r="AH1578" i="1"/>
  <c r="AK1579" i="1"/>
  <c r="AH1580" i="1"/>
  <c r="AH1582" i="1"/>
  <c r="AG1583" i="1"/>
  <c r="AH1584" i="1"/>
  <c r="AH1586" i="1"/>
  <c r="AK1587" i="1"/>
  <c r="AH1588" i="1"/>
  <c r="AH1590" i="1"/>
  <c r="AH1592" i="1"/>
  <c r="AG1594" i="1"/>
  <c r="AF1595" i="1"/>
  <c r="AH1596" i="1"/>
  <c r="AI1599" i="1"/>
  <c r="AH1600"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BB638" i="1" l="1"/>
  <c r="BC638" i="1" s="1"/>
  <c r="BB610" i="1"/>
  <c r="BC610" i="1" s="1"/>
  <c r="BB596" i="1"/>
  <c r="BC596" i="1" s="1"/>
  <c r="BB590" i="1"/>
  <c r="BC590" i="1" s="1"/>
  <c r="BB592" i="1"/>
  <c r="BC592" i="1" s="1"/>
  <c r="BB595" i="1"/>
  <c r="BC595" i="1" s="1"/>
  <c r="BB637" i="1"/>
  <c r="BC637" i="1" s="1"/>
  <c r="BB636" i="1"/>
  <c r="BC636" i="1" s="1"/>
  <c r="BB591" i="1"/>
  <c r="BC591" i="1" s="1"/>
  <c r="BB634" i="1"/>
  <c r="BC634" i="1" s="1"/>
  <c r="BB593" i="1"/>
  <c r="BC593" i="1" s="1"/>
  <c r="BB628" i="1"/>
  <c r="BC628" i="1" s="1"/>
  <c r="BB598" i="1"/>
  <c r="BC598" i="1" s="1"/>
  <c r="BB599" i="1"/>
  <c r="BC599" i="1" s="1"/>
  <c r="BB589" i="1"/>
  <c r="BC589" i="1" s="1"/>
  <c r="BB627" i="1"/>
  <c r="BC627" i="1" s="1"/>
  <c r="BB626" i="1"/>
  <c r="BC626" i="1" s="1"/>
  <c r="BB604" i="1"/>
  <c r="BC604" i="1" s="1"/>
  <c r="BB611" i="1"/>
  <c r="BC611" i="1" s="1"/>
  <c r="BB609" i="1"/>
  <c r="BC609" i="1" s="1"/>
  <c r="BB642" i="1"/>
  <c r="BC642" i="1" s="1"/>
  <c r="BB614" i="1"/>
  <c r="BC614" i="1" s="1"/>
  <c r="BB616" i="1"/>
  <c r="BC616" i="1" s="1"/>
  <c r="BB625" i="1"/>
  <c r="BC625" i="1" s="1"/>
  <c r="BB617" i="1"/>
  <c r="BC617" i="1" s="1"/>
  <c r="BB605" i="1"/>
  <c r="BC605" i="1" s="1"/>
  <c r="BB603" i="1"/>
  <c r="BC603" i="1" s="1"/>
  <c r="BB612" i="1"/>
  <c r="BC612" i="1" s="1"/>
  <c r="BB602" i="1"/>
  <c r="BC602" i="1" s="1"/>
  <c r="BB606" i="1"/>
  <c r="BC606" i="1" s="1"/>
  <c r="BB607" i="1"/>
  <c r="BC607" i="1" s="1"/>
  <c r="BB630" i="1"/>
  <c r="BC630" i="1" s="1"/>
  <c r="BB622" i="1"/>
  <c r="BC622" i="1" s="1"/>
  <c r="BB601" i="1"/>
  <c r="BC601" i="1" s="1"/>
  <c r="BB600" i="1"/>
  <c r="BC600" i="1" s="1"/>
  <c r="BB631" i="1"/>
  <c r="BC631" i="1" s="1"/>
  <c r="BB613" i="1"/>
  <c r="BC613" i="1" s="1"/>
  <c r="BB641" i="1"/>
  <c r="BC641" i="1" s="1"/>
  <c r="BB588" i="1"/>
  <c r="BC588" i="1" s="1"/>
  <c r="BB597" i="1"/>
  <c r="BC597" i="1" s="1"/>
  <c r="BB621" i="1"/>
  <c r="BC621" i="1" s="1"/>
  <c r="BB640" i="1"/>
  <c r="BC640" i="1" s="1"/>
  <c r="BB615" i="1"/>
  <c r="BC615" i="1" s="1"/>
  <c r="BB629" i="1"/>
  <c r="BC629" i="1" s="1"/>
  <c r="BB639" i="1"/>
  <c r="BC639" i="1" s="1"/>
  <c r="BB632" i="1"/>
  <c r="BC632" i="1" s="1"/>
  <c r="BB624" i="1"/>
  <c r="BC624" i="1" s="1"/>
  <c r="BB623" i="1"/>
  <c r="BC623" i="1" s="1"/>
  <c r="BB618" i="1"/>
  <c r="BC618" i="1" s="1"/>
  <c r="BB635" i="1"/>
  <c r="BC635" i="1" s="1"/>
  <c r="BB587" i="1"/>
  <c r="BC587" i="1" s="1"/>
  <c r="BB633" i="1"/>
  <c r="BC633" i="1" s="1"/>
  <c r="BB608" i="1"/>
  <c r="BC608" i="1" s="1"/>
  <c r="BB619" i="1"/>
  <c r="BC619" i="1" s="1"/>
  <c r="BB594" i="1"/>
  <c r="BC594" i="1" s="1"/>
  <c r="BB620" i="1"/>
  <c r="BC620" i="1" s="1"/>
  <c r="AN1599" i="1"/>
  <c r="AQ1595" i="1"/>
  <c r="AQ1563" i="1"/>
  <c r="AJ1519" i="1"/>
  <c r="AJ1515" i="1"/>
  <c r="AQ1579" i="1"/>
  <c r="AJ1567" i="1"/>
  <c r="AZ1567" i="1" s="1"/>
  <c r="AN1515" i="1"/>
  <c r="AJ1551" i="1"/>
  <c r="AW1594" i="1"/>
  <c r="AI1583" i="1"/>
  <c r="AJ1547" i="1"/>
  <c r="AN1535" i="1"/>
  <c r="AQ1571" i="1"/>
  <c r="AP1531" i="1"/>
  <c r="AG1595" i="1"/>
  <c r="AK1575" i="1"/>
  <c r="AJ1535" i="1"/>
  <c r="AN1555" i="1"/>
  <c r="AQ1587" i="1"/>
  <c r="AQ1555" i="1"/>
  <c r="AW1498" i="1"/>
  <c r="AO1598" i="1"/>
  <c r="AO1594" i="1"/>
  <c r="AO1582" i="1"/>
  <c r="AO1578" i="1"/>
  <c r="AO1566" i="1"/>
  <c r="AV1566" i="1" s="1"/>
  <c r="AO1562" i="1"/>
  <c r="AV1562" i="1" s="1"/>
  <c r="AZ1537" i="1"/>
  <c r="AG1586" i="1"/>
  <c r="AW1586" i="1" s="1"/>
  <c r="AQ1590" i="1"/>
  <c r="AX1590" i="1" s="1"/>
  <c r="AQ1586" i="1"/>
  <c r="AX1586" i="1" s="1"/>
  <c r="AQ1574" i="1"/>
  <c r="AX1574" i="1" s="1"/>
  <c r="AQ1570" i="1"/>
  <c r="AQ1558" i="1"/>
  <c r="AQ1554" i="1"/>
  <c r="AK1590" i="1"/>
  <c r="AO1590" i="1"/>
  <c r="AO1586" i="1"/>
  <c r="AO1574" i="1"/>
  <c r="AO1570" i="1"/>
  <c r="AV1570" i="1" s="1"/>
  <c r="AO1558" i="1"/>
  <c r="AV1558" i="1" s="1"/>
  <c r="AO1554" i="1"/>
  <c r="AV1554" i="1" s="1"/>
  <c r="AI1595" i="1"/>
  <c r="AG1590" i="1"/>
  <c r="AW1590" i="1" s="1"/>
  <c r="AJ1563" i="1"/>
  <c r="AZ1563" i="1" s="1"/>
  <c r="AJ1531" i="1"/>
  <c r="AN1579" i="1"/>
  <c r="AQ1598" i="1"/>
  <c r="AQ1594" i="1"/>
  <c r="AQ1582" i="1"/>
  <c r="AX1582" i="1" s="1"/>
  <c r="AQ1578" i="1"/>
  <c r="AX1578" i="1" s="1"/>
  <c r="AQ1566" i="1"/>
  <c r="AQ1562" i="1"/>
  <c r="AT1550" i="1"/>
  <c r="AF1597" i="1"/>
  <c r="AG1597" i="1"/>
  <c r="AF1593" i="1"/>
  <c r="AH1593" i="1"/>
  <c r="AX1593" i="1" s="1"/>
  <c r="AF1589" i="1"/>
  <c r="AI1589" i="1"/>
  <c r="AF1585" i="1"/>
  <c r="AK1585" i="1"/>
  <c r="AF1581" i="1"/>
  <c r="AI1581" i="1"/>
  <c r="AF1577" i="1"/>
  <c r="AG1577" i="1"/>
  <c r="AF1573" i="1"/>
  <c r="AK1573" i="1"/>
  <c r="AK1597" i="1"/>
  <c r="AI1593" i="1"/>
  <c r="AG1589" i="1"/>
  <c r="AG1581" i="1"/>
  <c r="AI1577" i="1"/>
  <c r="AI1573" i="1"/>
  <c r="AF1569" i="1"/>
  <c r="AJ1557" i="1"/>
  <c r="AF1553" i="1"/>
  <c r="AJ1541" i="1"/>
  <c r="AZ1541" i="1" s="1"/>
  <c r="AF1537" i="1"/>
  <c r="AJ1525" i="1"/>
  <c r="AF1521" i="1"/>
  <c r="AJ1509" i="1"/>
  <c r="AP1600" i="1"/>
  <c r="AS1600" i="1"/>
  <c r="AP1596" i="1"/>
  <c r="AS1596" i="1"/>
  <c r="AP1592" i="1"/>
  <c r="AS1592" i="1"/>
  <c r="AP1588" i="1"/>
  <c r="AS1588" i="1"/>
  <c r="AP1584" i="1"/>
  <c r="AS1584" i="1"/>
  <c r="AP1580" i="1"/>
  <c r="AS1580" i="1"/>
  <c r="AP1576" i="1"/>
  <c r="AS1576" i="1"/>
  <c r="AP1572" i="1"/>
  <c r="AS1572" i="1"/>
  <c r="AP1568" i="1"/>
  <c r="AS1568" i="1"/>
  <c r="AP1564" i="1"/>
  <c r="AS1564" i="1"/>
  <c r="AP1560" i="1"/>
  <c r="AS1560" i="1"/>
  <c r="AP1556" i="1"/>
  <c r="AS1556" i="1"/>
  <c r="AR1552" i="1"/>
  <c r="AS1552" i="1"/>
  <c r="AR1532" i="1"/>
  <c r="AT1532" i="1"/>
  <c r="AO1520" i="1"/>
  <c r="AR1520" i="1"/>
  <c r="AR1516" i="1"/>
  <c r="AO1516" i="1"/>
  <c r="AT1512" i="1"/>
  <c r="AR1512" i="1"/>
  <c r="AO1508" i="1"/>
  <c r="AT1508" i="1"/>
  <c r="AR1500" i="1"/>
  <c r="AT1500" i="1"/>
  <c r="AQ1600" i="1"/>
  <c r="AX1600" i="1" s="1"/>
  <c r="AQ1592" i="1"/>
  <c r="AX1592" i="1" s="1"/>
  <c r="AQ1584" i="1"/>
  <c r="AX1584" i="1" s="1"/>
  <c r="AQ1576" i="1"/>
  <c r="AX1576" i="1" s="1"/>
  <c r="AQ1568" i="1"/>
  <c r="AQ1560" i="1"/>
  <c r="AP1552" i="1"/>
  <c r="AQ1548" i="1"/>
  <c r="AI1597" i="1"/>
  <c r="AG1593" i="1"/>
  <c r="AI1585" i="1"/>
  <c r="AG1573" i="1"/>
  <c r="AJ1561" i="1"/>
  <c r="AJ1545" i="1"/>
  <c r="AZ1545" i="1" s="1"/>
  <c r="AJ1529" i="1"/>
  <c r="AJ1513" i="1"/>
  <c r="AS1591" i="1"/>
  <c r="AN1591" i="1"/>
  <c r="AS1575" i="1"/>
  <c r="AN1575" i="1"/>
  <c r="AS1559" i="1"/>
  <c r="AN1559" i="1"/>
  <c r="AS1543" i="1"/>
  <c r="AN1543" i="1"/>
  <c r="AR1511" i="1"/>
  <c r="AN1511" i="1"/>
  <c r="AN1595" i="1"/>
  <c r="AN1571" i="1"/>
  <c r="AN1551" i="1"/>
  <c r="AN1507" i="1"/>
  <c r="AO1600" i="1"/>
  <c r="AO1592" i="1"/>
  <c r="AO1584" i="1"/>
  <c r="AO1576" i="1"/>
  <c r="AO1568" i="1"/>
  <c r="AO1560" i="1"/>
  <c r="AS1551" i="1"/>
  <c r="AO1547" i="1"/>
  <c r="AV1547" i="1" s="1"/>
  <c r="AQ1536" i="1"/>
  <c r="AT1524" i="1"/>
  <c r="AT1516" i="1"/>
  <c r="AO1500" i="1"/>
  <c r="AF1599" i="1"/>
  <c r="AK1599" i="1"/>
  <c r="AF1591" i="1"/>
  <c r="AG1591" i="1"/>
  <c r="AF1587" i="1"/>
  <c r="AI1587" i="1"/>
  <c r="AF1583" i="1"/>
  <c r="AK1583" i="1"/>
  <c r="AF1579" i="1"/>
  <c r="AI1579" i="1"/>
  <c r="AV1543" i="1"/>
  <c r="AV1539" i="1"/>
  <c r="AG1599" i="1"/>
  <c r="AH1597" i="1"/>
  <c r="AX1597" i="1" s="1"/>
  <c r="AK1591" i="1"/>
  <c r="AK1589" i="1"/>
  <c r="AG1587" i="1"/>
  <c r="AH1585" i="1"/>
  <c r="AX1585" i="1" s="1"/>
  <c r="AK1581" i="1"/>
  <c r="AG1579" i="1"/>
  <c r="AI1575" i="1"/>
  <c r="AJ1571" i="1"/>
  <c r="AZ1571" i="1" s="1"/>
  <c r="AJ1565" i="1"/>
  <c r="AJ1555" i="1"/>
  <c r="AZ1555" i="1" s="1"/>
  <c r="AJ1549" i="1"/>
  <c r="AZ1549" i="1" s="1"/>
  <c r="AJ1539" i="1"/>
  <c r="AJ1533" i="1"/>
  <c r="AJ1523" i="1"/>
  <c r="AJ1517" i="1"/>
  <c r="AN1587" i="1"/>
  <c r="AN1567" i="1"/>
  <c r="AN1503" i="1"/>
  <c r="AQ1599" i="1"/>
  <c r="AQ1596" i="1"/>
  <c r="AX1596" i="1" s="1"/>
  <c r="AQ1591" i="1"/>
  <c r="AQ1588" i="1"/>
  <c r="AX1588" i="1" s="1"/>
  <c r="AQ1583" i="1"/>
  <c r="AQ1580" i="1"/>
  <c r="AX1580" i="1" s="1"/>
  <c r="AQ1575" i="1"/>
  <c r="AQ1572" i="1"/>
  <c r="AQ1567" i="1"/>
  <c r="AQ1564" i="1"/>
  <c r="AQ1559" i="1"/>
  <c r="AQ1556" i="1"/>
  <c r="AQ1540" i="1"/>
  <c r="AR1528" i="1"/>
  <c r="AP1499" i="1"/>
  <c r="AH1598" i="1"/>
  <c r="AG1598" i="1"/>
  <c r="AW1598" i="1" s="1"/>
  <c r="AH1594" i="1"/>
  <c r="AK1594" i="1"/>
  <c r="AW1506" i="1"/>
  <c r="AK1598" i="1"/>
  <c r="AK1595" i="1"/>
  <c r="AK1593" i="1"/>
  <c r="AI1591" i="1"/>
  <c r="AH1589" i="1"/>
  <c r="AX1589" i="1" s="1"/>
  <c r="AK1586" i="1"/>
  <c r="AG1585" i="1"/>
  <c r="AH1581" i="1"/>
  <c r="AX1581" i="1" s="1"/>
  <c r="AK1577" i="1"/>
  <c r="AG1575" i="1"/>
  <c r="AJ1559" i="1"/>
  <c r="AJ1543" i="1"/>
  <c r="AJ1527" i="1"/>
  <c r="AJ1511" i="1"/>
  <c r="AN1583" i="1"/>
  <c r="AN1563" i="1"/>
  <c r="AN1539" i="1"/>
  <c r="AO1596" i="1"/>
  <c r="AO1588" i="1"/>
  <c r="AO1580" i="1"/>
  <c r="AO1572" i="1"/>
  <c r="AO1564" i="1"/>
  <c r="AO1556" i="1"/>
  <c r="AQ1544" i="1"/>
  <c r="AO1532" i="1"/>
  <c r="AR1527" i="1"/>
  <c r="AR1504" i="1"/>
  <c r="AS1598" i="1"/>
  <c r="AS1594" i="1"/>
  <c r="AS1590" i="1"/>
  <c r="AS1586" i="1"/>
  <c r="AS1582" i="1"/>
  <c r="AS1578" i="1"/>
  <c r="AS1574" i="1"/>
  <c r="AS1570" i="1"/>
  <c r="AS1566" i="1"/>
  <c r="AS1562" i="1"/>
  <c r="AS1558" i="1"/>
  <c r="AS1554" i="1"/>
  <c r="AG1572" i="1"/>
  <c r="AK1572" i="1"/>
  <c r="AG1568" i="1"/>
  <c r="AK1568" i="1"/>
  <c r="AI1568" i="1"/>
  <c r="AG1564" i="1"/>
  <c r="AK1564" i="1"/>
  <c r="AI1564" i="1"/>
  <c r="AG1560" i="1"/>
  <c r="AK1560" i="1"/>
  <c r="AI1560" i="1"/>
  <c r="AG1556" i="1"/>
  <c r="AK1556" i="1"/>
  <c r="AI1556" i="1"/>
  <c r="AG1552" i="1"/>
  <c r="AK1552" i="1"/>
  <c r="AI1552" i="1"/>
  <c r="AG1548" i="1"/>
  <c r="AK1548" i="1"/>
  <c r="AI1548" i="1"/>
  <c r="AG1544" i="1"/>
  <c r="AK1544" i="1"/>
  <c r="AI1544" i="1"/>
  <c r="AG1540" i="1"/>
  <c r="AK1540" i="1"/>
  <c r="AI1540" i="1"/>
  <c r="AG1536" i="1"/>
  <c r="AK1536" i="1"/>
  <c r="AI1536" i="1"/>
  <c r="AG1532" i="1"/>
  <c r="AK1532" i="1"/>
  <c r="AI1532" i="1"/>
  <c r="AG1528" i="1"/>
  <c r="AK1528" i="1"/>
  <c r="BA1528" i="1" s="1"/>
  <c r="AI1528" i="1"/>
  <c r="AG1524" i="1"/>
  <c r="AK1524" i="1"/>
  <c r="AI1524" i="1"/>
  <c r="AG1520" i="1"/>
  <c r="AK1520" i="1"/>
  <c r="AI1520" i="1"/>
  <c r="AG1516" i="1"/>
  <c r="AK1516" i="1"/>
  <c r="AI1516" i="1"/>
  <c r="AG1512" i="1"/>
  <c r="AK1512" i="1"/>
  <c r="AI1512" i="1"/>
  <c r="AF1508" i="1"/>
  <c r="AJ1508" i="1"/>
  <c r="AK1508" i="1"/>
  <c r="AH1508" i="1"/>
  <c r="AH1504" i="1"/>
  <c r="AF1504" i="1"/>
  <c r="AJ1504" i="1"/>
  <c r="AI1504" i="1"/>
  <c r="AH1500" i="1"/>
  <c r="AF1500" i="1"/>
  <c r="AJ1500" i="1"/>
  <c r="AI1500" i="1"/>
  <c r="AE1600" i="1"/>
  <c r="AE1596" i="1"/>
  <c r="AE1592" i="1"/>
  <c r="AE1588" i="1"/>
  <c r="AE1584" i="1"/>
  <c r="AE1580" i="1"/>
  <c r="AE1576" i="1"/>
  <c r="AE1572" i="1"/>
  <c r="AE1568" i="1"/>
  <c r="AE1564" i="1"/>
  <c r="AE1560" i="1"/>
  <c r="AE1556" i="1"/>
  <c r="AE1552" i="1"/>
  <c r="AE1548" i="1"/>
  <c r="AE1544" i="1"/>
  <c r="AE1540" i="1"/>
  <c r="AE1536" i="1"/>
  <c r="AE1532" i="1"/>
  <c r="AE1528" i="1"/>
  <c r="AE1524" i="1"/>
  <c r="AE1520" i="1"/>
  <c r="AE1516" i="1"/>
  <c r="AE1512" i="1"/>
  <c r="AE1508" i="1"/>
  <c r="AE1504" i="1"/>
  <c r="AE1500" i="1"/>
  <c r="AK1600" i="1"/>
  <c r="AG1600" i="1"/>
  <c r="AK1596" i="1"/>
  <c r="AG1596" i="1"/>
  <c r="AK1592" i="1"/>
  <c r="AG1592" i="1"/>
  <c r="AK1588" i="1"/>
  <c r="AG1588" i="1"/>
  <c r="AK1584" i="1"/>
  <c r="AG1584" i="1"/>
  <c r="AK1582" i="1"/>
  <c r="AG1582" i="1"/>
  <c r="AW1582" i="1" s="1"/>
  <c r="AK1580" i="1"/>
  <c r="AG1580" i="1"/>
  <c r="AK1578" i="1"/>
  <c r="AG1578" i="1"/>
  <c r="AW1578" i="1" s="1"/>
  <c r="AK1576" i="1"/>
  <c r="AG1576" i="1"/>
  <c r="AK1574" i="1"/>
  <c r="AG1574" i="1"/>
  <c r="AW1574" i="1" s="1"/>
  <c r="AJ1572" i="1"/>
  <c r="AH1570" i="1"/>
  <c r="AH1566" i="1"/>
  <c r="AH1562" i="1"/>
  <c r="AH1558" i="1"/>
  <c r="AH1554" i="1"/>
  <c r="AH1550" i="1"/>
  <c r="AX1550" i="1" s="1"/>
  <c r="AH1546" i="1"/>
  <c r="AX1546" i="1" s="1"/>
  <c r="AH1542" i="1"/>
  <c r="AX1542" i="1" s="1"/>
  <c r="AH1538" i="1"/>
  <c r="AX1538" i="1" s="1"/>
  <c r="AH1534" i="1"/>
  <c r="AH1530" i="1"/>
  <c r="AH1526" i="1"/>
  <c r="AH1522" i="1"/>
  <c r="AH1518" i="1"/>
  <c r="AH1514" i="1"/>
  <c r="AH1510" i="1"/>
  <c r="AK1506" i="1"/>
  <c r="AG1504" i="1"/>
  <c r="AK1498" i="1"/>
  <c r="AI1571" i="1"/>
  <c r="AG1571" i="1"/>
  <c r="AK1571" i="1"/>
  <c r="AI1567" i="1"/>
  <c r="AG1567" i="1"/>
  <c r="AK1567" i="1"/>
  <c r="AI1563" i="1"/>
  <c r="AG1563" i="1"/>
  <c r="AK1563" i="1"/>
  <c r="AI1559" i="1"/>
  <c r="AG1559" i="1"/>
  <c r="AK1559" i="1"/>
  <c r="AI1555" i="1"/>
  <c r="AG1555" i="1"/>
  <c r="AK1555" i="1"/>
  <c r="AI1551" i="1"/>
  <c r="AG1551" i="1"/>
  <c r="AK1551" i="1"/>
  <c r="AI1547" i="1"/>
  <c r="AG1547" i="1"/>
  <c r="AK1547" i="1"/>
  <c r="AI1543" i="1"/>
  <c r="AG1543" i="1"/>
  <c r="AK1543" i="1"/>
  <c r="AI1539" i="1"/>
  <c r="AG1539" i="1"/>
  <c r="AK1539" i="1"/>
  <c r="AI1535" i="1"/>
  <c r="AY1535" i="1" s="1"/>
  <c r="AG1535" i="1"/>
  <c r="AK1535" i="1"/>
  <c r="AI1531" i="1"/>
  <c r="AG1531" i="1"/>
  <c r="AK1531" i="1"/>
  <c r="AI1527" i="1"/>
  <c r="AG1527" i="1"/>
  <c r="AK1527" i="1"/>
  <c r="AI1523" i="1"/>
  <c r="AG1523" i="1"/>
  <c r="AK1523" i="1"/>
  <c r="AI1519" i="1"/>
  <c r="AG1519" i="1"/>
  <c r="AK1519" i="1"/>
  <c r="AI1515" i="1"/>
  <c r="AG1515" i="1"/>
  <c r="AW1515" i="1" s="1"/>
  <c r="AK1515" i="1"/>
  <c r="AI1511" i="1"/>
  <c r="AG1511" i="1"/>
  <c r="AK1511" i="1"/>
  <c r="AF1507" i="1"/>
  <c r="AJ1507" i="1"/>
  <c r="AH1507" i="1"/>
  <c r="AK1507" i="1"/>
  <c r="AG1507" i="1"/>
  <c r="AW1507" i="1" s="1"/>
  <c r="AF1503" i="1"/>
  <c r="AJ1503" i="1"/>
  <c r="AH1503" i="1"/>
  <c r="AK1503" i="1"/>
  <c r="AG1503" i="1"/>
  <c r="AF1499" i="1"/>
  <c r="AJ1499" i="1"/>
  <c r="AH1499" i="1"/>
  <c r="AK1499" i="1"/>
  <c r="AG1499" i="1"/>
  <c r="AE1599" i="1"/>
  <c r="AE1595" i="1"/>
  <c r="AE1591" i="1"/>
  <c r="AE1587" i="1"/>
  <c r="AE1583" i="1"/>
  <c r="AE1579" i="1"/>
  <c r="AE1575" i="1"/>
  <c r="AE1571" i="1"/>
  <c r="AE1567" i="1"/>
  <c r="AE1563" i="1"/>
  <c r="AE1559" i="1"/>
  <c r="AE1555" i="1"/>
  <c r="AE1551" i="1"/>
  <c r="AE1547" i="1"/>
  <c r="AE1543" i="1"/>
  <c r="AE1539" i="1"/>
  <c r="AE1535" i="1"/>
  <c r="AE1531" i="1"/>
  <c r="AE1527" i="1"/>
  <c r="AE1523" i="1"/>
  <c r="AE1519" i="1"/>
  <c r="AE1515" i="1"/>
  <c r="AE1511" i="1"/>
  <c r="AE1507" i="1"/>
  <c r="AE1503" i="1"/>
  <c r="AE1499" i="1"/>
  <c r="AJ1600" i="1"/>
  <c r="AF1600" i="1"/>
  <c r="AH1599" i="1"/>
  <c r="AJ1598" i="1"/>
  <c r="AF1598" i="1"/>
  <c r="AJ1596" i="1"/>
  <c r="AF1596" i="1"/>
  <c r="AH1595" i="1"/>
  <c r="AJ1594" i="1"/>
  <c r="AF1594" i="1"/>
  <c r="AJ1592" i="1"/>
  <c r="AF1592" i="1"/>
  <c r="AH1591" i="1"/>
  <c r="AJ1590" i="1"/>
  <c r="AF1590" i="1"/>
  <c r="AJ1588" i="1"/>
  <c r="AF1588" i="1"/>
  <c r="AH1587" i="1"/>
  <c r="AJ1586" i="1"/>
  <c r="AF1586" i="1"/>
  <c r="AJ1584" i="1"/>
  <c r="AF1584" i="1"/>
  <c r="AH1583" i="1"/>
  <c r="AJ1582" i="1"/>
  <c r="AF1582" i="1"/>
  <c r="AJ1580" i="1"/>
  <c r="AF1580" i="1"/>
  <c r="AH1579" i="1"/>
  <c r="AJ1578" i="1"/>
  <c r="AF1578" i="1"/>
  <c r="AH1577" i="1"/>
  <c r="AX1577" i="1" s="1"/>
  <c r="AJ1576" i="1"/>
  <c r="AF1576" i="1"/>
  <c r="AH1575" i="1"/>
  <c r="AJ1574" i="1"/>
  <c r="AF1574" i="1"/>
  <c r="AH1573" i="1"/>
  <c r="AX1573" i="1" s="1"/>
  <c r="AI1572" i="1"/>
  <c r="AH1571" i="1"/>
  <c r="AJ1568" i="1"/>
  <c r="AH1567" i="1"/>
  <c r="AJ1564" i="1"/>
  <c r="AH1563" i="1"/>
  <c r="AJ1560" i="1"/>
  <c r="AH1559" i="1"/>
  <c r="AJ1556" i="1"/>
  <c r="AH1555" i="1"/>
  <c r="AJ1552" i="1"/>
  <c r="AH1551" i="1"/>
  <c r="AX1551" i="1" s="1"/>
  <c r="AJ1548" i="1"/>
  <c r="AH1547" i="1"/>
  <c r="AJ1544" i="1"/>
  <c r="AH1543" i="1"/>
  <c r="AJ1540" i="1"/>
  <c r="AH1539" i="1"/>
  <c r="AJ1536" i="1"/>
  <c r="AH1535" i="1"/>
  <c r="AJ1532" i="1"/>
  <c r="AH1531" i="1"/>
  <c r="AJ1528" i="1"/>
  <c r="AH1527" i="1"/>
  <c r="AJ1524" i="1"/>
  <c r="AH1523" i="1"/>
  <c r="AJ1520" i="1"/>
  <c r="AH1519" i="1"/>
  <c r="AJ1516" i="1"/>
  <c r="AH1515" i="1"/>
  <c r="AJ1512" i="1"/>
  <c r="AH1511" i="1"/>
  <c r="AI1508" i="1"/>
  <c r="AI1503" i="1"/>
  <c r="AY1503" i="1" s="1"/>
  <c r="AK1500" i="1"/>
  <c r="AG1570" i="1"/>
  <c r="AW1570" i="1" s="1"/>
  <c r="AK1570" i="1"/>
  <c r="AI1570" i="1"/>
  <c r="AG1566" i="1"/>
  <c r="AW1566" i="1" s="1"/>
  <c r="AK1566" i="1"/>
  <c r="AI1566" i="1"/>
  <c r="AG1562" i="1"/>
  <c r="AW1562" i="1" s="1"/>
  <c r="AK1562" i="1"/>
  <c r="AI1562" i="1"/>
  <c r="AG1558" i="1"/>
  <c r="AW1558" i="1" s="1"/>
  <c r="AK1558" i="1"/>
  <c r="AI1558" i="1"/>
  <c r="AG1554" i="1"/>
  <c r="AW1554" i="1" s="1"/>
  <c r="AK1554" i="1"/>
  <c r="AI1554" i="1"/>
  <c r="AG1550" i="1"/>
  <c r="AK1550" i="1"/>
  <c r="AI1550" i="1"/>
  <c r="AG1546" i="1"/>
  <c r="AK1546" i="1"/>
  <c r="AI1546" i="1"/>
  <c r="AG1542" i="1"/>
  <c r="AK1542" i="1"/>
  <c r="AI1542" i="1"/>
  <c r="AG1538" i="1"/>
  <c r="AK1538" i="1"/>
  <c r="AI1538" i="1"/>
  <c r="AG1534" i="1"/>
  <c r="AK1534" i="1"/>
  <c r="AI1534" i="1"/>
  <c r="AG1530" i="1"/>
  <c r="AW1530" i="1" s="1"/>
  <c r="AK1530" i="1"/>
  <c r="AI1530" i="1"/>
  <c r="AG1526" i="1"/>
  <c r="AK1526" i="1"/>
  <c r="AI1526" i="1"/>
  <c r="AG1522" i="1"/>
  <c r="AW1522" i="1" s="1"/>
  <c r="AK1522" i="1"/>
  <c r="AI1522" i="1"/>
  <c r="AG1518" i="1"/>
  <c r="AK1518" i="1"/>
  <c r="AI1518" i="1"/>
  <c r="AG1514" i="1"/>
  <c r="AW1514" i="1" s="1"/>
  <c r="AK1514" i="1"/>
  <c r="AI1514" i="1"/>
  <c r="AG1510" i="1"/>
  <c r="AK1510" i="1"/>
  <c r="AI1510" i="1"/>
  <c r="AH1506" i="1"/>
  <c r="AF1506" i="1"/>
  <c r="AJ1506" i="1"/>
  <c r="AI1506" i="1"/>
  <c r="AH1502" i="1"/>
  <c r="AF1502" i="1"/>
  <c r="AJ1502" i="1"/>
  <c r="AZ1502" i="1" s="1"/>
  <c r="AI1502" i="1"/>
  <c r="AH1498" i="1"/>
  <c r="AF1498" i="1"/>
  <c r="AJ1498" i="1"/>
  <c r="AI1498" i="1"/>
  <c r="AE1598" i="1"/>
  <c r="AE1594" i="1"/>
  <c r="AE1590" i="1"/>
  <c r="AE1586" i="1"/>
  <c r="AE1582" i="1"/>
  <c r="AE1578" i="1"/>
  <c r="AE1574" i="1"/>
  <c r="AE1570" i="1"/>
  <c r="AE1566" i="1"/>
  <c r="AE1562" i="1"/>
  <c r="AE1558" i="1"/>
  <c r="AE1554" i="1"/>
  <c r="AE1550" i="1"/>
  <c r="AE1546" i="1"/>
  <c r="AE1542" i="1"/>
  <c r="AE1538" i="1"/>
  <c r="AE1534" i="1"/>
  <c r="AE1530" i="1"/>
  <c r="AE1526" i="1"/>
  <c r="AE1522" i="1"/>
  <c r="AE1518" i="1"/>
  <c r="AE1514" i="1"/>
  <c r="AE1510" i="1"/>
  <c r="AE1506" i="1"/>
  <c r="AE1502" i="1"/>
  <c r="AE1498" i="1"/>
  <c r="AI1600" i="1"/>
  <c r="AI1598" i="1"/>
  <c r="AI1596" i="1"/>
  <c r="AI1594" i="1"/>
  <c r="AI1592" i="1"/>
  <c r="AI1590" i="1"/>
  <c r="AI1588" i="1"/>
  <c r="AI1586" i="1"/>
  <c r="AI1584" i="1"/>
  <c r="AI1582" i="1"/>
  <c r="AI1580" i="1"/>
  <c r="AI1578" i="1"/>
  <c r="AI1576" i="1"/>
  <c r="AI1574" i="1"/>
  <c r="AH1572" i="1"/>
  <c r="AH1568" i="1"/>
  <c r="AH1564" i="1"/>
  <c r="AH1560" i="1"/>
  <c r="AH1556" i="1"/>
  <c r="AH1552" i="1"/>
  <c r="AH1548" i="1"/>
  <c r="AH1544" i="1"/>
  <c r="AH1540" i="1"/>
  <c r="AH1536" i="1"/>
  <c r="AH1532" i="1"/>
  <c r="AH1528" i="1"/>
  <c r="AH1524" i="1"/>
  <c r="AH1520" i="1"/>
  <c r="AH1516" i="1"/>
  <c r="AH1512" i="1"/>
  <c r="AG1508" i="1"/>
  <c r="AK1502" i="1"/>
  <c r="AG1500" i="1"/>
  <c r="AI1569" i="1"/>
  <c r="AG1569" i="1"/>
  <c r="AK1569" i="1"/>
  <c r="AI1565" i="1"/>
  <c r="AG1565" i="1"/>
  <c r="AK1565" i="1"/>
  <c r="AI1561" i="1"/>
  <c r="AG1561" i="1"/>
  <c r="AK1561" i="1"/>
  <c r="AI1557" i="1"/>
  <c r="AG1557" i="1"/>
  <c r="AK1557" i="1"/>
  <c r="AI1553" i="1"/>
  <c r="AG1553" i="1"/>
  <c r="AK1553" i="1"/>
  <c r="AI1549" i="1"/>
  <c r="AG1549" i="1"/>
  <c r="AK1549" i="1"/>
  <c r="AI1545" i="1"/>
  <c r="AG1545" i="1"/>
  <c r="AK1545" i="1"/>
  <c r="AI1541" i="1"/>
  <c r="AG1541" i="1"/>
  <c r="AK1541" i="1"/>
  <c r="AI1537" i="1"/>
  <c r="AG1537" i="1"/>
  <c r="AK1537" i="1"/>
  <c r="AI1533" i="1"/>
  <c r="AG1533" i="1"/>
  <c r="AK1533" i="1"/>
  <c r="AI1529" i="1"/>
  <c r="AG1529" i="1"/>
  <c r="AK1529" i="1"/>
  <c r="AI1525" i="1"/>
  <c r="AG1525" i="1"/>
  <c r="AK1525" i="1"/>
  <c r="BA1525" i="1" s="1"/>
  <c r="AI1521" i="1"/>
  <c r="AG1521" i="1"/>
  <c r="AK1521" i="1"/>
  <c r="AI1517" i="1"/>
  <c r="AG1517" i="1"/>
  <c r="AK1517" i="1"/>
  <c r="AI1513" i="1"/>
  <c r="AG1513" i="1"/>
  <c r="AK1513" i="1"/>
  <c r="AI1509" i="1"/>
  <c r="AG1509" i="1"/>
  <c r="AK1509" i="1"/>
  <c r="BA1509" i="1" s="1"/>
  <c r="AF1505" i="1"/>
  <c r="AJ1505" i="1"/>
  <c r="AH1505" i="1"/>
  <c r="AG1505" i="1"/>
  <c r="AK1505" i="1"/>
  <c r="AF1501" i="1"/>
  <c r="AJ1501" i="1"/>
  <c r="AH1501" i="1"/>
  <c r="AG1501" i="1"/>
  <c r="AK1501" i="1"/>
  <c r="AF1497" i="1"/>
  <c r="AJ1497" i="1"/>
  <c r="AH1497" i="1"/>
  <c r="AX1497" i="1" s="1"/>
  <c r="AG1497" i="1"/>
  <c r="AK1497" i="1"/>
  <c r="AE1597" i="1"/>
  <c r="AE1593" i="1"/>
  <c r="AE1589" i="1"/>
  <c r="AE1585" i="1"/>
  <c r="AE1581" i="1"/>
  <c r="AE1577" i="1"/>
  <c r="AE1573" i="1"/>
  <c r="AE1569" i="1"/>
  <c r="AE1565" i="1"/>
  <c r="AE1561" i="1"/>
  <c r="AE1557" i="1"/>
  <c r="AE1553" i="1"/>
  <c r="AE1549" i="1"/>
  <c r="AE1545" i="1"/>
  <c r="AE1541" i="1"/>
  <c r="AE1537" i="1"/>
  <c r="AE1533" i="1"/>
  <c r="AE1529" i="1"/>
  <c r="AE1525" i="1"/>
  <c r="AE1521" i="1"/>
  <c r="AE1517" i="1"/>
  <c r="AE1513" i="1"/>
  <c r="AE1509" i="1"/>
  <c r="AE1505" i="1"/>
  <c r="AE1501" i="1"/>
  <c r="AE1497" i="1"/>
  <c r="AJ1599" i="1"/>
  <c r="AZ1599" i="1" s="1"/>
  <c r="AJ1597" i="1"/>
  <c r="AJ1595" i="1"/>
  <c r="AZ1595" i="1" s="1"/>
  <c r="AJ1593" i="1"/>
  <c r="AJ1591" i="1"/>
  <c r="AJ1589" i="1"/>
  <c r="AJ1587" i="1"/>
  <c r="AZ1587" i="1" s="1"/>
  <c r="AJ1585" i="1"/>
  <c r="AJ1583" i="1"/>
  <c r="AZ1583" i="1" s="1"/>
  <c r="AJ1581" i="1"/>
  <c r="AJ1579" i="1"/>
  <c r="AZ1579" i="1" s="1"/>
  <c r="AJ1577" i="1"/>
  <c r="AJ1575" i="1"/>
  <c r="AJ1573" i="1"/>
  <c r="AF1572" i="1"/>
  <c r="AJ1570" i="1"/>
  <c r="AH1569" i="1"/>
  <c r="AX1569" i="1" s="1"/>
  <c r="AF1568" i="1"/>
  <c r="AJ1566" i="1"/>
  <c r="AH1565" i="1"/>
  <c r="AX1565" i="1" s="1"/>
  <c r="AF1564" i="1"/>
  <c r="AJ1562" i="1"/>
  <c r="AH1561" i="1"/>
  <c r="AX1561" i="1" s="1"/>
  <c r="AF1560" i="1"/>
  <c r="AJ1558" i="1"/>
  <c r="AH1557" i="1"/>
  <c r="AX1557" i="1" s="1"/>
  <c r="AF1556" i="1"/>
  <c r="AJ1554" i="1"/>
  <c r="AH1553" i="1"/>
  <c r="AX1553" i="1" s="1"/>
  <c r="AF1552" i="1"/>
  <c r="AJ1550" i="1"/>
  <c r="AH1549" i="1"/>
  <c r="AF1548" i="1"/>
  <c r="AJ1546" i="1"/>
  <c r="AH1545" i="1"/>
  <c r="AF1544" i="1"/>
  <c r="AV1544" i="1" s="1"/>
  <c r="AJ1542" i="1"/>
  <c r="AH1541" i="1"/>
  <c r="AF1540" i="1"/>
  <c r="AV1540" i="1" s="1"/>
  <c r="AJ1538" i="1"/>
  <c r="AH1537" i="1"/>
  <c r="AF1536" i="1"/>
  <c r="AJ1534" i="1"/>
  <c r="AZ1534" i="1" s="1"/>
  <c r="AH1533" i="1"/>
  <c r="AF1532" i="1"/>
  <c r="AJ1530" i="1"/>
  <c r="AH1529" i="1"/>
  <c r="AX1529" i="1" s="1"/>
  <c r="AF1528" i="1"/>
  <c r="AJ1526" i="1"/>
  <c r="AZ1526" i="1" s="1"/>
  <c r="AH1525" i="1"/>
  <c r="AF1524" i="1"/>
  <c r="AV1524" i="1" s="1"/>
  <c r="AJ1522" i="1"/>
  <c r="AH1521" i="1"/>
  <c r="AF1520" i="1"/>
  <c r="AJ1518" i="1"/>
  <c r="AZ1518" i="1" s="1"/>
  <c r="AH1517" i="1"/>
  <c r="AF1516" i="1"/>
  <c r="AJ1514" i="1"/>
  <c r="AH1513" i="1"/>
  <c r="AX1513" i="1" s="1"/>
  <c r="AF1512" i="1"/>
  <c r="AJ1510" i="1"/>
  <c r="AZ1510" i="1" s="1"/>
  <c r="AH1509" i="1"/>
  <c r="AI1507" i="1"/>
  <c r="AK1504" i="1"/>
  <c r="AG1502" i="1"/>
  <c r="AI1499" i="1"/>
  <c r="AR1597" i="1"/>
  <c r="AP1597" i="1"/>
  <c r="AT1597" i="1"/>
  <c r="AR1593" i="1"/>
  <c r="AP1593" i="1"/>
  <c r="AT1593" i="1"/>
  <c r="AR1589" i="1"/>
  <c r="AP1589" i="1"/>
  <c r="AT1589" i="1"/>
  <c r="AR1585" i="1"/>
  <c r="AP1585" i="1"/>
  <c r="AT1585" i="1"/>
  <c r="AR1581" i="1"/>
  <c r="AP1581" i="1"/>
  <c r="AT1581" i="1"/>
  <c r="AR1577" i="1"/>
  <c r="AP1577" i="1"/>
  <c r="AT1577" i="1"/>
  <c r="AR1573" i="1"/>
  <c r="AP1573" i="1"/>
  <c r="AT1573" i="1"/>
  <c r="AR1569" i="1"/>
  <c r="AP1569" i="1"/>
  <c r="AT1569" i="1"/>
  <c r="AR1565" i="1"/>
  <c r="AP1565" i="1"/>
  <c r="AT1565" i="1"/>
  <c r="AR1561" i="1"/>
  <c r="AP1561" i="1"/>
  <c r="AW1561" i="1" s="1"/>
  <c r="AT1561" i="1"/>
  <c r="AR1557" i="1"/>
  <c r="AP1557" i="1"/>
  <c r="AT1557" i="1"/>
  <c r="AR1553" i="1"/>
  <c r="AP1553" i="1"/>
  <c r="AT1553" i="1"/>
  <c r="AP1549" i="1"/>
  <c r="AT1549" i="1"/>
  <c r="AR1549" i="1"/>
  <c r="AQ1549" i="1"/>
  <c r="AP1545" i="1"/>
  <c r="AT1545" i="1"/>
  <c r="AR1545" i="1"/>
  <c r="AQ1545" i="1"/>
  <c r="AP1541" i="1"/>
  <c r="AT1541" i="1"/>
  <c r="AR1541" i="1"/>
  <c r="AQ1541" i="1"/>
  <c r="AP1537" i="1"/>
  <c r="AT1537" i="1"/>
  <c r="AR1537" i="1"/>
  <c r="AQ1537" i="1"/>
  <c r="AO1533" i="1"/>
  <c r="AS1533" i="1"/>
  <c r="AP1533" i="1"/>
  <c r="AR1533" i="1"/>
  <c r="AQ1533" i="1"/>
  <c r="AO1529" i="1"/>
  <c r="AV1529" i="1" s="1"/>
  <c r="AS1529" i="1"/>
  <c r="AR1529" i="1"/>
  <c r="AP1529" i="1"/>
  <c r="AT1529" i="1"/>
  <c r="AO1525" i="1"/>
  <c r="AV1525" i="1" s="1"/>
  <c r="AS1525" i="1"/>
  <c r="AP1525" i="1"/>
  <c r="AR1525" i="1"/>
  <c r="AQ1525" i="1"/>
  <c r="AO1521" i="1"/>
  <c r="AS1521" i="1"/>
  <c r="AZ1521" i="1" s="1"/>
  <c r="AR1521" i="1"/>
  <c r="AP1521" i="1"/>
  <c r="AT1521" i="1"/>
  <c r="AO1517" i="1"/>
  <c r="AV1517" i="1" s="1"/>
  <c r="AS1517" i="1"/>
  <c r="AP1517" i="1"/>
  <c r="AR1517" i="1"/>
  <c r="AQ1517" i="1"/>
  <c r="AO1513" i="1"/>
  <c r="AS1513" i="1"/>
  <c r="AR1513" i="1"/>
  <c r="AP1513" i="1"/>
  <c r="AW1513" i="1" s="1"/>
  <c r="AT1513" i="1"/>
  <c r="AO1509" i="1"/>
  <c r="AV1509" i="1" s="1"/>
  <c r="AS1509" i="1"/>
  <c r="AP1509" i="1"/>
  <c r="AR1509" i="1"/>
  <c r="AQ1509" i="1"/>
  <c r="AO1505" i="1"/>
  <c r="AS1505" i="1"/>
  <c r="AR1505" i="1"/>
  <c r="AY1505" i="1" s="1"/>
  <c r="AP1505" i="1"/>
  <c r="AT1505" i="1"/>
  <c r="AO1501" i="1"/>
  <c r="AS1501" i="1"/>
  <c r="AP1501" i="1"/>
  <c r="AR1501" i="1"/>
  <c r="AY1501" i="1" s="1"/>
  <c r="AQ1501" i="1"/>
  <c r="AO1497" i="1"/>
  <c r="AS1497" i="1"/>
  <c r="AR1497" i="1"/>
  <c r="AY1497" i="1" s="1"/>
  <c r="AP1497" i="1"/>
  <c r="AT1497" i="1"/>
  <c r="AN1593" i="1"/>
  <c r="AN1585" i="1"/>
  <c r="AN1577" i="1"/>
  <c r="AN1569" i="1"/>
  <c r="AN1561" i="1"/>
  <c r="AN1553" i="1"/>
  <c r="AN1545" i="1"/>
  <c r="AN1537" i="1"/>
  <c r="AN1529" i="1"/>
  <c r="AN1521" i="1"/>
  <c r="AN1513" i="1"/>
  <c r="AN1505" i="1"/>
  <c r="AN1497" i="1"/>
  <c r="AO1597" i="1"/>
  <c r="AO1593" i="1"/>
  <c r="AO1589" i="1"/>
  <c r="AO1585" i="1"/>
  <c r="AO1581" i="1"/>
  <c r="AO1577" i="1"/>
  <c r="AO1573" i="1"/>
  <c r="AO1569" i="1"/>
  <c r="AO1565" i="1"/>
  <c r="AV1565" i="1" s="1"/>
  <c r="AO1561" i="1"/>
  <c r="AV1561" i="1" s="1"/>
  <c r="AO1557" i="1"/>
  <c r="AO1553" i="1"/>
  <c r="AO1549" i="1"/>
  <c r="AV1549" i="1" s="1"/>
  <c r="AO1541" i="1"/>
  <c r="AV1541" i="1" s="1"/>
  <c r="AQ1521" i="1"/>
  <c r="AT1517" i="1"/>
  <c r="AR1599" i="1"/>
  <c r="AY1599" i="1" s="1"/>
  <c r="AP1599" i="1"/>
  <c r="AT1599" i="1"/>
  <c r="AR1595" i="1"/>
  <c r="AP1595" i="1"/>
  <c r="AT1595" i="1"/>
  <c r="AR1591" i="1"/>
  <c r="AP1591" i="1"/>
  <c r="AT1591" i="1"/>
  <c r="AR1587" i="1"/>
  <c r="AP1587" i="1"/>
  <c r="AT1587" i="1"/>
  <c r="BA1587" i="1" s="1"/>
  <c r="AR1583" i="1"/>
  <c r="AP1583" i="1"/>
  <c r="AW1583" i="1" s="1"/>
  <c r="AT1583" i="1"/>
  <c r="AR1579" i="1"/>
  <c r="AP1579" i="1"/>
  <c r="AT1579" i="1"/>
  <c r="BA1579" i="1" s="1"/>
  <c r="AR1575" i="1"/>
  <c r="AP1575" i="1"/>
  <c r="AT1575" i="1"/>
  <c r="AR1571" i="1"/>
  <c r="AP1571" i="1"/>
  <c r="AT1571" i="1"/>
  <c r="AR1567" i="1"/>
  <c r="AP1567" i="1"/>
  <c r="AT1567" i="1"/>
  <c r="AR1563" i="1"/>
  <c r="AP1563" i="1"/>
  <c r="AT1563" i="1"/>
  <c r="AR1559" i="1"/>
  <c r="AP1559" i="1"/>
  <c r="AT1559" i="1"/>
  <c r="AR1555" i="1"/>
  <c r="AP1555" i="1"/>
  <c r="AT1555" i="1"/>
  <c r="AP1551" i="1"/>
  <c r="AT1551" i="1"/>
  <c r="AO1551" i="1"/>
  <c r="AV1551" i="1" s="1"/>
  <c r="AR1551" i="1"/>
  <c r="AP1547" i="1"/>
  <c r="AT1547" i="1"/>
  <c r="AR1547" i="1"/>
  <c r="AQ1547" i="1"/>
  <c r="AP1543" i="1"/>
  <c r="AT1543" i="1"/>
  <c r="AR1543" i="1"/>
  <c r="AQ1543" i="1"/>
  <c r="AP1539" i="1"/>
  <c r="AT1539" i="1"/>
  <c r="AR1539" i="1"/>
  <c r="AQ1539" i="1"/>
  <c r="AO1535" i="1"/>
  <c r="AV1535" i="1" s="1"/>
  <c r="AS1535" i="1"/>
  <c r="AT1535" i="1"/>
  <c r="AQ1535" i="1"/>
  <c r="AP1535" i="1"/>
  <c r="AO1531" i="1"/>
  <c r="AV1531" i="1" s="1"/>
  <c r="AS1531" i="1"/>
  <c r="AQ1531" i="1"/>
  <c r="AT1531" i="1"/>
  <c r="AR1531" i="1"/>
  <c r="AO1527" i="1"/>
  <c r="AV1527" i="1" s="1"/>
  <c r="AS1527" i="1"/>
  <c r="AT1527" i="1"/>
  <c r="AQ1527" i="1"/>
  <c r="AP1527" i="1"/>
  <c r="AO1523" i="1"/>
  <c r="AV1523" i="1" s="1"/>
  <c r="AS1523" i="1"/>
  <c r="AQ1523" i="1"/>
  <c r="AT1523" i="1"/>
  <c r="AR1523" i="1"/>
  <c r="AO1519" i="1"/>
  <c r="AV1519" i="1" s="1"/>
  <c r="AS1519" i="1"/>
  <c r="AT1519" i="1"/>
  <c r="AQ1519" i="1"/>
  <c r="AP1519" i="1"/>
  <c r="AO1515" i="1"/>
  <c r="AS1515" i="1"/>
  <c r="AQ1515" i="1"/>
  <c r="AT1515" i="1"/>
  <c r="AR1515" i="1"/>
  <c r="AO1511" i="1"/>
  <c r="AS1511" i="1"/>
  <c r="AT1511" i="1"/>
  <c r="AQ1511" i="1"/>
  <c r="AP1511" i="1"/>
  <c r="AO1507" i="1"/>
  <c r="AS1507" i="1"/>
  <c r="AQ1507" i="1"/>
  <c r="AT1507" i="1"/>
  <c r="AR1507" i="1"/>
  <c r="AO1503" i="1"/>
  <c r="AS1503" i="1"/>
  <c r="AT1503" i="1"/>
  <c r="AQ1503" i="1"/>
  <c r="AP1503" i="1"/>
  <c r="AO1499" i="1"/>
  <c r="AS1499" i="1"/>
  <c r="AQ1499" i="1"/>
  <c r="AT1499" i="1"/>
  <c r="AR1499" i="1"/>
  <c r="AN1597" i="1"/>
  <c r="AN1589" i="1"/>
  <c r="AN1581" i="1"/>
  <c r="AN1573" i="1"/>
  <c r="AN1565" i="1"/>
  <c r="AN1557" i="1"/>
  <c r="AN1549" i="1"/>
  <c r="AN1541" i="1"/>
  <c r="AN1533" i="1"/>
  <c r="AN1525" i="1"/>
  <c r="AN1517" i="1"/>
  <c r="AN1509" i="1"/>
  <c r="AN1501" i="1"/>
  <c r="AO1599" i="1"/>
  <c r="AS1597" i="1"/>
  <c r="AO1595" i="1"/>
  <c r="AV1595" i="1" s="1"/>
  <c r="AS1593" i="1"/>
  <c r="AO1591" i="1"/>
  <c r="AS1589" i="1"/>
  <c r="AO1587" i="1"/>
  <c r="AS1585" i="1"/>
  <c r="AO1583" i="1"/>
  <c r="AS1581" i="1"/>
  <c r="AO1579" i="1"/>
  <c r="AS1577" i="1"/>
  <c r="AO1575" i="1"/>
  <c r="AV1575" i="1" s="1"/>
  <c r="AS1573" i="1"/>
  <c r="AO1571" i="1"/>
  <c r="AV1571" i="1" s="1"/>
  <c r="AS1569" i="1"/>
  <c r="AZ1569" i="1" s="1"/>
  <c r="AO1567" i="1"/>
  <c r="AV1567" i="1" s="1"/>
  <c r="AS1565" i="1"/>
  <c r="AO1563" i="1"/>
  <c r="AS1561" i="1"/>
  <c r="AO1559" i="1"/>
  <c r="AV1559" i="1" s="1"/>
  <c r="AS1557" i="1"/>
  <c r="AO1555" i="1"/>
  <c r="AS1553" i="1"/>
  <c r="AZ1553" i="1" s="1"/>
  <c r="AS1547" i="1"/>
  <c r="AO1545" i="1"/>
  <c r="AV1545" i="1" s="1"/>
  <c r="AS1539" i="1"/>
  <c r="AO1537" i="1"/>
  <c r="AT1533" i="1"/>
  <c r="AP1523" i="1"/>
  <c r="AR1519" i="1"/>
  <c r="AQ1505" i="1"/>
  <c r="AT1501" i="1"/>
  <c r="BA1501" i="1" s="1"/>
  <c r="AR1550" i="1"/>
  <c r="AY1550" i="1" s="1"/>
  <c r="AP1550" i="1"/>
  <c r="AR1546" i="1"/>
  <c r="AP1546" i="1"/>
  <c r="AT1546" i="1"/>
  <c r="AR1542" i="1"/>
  <c r="AP1542" i="1"/>
  <c r="AT1542" i="1"/>
  <c r="AR1538" i="1"/>
  <c r="AP1538" i="1"/>
  <c r="AT1538" i="1"/>
  <c r="AQ1534" i="1"/>
  <c r="AO1534" i="1"/>
  <c r="AV1534" i="1" s="1"/>
  <c r="AT1534" i="1"/>
  <c r="AR1534" i="1"/>
  <c r="AQ1530" i="1"/>
  <c r="AR1530" i="1"/>
  <c r="AO1530" i="1"/>
  <c r="AV1530" i="1" s="1"/>
  <c r="AT1530" i="1"/>
  <c r="AQ1526" i="1"/>
  <c r="AO1526" i="1"/>
  <c r="AV1526" i="1" s="1"/>
  <c r="AT1526" i="1"/>
  <c r="AR1526" i="1"/>
  <c r="AQ1522" i="1"/>
  <c r="AR1522" i="1"/>
  <c r="AO1522" i="1"/>
  <c r="AT1522" i="1"/>
  <c r="AQ1518" i="1"/>
  <c r="AO1518" i="1"/>
  <c r="AV1518" i="1" s="1"/>
  <c r="AT1518" i="1"/>
  <c r="AR1518" i="1"/>
  <c r="AQ1514" i="1"/>
  <c r="AR1514" i="1"/>
  <c r="AO1514" i="1"/>
  <c r="AV1514" i="1" s="1"/>
  <c r="AT1514" i="1"/>
  <c r="AQ1510" i="1"/>
  <c r="AO1510" i="1"/>
  <c r="AV1510" i="1" s="1"/>
  <c r="AT1510" i="1"/>
  <c r="AR1510" i="1"/>
  <c r="AQ1506" i="1"/>
  <c r="AR1506" i="1"/>
  <c r="AO1506" i="1"/>
  <c r="AT1506" i="1"/>
  <c r="AQ1502" i="1"/>
  <c r="AO1502" i="1"/>
  <c r="AT1502" i="1"/>
  <c r="AR1502" i="1"/>
  <c r="AQ1498" i="1"/>
  <c r="AR1498" i="1"/>
  <c r="AO1498" i="1"/>
  <c r="AT1498" i="1"/>
  <c r="AN1598" i="1"/>
  <c r="AN1594" i="1"/>
  <c r="AN1590" i="1"/>
  <c r="AN1586" i="1"/>
  <c r="AN1582" i="1"/>
  <c r="AN1578" i="1"/>
  <c r="AN1574" i="1"/>
  <c r="AN1570" i="1"/>
  <c r="AN1566" i="1"/>
  <c r="AN1562" i="1"/>
  <c r="AN1558" i="1"/>
  <c r="AN1554" i="1"/>
  <c r="AN1550" i="1"/>
  <c r="AN1546" i="1"/>
  <c r="AN1542" i="1"/>
  <c r="AN1538" i="1"/>
  <c r="AN1534" i="1"/>
  <c r="AN1530" i="1"/>
  <c r="AN1526" i="1"/>
  <c r="AN1522" i="1"/>
  <c r="AN1518" i="1"/>
  <c r="AN1514" i="1"/>
  <c r="AN1510" i="1"/>
  <c r="AN1506" i="1"/>
  <c r="AN1502" i="1"/>
  <c r="AN1498" i="1"/>
  <c r="AR1600" i="1"/>
  <c r="AR1598" i="1"/>
  <c r="AR1596" i="1"/>
  <c r="AR1594" i="1"/>
  <c r="AR1592" i="1"/>
  <c r="AR1590" i="1"/>
  <c r="AR1588" i="1"/>
  <c r="AR1586" i="1"/>
  <c r="AR1584" i="1"/>
  <c r="AR1582" i="1"/>
  <c r="AR1580" i="1"/>
  <c r="AY1580" i="1" s="1"/>
  <c r="AR1578" i="1"/>
  <c r="AR1576" i="1"/>
  <c r="AR1574" i="1"/>
  <c r="AR1572" i="1"/>
  <c r="AR1570" i="1"/>
  <c r="AR1568" i="1"/>
  <c r="AR1566" i="1"/>
  <c r="AR1564" i="1"/>
  <c r="AR1562" i="1"/>
  <c r="AR1560" i="1"/>
  <c r="AR1558" i="1"/>
  <c r="AR1556" i="1"/>
  <c r="AR1554" i="1"/>
  <c r="AQ1552" i="1"/>
  <c r="AS1550" i="1"/>
  <c r="AS1546" i="1"/>
  <c r="AS1542" i="1"/>
  <c r="AS1538" i="1"/>
  <c r="AP1534" i="1"/>
  <c r="AS1530" i="1"/>
  <c r="AP1518" i="1"/>
  <c r="AS1514" i="1"/>
  <c r="AP1502" i="1"/>
  <c r="AS1498" i="1"/>
  <c r="AR1548" i="1"/>
  <c r="AP1548" i="1"/>
  <c r="AT1548" i="1"/>
  <c r="AR1544" i="1"/>
  <c r="AP1544" i="1"/>
  <c r="AT1544" i="1"/>
  <c r="AR1540" i="1"/>
  <c r="AP1540" i="1"/>
  <c r="AT1540" i="1"/>
  <c r="AR1536" i="1"/>
  <c r="AP1536" i="1"/>
  <c r="AT1536" i="1"/>
  <c r="AQ1532" i="1"/>
  <c r="AP1532" i="1"/>
  <c r="AS1532" i="1"/>
  <c r="AQ1528" i="1"/>
  <c r="AS1528" i="1"/>
  <c r="AP1528" i="1"/>
  <c r="AQ1524" i="1"/>
  <c r="AP1524" i="1"/>
  <c r="AS1524" i="1"/>
  <c r="AQ1520" i="1"/>
  <c r="AS1520" i="1"/>
  <c r="AP1520" i="1"/>
  <c r="AQ1516" i="1"/>
  <c r="AP1516" i="1"/>
  <c r="AS1516" i="1"/>
  <c r="AQ1512" i="1"/>
  <c r="AS1512" i="1"/>
  <c r="AP1512" i="1"/>
  <c r="AQ1508" i="1"/>
  <c r="AP1508" i="1"/>
  <c r="AS1508" i="1"/>
  <c r="AQ1504" i="1"/>
  <c r="AS1504" i="1"/>
  <c r="AP1504" i="1"/>
  <c r="AQ1500" i="1"/>
  <c r="AP1500" i="1"/>
  <c r="AS1500" i="1"/>
  <c r="AN1600" i="1"/>
  <c r="AN1596" i="1"/>
  <c r="AN1592" i="1"/>
  <c r="AN1588" i="1"/>
  <c r="AN1584" i="1"/>
  <c r="AN1580" i="1"/>
  <c r="AN1576" i="1"/>
  <c r="AN1572" i="1"/>
  <c r="AN1568" i="1"/>
  <c r="AN1564" i="1"/>
  <c r="AN1560" i="1"/>
  <c r="AN1556" i="1"/>
  <c r="AN1552" i="1"/>
  <c r="AN1548" i="1"/>
  <c r="AN1544" i="1"/>
  <c r="AN1540" i="1"/>
  <c r="AN1536" i="1"/>
  <c r="AN1532" i="1"/>
  <c r="AN1528" i="1"/>
  <c r="AN1524" i="1"/>
  <c r="AN1520" i="1"/>
  <c r="AN1516" i="1"/>
  <c r="AN1512" i="1"/>
  <c r="AN1508" i="1"/>
  <c r="AN1504" i="1"/>
  <c r="AN1500" i="1"/>
  <c r="AT1600" i="1"/>
  <c r="AT1598" i="1"/>
  <c r="AT1596" i="1"/>
  <c r="AT1594" i="1"/>
  <c r="AT1592" i="1"/>
  <c r="AT1590" i="1"/>
  <c r="AT1588" i="1"/>
  <c r="AT1586" i="1"/>
  <c r="AT1584" i="1"/>
  <c r="AT1582" i="1"/>
  <c r="AT1580" i="1"/>
  <c r="AT1578" i="1"/>
  <c r="AT1576" i="1"/>
  <c r="AT1574" i="1"/>
  <c r="AT1572" i="1"/>
  <c r="AT1570" i="1"/>
  <c r="AT1568" i="1"/>
  <c r="AT1566" i="1"/>
  <c r="AT1564" i="1"/>
  <c r="AT1562" i="1"/>
  <c r="AT1560" i="1"/>
  <c r="AT1558" i="1"/>
  <c r="AT1556" i="1"/>
  <c r="AT1554" i="1"/>
  <c r="AT1552" i="1"/>
  <c r="AO1552" i="1"/>
  <c r="AO1550" i="1"/>
  <c r="AV1550" i="1" s="1"/>
  <c r="AS1548" i="1"/>
  <c r="AO1546" i="1"/>
  <c r="AS1544" i="1"/>
  <c r="AO1542" i="1"/>
  <c r="AV1542" i="1" s="1"/>
  <c r="AS1540" i="1"/>
  <c r="AO1538" i="1"/>
  <c r="AV1538" i="1" s="1"/>
  <c r="AS1536" i="1"/>
  <c r="AO1528" i="1"/>
  <c r="AP1526" i="1"/>
  <c r="AR1524" i="1"/>
  <c r="AS1522" i="1"/>
  <c r="AT1520" i="1"/>
  <c r="AO1512" i="1"/>
  <c r="AP1510" i="1"/>
  <c r="AR1508" i="1"/>
  <c r="AS1506" i="1"/>
  <c r="AT1504" i="1"/>
  <c r="AI42" i="1"/>
  <c r="AK43" i="1"/>
  <c r="AI45" i="1"/>
  <c r="AI46" i="1"/>
  <c r="AK47" i="1"/>
  <c r="AK48" i="1"/>
  <c r="AK49" i="1"/>
  <c r="AH51" i="1"/>
  <c r="AG52" i="1"/>
  <c r="AF53" i="1"/>
  <c r="AI54" i="1"/>
  <c r="AF55" i="1"/>
  <c r="AK56" i="1"/>
  <c r="AI58" i="1"/>
  <c r="AG59" i="1"/>
  <c r="AG60" i="1"/>
  <c r="AI62" i="1"/>
  <c r="AH63" i="1"/>
  <c r="AK64" i="1"/>
  <c r="AI65" i="1"/>
  <c r="AJ67" i="1"/>
  <c r="AK69" i="1"/>
  <c r="AI70" i="1"/>
  <c r="AJ71" i="1"/>
  <c r="AK72" i="1"/>
  <c r="AI73" i="1"/>
  <c r="AI74" i="1"/>
  <c r="AF75" i="1"/>
  <c r="AF77" i="1"/>
  <c r="AI78" i="1"/>
  <c r="AF79" i="1"/>
  <c r="AK80" i="1"/>
  <c r="AK81" i="1"/>
  <c r="AI83" i="1"/>
  <c r="AG84" i="1"/>
  <c r="AJ85" i="1"/>
  <c r="AK87" i="1"/>
  <c r="AK88" i="1"/>
  <c r="AI90" i="1"/>
  <c r="AK91" i="1"/>
  <c r="AI93" i="1"/>
  <c r="AH94" i="1"/>
  <c r="AG95" i="1"/>
  <c r="AH96" i="1"/>
  <c r="AF98" i="1"/>
  <c r="AK99" i="1"/>
  <c r="AJ100" i="1"/>
  <c r="AH102" i="1"/>
  <c r="AJ103" i="1"/>
  <c r="AG105" i="1"/>
  <c r="AF106" i="1"/>
  <c r="AJ107" i="1"/>
  <c r="AJ109" i="1"/>
  <c r="AF110" i="1"/>
  <c r="AG111" i="1"/>
  <c r="AF113" i="1"/>
  <c r="AJ114" i="1"/>
  <c r="AJ115" i="1"/>
  <c r="AH116" i="1"/>
  <c r="AI117" i="1"/>
  <c r="AH118" i="1"/>
  <c r="AJ119" i="1"/>
  <c r="AG121" i="1"/>
  <c r="AF122" i="1"/>
  <c r="AK123" i="1"/>
  <c r="AF124" i="1"/>
  <c r="AI125" i="1"/>
  <c r="AM41" i="1"/>
  <c r="AP41" i="1" s="1"/>
  <c r="AM42" i="1"/>
  <c r="AM43" i="1"/>
  <c r="AM44" i="1"/>
  <c r="AQ44" i="1" s="1"/>
  <c r="AM45" i="1"/>
  <c r="AT45" i="1" s="1"/>
  <c r="AM46" i="1"/>
  <c r="AS46" i="1" s="1"/>
  <c r="AM47" i="1"/>
  <c r="AM48" i="1"/>
  <c r="AQ48" i="1" s="1"/>
  <c r="AM49" i="1"/>
  <c r="AQ49" i="1" s="1"/>
  <c r="AM50" i="1"/>
  <c r="AO50" i="1" s="1"/>
  <c r="AM51" i="1"/>
  <c r="AM52" i="1"/>
  <c r="AR52" i="1" s="1"/>
  <c r="AM53" i="1"/>
  <c r="AS53" i="1" s="1"/>
  <c r="AM54" i="1"/>
  <c r="AS54" i="1" s="1"/>
  <c r="AM55" i="1"/>
  <c r="AR55" i="1" s="1"/>
  <c r="AM56" i="1"/>
  <c r="AS56" i="1" s="1"/>
  <c r="AM57" i="1"/>
  <c r="AR57" i="1" s="1"/>
  <c r="AM58" i="1"/>
  <c r="AM59" i="1"/>
  <c r="AM60" i="1"/>
  <c r="AO60" i="1" s="1"/>
  <c r="AM61" i="1"/>
  <c r="AR61" i="1" s="1"/>
  <c r="AM62" i="1"/>
  <c r="AP62" i="1" s="1"/>
  <c r="AM63" i="1"/>
  <c r="AM64" i="1"/>
  <c r="AT64" i="1" s="1"/>
  <c r="AM65" i="1"/>
  <c r="AP65" i="1" s="1"/>
  <c r="AM66" i="1"/>
  <c r="AT66" i="1" s="1"/>
  <c r="AM67" i="1"/>
  <c r="AM68" i="1"/>
  <c r="AT68" i="1" s="1"/>
  <c r="AM69" i="1"/>
  <c r="AP69" i="1" s="1"/>
  <c r="AM70" i="1"/>
  <c r="AS70" i="1" s="1"/>
  <c r="AM71" i="1"/>
  <c r="AR71" i="1" s="1"/>
  <c r="AM72" i="1"/>
  <c r="AO72" i="1" s="1"/>
  <c r="AM73" i="1"/>
  <c r="AT73" i="1" s="1"/>
  <c r="AM74" i="1"/>
  <c r="AM75" i="1"/>
  <c r="AM76" i="1"/>
  <c r="AS76" i="1" s="1"/>
  <c r="AM77" i="1"/>
  <c r="AR77" i="1" s="1"/>
  <c r="AM78" i="1"/>
  <c r="AS78" i="1" s="1"/>
  <c r="AM79" i="1"/>
  <c r="AM80" i="1"/>
  <c r="AR80" i="1" s="1"/>
  <c r="AM81" i="1"/>
  <c r="AS81" i="1" s="1"/>
  <c r="AM82" i="1"/>
  <c r="AT82" i="1" s="1"/>
  <c r="AM83" i="1"/>
  <c r="AM84" i="1"/>
  <c r="AQ84" i="1" s="1"/>
  <c r="AM85" i="1"/>
  <c r="AQ85" i="1" s="1"/>
  <c r="AM86" i="1"/>
  <c r="AS86" i="1" s="1"/>
  <c r="AM87" i="1"/>
  <c r="AR87" i="1" s="1"/>
  <c r="AM88" i="1"/>
  <c r="AS88" i="1" s="1"/>
  <c r="AM89" i="1"/>
  <c r="AS89" i="1" s="1"/>
  <c r="AM90" i="1"/>
  <c r="AO90" i="1" s="1"/>
  <c r="AM91" i="1"/>
  <c r="AM92" i="1"/>
  <c r="AO92" i="1" s="1"/>
  <c r="AM93" i="1"/>
  <c r="AP93" i="1" s="1"/>
  <c r="AM94" i="1"/>
  <c r="AP94" i="1" s="1"/>
  <c r="AM95" i="1"/>
  <c r="AM96" i="1"/>
  <c r="AT96" i="1" s="1"/>
  <c r="AM97" i="1"/>
  <c r="AT97" i="1" s="1"/>
  <c r="AM98" i="1"/>
  <c r="AO98" i="1" s="1"/>
  <c r="AM99" i="1"/>
  <c r="AM100" i="1"/>
  <c r="AT100" i="1" s="1"/>
  <c r="AM101" i="1"/>
  <c r="AP101" i="1" s="1"/>
  <c r="AM102" i="1"/>
  <c r="AP102" i="1" s="1"/>
  <c r="AM103" i="1"/>
  <c r="AM104" i="1"/>
  <c r="AP104" i="1" s="1"/>
  <c r="AM105" i="1"/>
  <c r="AO105" i="1" s="1"/>
  <c r="AM106" i="1"/>
  <c r="AQ106" i="1" s="1"/>
  <c r="AM107" i="1"/>
  <c r="AO107" i="1" s="1"/>
  <c r="AM108" i="1"/>
  <c r="AT108" i="1" s="1"/>
  <c r="AM109" i="1"/>
  <c r="AQ109" i="1" s="1"/>
  <c r="AM110" i="1"/>
  <c r="AP110" i="1" s="1"/>
  <c r="AM111" i="1"/>
  <c r="AR111" i="1" s="1"/>
  <c r="AM112" i="1"/>
  <c r="AQ112" i="1" s="1"/>
  <c r="AM113" i="1"/>
  <c r="AO113" i="1" s="1"/>
  <c r="AM114" i="1"/>
  <c r="AT114" i="1" s="1"/>
  <c r="AM115" i="1"/>
  <c r="AO115" i="1" s="1"/>
  <c r="AM116" i="1"/>
  <c r="AO116" i="1" s="1"/>
  <c r="AM117" i="1"/>
  <c r="AT117" i="1" s="1"/>
  <c r="AM118" i="1"/>
  <c r="AP118" i="1" s="1"/>
  <c r="AM119" i="1"/>
  <c r="AR119" i="1" s="1"/>
  <c r="AM120" i="1"/>
  <c r="AR120" i="1" s="1"/>
  <c r="AM121" i="1"/>
  <c r="AP121" i="1" s="1"/>
  <c r="AM122" i="1"/>
  <c r="AT122" i="1" s="1"/>
  <c r="AM123" i="1"/>
  <c r="AO123" i="1" s="1"/>
  <c r="AM124" i="1"/>
  <c r="AP124" i="1" s="1"/>
  <c r="AM125" i="1"/>
  <c r="AP125" i="1" s="1"/>
  <c r="AM20" i="1"/>
  <c r="AR20" i="1" s="1"/>
  <c r="AM21" i="1"/>
  <c r="AS21" i="1" s="1"/>
  <c r="AM22" i="1"/>
  <c r="AR22" i="1" s="1"/>
  <c r="AM23" i="1"/>
  <c r="AM24" i="1"/>
  <c r="AR24" i="1" s="1"/>
  <c r="AM25" i="1"/>
  <c r="AO25" i="1" s="1"/>
  <c r="AM26" i="1"/>
  <c r="AM27" i="1"/>
  <c r="AQ27" i="1" s="1"/>
  <c r="AM28" i="1"/>
  <c r="AR28" i="1" s="1"/>
  <c r="AM29" i="1"/>
  <c r="AR29" i="1" s="1"/>
  <c r="AM30" i="1"/>
  <c r="AM31" i="1"/>
  <c r="AR31" i="1" s="1"/>
  <c r="AM32" i="1"/>
  <c r="AR32" i="1" s="1"/>
  <c r="AM33" i="1"/>
  <c r="AQ33" i="1" s="1"/>
  <c r="AM34" i="1"/>
  <c r="AR34" i="1" s="1"/>
  <c r="AM35" i="1"/>
  <c r="AP35" i="1" s="1"/>
  <c r="AM36" i="1"/>
  <c r="AR36" i="1" s="1"/>
  <c r="AM37" i="1"/>
  <c r="AR37" i="1" s="1"/>
  <c r="AM38" i="1"/>
  <c r="AR38" i="1" s="1"/>
  <c r="AM39" i="1"/>
  <c r="AP39" i="1" s="1"/>
  <c r="AF20" i="1"/>
  <c r="AH21" i="1"/>
  <c r="AK22" i="1"/>
  <c r="AJ23" i="1"/>
  <c r="AF24" i="1"/>
  <c r="AH25" i="1"/>
  <c r="AH26" i="1"/>
  <c r="AJ27" i="1"/>
  <c r="AF28" i="1"/>
  <c r="AH29" i="1"/>
  <c r="AF30" i="1"/>
  <c r="AG31" i="1"/>
  <c r="AI32" i="1"/>
  <c r="AJ33" i="1"/>
  <c r="AI34" i="1"/>
  <c r="AI35" i="1"/>
  <c r="AI36" i="1"/>
  <c r="AH37" i="1"/>
  <c r="AI38" i="1"/>
  <c r="AI39" i="1"/>
  <c r="AY1548" i="1" l="1"/>
  <c r="AW1543" i="1"/>
  <c r="AW1521" i="1"/>
  <c r="BA1517" i="1"/>
  <c r="BA1533" i="1"/>
  <c r="AG43" i="1"/>
  <c r="AW1545" i="1"/>
  <c r="BA1557" i="1"/>
  <c r="AZ1578" i="1"/>
  <c r="AZ1594" i="1"/>
  <c r="BA1565" i="1"/>
  <c r="BA1594" i="1"/>
  <c r="AZ1565" i="1"/>
  <c r="AX1575" i="1"/>
  <c r="AW1499" i="1"/>
  <c r="AV1576" i="1"/>
  <c r="AZ1533" i="1"/>
  <c r="AX1579" i="1"/>
  <c r="AX1595" i="1"/>
  <c r="AY1595" i="1"/>
  <c r="AZ1529" i="1"/>
  <c r="AY1530" i="1"/>
  <c r="AY1500" i="1"/>
  <c r="BA1512" i="1"/>
  <c r="AV1569" i="1"/>
  <c r="AZ1575" i="1"/>
  <c r="AW1569" i="1"/>
  <c r="AV1572" i="1"/>
  <c r="AX1563" i="1"/>
  <c r="AW1531" i="1"/>
  <c r="AV1500" i="1"/>
  <c r="AX1594" i="1"/>
  <c r="AW1553" i="1"/>
  <c r="AV1587" i="1"/>
  <c r="AZ1519" i="1"/>
  <c r="BA1589" i="1"/>
  <c r="AX1555" i="1"/>
  <c r="AY1520" i="1"/>
  <c r="AY1552" i="1"/>
  <c r="AW1591" i="1"/>
  <c r="BA1586" i="1"/>
  <c r="BA1515" i="1"/>
  <c r="AV1581" i="1"/>
  <c r="AV1597" i="1"/>
  <c r="AZ1562" i="1"/>
  <c r="AV1568" i="1"/>
  <c r="AX1536" i="1"/>
  <c r="AX1587" i="1"/>
  <c r="AV1600" i="1"/>
  <c r="AZ1543" i="1"/>
  <c r="AW1497" i="1"/>
  <c r="AW1537" i="1"/>
  <c r="BA1524" i="1"/>
  <c r="AU1578" i="1"/>
  <c r="AZ1557" i="1"/>
  <c r="AZ1523" i="1"/>
  <c r="BA1575" i="1"/>
  <c r="AY1583" i="1"/>
  <c r="AZ1509" i="1"/>
  <c r="AZ1525" i="1"/>
  <c r="AW1573" i="1"/>
  <c r="AY1593" i="1"/>
  <c r="AY1566" i="1"/>
  <c r="AY1572" i="1"/>
  <c r="AZ1551" i="1"/>
  <c r="AX1572" i="1"/>
  <c r="AZ1515" i="1"/>
  <c r="BA1583" i="1"/>
  <c r="BA1513" i="1"/>
  <c r="BA1545" i="1"/>
  <c r="AW1575" i="1"/>
  <c r="BA1591" i="1"/>
  <c r="BA1497" i="1"/>
  <c r="AV1497" i="1"/>
  <c r="AZ1501" i="1"/>
  <c r="BA1537" i="1"/>
  <c r="AY1544" i="1"/>
  <c r="AZ1547" i="1"/>
  <c r="AZ1511" i="1"/>
  <c r="BA1581" i="1"/>
  <c r="AV1564" i="1"/>
  <c r="AY1596" i="1"/>
  <c r="BA1550" i="1"/>
  <c r="AX1559" i="1"/>
  <c r="AX1591" i="1"/>
  <c r="AV1598" i="1"/>
  <c r="AY1527" i="1"/>
  <c r="BA1551" i="1"/>
  <c r="AY1528" i="1"/>
  <c r="AV1584" i="1"/>
  <c r="AY1532" i="1"/>
  <c r="AY1512" i="1"/>
  <c r="AY1560" i="1"/>
  <c r="AZ1535" i="1"/>
  <c r="AW1549" i="1"/>
  <c r="BA1573" i="1"/>
  <c r="AW1505" i="1"/>
  <c r="BA1541" i="1"/>
  <c r="AL1549" i="1"/>
  <c r="AL1565" i="1"/>
  <c r="AX1548" i="1"/>
  <c r="AY1584" i="1"/>
  <c r="AX1571" i="1"/>
  <c r="AZ1574" i="1"/>
  <c r="AY1504" i="1"/>
  <c r="AW1529" i="1"/>
  <c r="AL1600" i="1"/>
  <c r="AV1577" i="1"/>
  <c r="AV1590" i="1"/>
  <c r="BA1527" i="1"/>
  <c r="AU1547" i="1"/>
  <c r="BA1559" i="1"/>
  <c r="AY1577" i="1"/>
  <c r="AY1499" i="1"/>
  <c r="AX1562" i="1"/>
  <c r="AW1596" i="1"/>
  <c r="AL1512" i="1"/>
  <c r="AW1572" i="1"/>
  <c r="AV1580" i="1"/>
  <c r="AU1591" i="1"/>
  <c r="AZ1527" i="1"/>
  <c r="BA1555" i="1"/>
  <c r="AW1559" i="1"/>
  <c r="BA1571" i="1"/>
  <c r="AV1532" i="1"/>
  <c r="AZ1558" i="1"/>
  <c r="AX1567" i="1"/>
  <c r="AZ1584" i="1"/>
  <c r="AZ1600" i="1"/>
  <c r="AL1539" i="1"/>
  <c r="AL1571" i="1"/>
  <c r="AX1566" i="1"/>
  <c r="AW1589" i="1"/>
  <c r="AU1554" i="1"/>
  <c r="AU1594" i="1"/>
  <c r="AV1521" i="1"/>
  <c r="AL1575" i="1"/>
  <c r="AY1508" i="1"/>
  <c r="BA1598" i="1"/>
  <c r="AY1534" i="1"/>
  <c r="AV1537" i="1"/>
  <c r="AW1511" i="1"/>
  <c r="BA1523" i="1"/>
  <c r="AW1527" i="1"/>
  <c r="AV1589" i="1"/>
  <c r="BA1577" i="1"/>
  <c r="AX1544" i="1"/>
  <c r="BA1500" i="1"/>
  <c r="AZ1552" i="1"/>
  <c r="AZ1560" i="1"/>
  <c r="AZ1568" i="1"/>
  <c r="AV1574" i="1"/>
  <c r="AZ1576" i="1"/>
  <c r="AV1592" i="1"/>
  <c r="AL1531" i="1"/>
  <c r="BA1547" i="1"/>
  <c r="BA1563" i="1"/>
  <c r="AW1567" i="1"/>
  <c r="AX1554" i="1"/>
  <c r="AW1576" i="1"/>
  <c r="AW1584" i="1"/>
  <c r="AW1592" i="1"/>
  <c r="AU1598" i="1"/>
  <c r="AU1570" i="1"/>
  <c r="AY1570" i="1"/>
  <c r="AW1595" i="1"/>
  <c r="AU1595" i="1"/>
  <c r="AU1501" i="1"/>
  <c r="AX1516" i="1"/>
  <c r="AX1532" i="1"/>
  <c r="AW1547" i="1"/>
  <c r="AW1579" i="1"/>
  <c r="AU1586" i="1"/>
  <c r="AU1529" i="1"/>
  <c r="AV1536" i="1"/>
  <c r="AL1536" i="1"/>
  <c r="AZ1581" i="1"/>
  <c r="AW1509" i="1"/>
  <c r="AW1525" i="1"/>
  <c r="AW1557" i="1"/>
  <c r="AY1588" i="1"/>
  <c r="AX1519" i="1"/>
  <c r="AX1535" i="1"/>
  <c r="AX1543" i="1"/>
  <c r="AV1582" i="1"/>
  <c r="AL1582" i="1"/>
  <c r="AV1588" i="1"/>
  <c r="AW1503" i="1"/>
  <c r="AL1508" i="1"/>
  <c r="AL1528" i="1"/>
  <c r="AL1540" i="1"/>
  <c r="AY1498" i="1"/>
  <c r="AY1506" i="1"/>
  <c r="AL1550" i="1"/>
  <c r="AV1586" i="1"/>
  <c r="AL1586" i="1"/>
  <c r="AL1519" i="1"/>
  <c r="AL1551" i="1"/>
  <c r="AU1544" i="1"/>
  <c r="BA1590" i="1"/>
  <c r="AU1500" i="1"/>
  <c r="AU1574" i="1"/>
  <c r="AY1598" i="1"/>
  <c r="AY1510" i="1"/>
  <c r="AU1514" i="1"/>
  <c r="AU1542" i="1"/>
  <c r="AZ1561" i="1"/>
  <c r="AU1499" i="1"/>
  <c r="BA1503" i="1"/>
  <c r="AU1507" i="1"/>
  <c r="BA1519" i="1"/>
  <c r="AU1531" i="1"/>
  <c r="AW1555" i="1"/>
  <c r="AU1559" i="1"/>
  <c r="AU1567" i="1"/>
  <c r="AW1571" i="1"/>
  <c r="AY1575" i="1"/>
  <c r="AU1587" i="1"/>
  <c r="AY1591" i="1"/>
  <c r="BA1599" i="1"/>
  <c r="AY1589" i="1"/>
  <c r="AL1548" i="1"/>
  <c r="AL1522" i="1"/>
  <c r="AY1538" i="1"/>
  <c r="AY1554" i="1"/>
  <c r="AX1515" i="1"/>
  <c r="AZ1586" i="1"/>
  <c r="AZ1592" i="1"/>
  <c r="AX1570" i="1"/>
  <c r="AW1580" i="1"/>
  <c r="AX1598" i="1"/>
  <c r="AL1542" i="1"/>
  <c r="AV1548" i="1"/>
  <c r="AU1512" i="1"/>
  <c r="AY1542" i="1"/>
  <c r="AV1579" i="1"/>
  <c r="BA1595" i="1"/>
  <c r="AW1581" i="1"/>
  <c r="AY1585" i="1"/>
  <c r="AW1597" i="1"/>
  <c r="AZ1554" i="1"/>
  <c r="AZ1570" i="1"/>
  <c r="AX1556" i="1"/>
  <c r="AZ1590" i="1"/>
  <c r="AW1600" i="1"/>
  <c r="AW1552" i="1"/>
  <c r="AW1568" i="1"/>
  <c r="AW1593" i="1"/>
  <c r="AV1516" i="1"/>
  <c r="BA1585" i="1"/>
  <c r="AU1566" i="1"/>
  <c r="AU1590" i="1"/>
  <c r="AV1520" i="1"/>
  <c r="AL1520" i="1"/>
  <c r="AX1541" i="1"/>
  <c r="AV1552" i="1"/>
  <c r="BA1521" i="1"/>
  <c r="AY1529" i="1"/>
  <c r="AL1541" i="1"/>
  <c r="BA1553" i="1"/>
  <c r="AY1561" i="1"/>
  <c r="AL1504" i="1"/>
  <c r="AU1551" i="1"/>
  <c r="AL1497" i="1"/>
  <c r="AL1516" i="1"/>
  <c r="AL1572" i="1"/>
  <c r="AU1546" i="1"/>
  <c r="AU1528" i="1"/>
  <c r="AY1536" i="1"/>
  <c r="AY1568" i="1"/>
  <c r="AY1576" i="1"/>
  <c r="AU1584" i="1"/>
  <c r="AY1592" i="1"/>
  <c r="AY1600" i="1"/>
  <c r="AU1506" i="1"/>
  <c r="AU1522" i="1"/>
  <c r="AZ1539" i="1"/>
  <c r="AU1555" i="1"/>
  <c r="AV1563" i="1"/>
  <c r="AU1563" i="1"/>
  <c r="AV1515" i="1"/>
  <c r="AU1515" i="1"/>
  <c r="AL1569" i="1"/>
  <c r="AX1564" i="1"/>
  <c r="AY1582" i="1"/>
  <c r="AY1590" i="1"/>
  <c r="AY1502" i="1"/>
  <c r="AL1518" i="1"/>
  <c r="AY1526" i="1"/>
  <c r="AX1511" i="1"/>
  <c r="AL1511" i="1"/>
  <c r="AX1527" i="1"/>
  <c r="AL1527" i="1"/>
  <c r="AL1576" i="1"/>
  <c r="AY1511" i="1"/>
  <c r="AL1523" i="1"/>
  <c r="AL1555" i="1"/>
  <c r="BA1567" i="1"/>
  <c r="AX1558" i="1"/>
  <c r="AL1558" i="1"/>
  <c r="AZ1572" i="1"/>
  <c r="AZ1559" i="1"/>
  <c r="AU1540" i="1"/>
  <c r="AL1587" i="1"/>
  <c r="AW1587" i="1"/>
  <c r="AW1599" i="1"/>
  <c r="AY1587" i="1"/>
  <c r="AU1560" i="1"/>
  <c r="AU1592" i="1"/>
  <c r="AU1600" i="1"/>
  <c r="AU1564" i="1"/>
  <c r="AL1593" i="1"/>
  <c r="AY1558" i="1"/>
  <c r="AU1558" i="1"/>
  <c r="AU1582" i="1"/>
  <c r="AU1511" i="1"/>
  <c r="AV1557" i="1"/>
  <c r="AU1557" i="1"/>
  <c r="AV1585" i="1"/>
  <c r="AU1585" i="1"/>
  <c r="AX1505" i="1"/>
  <c r="AY1513" i="1"/>
  <c r="AL1525" i="1"/>
  <c r="AL1557" i="1"/>
  <c r="BA1569" i="1"/>
  <c r="AW1560" i="1"/>
  <c r="AL1560" i="1"/>
  <c r="AL1501" i="1"/>
  <c r="AL1597" i="1"/>
  <c r="AV1504" i="1"/>
  <c r="AU1523" i="1"/>
  <c r="AL1529" i="1"/>
  <c r="AL1500" i="1"/>
  <c r="BA1558" i="1"/>
  <c r="AZ1582" i="1"/>
  <c r="AZ1588" i="1"/>
  <c r="AZ1598" i="1"/>
  <c r="AL1507" i="1"/>
  <c r="AL1535" i="1"/>
  <c r="AW1535" i="1"/>
  <c r="AU1576" i="1"/>
  <c r="AL1588" i="1"/>
  <c r="AL1538" i="1"/>
  <c r="AW1541" i="1"/>
  <c r="AU1575" i="1"/>
  <c r="AL1552" i="1"/>
  <c r="AV1533" i="1"/>
  <c r="AU1533" i="1"/>
  <c r="AY1581" i="1"/>
  <c r="AU1581" i="1"/>
  <c r="AU1593" i="1"/>
  <c r="AY1597" i="1"/>
  <c r="AV1556" i="1"/>
  <c r="AL1556" i="1"/>
  <c r="AZ1566" i="1"/>
  <c r="AL1505" i="1"/>
  <c r="AL1561" i="1"/>
  <c r="AX1540" i="1"/>
  <c r="AY1518" i="1"/>
  <c r="AW1588" i="1"/>
  <c r="AZ1500" i="1"/>
  <c r="AZ1504" i="1"/>
  <c r="BA1508" i="1"/>
  <c r="AY1524" i="1"/>
  <c r="AL1532" i="1"/>
  <c r="AW1564" i="1"/>
  <c r="BA1499" i="1"/>
  <c r="AU1503" i="1"/>
  <c r="AW1519" i="1"/>
  <c r="BA1531" i="1"/>
  <c r="AW1539" i="1"/>
  <c r="AU1543" i="1"/>
  <c r="AW1551" i="1"/>
  <c r="AU1579" i="1"/>
  <c r="AZ1513" i="1"/>
  <c r="AY1573" i="1"/>
  <c r="AW1585" i="1"/>
  <c r="BA1597" i="1"/>
  <c r="AZ1591" i="1"/>
  <c r="AL1521" i="1"/>
  <c r="AL1553" i="1"/>
  <c r="AX1560" i="1"/>
  <c r="AX1568" i="1"/>
  <c r="AY1578" i="1"/>
  <c r="AY1586" i="1"/>
  <c r="AX1523" i="1"/>
  <c r="AX1531" i="1"/>
  <c r="AX1539" i="1"/>
  <c r="AX1547" i="1"/>
  <c r="AL1580" i="1"/>
  <c r="AX1583" i="1"/>
  <c r="AL1596" i="1"/>
  <c r="AX1599" i="1"/>
  <c r="AX1503" i="1"/>
  <c r="BA1507" i="1"/>
  <c r="BA1511" i="1"/>
  <c r="BA1543" i="1"/>
  <c r="AL1547" i="1"/>
  <c r="AY1551" i="1"/>
  <c r="AL1563" i="1"/>
  <c r="BA1574" i="1"/>
  <c r="AX1500" i="1"/>
  <c r="AV1508" i="1"/>
  <c r="AY1516" i="1"/>
  <c r="AW1556" i="1"/>
  <c r="AU1519" i="1"/>
  <c r="AU1539" i="1"/>
  <c r="AU1508" i="1"/>
  <c r="AU1520" i="1"/>
  <c r="AU1556" i="1"/>
  <c r="AU1572" i="1"/>
  <c r="AU1596" i="1"/>
  <c r="AU1518" i="1"/>
  <c r="AU1526" i="1"/>
  <c r="AU1534" i="1"/>
  <c r="AU1583" i="1"/>
  <c r="AV1591" i="1"/>
  <c r="AY1579" i="1"/>
  <c r="AU1553" i="1"/>
  <c r="AV1593" i="1"/>
  <c r="AZ1517" i="1"/>
  <c r="BA1593" i="1"/>
  <c r="BA1504" i="1"/>
  <c r="AV1512" i="1"/>
  <c r="AZ1522" i="1"/>
  <c r="AV1528" i="1"/>
  <c r="AL1544" i="1"/>
  <c r="AX1549" i="1"/>
  <c r="AV1560" i="1"/>
  <c r="BA1505" i="1"/>
  <c r="AV1505" i="1"/>
  <c r="AL1517" i="1"/>
  <c r="AY1521" i="1"/>
  <c r="BA1529" i="1"/>
  <c r="AW1533" i="1"/>
  <c r="AY1553" i="1"/>
  <c r="BA1561" i="1"/>
  <c r="AY1569" i="1"/>
  <c r="AL1506" i="1"/>
  <c r="AY1514" i="1"/>
  <c r="AY1546" i="1"/>
  <c r="BA1566" i="1"/>
  <c r="AZ1556" i="1"/>
  <c r="AZ1564" i="1"/>
  <c r="AZ1580" i="1"/>
  <c r="AZ1596" i="1"/>
  <c r="BA1498" i="1"/>
  <c r="BA1578" i="1"/>
  <c r="BA1582" i="1"/>
  <c r="BA1516" i="1"/>
  <c r="BA1532" i="1"/>
  <c r="AU1588" i="1"/>
  <c r="AU1498" i="1"/>
  <c r="AU1580" i="1"/>
  <c r="AU1577" i="1"/>
  <c r="AX1517" i="1"/>
  <c r="AX1533" i="1"/>
  <c r="AZ1538" i="1"/>
  <c r="AZ1577" i="1"/>
  <c r="AZ1585" i="1"/>
  <c r="AZ1593" i="1"/>
  <c r="AW1501" i="1"/>
  <c r="AY1537" i="1"/>
  <c r="BA1502" i="1"/>
  <c r="AV1511" i="1"/>
  <c r="AX1520" i="1"/>
  <c r="AX1552" i="1"/>
  <c r="AZ1498" i="1"/>
  <c r="AZ1506" i="1"/>
  <c r="BA1510" i="1"/>
  <c r="BA1526" i="1"/>
  <c r="BA1542" i="1"/>
  <c r="AW1546" i="1"/>
  <c r="AV1503" i="1"/>
  <c r="AL1503" i="1"/>
  <c r="AZ1507" i="1"/>
  <c r="BA1535" i="1"/>
  <c r="AY1543" i="1"/>
  <c r="AY1559" i="1"/>
  <c r="AX1514" i="1"/>
  <c r="AX1534" i="1"/>
  <c r="BA1600" i="1"/>
  <c r="AW1516" i="1"/>
  <c r="AW1532" i="1"/>
  <c r="BA1544" i="1"/>
  <c r="AW1548" i="1"/>
  <c r="AY1556" i="1"/>
  <c r="BA1560" i="1"/>
  <c r="BA1572" i="1"/>
  <c r="AL1530" i="1"/>
  <c r="AV1583" i="1"/>
  <c r="AU1538" i="1"/>
  <c r="AU1550" i="1"/>
  <c r="AL1510" i="1"/>
  <c r="AL1537" i="1"/>
  <c r="AL1533" i="1"/>
  <c r="AL1554" i="1"/>
  <c r="AL1581" i="1"/>
  <c r="AW1517" i="1"/>
  <c r="AV1553" i="1"/>
  <c r="AU1517" i="1"/>
  <c r="AU1527" i="1"/>
  <c r="AU1535" i="1"/>
  <c r="AU1549" i="1"/>
  <c r="AU1571" i="1"/>
  <c r="AL1513" i="1"/>
  <c r="AL1534" i="1"/>
  <c r="AL1577" i="1"/>
  <c r="AL1598" i="1"/>
  <c r="AL1568" i="1"/>
  <c r="AL1546" i="1"/>
  <c r="AU1524" i="1"/>
  <c r="AY1540" i="1"/>
  <c r="AU1502" i="1"/>
  <c r="AU1510" i="1"/>
  <c r="AU1537" i="1"/>
  <c r="AU1541" i="1"/>
  <c r="AU1589" i="1"/>
  <c r="AU1597" i="1"/>
  <c r="AU1505" i="1"/>
  <c r="AL1509" i="1"/>
  <c r="AY1507" i="1"/>
  <c r="AX1545" i="1"/>
  <c r="AZ1550" i="1"/>
  <c r="AZ1497" i="1"/>
  <c r="AX1501" i="1"/>
  <c r="AY1517" i="1"/>
  <c r="AY1533" i="1"/>
  <c r="AY1549" i="1"/>
  <c r="AY1565" i="1"/>
  <c r="AX1512" i="1"/>
  <c r="AL1559" i="1"/>
  <c r="AY1574" i="1"/>
  <c r="AV1498" i="1"/>
  <c r="AL1498" i="1"/>
  <c r="AV1502" i="1"/>
  <c r="AV1506" i="1"/>
  <c r="AW1510" i="1"/>
  <c r="BA1522" i="1"/>
  <c r="AW1526" i="1"/>
  <c r="BA1538" i="1"/>
  <c r="AW1542" i="1"/>
  <c r="BA1554" i="1"/>
  <c r="BA1570" i="1"/>
  <c r="AZ1512" i="1"/>
  <c r="AZ1520" i="1"/>
  <c r="AZ1528" i="1"/>
  <c r="AZ1536" i="1"/>
  <c r="AZ1544" i="1"/>
  <c r="AL1592" i="1"/>
  <c r="AX1499" i="1"/>
  <c r="AV1507" i="1"/>
  <c r="AY1523" i="1"/>
  <c r="AY1539" i="1"/>
  <c r="AY1555" i="1"/>
  <c r="AY1571" i="1"/>
  <c r="AX1510" i="1"/>
  <c r="AX1530" i="1"/>
  <c r="BA1576" i="1"/>
  <c r="BA1584" i="1"/>
  <c r="AZ1508" i="1"/>
  <c r="AW1512" i="1"/>
  <c r="AW1528" i="1"/>
  <c r="BA1540" i="1"/>
  <c r="AW1544" i="1"/>
  <c r="BA1556" i="1"/>
  <c r="AL1595" i="1"/>
  <c r="AV1546" i="1"/>
  <c r="AL1515" i="1"/>
  <c r="AU1504" i="1"/>
  <c r="AU1552" i="1"/>
  <c r="AU1568" i="1"/>
  <c r="AU1561" i="1"/>
  <c r="AU1569" i="1"/>
  <c r="AU1509" i="1"/>
  <c r="AU1525" i="1"/>
  <c r="AX1509" i="1"/>
  <c r="AZ1514" i="1"/>
  <c r="AX1525" i="1"/>
  <c r="AZ1530" i="1"/>
  <c r="AZ1546" i="1"/>
  <c r="AZ1573" i="1"/>
  <c r="AZ1589" i="1"/>
  <c r="AZ1597" i="1"/>
  <c r="AY1545" i="1"/>
  <c r="AW1508" i="1"/>
  <c r="AV1555" i="1"/>
  <c r="AX1498" i="1"/>
  <c r="AX1502" i="1"/>
  <c r="AX1506" i="1"/>
  <c r="BA1518" i="1"/>
  <c r="BA1534" i="1"/>
  <c r="AW1538" i="1"/>
  <c r="AL1590" i="1"/>
  <c r="AZ1499" i="1"/>
  <c r="AY1519" i="1"/>
  <c r="AW1563" i="1"/>
  <c r="AY1567" i="1"/>
  <c r="AW1504" i="1"/>
  <c r="AX1522" i="1"/>
  <c r="AX1526" i="1"/>
  <c r="AZ1531" i="1"/>
  <c r="BA1588" i="1"/>
  <c r="BA1592" i="1"/>
  <c r="AX1504" i="1"/>
  <c r="BA1520" i="1"/>
  <c r="AW1524" i="1"/>
  <c r="BA1536" i="1"/>
  <c r="AW1540" i="1"/>
  <c r="BA1552" i="1"/>
  <c r="AY1564" i="1"/>
  <c r="BA1568" i="1"/>
  <c r="AL1573" i="1"/>
  <c r="AL1585" i="1"/>
  <c r="AV1522" i="1"/>
  <c r="AL1599" i="1"/>
  <c r="AV1596" i="1"/>
  <c r="AU1536" i="1"/>
  <c r="AL1499" i="1"/>
  <c r="AL1526" i="1"/>
  <c r="AL1574" i="1"/>
  <c r="AL1543" i="1"/>
  <c r="AL1570" i="1"/>
  <c r="AL1591" i="1"/>
  <c r="AW1523" i="1"/>
  <c r="AU1521" i="1"/>
  <c r="AU1565" i="1"/>
  <c r="AL1502" i="1"/>
  <c r="AL1545" i="1"/>
  <c r="AL1566" i="1"/>
  <c r="AL1524" i="1"/>
  <c r="AL1564" i="1"/>
  <c r="AL1584" i="1"/>
  <c r="AU1516" i="1"/>
  <c r="AU1532" i="1"/>
  <c r="AU1548" i="1"/>
  <c r="AY1562" i="1"/>
  <c r="AY1594" i="1"/>
  <c r="AY1522" i="1"/>
  <c r="AU1530" i="1"/>
  <c r="AU1545" i="1"/>
  <c r="AU1599" i="1"/>
  <c r="AU1562" i="1"/>
  <c r="AU1573" i="1"/>
  <c r="AU1497" i="1"/>
  <c r="AU1513" i="1"/>
  <c r="AW1565" i="1"/>
  <c r="AW1502" i="1"/>
  <c r="AX1521" i="1"/>
  <c r="AX1537" i="1"/>
  <c r="AZ1542" i="1"/>
  <c r="AV1501" i="1"/>
  <c r="AZ1505" i="1"/>
  <c r="AY1509" i="1"/>
  <c r="AY1525" i="1"/>
  <c r="AY1541" i="1"/>
  <c r="BA1549" i="1"/>
  <c r="AY1557" i="1"/>
  <c r="AW1500" i="1"/>
  <c r="AX1524" i="1"/>
  <c r="AX1528" i="1"/>
  <c r="AL1567" i="1"/>
  <c r="AW1577" i="1"/>
  <c r="BA1514" i="1"/>
  <c r="AW1518" i="1"/>
  <c r="BA1530" i="1"/>
  <c r="AW1534" i="1"/>
  <c r="BA1546" i="1"/>
  <c r="AW1550" i="1"/>
  <c r="BA1562" i="1"/>
  <c r="AZ1516" i="1"/>
  <c r="AZ1524" i="1"/>
  <c r="AZ1532" i="1"/>
  <c r="AZ1540" i="1"/>
  <c r="AZ1548" i="1"/>
  <c r="AV1578" i="1"/>
  <c r="AL1578" i="1"/>
  <c r="AV1594" i="1"/>
  <c r="AL1594" i="1"/>
  <c r="AV1499" i="1"/>
  <c r="AZ1503" i="1"/>
  <c r="AX1507" i="1"/>
  <c r="AY1515" i="1"/>
  <c r="AY1531" i="1"/>
  <c r="BA1539" i="1"/>
  <c r="AY1547" i="1"/>
  <c r="AY1563" i="1"/>
  <c r="BA1506" i="1"/>
  <c r="AV1513" i="1"/>
  <c r="AX1518" i="1"/>
  <c r="BA1580" i="1"/>
  <c r="BA1596" i="1"/>
  <c r="AX1508" i="1"/>
  <c r="AW1520" i="1"/>
  <c r="AW1536" i="1"/>
  <c r="BA1548" i="1"/>
  <c r="BA1564" i="1"/>
  <c r="AV1573" i="1"/>
  <c r="AL1589" i="1"/>
  <c r="AL1579" i="1"/>
  <c r="AL1514" i="1"/>
  <c r="AL1562" i="1"/>
  <c r="AL1583" i="1"/>
  <c r="AV1599" i="1"/>
  <c r="AI43" i="1"/>
  <c r="AS84" i="1"/>
  <c r="AP72" i="1"/>
  <c r="AP44" i="1"/>
  <c r="AP34" i="1"/>
  <c r="AG99" i="1"/>
  <c r="AR109" i="1"/>
  <c r="AO64" i="1"/>
  <c r="AH103" i="1"/>
  <c r="AT101" i="1"/>
  <c r="AS57" i="1"/>
  <c r="AH67" i="1"/>
  <c r="AR124" i="1"/>
  <c r="AQ77" i="1"/>
  <c r="AO52" i="1"/>
  <c r="AK115" i="1"/>
  <c r="AK55" i="1"/>
  <c r="AP117" i="1"/>
  <c r="AO97" i="1"/>
  <c r="BA64" i="1"/>
  <c r="AI123" i="1"/>
  <c r="AF115" i="1"/>
  <c r="AV115" i="1" s="1"/>
  <c r="AH91" i="1"/>
  <c r="AG55" i="1"/>
  <c r="AP116" i="1"/>
  <c r="AQ89" i="1"/>
  <c r="AQ65" i="1"/>
  <c r="AS45" i="1"/>
  <c r="AF123" i="1"/>
  <c r="AV123" i="1" s="1"/>
  <c r="AG107" i="1"/>
  <c r="AI75" i="1"/>
  <c r="AG47" i="1"/>
  <c r="AT121" i="1"/>
  <c r="AT105" i="1"/>
  <c r="AR101" i="1"/>
  <c r="AT93" i="1"/>
  <c r="AP89" i="1"/>
  <c r="AT81" i="1"/>
  <c r="BA81" i="1" s="1"/>
  <c r="AP77" i="1"/>
  <c r="AS69" i="1"/>
  <c r="AO57" i="1"/>
  <c r="AS49" i="1"/>
  <c r="AR125" i="1"/>
  <c r="AY125" i="1" s="1"/>
  <c r="AS113" i="1"/>
  <c r="AR105" i="1"/>
  <c r="AS97" i="1"/>
  <c r="AS85" i="1"/>
  <c r="AZ85" i="1" s="1"/>
  <c r="AO81" i="1"/>
  <c r="AO76" i="1"/>
  <c r="AR69" i="1"/>
  <c r="AQ61" i="1"/>
  <c r="AQ53" i="1"/>
  <c r="AO49" i="1"/>
  <c r="AS41" i="1"/>
  <c r="AQ125" i="1"/>
  <c r="AR117" i="1"/>
  <c r="AY117" i="1" s="1"/>
  <c r="AT104" i="1"/>
  <c r="AR97" i="1"/>
  <c r="AO85" i="1"/>
  <c r="AQ80" i="1"/>
  <c r="AQ73" i="1"/>
  <c r="AT65" i="1"/>
  <c r="AP60" i="1"/>
  <c r="AW60" i="1" s="1"/>
  <c r="AP53" i="1"/>
  <c r="AO41" i="1"/>
  <c r="AF119" i="1"/>
  <c r="AF111" i="1"/>
  <c r="AF103" i="1"/>
  <c r="AJ83" i="1"/>
  <c r="AK67" i="1"/>
  <c r="AG48" i="1"/>
  <c r="AS22" i="1"/>
  <c r="AQ122" i="1"/>
  <c r="AT112" i="1"/>
  <c r="AO100" i="1"/>
  <c r="AR96" i="1"/>
  <c r="AS48" i="1"/>
  <c r="AF100" i="1"/>
  <c r="AI22" i="1"/>
  <c r="AY22" i="1" s="1"/>
  <c r="AO108" i="1"/>
  <c r="AQ88" i="1"/>
  <c r="AO82" i="1"/>
  <c r="AP78" i="1"/>
  <c r="AR68" i="1"/>
  <c r="AT56" i="1"/>
  <c r="BA56" i="1" s="1"/>
  <c r="AJ98" i="1"/>
  <c r="AF38" i="1"/>
  <c r="AG26" i="1"/>
  <c r="AO39" i="1"/>
  <c r="AO37" i="1"/>
  <c r="AO33" i="1"/>
  <c r="AO29" i="1"/>
  <c r="AQ120" i="1"/>
  <c r="AT116" i="1"/>
  <c r="AP112" i="1"/>
  <c r="AS108" i="1"/>
  <c r="AQ104" i="1"/>
  <c r="AS100" i="1"/>
  <c r="AZ100" i="1" s="1"/>
  <c r="AP96" i="1"/>
  <c r="AR92" i="1"/>
  <c r="AP84" i="1"/>
  <c r="AW84" i="1" s="1"/>
  <c r="AR76" i="1"/>
  <c r="AT72" i="1"/>
  <c r="BA72" i="1" s="1"/>
  <c r="AP68" i="1"/>
  <c r="AS64" i="1"/>
  <c r="AT60" i="1"/>
  <c r="AP56" i="1"/>
  <c r="AS52" i="1"/>
  <c r="AP48" i="1"/>
  <c r="AT44" i="1"/>
  <c r="AJ122" i="1"/>
  <c r="AH110" i="1"/>
  <c r="AF94" i="1"/>
  <c r="AG36" i="1"/>
  <c r="AH24" i="1"/>
  <c r="AT38" i="1"/>
  <c r="AR35" i="1"/>
  <c r="AY35" i="1" s="1"/>
  <c r="AO21" i="1"/>
  <c r="AS124" i="1"/>
  <c r="AP120" i="1"/>
  <c r="AR116" i="1"/>
  <c r="AP108" i="1"/>
  <c r="AR100" i="1"/>
  <c r="AQ92" i="1"/>
  <c r="AR88" i="1"/>
  <c r="AS80" i="1"/>
  <c r="AP76" i="1"/>
  <c r="AR72" i="1"/>
  <c r="AR64" i="1"/>
  <c r="AS60" i="1"/>
  <c r="AO56" i="1"/>
  <c r="AQ52" i="1"/>
  <c r="AP46" i="1"/>
  <c r="AR44" i="1"/>
  <c r="AI28" i="1"/>
  <c r="AY28" i="1" s="1"/>
  <c r="AS37" i="1"/>
  <c r="AS29" i="1"/>
  <c r="AQ25" i="1"/>
  <c r="AX25" i="1" s="1"/>
  <c r="AG38" i="1"/>
  <c r="AG20" i="1"/>
  <c r="AR33" i="1"/>
  <c r="AT22" i="1"/>
  <c r="BA22" i="1" s="1"/>
  <c r="AT120" i="1"/>
  <c r="AR112" i="1"/>
  <c r="AT106" i="1"/>
  <c r="AR104" i="1"/>
  <c r="AQ96" i="1"/>
  <c r="AX96" i="1" s="1"/>
  <c r="AS92" i="1"/>
  <c r="AO88" i="1"/>
  <c r="AO80" i="1"/>
  <c r="AT76" i="1"/>
  <c r="AQ68" i="1"/>
  <c r="AT50" i="1"/>
  <c r="AJ106" i="1"/>
  <c r="AF102" i="1"/>
  <c r="AK60" i="1"/>
  <c r="AJ29" i="1"/>
  <c r="AG25" i="1"/>
  <c r="AF37" i="1"/>
  <c r="AF33" i="1"/>
  <c r="AF21" i="1"/>
  <c r="AH108" i="1"/>
  <c r="AF108" i="1"/>
  <c r="AJ92" i="1"/>
  <c r="AG92" i="1"/>
  <c r="AY36" i="1"/>
  <c r="AK36" i="1"/>
  <c r="AF36" i="1"/>
  <c r="AK32" i="1"/>
  <c r="AI29" i="1"/>
  <c r="AY29" i="1" s="1"/>
  <c r="AH28" i="1"/>
  <c r="AF25" i="1"/>
  <c r="AV25" i="1" s="1"/>
  <c r="AG24" i="1"/>
  <c r="AK21" i="1"/>
  <c r="AK20" i="1"/>
  <c r="AP31" i="1"/>
  <c r="AW31" i="1" s="1"/>
  <c r="AQ31" i="1"/>
  <c r="AP27" i="1"/>
  <c r="AS27" i="1"/>
  <c r="AZ27" i="1" s="1"/>
  <c r="AP23" i="1"/>
  <c r="AO23" i="1"/>
  <c r="AS39" i="1"/>
  <c r="AQ35" i="1"/>
  <c r="AO31" i="1"/>
  <c r="AO27" i="1"/>
  <c r="AS23" i="1"/>
  <c r="AZ23" i="1" s="1"/>
  <c r="AG80" i="1"/>
  <c r="AG72" i="1"/>
  <c r="AF39" i="1"/>
  <c r="AJ37" i="1"/>
  <c r="AJ36" i="1"/>
  <c r="AH32" i="1"/>
  <c r="AF29" i="1"/>
  <c r="AG28" i="1"/>
  <c r="AK25" i="1"/>
  <c r="AK24" i="1"/>
  <c r="AJ21" i="1"/>
  <c r="AZ21" i="1" s="1"/>
  <c r="AI20" i="1"/>
  <c r="AY20" i="1" s="1"/>
  <c r="AR30" i="1"/>
  <c r="AO30" i="1"/>
  <c r="AV30" i="1" s="1"/>
  <c r="AR26" i="1"/>
  <c r="AQ26" i="1"/>
  <c r="AX26" i="1" s="1"/>
  <c r="AR39" i="1"/>
  <c r="AY39" i="1" s="1"/>
  <c r="AS38" i="1"/>
  <c r="AO35" i="1"/>
  <c r="AT30" i="1"/>
  <c r="AP26" i="1"/>
  <c r="AR23" i="1"/>
  <c r="AO22" i="1"/>
  <c r="AQ114" i="1"/>
  <c r="AT98" i="1"/>
  <c r="AQ121" i="1"/>
  <c r="AR121" i="1"/>
  <c r="AQ113" i="1"/>
  <c r="AR113" i="1"/>
  <c r="AR93" i="1"/>
  <c r="AY93" i="1" s="1"/>
  <c r="AO93" i="1"/>
  <c r="AQ45" i="1"/>
  <c r="AR45" i="1"/>
  <c r="AY45" i="1" s="1"/>
  <c r="AJ87" i="1"/>
  <c r="AK79" i="1"/>
  <c r="AG75" i="1"/>
  <c r="AH71" i="1"/>
  <c r="AI63" i="1"/>
  <c r="AK59" i="1"/>
  <c r="AJ51" i="1"/>
  <c r="AF47" i="1"/>
  <c r="AJ118" i="1"/>
  <c r="AF118" i="1"/>
  <c r="AY38" i="1"/>
  <c r="AY34" i="1"/>
  <c r="AK38" i="1"/>
  <c r="AH36" i="1"/>
  <c r="AK29" i="1"/>
  <c r="AK28" i="1"/>
  <c r="AG27" i="1"/>
  <c r="AI25" i="1"/>
  <c r="AI24" i="1"/>
  <c r="AY24" i="1" s="1"/>
  <c r="AI21" i="1"/>
  <c r="AH20" i="1"/>
  <c r="AQ39" i="1"/>
  <c r="AO38" i="1"/>
  <c r="AS35" i="1"/>
  <c r="AQ34" i="1"/>
  <c r="AS31" i="1"/>
  <c r="AS30" i="1"/>
  <c r="AR27" i="1"/>
  <c r="AR25" i="1"/>
  <c r="AQ23" i="1"/>
  <c r="AR21" i="1"/>
  <c r="AO121" i="1"/>
  <c r="AT113" i="1"/>
  <c r="AP109" i="1"/>
  <c r="AP105" i="1"/>
  <c r="AW105" i="1" s="1"/>
  <c r="AQ93" i="1"/>
  <c r="AP81" i="1"/>
  <c r="AR73" i="1"/>
  <c r="AY73" i="1" s="1"/>
  <c r="AO66" i="1"/>
  <c r="AS61" i="1"/>
  <c r="AO45" i="1"/>
  <c r="AT41" i="1"/>
  <c r="AQ124" i="1"/>
  <c r="AO124" i="1"/>
  <c r="AT124" i="1"/>
  <c r="AQ116" i="1"/>
  <c r="AX116" i="1" s="1"/>
  <c r="AS116" i="1"/>
  <c r="AQ108" i="1"/>
  <c r="AR108" i="1"/>
  <c r="AQ100" i="1"/>
  <c r="AP100" i="1"/>
  <c r="AR84" i="1"/>
  <c r="AO84" i="1"/>
  <c r="AT84" i="1"/>
  <c r="AQ72" i="1"/>
  <c r="AS72" i="1"/>
  <c r="AQ64" i="1"/>
  <c r="AP64" i="1"/>
  <c r="AR60" i="1"/>
  <c r="AQ60" i="1"/>
  <c r="AR56" i="1"/>
  <c r="AQ56" i="1"/>
  <c r="AR48" i="1"/>
  <c r="AO48" i="1"/>
  <c r="AT48" i="1"/>
  <c r="BA48" i="1" s="1"/>
  <c r="AH124" i="1"/>
  <c r="AI119" i="1"/>
  <c r="AY119" i="1" s="1"/>
  <c r="AK111" i="1"/>
  <c r="AH100" i="1"/>
  <c r="AH95" i="1"/>
  <c r="AF87" i="1"/>
  <c r="AH79" i="1"/>
  <c r="AW121" i="1"/>
  <c r="AP36" i="1"/>
  <c r="AG35" i="1"/>
  <c r="AW35" i="1" s="1"/>
  <c r="AK35" i="1"/>
  <c r="AH23" i="1"/>
  <c r="AF27" i="1"/>
  <c r="AO36" i="1"/>
  <c r="AQ24" i="1"/>
  <c r="AT20" i="1"/>
  <c r="AF26" i="1"/>
  <c r="AJ26" i="1"/>
  <c r="AF22" i="1"/>
  <c r="AJ22" i="1"/>
  <c r="AJ38" i="1"/>
  <c r="AF35" i="1"/>
  <c r="AK26" i="1"/>
  <c r="AG23" i="1"/>
  <c r="AH22" i="1"/>
  <c r="AQ38" i="1"/>
  <c r="AS36" i="1"/>
  <c r="AT34" i="1"/>
  <c r="AO34" i="1"/>
  <c r="AP32" i="1"/>
  <c r="AQ30" i="1"/>
  <c r="AS28" i="1"/>
  <c r="AT26" i="1"/>
  <c r="AO26" i="1"/>
  <c r="AP24" i="1"/>
  <c r="AQ22" i="1"/>
  <c r="AS20" i="1"/>
  <c r="AG88" i="1"/>
  <c r="AG56" i="1"/>
  <c r="AS32" i="1"/>
  <c r="AP28" i="1"/>
  <c r="AS24" i="1"/>
  <c r="AP20" i="1"/>
  <c r="AS103" i="1"/>
  <c r="AZ103" i="1" s="1"/>
  <c r="AR103" i="1"/>
  <c r="AG125" i="1"/>
  <c r="AW125" i="1" s="1"/>
  <c r="AK125" i="1"/>
  <c r="AF125" i="1"/>
  <c r="AH125" i="1"/>
  <c r="AF121" i="1"/>
  <c r="AJ121" i="1"/>
  <c r="AI121" i="1"/>
  <c r="AK121" i="1"/>
  <c r="AG117" i="1"/>
  <c r="AK117" i="1"/>
  <c r="BA117" i="1" s="1"/>
  <c r="AJ117" i="1"/>
  <c r="AF117" i="1"/>
  <c r="AH117" i="1"/>
  <c r="AG113" i="1"/>
  <c r="AK113" i="1"/>
  <c r="AJ113" i="1"/>
  <c r="AH113" i="1"/>
  <c r="AI113" i="1"/>
  <c r="AH109" i="1"/>
  <c r="AG109" i="1"/>
  <c r="AF109" i="1"/>
  <c r="AI109" i="1"/>
  <c r="AH105" i="1"/>
  <c r="AI105" i="1"/>
  <c r="AJ105" i="1"/>
  <c r="AK105" i="1"/>
  <c r="AI101" i="1"/>
  <c r="AF101" i="1"/>
  <c r="AK101" i="1"/>
  <c r="AG101" i="1"/>
  <c r="AW101" i="1" s="1"/>
  <c r="AH101" i="1"/>
  <c r="AI97" i="1"/>
  <c r="AF97" i="1"/>
  <c r="AK97" i="1"/>
  <c r="BA97" i="1" s="1"/>
  <c r="AH97" i="1"/>
  <c r="AJ97" i="1"/>
  <c r="AF93" i="1"/>
  <c r="AJ93" i="1"/>
  <c r="AG93" i="1"/>
  <c r="AW93" i="1" s="1"/>
  <c r="AH93" i="1"/>
  <c r="AI89" i="1"/>
  <c r="AF89" i="1"/>
  <c r="AK89" i="1"/>
  <c r="AG89" i="1"/>
  <c r="AH89" i="1"/>
  <c r="AG85" i="1"/>
  <c r="AK85" i="1"/>
  <c r="AI85" i="1"/>
  <c r="AF85" i="1"/>
  <c r="AH85" i="1"/>
  <c r="AX85" i="1" s="1"/>
  <c r="AI81" i="1"/>
  <c r="AG81" i="1"/>
  <c r="AF81" i="1"/>
  <c r="AH81" i="1"/>
  <c r="AH77" i="1"/>
  <c r="AG77" i="1"/>
  <c r="AJ77" i="1"/>
  <c r="AK77" i="1"/>
  <c r="AG73" i="1"/>
  <c r="AK73" i="1"/>
  <c r="BA73" i="1" s="1"/>
  <c r="AF73" i="1"/>
  <c r="AH73" i="1"/>
  <c r="AI69" i="1"/>
  <c r="AJ69" i="1"/>
  <c r="AF69" i="1"/>
  <c r="AG69" i="1"/>
  <c r="AW69" i="1" s="1"/>
  <c r="AG65" i="1"/>
  <c r="AW65" i="1" s="1"/>
  <c r="AK65" i="1"/>
  <c r="AH65" i="1"/>
  <c r="AF65" i="1"/>
  <c r="AF61" i="1"/>
  <c r="AJ61" i="1"/>
  <c r="AG61" i="1"/>
  <c r="AH61" i="1"/>
  <c r="AI61" i="1"/>
  <c r="AY61" i="1" s="1"/>
  <c r="AI57" i="1"/>
  <c r="AY57" i="1" s="1"/>
  <c r="AF57" i="1"/>
  <c r="AK57" i="1"/>
  <c r="AH57" i="1"/>
  <c r="AJ57" i="1"/>
  <c r="AG53" i="1"/>
  <c r="AK53" i="1"/>
  <c r="AI53" i="1"/>
  <c r="AH53" i="1"/>
  <c r="AJ53" i="1"/>
  <c r="AZ53" i="1" s="1"/>
  <c r="AI49" i="1"/>
  <c r="AG49" i="1"/>
  <c r="AH49" i="1"/>
  <c r="AX49" i="1" s="1"/>
  <c r="AJ49" i="1"/>
  <c r="AH45" i="1"/>
  <c r="AG45" i="1"/>
  <c r="AK45" i="1"/>
  <c r="BA45" i="1" s="1"/>
  <c r="AF45" i="1"/>
  <c r="AG41" i="1"/>
  <c r="AW41" i="1" s="1"/>
  <c r="AK41" i="1"/>
  <c r="AF41" i="1"/>
  <c r="AH41" i="1"/>
  <c r="AI41" i="1"/>
  <c r="AG39" i="1"/>
  <c r="AW39" i="1" s="1"/>
  <c r="AK39" i="1"/>
  <c r="AH27" i="1"/>
  <c r="AX27" i="1" s="1"/>
  <c r="AJ39" i="1"/>
  <c r="AH35" i="1"/>
  <c r="AK27" i="1"/>
  <c r="AI23" i="1"/>
  <c r="AT36" i="1"/>
  <c r="AQ32" i="1"/>
  <c r="AT28" i="1"/>
  <c r="AO28" i="1"/>
  <c r="AO20" i="1"/>
  <c r="AJ125" i="1"/>
  <c r="AH121" i="1"/>
  <c r="AK109" i="1"/>
  <c r="AF105" i="1"/>
  <c r="AG97" i="1"/>
  <c r="AJ89" i="1"/>
  <c r="AZ89" i="1" s="1"/>
  <c r="AI77" i="1"/>
  <c r="AH69" i="1"/>
  <c r="AJ65" i="1"/>
  <c r="AG57" i="1"/>
  <c r="AJ45" i="1"/>
  <c r="AH120" i="1"/>
  <c r="AF120" i="1"/>
  <c r="AJ120" i="1"/>
  <c r="AF116" i="1"/>
  <c r="AV116" i="1" s="1"/>
  <c r="AJ116" i="1"/>
  <c r="AF112" i="1"/>
  <c r="AJ112" i="1"/>
  <c r="AH104" i="1"/>
  <c r="AF104" i="1"/>
  <c r="AJ104" i="1"/>
  <c r="AJ96" i="1"/>
  <c r="AF96" i="1"/>
  <c r="AG76" i="1"/>
  <c r="AK76" i="1"/>
  <c r="AK68" i="1"/>
  <c r="BA68" i="1" s="1"/>
  <c r="AG68" i="1"/>
  <c r="AG44" i="1"/>
  <c r="AK44" i="1"/>
  <c r="AG37" i="1"/>
  <c r="AK37" i="1"/>
  <c r="AG33" i="1"/>
  <c r="AI33" i="1"/>
  <c r="AH39" i="1"/>
  <c r="AH38" i="1"/>
  <c r="AI37" i="1"/>
  <c r="AY37" i="1" s="1"/>
  <c r="AJ35" i="1"/>
  <c r="AH34" i="1"/>
  <c r="AG29" i="1"/>
  <c r="AI27" i="1"/>
  <c r="AI26" i="1"/>
  <c r="AJ25" i="1"/>
  <c r="AK23" i="1"/>
  <c r="AF23" i="1"/>
  <c r="AG22" i="1"/>
  <c r="AG21" i="1"/>
  <c r="AP37" i="1"/>
  <c r="AT37" i="1"/>
  <c r="AP33" i="1"/>
  <c r="AT33" i="1"/>
  <c r="AP29" i="1"/>
  <c r="AT29" i="1"/>
  <c r="AP25" i="1"/>
  <c r="AT25" i="1"/>
  <c r="AP21" i="1"/>
  <c r="AT21" i="1"/>
  <c r="AP38" i="1"/>
  <c r="AQ37" i="1"/>
  <c r="AX37" i="1" s="1"/>
  <c r="AQ36" i="1"/>
  <c r="AS34" i="1"/>
  <c r="AS33" i="1"/>
  <c r="AZ33" i="1" s="1"/>
  <c r="AT32" i="1"/>
  <c r="AO32" i="1"/>
  <c r="AP30" i="1"/>
  <c r="AQ29" i="1"/>
  <c r="AX29" i="1" s="1"/>
  <c r="AQ28" i="1"/>
  <c r="AS26" i="1"/>
  <c r="AS25" i="1"/>
  <c r="AT24" i="1"/>
  <c r="AO24" i="1"/>
  <c r="AP22" i="1"/>
  <c r="AQ21" i="1"/>
  <c r="AX21" i="1" s="1"/>
  <c r="AQ20" i="1"/>
  <c r="AJ124" i="1"/>
  <c r="AH112" i="1"/>
  <c r="AX112" i="1" s="1"/>
  <c r="AJ108" i="1"/>
  <c r="AJ101" i="1"/>
  <c r="AK93" i="1"/>
  <c r="AK84" i="1"/>
  <c r="AJ81" i="1"/>
  <c r="AZ81" i="1" s="1"/>
  <c r="AJ73" i="1"/>
  <c r="AG64" i="1"/>
  <c r="AK61" i="1"/>
  <c r="AK52" i="1"/>
  <c r="AF49" i="1"/>
  <c r="AJ41" i="1"/>
  <c r="AO125" i="1"/>
  <c r="AS125" i="1"/>
  <c r="AO117" i="1"/>
  <c r="AS117" i="1"/>
  <c r="AO109" i="1"/>
  <c r="AS109" i="1"/>
  <c r="AZ109" i="1" s="1"/>
  <c r="AQ105" i="1"/>
  <c r="AO101" i="1"/>
  <c r="AS101" i="1"/>
  <c r="AQ97" i="1"/>
  <c r="AR89" i="1"/>
  <c r="AP85" i="1"/>
  <c r="AT85" i="1"/>
  <c r="AR81" i="1"/>
  <c r="AO77" i="1"/>
  <c r="AS77" i="1"/>
  <c r="AO73" i="1"/>
  <c r="AS73" i="1"/>
  <c r="AQ69" i="1"/>
  <c r="AO65" i="1"/>
  <c r="AS65" i="1"/>
  <c r="AP61" i="1"/>
  <c r="AT61" i="1"/>
  <c r="AP57" i="1"/>
  <c r="AT57" i="1"/>
  <c r="AR53" i="1"/>
  <c r="AP49" i="1"/>
  <c r="AT49" i="1"/>
  <c r="BA49" i="1" s="1"/>
  <c r="AQ41" i="1"/>
  <c r="AG123" i="1"/>
  <c r="AH123" i="1"/>
  <c r="AG119" i="1"/>
  <c r="AK119" i="1"/>
  <c r="AH119" i="1"/>
  <c r="AH115" i="1"/>
  <c r="AI115" i="1"/>
  <c r="AH111" i="1"/>
  <c r="AI111" i="1"/>
  <c r="AY111" i="1" s="1"/>
  <c r="AI107" i="1"/>
  <c r="AF107" i="1"/>
  <c r="AK107" i="1"/>
  <c r="AI103" i="1"/>
  <c r="AG103" i="1"/>
  <c r="AF99" i="1"/>
  <c r="AJ99" i="1"/>
  <c r="AI99" i="1"/>
  <c r="AF95" i="1"/>
  <c r="AJ95" i="1"/>
  <c r="AI95" i="1"/>
  <c r="AF91" i="1"/>
  <c r="AJ91" i="1"/>
  <c r="AI91" i="1"/>
  <c r="AI87" i="1"/>
  <c r="AY87" i="1" s="1"/>
  <c r="AH87" i="1"/>
  <c r="AG83" i="1"/>
  <c r="AK83" i="1"/>
  <c r="AF83" i="1"/>
  <c r="AI79" i="1"/>
  <c r="AJ79" i="1"/>
  <c r="AH75" i="1"/>
  <c r="AJ75" i="1"/>
  <c r="AG71" i="1"/>
  <c r="AK71" i="1"/>
  <c r="AI71" i="1"/>
  <c r="AY71" i="1" s="1"/>
  <c r="AI67" i="1"/>
  <c r="AG67" i="1"/>
  <c r="AG63" i="1"/>
  <c r="AK63" i="1"/>
  <c r="AJ63" i="1"/>
  <c r="AF59" i="1"/>
  <c r="AJ59" i="1"/>
  <c r="AI59" i="1"/>
  <c r="AI55" i="1"/>
  <c r="AH55" i="1"/>
  <c r="AG51" i="1"/>
  <c r="AK51" i="1"/>
  <c r="AF51" i="1"/>
  <c r="AI47" i="1"/>
  <c r="AJ47" i="1"/>
  <c r="AH43" i="1"/>
  <c r="AJ43" i="1"/>
  <c r="AY32" i="1"/>
  <c r="AG32" i="1"/>
  <c r="AJ28" i="1"/>
  <c r="AJ24" i="1"/>
  <c r="AJ20" i="1"/>
  <c r="AT39" i="1"/>
  <c r="AT35" i="1"/>
  <c r="AT31" i="1"/>
  <c r="AT27" i="1"/>
  <c r="AT23" i="1"/>
  <c r="AT125" i="1"/>
  <c r="AS121" i="1"/>
  <c r="AQ117" i="1"/>
  <c r="AP113" i="1"/>
  <c r="AT109" i="1"/>
  <c r="AS105" i="1"/>
  <c r="AQ101" i="1"/>
  <c r="AP97" i="1"/>
  <c r="AS93" i="1"/>
  <c r="AT89" i="1"/>
  <c r="AO89" i="1"/>
  <c r="AR85" i="1"/>
  <c r="AQ81" i="1"/>
  <c r="AT77" i="1"/>
  <c r="AP73" i="1"/>
  <c r="AT69" i="1"/>
  <c r="BA69" i="1" s="1"/>
  <c r="AO69" i="1"/>
  <c r="AR65" i="1"/>
  <c r="AO61" i="1"/>
  <c r="AQ57" i="1"/>
  <c r="AT53" i="1"/>
  <c r="AO53" i="1"/>
  <c r="AR49" i="1"/>
  <c r="AP45" i="1"/>
  <c r="AR41" i="1"/>
  <c r="AO120" i="1"/>
  <c r="AS120" i="1"/>
  <c r="AO112" i="1"/>
  <c r="AS112" i="1"/>
  <c r="AO104" i="1"/>
  <c r="AS104" i="1"/>
  <c r="AO96" i="1"/>
  <c r="AS96" i="1"/>
  <c r="AP92" i="1"/>
  <c r="AT92" i="1"/>
  <c r="AP88" i="1"/>
  <c r="AT88" i="1"/>
  <c r="BA88" i="1" s="1"/>
  <c r="AP80" i="1"/>
  <c r="AT80" i="1"/>
  <c r="BA80" i="1" s="1"/>
  <c r="AQ76" i="1"/>
  <c r="AO68" i="1"/>
  <c r="AS68" i="1"/>
  <c r="AP52" i="1"/>
  <c r="AW52" i="1" s="1"/>
  <c r="AT52" i="1"/>
  <c r="AO44" i="1"/>
  <c r="AS44" i="1"/>
  <c r="AJ123" i="1"/>
  <c r="AG115" i="1"/>
  <c r="AJ111" i="1"/>
  <c r="AH107" i="1"/>
  <c r="AK103" i="1"/>
  <c r="AH99" i="1"/>
  <c r="AK95" i="1"/>
  <c r="AG91" i="1"/>
  <c r="AG87" i="1"/>
  <c r="AH83" i="1"/>
  <c r="AG79" i="1"/>
  <c r="AK75" i="1"/>
  <c r="AF71" i="1"/>
  <c r="AF67" i="1"/>
  <c r="AF63" i="1"/>
  <c r="AH59" i="1"/>
  <c r="AJ55" i="1"/>
  <c r="AI51" i="1"/>
  <c r="AH47" i="1"/>
  <c r="AF43" i="1"/>
  <c r="AJ31" i="1"/>
  <c r="AF31" i="1"/>
  <c r="AK34" i="1"/>
  <c r="AG34" i="1"/>
  <c r="AI31" i="1"/>
  <c r="AY31" i="1" s="1"/>
  <c r="AJ34" i="1"/>
  <c r="AF34" i="1"/>
  <c r="AH33" i="1"/>
  <c r="AX33" i="1" s="1"/>
  <c r="AJ32" i="1"/>
  <c r="AF32" i="1"/>
  <c r="AH31" i="1"/>
  <c r="AK33" i="1"/>
  <c r="AK31" i="1"/>
  <c r="AH30" i="1"/>
  <c r="AK30" i="1"/>
  <c r="AI30" i="1"/>
  <c r="AG30" i="1"/>
  <c r="AJ30" i="1"/>
  <c r="AI114" i="1"/>
  <c r="AG114" i="1"/>
  <c r="AK114" i="1"/>
  <c r="BA114" i="1" s="1"/>
  <c r="AI110" i="1"/>
  <c r="AG110" i="1"/>
  <c r="AW110" i="1" s="1"/>
  <c r="AK110" i="1"/>
  <c r="AI102" i="1"/>
  <c r="AG102" i="1"/>
  <c r="AK102" i="1"/>
  <c r="AI94" i="1"/>
  <c r="AG94" i="1"/>
  <c r="AK94" i="1"/>
  <c r="AF86" i="1"/>
  <c r="AJ86" i="1"/>
  <c r="AZ86" i="1" s="1"/>
  <c r="AH86" i="1"/>
  <c r="AG86" i="1"/>
  <c r="AK86" i="1"/>
  <c r="AF78" i="1"/>
  <c r="AJ78" i="1"/>
  <c r="AZ78" i="1" s="1"/>
  <c r="AH78" i="1"/>
  <c r="AG78" i="1"/>
  <c r="AK78" i="1"/>
  <c r="AF66" i="1"/>
  <c r="AJ66" i="1"/>
  <c r="AH66" i="1"/>
  <c r="AK66" i="1"/>
  <c r="BA66" i="1" s="1"/>
  <c r="AG66" i="1"/>
  <c r="AF58" i="1"/>
  <c r="AJ58" i="1"/>
  <c r="AH58" i="1"/>
  <c r="AK58" i="1"/>
  <c r="AG58" i="1"/>
  <c r="AF50" i="1"/>
  <c r="AV50" i="1" s="1"/>
  <c r="AJ50" i="1"/>
  <c r="AH50" i="1"/>
  <c r="AK50" i="1"/>
  <c r="AG50" i="1"/>
  <c r="AF46" i="1"/>
  <c r="AJ46" i="1"/>
  <c r="AZ46" i="1" s="1"/>
  <c r="AH46" i="1"/>
  <c r="AG46" i="1"/>
  <c r="AK46" i="1"/>
  <c r="AF114" i="1"/>
  <c r="AJ110" i="1"/>
  <c r="AJ102" i="1"/>
  <c r="AJ94" i="1"/>
  <c r="AI86" i="1"/>
  <c r="AI124" i="1"/>
  <c r="AG124" i="1"/>
  <c r="AW124" i="1" s="1"/>
  <c r="AK124" i="1"/>
  <c r="AI120" i="1"/>
  <c r="AY120" i="1" s="1"/>
  <c r="AG120" i="1"/>
  <c r="AK120" i="1"/>
  <c r="AI116" i="1"/>
  <c r="AG116" i="1"/>
  <c r="AK116" i="1"/>
  <c r="AI112" i="1"/>
  <c r="AG112" i="1"/>
  <c r="AK112" i="1"/>
  <c r="AI108" i="1"/>
  <c r="AG108" i="1"/>
  <c r="AK108" i="1"/>
  <c r="BA108" i="1" s="1"/>
  <c r="AI104" i="1"/>
  <c r="AG104" i="1"/>
  <c r="AW104" i="1" s="1"/>
  <c r="AK104" i="1"/>
  <c r="AI100" i="1"/>
  <c r="AG100" i="1"/>
  <c r="AK100" i="1"/>
  <c r="BA100" i="1" s="1"/>
  <c r="AI96" i="1"/>
  <c r="AG96" i="1"/>
  <c r="AK96" i="1"/>
  <c r="BA96" i="1" s="1"/>
  <c r="AF92" i="1"/>
  <c r="AV92" i="1" s="1"/>
  <c r="AH92" i="1"/>
  <c r="AI92" i="1"/>
  <c r="AK92" i="1"/>
  <c r="AF88" i="1"/>
  <c r="AJ88" i="1"/>
  <c r="AZ88" i="1" s="1"/>
  <c r="AH88" i="1"/>
  <c r="AI88" i="1"/>
  <c r="AF84" i="1"/>
  <c r="AJ84" i="1"/>
  <c r="AH84" i="1"/>
  <c r="AX84" i="1" s="1"/>
  <c r="AI84" i="1"/>
  <c r="AF80" i="1"/>
  <c r="AJ80" i="1"/>
  <c r="AH80" i="1"/>
  <c r="AI80" i="1"/>
  <c r="AY80" i="1" s="1"/>
  <c r="AF76" i="1"/>
  <c r="AJ76" i="1"/>
  <c r="AZ76" i="1" s="1"/>
  <c r="AH76" i="1"/>
  <c r="AI76" i="1"/>
  <c r="AF72" i="1"/>
  <c r="AV72" i="1" s="1"/>
  <c r="AJ72" i="1"/>
  <c r="AH72" i="1"/>
  <c r="AI72" i="1"/>
  <c r="AF68" i="1"/>
  <c r="AJ68" i="1"/>
  <c r="AH68" i="1"/>
  <c r="AI68" i="1"/>
  <c r="AF64" i="1"/>
  <c r="AJ64" i="1"/>
  <c r="AH64" i="1"/>
  <c r="AI64" i="1"/>
  <c r="AF60" i="1"/>
  <c r="AV60" i="1" s="1"/>
  <c r="AJ60" i="1"/>
  <c r="AH60" i="1"/>
  <c r="AI60" i="1"/>
  <c r="AF56" i="1"/>
  <c r="AJ56" i="1"/>
  <c r="AZ56" i="1" s="1"/>
  <c r="AH56" i="1"/>
  <c r="AI56" i="1"/>
  <c r="AF52" i="1"/>
  <c r="AJ52" i="1"/>
  <c r="AH52" i="1"/>
  <c r="AI52" i="1"/>
  <c r="AY52" i="1" s="1"/>
  <c r="AF48" i="1"/>
  <c r="AJ48" i="1"/>
  <c r="AH48" i="1"/>
  <c r="AX48" i="1" s="1"/>
  <c r="AI48" i="1"/>
  <c r="AF44" i="1"/>
  <c r="AJ44" i="1"/>
  <c r="AH44" i="1"/>
  <c r="AX44" i="1" s="1"/>
  <c r="AI44" i="1"/>
  <c r="AI122" i="1"/>
  <c r="AG122" i="1"/>
  <c r="AK122" i="1"/>
  <c r="BA122" i="1" s="1"/>
  <c r="AI118" i="1"/>
  <c r="AG118" i="1"/>
  <c r="AK118" i="1"/>
  <c r="AI106" i="1"/>
  <c r="AG106" i="1"/>
  <c r="AK106" i="1"/>
  <c r="AI98" i="1"/>
  <c r="AG98" i="1"/>
  <c r="AK98" i="1"/>
  <c r="AF90" i="1"/>
  <c r="AV90" i="1" s="1"/>
  <c r="AJ90" i="1"/>
  <c r="AH90" i="1"/>
  <c r="AK90" i="1"/>
  <c r="AG90" i="1"/>
  <c r="AF82" i="1"/>
  <c r="AJ82" i="1"/>
  <c r="AH82" i="1"/>
  <c r="AK82" i="1"/>
  <c r="BA82" i="1" s="1"/>
  <c r="AG82" i="1"/>
  <c r="AF74" i="1"/>
  <c r="AJ74" i="1"/>
  <c r="AH74" i="1"/>
  <c r="AK74" i="1"/>
  <c r="AG74" i="1"/>
  <c r="AF70" i="1"/>
  <c r="AJ70" i="1"/>
  <c r="AZ70" i="1" s="1"/>
  <c r="AH70" i="1"/>
  <c r="AG70" i="1"/>
  <c r="AK70" i="1"/>
  <c r="AF62" i="1"/>
  <c r="AJ62" i="1"/>
  <c r="AH62" i="1"/>
  <c r="AG62" i="1"/>
  <c r="AW62" i="1" s="1"/>
  <c r="AK62" i="1"/>
  <c r="AF54" i="1"/>
  <c r="AJ54" i="1"/>
  <c r="AZ54" i="1" s="1"/>
  <c r="AH54" i="1"/>
  <c r="AG54" i="1"/>
  <c r="AK54" i="1"/>
  <c r="AF42" i="1"/>
  <c r="AJ42" i="1"/>
  <c r="AH42" i="1"/>
  <c r="AK42" i="1"/>
  <c r="AG42" i="1"/>
  <c r="AH122" i="1"/>
  <c r="AH114" i="1"/>
  <c r="AH106" i="1"/>
  <c r="AX106" i="1" s="1"/>
  <c r="AH98" i="1"/>
  <c r="AI82" i="1"/>
  <c r="AI66" i="1"/>
  <c r="AI50" i="1"/>
  <c r="AV113" i="1"/>
  <c r="AV98" i="1"/>
  <c r="AQ119" i="1"/>
  <c r="AP119" i="1"/>
  <c r="AT119" i="1"/>
  <c r="AQ111" i="1"/>
  <c r="AP111" i="1"/>
  <c r="AW111" i="1" s="1"/>
  <c r="AT111" i="1"/>
  <c r="AQ99" i="1"/>
  <c r="AP99" i="1"/>
  <c r="AT99" i="1"/>
  <c r="BA99" i="1" s="1"/>
  <c r="AP91" i="1"/>
  <c r="AT91" i="1"/>
  <c r="BA91" i="1" s="1"/>
  <c r="AO91" i="1"/>
  <c r="AS91" i="1"/>
  <c r="AR91" i="1"/>
  <c r="AP83" i="1"/>
  <c r="AT83" i="1"/>
  <c r="AO83" i="1"/>
  <c r="AS83" i="1"/>
  <c r="AR83" i="1"/>
  <c r="AY83" i="1" s="1"/>
  <c r="AP75" i="1"/>
  <c r="AT75" i="1"/>
  <c r="AO75" i="1"/>
  <c r="AS75" i="1"/>
  <c r="AR75" i="1"/>
  <c r="AP67" i="1"/>
  <c r="AT67" i="1"/>
  <c r="AO67" i="1"/>
  <c r="AS67" i="1"/>
  <c r="AZ67" i="1" s="1"/>
  <c r="AR67" i="1"/>
  <c r="AP59" i="1"/>
  <c r="AW59" i="1" s="1"/>
  <c r="AT59" i="1"/>
  <c r="AO59" i="1"/>
  <c r="AS59" i="1"/>
  <c r="AR59" i="1"/>
  <c r="AP51" i="1"/>
  <c r="AT51" i="1"/>
  <c r="AO51" i="1"/>
  <c r="AS51" i="1"/>
  <c r="AR51" i="1"/>
  <c r="AP43" i="1"/>
  <c r="AT43" i="1"/>
  <c r="BA43" i="1" s="1"/>
  <c r="AO43" i="1"/>
  <c r="AS43" i="1"/>
  <c r="AR43" i="1"/>
  <c r="AO119" i="1"/>
  <c r="AO111" i="1"/>
  <c r="AO103" i="1"/>
  <c r="AQ75" i="1"/>
  <c r="AQ59" i="1"/>
  <c r="AQ43" i="1"/>
  <c r="AO118" i="1"/>
  <c r="AS118" i="1"/>
  <c r="AR118" i="1"/>
  <c r="AO110" i="1"/>
  <c r="AS110" i="1"/>
  <c r="AR110" i="1"/>
  <c r="AO102" i="1"/>
  <c r="AS102" i="1"/>
  <c r="AR102" i="1"/>
  <c r="AR94" i="1"/>
  <c r="AQ94" i="1"/>
  <c r="AX94" i="1" s="1"/>
  <c r="AO94" i="1"/>
  <c r="AT94" i="1"/>
  <c r="AR86" i="1"/>
  <c r="AQ86" i="1"/>
  <c r="AO86" i="1"/>
  <c r="AT86" i="1"/>
  <c r="AR74" i="1"/>
  <c r="AY74" i="1" s="1"/>
  <c r="AQ74" i="1"/>
  <c r="AS74" i="1"/>
  <c r="AP74" i="1"/>
  <c r="AR66" i="1"/>
  <c r="AQ66" i="1"/>
  <c r="AS66" i="1"/>
  <c r="AP66" i="1"/>
  <c r="AR58" i="1"/>
  <c r="AY58" i="1" s="1"/>
  <c r="AQ58" i="1"/>
  <c r="AS58" i="1"/>
  <c r="AP58" i="1"/>
  <c r="AR50" i="1"/>
  <c r="AQ50" i="1"/>
  <c r="AS50" i="1"/>
  <c r="AP50" i="1"/>
  <c r="AR42" i="1"/>
  <c r="AY42" i="1" s="1"/>
  <c r="AQ42" i="1"/>
  <c r="AS42" i="1"/>
  <c r="AP42" i="1"/>
  <c r="AS119" i="1"/>
  <c r="AZ119" i="1" s="1"/>
  <c r="AQ118" i="1"/>
  <c r="AX118" i="1" s="1"/>
  <c r="AS111" i="1"/>
  <c r="AQ110" i="1"/>
  <c r="AQ102" i="1"/>
  <c r="AX102" i="1" s="1"/>
  <c r="AO99" i="1"/>
  <c r="AS94" i="1"/>
  <c r="AQ83" i="1"/>
  <c r="AO74" i="1"/>
  <c r="AQ67" i="1"/>
  <c r="AS62" i="1"/>
  <c r="AO58" i="1"/>
  <c r="AQ51" i="1"/>
  <c r="AX51" i="1" s="1"/>
  <c r="AO42" i="1"/>
  <c r="AQ123" i="1"/>
  <c r="AP123" i="1"/>
  <c r="AT123" i="1"/>
  <c r="BA123" i="1" s="1"/>
  <c r="AQ115" i="1"/>
  <c r="AP115" i="1"/>
  <c r="AT115" i="1"/>
  <c r="AQ107" i="1"/>
  <c r="AP107" i="1"/>
  <c r="AT107" i="1"/>
  <c r="AQ103" i="1"/>
  <c r="AP103" i="1"/>
  <c r="AT103" i="1"/>
  <c r="AP95" i="1"/>
  <c r="AW95" i="1" s="1"/>
  <c r="AT95" i="1"/>
  <c r="AO95" i="1"/>
  <c r="AS95" i="1"/>
  <c r="AQ95" i="1"/>
  <c r="AP87" i="1"/>
  <c r="AT87" i="1"/>
  <c r="BA87" i="1" s="1"/>
  <c r="AO87" i="1"/>
  <c r="AS87" i="1"/>
  <c r="AQ87" i="1"/>
  <c r="AP79" i="1"/>
  <c r="AT79" i="1"/>
  <c r="AO79" i="1"/>
  <c r="AS79" i="1"/>
  <c r="AQ79" i="1"/>
  <c r="AP71" i="1"/>
  <c r="AT71" i="1"/>
  <c r="AO71" i="1"/>
  <c r="AS71" i="1"/>
  <c r="AZ71" i="1" s="1"/>
  <c r="AQ71" i="1"/>
  <c r="AP63" i="1"/>
  <c r="AT63" i="1"/>
  <c r="AO63" i="1"/>
  <c r="AS63" i="1"/>
  <c r="AQ63" i="1"/>
  <c r="AX63" i="1" s="1"/>
  <c r="AP55" i="1"/>
  <c r="AT55" i="1"/>
  <c r="AO55" i="1"/>
  <c r="AS55" i="1"/>
  <c r="AQ55" i="1"/>
  <c r="AP47" i="1"/>
  <c r="AT47" i="1"/>
  <c r="BA47" i="1" s="1"/>
  <c r="AO47" i="1"/>
  <c r="AS47" i="1"/>
  <c r="AQ47" i="1"/>
  <c r="AS123" i="1"/>
  <c r="AS115" i="1"/>
  <c r="AZ115" i="1" s="1"/>
  <c r="AS107" i="1"/>
  <c r="AZ107" i="1" s="1"/>
  <c r="AS99" i="1"/>
  <c r="AQ91" i="1"/>
  <c r="AO122" i="1"/>
  <c r="AS122" i="1"/>
  <c r="AR122" i="1"/>
  <c r="AO114" i="1"/>
  <c r="AS114" i="1"/>
  <c r="AZ114" i="1" s="1"/>
  <c r="AR114" i="1"/>
  <c r="AO106" i="1"/>
  <c r="AS106" i="1"/>
  <c r="AR106" i="1"/>
  <c r="AR98" i="1"/>
  <c r="AQ98" i="1"/>
  <c r="AS98" i="1"/>
  <c r="AP98" i="1"/>
  <c r="AR90" i="1"/>
  <c r="AY90" i="1" s="1"/>
  <c r="AQ90" i="1"/>
  <c r="AS90" i="1"/>
  <c r="AP90" i="1"/>
  <c r="AR82" i="1"/>
  <c r="AQ82" i="1"/>
  <c r="AS82" i="1"/>
  <c r="AP82" i="1"/>
  <c r="AR78" i="1"/>
  <c r="AY78" i="1" s="1"/>
  <c r="AQ78" i="1"/>
  <c r="AO78" i="1"/>
  <c r="AT78" i="1"/>
  <c r="AR70" i="1"/>
  <c r="AY70" i="1" s="1"/>
  <c r="AQ70" i="1"/>
  <c r="AO70" i="1"/>
  <c r="AT70" i="1"/>
  <c r="AR62" i="1"/>
  <c r="AY62" i="1" s="1"/>
  <c r="AQ62" i="1"/>
  <c r="AO62" i="1"/>
  <c r="AT62" i="1"/>
  <c r="AR54" i="1"/>
  <c r="AY54" i="1" s="1"/>
  <c r="AQ54" i="1"/>
  <c r="AO54" i="1"/>
  <c r="AT54" i="1"/>
  <c r="AR46" i="1"/>
  <c r="AY46" i="1" s="1"/>
  <c r="AQ46" i="1"/>
  <c r="AO46" i="1"/>
  <c r="AT46" i="1"/>
  <c r="AR123" i="1"/>
  <c r="AP122" i="1"/>
  <c r="AT118" i="1"/>
  <c r="AR115" i="1"/>
  <c r="AP114" i="1"/>
  <c r="AT110" i="1"/>
  <c r="AR107" i="1"/>
  <c r="AP106" i="1"/>
  <c r="AT102" i="1"/>
  <c r="AR99" i="1"/>
  <c r="AR95" i="1"/>
  <c r="AT90" i="1"/>
  <c r="AP86" i="1"/>
  <c r="AR79" i="1"/>
  <c r="AT74" i="1"/>
  <c r="AP70" i="1"/>
  <c r="AR63" i="1"/>
  <c r="AT58" i="1"/>
  <c r="AP54" i="1"/>
  <c r="AR47" i="1"/>
  <c r="AT42" i="1"/>
  <c r="AE21" i="1"/>
  <c r="AN23" i="1"/>
  <c r="AE30" i="1"/>
  <c r="AN43" i="1"/>
  <c r="AN44" i="1"/>
  <c r="AE47" i="1"/>
  <c r="AN50" i="1"/>
  <c r="AE54" i="1"/>
  <c r="AN60" i="1"/>
  <c r="AN65" i="1"/>
  <c r="AE66" i="1"/>
  <c r="AE70" i="1"/>
  <c r="AN71" i="1"/>
  <c r="AN76" i="1"/>
  <c r="AN86" i="1"/>
  <c r="AN92" i="1"/>
  <c r="AN96" i="1"/>
  <c r="AE98" i="1"/>
  <c r="AN100" i="1"/>
  <c r="AN101" i="1"/>
  <c r="AN104" i="1"/>
  <c r="AN105" i="1"/>
  <c r="AN108" i="1"/>
  <c r="AN112" i="1"/>
  <c r="AE114" i="1"/>
  <c r="AN116" i="1"/>
  <c r="AE117" i="1"/>
  <c r="AE118" i="1"/>
  <c r="AN120" i="1"/>
  <c r="AE121" i="1"/>
  <c r="AE122" i="1"/>
  <c r="AN124" i="1"/>
  <c r="R20" i="1"/>
  <c r="Q21" i="1"/>
  <c r="Q22" i="1"/>
  <c r="R23" i="1"/>
  <c r="R24" i="1"/>
  <c r="Q25" i="1"/>
  <c r="Q26" i="1"/>
  <c r="T27" i="1"/>
  <c r="R28" i="1"/>
  <c r="Q29" i="1"/>
  <c r="Q30" i="1"/>
  <c r="Q31" i="1"/>
  <c r="R32" i="1"/>
  <c r="R33" i="1"/>
  <c r="Q34" i="1"/>
  <c r="R35" i="1"/>
  <c r="R36" i="1"/>
  <c r="Q37" i="1"/>
  <c r="Q38" i="1"/>
  <c r="T39" i="1"/>
  <c r="R40" i="1"/>
  <c r="R41" i="1"/>
  <c r="Q42" i="1"/>
  <c r="T43" i="1"/>
  <c r="R44" i="1"/>
  <c r="Q45" i="1"/>
  <c r="Q46" i="1"/>
  <c r="R48" i="1"/>
  <c r="T49" i="1"/>
  <c r="Q50" i="1"/>
  <c r="T51" i="1"/>
  <c r="R52" i="1"/>
  <c r="Q53" i="1"/>
  <c r="Q54" i="1"/>
  <c r="R56" i="1"/>
  <c r="R57" i="1"/>
  <c r="Q58" i="1"/>
  <c r="T59" i="1"/>
  <c r="R60" i="1"/>
  <c r="R61" i="1"/>
  <c r="Q62" i="1"/>
  <c r="Q63" i="1"/>
  <c r="R64" i="1"/>
  <c r="R65" i="1"/>
  <c r="Q66" i="1"/>
  <c r="R68" i="1"/>
  <c r="Q69" i="1"/>
  <c r="Q70" i="1"/>
  <c r="T71" i="1"/>
  <c r="R72" i="1"/>
  <c r="R73" i="1"/>
  <c r="Q74" i="1"/>
  <c r="T75" i="1"/>
  <c r="R76" i="1"/>
  <c r="R77" i="1"/>
  <c r="Q78" i="1"/>
  <c r="R80" i="1"/>
  <c r="T81" i="1"/>
  <c r="Q82" i="1"/>
  <c r="T83" i="1"/>
  <c r="R84" i="1"/>
  <c r="Q85" i="1"/>
  <c r="Q86" i="1"/>
  <c r="R87" i="1"/>
  <c r="R88" i="1"/>
  <c r="Q89" i="1"/>
  <c r="Q90" i="1"/>
  <c r="T91" i="1"/>
  <c r="R92" i="1"/>
  <c r="Q93" i="1"/>
  <c r="Q94" i="1"/>
  <c r="R96" i="1"/>
  <c r="Q97" i="1"/>
  <c r="Q98" i="1"/>
  <c r="R99" i="1"/>
  <c r="R100" i="1"/>
  <c r="Q101" i="1"/>
  <c r="Q102" i="1"/>
  <c r="T103" i="1"/>
  <c r="R104" i="1"/>
  <c r="Q105" i="1"/>
  <c r="Q106" i="1"/>
  <c r="T107" i="1"/>
  <c r="R108" i="1"/>
  <c r="R109" i="1"/>
  <c r="Q110" i="1"/>
  <c r="R112" i="1"/>
  <c r="T113" i="1"/>
  <c r="Q114" i="1"/>
  <c r="T115" i="1"/>
  <c r="R116" i="1"/>
  <c r="Q117" i="1"/>
  <c r="Q118" i="1"/>
  <c r="R120" i="1"/>
  <c r="R121" i="1"/>
  <c r="T122" i="1"/>
  <c r="T123" i="1"/>
  <c r="R124" i="1"/>
  <c r="Q125" i="1"/>
  <c r="Q126" i="1"/>
  <c r="R128" i="1"/>
  <c r="Q129" i="1"/>
  <c r="Q130" i="1"/>
  <c r="R132" i="1"/>
  <c r="Q133" i="1"/>
  <c r="Q134" i="1"/>
  <c r="T135" i="1"/>
  <c r="R136" i="1"/>
  <c r="R137" i="1"/>
  <c r="T138" i="1"/>
  <c r="T139" i="1"/>
  <c r="R140" i="1"/>
  <c r="R141" i="1"/>
  <c r="Q142" i="1"/>
  <c r="R144" i="1"/>
  <c r="R145" i="1"/>
  <c r="Q146" i="1"/>
  <c r="T147" i="1"/>
  <c r="R148" i="1"/>
  <c r="Q149" i="1"/>
  <c r="Q150" i="1"/>
  <c r="R151" i="1"/>
  <c r="R152" i="1"/>
  <c r="R153" i="1"/>
  <c r="T154" i="1"/>
  <c r="T155" i="1"/>
  <c r="R156" i="1"/>
  <c r="R157" i="1"/>
  <c r="Q158" i="1"/>
  <c r="Q159" i="1"/>
  <c r="R160" i="1"/>
  <c r="Q161" i="1"/>
  <c r="Q162" i="1"/>
  <c r="R164" i="1"/>
  <c r="Q165" i="1"/>
  <c r="Q166" i="1"/>
  <c r="T167" i="1"/>
  <c r="R168" i="1"/>
  <c r="Q169" i="1"/>
  <c r="T171" i="1"/>
  <c r="R172" i="1"/>
  <c r="R173" i="1"/>
  <c r="Q174" i="1"/>
  <c r="R176" i="1"/>
  <c r="Q177" i="1"/>
  <c r="Q178" i="1"/>
  <c r="T179" i="1"/>
  <c r="R180" i="1"/>
  <c r="Q181" i="1"/>
  <c r="Q182" i="1"/>
  <c r="R184" i="1"/>
  <c r="R185" i="1"/>
  <c r="T186" i="1"/>
  <c r="T187" i="1"/>
  <c r="R188" i="1"/>
  <c r="Q189" i="1"/>
  <c r="Q190" i="1"/>
  <c r="Q191" i="1"/>
  <c r="R192" i="1"/>
  <c r="T193" i="1"/>
  <c r="Q194" i="1"/>
  <c r="Q195" i="1"/>
  <c r="R196" i="1"/>
  <c r="Q197" i="1"/>
  <c r="Q198" i="1"/>
  <c r="Q199" i="1"/>
  <c r="R200" i="1"/>
  <c r="Q201" i="1"/>
  <c r="Q203" i="1"/>
  <c r="R204" i="1"/>
  <c r="R205" i="1"/>
  <c r="Q206" i="1"/>
  <c r="R207" i="1"/>
  <c r="R208" i="1"/>
  <c r="Q209" i="1"/>
  <c r="Q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AW78" i="1" l="1"/>
  <c r="AZ57" i="1"/>
  <c r="AZ45" i="1"/>
  <c r="AX43" i="1"/>
  <c r="AW119" i="1"/>
  <c r="AX77" i="1"/>
  <c r="AX125" i="1"/>
  <c r="AW77" i="1"/>
  <c r="AX73" i="1"/>
  <c r="AY69" i="1"/>
  <c r="AY91" i="1"/>
  <c r="AW53" i="1"/>
  <c r="AY43" i="1"/>
  <c r="AY59" i="1"/>
  <c r="BA120" i="1"/>
  <c r="AW43" i="1"/>
  <c r="BB1594" i="1"/>
  <c r="BC1594" i="1" s="1"/>
  <c r="BB1529" i="1"/>
  <c r="BC1529" i="1" s="1"/>
  <c r="BB1579" i="1"/>
  <c r="BC1579" i="1" s="1"/>
  <c r="BB1515" i="1"/>
  <c r="BC1515" i="1" s="1"/>
  <c r="BB1534" i="1"/>
  <c r="BC1534" i="1" s="1"/>
  <c r="BB1500" i="1"/>
  <c r="BC1500" i="1" s="1"/>
  <c r="BB1527" i="1"/>
  <c r="BC1527" i="1" s="1"/>
  <c r="BB1575" i="1"/>
  <c r="BC1575" i="1" s="1"/>
  <c r="BB1550" i="1"/>
  <c r="BC1550" i="1" s="1"/>
  <c r="BB1593" i="1"/>
  <c r="BC1593" i="1" s="1"/>
  <c r="BB1560" i="1"/>
  <c r="BC1560" i="1" s="1"/>
  <c r="BB1581" i="1"/>
  <c r="BC1581" i="1" s="1"/>
  <c r="BB1569" i="1"/>
  <c r="BC1569" i="1" s="1"/>
  <c r="BB1595" i="1"/>
  <c r="BC1595" i="1" s="1"/>
  <c r="BB1590" i="1"/>
  <c r="BC1590" i="1" s="1"/>
  <c r="BB1497" i="1"/>
  <c r="BC1497" i="1" s="1"/>
  <c r="BB1551" i="1"/>
  <c r="BC1551" i="1" s="1"/>
  <c r="BB1587" i="1"/>
  <c r="BC1587" i="1" s="1"/>
  <c r="BB1584" i="1"/>
  <c r="BC1584" i="1" s="1"/>
  <c r="BB1543" i="1"/>
  <c r="BC1543" i="1" s="1"/>
  <c r="BB1600" i="1"/>
  <c r="BC1600" i="1" s="1"/>
  <c r="BB1592" i="1"/>
  <c r="BC1592" i="1" s="1"/>
  <c r="BB1519" i="1"/>
  <c r="BC1519" i="1" s="1"/>
  <c r="BB1521" i="1"/>
  <c r="BC1521" i="1" s="1"/>
  <c r="BB1571" i="1"/>
  <c r="BC1571" i="1" s="1"/>
  <c r="BB1598" i="1"/>
  <c r="BC1598" i="1" s="1"/>
  <c r="BB1561" i="1"/>
  <c r="BC1561" i="1" s="1"/>
  <c r="BB1586" i="1"/>
  <c r="BC1586" i="1" s="1"/>
  <c r="BB1578" i="1"/>
  <c r="BC1578" i="1" s="1"/>
  <c r="BB1501" i="1"/>
  <c r="BC1501" i="1" s="1"/>
  <c r="BB1554" i="1"/>
  <c r="BC1554" i="1" s="1"/>
  <c r="BB1559" i="1"/>
  <c r="BC1559" i="1" s="1"/>
  <c r="BB1599" i="1"/>
  <c r="BC1599" i="1" s="1"/>
  <c r="BB1531" i="1"/>
  <c r="BC1531" i="1" s="1"/>
  <c r="BB1499" i="1"/>
  <c r="BC1499" i="1" s="1"/>
  <c r="BB1541" i="1"/>
  <c r="BC1541" i="1" s="1"/>
  <c r="BB1502" i="1"/>
  <c r="BC1502" i="1" s="1"/>
  <c r="BB1564" i="1"/>
  <c r="BC1564" i="1" s="1"/>
  <c r="BB1589" i="1"/>
  <c r="BC1589" i="1" s="1"/>
  <c r="BB1525" i="1"/>
  <c r="BC1525" i="1" s="1"/>
  <c r="BB1570" i="1"/>
  <c r="BC1570" i="1" s="1"/>
  <c r="BB1526" i="1"/>
  <c r="BC1526" i="1" s="1"/>
  <c r="BB1572" i="1"/>
  <c r="BC1572" i="1" s="1"/>
  <c r="BB1566" i="1"/>
  <c r="BC1566" i="1" s="1"/>
  <c r="BB1504" i="1"/>
  <c r="BC1504" i="1" s="1"/>
  <c r="BB1567" i="1"/>
  <c r="BC1567" i="1" s="1"/>
  <c r="BB1511" i="1"/>
  <c r="BC1511" i="1" s="1"/>
  <c r="BB1508" i="1"/>
  <c r="BC1508" i="1" s="1"/>
  <c r="BB1577" i="1"/>
  <c r="BC1577" i="1" s="1"/>
  <c r="BB1591" i="1"/>
  <c r="BC1591" i="1" s="1"/>
  <c r="BB1556" i="1"/>
  <c r="BC1556" i="1" s="1"/>
  <c r="BB1503" i="1"/>
  <c r="BC1503" i="1" s="1"/>
  <c r="BB1532" i="1"/>
  <c r="BC1532" i="1" s="1"/>
  <c r="BB1576" i="1"/>
  <c r="BC1576" i="1" s="1"/>
  <c r="BB1520" i="1"/>
  <c r="BC1520" i="1" s="1"/>
  <c r="BB1547" i="1"/>
  <c r="BC1547" i="1" s="1"/>
  <c r="BB1557" i="1"/>
  <c r="BC1557" i="1" s="1"/>
  <c r="BB1537" i="1"/>
  <c r="BC1537" i="1" s="1"/>
  <c r="BB1538" i="1"/>
  <c r="BC1538" i="1" s="1"/>
  <c r="BB1530" i="1"/>
  <c r="BC1530" i="1" s="1"/>
  <c r="BB1539" i="1"/>
  <c r="BC1539" i="1" s="1"/>
  <c r="BB1542" i="1"/>
  <c r="BC1542" i="1" s="1"/>
  <c r="BB1565" i="1"/>
  <c r="BC1565" i="1" s="1"/>
  <c r="BB1583" i="1"/>
  <c r="BC1583" i="1" s="1"/>
  <c r="BB1516" i="1"/>
  <c r="BC1516" i="1" s="1"/>
  <c r="BB1585" i="1"/>
  <c r="BC1585" i="1" s="1"/>
  <c r="BB1588" i="1"/>
  <c r="BC1588" i="1" s="1"/>
  <c r="BB1552" i="1"/>
  <c r="BC1552" i="1" s="1"/>
  <c r="BB1524" i="1"/>
  <c r="BC1524" i="1" s="1"/>
  <c r="BB1573" i="1"/>
  <c r="BC1573" i="1" s="1"/>
  <c r="BB1518" i="1"/>
  <c r="BC1518" i="1" s="1"/>
  <c r="BB1509" i="1"/>
  <c r="BC1509" i="1" s="1"/>
  <c r="BB1546" i="1"/>
  <c r="BC1546" i="1" s="1"/>
  <c r="BB1507" i="1"/>
  <c r="BC1507" i="1" s="1"/>
  <c r="BB1535" i="1"/>
  <c r="BC1535" i="1" s="1"/>
  <c r="BB1513" i="1"/>
  <c r="BC1513" i="1" s="1"/>
  <c r="BB1505" i="1"/>
  <c r="BC1505" i="1" s="1"/>
  <c r="BB1562" i="1"/>
  <c r="BC1562" i="1" s="1"/>
  <c r="BB1568" i="1"/>
  <c r="BC1568" i="1" s="1"/>
  <c r="BB1498" i="1"/>
  <c r="BC1498" i="1" s="1"/>
  <c r="BB1597" i="1"/>
  <c r="BC1597" i="1" s="1"/>
  <c r="BB1528" i="1"/>
  <c r="BC1528" i="1" s="1"/>
  <c r="BB1555" i="1"/>
  <c r="BC1555" i="1" s="1"/>
  <c r="BB1512" i="1"/>
  <c r="BC1512" i="1" s="1"/>
  <c r="BB1517" i="1"/>
  <c r="BC1517" i="1" s="1"/>
  <c r="BB1545" i="1"/>
  <c r="BC1545" i="1" s="1"/>
  <c r="BB1553" i="1"/>
  <c r="BC1553" i="1" s="1"/>
  <c r="BB1533" i="1"/>
  <c r="BC1533" i="1" s="1"/>
  <c r="BB1582" i="1"/>
  <c r="BC1582" i="1" s="1"/>
  <c r="BB1536" i="1"/>
  <c r="BC1536" i="1" s="1"/>
  <c r="BB1580" i="1"/>
  <c r="BC1580" i="1" s="1"/>
  <c r="BB1514" i="1"/>
  <c r="BC1514" i="1" s="1"/>
  <c r="BB1544" i="1"/>
  <c r="BC1544" i="1" s="1"/>
  <c r="BB1510" i="1"/>
  <c r="BC1510" i="1" s="1"/>
  <c r="BB1574" i="1"/>
  <c r="BC1574" i="1" s="1"/>
  <c r="BB1549" i="1"/>
  <c r="BC1549" i="1" s="1"/>
  <c r="BB1540" i="1"/>
  <c r="BC1540" i="1" s="1"/>
  <c r="BB1548" i="1"/>
  <c r="BC1548" i="1" s="1"/>
  <c r="BB1558" i="1"/>
  <c r="BC1558" i="1" s="1"/>
  <c r="BB1523" i="1"/>
  <c r="BC1523" i="1" s="1"/>
  <c r="BB1596" i="1"/>
  <c r="BC1596" i="1" s="1"/>
  <c r="BB1563" i="1"/>
  <c r="BC1563" i="1" s="1"/>
  <c r="BB1506" i="1"/>
  <c r="BC1506" i="1" s="1"/>
  <c r="BB1522" i="1"/>
  <c r="BC1522" i="1" s="1"/>
  <c r="Q52" i="1"/>
  <c r="T129" i="1"/>
  <c r="R29" i="1"/>
  <c r="AW99" i="1"/>
  <c r="AY104" i="1"/>
  <c r="T48" i="1"/>
  <c r="T124" i="1"/>
  <c r="Q24" i="1"/>
  <c r="T144" i="1"/>
  <c r="AZ110" i="1"/>
  <c r="AX47" i="1"/>
  <c r="R181" i="1"/>
  <c r="AW90" i="1"/>
  <c r="AW63" i="1"/>
  <c r="BA71" i="1"/>
  <c r="AX123" i="1"/>
  <c r="AZ84" i="1"/>
  <c r="AW44" i="1"/>
  <c r="Q109" i="1"/>
  <c r="R97" i="1"/>
  <c r="Q145" i="1"/>
  <c r="R190" i="1"/>
  <c r="T181" i="1"/>
  <c r="T97" i="1"/>
  <c r="R113" i="1"/>
  <c r="T85" i="1"/>
  <c r="AX67" i="1"/>
  <c r="AL43" i="1"/>
  <c r="AX65" i="1"/>
  <c r="AV97" i="1"/>
  <c r="AW72" i="1"/>
  <c r="AV33" i="1"/>
  <c r="AX91" i="1"/>
  <c r="AW34" i="1"/>
  <c r="AW47" i="1"/>
  <c r="AX92" i="1"/>
  <c r="BA93" i="1"/>
  <c r="BA28" i="1"/>
  <c r="AX53" i="1"/>
  <c r="AZ61" i="1"/>
  <c r="AZ69" i="1"/>
  <c r="AZ113" i="1"/>
  <c r="Q88" i="1"/>
  <c r="T37" i="1"/>
  <c r="AW55" i="1"/>
  <c r="BA63" i="1"/>
  <c r="BA95" i="1"/>
  <c r="BA115" i="1"/>
  <c r="AX110" i="1"/>
  <c r="BA51" i="1"/>
  <c r="AY75" i="1"/>
  <c r="BA83" i="1"/>
  <c r="AV64" i="1"/>
  <c r="BA24" i="1"/>
  <c r="AZ35" i="1"/>
  <c r="AX32" i="1"/>
  <c r="AZ37" i="1"/>
  <c r="AY115" i="1"/>
  <c r="AY68" i="1"/>
  <c r="AY109" i="1"/>
  <c r="AY123" i="1"/>
  <c r="AX103" i="1"/>
  <c r="AY121" i="1"/>
  <c r="Q185" i="1"/>
  <c r="R165" i="1"/>
  <c r="R89" i="1"/>
  <c r="T161" i="1"/>
  <c r="Q184" i="1"/>
  <c r="Q61" i="1"/>
  <c r="R129" i="1"/>
  <c r="T152" i="1"/>
  <c r="T112" i="1"/>
  <c r="AY107" i="1"/>
  <c r="AY116" i="1"/>
  <c r="AU121" i="1"/>
  <c r="AV96" i="1"/>
  <c r="AX104" i="1"/>
  <c r="BA101" i="1"/>
  <c r="BA55" i="1"/>
  <c r="T70" i="1"/>
  <c r="T165" i="1"/>
  <c r="T133" i="1"/>
  <c r="BA84" i="1"/>
  <c r="AZ39" i="1"/>
  <c r="BA105" i="1"/>
  <c r="Q137" i="1"/>
  <c r="Q57" i="1"/>
  <c r="R169" i="1"/>
  <c r="R110" i="1"/>
  <c r="R49" i="1"/>
  <c r="AL115" i="1"/>
  <c r="AZ48" i="1"/>
  <c r="AZ64" i="1"/>
  <c r="BA104" i="1"/>
  <c r="AX31" i="1"/>
  <c r="AZ106" i="1"/>
  <c r="BA67" i="1"/>
  <c r="AV80" i="1"/>
  <c r="AV88" i="1"/>
  <c r="AY124" i="1"/>
  <c r="AY26" i="1"/>
  <c r="AZ38" i="1"/>
  <c r="AW26" i="1"/>
  <c r="BA78" i="1"/>
  <c r="AZ55" i="1"/>
  <c r="AX95" i="1"/>
  <c r="AW115" i="1"/>
  <c r="AX83" i="1"/>
  <c r="AX122" i="1"/>
  <c r="AV76" i="1"/>
  <c r="AW120" i="1"/>
  <c r="AW46" i="1"/>
  <c r="AZ41" i="1"/>
  <c r="AX121" i="1"/>
  <c r="AZ49" i="1"/>
  <c r="AV57" i="1"/>
  <c r="AX89" i="1"/>
  <c r="AW117" i="1"/>
  <c r="AV36" i="1"/>
  <c r="AW27" i="1"/>
  <c r="BA38" i="1"/>
  <c r="AV39" i="1"/>
  <c r="AU76" i="1"/>
  <c r="Q173" i="1"/>
  <c r="Q121" i="1"/>
  <c r="Q77" i="1"/>
  <c r="R209" i="1"/>
  <c r="R177" i="1"/>
  <c r="R149" i="1"/>
  <c r="R85" i="1"/>
  <c r="R45" i="1"/>
  <c r="T177" i="1"/>
  <c r="T33" i="1"/>
  <c r="Q157" i="1"/>
  <c r="Q113" i="1"/>
  <c r="Q73" i="1"/>
  <c r="R201" i="1"/>
  <c r="R105" i="1"/>
  <c r="R37" i="1"/>
  <c r="T110" i="1"/>
  <c r="T58" i="1"/>
  <c r="T20" i="1"/>
  <c r="AZ123" i="1"/>
  <c r="BA103" i="1"/>
  <c r="AW107" i="1"/>
  <c r="AZ43" i="1"/>
  <c r="AZ75" i="1"/>
  <c r="BA98" i="1"/>
  <c r="AY48" i="1"/>
  <c r="AY60" i="1"/>
  <c r="AY64" i="1"/>
  <c r="AY72" i="1"/>
  <c r="AY76" i="1"/>
  <c r="AY88" i="1"/>
  <c r="BA92" i="1"/>
  <c r="AW100" i="1"/>
  <c r="BA112" i="1"/>
  <c r="AW116" i="1"/>
  <c r="BA52" i="1"/>
  <c r="BA76" i="1"/>
  <c r="BA65" i="1"/>
  <c r="AW89" i="1"/>
  <c r="AZ97" i="1"/>
  <c r="AY97" i="1"/>
  <c r="AY105" i="1"/>
  <c r="BA121" i="1"/>
  <c r="AZ29" i="1"/>
  <c r="AW48" i="1"/>
  <c r="T182" i="1"/>
  <c r="T62" i="1"/>
  <c r="AZ83" i="1"/>
  <c r="AX52" i="1"/>
  <c r="AX88" i="1"/>
  <c r="BA21" i="1"/>
  <c r="AX120" i="1"/>
  <c r="AX23" i="1"/>
  <c r="AY113" i="1"/>
  <c r="BA20" i="1"/>
  <c r="AY86" i="1"/>
  <c r="AW75" i="1"/>
  <c r="AX111" i="1"/>
  <c r="AY30" i="1"/>
  <c r="AU101" i="1"/>
  <c r="AZ20" i="1"/>
  <c r="BA25" i="1"/>
  <c r="AV85" i="1"/>
  <c r="AZ105" i="1"/>
  <c r="R74" i="1"/>
  <c r="R46" i="1"/>
  <c r="T98" i="1"/>
  <c r="T36" i="1"/>
  <c r="AZ99" i="1"/>
  <c r="AX79" i="1"/>
  <c r="AZ51" i="1"/>
  <c r="AX60" i="1"/>
  <c r="AX72" i="1"/>
  <c r="AX80" i="1"/>
  <c r="AY92" i="1"/>
  <c r="AZ30" i="1"/>
  <c r="AL75" i="1"/>
  <c r="AU30" i="1"/>
  <c r="BA29" i="1"/>
  <c r="AY27" i="1"/>
  <c r="AW76" i="1"/>
  <c r="BA36" i="1"/>
  <c r="AY101" i="1"/>
  <c r="AZ22" i="1"/>
  <c r="AU100" i="1"/>
  <c r="AL36" i="1"/>
  <c r="AV108" i="1"/>
  <c r="AV100" i="1"/>
  <c r="BA102" i="1"/>
  <c r="AW87" i="1"/>
  <c r="AX66" i="1"/>
  <c r="AZ52" i="1"/>
  <c r="AZ60" i="1"/>
  <c r="AZ72" i="1"/>
  <c r="AZ80" i="1"/>
  <c r="AY96" i="1"/>
  <c r="AW108" i="1"/>
  <c r="AY112" i="1"/>
  <c r="AV66" i="1"/>
  <c r="AU112" i="1"/>
  <c r="AU39" i="1"/>
  <c r="AL123" i="1"/>
  <c r="AU69" i="1"/>
  <c r="AL29" i="1"/>
  <c r="AW68" i="1"/>
  <c r="AY23" i="1"/>
  <c r="AZ36" i="1"/>
  <c r="AV29" i="1"/>
  <c r="AY82" i="1"/>
  <c r="AZ47" i="1"/>
  <c r="AZ59" i="1"/>
  <c r="BA106" i="1"/>
  <c r="AV56" i="1"/>
  <c r="BA116" i="1"/>
  <c r="AX30" i="1"/>
  <c r="AY33" i="1"/>
  <c r="BA44" i="1"/>
  <c r="AZ121" i="1"/>
  <c r="AU116" i="1"/>
  <c r="AU96" i="1"/>
  <c r="AL38" i="1"/>
  <c r="AU113" i="1"/>
  <c r="BA110" i="1"/>
  <c r="AZ98" i="1"/>
  <c r="BA79" i="1"/>
  <c r="AX115" i="1"/>
  <c r="AY51" i="1"/>
  <c r="AW51" i="1"/>
  <c r="BA59" i="1"/>
  <c r="AX99" i="1"/>
  <c r="AX56" i="1"/>
  <c r="AX76" i="1"/>
  <c r="AY100" i="1"/>
  <c r="AZ31" i="1"/>
  <c r="AU89" i="1"/>
  <c r="AU117" i="1"/>
  <c r="AU27" i="1"/>
  <c r="AL47" i="1"/>
  <c r="AL67" i="1"/>
  <c r="AL71" i="1"/>
  <c r="AL87" i="1"/>
  <c r="AL99" i="1"/>
  <c r="AL103" i="1"/>
  <c r="AU125" i="1"/>
  <c r="AW64" i="1"/>
  <c r="AZ124" i="1"/>
  <c r="AX36" i="1"/>
  <c r="AW109" i="1"/>
  <c r="AX24" i="1"/>
  <c r="AX100" i="1"/>
  <c r="AU56" i="1"/>
  <c r="AU64" i="1"/>
  <c r="AV84" i="1"/>
  <c r="BA60" i="1"/>
  <c r="AU60" i="1"/>
  <c r="AU108" i="1"/>
  <c r="AX98" i="1"/>
  <c r="AY122" i="1"/>
  <c r="AW103" i="1"/>
  <c r="AZ58" i="1"/>
  <c r="AZ74" i="1"/>
  <c r="AV82" i="1"/>
  <c r="BA50" i="1"/>
  <c r="AU104" i="1"/>
  <c r="AU120" i="1"/>
  <c r="AU65" i="1"/>
  <c r="AX28" i="1"/>
  <c r="AL21" i="1"/>
  <c r="AX39" i="1"/>
  <c r="AZ96" i="1"/>
  <c r="AZ112" i="1"/>
  <c r="AX35" i="1"/>
  <c r="BA41" i="1"/>
  <c r="AV37" i="1"/>
  <c r="BA74" i="1"/>
  <c r="AX46" i="1"/>
  <c r="AX107" i="1"/>
  <c r="AZ66" i="1"/>
  <c r="AY44" i="1"/>
  <c r="AU28" i="1"/>
  <c r="BA39" i="1"/>
  <c r="AW81" i="1"/>
  <c r="AY85" i="1"/>
  <c r="AL101" i="1"/>
  <c r="AV38" i="1"/>
  <c r="BA42" i="1"/>
  <c r="AY98" i="1"/>
  <c r="AZ122" i="1"/>
  <c r="AX64" i="1"/>
  <c r="AX68" i="1"/>
  <c r="AW96" i="1"/>
  <c r="AW112" i="1"/>
  <c r="BA124" i="1"/>
  <c r="AX34" i="1"/>
  <c r="AL37" i="1"/>
  <c r="AZ120" i="1"/>
  <c r="AW57" i="1"/>
  <c r="AW45" i="1"/>
  <c r="AX124" i="1"/>
  <c r="AV21" i="1"/>
  <c r="Q68" i="1"/>
  <c r="T100" i="1"/>
  <c r="AL59" i="1"/>
  <c r="BA86" i="1"/>
  <c r="BA94" i="1"/>
  <c r="AX75" i="1"/>
  <c r="BA34" i="1"/>
  <c r="AL63" i="1"/>
  <c r="AU44" i="1"/>
  <c r="AU105" i="1"/>
  <c r="AZ24" i="1"/>
  <c r="AL51" i="1"/>
  <c r="AU85" i="1"/>
  <c r="AU22" i="1"/>
  <c r="AZ116" i="1"/>
  <c r="AZ77" i="1"/>
  <c r="AW20" i="1"/>
  <c r="AW56" i="1"/>
  <c r="AW36" i="1"/>
  <c r="AU48" i="1"/>
  <c r="AU72" i="1"/>
  <c r="AU124" i="1"/>
  <c r="AY21" i="1"/>
  <c r="AZ92" i="1"/>
  <c r="AV124" i="1"/>
  <c r="AY103" i="1"/>
  <c r="T166" i="1"/>
  <c r="BA58" i="1"/>
  <c r="BA90" i="1"/>
  <c r="BA70" i="1"/>
  <c r="AX55" i="1"/>
  <c r="AX87" i="1"/>
  <c r="AW123" i="1"/>
  <c r="AX50" i="1"/>
  <c r="AX86" i="1"/>
  <c r="AY118" i="1"/>
  <c r="AX114" i="1"/>
  <c r="AZ68" i="1"/>
  <c r="AZ34" i="1"/>
  <c r="AU68" i="1"/>
  <c r="AU31" i="1"/>
  <c r="AU41" i="1"/>
  <c r="AU84" i="1"/>
  <c r="AU21" i="1"/>
  <c r="AU29" i="1"/>
  <c r="AU37" i="1"/>
  <c r="AZ125" i="1"/>
  <c r="BA85" i="1"/>
  <c r="BA89" i="1"/>
  <c r="BA113" i="1"/>
  <c r="AY63" i="1"/>
  <c r="AY79" i="1"/>
  <c r="AY95" i="1"/>
  <c r="AZ87" i="1"/>
  <c r="BA107" i="1"/>
  <c r="AU88" i="1"/>
  <c r="AY50" i="1"/>
  <c r="AY94" i="1"/>
  <c r="AZ118" i="1"/>
  <c r="AX59" i="1"/>
  <c r="AW91" i="1"/>
  <c r="BA111" i="1"/>
  <c r="AE44" i="1"/>
  <c r="AV48" i="1"/>
  <c r="AY108" i="1"/>
  <c r="BA31" i="1"/>
  <c r="AU45" i="1"/>
  <c r="AU93" i="1"/>
  <c r="AU35" i="1"/>
  <c r="AZ28" i="1"/>
  <c r="BA61" i="1"/>
  <c r="BA32" i="1"/>
  <c r="BA23" i="1"/>
  <c r="AW33" i="1"/>
  <c r="AX69" i="1"/>
  <c r="AX45" i="1"/>
  <c r="AY49" i="1"/>
  <c r="AV65" i="1"/>
  <c r="AW28" i="1"/>
  <c r="AW88" i="1"/>
  <c r="AW24" i="1"/>
  <c r="AW23" i="1"/>
  <c r="AY47" i="1"/>
  <c r="AY99" i="1"/>
  <c r="AX54" i="1"/>
  <c r="AX90" i="1"/>
  <c r="AX71" i="1"/>
  <c r="AZ94" i="1"/>
  <c r="AW74" i="1"/>
  <c r="AY67" i="1"/>
  <c r="BA75" i="1"/>
  <c r="AX119" i="1"/>
  <c r="AY65" i="1"/>
  <c r="AY56" i="1"/>
  <c r="AY84" i="1"/>
  <c r="BA30" i="1"/>
  <c r="AU61" i="1"/>
  <c r="AU23" i="1"/>
  <c r="AL79" i="1"/>
  <c r="AL83" i="1"/>
  <c r="AL91" i="1"/>
  <c r="AL95" i="1"/>
  <c r="AU49" i="1"/>
  <c r="AU77" i="1"/>
  <c r="AX20" i="1"/>
  <c r="AU20" i="1"/>
  <c r="AV93" i="1"/>
  <c r="AX113" i="1"/>
  <c r="AU26" i="1"/>
  <c r="BA26" i="1"/>
  <c r="AL65" i="1"/>
  <c r="AY25" i="1"/>
  <c r="AX108" i="1"/>
  <c r="AN110" i="1"/>
  <c r="AE110" i="1"/>
  <c r="AN106" i="1"/>
  <c r="AE106" i="1"/>
  <c r="AE102" i="1"/>
  <c r="AN102" i="1"/>
  <c r="AE94" i="1"/>
  <c r="AN94" i="1"/>
  <c r="AN90" i="1"/>
  <c r="AE90" i="1"/>
  <c r="AE82" i="1"/>
  <c r="AN82" i="1"/>
  <c r="AN78" i="1"/>
  <c r="AE78" i="1"/>
  <c r="AN74" i="1"/>
  <c r="AE74" i="1"/>
  <c r="AN62" i="1"/>
  <c r="AE62" i="1"/>
  <c r="AE58" i="1"/>
  <c r="AN58" i="1"/>
  <c r="AN46" i="1"/>
  <c r="AE46" i="1"/>
  <c r="AN42" i="1"/>
  <c r="AE42" i="1"/>
  <c r="AN38" i="1"/>
  <c r="AE38" i="1"/>
  <c r="AN34" i="1"/>
  <c r="AE34" i="1"/>
  <c r="AN26" i="1"/>
  <c r="AE26" i="1"/>
  <c r="AN22" i="1"/>
  <c r="AE22" i="1"/>
  <c r="AN47" i="1"/>
  <c r="AN118" i="1"/>
  <c r="AE86" i="1"/>
  <c r="AL94" i="1"/>
  <c r="AW94" i="1"/>
  <c r="AE71" i="1"/>
  <c r="AZ108" i="1"/>
  <c r="AL108" i="1"/>
  <c r="AV45" i="1"/>
  <c r="AL45" i="1"/>
  <c r="AV117" i="1"/>
  <c r="AL117" i="1"/>
  <c r="AE125" i="1"/>
  <c r="AN125" i="1"/>
  <c r="AN113" i="1"/>
  <c r="AE113" i="1"/>
  <c r="AN109" i="1"/>
  <c r="AE109" i="1"/>
  <c r="AN97" i="1"/>
  <c r="AE97" i="1"/>
  <c r="AE93" i="1"/>
  <c r="AN93" i="1"/>
  <c r="AE89" i="1"/>
  <c r="AN89" i="1"/>
  <c r="AN85" i="1"/>
  <c r="AE85" i="1"/>
  <c r="AE81" i="1"/>
  <c r="AN81" i="1"/>
  <c r="AN77" i="1"/>
  <c r="AE77" i="1"/>
  <c r="AN73" i="1"/>
  <c r="AE73" i="1"/>
  <c r="AE69" i="1"/>
  <c r="AN69" i="1"/>
  <c r="AE61" i="1"/>
  <c r="AN61" i="1"/>
  <c r="AN57" i="1"/>
  <c r="AE57" i="1"/>
  <c r="AN53" i="1"/>
  <c r="AE53" i="1"/>
  <c r="AN49" i="1"/>
  <c r="AE49" i="1"/>
  <c r="AE45" i="1"/>
  <c r="AN45" i="1"/>
  <c r="AE41" i="1"/>
  <c r="AN41" i="1"/>
  <c r="AN37" i="1"/>
  <c r="AE37" i="1"/>
  <c r="AN33" i="1"/>
  <c r="AE33" i="1"/>
  <c r="AE29" i="1"/>
  <c r="AN29" i="1"/>
  <c r="AE25" i="1"/>
  <c r="AN25" i="1"/>
  <c r="AN21" i="1"/>
  <c r="AN122" i="1"/>
  <c r="AN98" i="1"/>
  <c r="AN66" i="1"/>
  <c r="AE60" i="1"/>
  <c r="AW80" i="1"/>
  <c r="AU80" i="1"/>
  <c r="AU92" i="1"/>
  <c r="AW92" i="1"/>
  <c r="AN117" i="1"/>
  <c r="AW38" i="1"/>
  <c r="AU38" i="1"/>
  <c r="AL41" i="1"/>
  <c r="AV41" i="1"/>
  <c r="AL81" i="1"/>
  <c r="AV81" i="1"/>
  <c r="AE101" i="1"/>
  <c r="AE105" i="1"/>
  <c r="AX109" i="1"/>
  <c r="AL109" i="1"/>
  <c r="AV22" i="1"/>
  <c r="AL22" i="1"/>
  <c r="AV28" i="1"/>
  <c r="R22" i="1"/>
  <c r="T106" i="1"/>
  <c r="T66" i="1"/>
  <c r="Q205" i="1"/>
  <c r="Q41" i="1"/>
  <c r="R193" i="1"/>
  <c r="R174" i="1"/>
  <c r="R161" i="1"/>
  <c r="R125" i="1"/>
  <c r="R98" i="1"/>
  <c r="R82" i="1"/>
  <c r="R58" i="1"/>
  <c r="R21" i="1"/>
  <c r="T145" i="1"/>
  <c r="T101" i="1"/>
  <c r="T90" i="1"/>
  <c r="T65" i="1"/>
  <c r="T46" i="1"/>
  <c r="T21" i="1"/>
  <c r="AN88" i="1"/>
  <c r="AE88" i="1"/>
  <c r="AN84" i="1"/>
  <c r="AE84" i="1"/>
  <c r="AN80" i="1"/>
  <c r="AE80" i="1"/>
  <c r="AN72" i="1"/>
  <c r="AE72" i="1"/>
  <c r="AN68" i="1"/>
  <c r="AE68" i="1"/>
  <c r="AN64" i="1"/>
  <c r="AE64" i="1"/>
  <c r="AN56" i="1"/>
  <c r="AE56" i="1"/>
  <c r="AN52" i="1"/>
  <c r="AE52" i="1"/>
  <c r="AN48" i="1"/>
  <c r="AE48" i="1"/>
  <c r="AN36" i="1"/>
  <c r="AE36" i="1"/>
  <c r="AN32" i="1"/>
  <c r="AE32" i="1"/>
  <c r="AE28" i="1"/>
  <c r="AN28" i="1"/>
  <c r="AE24" i="1"/>
  <c r="AN24" i="1"/>
  <c r="AE20" i="1"/>
  <c r="AN20" i="1"/>
  <c r="AN54" i="1"/>
  <c r="AN114" i="1"/>
  <c r="AU50" i="1"/>
  <c r="AE76" i="1"/>
  <c r="AE50" i="1"/>
  <c r="AN121" i="1"/>
  <c r="AV53" i="1"/>
  <c r="AU53" i="1"/>
  <c r="AU73" i="1"/>
  <c r="AE43" i="1"/>
  <c r="AY55" i="1"/>
  <c r="AL55" i="1"/>
  <c r="AL111" i="1"/>
  <c r="AN30" i="1"/>
  <c r="AU33" i="1"/>
  <c r="AL105" i="1"/>
  <c r="AV105" i="1"/>
  <c r="AL53" i="1"/>
  <c r="AY53" i="1"/>
  <c r="AX93" i="1"/>
  <c r="AL93" i="1"/>
  <c r="BA125" i="1"/>
  <c r="AL125" i="1"/>
  <c r="AE123" i="1"/>
  <c r="AN123" i="1"/>
  <c r="AE119" i="1"/>
  <c r="AN119" i="1"/>
  <c r="AE115" i="1"/>
  <c r="AN115" i="1"/>
  <c r="AE111" i="1"/>
  <c r="AN111" i="1"/>
  <c r="AE107" i="1"/>
  <c r="AN107" i="1"/>
  <c r="AE103" i="1"/>
  <c r="AN103" i="1"/>
  <c r="AE99" i="1"/>
  <c r="AN99" i="1"/>
  <c r="AE95" i="1"/>
  <c r="AN95" i="1"/>
  <c r="AE91" i="1"/>
  <c r="AN91" i="1"/>
  <c r="AE87" i="1"/>
  <c r="AN87" i="1"/>
  <c r="AE83" i="1"/>
  <c r="AN83" i="1"/>
  <c r="AE79" i="1"/>
  <c r="AN79" i="1"/>
  <c r="AN75" i="1"/>
  <c r="AE75" i="1"/>
  <c r="AE67" i="1"/>
  <c r="AN67" i="1"/>
  <c r="AN63" i="1"/>
  <c r="AE63" i="1"/>
  <c r="AE59" i="1"/>
  <c r="AN59" i="1"/>
  <c r="AE55" i="1"/>
  <c r="AN55" i="1"/>
  <c r="AE51" i="1"/>
  <c r="AN51" i="1"/>
  <c r="AE39" i="1"/>
  <c r="AE35" i="1"/>
  <c r="AN35" i="1"/>
  <c r="AN31" i="1"/>
  <c r="AE31" i="1"/>
  <c r="AE27" i="1"/>
  <c r="AN27" i="1"/>
  <c r="AE23" i="1"/>
  <c r="AU109" i="1"/>
  <c r="AN70" i="1"/>
  <c r="AW82" i="1"/>
  <c r="AL44" i="1"/>
  <c r="AE92" i="1"/>
  <c r="AE96" i="1"/>
  <c r="AE100" i="1"/>
  <c r="AE104" i="1"/>
  <c r="AE108" i="1"/>
  <c r="AE112" i="1"/>
  <c r="AE116" i="1"/>
  <c r="AE120" i="1"/>
  <c r="AE124" i="1"/>
  <c r="AL102" i="1"/>
  <c r="AW102" i="1"/>
  <c r="AN39" i="1"/>
  <c r="AW32" i="1"/>
  <c r="AV107" i="1"/>
  <c r="AL107" i="1"/>
  <c r="AY77" i="1"/>
  <c r="AL77" i="1"/>
  <c r="AX61" i="1"/>
  <c r="AL61" i="1"/>
  <c r="AE65" i="1"/>
  <c r="AW73" i="1"/>
  <c r="AL121" i="1"/>
  <c r="AV121" i="1"/>
  <c r="AL27" i="1"/>
  <c r="AV27" i="1"/>
  <c r="AL39" i="1"/>
  <c r="BA118" i="1"/>
  <c r="AX62" i="1"/>
  <c r="AZ82" i="1"/>
  <c r="AZ63" i="1"/>
  <c r="AZ79" i="1"/>
  <c r="AW79" i="1"/>
  <c r="AZ95" i="1"/>
  <c r="AX74" i="1"/>
  <c r="AZ91" i="1"/>
  <c r="AL54" i="1"/>
  <c r="AL70" i="1"/>
  <c r="AL98" i="1"/>
  <c r="AL106" i="1"/>
  <c r="AL118" i="1"/>
  <c r="AL122" i="1"/>
  <c r="AL84" i="1"/>
  <c r="AL50" i="1"/>
  <c r="AL110" i="1"/>
  <c r="BA33" i="1"/>
  <c r="AZ32" i="1"/>
  <c r="AV49" i="1"/>
  <c r="AL49" i="1"/>
  <c r="AZ73" i="1"/>
  <c r="AW25" i="1"/>
  <c r="AU25" i="1"/>
  <c r="AW21" i="1"/>
  <c r="AW29" i="1"/>
  <c r="BA37" i="1"/>
  <c r="AZ104" i="1"/>
  <c r="AV112" i="1"/>
  <c r="AV120" i="1"/>
  <c r="AL57" i="1"/>
  <c r="BA109" i="1"/>
  <c r="AL24" i="1"/>
  <c r="BA27" i="1"/>
  <c r="AX57" i="1"/>
  <c r="AW61" i="1"/>
  <c r="AL69" i="1"/>
  <c r="AL85" i="1"/>
  <c r="AW85" i="1"/>
  <c r="AV89" i="1"/>
  <c r="AX97" i="1"/>
  <c r="AW113" i="1"/>
  <c r="AZ117" i="1"/>
  <c r="AU34" i="1"/>
  <c r="AX22" i="1"/>
  <c r="AZ26" i="1"/>
  <c r="AV77" i="1"/>
  <c r="AW114" i="1"/>
  <c r="BA46" i="1"/>
  <c r="BA54" i="1"/>
  <c r="AW58" i="1"/>
  <c r="BA119" i="1"/>
  <c r="AL100" i="1"/>
  <c r="AZ44" i="1"/>
  <c r="AW30" i="1"/>
  <c r="AU52" i="1"/>
  <c r="AU57" i="1"/>
  <c r="AU81" i="1"/>
  <c r="AU97" i="1"/>
  <c r="AZ101" i="1"/>
  <c r="AU24" i="1"/>
  <c r="AU32" i="1"/>
  <c r="AW22" i="1"/>
  <c r="AZ25" i="1"/>
  <c r="AX38" i="1"/>
  <c r="AW37" i="1"/>
  <c r="AV104" i="1"/>
  <c r="AZ65" i="1"/>
  <c r="AY41" i="1"/>
  <c r="BA53" i="1"/>
  <c r="BA57" i="1"/>
  <c r="AV69" i="1"/>
  <c r="AV73" i="1"/>
  <c r="AL73" i="1"/>
  <c r="BA77" i="1"/>
  <c r="AY81" i="1"/>
  <c r="AY89" i="1"/>
  <c r="AZ93" i="1"/>
  <c r="AX101" i="1"/>
  <c r="AV101" i="1"/>
  <c r="AV109" i="1"/>
  <c r="AL20" i="1"/>
  <c r="AL35" i="1"/>
  <c r="AV35" i="1"/>
  <c r="AL26" i="1"/>
  <c r="AV26" i="1"/>
  <c r="AU36" i="1"/>
  <c r="AV20" i="1"/>
  <c r="AW71" i="1"/>
  <c r="AZ111" i="1"/>
  <c r="AX42" i="1"/>
  <c r="AW67" i="1"/>
  <c r="AW83" i="1"/>
  <c r="AV44" i="1"/>
  <c r="AL119" i="1"/>
  <c r="AL23" i="1"/>
  <c r="AV23" i="1"/>
  <c r="AW97" i="1"/>
  <c r="AX41" i="1"/>
  <c r="AW49" i="1"/>
  <c r="AV61" i="1"/>
  <c r="AX81" i="1"/>
  <c r="AL89" i="1"/>
  <c r="AL97" i="1"/>
  <c r="AX105" i="1"/>
  <c r="AX117" i="1"/>
  <c r="AV125" i="1"/>
  <c r="AL25" i="1"/>
  <c r="AL28" i="1"/>
  <c r="BA35" i="1"/>
  <c r="AL113" i="1"/>
  <c r="AV24" i="1"/>
  <c r="AV34" i="1"/>
  <c r="AL34" i="1"/>
  <c r="AV31" i="1"/>
  <c r="AL31" i="1"/>
  <c r="AV32" i="1"/>
  <c r="AL32" i="1"/>
  <c r="AL33" i="1"/>
  <c r="AL30" i="1"/>
  <c r="AL52" i="1"/>
  <c r="AV52" i="1"/>
  <c r="AL68" i="1"/>
  <c r="AV68" i="1"/>
  <c r="AW122" i="1"/>
  <c r="BA62" i="1"/>
  <c r="AX82" i="1"/>
  <c r="AZ62" i="1"/>
  <c r="AZ42" i="1"/>
  <c r="AZ50" i="1"/>
  <c r="AW66" i="1"/>
  <c r="AY66" i="1"/>
  <c r="AZ102" i="1"/>
  <c r="AL80" i="1"/>
  <c r="AL120" i="1"/>
  <c r="AL112" i="1"/>
  <c r="AL48" i="1"/>
  <c r="AL64" i="1"/>
  <c r="AL114" i="1"/>
  <c r="AL46" i="1"/>
  <c r="AL58" i="1"/>
  <c r="AL78" i="1"/>
  <c r="AL96" i="1"/>
  <c r="AW106" i="1"/>
  <c r="AW98" i="1"/>
  <c r="AY114" i="1"/>
  <c r="AX58" i="1"/>
  <c r="AY102" i="1"/>
  <c r="AY110" i="1"/>
  <c r="AL56" i="1"/>
  <c r="AL104" i="1"/>
  <c r="AW118" i="1"/>
  <c r="AL124" i="1"/>
  <c r="AL72" i="1"/>
  <c r="AL88" i="1"/>
  <c r="AL66" i="1"/>
  <c r="AL86" i="1"/>
  <c r="AW54" i="1"/>
  <c r="AW70" i="1"/>
  <c r="AW86" i="1"/>
  <c r="AX70" i="1"/>
  <c r="AX78" i="1"/>
  <c r="AZ90" i="1"/>
  <c r="AY106" i="1"/>
  <c r="AW42" i="1"/>
  <c r="AW50" i="1"/>
  <c r="AL60" i="1"/>
  <c r="AL116" i="1"/>
  <c r="AL82" i="1"/>
  <c r="AL42" i="1"/>
  <c r="AL62" i="1"/>
  <c r="AL74" i="1"/>
  <c r="AL90" i="1"/>
  <c r="AL76" i="1"/>
  <c r="AL92" i="1"/>
  <c r="AU99" i="1"/>
  <c r="AV99" i="1"/>
  <c r="AU110" i="1"/>
  <c r="AV110" i="1"/>
  <c r="AU119" i="1"/>
  <c r="AV119" i="1"/>
  <c r="AU90" i="1"/>
  <c r="AU78" i="1"/>
  <c r="AV78" i="1"/>
  <c r="AU87" i="1"/>
  <c r="AV87" i="1"/>
  <c r="AU102" i="1"/>
  <c r="AV102" i="1"/>
  <c r="AU98" i="1"/>
  <c r="AU67" i="1"/>
  <c r="AV67" i="1"/>
  <c r="AU46" i="1"/>
  <c r="AV46" i="1"/>
  <c r="AU114" i="1"/>
  <c r="AV114" i="1"/>
  <c r="AU122" i="1"/>
  <c r="AV122" i="1"/>
  <c r="AU47" i="1"/>
  <c r="AV47" i="1"/>
  <c r="AU63" i="1"/>
  <c r="AV63" i="1"/>
  <c r="AU79" i="1"/>
  <c r="AV79" i="1"/>
  <c r="AU95" i="1"/>
  <c r="AV95" i="1"/>
  <c r="AU74" i="1"/>
  <c r="AV74" i="1"/>
  <c r="AU86" i="1"/>
  <c r="AV86" i="1"/>
  <c r="AU94" i="1"/>
  <c r="AV94" i="1"/>
  <c r="AU82" i="1"/>
  <c r="AU111" i="1"/>
  <c r="AV111" i="1"/>
  <c r="AU43" i="1"/>
  <c r="AV43" i="1"/>
  <c r="AU59" i="1"/>
  <c r="AV59" i="1"/>
  <c r="AU75" i="1"/>
  <c r="AV75" i="1"/>
  <c r="AU91" i="1"/>
  <c r="AV91" i="1"/>
  <c r="AU54" i="1"/>
  <c r="AV54" i="1"/>
  <c r="AU62" i="1"/>
  <c r="AV62" i="1"/>
  <c r="AU106" i="1"/>
  <c r="AV106" i="1"/>
  <c r="AU118" i="1"/>
  <c r="AV118" i="1"/>
  <c r="AU115" i="1"/>
  <c r="AU70" i="1"/>
  <c r="AV70" i="1"/>
  <c r="AU55" i="1"/>
  <c r="AV55" i="1"/>
  <c r="AU71" i="1"/>
  <c r="AV71" i="1"/>
  <c r="AU51" i="1"/>
  <c r="AV51" i="1"/>
  <c r="AU83" i="1"/>
  <c r="AV83" i="1"/>
  <c r="AU66" i="1"/>
  <c r="AU42" i="1"/>
  <c r="AV42" i="1"/>
  <c r="AU58" i="1"/>
  <c r="AV58" i="1"/>
  <c r="AU103" i="1"/>
  <c r="AV103" i="1"/>
  <c r="AU107" i="1"/>
  <c r="AU123" i="1"/>
  <c r="R51" i="1"/>
  <c r="Q172" i="1"/>
  <c r="Q140" i="1"/>
  <c r="Q84" i="1"/>
  <c r="Q36" i="1"/>
  <c r="R106" i="1"/>
  <c r="R38" i="1"/>
  <c r="T172" i="1"/>
  <c r="T136" i="1"/>
  <c r="T92" i="1"/>
  <c r="T68" i="1"/>
  <c r="T60" i="1"/>
  <c r="T38" i="1"/>
  <c r="T30" i="1"/>
  <c r="Q204" i="1"/>
  <c r="Q148" i="1"/>
  <c r="Q104" i="1"/>
  <c r="R142" i="1"/>
  <c r="R118" i="1"/>
  <c r="R66" i="1"/>
  <c r="R50" i="1"/>
  <c r="R42" i="1"/>
  <c r="T148" i="1"/>
  <c r="T118" i="1"/>
  <c r="T94" i="1"/>
  <c r="T84" i="1"/>
  <c r="T52" i="1"/>
  <c r="T28" i="1"/>
  <c r="Q207" i="1"/>
  <c r="Q71" i="1"/>
  <c r="R39" i="1"/>
  <c r="Q123" i="1"/>
  <c r="Q107" i="1"/>
  <c r="R199" i="1"/>
  <c r="R135" i="1"/>
  <c r="Q155" i="1"/>
  <c r="Q139" i="1"/>
  <c r="R198" i="1"/>
  <c r="R166" i="1"/>
  <c r="R147" i="1"/>
  <c r="R134" i="1"/>
  <c r="R114" i="1"/>
  <c r="R91" i="1"/>
  <c r="R78" i="1"/>
  <c r="R30" i="1"/>
  <c r="T190" i="1"/>
  <c r="T158" i="1"/>
  <c r="T78" i="1"/>
  <c r="Q147" i="1"/>
  <c r="Q115" i="1"/>
  <c r="R179" i="1"/>
  <c r="R27" i="1"/>
  <c r="Q200" i="1"/>
  <c r="Q100" i="1"/>
  <c r="Q40" i="1"/>
  <c r="Q28" i="1"/>
  <c r="R206" i="1"/>
  <c r="R167" i="1"/>
  <c r="R158" i="1"/>
  <c r="R126" i="1"/>
  <c r="R103" i="1"/>
  <c r="R94" i="1"/>
  <c r="R86" i="1"/>
  <c r="R75" i="1"/>
  <c r="R34" i="1"/>
  <c r="R26" i="1"/>
  <c r="T174" i="1"/>
  <c r="T150" i="1"/>
  <c r="T126" i="1"/>
  <c r="T116" i="1"/>
  <c r="T102" i="1"/>
  <c r="T86" i="1"/>
  <c r="T74" i="1"/>
  <c r="T54" i="1"/>
  <c r="T42" i="1"/>
  <c r="T34" i="1"/>
  <c r="T26" i="1"/>
  <c r="Q193" i="1"/>
  <c r="Q180" i="1"/>
  <c r="Q153" i="1"/>
  <c r="Q141" i="1"/>
  <c r="Q132" i="1"/>
  <c r="Q120" i="1"/>
  <c r="Q76" i="1"/>
  <c r="Q65" i="1"/>
  <c r="Q49" i="1"/>
  <c r="Q20" i="1"/>
  <c r="R189" i="1"/>
  <c r="R133" i="1"/>
  <c r="R93" i="1"/>
  <c r="R69" i="1"/>
  <c r="R25" i="1"/>
  <c r="T188" i="1"/>
  <c r="T180" i="1"/>
  <c r="T168" i="1"/>
  <c r="T160" i="1"/>
  <c r="T117" i="1"/>
  <c r="T80" i="1"/>
  <c r="T69" i="1"/>
  <c r="T53" i="1"/>
  <c r="Q164" i="1"/>
  <c r="Q156" i="1"/>
  <c r="Q81" i="1"/>
  <c r="Q60" i="1"/>
  <c r="Q33" i="1"/>
  <c r="R197" i="1"/>
  <c r="R117" i="1"/>
  <c r="R101" i="1"/>
  <c r="R81" i="1"/>
  <c r="R53" i="1"/>
  <c r="T176" i="1"/>
  <c r="T149" i="1"/>
  <c r="T140" i="1"/>
  <c r="T132" i="1"/>
  <c r="T104" i="1"/>
  <c r="T72" i="1"/>
  <c r="T40" i="1"/>
  <c r="T170" i="1"/>
  <c r="T189" i="1"/>
  <c r="T185" i="1"/>
  <c r="T173" i="1"/>
  <c r="T169" i="1"/>
  <c r="T157" i="1"/>
  <c r="T153" i="1"/>
  <c r="T141" i="1"/>
  <c r="T137" i="1"/>
  <c r="T125" i="1"/>
  <c r="T121" i="1"/>
  <c r="T109" i="1"/>
  <c r="T105" i="1"/>
  <c r="T93" i="1"/>
  <c r="T89" i="1"/>
  <c r="T77" i="1"/>
  <c r="T73" i="1"/>
  <c r="T61" i="1"/>
  <c r="T57" i="1"/>
  <c r="T45" i="1"/>
  <c r="T41" i="1"/>
  <c r="T29" i="1"/>
  <c r="T25" i="1"/>
  <c r="Q168" i="1"/>
  <c r="Q152" i="1"/>
  <c r="Q136" i="1"/>
  <c r="Q124" i="1"/>
  <c r="Q116" i="1"/>
  <c r="Q108" i="1"/>
  <c r="Q103" i="1"/>
  <c r="Q92" i="1"/>
  <c r="Q72" i="1"/>
  <c r="Q56" i="1"/>
  <c r="Q44" i="1"/>
  <c r="Q27" i="1"/>
  <c r="R210" i="1"/>
  <c r="R194" i="1"/>
  <c r="R187" i="1"/>
  <c r="R178" i="1"/>
  <c r="R162" i="1"/>
  <c r="R155" i="1"/>
  <c r="R146" i="1"/>
  <c r="R130" i="1"/>
  <c r="R123" i="1"/>
  <c r="R115" i="1"/>
  <c r="R102" i="1"/>
  <c r="R90" i="1"/>
  <c r="R70" i="1"/>
  <c r="R62" i="1"/>
  <c r="R54" i="1"/>
  <c r="T192" i="1"/>
  <c r="T184" i="1"/>
  <c r="T164" i="1"/>
  <c r="T156" i="1"/>
  <c r="T142" i="1"/>
  <c r="T134" i="1"/>
  <c r="T128" i="1"/>
  <c r="T120" i="1"/>
  <c r="T114" i="1"/>
  <c r="T108" i="1"/>
  <c r="T96" i="1"/>
  <c r="T88" i="1"/>
  <c r="T82" i="1"/>
  <c r="T76" i="1"/>
  <c r="T64" i="1"/>
  <c r="T56" i="1"/>
  <c r="T50" i="1"/>
  <c r="T44" i="1"/>
  <c r="T32" i="1"/>
  <c r="T24" i="1"/>
  <c r="T183" i="1"/>
  <c r="Q183" i="1"/>
  <c r="T159" i="1"/>
  <c r="R159" i="1"/>
  <c r="T143" i="1"/>
  <c r="R143" i="1"/>
  <c r="Q143" i="1"/>
  <c r="T131" i="1"/>
  <c r="Q131" i="1"/>
  <c r="T79" i="1"/>
  <c r="R79" i="1"/>
  <c r="Q79" i="1"/>
  <c r="T67" i="1"/>
  <c r="Q67" i="1"/>
  <c r="T55" i="1"/>
  <c r="Q55" i="1"/>
  <c r="T191" i="1"/>
  <c r="R191" i="1"/>
  <c r="T175" i="1"/>
  <c r="R175" i="1"/>
  <c r="Q175" i="1"/>
  <c r="T119" i="1"/>
  <c r="Q119" i="1"/>
  <c r="T111" i="1"/>
  <c r="R111" i="1"/>
  <c r="Q111" i="1"/>
  <c r="T99" i="1"/>
  <c r="Q99" i="1"/>
  <c r="T87" i="1"/>
  <c r="Q87" i="1"/>
  <c r="T63" i="1"/>
  <c r="R63" i="1"/>
  <c r="T47" i="1"/>
  <c r="R47" i="1"/>
  <c r="Q47" i="1"/>
  <c r="T35" i="1"/>
  <c r="Q35" i="1"/>
  <c r="Q83" i="1"/>
  <c r="Q39" i="1"/>
  <c r="R203" i="1"/>
  <c r="R139" i="1"/>
  <c r="R119" i="1"/>
  <c r="R107" i="1"/>
  <c r="R67" i="1"/>
  <c r="R55" i="1"/>
  <c r="R43" i="1"/>
  <c r="Q186" i="1"/>
  <c r="R186" i="1"/>
  <c r="Q170" i="1"/>
  <c r="R170" i="1"/>
  <c r="Q122" i="1"/>
  <c r="R122" i="1"/>
  <c r="T163" i="1"/>
  <c r="Q163" i="1"/>
  <c r="T151" i="1"/>
  <c r="Q151" i="1"/>
  <c r="T127" i="1"/>
  <c r="R127" i="1"/>
  <c r="T95" i="1"/>
  <c r="R95" i="1"/>
  <c r="T31" i="1"/>
  <c r="R31" i="1"/>
  <c r="T23" i="1"/>
  <c r="Q23" i="1"/>
  <c r="Q167" i="1"/>
  <c r="Q127" i="1"/>
  <c r="Q91" i="1"/>
  <c r="Q75" i="1"/>
  <c r="R183" i="1"/>
  <c r="R171" i="1"/>
  <c r="Q202" i="1"/>
  <c r="R202" i="1"/>
  <c r="Q154" i="1"/>
  <c r="R154" i="1"/>
  <c r="Q138" i="1"/>
  <c r="R138" i="1"/>
  <c r="Q196" i="1"/>
  <c r="Q187" i="1"/>
  <c r="Q179" i="1"/>
  <c r="Q171" i="1"/>
  <c r="Q135" i="1"/>
  <c r="Q95" i="1"/>
  <c r="Q59" i="1"/>
  <c r="Q51" i="1"/>
  <c r="Q43" i="1"/>
  <c r="R195" i="1"/>
  <c r="R182" i="1"/>
  <c r="R163" i="1"/>
  <c r="R150" i="1"/>
  <c r="R131" i="1"/>
  <c r="R83" i="1"/>
  <c r="R71" i="1"/>
  <c r="R59" i="1"/>
  <c r="T194" i="1"/>
  <c r="T178" i="1"/>
  <c r="T162" i="1"/>
  <c r="T146" i="1"/>
  <c r="T130" i="1"/>
  <c r="Q188" i="1"/>
  <c r="Q208" i="1"/>
  <c r="Q192" i="1"/>
  <c r="Q176" i="1"/>
  <c r="Q160" i="1"/>
  <c r="Q144" i="1"/>
  <c r="Q128" i="1"/>
  <c r="Q112" i="1"/>
  <c r="Q96" i="1"/>
  <c r="Q80" i="1"/>
  <c r="Q64" i="1"/>
  <c r="Q48" i="1"/>
  <c r="Q32" i="1"/>
  <c r="T22" i="1"/>
  <c r="Q1165" i="1"/>
  <c r="Q1166" i="1"/>
  <c r="Q1167" i="1"/>
  <c r="Q1168" i="1"/>
  <c r="Q1169" i="1"/>
  <c r="Q1170" i="1"/>
  <c r="Q1171" i="1"/>
  <c r="T1164" i="1"/>
  <c r="T1165" i="1"/>
  <c r="T1166" i="1"/>
  <c r="T1167" i="1"/>
  <c r="T1168" i="1"/>
  <c r="T1169" i="1"/>
  <c r="T1170" i="1"/>
  <c r="Q1134" i="1"/>
  <c r="Q1135" i="1"/>
  <c r="Q1136" i="1"/>
  <c r="Q1137" i="1"/>
  <c r="Q1138" i="1"/>
  <c r="T1133" i="1"/>
  <c r="T1134" i="1"/>
  <c r="T1135" i="1"/>
  <c r="T1136" i="1"/>
  <c r="T1137" i="1"/>
  <c r="T1138" i="1"/>
  <c r="T1139" i="1"/>
  <c r="T1001" i="1"/>
  <c r="T1002" i="1"/>
  <c r="T1003" i="1"/>
  <c r="T1004" i="1"/>
  <c r="T1005" i="1"/>
  <c r="T1006" i="1"/>
  <c r="T1007" i="1"/>
  <c r="T1008" i="1"/>
  <c r="T1009" i="1"/>
  <c r="T1010" i="1"/>
  <c r="T1011" i="1"/>
  <c r="T1012" i="1"/>
  <c r="T1013" i="1"/>
  <c r="T1014" i="1"/>
  <c r="Q734" i="1"/>
  <c r="Q735" i="1"/>
  <c r="Q736" i="1"/>
  <c r="Q737" i="1"/>
  <c r="Q738" i="1"/>
  <c r="Q739" i="1"/>
  <c r="T733" i="1"/>
  <c r="T734" i="1"/>
  <c r="T735" i="1"/>
  <c r="T736" i="1"/>
  <c r="T737" i="1"/>
  <c r="T738" i="1"/>
  <c r="T739" i="1"/>
  <c r="Q580" i="1"/>
  <c r="Q581" i="1"/>
  <c r="Q582" i="1"/>
  <c r="Q583" i="1"/>
  <c r="T579" i="1"/>
  <c r="T580" i="1"/>
  <c r="T581" i="1"/>
  <c r="T582" i="1"/>
  <c r="T583" i="1"/>
  <c r="T584" i="1"/>
  <c r="Q567" i="1"/>
  <c r="Q568" i="1"/>
  <c r="Q569" i="1"/>
  <c r="Q570" i="1"/>
  <c r="T562" i="1"/>
  <c r="T563" i="1"/>
  <c r="T564" i="1"/>
  <c r="T565" i="1"/>
  <c r="T566" i="1"/>
  <c r="T567" i="1"/>
  <c r="T568" i="1"/>
  <c r="T569" i="1"/>
  <c r="T570" i="1"/>
  <c r="T571" i="1"/>
  <c r="Q540" i="1"/>
  <c r="Q541" i="1"/>
  <c r="Q542" i="1"/>
  <c r="Q543" i="1"/>
  <c r="Q544" i="1"/>
  <c r="Q545" i="1"/>
  <c r="T539" i="1"/>
  <c r="T540" i="1"/>
  <c r="T541" i="1"/>
  <c r="T542" i="1"/>
  <c r="T543" i="1"/>
  <c r="T544" i="1"/>
  <c r="T545" i="1"/>
  <c r="Q502" i="1"/>
  <c r="Q503" i="1"/>
  <c r="Q504" i="1"/>
  <c r="Q505" i="1"/>
  <c r="Q506" i="1"/>
  <c r="Q507" i="1"/>
  <c r="Q508" i="1"/>
  <c r="T501" i="1"/>
  <c r="T502" i="1"/>
  <c r="T503" i="1"/>
  <c r="T504" i="1"/>
  <c r="T505" i="1"/>
  <c r="T506" i="1"/>
  <c r="T507" i="1"/>
  <c r="T508" i="1"/>
  <c r="T509" i="1"/>
  <c r="Q406" i="1"/>
  <c r="Q407" i="1"/>
  <c r="Q408" i="1"/>
  <c r="Q409" i="1"/>
  <c r="Q410" i="1"/>
  <c r="Q411" i="1"/>
  <c r="Q412" i="1"/>
  <c r="Q413" i="1"/>
  <c r="T403" i="1"/>
  <c r="T404" i="1"/>
  <c r="T405" i="1"/>
  <c r="T406" i="1"/>
  <c r="T407" i="1"/>
  <c r="T408" i="1"/>
  <c r="T409" i="1"/>
  <c r="T410" i="1"/>
  <c r="T411" i="1"/>
  <c r="T412" i="1"/>
  <c r="T385" i="1"/>
  <c r="T386" i="1"/>
  <c r="T387" i="1"/>
  <c r="T388" i="1"/>
  <c r="T389" i="1"/>
  <c r="T390" i="1"/>
  <c r="T391" i="1"/>
  <c r="T392" i="1"/>
  <c r="Q342" i="1"/>
  <c r="Q343" i="1"/>
  <c r="Q344" i="1"/>
  <c r="Q345" i="1"/>
  <c r="Q346" i="1"/>
  <c r="Q347" i="1"/>
  <c r="T342" i="1"/>
  <c r="T343" i="1"/>
  <c r="T344" i="1"/>
  <c r="T345" i="1"/>
  <c r="T346" i="1"/>
  <c r="T347" i="1"/>
  <c r="Q271" i="1"/>
  <c r="Q272" i="1"/>
  <c r="Q273" i="1"/>
  <c r="Q274" i="1"/>
  <c r="Q275" i="1"/>
  <c r="Q276" i="1"/>
  <c r="T270" i="1"/>
  <c r="T271" i="1"/>
  <c r="T272" i="1"/>
  <c r="T273" i="1"/>
  <c r="T274" i="1"/>
  <c r="T275" i="1"/>
  <c r="T276" i="1"/>
  <c r="T787" i="1"/>
  <c r="T788" i="1"/>
  <c r="T789" i="1"/>
  <c r="T790" i="1"/>
  <c r="T791" i="1"/>
  <c r="T792" i="1"/>
  <c r="Q787" i="1"/>
  <c r="Q788" i="1"/>
  <c r="Q789" i="1"/>
  <c r="Q790" i="1"/>
  <c r="Q791" i="1"/>
  <c r="Q792" i="1"/>
  <c r="Q819" i="1"/>
  <c r="Q820" i="1"/>
  <c r="Q821" i="1"/>
  <c r="Q822" i="1"/>
  <c r="Q823" i="1"/>
  <c r="Q824" i="1"/>
  <c r="Q825" i="1"/>
  <c r="T817" i="1"/>
  <c r="T818" i="1"/>
  <c r="T819" i="1"/>
  <c r="T820" i="1"/>
  <c r="T821" i="1"/>
  <c r="T822" i="1"/>
  <c r="T823" i="1"/>
  <c r="T824" i="1"/>
  <c r="T825" i="1"/>
  <c r="T826" i="1"/>
  <c r="T827" i="1"/>
  <c r="T854" i="1"/>
  <c r="T855" i="1"/>
  <c r="T856" i="1"/>
  <c r="T857" i="1"/>
  <c r="T858" i="1"/>
  <c r="T859" i="1"/>
  <c r="T860" i="1"/>
  <c r="T861" i="1"/>
  <c r="T862" i="1"/>
  <c r="T863" i="1"/>
  <c r="T864" i="1"/>
  <c r="T865" i="1"/>
  <c r="R858" i="1"/>
  <c r="R859" i="1"/>
  <c r="R860" i="1"/>
  <c r="R861" i="1"/>
  <c r="R862" i="1"/>
  <c r="R863" i="1"/>
  <c r="Q859" i="1"/>
  <c r="Q860" i="1"/>
  <c r="Q861" i="1"/>
  <c r="Q862" i="1"/>
  <c r="Q863" i="1"/>
  <c r="Q864" i="1"/>
  <c r="Q865" i="1"/>
  <c r="Q866" i="1"/>
  <c r="Q867" i="1"/>
  <c r="Q868" i="1"/>
  <c r="T868" i="1"/>
  <c r="T869" i="1"/>
  <c r="T870" i="1"/>
  <c r="T935" i="1"/>
  <c r="T936" i="1"/>
  <c r="T1263" i="1"/>
  <c r="T1264" i="1"/>
  <c r="T1265" i="1"/>
  <c r="Q1278" i="1"/>
  <c r="Q1279" i="1"/>
  <c r="Q1280" i="1"/>
  <c r="T1278" i="1"/>
  <c r="T1279" i="1"/>
  <c r="T1280" i="1"/>
  <c r="Q1343" i="1"/>
  <c r="Q1344" i="1"/>
  <c r="Q1345" i="1"/>
  <c r="Q1346" i="1"/>
  <c r="T1342" i="1"/>
  <c r="T1343" i="1"/>
  <c r="T1344" i="1"/>
  <c r="T1345" i="1"/>
  <c r="Q1380" i="1"/>
  <c r="Q1381" i="1"/>
  <c r="Q1382" i="1"/>
  <c r="Q1383" i="1"/>
  <c r="Q1384" i="1"/>
  <c r="Q1385" i="1"/>
  <c r="Q1386" i="1"/>
  <c r="T1378" i="1"/>
  <c r="T1379" i="1"/>
  <c r="T1380" i="1"/>
  <c r="T1381" i="1"/>
  <c r="T1382" i="1"/>
  <c r="T1383" i="1"/>
  <c r="Q1429" i="1"/>
  <c r="Q1430" i="1"/>
  <c r="Q1431" i="1"/>
  <c r="Q1432" i="1"/>
  <c r="Q1433" i="1"/>
  <c r="Q1434" i="1"/>
  <c r="T1428" i="1"/>
  <c r="T1429" i="1"/>
  <c r="T1430" i="1"/>
  <c r="T1431" i="1"/>
  <c r="T1432" i="1"/>
  <c r="T1433" i="1"/>
  <c r="T1496" i="1"/>
  <c r="Q1496" i="1"/>
  <c r="Q1602" i="1"/>
  <c r="BB120" i="1" l="1"/>
  <c r="BC120" i="1" s="1"/>
  <c r="BB71" i="1"/>
  <c r="BC71" i="1" s="1"/>
  <c r="BB125" i="1"/>
  <c r="BC125" i="1" s="1"/>
  <c r="BB30" i="1"/>
  <c r="BC30" i="1" s="1"/>
  <c r="BB64" i="1"/>
  <c r="BC64" i="1" s="1"/>
  <c r="BB107" i="1"/>
  <c r="BC107" i="1" s="1"/>
  <c r="BB72" i="1"/>
  <c r="BC72" i="1" s="1"/>
  <c r="BB90" i="1"/>
  <c r="BC90" i="1" s="1"/>
  <c r="BB33" i="1"/>
  <c r="BC33" i="1" s="1"/>
  <c r="BB116" i="1"/>
  <c r="BC116" i="1" s="1"/>
  <c r="BB63" i="1"/>
  <c r="BC63" i="1" s="1"/>
  <c r="BB31" i="1"/>
  <c r="BC31" i="1" s="1"/>
  <c r="BB104" i="1"/>
  <c r="BC104" i="1" s="1"/>
  <c r="BB78" i="1"/>
  <c r="BC78" i="1" s="1"/>
  <c r="BB37" i="1"/>
  <c r="BC37" i="1" s="1"/>
  <c r="BB48" i="1"/>
  <c r="BC48" i="1" s="1"/>
  <c r="BB47" i="1"/>
  <c r="BC47" i="1" s="1"/>
  <c r="BB44" i="1"/>
  <c r="BC44" i="1" s="1"/>
  <c r="BB96" i="1"/>
  <c r="BC96" i="1" s="1"/>
  <c r="BB100" i="1"/>
  <c r="BC100" i="1" s="1"/>
  <c r="BB123" i="1"/>
  <c r="BC123" i="1" s="1"/>
  <c r="BB115" i="1"/>
  <c r="BC115" i="1" s="1"/>
  <c r="BB83" i="1"/>
  <c r="BC83" i="1" s="1"/>
  <c r="BB122" i="1"/>
  <c r="BC122" i="1" s="1"/>
  <c r="BB46" i="1"/>
  <c r="BC46" i="1" s="1"/>
  <c r="BB119" i="1"/>
  <c r="BC119" i="1" s="1"/>
  <c r="BB99" i="1"/>
  <c r="BC99" i="1" s="1"/>
  <c r="BB55" i="1"/>
  <c r="BC55" i="1" s="1"/>
  <c r="BB52" i="1"/>
  <c r="BC52" i="1" s="1"/>
  <c r="BB97" i="1"/>
  <c r="BC97" i="1" s="1"/>
  <c r="BB26" i="1"/>
  <c r="BC26" i="1" s="1"/>
  <c r="BB85" i="1"/>
  <c r="BC85" i="1" s="1"/>
  <c r="BB84" i="1"/>
  <c r="BC84" i="1" s="1"/>
  <c r="BB36" i="1"/>
  <c r="BC36" i="1" s="1"/>
  <c r="BB109" i="1"/>
  <c r="BC109" i="1" s="1"/>
  <c r="BB45" i="1"/>
  <c r="BC45" i="1" s="1"/>
  <c r="BB92" i="1"/>
  <c r="BC92" i="1" s="1"/>
  <c r="BB88" i="1"/>
  <c r="BC88" i="1" s="1"/>
  <c r="BB60" i="1"/>
  <c r="BC60" i="1" s="1"/>
  <c r="BB39" i="1"/>
  <c r="BC39" i="1" s="1"/>
  <c r="BB76" i="1"/>
  <c r="BC76" i="1" s="1"/>
  <c r="BB51" i="1"/>
  <c r="BC51" i="1" s="1"/>
  <c r="BB79" i="1"/>
  <c r="BC79" i="1" s="1"/>
  <c r="BB67" i="1"/>
  <c r="BC67" i="1" s="1"/>
  <c r="BB110" i="1"/>
  <c r="BC110" i="1" s="1"/>
  <c r="BB56" i="1"/>
  <c r="BC56" i="1" s="1"/>
  <c r="BB70" i="1"/>
  <c r="BC70" i="1" s="1"/>
  <c r="BB95" i="1"/>
  <c r="BC95" i="1" s="1"/>
  <c r="BB98" i="1"/>
  <c r="BC98" i="1" s="1"/>
  <c r="BB34" i="1"/>
  <c r="BC34" i="1" s="1"/>
  <c r="BB89" i="1"/>
  <c r="BC89" i="1" s="1"/>
  <c r="BB29" i="1"/>
  <c r="BC29" i="1" s="1"/>
  <c r="BB121" i="1"/>
  <c r="BC121" i="1" s="1"/>
  <c r="BB43" i="1"/>
  <c r="BC43" i="1" s="1"/>
  <c r="BB65" i="1"/>
  <c r="BC65" i="1" s="1"/>
  <c r="BB112" i="1"/>
  <c r="BC112" i="1" s="1"/>
  <c r="BB21" i="1"/>
  <c r="BC21" i="1" s="1"/>
  <c r="BB80" i="1"/>
  <c r="BC80" i="1" s="1"/>
  <c r="BB124" i="1"/>
  <c r="BC124" i="1" s="1"/>
  <c r="BB82" i="1"/>
  <c r="BC82" i="1" s="1"/>
  <c r="BB94" i="1"/>
  <c r="BC94" i="1" s="1"/>
  <c r="BB74" i="1"/>
  <c r="BC74" i="1" s="1"/>
  <c r="BB114" i="1"/>
  <c r="BC114" i="1" s="1"/>
  <c r="BB68" i="1"/>
  <c r="BC68" i="1" s="1"/>
  <c r="BB24" i="1"/>
  <c r="BC24" i="1" s="1"/>
  <c r="BB73" i="1"/>
  <c r="BC73" i="1" s="1"/>
  <c r="BB58" i="1"/>
  <c r="BC58" i="1" s="1"/>
  <c r="BB91" i="1"/>
  <c r="BC91" i="1" s="1"/>
  <c r="BB59" i="1"/>
  <c r="BC59" i="1" s="1"/>
  <c r="BB111" i="1"/>
  <c r="BC111" i="1" s="1"/>
  <c r="BB87" i="1"/>
  <c r="BC87" i="1" s="1"/>
  <c r="BB66" i="1"/>
  <c r="BC66" i="1" s="1"/>
  <c r="BB20" i="1"/>
  <c r="BC20" i="1" s="1"/>
  <c r="BB35" i="1"/>
  <c r="BC35" i="1" s="1"/>
  <c r="BB101" i="1"/>
  <c r="BC101" i="1" s="1"/>
  <c r="BB69" i="1"/>
  <c r="BC69" i="1" s="1"/>
  <c r="BB103" i="1"/>
  <c r="BC103" i="1" s="1"/>
  <c r="BB42" i="1"/>
  <c r="BC42" i="1" s="1"/>
  <c r="BB54" i="1"/>
  <c r="BC54" i="1" s="1"/>
  <c r="BB75" i="1"/>
  <c r="BC75" i="1" s="1"/>
  <c r="BB102" i="1"/>
  <c r="BC102" i="1" s="1"/>
  <c r="BB32" i="1"/>
  <c r="BC32" i="1" s="1"/>
  <c r="BB61" i="1"/>
  <c r="BC61" i="1" s="1"/>
  <c r="BB23" i="1"/>
  <c r="BC23" i="1" s="1"/>
  <c r="BB113" i="1"/>
  <c r="BC113" i="1" s="1"/>
  <c r="BB28" i="1"/>
  <c r="BC28" i="1" s="1"/>
  <c r="BB108" i="1"/>
  <c r="BC108" i="1" s="1"/>
  <c r="BB50" i="1"/>
  <c r="BC50" i="1" s="1"/>
  <c r="BB105" i="1"/>
  <c r="BC105" i="1" s="1"/>
  <c r="BB41" i="1"/>
  <c r="BC41" i="1" s="1"/>
  <c r="BB117" i="1"/>
  <c r="BC117" i="1" s="1"/>
  <c r="BB49" i="1"/>
  <c r="BC49" i="1" s="1"/>
  <c r="BB27" i="1"/>
  <c r="BC27" i="1" s="1"/>
  <c r="BB93" i="1"/>
  <c r="BC93" i="1" s="1"/>
  <c r="BB22" i="1"/>
  <c r="BC22" i="1" s="1"/>
  <c r="BB57" i="1"/>
  <c r="BC57" i="1" s="1"/>
  <c r="BB25" i="1"/>
  <c r="BC25" i="1" s="1"/>
  <c r="BB77" i="1"/>
  <c r="BC77" i="1" s="1"/>
  <c r="BB53" i="1"/>
  <c r="BC53" i="1" s="1"/>
  <c r="BB81" i="1"/>
  <c r="BC81" i="1" s="1"/>
  <c r="BB38" i="1"/>
  <c r="BC38" i="1" s="1"/>
  <c r="BB118" i="1"/>
  <c r="BC118" i="1" s="1"/>
  <c r="BB62" i="1"/>
  <c r="BC62" i="1" s="1"/>
  <c r="BB86" i="1"/>
  <c r="BC86" i="1" s="1"/>
  <c r="BB106" i="1"/>
  <c r="BC106" i="1" s="1"/>
  <c r="V9" i="1"/>
  <c r="W9" i="1"/>
  <c r="Y9" i="1"/>
  <c r="Z9" i="1"/>
  <c r="AA9" i="1"/>
  <c r="U9" i="1"/>
  <c r="BD19" i="1" l="1"/>
  <c r="BE19" i="1" s="1"/>
  <c r="BD40" i="1"/>
  <c r="BE40" i="1" s="1"/>
  <c r="BD126" i="1"/>
  <c r="BE126" i="1" s="1"/>
  <c r="BD127" i="1"/>
  <c r="BE127" i="1" s="1"/>
  <c r="BD128" i="1"/>
  <c r="BE128" i="1" s="1"/>
  <c r="BD129" i="1"/>
  <c r="BE129" i="1" s="1"/>
  <c r="BD130" i="1"/>
  <c r="BE130" i="1" s="1"/>
  <c r="BD131" i="1"/>
  <c r="BE131" i="1" s="1"/>
  <c r="BD132" i="1"/>
  <c r="BE132" i="1" s="1"/>
  <c r="BD133" i="1"/>
  <c r="BE133" i="1" s="1"/>
  <c r="BD134" i="1"/>
  <c r="BE134" i="1" s="1"/>
  <c r="BD135" i="1"/>
  <c r="BE135" i="1" s="1"/>
  <c r="BD136" i="1"/>
  <c r="BE136" i="1" s="1"/>
  <c r="BD137" i="1"/>
  <c r="BE137" i="1" s="1"/>
  <c r="BD138" i="1"/>
  <c r="BE138" i="1" s="1"/>
  <c r="BD139" i="1"/>
  <c r="BE139" i="1" s="1"/>
  <c r="BD140" i="1"/>
  <c r="BE140" i="1" s="1"/>
  <c r="BD141" i="1"/>
  <c r="BE141" i="1" s="1"/>
  <c r="BD142" i="1"/>
  <c r="BE142" i="1" s="1"/>
  <c r="BD143" i="1"/>
  <c r="BE143" i="1" s="1"/>
  <c r="BD144" i="1"/>
  <c r="BE144" i="1" s="1"/>
  <c r="BD145" i="1"/>
  <c r="BE145" i="1" s="1"/>
  <c r="BD146" i="1"/>
  <c r="BE146" i="1" s="1"/>
  <c r="BD147" i="1"/>
  <c r="BE147" i="1" s="1"/>
  <c r="BD148" i="1"/>
  <c r="BE148" i="1" s="1"/>
  <c r="BD149" i="1"/>
  <c r="BE149" i="1" s="1"/>
  <c r="BD150" i="1"/>
  <c r="BE150" i="1" s="1"/>
  <c r="BD151" i="1"/>
  <c r="BE151" i="1" s="1"/>
  <c r="BD152" i="1"/>
  <c r="BE152" i="1" s="1"/>
  <c r="BD153" i="1"/>
  <c r="BE153" i="1" s="1"/>
  <c r="BD154" i="1"/>
  <c r="BE154" i="1" s="1"/>
  <c r="BD155" i="1"/>
  <c r="BE155" i="1" s="1"/>
  <c r="BD156" i="1"/>
  <c r="BE156" i="1" s="1"/>
  <c r="BD157" i="1"/>
  <c r="BD158" i="1"/>
  <c r="BE158" i="1" s="1"/>
  <c r="BD159" i="1"/>
  <c r="BE159" i="1" s="1"/>
  <c r="BD160" i="1"/>
  <c r="BE160" i="1" s="1"/>
  <c r="BD161" i="1"/>
  <c r="BE161" i="1" s="1"/>
  <c r="BD162" i="1"/>
  <c r="BE162" i="1" s="1"/>
  <c r="BD163" i="1"/>
  <c r="BD164" i="1"/>
  <c r="BE164" i="1" s="1"/>
  <c r="BD165" i="1"/>
  <c r="BE165" i="1" s="1"/>
  <c r="BD166" i="1"/>
  <c r="BE166" i="1" s="1"/>
  <c r="BD167" i="1"/>
  <c r="BE167" i="1" s="1"/>
  <c r="BD168" i="1"/>
  <c r="BE168" i="1" s="1"/>
  <c r="BD169" i="1"/>
  <c r="BE169" i="1" s="1"/>
  <c r="BD170" i="1"/>
  <c r="BE170" i="1" s="1"/>
  <c r="BD171" i="1"/>
  <c r="BE171" i="1" s="1"/>
  <c r="BD172" i="1"/>
  <c r="BE172" i="1" s="1"/>
  <c r="BD173" i="1"/>
  <c r="BE173" i="1" s="1"/>
  <c r="BD174" i="1"/>
  <c r="BE174" i="1" s="1"/>
  <c r="BD175" i="1"/>
  <c r="BE175" i="1" s="1"/>
  <c r="BD176" i="1"/>
  <c r="BE176" i="1" s="1"/>
  <c r="BD177" i="1"/>
  <c r="BE177" i="1" s="1"/>
  <c r="BD178" i="1"/>
  <c r="BE178" i="1" s="1"/>
  <c r="BD179" i="1"/>
  <c r="BD180" i="1"/>
  <c r="BE180" i="1" s="1"/>
  <c r="BD181" i="1"/>
  <c r="BE181" i="1" s="1"/>
  <c r="BD182" i="1"/>
  <c r="BE182" i="1" s="1"/>
  <c r="BD183" i="1"/>
  <c r="BE183" i="1" s="1"/>
  <c r="BD184" i="1"/>
  <c r="BE184" i="1" s="1"/>
  <c r="BD185" i="1"/>
  <c r="BE185" i="1" s="1"/>
  <c r="BD186" i="1"/>
  <c r="BE186" i="1" s="1"/>
  <c r="BD187" i="1"/>
  <c r="BE187" i="1" s="1"/>
  <c r="BD188" i="1"/>
  <c r="BE188" i="1" s="1"/>
  <c r="BD189" i="1"/>
  <c r="BE189" i="1" s="1"/>
  <c r="BD190" i="1"/>
  <c r="BE190" i="1" s="1"/>
  <c r="BD191" i="1"/>
  <c r="BE191" i="1" s="1"/>
  <c r="BD192" i="1"/>
  <c r="BE192" i="1" s="1"/>
  <c r="BD193" i="1"/>
  <c r="BE193" i="1" s="1"/>
  <c r="BD194" i="1"/>
  <c r="BE194" i="1" s="1"/>
  <c r="BD195" i="1"/>
  <c r="BE195" i="1" s="1"/>
  <c r="BD196" i="1"/>
  <c r="BE196" i="1" s="1"/>
  <c r="BD197" i="1"/>
  <c r="BE197" i="1" s="1"/>
  <c r="BD198" i="1"/>
  <c r="BE198" i="1" s="1"/>
  <c r="BD199" i="1"/>
  <c r="BE199" i="1" s="1"/>
  <c r="BD200" i="1"/>
  <c r="BE200" i="1" s="1"/>
  <c r="BD201" i="1"/>
  <c r="BE201" i="1" s="1"/>
  <c r="BD202" i="1"/>
  <c r="BE202" i="1" s="1"/>
  <c r="BD203" i="1"/>
  <c r="BE203" i="1" s="1"/>
  <c r="BD204" i="1"/>
  <c r="BE204" i="1" s="1"/>
  <c r="BD205" i="1"/>
  <c r="BE205" i="1" s="1"/>
  <c r="BD206" i="1"/>
  <c r="BE206" i="1" s="1"/>
  <c r="BD207" i="1"/>
  <c r="BE207" i="1" s="1"/>
  <c r="BD208" i="1"/>
  <c r="BE208" i="1" s="1"/>
  <c r="BD209" i="1"/>
  <c r="BE209" i="1" s="1"/>
  <c r="BD210" i="1"/>
  <c r="BE210" i="1" s="1"/>
  <c r="BD211" i="1"/>
  <c r="BE211" i="1" s="1"/>
  <c r="BD212" i="1"/>
  <c r="BE212" i="1" s="1"/>
  <c r="BD213" i="1"/>
  <c r="BE213" i="1" s="1"/>
  <c r="BD214" i="1"/>
  <c r="BE214" i="1" s="1"/>
  <c r="BD215" i="1"/>
  <c r="BE215" i="1" s="1"/>
  <c r="BD216" i="1"/>
  <c r="BE216" i="1" s="1"/>
  <c r="BD217" i="1"/>
  <c r="BE217" i="1" s="1"/>
  <c r="BD218" i="1"/>
  <c r="BE218" i="1" s="1"/>
  <c r="BD219" i="1"/>
  <c r="BE219" i="1" s="1"/>
  <c r="BD220" i="1"/>
  <c r="BE220" i="1" s="1"/>
  <c r="BD221" i="1"/>
  <c r="BE221" i="1" s="1"/>
  <c r="BD222" i="1"/>
  <c r="BE222" i="1" s="1"/>
  <c r="BD223" i="1"/>
  <c r="BE223" i="1" s="1"/>
  <c r="BD224" i="1"/>
  <c r="BE224" i="1" s="1"/>
  <c r="BD225" i="1"/>
  <c r="BE225" i="1" s="1"/>
  <c r="BD226" i="1"/>
  <c r="BE226" i="1" s="1"/>
  <c r="BD227" i="1"/>
  <c r="BE227" i="1" s="1"/>
  <c r="BD228" i="1"/>
  <c r="BE228" i="1" s="1"/>
  <c r="BD229" i="1"/>
  <c r="BE229" i="1" s="1"/>
  <c r="BD230" i="1"/>
  <c r="BE230" i="1" s="1"/>
  <c r="BD231" i="1"/>
  <c r="BE231" i="1" s="1"/>
  <c r="BD232" i="1"/>
  <c r="BE232" i="1" s="1"/>
  <c r="BD233" i="1"/>
  <c r="BE233" i="1" s="1"/>
  <c r="BD234" i="1"/>
  <c r="BE234" i="1" s="1"/>
  <c r="BD235" i="1"/>
  <c r="BE235" i="1" s="1"/>
  <c r="BD236" i="1"/>
  <c r="BE236" i="1" s="1"/>
  <c r="BD237" i="1"/>
  <c r="BE237" i="1" s="1"/>
  <c r="BD238" i="1"/>
  <c r="BE238" i="1" s="1"/>
  <c r="BD239" i="1"/>
  <c r="BE239" i="1" s="1"/>
  <c r="BD240" i="1"/>
  <c r="BE240" i="1" s="1"/>
  <c r="BD241" i="1"/>
  <c r="BE241" i="1" s="1"/>
  <c r="BD242" i="1"/>
  <c r="BE242" i="1" s="1"/>
  <c r="BD243" i="1"/>
  <c r="BE243" i="1" s="1"/>
  <c r="BD244" i="1"/>
  <c r="BE244" i="1" s="1"/>
  <c r="BD245" i="1"/>
  <c r="BE245" i="1" s="1"/>
  <c r="BD246" i="1"/>
  <c r="BE246" i="1" s="1"/>
  <c r="BD247" i="1"/>
  <c r="BE247" i="1" s="1"/>
  <c r="BD248" i="1"/>
  <c r="BE248" i="1" s="1"/>
  <c r="BD249" i="1"/>
  <c r="BE249" i="1" s="1"/>
  <c r="BD250" i="1"/>
  <c r="BE250" i="1" s="1"/>
  <c r="BD251" i="1"/>
  <c r="BE251" i="1" s="1"/>
  <c r="BD252" i="1"/>
  <c r="BE252" i="1" s="1"/>
  <c r="BD253" i="1"/>
  <c r="BE253" i="1" s="1"/>
  <c r="BD254" i="1"/>
  <c r="BE254" i="1" s="1"/>
  <c r="BD255" i="1"/>
  <c r="BE255" i="1" s="1"/>
  <c r="BD256" i="1"/>
  <c r="BE256" i="1" s="1"/>
  <c r="BD257" i="1"/>
  <c r="BE257" i="1" s="1"/>
  <c r="BD258" i="1"/>
  <c r="BE258" i="1" s="1"/>
  <c r="BD259" i="1"/>
  <c r="BE259" i="1" s="1"/>
  <c r="BD260" i="1"/>
  <c r="BE260" i="1" s="1"/>
  <c r="BD261" i="1"/>
  <c r="BE261" i="1" s="1"/>
  <c r="BD262" i="1"/>
  <c r="BE262" i="1" s="1"/>
  <c r="BD263" i="1"/>
  <c r="BE263" i="1" s="1"/>
  <c r="BD264" i="1"/>
  <c r="BE264" i="1" s="1"/>
  <c r="BD265" i="1"/>
  <c r="BE265" i="1" s="1"/>
  <c r="BD266" i="1"/>
  <c r="BE266" i="1" s="1"/>
  <c r="BD267" i="1"/>
  <c r="BE267" i="1" s="1"/>
  <c r="BD268" i="1"/>
  <c r="BE268" i="1" s="1"/>
  <c r="BD269" i="1"/>
  <c r="BE269" i="1" s="1"/>
  <c r="BD270" i="1"/>
  <c r="BE270" i="1" s="1"/>
  <c r="BD271" i="1"/>
  <c r="BE271" i="1" s="1"/>
  <c r="BD272" i="1"/>
  <c r="BE272" i="1" s="1"/>
  <c r="BD273" i="1"/>
  <c r="BE273" i="1" s="1"/>
  <c r="BD274" i="1"/>
  <c r="BE274" i="1" s="1"/>
  <c r="BD275" i="1"/>
  <c r="BE275" i="1" s="1"/>
  <c r="BD276" i="1"/>
  <c r="BE276" i="1" s="1"/>
  <c r="BD277" i="1"/>
  <c r="BE277" i="1" s="1"/>
  <c r="BD278" i="1"/>
  <c r="BE278" i="1" s="1"/>
  <c r="BD279" i="1"/>
  <c r="BE279" i="1" s="1"/>
  <c r="BD280" i="1"/>
  <c r="BE280" i="1" s="1"/>
  <c r="BD281" i="1"/>
  <c r="BE281" i="1" s="1"/>
  <c r="BD282" i="1"/>
  <c r="BE282" i="1" s="1"/>
  <c r="BD283" i="1"/>
  <c r="BE283" i="1" s="1"/>
  <c r="BD284" i="1"/>
  <c r="BE284" i="1" s="1"/>
  <c r="BD285" i="1"/>
  <c r="BE285" i="1" s="1"/>
  <c r="BD286" i="1"/>
  <c r="BE286" i="1" s="1"/>
  <c r="BD287" i="1"/>
  <c r="BE287" i="1" s="1"/>
  <c r="BD288" i="1"/>
  <c r="BE288" i="1" s="1"/>
  <c r="BD289" i="1"/>
  <c r="BE289" i="1" s="1"/>
  <c r="BD290" i="1"/>
  <c r="BE290" i="1" s="1"/>
  <c r="BD291" i="1"/>
  <c r="BD292" i="1"/>
  <c r="BE292" i="1" s="1"/>
  <c r="BD293" i="1"/>
  <c r="BE293" i="1" s="1"/>
  <c r="BD294" i="1"/>
  <c r="BE294" i="1" s="1"/>
  <c r="BD295" i="1"/>
  <c r="BE295" i="1" s="1"/>
  <c r="BD296" i="1"/>
  <c r="BE296" i="1" s="1"/>
  <c r="BD297" i="1"/>
  <c r="BE297" i="1" s="1"/>
  <c r="BD298" i="1"/>
  <c r="BE298" i="1" s="1"/>
  <c r="BD299" i="1"/>
  <c r="BE299" i="1" s="1"/>
  <c r="BD300" i="1"/>
  <c r="BE300" i="1" s="1"/>
  <c r="BD301" i="1"/>
  <c r="BE301" i="1" s="1"/>
  <c r="BD302" i="1"/>
  <c r="BE302" i="1" s="1"/>
  <c r="BD303" i="1"/>
  <c r="BE303" i="1" s="1"/>
  <c r="BD304" i="1"/>
  <c r="BE304" i="1" s="1"/>
  <c r="BD305" i="1"/>
  <c r="BE305" i="1" s="1"/>
  <c r="BD306" i="1"/>
  <c r="BE306" i="1" s="1"/>
  <c r="BD307" i="1"/>
  <c r="BE307" i="1" s="1"/>
  <c r="BD308" i="1"/>
  <c r="BE308" i="1" s="1"/>
  <c r="BD309" i="1"/>
  <c r="BE309" i="1" s="1"/>
  <c r="BD310" i="1"/>
  <c r="BE310" i="1" s="1"/>
  <c r="BD311" i="1"/>
  <c r="BE311" i="1" s="1"/>
  <c r="BD312" i="1"/>
  <c r="BE312" i="1" s="1"/>
  <c r="BD313" i="1"/>
  <c r="BE313" i="1" s="1"/>
  <c r="BD314" i="1"/>
  <c r="BE314" i="1" s="1"/>
  <c r="BD315" i="1"/>
  <c r="BE315" i="1" s="1"/>
  <c r="BD316" i="1"/>
  <c r="BE316" i="1" s="1"/>
  <c r="BD317" i="1"/>
  <c r="BE317" i="1" s="1"/>
  <c r="BD318" i="1"/>
  <c r="BE318" i="1" s="1"/>
  <c r="BD319" i="1"/>
  <c r="BE319" i="1" s="1"/>
  <c r="BD320" i="1"/>
  <c r="BE320" i="1" s="1"/>
  <c r="BD321" i="1"/>
  <c r="BE321" i="1" s="1"/>
  <c r="BD322" i="1"/>
  <c r="BE322" i="1" s="1"/>
  <c r="BD323" i="1"/>
  <c r="BE323" i="1" s="1"/>
  <c r="BD324" i="1"/>
  <c r="BE324" i="1" s="1"/>
  <c r="BD325" i="1"/>
  <c r="BE325" i="1" s="1"/>
  <c r="BD326" i="1"/>
  <c r="BE326" i="1" s="1"/>
  <c r="BD327" i="1"/>
  <c r="BE327" i="1" s="1"/>
  <c r="BD328" i="1"/>
  <c r="BE328" i="1" s="1"/>
  <c r="BD329" i="1"/>
  <c r="BD330" i="1"/>
  <c r="BD331" i="1"/>
  <c r="BD332" i="1"/>
  <c r="BD333" i="1"/>
  <c r="BD334" i="1"/>
  <c r="BE334" i="1" s="1"/>
  <c r="BD335" i="1"/>
  <c r="BD336" i="1"/>
  <c r="BD337" i="1"/>
  <c r="BD338" i="1"/>
  <c r="BE338" i="1" s="1"/>
  <c r="BD339" i="1"/>
  <c r="BE339" i="1" s="1"/>
  <c r="BD340" i="1"/>
  <c r="BD341" i="1"/>
  <c r="BD342" i="1"/>
  <c r="BD343" i="1"/>
  <c r="BD344" i="1"/>
  <c r="BD345" i="1"/>
  <c r="BD346" i="1"/>
  <c r="BE346" i="1" s="1"/>
  <c r="BD347" i="1"/>
  <c r="BD348" i="1"/>
  <c r="BD349" i="1"/>
  <c r="BD350" i="1"/>
  <c r="BD351" i="1"/>
  <c r="BD352" i="1"/>
  <c r="BD353" i="1"/>
  <c r="BD354" i="1"/>
  <c r="BD355" i="1"/>
  <c r="BD356" i="1"/>
  <c r="BD357" i="1"/>
  <c r="BE357" i="1" s="1"/>
  <c r="BD358" i="1"/>
  <c r="BD359" i="1"/>
  <c r="BD360" i="1"/>
  <c r="BD361" i="1"/>
  <c r="BE361" i="1" s="1"/>
  <c r="BD362" i="1"/>
  <c r="BD363" i="1"/>
  <c r="BD364" i="1"/>
  <c r="BE364" i="1" s="1"/>
  <c r="BD365" i="1"/>
  <c r="BE365" i="1" s="1"/>
  <c r="BD366" i="1"/>
  <c r="BE366" i="1" s="1"/>
  <c r="BD367" i="1"/>
  <c r="BD368" i="1"/>
  <c r="BE368" i="1" s="1"/>
  <c r="BD369" i="1"/>
  <c r="BD370" i="1"/>
  <c r="BD371" i="1"/>
  <c r="BD372" i="1"/>
  <c r="BE372" i="1" s="1"/>
  <c r="BD373" i="1"/>
  <c r="BD374" i="1"/>
  <c r="BE374" i="1" s="1"/>
  <c r="BD375" i="1"/>
  <c r="BE375" i="1" s="1"/>
  <c r="BD376" i="1"/>
  <c r="BE376" i="1" s="1"/>
  <c r="BD377" i="1"/>
  <c r="BE377" i="1" s="1"/>
  <c r="BD378" i="1"/>
  <c r="BE378" i="1" s="1"/>
  <c r="BD379" i="1"/>
  <c r="BE379" i="1" s="1"/>
  <c r="BD380" i="1"/>
  <c r="BE380" i="1" s="1"/>
  <c r="BD381" i="1"/>
  <c r="BE381" i="1" s="1"/>
  <c r="BD382" i="1"/>
  <c r="BE382" i="1" s="1"/>
  <c r="BD383" i="1"/>
  <c r="BE383" i="1" s="1"/>
  <c r="BD384" i="1"/>
  <c r="BE384" i="1" s="1"/>
  <c r="BD385" i="1"/>
  <c r="BD386" i="1"/>
  <c r="BD387" i="1"/>
  <c r="BE387" i="1" s="1"/>
  <c r="BD388" i="1"/>
  <c r="BE388" i="1" s="1"/>
  <c r="BD389" i="1"/>
  <c r="BE389" i="1" s="1"/>
  <c r="BD390" i="1"/>
  <c r="BE390" i="1" s="1"/>
  <c r="BD391" i="1"/>
  <c r="BE391" i="1" s="1"/>
  <c r="BD392" i="1"/>
  <c r="BE392" i="1" s="1"/>
  <c r="BD393" i="1"/>
  <c r="BE393" i="1" s="1"/>
  <c r="BD394" i="1"/>
  <c r="BE394" i="1" s="1"/>
  <c r="BD395" i="1"/>
  <c r="BE395" i="1" s="1"/>
  <c r="BD396" i="1"/>
  <c r="BE396" i="1" s="1"/>
  <c r="BD397" i="1"/>
  <c r="BE397" i="1" s="1"/>
  <c r="BD398" i="1"/>
  <c r="BE398" i="1" s="1"/>
  <c r="BD399" i="1"/>
  <c r="BE399" i="1" s="1"/>
  <c r="BD400" i="1"/>
  <c r="BE400" i="1" s="1"/>
  <c r="BD401" i="1"/>
  <c r="BE401" i="1" s="1"/>
  <c r="BD402" i="1"/>
  <c r="BE402" i="1" s="1"/>
  <c r="BD403" i="1"/>
  <c r="BE403" i="1" s="1"/>
  <c r="BD404" i="1"/>
  <c r="BE404" i="1" s="1"/>
  <c r="BD405" i="1"/>
  <c r="BE405" i="1" s="1"/>
  <c r="BD406" i="1"/>
  <c r="BE406" i="1" s="1"/>
  <c r="BD407" i="1"/>
  <c r="BE407" i="1" s="1"/>
  <c r="BD408" i="1"/>
  <c r="BE408" i="1" s="1"/>
  <c r="BD409" i="1"/>
  <c r="BE409" i="1" s="1"/>
  <c r="BD410" i="1"/>
  <c r="BE410" i="1" s="1"/>
  <c r="BD411" i="1"/>
  <c r="BE411" i="1" s="1"/>
  <c r="BD412" i="1"/>
  <c r="BE412" i="1" s="1"/>
  <c r="BD413" i="1"/>
  <c r="BE413" i="1" s="1"/>
  <c r="BD414" i="1"/>
  <c r="BE414" i="1" s="1"/>
  <c r="BD415" i="1"/>
  <c r="BE415" i="1" s="1"/>
  <c r="BD416" i="1"/>
  <c r="BE416" i="1" s="1"/>
  <c r="BD417" i="1"/>
  <c r="BE417" i="1" s="1"/>
  <c r="BD418" i="1"/>
  <c r="BE418" i="1" s="1"/>
  <c r="BD419" i="1"/>
  <c r="BE419" i="1" s="1"/>
  <c r="BD420" i="1"/>
  <c r="BE420" i="1" s="1"/>
  <c r="BD421" i="1"/>
  <c r="BE421" i="1" s="1"/>
  <c r="BD422" i="1"/>
  <c r="BE422" i="1" s="1"/>
  <c r="BD423" i="1"/>
  <c r="BE423" i="1" s="1"/>
  <c r="BD424" i="1"/>
  <c r="BE424" i="1" s="1"/>
  <c r="BD425" i="1"/>
  <c r="BE425" i="1" s="1"/>
  <c r="BD426" i="1"/>
  <c r="BE426" i="1" s="1"/>
  <c r="BD427" i="1"/>
  <c r="BE427" i="1" s="1"/>
  <c r="BD428" i="1"/>
  <c r="BE428" i="1" s="1"/>
  <c r="BD429" i="1"/>
  <c r="BE429" i="1" s="1"/>
  <c r="BD430" i="1"/>
  <c r="BE430" i="1" s="1"/>
  <c r="BD431" i="1"/>
  <c r="BE431" i="1" s="1"/>
  <c r="BD432" i="1"/>
  <c r="BE432" i="1" s="1"/>
  <c r="BD433" i="1"/>
  <c r="BE433" i="1" s="1"/>
  <c r="BD434" i="1"/>
  <c r="BE434" i="1" s="1"/>
  <c r="BD435" i="1"/>
  <c r="BE435" i="1" s="1"/>
  <c r="BD436" i="1"/>
  <c r="BE436" i="1" s="1"/>
  <c r="BD437" i="1"/>
  <c r="BE437" i="1" s="1"/>
  <c r="BD438" i="1"/>
  <c r="BE438" i="1" s="1"/>
  <c r="BD439" i="1"/>
  <c r="BE439" i="1" s="1"/>
  <c r="BD440" i="1"/>
  <c r="BE440" i="1" s="1"/>
  <c r="BD441" i="1"/>
  <c r="BE441" i="1" s="1"/>
  <c r="BD442" i="1"/>
  <c r="BD443" i="1"/>
  <c r="BE443" i="1" s="1"/>
  <c r="BD444" i="1"/>
  <c r="BE444" i="1" s="1"/>
  <c r="BD445" i="1"/>
  <c r="BE445" i="1" s="1"/>
  <c r="BD446" i="1"/>
  <c r="BE446" i="1" s="1"/>
  <c r="BD447" i="1"/>
  <c r="BE447" i="1" s="1"/>
  <c r="BD448" i="1"/>
  <c r="BE448" i="1" s="1"/>
  <c r="BD449" i="1"/>
  <c r="BE449" i="1" s="1"/>
  <c r="BD450" i="1"/>
  <c r="BE450" i="1" s="1"/>
  <c r="BD451" i="1"/>
  <c r="BE451" i="1" s="1"/>
  <c r="BD452" i="1"/>
  <c r="BE452" i="1" s="1"/>
  <c r="BD453" i="1"/>
  <c r="BE453" i="1" s="1"/>
  <c r="BD454" i="1"/>
  <c r="BE454" i="1" s="1"/>
  <c r="BD455" i="1"/>
  <c r="BE455" i="1" s="1"/>
  <c r="BD456" i="1"/>
  <c r="BE456" i="1" s="1"/>
  <c r="BD457" i="1"/>
  <c r="BE457" i="1" s="1"/>
  <c r="BD458" i="1"/>
  <c r="BE458" i="1" s="1"/>
  <c r="BD459" i="1"/>
  <c r="BD460" i="1"/>
  <c r="BE460" i="1" s="1"/>
  <c r="BD461" i="1"/>
  <c r="BE461" i="1" s="1"/>
  <c r="BD462" i="1"/>
  <c r="BE462" i="1" s="1"/>
  <c r="BD463" i="1"/>
  <c r="BE463" i="1" s="1"/>
  <c r="BD464" i="1"/>
  <c r="BE464" i="1" s="1"/>
  <c r="BD465" i="1"/>
  <c r="BE465" i="1" s="1"/>
  <c r="BD466" i="1"/>
  <c r="BE466" i="1" s="1"/>
  <c r="BD467" i="1"/>
  <c r="BE467" i="1" s="1"/>
  <c r="BD468" i="1"/>
  <c r="BE468" i="1" s="1"/>
  <c r="BD469" i="1"/>
  <c r="BE469" i="1" s="1"/>
  <c r="BD470" i="1"/>
  <c r="BE470" i="1" s="1"/>
  <c r="BD471" i="1"/>
  <c r="BE471" i="1" s="1"/>
  <c r="BD472" i="1"/>
  <c r="BE472" i="1" s="1"/>
  <c r="BD473" i="1"/>
  <c r="BE473" i="1" s="1"/>
  <c r="BD474" i="1"/>
  <c r="BE474" i="1" s="1"/>
  <c r="BD475" i="1"/>
  <c r="BE475" i="1" s="1"/>
  <c r="BD476" i="1"/>
  <c r="BE476" i="1" s="1"/>
  <c r="BD477" i="1"/>
  <c r="BE477" i="1" s="1"/>
  <c r="BD478" i="1"/>
  <c r="BE478" i="1" s="1"/>
  <c r="BD479" i="1"/>
  <c r="BE479" i="1" s="1"/>
  <c r="BD480" i="1"/>
  <c r="BE480" i="1" s="1"/>
  <c r="BD481" i="1"/>
  <c r="BE481" i="1" s="1"/>
  <c r="BD482" i="1"/>
  <c r="BE482" i="1" s="1"/>
  <c r="BD483" i="1"/>
  <c r="BE483" i="1" s="1"/>
  <c r="BD484" i="1"/>
  <c r="BE484" i="1" s="1"/>
  <c r="BD485" i="1"/>
  <c r="BE485" i="1" s="1"/>
  <c r="BD486" i="1"/>
  <c r="BE486" i="1" s="1"/>
  <c r="BD487" i="1"/>
  <c r="BD488" i="1"/>
  <c r="BE488" i="1" s="1"/>
  <c r="BD489" i="1"/>
  <c r="BE489" i="1" s="1"/>
  <c r="BD490" i="1"/>
  <c r="BE490" i="1" s="1"/>
  <c r="BD491" i="1"/>
  <c r="BE491" i="1" s="1"/>
  <c r="BD492" i="1"/>
  <c r="BE492" i="1" s="1"/>
  <c r="BD493" i="1"/>
  <c r="BE493" i="1" s="1"/>
  <c r="BD494" i="1"/>
  <c r="BE494" i="1" s="1"/>
  <c r="BD495" i="1"/>
  <c r="BE495" i="1" s="1"/>
  <c r="BD496" i="1"/>
  <c r="BE496" i="1" s="1"/>
  <c r="BD497" i="1"/>
  <c r="BE497" i="1" s="1"/>
  <c r="BD498" i="1"/>
  <c r="BE498" i="1" s="1"/>
  <c r="BD499" i="1"/>
  <c r="BE499" i="1" s="1"/>
  <c r="BD500" i="1"/>
  <c r="BE500" i="1" s="1"/>
  <c r="BD501" i="1"/>
  <c r="BE501" i="1" s="1"/>
  <c r="BD502" i="1"/>
  <c r="BE502" i="1" s="1"/>
  <c r="BD503" i="1"/>
  <c r="BE503" i="1" s="1"/>
  <c r="BD504" i="1"/>
  <c r="BE504" i="1" s="1"/>
  <c r="BD505" i="1"/>
  <c r="BE505" i="1" s="1"/>
  <c r="BD506" i="1"/>
  <c r="BE506" i="1" s="1"/>
  <c r="BD507" i="1"/>
  <c r="BE507" i="1" s="1"/>
  <c r="BD508" i="1"/>
  <c r="BE508" i="1" s="1"/>
  <c r="BD509" i="1"/>
  <c r="BE509" i="1" s="1"/>
  <c r="BD510" i="1"/>
  <c r="BE510" i="1" s="1"/>
  <c r="BD511" i="1"/>
  <c r="BE511" i="1" s="1"/>
  <c r="BD512" i="1"/>
  <c r="BE512" i="1" s="1"/>
  <c r="BD513" i="1"/>
  <c r="BE513" i="1" s="1"/>
  <c r="BD514" i="1"/>
  <c r="BE514" i="1" s="1"/>
  <c r="BD515" i="1"/>
  <c r="BE515" i="1" s="1"/>
  <c r="BD516" i="1"/>
  <c r="BE516" i="1" s="1"/>
  <c r="BD517" i="1"/>
  <c r="BE517" i="1" s="1"/>
  <c r="BD518" i="1"/>
  <c r="BE518" i="1" s="1"/>
  <c r="BD519" i="1"/>
  <c r="BE519" i="1" s="1"/>
  <c r="BD520" i="1"/>
  <c r="BE520" i="1" s="1"/>
  <c r="BD521" i="1"/>
  <c r="BE521" i="1" s="1"/>
  <c r="BD522" i="1"/>
  <c r="BE522" i="1" s="1"/>
  <c r="BD523" i="1"/>
  <c r="BE523" i="1" s="1"/>
  <c r="BD524" i="1"/>
  <c r="BE524" i="1" s="1"/>
  <c r="BD525" i="1"/>
  <c r="BE525" i="1" s="1"/>
  <c r="BD526" i="1"/>
  <c r="BE526" i="1" s="1"/>
  <c r="BD527" i="1"/>
  <c r="BE527" i="1" s="1"/>
  <c r="BD528" i="1"/>
  <c r="BE528" i="1" s="1"/>
  <c r="BD529" i="1"/>
  <c r="BE529" i="1" s="1"/>
  <c r="BD530" i="1"/>
  <c r="BE530" i="1" s="1"/>
  <c r="BD531" i="1"/>
  <c r="BE531" i="1" s="1"/>
  <c r="BD532" i="1"/>
  <c r="BE532" i="1" s="1"/>
  <c r="BD533" i="1"/>
  <c r="BE533" i="1" s="1"/>
  <c r="BD534" i="1"/>
  <c r="BE534" i="1" s="1"/>
  <c r="BD535" i="1"/>
  <c r="BE535" i="1" s="1"/>
  <c r="BD536" i="1"/>
  <c r="BE536" i="1" s="1"/>
  <c r="BD537" i="1"/>
  <c r="BE537" i="1" s="1"/>
  <c r="BD538" i="1"/>
  <c r="BE538" i="1" s="1"/>
  <c r="BD539" i="1"/>
  <c r="BE539" i="1" s="1"/>
  <c r="BD540" i="1"/>
  <c r="BE540" i="1" s="1"/>
  <c r="BD541" i="1"/>
  <c r="BE541" i="1" s="1"/>
  <c r="BD542" i="1"/>
  <c r="BE542" i="1" s="1"/>
  <c r="BD543" i="1"/>
  <c r="BE543" i="1" s="1"/>
  <c r="BD544" i="1"/>
  <c r="BE544" i="1" s="1"/>
  <c r="BD545" i="1"/>
  <c r="BE545" i="1" s="1"/>
  <c r="BD546" i="1"/>
  <c r="BE546" i="1" s="1"/>
  <c r="BD547" i="1"/>
  <c r="BE547" i="1" s="1"/>
  <c r="BD548" i="1"/>
  <c r="BD549" i="1"/>
  <c r="BD550" i="1"/>
  <c r="BE550" i="1" s="1"/>
  <c r="BD551" i="1"/>
  <c r="BE551" i="1" s="1"/>
  <c r="BD552" i="1"/>
  <c r="BE552" i="1" s="1"/>
  <c r="BD553" i="1"/>
  <c r="BD554" i="1"/>
  <c r="BD555" i="1"/>
  <c r="BD556" i="1"/>
  <c r="BD557" i="1"/>
  <c r="BD558" i="1"/>
  <c r="BD559" i="1"/>
  <c r="BE559" i="1" s="1"/>
  <c r="BD560" i="1"/>
  <c r="BD561" i="1"/>
  <c r="BD562" i="1"/>
  <c r="BE562" i="1" s="1"/>
  <c r="BD563" i="1"/>
  <c r="BE563" i="1" s="1"/>
  <c r="BD564" i="1"/>
  <c r="BE564" i="1" s="1"/>
  <c r="BD565" i="1"/>
  <c r="BE565" i="1" s="1"/>
  <c r="BD566" i="1"/>
  <c r="BE566" i="1" s="1"/>
  <c r="BD567" i="1"/>
  <c r="BD568" i="1"/>
  <c r="BD569" i="1"/>
  <c r="BD570" i="1"/>
  <c r="BD571" i="1"/>
  <c r="BD572" i="1"/>
  <c r="BD573" i="1"/>
  <c r="BD574" i="1"/>
  <c r="BD575" i="1"/>
  <c r="BD576" i="1"/>
  <c r="BD577" i="1"/>
  <c r="BE577" i="1" s="1"/>
  <c r="BD578" i="1"/>
  <c r="BD579" i="1"/>
  <c r="BE579" i="1" s="1"/>
  <c r="BD580" i="1"/>
  <c r="BE580" i="1" s="1"/>
  <c r="BD581" i="1"/>
  <c r="BD582" i="1"/>
  <c r="BE582" i="1" s="1"/>
  <c r="BD583" i="1"/>
  <c r="BE583" i="1" s="1"/>
  <c r="BD584" i="1"/>
  <c r="BD585" i="1"/>
  <c r="BE585" i="1" s="1"/>
  <c r="BD586" i="1"/>
  <c r="BE586" i="1" s="1"/>
  <c r="BD643" i="1"/>
  <c r="BE643" i="1" s="1"/>
  <c r="BD644" i="1"/>
  <c r="BE644" i="1" s="1"/>
  <c r="BD645" i="1"/>
  <c r="BE645" i="1" s="1"/>
  <c r="BD646" i="1"/>
  <c r="BE646" i="1" s="1"/>
  <c r="BD647" i="1"/>
  <c r="BE647" i="1" s="1"/>
  <c r="BD648" i="1"/>
  <c r="BE648" i="1" s="1"/>
  <c r="BD649" i="1"/>
  <c r="BE649" i="1" s="1"/>
  <c r="BD650" i="1"/>
  <c r="BE650" i="1" s="1"/>
  <c r="BD651" i="1"/>
  <c r="BE651" i="1" s="1"/>
  <c r="BD652" i="1"/>
  <c r="BE652" i="1" s="1"/>
  <c r="BD653" i="1"/>
  <c r="BE653" i="1" s="1"/>
  <c r="BD654" i="1"/>
  <c r="BE654" i="1" s="1"/>
  <c r="BD655" i="1"/>
  <c r="BE655" i="1" s="1"/>
  <c r="BD656" i="1"/>
  <c r="BE656" i="1" s="1"/>
  <c r="BD657" i="1"/>
  <c r="BE657" i="1" s="1"/>
  <c r="BD658" i="1"/>
  <c r="BE658" i="1" s="1"/>
  <c r="BD659" i="1"/>
  <c r="BE659" i="1" s="1"/>
  <c r="BD660" i="1"/>
  <c r="BE660" i="1" s="1"/>
  <c r="BD661" i="1"/>
  <c r="BE661" i="1" s="1"/>
  <c r="BD662" i="1"/>
  <c r="BE662" i="1" s="1"/>
  <c r="BD663" i="1"/>
  <c r="BE663" i="1" s="1"/>
  <c r="BD664" i="1"/>
  <c r="BE664" i="1" s="1"/>
  <c r="BD665" i="1"/>
  <c r="BE665" i="1" s="1"/>
  <c r="BD666" i="1"/>
  <c r="BE666" i="1" s="1"/>
  <c r="BD667" i="1"/>
  <c r="BE667" i="1" s="1"/>
  <c r="BD668" i="1"/>
  <c r="BE668" i="1" s="1"/>
  <c r="BD669" i="1"/>
  <c r="BE669" i="1" s="1"/>
  <c r="BD670" i="1"/>
  <c r="BE670" i="1" s="1"/>
  <c r="BD671" i="1"/>
  <c r="BE671" i="1" s="1"/>
  <c r="BD672" i="1"/>
  <c r="BE672" i="1" s="1"/>
  <c r="BD673" i="1"/>
  <c r="BE673" i="1" s="1"/>
  <c r="BD674" i="1"/>
  <c r="BE674" i="1" s="1"/>
  <c r="BD675" i="1"/>
  <c r="BE675" i="1" s="1"/>
  <c r="BD676" i="1"/>
  <c r="BE676" i="1" s="1"/>
  <c r="BD677" i="1"/>
  <c r="BE677" i="1" s="1"/>
  <c r="BD678" i="1"/>
  <c r="BE678" i="1" s="1"/>
  <c r="BD679" i="1"/>
  <c r="BE679" i="1" s="1"/>
  <c r="BD680" i="1"/>
  <c r="BE680" i="1" s="1"/>
  <c r="BD681" i="1"/>
  <c r="BE681" i="1" s="1"/>
  <c r="BD682" i="1"/>
  <c r="BE682" i="1" s="1"/>
  <c r="BD683" i="1"/>
  <c r="BE683" i="1" s="1"/>
  <c r="BD684" i="1"/>
  <c r="BE684" i="1" s="1"/>
  <c r="BD685" i="1"/>
  <c r="BE685" i="1" s="1"/>
  <c r="BD686" i="1"/>
  <c r="BE686" i="1" s="1"/>
  <c r="BD687" i="1"/>
  <c r="BE687" i="1" s="1"/>
  <c r="BD688" i="1"/>
  <c r="BE688" i="1" s="1"/>
  <c r="BD689" i="1"/>
  <c r="BE689" i="1" s="1"/>
  <c r="BD690" i="1"/>
  <c r="BE690" i="1" s="1"/>
  <c r="BD691" i="1"/>
  <c r="BE691" i="1" s="1"/>
  <c r="BD692" i="1"/>
  <c r="BE692" i="1" s="1"/>
  <c r="BD693" i="1"/>
  <c r="BE693" i="1" s="1"/>
  <c r="BD694" i="1"/>
  <c r="BE694" i="1" s="1"/>
  <c r="BD695" i="1"/>
  <c r="BE695" i="1" s="1"/>
  <c r="BD696" i="1"/>
  <c r="BE696" i="1" s="1"/>
  <c r="BD697" i="1"/>
  <c r="BE697" i="1" s="1"/>
  <c r="BD698" i="1"/>
  <c r="BE698" i="1" s="1"/>
  <c r="BD699" i="1"/>
  <c r="BE699" i="1" s="1"/>
  <c r="BD700" i="1"/>
  <c r="BE700" i="1" s="1"/>
  <c r="BD701" i="1"/>
  <c r="BE701" i="1" s="1"/>
  <c r="BD702" i="1"/>
  <c r="BE702" i="1" s="1"/>
  <c r="BD703" i="1"/>
  <c r="BE703" i="1" s="1"/>
  <c r="BD704" i="1"/>
  <c r="BE704" i="1" s="1"/>
  <c r="BD705" i="1"/>
  <c r="BE705" i="1" s="1"/>
  <c r="BD706" i="1"/>
  <c r="BE706" i="1" s="1"/>
  <c r="BD707" i="1"/>
  <c r="BE707" i="1" s="1"/>
  <c r="BD708" i="1"/>
  <c r="BE708" i="1" s="1"/>
  <c r="BD709" i="1"/>
  <c r="BE709" i="1" s="1"/>
  <c r="BD710" i="1"/>
  <c r="BE710" i="1" s="1"/>
  <c r="BD711" i="1"/>
  <c r="BE711" i="1" s="1"/>
  <c r="BD712" i="1"/>
  <c r="BE712" i="1" s="1"/>
  <c r="BD713" i="1"/>
  <c r="BD714" i="1"/>
  <c r="BD715" i="1"/>
  <c r="BE715" i="1" s="1"/>
  <c r="BD716" i="1"/>
  <c r="BE716" i="1" s="1"/>
  <c r="BD717" i="1"/>
  <c r="BE717" i="1" s="1"/>
  <c r="BD718" i="1"/>
  <c r="BD719" i="1"/>
  <c r="BE719" i="1" s="1"/>
  <c r="BD720" i="1"/>
  <c r="BD721" i="1"/>
  <c r="BE721" i="1" s="1"/>
  <c r="BD722" i="1"/>
  <c r="BE722" i="1" s="1"/>
  <c r="BD723" i="1"/>
  <c r="BE723" i="1" s="1"/>
  <c r="BD724" i="1"/>
  <c r="BE724" i="1" s="1"/>
  <c r="BD725" i="1"/>
  <c r="BE725" i="1" s="1"/>
  <c r="BD726" i="1"/>
  <c r="BE726" i="1" s="1"/>
  <c r="BD727" i="1"/>
  <c r="BE727" i="1" s="1"/>
  <c r="BD728" i="1"/>
  <c r="BD729" i="1"/>
  <c r="BE729" i="1" s="1"/>
  <c r="BD730" i="1"/>
  <c r="BD731" i="1"/>
  <c r="BE731" i="1" s="1"/>
  <c r="BD732" i="1"/>
  <c r="BE732" i="1" s="1"/>
  <c r="BD733" i="1"/>
  <c r="BD734" i="1"/>
  <c r="BD735" i="1"/>
  <c r="BE735" i="1" s="1"/>
  <c r="BD736" i="1"/>
  <c r="BE736" i="1" s="1"/>
  <c r="BD737" i="1"/>
  <c r="BE737" i="1" s="1"/>
  <c r="BD738" i="1"/>
  <c r="BE738" i="1" s="1"/>
  <c r="BD739" i="1"/>
  <c r="BE739" i="1" s="1"/>
  <c r="BD740" i="1"/>
  <c r="BE740" i="1" s="1"/>
  <c r="BD741" i="1"/>
  <c r="BE741" i="1" s="1"/>
  <c r="BD742" i="1"/>
  <c r="BE742" i="1" s="1"/>
  <c r="BD743" i="1"/>
  <c r="BE743" i="1" s="1"/>
  <c r="BD744" i="1"/>
  <c r="BE744" i="1" s="1"/>
  <c r="BD745" i="1"/>
  <c r="BE745" i="1" s="1"/>
  <c r="BD746" i="1"/>
  <c r="BE746" i="1" s="1"/>
  <c r="BD747" i="1"/>
  <c r="BE747" i="1" s="1"/>
  <c r="BD748" i="1"/>
  <c r="BE748" i="1" s="1"/>
  <c r="BD749" i="1"/>
  <c r="BE749" i="1" s="1"/>
  <c r="BD750" i="1"/>
  <c r="BE750" i="1" s="1"/>
  <c r="BD751" i="1"/>
  <c r="BE751" i="1" s="1"/>
  <c r="BD752" i="1"/>
  <c r="BE752" i="1" s="1"/>
  <c r="BD753" i="1"/>
  <c r="BE753" i="1" s="1"/>
  <c r="BD754" i="1"/>
  <c r="BE754" i="1" s="1"/>
  <c r="BD755" i="1"/>
  <c r="BE755" i="1" s="1"/>
  <c r="BD756" i="1"/>
  <c r="BE756" i="1" s="1"/>
  <c r="BD757" i="1"/>
  <c r="BE757" i="1" s="1"/>
  <c r="BD758" i="1"/>
  <c r="BE758" i="1" s="1"/>
  <c r="BD759" i="1"/>
  <c r="BE759" i="1" s="1"/>
  <c r="BD760" i="1"/>
  <c r="BE760" i="1" s="1"/>
  <c r="BD761" i="1"/>
  <c r="BE761" i="1" s="1"/>
  <c r="BD762" i="1"/>
  <c r="BE762" i="1" s="1"/>
  <c r="BD763" i="1"/>
  <c r="BE763" i="1" s="1"/>
  <c r="BD764" i="1"/>
  <c r="BE764" i="1" s="1"/>
  <c r="BD765" i="1"/>
  <c r="BE765" i="1" s="1"/>
  <c r="BD766" i="1"/>
  <c r="BE766" i="1" s="1"/>
  <c r="BD767" i="1"/>
  <c r="BE767" i="1" s="1"/>
  <c r="BD768" i="1"/>
  <c r="BE768" i="1" s="1"/>
  <c r="BD769" i="1"/>
  <c r="BE769" i="1" s="1"/>
  <c r="BD770" i="1"/>
  <c r="BE770" i="1" s="1"/>
  <c r="BD771" i="1"/>
  <c r="BE771" i="1" s="1"/>
  <c r="BD772" i="1"/>
  <c r="BE772" i="1" s="1"/>
  <c r="BD773" i="1"/>
  <c r="BE773" i="1" s="1"/>
  <c r="BD774" i="1"/>
  <c r="BE774" i="1" s="1"/>
  <c r="BD775" i="1"/>
  <c r="BE775" i="1" s="1"/>
  <c r="BD776" i="1"/>
  <c r="BE776" i="1" s="1"/>
  <c r="BD777" i="1"/>
  <c r="BE777" i="1" s="1"/>
  <c r="BD778" i="1"/>
  <c r="BE778" i="1" s="1"/>
  <c r="BD779" i="1"/>
  <c r="BE779" i="1" s="1"/>
  <c r="BD780" i="1"/>
  <c r="BE780" i="1" s="1"/>
  <c r="BD781" i="1"/>
  <c r="BE781" i="1" s="1"/>
  <c r="BD782" i="1"/>
  <c r="BE782" i="1" s="1"/>
  <c r="BD783" i="1"/>
  <c r="BE783" i="1" s="1"/>
  <c r="BD784" i="1"/>
  <c r="BE784" i="1" s="1"/>
  <c r="BD785" i="1"/>
  <c r="BE785" i="1" s="1"/>
  <c r="BD786" i="1"/>
  <c r="BE786" i="1" s="1"/>
  <c r="BD787" i="1"/>
  <c r="BE787" i="1" s="1"/>
  <c r="BD788" i="1"/>
  <c r="BD789" i="1"/>
  <c r="BE789" i="1" s="1"/>
  <c r="BD790" i="1"/>
  <c r="BE790" i="1" s="1"/>
  <c r="BD791" i="1"/>
  <c r="BE791" i="1" s="1"/>
  <c r="BD792" i="1"/>
  <c r="BE792" i="1" s="1"/>
  <c r="BD793" i="1"/>
  <c r="BE793" i="1" s="1"/>
  <c r="BD794" i="1"/>
  <c r="BE794" i="1" s="1"/>
  <c r="BD795" i="1"/>
  <c r="BE795" i="1" s="1"/>
  <c r="BD796" i="1"/>
  <c r="BE796" i="1" s="1"/>
  <c r="BD797" i="1"/>
  <c r="BE797" i="1" s="1"/>
  <c r="BD798" i="1"/>
  <c r="BE798" i="1" s="1"/>
  <c r="BD799" i="1"/>
  <c r="BE799" i="1" s="1"/>
  <c r="BD800" i="1"/>
  <c r="BE800" i="1" s="1"/>
  <c r="BD801" i="1"/>
  <c r="BE801" i="1" s="1"/>
  <c r="BD802" i="1"/>
  <c r="BE802" i="1" s="1"/>
  <c r="BD803" i="1"/>
  <c r="BE803" i="1" s="1"/>
  <c r="BD804" i="1"/>
  <c r="BE804" i="1" s="1"/>
  <c r="BD805" i="1"/>
  <c r="BE805" i="1" s="1"/>
  <c r="BD806" i="1"/>
  <c r="BE806" i="1" s="1"/>
  <c r="BD807" i="1"/>
  <c r="BE807" i="1" s="1"/>
  <c r="BD808" i="1"/>
  <c r="BE808" i="1" s="1"/>
  <c r="BD809" i="1"/>
  <c r="BE809" i="1" s="1"/>
  <c r="BD810" i="1"/>
  <c r="BE810" i="1" s="1"/>
  <c r="BD811" i="1"/>
  <c r="BE811" i="1" s="1"/>
  <c r="BD812" i="1"/>
  <c r="BE812" i="1" s="1"/>
  <c r="BD813" i="1"/>
  <c r="BE813" i="1" s="1"/>
  <c r="BD814" i="1"/>
  <c r="BE814" i="1" s="1"/>
  <c r="BD815" i="1"/>
  <c r="BE815" i="1" s="1"/>
  <c r="BD816" i="1"/>
  <c r="BD817" i="1"/>
  <c r="BD818" i="1"/>
  <c r="BE818" i="1" s="1"/>
  <c r="BD819" i="1"/>
  <c r="BE819" i="1" s="1"/>
  <c r="BD820" i="1"/>
  <c r="BD821" i="1"/>
  <c r="BD822" i="1"/>
  <c r="BE822" i="1" s="1"/>
  <c r="BD823" i="1"/>
  <c r="BE823" i="1" s="1"/>
  <c r="BD824" i="1"/>
  <c r="BE824" i="1" s="1"/>
  <c r="BD825" i="1"/>
  <c r="BE825" i="1" s="1"/>
  <c r="BD826" i="1"/>
  <c r="BE826" i="1" s="1"/>
  <c r="BD827" i="1"/>
  <c r="BD828" i="1"/>
  <c r="BE828" i="1" s="1"/>
  <c r="BD829" i="1"/>
  <c r="BE829" i="1" s="1"/>
  <c r="BD830" i="1"/>
  <c r="BE830" i="1" s="1"/>
  <c r="BD831" i="1"/>
  <c r="BE831" i="1" s="1"/>
  <c r="BD832" i="1"/>
  <c r="BE832" i="1" s="1"/>
  <c r="BD833" i="1"/>
  <c r="BE833" i="1" s="1"/>
  <c r="BD834" i="1"/>
  <c r="BE834" i="1" s="1"/>
  <c r="BD835" i="1"/>
  <c r="BE835" i="1" s="1"/>
  <c r="BD836" i="1"/>
  <c r="BE836" i="1" s="1"/>
  <c r="BD837" i="1"/>
  <c r="BD838" i="1"/>
  <c r="BE838" i="1" s="1"/>
  <c r="BD839" i="1"/>
  <c r="BE839" i="1" s="1"/>
  <c r="BD840" i="1"/>
  <c r="BE840" i="1" s="1"/>
  <c r="BD841" i="1"/>
  <c r="BE841" i="1" s="1"/>
  <c r="BD842" i="1"/>
  <c r="BE842" i="1" s="1"/>
  <c r="BD843" i="1"/>
  <c r="BE843" i="1" s="1"/>
  <c r="BD844" i="1"/>
  <c r="BE844" i="1" s="1"/>
  <c r="BD845" i="1"/>
  <c r="BE845" i="1" s="1"/>
  <c r="BD846" i="1"/>
  <c r="BE846" i="1" s="1"/>
  <c r="BD847" i="1"/>
  <c r="BE847" i="1" s="1"/>
  <c r="BD848" i="1"/>
  <c r="BE848" i="1" s="1"/>
  <c r="BD849" i="1"/>
  <c r="BE849" i="1" s="1"/>
  <c r="BD850" i="1"/>
  <c r="BE850" i="1" s="1"/>
  <c r="BD851" i="1"/>
  <c r="BE851" i="1" s="1"/>
  <c r="BD852" i="1"/>
  <c r="BE852" i="1" s="1"/>
  <c r="BD853" i="1"/>
  <c r="BE853" i="1" s="1"/>
  <c r="BD854" i="1"/>
  <c r="BE854" i="1" s="1"/>
  <c r="BD855" i="1"/>
  <c r="BD856" i="1"/>
  <c r="BE856" i="1" s="1"/>
  <c r="BD857" i="1"/>
  <c r="BE857" i="1" s="1"/>
  <c r="BD858" i="1"/>
  <c r="BE858" i="1" s="1"/>
  <c r="BD859" i="1"/>
  <c r="BE859" i="1" s="1"/>
  <c r="BD860" i="1"/>
  <c r="BD861" i="1"/>
  <c r="BE861" i="1" s="1"/>
  <c r="BD862" i="1"/>
  <c r="BE862" i="1" s="1"/>
  <c r="BD863" i="1"/>
  <c r="BD864" i="1"/>
  <c r="BE864" i="1" s="1"/>
  <c r="BD865" i="1"/>
  <c r="BE865" i="1" s="1"/>
  <c r="BD866" i="1"/>
  <c r="BE866" i="1" s="1"/>
  <c r="BD867" i="1"/>
  <c r="BE867" i="1" s="1"/>
  <c r="BD868" i="1"/>
  <c r="BE868" i="1" s="1"/>
  <c r="BD869" i="1"/>
  <c r="BE869" i="1" s="1"/>
  <c r="BD870" i="1"/>
  <c r="BE870" i="1" s="1"/>
  <c r="BD871" i="1"/>
  <c r="BE871" i="1" s="1"/>
  <c r="BD872" i="1"/>
  <c r="BE872" i="1" s="1"/>
  <c r="BD873" i="1"/>
  <c r="BE873" i="1" s="1"/>
  <c r="BD874" i="1"/>
  <c r="BE874" i="1" s="1"/>
  <c r="BD875" i="1"/>
  <c r="BE875" i="1" s="1"/>
  <c r="BD876" i="1"/>
  <c r="BE876" i="1" s="1"/>
  <c r="BD877" i="1"/>
  <c r="BE877" i="1" s="1"/>
  <c r="BD878" i="1"/>
  <c r="BE878" i="1" s="1"/>
  <c r="BD879" i="1"/>
  <c r="BE879" i="1" s="1"/>
  <c r="BD880" i="1"/>
  <c r="BE880" i="1" s="1"/>
  <c r="BD881" i="1"/>
  <c r="BE881" i="1" s="1"/>
  <c r="BD882" i="1"/>
  <c r="BE882" i="1" s="1"/>
  <c r="BD883" i="1"/>
  <c r="BE883" i="1" s="1"/>
  <c r="BD884" i="1"/>
  <c r="BE884" i="1" s="1"/>
  <c r="BD885" i="1"/>
  <c r="BE885" i="1" s="1"/>
  <c r="BD886" i="1"/>
  <c r="BE886" i="1" s="1"/>
  <c r="BD887" i="1"/>
  <c r="BE887" i="1" s="1"/>
  <c r="BD888" i="1"/>
  <c r="BE888" i="1" s="1"/>
  <c r="BD889" i="1"/>
  <c r="BE889" i="1" s="1"/>
  <c r="BD890" i="1"/>
  <c r="BE890" i="1" s="1"/>
  <c r="BD891" i="1"/>
  <c r="BE891" i="1" s="1"/>
  <c r="BD892" i="1"/>
  <c r="BE892" i="1" s="1"/>
  <c r="BD893" i="1"/>
  <c r="BE893" i="1" s="1"/>
  <c r="BD894" i="1"/>
  <c r="BE894" i="1" s="1"/>
  <c r="BD895" i="1"/>
  <c r="BE895" i="1" s="1"/>
  <c r="BD896" i="1"/>
  <c r="BE896" i="1" s="1"/>
  <c r="BD897" i="1"/>
  <c r="BE897" i="1" s="1"/>
  <c r="BD898" i="1"/>
  <c r="BE898" i="1" s="1"/>
  <c r="BD899" i="1"/>
  <c r="BE899" i="1" s="1"/>
  <c r="BD900" i="1"/>
  <c r="BE900" i="1" s="1"/>
  <c r="BD901" i="1"/>
  <c r="BE901" i="1" s="1"/>
  <c r="BD902" i="1"/>
  <c r="BE902" i="1" s="1"/>
  <c r="BD903" i="1"/>
  <c r="BE903" i="1" s="1"/>
  <c r="BD904" i="1"/>
  <c r="BE904" i="1" s="1"/>
  <c r="BD905" i="1"/>
  <c r="BE905" i="1" s="1"/>
  <c r="BD906" i="1"/>
  <c r="BE906" i="1" s="1"/>
  <c r="BD907" i="1"/>
  <c r="BE907" i="1" s="1"/>
  <c r="BD908" i="1"/>
  <c r="BE908" i="1" s="1"/>
  <c r="BD909" i="1"/>
  <c r="BE909" i="1" s="1"/>
  <c r="BD910" i="1"/>
  <c r="BE910" i="1" s="1"/>
  <c r="BD911" i="1"/>
  <c r="BE911" i="1" s="1"/>
  <c r="BD912" i="1"/>
  <c r="BE912" i="1" s="1"/>
  <c r="BD913" i="1"/>
  <c r="BE913" i="1" s="1"/>
  <c r="BD914" i="1"/>
  <c r="BE914" i="1" s="1"/>
  <c r="BD915" i="1"/>
  <c r="BE915" i="1" s="1"/>
  <c r="BD916" i="1"/>
  <c r="BE916" i="1" s="1"/>
  <c r="BD917" i="1"/>
  <c r="BE917" i="1" s="1"/>
  <c r="BD918" i="1"/>
  <c r="BE918" i="1" s="1"/>
  <c r="BD919" i="1"/>
  <c r="BE919" i="1" s="1"/>
  <c r="BD920" i="1"/>
  <c r="BE920" i="1" s="1"/>
  <c r="BD921" i="1"/>
  <c r="BE921" i="1" s="1"/>
  <c r="BD922" i="1"/>
  <c r="BE922" i="1" s="1"/>
  <c r="BD923" i="1"/>
  <c r="BE923" i="1" s="1"/>
  <c r="BD924" i="1"/>
  <c r="BE924" i="1" s="1"/>
  <c r="BD925" i="1"/>
  <c r="BE925" i="1" s="1"/>
  <c r="BD926" i="1"/>
  <c r="BE926" i="1" s="1"/>
  <c r="BD927" i="1"/>
  <c r="BE927" i="1" s="1"/>
  <c r="BD928" i="1"/>
  <c r="BE928" i="1" s="1"/>
  <c r="BD929" i="1"/>
  <c r="BE929" i="1" s="1"/>
  <c r="BD930" i="1"/>
  <c r="BE930" i="1" s="1"/>
  <c r="BD931" i="1"/>
  <c r="BE931" i="1" s="1"/>
  <c r="BD932" i="1"/>
  <c r="BE932" i="1" s="1"/>
  <c r="BD933" i="1"/>
  <c r="BE933" i="1" s="1"/>
  <c r="BD934" i="1"/>
  <c r="BE934" i="1" s="1"/>
  <c r="BD935" i="1"/>
  <c r="BD936" i="1"/>
  <c r="BE936" i="1" s="1"/>
  <c r="BD937" i="1"/>
  <c r="BE937" i="1" s="1"/>
  <c r="BD938" i="1"/>
  <c r="BE938" i="1" s="1"/>
  <c r="BD939" i="1"/>
  <c r="BE939" i="1" s="1"/>
  <c r="BD940" i="1"/>
  <c r="BE940" i="1" s="1"/>
  <c r="BD941" i="1"/>
  <c r="BE941" i="1" s="1"/>
  <c r="BD942" i="1"/>
  <c r="BE942" i="1" s="1"/>
  <c r="BD943" i="1"/>
  <c r="BE943" i="1" s="1"/>
  <c r="BD944" i="1"/>
  <c r="BD945" i="1"/>
  <c r="BE945" i="1" s="1"/>
  <c r="BD946" i="1"/>
  <c r="BE946" i="1" s="1"/>
  <c r="BD947" i="1"/>
  <c r="BE947" i="1" s="1"/>
  <c r="BD948" i="1"/>
  <c r="BE948" i="1" s="1"/>
  <c r="BD949" i="1"/>
  <c r="BE949" i="1" s="1"/>
  <c r="BD950" i="1"/>
  <c r="BE950" i="1" s="1"/>
  <c r="BD951" i="1"/>
  <c r="BE951" i="1" s="1"/>
  <c r="BD952" i="1"/>
  <c r="BE952" i="1" s="1"/>
  <c r="BD953" i="1"/>
  <c r="BE953" i="1" s="1"/>
  <c r="BD954" i="1"/>
  <c r="BE954" i="1" s="1"/>
  <c r="BD955" i="1"/>
  <c r="BE955" i="1" s="1"/>
  <c r="BD956" i="1"/>
  <c r="BE956" i="1" s="1"/>
  <c r="BD957" i="1"/>
  <c r="BE957" i="1" s="1"/>
  <c r="BD958" i="1"/>
  <c r="BE958" i="1" s="1"/>
  <c r="BD959" i="1"/>
  <c r="BE959" i="1" s="1"/>
  <c r="BD960" i="1"/>
  <c r="BE960" i="1" s="1"/>
  <c r="BD961" i="1"/>
  <c r="BE961" i="1" s="1"/>
  <c r="BD962" i="1"/>
  <c r="BE962" i="1" s="1"/>
  <c r="BD963" i="1"/>
  <c r="BE963" i="1" s="1"/>
  <c r="BD964" i="1"/>
  <c r="BE964" i="1" s="1"/>
  <c r="BD965" i="1"/>
  <c r="BE965" i="1" s="1"/>
  <c r="BD966" i="1"/>
  <c r="BE966" i="1" s="1"/>
  <c r="BD967" i="1"/>
  <c r="BE967" i="1" s="1"/>
  <c r="BD968" i="1"/>
  <c r="BE968" i="1" s="1"/>
  <c r="BD969" i="1"/>
  <c r="BE969" i="1" s="1"/>
  <c r="BD970" i="1"/>
  <c r="BE970" i="1" s="1"/>
  <c r="BD971" i="1"/>
  <c r="BE971" i="1" s="1"/>
  <c r="BD972" i="1"/>
  <c r="BE972" i="1" s="1"/>
  <c r="BD973" i="1"/>
  <c r="BE973" i="1" s="1"/>
  <c r="BD974" i="1"/>
  <c r="BE974" i="1" s="1"/>
  <c r="BD975" i="1"/>
  <c r="BE975" i="1" s="1"/>
  <c r="BD976" i="1"/>
  <c r="BE976" i="1" s="1"/>
  <c r="BD977" i="1"/>
  <c r="BE977" i="1" s="1"/>
  <c r="BD978" i="1"/>
  <c r="BE978" i="1" s="1"/>
  <c r="BD979" i="1"/>
  <c r="BE979" i="1" s="1"/>
  <c r="BD980" i="1"/>
  <c r="BE980" i="1" s="1"/>
  <c r="BD981" i="1"/>
  <c r="BE981" i="1" s="1"/>
  <c r="BD982" i="1"/>
  <c r="BE982" i="1" s="1"/>
  <c r="BD983" i="1"/>
  <c r="BE983" i="1" s="1"/>
  <c r="BD984" i="1"/>
  <c r="BE984" i="1" s="1"/>
  <c r="BD985" i="1"/>
  <c r="BE985" i="1" s="1"/>
  <c r="BD986" i="1"/>
  <c r="BE986" i="1" s="1"/>
  <c r="BD987" i="1"/>
  <c r="BE987" i="1" s="1"/>
  <c r="BD988" i="1"/>
  <c r="BE988" i="1" s="1"/>
  <c r="BD989" i="1"/>
  <c r="BE989" i="1" s="1"/>
  <c r="BD990" i="1"/>
  <c r="BE990" i="1" s="1"/>
  <c r="BD991" i="1"/>
  <c r="BE991" i="1" s="1"/>
  <c r="BD992" i="1"/>
  <c r="BE992" i="1" s="1"/>
  <c r="BD993" i="1"/>
  <c r="BE993" i="1" s="1"/>
  <c r="BD994" i="1"/>
  <c r="BE994" i="1" s="1"/>
  <c r="BD995" i="1"/>
  <c r="BE995" i="1" s="1"/>
  <c r="BD996" i="1"/>
  <c r="BE996" i="1" s="1"/>
  <c r="BD997" i="1"/>
  <c r="BE997" i="1" s="1"/>
  <c r="BD998" i="1"/>
  <c r="BE998" i="1" s="1"/>
  <c r="BD999" i="1"/>
  <c r="BE999" i="1" s="1"/>
  <c r="BD1000" i="1"/>
  <c r="BE1000" i="1" s="1"/>
  <c r="BD1001" i="1"/>
  <c r="BE1001" i="1" s="1"/>
  <c r="BD1002" i="1"/>
  <c r="BE1002" i="1" s="1"/>
  <c r="BD1003" i="1"/>
  <c r="BE1003" i="1" s="1"/>
  <c r="BD1004" i="1"/>
  <c r="BE1004" i="1" s="1"/>
  <c r="BD1005" i="1"/>
  <c r="BE1005" i="1" s="1"/>
  <c r="BD1006" i="1"/>
  <c r="BE1006" i="1" s="1"/>
  <c r="BD1007" i="1"/>
  <c r="BE1007" i="1" s="1"/>
  <c r="BD1008" i="1"/>
  <c r="BE1008" i="1" s="1"/>
  <c r="BD1009" i="1"/>
  <c r="BE1009" i="1" s="1"/>
  <c r="BD1010" i="1"/>
  <c r="BE1010" i="1" s="1"/>
  <c r="BD1011" i="1"/>
  <c r="BE1011" i="1" s="1"/>
  <c r="BD1012" i="1"/>
  <c r="BE1012" i="1" s="1"/>
  <c r="BD1013" i="1"/>
  <c r="BE1013" i="1" s="1"/>
  <c r="BD1014" i="1"/>
  <c r="BE1014" i="1" s="1"/>
  <c r="BD1015" i="1"/>
  <c r="BE1015" i="1" s="1"/>
  <c r="BD1016" i="1"/>
  <c r="BE1016" i="1" s="1"/>
  <c r="BD1017" i="1"/>
  <c r="BE1017" i="1" s="1"/>
  <c r="BD1018" i="1"/>
  <c r="BE1018" i="1" s="1"/>
  <c r="BD1019" i="1"/>
  <c r="BE1019" i="1" s="1"/>
  <c r="BD1020" i="1"/>
  <c r="BE1020" i="1" s="1"/>
  <c r="BD1021" i="1"/>
  <c r="BE1021" i="1" s="1"/>
  <c r="BD1022" i="1"/>
  <c r="BE1022" i="1" s="1"/>
  <c r="BD1023" i="1"/>
  <c r="BE1023" i="1" s="1"/>
  <c r="BD1024" i="1"/>
  <c r="BE1024" i="1" s="1"/>
  <c r="BD1025" i="1"/>
  <c r="BE1025" i="1" s="1"/>
  <c r="BD1026" i="1"/>
  <c r="BE1026" i="1" s="1"/>
  <c r="BD1027" i="1"/>
  <c r="BE1027" i="1" s="1"/>
  <c r="BD1028" i="1"/>
  <c r="BE1028" i="1" s="1"/>
  <c r="BD1029" i="1"/>
  <c r="BE1029" i="1" s="1"/>
  <c r="BD1030" i="1"/>
  <c r="BE1030" i="1" s="1"/>
  <c r="BD1031" i="1"/>
  <c r="BE1031" i="1" s="1"/>
  <c r="BD1032" i="1"/>
  <c r="BE1032" i="1" s="1"/>
  <c r="BD1033" i="1"/>
  <c r="BE1033" i="1" s="1"/>
  <c r="BD1034" i="1"/>
  <c r="BE1034" i="1" s="1"/>
  <c r="BD1035" i="1"/>
  <c r="BE1035" i="1" s="1"/>
  <c r="BD1036" i="1"/>
  <c r="BE1036" i="1" s="1"/>
  <c r="BD1037" i="1"/>
  <c r="BE1037" i="1" s="1"/>
  <c r="BD1038" i="1"/>
  <c r="BE1038" i="1" s="1"/>
  <c r="BD1039" i="1"/>
  <c r="BE1039" i="1" s="1"/>
  <c r="BD1040" i="1"/>
  <c r="BE1040" i="1" s="1"/>
  <c r="BD1041" i="1"/>
  <c r="BE1041" i="1" s="1"/>
  <c r="BD1042" i="1"/>
  <c r="BE1042" i="1" s="1"/>
  <c r="BD1043" i="1"/>
  <c r="BE1043" i="1" s="1"/>
  <c r="BD1044" i="1"/>
  <c r="BE1044" i="1" s="1"/>
  <c r="BD1045" i="1"/>
  <c r="BE1045" i="1" s="1"/>
  <c r="BD1046" i="1"/>
  <c r="BE1046" i="1" s="1"/>
  <c r="BD1047" i="1"/>
  <c r="BE1047" i="1" s="1"/>
  <c r="BD1048" i="1"/>
  <c r="BE1048" i="1" s="1"/>
  <c r="BD1049" i="1"/>
  <c r="BE1049" i="1" s="1"/>
  <c r="BD1050" i="1"/>
  <c r="BE1050" i="1" s="1"/>
  <c r="BD1051" i="1"/>
  <c r="BE1051" i="1" s="1"/>
  <c r="BD1052" i="1"/>
  <c r="BE1052" i="1" s="1"/>
  <c r="BD1053" i="1"/>
  <c r="BE1053" i="1" s="1"/>
  <c r="BD1054" i="1"/>
  <c r="BE1054" i="1" s="1"/>
  <c r="BD1055" i="1"/>
  <c r="BE1055" i="1" s="1"/>
  <c r="BD1056" i="1"/>
  <c r="BE1056" i="1" s="1"/>
  <c r="BD1057" i="1"/>
  <c r="BE1057" i="1" s="1"/>
  <c r="BD1058" i="1"/>
  <c r="BE1058" i="1" s="1"/>
  <c r="BD1059" i="1"/>
  <c r="BE1059" i="1" s="1"/>
  <c r="BD1060" i="1"/>
  <c r="BE1060" i="1" s="1"/>
  <c r="BD1061" i="1"/>
  <c r="BE1061" i="1" s="1"/>
  <c r="BD1062" i="1"/>
  <c r="BE1062" i="1" s="1"/>
  <c r="BD1063" i="1"/>
  <c r="BE1063" i="1" s="1"/>
  <c r="BD1064" i="1"/>
  <c r="BE1064" i="1" s="1"/>
  <c r="BD1065" i="1"/>
  <c r="BE1065" i="1" s="1"/>
  <c r="BD1066" i="1"/>
  <c r="BE1066" i="1" s="1"/>
  <c r="BD1067" i="1"/>
  <c r="BE1067" i="1" s="1"/>
  <c r="BD1068" i="1"/>
  <c r="BE1068" i="1" s="1"/>
  <c r="BD1069" i="1"/>
  <c r="BE1069" i="1" s="1"/>
  <c r="BD1070" i="1"/>
  <c r="BE1070" i="1" s="1"/>
  <c r="BD1071" i="1"/>
  <c r="BE1071" i="1" s="1"/>
  <c r="BD1072" i="1"/>
  <c r="BE1072" i="1" s="1"/>
  <c r="BD1073" i="1"/>
  <c r="BE1073" i="1" s="1"/>
  <c r="BD1074" i="1"/>
  <c r="BE1074" i="1" s="1"/>
  <c r="BD1075" i="1"/>
  <c r="BE1075" i="1" s="1"/>
  <c r="BD1076" i="1"/>
  <c r="BE1076" i="1" s="1"/>
  <c r="BD1077" i="1"/>
  <c r="BE1077" i="1" s="1"/>
  <c r="BD1078" i="1"/>
  <c r="BE1078" i="1" s="1"/>
  <c r="BD1079" i="1"/>
  <c r="BE1079" i="1" s="1"/>
  <c r="BD1080" i="1"/>
  <c r="BE1080" i="1" s="1"/>
  <c r="BD1081" i="1"/>
  <c r="BE1081" i="1" s="1"/>
  <c r="BD1082" i="1"/>
  <c r="BE1082" i="1" s="1"/>
  <c r="BD1083" i="1"/>
  <c r="BE1083" i="1" s="1"/>
  <c r="BD1084" i="1"/>
  <c r="BE1084" i="1" s="1"/>
  <c r="BD1085" i="1"/>
  <c r="BE1085" i="1" s="1"/>
  <c r="BD1086" i="1"/>
  <c r="BE1086" i="1" s="1"/>
  <c r="BD1087" i="1"/>
  <c r="BE1087" i="1" s="1"/>
  <c r="BD1088" i="1"/>
  <c r="BE1088" i="1" s="1"/>
  <c r="BD1089" i="1"/>
  <c r="BE1089" i="1" s="1"/>
  <c r="BD1090" i="1"/>
  <c r="BE1090" i="1" s="1"/>
  <c r="BD1091" i="1"/>
  <c r="BE1091" i="1" s="1"/>
  <c r="BD1092" i="1"/>
  <c r="BE1092" i="1" s="1"/>
  <c r="BD1093" i="1"/>
  <c r="BE1093" i="1" s="1"/>
  <c r="BD1094" i="1"/>
  <c r="BE1094" i="1" s="1"/>
  <c r="BD1095" i="1"/>
  <c r="BE1095" i="1" s="1"/>
  <c r="BD1096" i="1"/>
  <c r="BE1096" i="1" s="1"/>
  <c r="BD1097" i="1"/>
  <c r="BE1097" i="1" s="1"/>
  <c r="BD1098" i="1"/>
  <c r="BE1098" i="1" s="1"/>
  <c r="BD1099" i="1"/>
  <c r="BE1099" i="1" s="1"/>
  <c r="BD1100" i="1"/>
  <c r="BE1100" i="1" s="1"/>
  <c r="BD1101" i="1"/>
  <c r="BE1101" i="1" s="1"/>
  <c r="BD1102" i="1"/>
  <c r="BE1102" i="1" s="1"/>
  <c r="BD1103" i="1"/>
  <c r="BE1103" i="1" s="1"/>
  <c r="BD1104" i="1"/>
  <c r="BD1105" i="1"/>
  <c r="BE1105" i="1" s="1"/>
  <c r="BD1106" i="1"/>
  <c r="BE1106" i="1" s="1"/>
  <c r="BD1107" i="1"/>
  <c r="BE1107" i="1" s="1"/>
  <c r="BD1108" i="1"/>
  <c r="BE1108" i="1" s="1"/>
  <c r="BD1109" i="1"/>
  <c r="BE1109" i="1" s="1"/>
  <c r="BD1110" i="1"/>
  <c r="BE1110" i="1" s="1"/>
  <c r="BD1111" i="1"/>
  <c r="BE1111" i="1" s="1"/>
  <c r="BD1112" i="1"/>
  <c r="BE1112" i="1" s="1"/>
  <c r="BD1113" i="1"/>
  <c r="BE1113" i="1" s="1"/>
  <c r="BD1114" i="1"/>
  <c r="BE1114" i="1" s="1"/>
  <c r="BD1115" i="1"/>
  <c r="BE1115" i="1" s="1"/>
  <c r="BD1116" i="1"/>
  <c r="BE1116" i="1" s="1"/>
  <c r="BD1117" i="1"/>
  <c r="BE1117" i="1" s="1"/>
  <c r="BD1118" i="1"/>
  <c r="BE1118" i="1" s="1"/>
  <c r="BD1119" i="1"/>
  <c r="BE1119" i="1" s="1"/>
  <c r="BD1120" i="1"/>
  <c r="BE1120" i="1" s="1"/>
  <c r="BD1121" i="1"/>
  <c r="BE1121" i="1" s="1"/>
  <c r="BD1122" i="1"/>
  <c r="BD1123" i="1"/>
  <c r="BE1123" i="1" s="1"/>
  <c r="BD1124" i="1"/>
  <c r="BE1124" i="1" s="1"/>
  <c r="BD1125" i="1"/>
  <c r="BE1125" i="1" s="1"/>
  <c r="BD1126" i="1"/>
  <c r="BE1126" i="1" s="1"/>
  <c r="BD1127" i="1"/>
  <c r="BE1127" i="1" s="1"/>
  <c r="BD1128" i="1"/>
  <c r="BE1128" i="1" s="1"/>
  <c r="BD1129" i="1"/>
  <c r="BE1129" i="1" s="1"/>
  <c r="BD1130" i="1"/>
  <c r="BE1130" i="1" s="1"/>
  <c r="BD1131" i="1"/>
  <c r="BE1131" i="1" s="1"/>
  <c r="BD1132" i="1"/>
  <c r="BE1132" i="1" s="1"/>
  <c r="BD1133" i="1"/>
  <c r="BE1133" i="1" s="1"/>
  <c r="BD1134" i="1"/>
  <c r="BE1134" i="1" s="1"/>
  <c r="BD1135" i="1"/>
  <c r="BE1135" i="1" s="1"/>
  <c r="BD1136" i="1"/>
  <c r="BE1136" i="1" s="1"/>
  <c r="BD1137" i="1"/>
  <c r="BE1137" i="1" s="1"/>
  <c r="BD1138" i="1"/>
  <c r="BE1138" i="1" s="1"/>
  <c r="BD1139" i="1"/>
  <c r="BE1139" i="1" s="1"/>
  <c r="BD1140" i="1"/>
  <c r="BE1140" i="1" s="1"/>
  <c r="BD1141" i="1"/>
  <c r="BE1141" i="1" s="1"/>
  <c r="BD1142" i="1"/>
  <c r="BE1142" i="1" s="1"/>
  <c r="BD1143" i="1"/>
  <c r="BE1143" i="1" s="1"/>
  <c r="BD1144" i="1"/>
  <c r="BE1144" i="1" s="1"/>
  <c r="BD1145" i="1"/>
  <c r="BE1145" i="1" s="1"/>
  <c r="BD1146" i="1"/>
  <c r="BE1146" i="1" s="1"/>
  <c r="BD1147" i="1"/>
  <c r="BE1147" i="1" s="1"/>
  <c r="BD1148" i="1"/>
  <c r="BE1148" i="1" s="1"/>
  <c r="BD1149" i="1"/>
  <c r="BE1149" i="1" s="1"/>
  <c r="BD1150" i="1"/>
  <c r="BE1150" i="1" s="1"/>
  <c r="BD1151" i="1"/>
  <c r="BE1151" i="1" s="1"/>
  <c r="BD1152" i="1"/>
  <c r="BD1153" i="1"/>
  <c r="BE1153" i="1" s="1"/>
  <c r="BD1154" i="1"/>
  <c r="BD1155" i="1"/>
  <c r="BD1156" i="1"/>
  <c r="BE1156" i="1" s="1"/>
  <c r="BD1157" i="1"/>
  <c r="BE1157" i="1" s="1"/>
  <c r="BD1158" i="1"/>
  <c r="BE1158" i="1" s="1"/>
  <c r="BD1159" i="1"/>
  <c r="BE1159" i="1" s="1"/>
  <c r="BD1160" i="1"/>
  <c r="BE1160" i="1" s="1"/>
  <c r="BD1161" i="1"/>
  <c r="BE1161" i="1" s="1"/>
  <c r="BD1162" i="1"/>
  <c r="BE1162" i="1" s="1"/>
  <c r="BD1163" i="1"/>
  <c r="BE1163" i="1" s="1"/>
  <c r="BD1164" i="1"/>
  <c r="BE1164" i="1" s="1"/>
  <c r="BD1165" i="1"/>
  <c r="BE1165" i="1" s="1"/>
  <c r="BD1166" i="1"/>
  <c r="BD1167" i="1"/>
  <c r="BE1167" i="1" s="1"/>
  <c r="BD1168" i="1"/>
  <c r="BE1168" i="1" s="1"/>
  <c r="BD1169" i="1"/>
  <c r="BE1169" i="1" s="1"/>
  <c r="BD1170" i="1"/>
  <c r="BE1170" i="1" s="1"/>
  <c r="BD1171" i="1"/>
  <c r="BE1171" i="1" s="1"/>
  <c r="BD1172" i="1"/>
  <c r="BD1173" i="1"/>
  <c r="BD1174" i="1"/>
  <c r="BD1175" i="1"/>
  <c r="BE1175" i="1" s="1"/>
  <c r="BD1176" i="1"/>
  <c r="BE1176" i="1" s="1"/>
  <c r="BD1177" i="1"/>
  <c r="BE1177" i="1" s="1"/>
  <c r="BD1178" i="1"/>
  <c r="BE1178" i="1" s="1"/>
  <c r="BD1179" i="1"/>
  <c r="BD1180" i="1"/>
  <c r="BD1181" i="1"/>
  <c r="BE1181" i="1" s="1"/>
  <c r="BD1182" i="1"/>
  <c r="BE1182" i="1" s="1"/>
  <c r="BD1183" i="1"/>
  <c r="BE1183" i="1" s="1"/>
  <c r="BD1184" i="1"/>
  <c r="BE1184" i="1" s="1"/>
  <c r="BD1185" i="1"/>
  <c r="BE1185" i="1" s="1"/>
  <c r="BD1186" i="1"/>
  <c r="BE1186" i="1" s="1"/>
  <c r="BD1187" i="1"/>
  <c r="BE1187" i="1" s="1"/>
  <c r="BD1188" i="1"/>
  <c r="BE1188" i="1" s="1"/>
  <c r="BD1189" i="1"/>
  <c r="BE1189" i="1" s="1"/>
  <c r="BD1190" i="1"/>
  <c r="BD1191" i="1"/>
  <c r="BD1192" i="1"/>
  <c r="BE1192" i="1" s="1"/>
  <c r="BD1193" i="1"/>
  <c r="BD1194" i="1"/>
  <c r="BD1195" i="1"/>
  <c r="BD1196" i="1"/>
  <c r="BE1196" i="1" s="1"/>
  <c r="BD1197" i="1"/>
  <c r="BE1197" i="1" s="1"/>
  <c r="BD1198" i="1"/>
  <c r="BE1198" i="1" s="1"/>
  <c r="BD1199" i="1"/>
  <c r="BE1199" i="1" s="1"/>
  <c r="BD1200" i="1"/>
  <c r="BE1200" i="1" s="1"/>
  <c r="BD1201" i="1"/>
  <c r="BE1201" i="1" s="1"/>
  <c r="BD1202" i="1"/>
  <c r="BE1202" i="1" s="1"/>
  <c r="BD1203" i="1"/>
  <c r="BE1203" i="1" s="1"/>
  <c r="BD1204" i="1"/>
  <c r="BE1204" i="1" s="1"/>
  <c r="BD1205" i="1"/>
  <c r="BE1205" i="1" s="1"/>
  <c r="BD1206" i="1"/>
  <c r="BE1206" i="1" s="1"/>
  <c r="BD1207" i="1"/>
  <c r="BE1207" i="1" s="1"/>
  <c r="BD1208" i="1"/>
  <c r="BE1208" i="1" s="1"/>
  <c r="BD1209" i="1"/>
  <c r="BE1209" i="1" s="1"/>
  <c r="BD1210" i="1"/>
  <c r="BD1211" i="1"/>
  <c r="BE1211" i="1" s="1"/>
  <c r="BD1212" i="1"/>
  <c r="BE1212" i="1" s="1"/>
  <c r="BD1213" i="1"/>
  <c r="BE1213" i="1" s="1"/>
  <c r="BD1214" i="1"/>
  <c r="BE1214" i="1" s="1"/>
  <c r="BD1215" i="1"/>
  <c r="BE1215" i="1" s="1"/>
  <c r="BD1216" i="1"/>
  <c r="BE1216" i="1" s="1"/>
  <c r="BD1217" i="1"/>
  <c r="BD1218" i="1"/>
  <c r="BD1219" i="1"/>
  <c r="BE1219" i="1" s="1"/>
  <c r="BD1220" i="1"/>
  <c r="BD1221" i="1"/>
  <c r="BD1222" i="1"/>
  <c r="BE1222" i="1" s="1"/>
  <c r="BD1223" i="1"/>
  <c r="BD1224" i="1"/>
  <c r="BD1225" i="1"/>
  <c r="BD1226" i="1"/>
  <c r="BE1226" i="1" s="1"/>
  <c r="BD1227" i="1"/>
  <c r="BE1227" i="1" s="1"/>
  <c r="BD1228" i="1"/>
  <c r="BE1228" i="1" s="1"/>
  <c r="BD1229" i="1"/>
  <c r="BD1230" i="1"/>
  <c r="BD1231" i="1"/>
  <c r="BD1232" i="1"/>
  <c r="BE1232" i="1" s="1"/>
  <c r="BD1233" i="1"/>
  <c r="BE1233" i="1" s="1"/>
  <c r="BD1234" i="1"/>
  <c r="BE1234" i="1" s="1"/>
  <c r="BD1235" i="1"/>
  <c r="BE1235" i="1" s="1"/>
  <c r="BD1236" i="1"/>
  <c r="BD1237" i="1"/>
  <c r="BD1238" i="1"/>
  <c r="BD1239" i="1"/>
  <c r="BD1240" i="1"/>
  <c r="BD1241" i="1"/>
  <c r="BE1241" i="1" s="1"/>
  <c r="BD1242" i="1"/>
  <c r="BE1242" i="1" s="1"/>
  <c r="BD1243" i="1"/>
  <c r="BE1243" i="1" s="1"/>
  <c r="BD1244" i="1"/>
  <c r="BE1244" i="1" s="1"/>
  <c r="BD1245" i="1"/>
  <c r="BE1245" i="1" s="1"/>
  <c r="BD1246" i="1"/>
  <c r="BE1246" i="1" s="1"/>
  <c r="BD1247" i="1"/>
  <c r="BE1247" i="1" s="1"/>
  <c r="BD1248" i="1"/>
  <c r="BE1248" i="1" s="1"/>
  <c r="BD1249" i="1"/>
  <c r="BE1249" i="1" s="1"/>
  <c r="BD1250" i="1"/>
  <c r="BE1250" i="1" s="1"/>
  <c r="BD1251" i="1"/>
  <c r="BE1251" i="1" s="1"/>
  <c r="BD1252" i="1"/>
  <c r="BD1253" i="1"/>
  <c r="BE1253" i="1" s="1"/>
  <c r="BD1254" i="1"/>
  <c r="BE1254" i="1" s="1"/>
  <c r="BD1255" i="1"/>
  <c r="BE1255" i="1" s="1"/>
  <c r="BD1256" i="1"/>
  <c r="BE1256" i="1" s="1"/>
  <c r="BD1257" i="1"/>
  <c r="BE1257" i="1" s="1"/>
  <c r="BD1258" i="1"/>
  <c r="BE1258" i="1" s="1"/>
  <c r="BD1259" i="1"/>
  <c r="BE1259" i="1" s="1"/>
  <c r="BD1260" i="1"/>
  <c r="BE1260" i="1" s="1"/>
  <c r="BD1261" i="1"/>
  <c r="BE1261" i="1" s="1"/>
  <c r="BD1262" i="1"/>
  <c r="BE1262" i="1" s="1"/>
  <c r="BD1263" i="1"/>
  <c r="BE1263" i="1" s="1"/>
  <c r="BD1264" i="1"/>
  <c r="BE1264" i="1" s="1"/>
  <c r="BD1265" i="1"/>
  <c r="BE1265" i="1" s="1"/>
  <c r="BD1266" i="1"/>
  <c r="BE1266" i="1" s="1"/>
  <c r="BD1267" i="1"/>
  <c r="BE1267" i="1" s="1"/>
  <c r="BD1268" i="1"/>
  <c r="BE1268" i="1" s="1"/>
  <c r="BD1269" i="1"/>
  <c r="BE1269" i="1" s="1"/>
  <c r="BD1270" i="1"/>
  <c r="BE1270" i="1" s="1"/>
  <c r="BD1271" i="1"/>
  <c r="BE1271" i="1" s="1"/>
  <c r="BD1272" i="1"/>
  <c r="BE1272" i="1" s="1"/>
  <c r="BD1273" i="1"/>
  <c r="BE1273" i="1" s="1"/>
  <c r="BD1274" i="1"/>
  <c r="BE1274" i="1" s="1"/>
  <c r="BD1275" i="1"/>
  <c r="BE1275" i="1" s="1"/>
  <c r="BD1276" i="1"/>
  <c r="BE1276" i="1" s="1"/>
  <c r="BD1277" i="1"/>
  <c r="BE1277" i="1" s="1"/>
  <c r="BD1278" i="1"/>
  <c r="BD1279" i="1"/>
  <c r="BE1279" i="1" s="1"/>
  <c r="BD1280" i="1"/>
  <c r="BE1280" i="1" s="1"/>
  <c r="BD1281" i="1"/>
  <c r="BE1281" i="1" s="1"/>
  <c r="BD1282" i="1"/>
  <c r="BD1283" i="1"/>
  <c r="BE1283" i="1" s="1"/>
  <c r="BD1284" i="1"/>
  <c r="BE1284" i="1" s="1"/>
  <c r="BD1285" i="1"/>
  <c r="BE1285" i="1" s="1"/>
  <c r="BD1286" i="1"/>
  <c r="BE1286" i="1" s="1"/>
  <c r="BD1287" i="1"/>
  <c r="BE1287" i="1" s="1"/>
  <c r="BD1288" i="1"/>
  <c r="BE1288" i="1" s="1"/>
  <c r="BD1289" i="1"/>
  <c r="BE1289" i="1" s="1"/>
  <c r="BD1290" i="1"/>
  <c r="BE1290" i="1" s="1"/>
  <c r="BD1291" i="1"/>
  <c r="BE1291" i="1" s="1"/>
  <c r="BD1292" i="1"/>
  <c r="BE1292" i="1" s="1"/>
  <c r="BD1293" i="1"/>
  <c r="BE1293" i="1" s="1"/>
  <c r="BD1294" i="1"/>
  <c r="BE1294" i="1" s="1"/>
  <c r="BD1295" i="1"/>
  <c r="BE1295" i="1" s="1"/>
  <c r="BD1296" i="1"/>
  <c r="BE1296" i="1" s="1"/>
  <c r="BD1297" i="1"/>
  <c r="BE1297" i="1" s="1"/>
  <c r="BD1298" i="1"/>
  <c r="BE1298" i="1" s="1"/>
  <c r="BD1299" i="1"/>
  <c r="BE1299" i="1" s="1"/>
  <c r="BD1300" i="1"/>
  <c r="BE1300" i="1" s="1"/>
  <c r="BD1301" i="1"/>
  <c r="BE1301" i="1" s="1"/>
  <c r="BD1302" i="1"/>
  <c r="BE1302" i="1" s="1"/>
  <c r="BD1303" i="1"/>
  <c r="BE1303" i="1" s="1"/>
  <c r="BD1304" i="1"/>
  <c r="BE1304" i="1" s="1"/>
  <c r="BD1305" i="1"/>
  <c r="BE1305" i="1" s="1"/>
  <c r="BD1306" i="1"/>
  <c r="BE1306" i="1" s="1"/>
  <c r="BD1307" i="1"/>
  <c r="BE1307" i="1" s="1"/>
  <c r="BD1308" i="1"/>
  <c r="BE1308" i="1" s="1"/>
  <c r="BD1309" i="1"/>
  <c r="BE1309" i="1" s="1"/>
  <c r="BD1310" i="1"/>
  <c r="BE1310" i="1" s="1"/>
  <c r="BD1311" i="1"/>
  <c r="BE1311" i="1" s="1"/>
  <c r="BD1312" i="1"/>
  <c r="BE1312" i="1" s="1"/>
  <c r="BD1313" i="1"/>
  <c r="BE1313" i="1" s="1"/>
  <c r="BD1314" i="1"/>
  <c r="BE1314" i="1" s="1"/>
  <c r="BD1315" i="1"/>
  <c r="BE1315" i="1" s="1"/>
  <c r="BD1316" i="1"/>
  <c r="BE1316" i="1" s="1"/>
  <c r="BD1317" i="1"/>
  <c r="BE1317" i="1" s="1"/>
  <c r="BD1318" i="1"/>
  <c r="BE1318" i="1" s="1"/>
  <c r="BD1319" i="1"/>
  <c r="BE1319" i="1" s="1"/>
  <c r="BD1320" i="1"/>
  <c r="BE1320" i="1" s="1"/>
  <c r="BD1321" i="1"/>
  <c r="BE1321" i="1" s="1"/>
  <c r="BD1322" i="1"/>
  <c r="BE1322" i="1" s="1"/>
  <c r="BD1323" i="1"/>
  <c r="BE1323" i="1" s="1"/>
  <c r="BD1324" i="1"/>
  <c r="BE1324" i="1" s="1"/>
  <c r="BD1325" i="1"/>
  <c r="BE1325" i="1" s="1"/>
  <c r="BD1326" i="1"/>
  <c r="BE1326" i="1" s="1"/>
  <c r="BD1327" i="1"/>
  <c r="BE1327" i="1" s="1"/>
  <c r="BD1328" i="1"/>
  <c r="BE1328" i="1" s="1"/>
  <c r="BD1329" i="1"/>
  <c r="BE1329" i="1" s="1"/>
  <c r="BD1330" i="1"/>
  <c r="BE1330" i="1" s="1"/>
  <c r="BD1331" i="1"/>
  <c r="BE1331" i="1" s="1"/>
  <c r="BD1332" i="1"/>
  <c r="BE1332" i="1" s="1"/>
  <c r="BD1333" i="1"/>
  <c r="BE1333" i="1" s="1"/>
  <c r="BD1334" i="1"/>
  <c r="BE1334" i="1" s="1"/>
  <c r="BD1335" i="1"/>
  <c r="BE1335" i="1" s="1"/>
  <c r="BD1336" i="1"/>
  <c r="BE1336" i="1" s="1"/>
  <c r="BD1337" i="1"/>
  <c r="BE1337" i="1" s="1"/>
  <c r="BD1338" i="1"/>
  <c r="BE1338" i="1" s="1"/>
  <c r="BD1339" i="1"/>
  <c r="BE1339" i="1" s="1"/>
  <c r="BD1340" i="1"/>
  <c r="BE1340" i="1" s="1"/>
  <c r="BD1341" i="1"/>
  <c r="BE1341" i="1" s="1"/>
  <c r="BD1342" i="1"/>
  <c r="BE1342" i="1" s="1"/>
  <c r="BD1343" i="1"/>
  <c r="BD1344" i="1"/>
  <c r="BE1344" i="1" s="1"/>
  <c r="BD1345" i="1"/>
  <c r="BE1345" i="1" s="1"/>
  <c r="BD1346" i="1"/>
  <c r="BE1346" i="1" s="1"/>
  <c r="BD1347" i="1"/>
  <c r="BE1347" i="1" s="1"/>
  <c r="BD1348" i="1"/>
  <c r="BE1348" i="1" s="1"/>
  <c r="BD1349" i="1"/>
  <c r="BE1349" i="1" s="1"/>
  <c r="BD1350" i="1"/>
  <c r="BE1350" i="1" s="1"/>
  <c r="BD1351" i="1"/>
  <c r="BE1351" i="1" s="1"/>
  <c r="BD1352" i="1"/>
  <c r="BE1352" i="1" s="1"/>
  <c r="BD1353" i="1"/>
  <c r="BE1353" i="1" s="1"/>
  <c r="BD1354" i="1"/>
  <c r="BE1354" i="1" s="1"/>
  <c r="BD1355" i="1"/>
  <c r="BE1355" i="1" s="1"/>
  <c r="BD1356" i="1"/>
  <c r="BE1356" i="1" s="1"/>
  <c r="BD1357" i="1"/>
  <c r="BE1357" i="1" s="1"/>
  <c r="BD1358" i="1"/>
  <c r="BE1358" i="1" s="1"/>
  <c r="BD1359" i="1"/>
  <c r="BD1360" i="1"/>
  <c r="BD1361" i="1"/>
  <c r="BE1361" i="1" s="1"/>
  <c r="BD1362" i="1"/>
  <c r="BE1362" i="1" s="1"/>
  <c r="BD1363" i="1"/>
  <c r="BE1363" i="1" s="1"/>
  <c r="BD1364" i="1"/>
  <c r="BD1365" i="1"/>
  <c r="BE1365" i="1" s="1"/>
  <c r="BD1366" i="1"/>
  <c r="BE1366" i="1" s="1"/>
  <c r="BD1367" i="1"/>
  <c r="BE1367" i="1" s="1"/>
  <c r="BD1368" i="1"/>
  <c r="BE1368" i="1" s="1"/>
  <c r="BD1369" i="1"/>
  <c r="BE1369" i="1" s="1"/>
  <c r="BD1370" i="1"/>
  <c r="BE1370" i="1" s="1"/>
  <c r="BD1371" i="1"/>
  <c r="BE1371" i="1" s="1"/>
  <c r="BD1372" i="1"/>
  <c r="BE1372" i="1" s="1"/>
  <c r="BD1373" i="1"/>
  <c r="BE1373" i="1" s="1"/>
  <c r="BD1374" i="1"/>
  <c r="BE1374" i="1" s="1"/>
  <c r="BD1375" i="1"/>
  <c r="BE1375" i="1" s="1"/>
  <c r="BD1376" i="1"/>
  <c r="BE1376" i="1" s="1"/>
  <c r="BD1377" i="1"/>
  <c r="BE1377" i="1" s="1"/>
  <c r="BD1378" i="1"/>
  <c r="BE1378" i="1" s="1"/>
  <c r="BD1379" i="1"/>
  <c r="BE1379" i="1" s="1"/>
  <c r="BD1380" i="1"/>
  <c r="BE1380" i="1" s="1"/>
  <c r="BD1381" i="1"/>
  <c r="BE1381" i="1" s="1"/>
  <c r="BD1382" i="1"/>
  <c r="BE1382" i="1" s="1"/>
  <c r="BD1383" i="1"/>
  <c r="BE1383" i="1" s="1"/>
  <c r="BD1384" i="1"/>
  <c r="BE1384" i="1" s="1"/>
  <c r="BD1385" i="1"/>
  <c r="BE1385" i="1" s="1"/>
  <c r="BD1386" i="1"/>
  <c r="BE1386" i="1" s="1"/>
  <c r="BD1387" i="1"/>
  <c r="BE1387" i="1" s="1"/>
  <c r="BD1388" i="1"/>
  <c r="BE1388" i="1" s="1"/>
  <c r="BD1389" i="1"/>
  <c r="BE1389" i="1" s="1"/>
  <c r="BD1390" i="1"/>
  <c r="BE1390" i="1" s="1"/>
  <c r="BD1391" i="1"/>
  <c r="BE1391" i="1" s="1"/>
  <c r="BD1392" i="1"/>
  <c r="BE1392" i="1" s="1"/>
  <c r="BD1393" i="1"/>
  <c r="BE1393" i="1" s="1"/>
  <c r="BD1394" i="1"/>
  <c r="BE1394" i="1" s="1"/>
  <c r="BD1395" i="1"/>
  <c r="BE1395" i="1" s="1"/>
  <c r="BD1396" i="1"/>
  <c r="BE1396" i="1" s="1"/>
  <c r="BD1397" i="1"/>
  <c r="BE1397" i="1" s="1"/>
  <c r="BD1398" i="1"/>
  <c r="BE1398" i="1" s="1"/>
  <c r="BD1399" i="1"/>
  <c r="BE1399" i="1" s="1"/>
  <c r="BD1400" i="1"/>
  <c r="BE1400" i="1" s="1"/>
  <c r="BD1401" i="1"/>
  <c r="BD1402" i="1"/>
  <c r="BD1403" i="1"/>
  <c r="BD1404" i="1"/>
  <c r="BD1405" i="1"/>
  <c r="BD1406" i="1"/>
  <c r="BD1407" i="1"/>
  <c r="BE1407" i="1" s="1"/>
  <c r="BD1408" i="1"/>
  <c r="BE1408" i="1" s="1"/>
  <c r="BD1409" i="1"/>
  <c r="BE1409" i="1" s="1"/>
  <c r="BD1410" i="1"/>
  <c r="BE1410" i="1" s="1"/>
  <c r="BD1411" i="1"/>
  <c r="BD1412" i="1"/>
  <c r="BD1413" i="1"/>
  <c r="BD1414" i="1"/>
  <c r="BD1415" i="1"/>
  <c r="BD1416" i="1"/>
  <c r="BD1417" i="1"/>
  <c r="BD1418" i="1"/>
  <c r="BE1418" i="1" s="1"/>
  <c r="BD1419" i="1"/>
  <c r="BD1420" i="1"/>
  <c r="BD1421" i="1"/>
  <c r="BD1422" i="1"/>
  <c r="BD1423" i="1"/>
  <c r="BE1423" i="1" s="1"/>
  <c r="BD1424" i="1"/>
  <c r="BD1425" i="1"/>
  <c r="BD1426" i="1"/>
  <c r="BD1427" i="1"/>
  <c r="BD1428" i="1"/>
  <c r="BD1429" i="1"/>
  <c r="BD1430" i="1"/>
  <c r="BD1431" i="1"/>
  <c r="BD1432" i="1"/>
  <c r="BE1432" i="1" s="1"/>
  <c r="BD1433" i="1"/>
  <c r="BE1433" i="1" s="1"/>
  <c r="BD1434" i="1"/>
  <c r="BE1434" i="1" s="1"/>
  <c r="BD1435" i="1"/>
  <c r="BE1435" i="1" s="1"/>
  <c r="BD1436" i="1"/>
  <c r="BE1436" i="1" s="1"/>
  <c r="BD1437" i="1"/>
  <c r="BE1437" i="1" s="1"/>
  <c r="BD1438" i="1"/>
  <c r="BD1439" i="1"/>
  <c r="BD1440" i="1"/>
  <c r="BD1441" i="1"/>
  <c r="BD1442" i="1"/>
  <c r="BE1442" i="1" s="1"/>
  <c r="BD1443" i="1"/>
  <c r="BE1443" i="1" s="1"/>
  <c r="BD1444" i="1"/>
  <c r="BE1444" i="1" s="1"/>
  <c r="BD1445" i="1"/>
  <c r="BD1446" i="1"/>
  <c r="BD1447" i="1"/>
  <c r="BE1447" i="1" s="1"/>
  <c r="BD1448" i="1"/>
  <c r="BE1448" i="1" s="1"/>
  <c r="BD1449" i="1"/>
  <c r="BE1449" i="1" s="1"/>
  <c r="BD1450" i="1"/>
  <c r="BE1450" i="1" s="1"/>
  <c r="BD1451" i="1"/>
  <c r="BE1451" i="1" s="1"/>
  <c r="BD1452" i="1"/>
  <c r="BE1452" i="1" s="1"/>
  <c r="BD1453" i="1"/>
  <c r="BE1453" i="1" s="1"/>
  <c r="BD1454" i="1"/>
  <c r="BE1454" i="1" s="1"/>
  <c r="BD1455" i="1"/>
  <c r="BE1455" i="1" s="1"/>
  <c r="BD1456" i="1"/>
  <c r="BE1456" i="1" s="1"/>
  <c r="BD1457" i="1"/>
  <c r="BE1457" i="1" s="1"/>
  <c r="BD1458" i="1"/>
  <c r="BE1458" i="1" s="1"/>
  <c r="BD1459" i="1"/>
  <c r="BE1459" i="1" s="1"/>
  <c r="BD1460" i="1"/>
  <c r="BE1460" i="1" s="1"/>
  <c r="BD1461" i="1"/>
  <c r="BE1461" i="1" s="1"/>
  <c r="BD1462" i="1"/>
  <c r="BE1462" i="1" s="1"/>
  <c r="BD1463" i="1"/>
  <c r="BE1463" i="1" s="1"/>
  <c r="BD1464" i="1"/>
  <c r="BE1464" i="1" s="1"/>
  <c r="BD1465" i="1"/>
  <c r="BE1465" i="1" s="1"/>
  <c r="BD1466" i="1"/>
  <c r="BE1466" i="1" s="1"/>
  <c r="BD1467" i="1"/>
  <c r="BE1467" i="1" s="1"/>
  <c r="BD1468" i="1"/>
  <c r="BE1468" i="1" s="1"/>
  <c r="BD1469" i="1"/>
  <c r="BE1469" i="1" s="1"/>
  <c r="BD1470" i="1"/>
  <c r="BE1470" i="1" s="1"/>
  <c r="BD1471" i="1"/>
  <c r="BE1471" i="1" s="1"/>
  <c r="BD1472" i="1"/>
  <c r="BE1472" i="1" s="1"/>
  <c r="BD1473" i="1"/>
  <c r="BE1473" i="1" s="1"/>
  <c r="BD1474" i="1"/>
  <c r="BE1474" i="1" s="1"/>
  <c r="BD1475" i="1"/>
  <c r="BE1475" i="1" s="1"/>
  <c r="BD1476" i="1"/>
  <c r="BE1476" i="1" s="1"/>
  <c r="BD1477" i="1"/>
  <c r="BE1477" i="1" s="1"/>
  <c r="BD1478" i="1"/>
  <c r="BE1478" i="1" s="1"/>
  <c r="BD1479" i="1"/>
  <c r="BE1479" i="1" s="1"/>
  <c r="BD1480" i="1"/>
  <c r="BE1480" i="1" s="1"/>
  <c r="BD1481" i="1"/>
  <c r="BE1481" i="1" s="1"/>
  <c r="BD1482" i="1"/>
  <c r="BE1482" i="1" s="1"/>
  <c r="BD1483" i="1"/>
  <c r="BE1483" i="1" s="1"/>
  <c r="BD1484" i="1"/>
  <c r="BE1484" i="1" s="1"/>
  <c r="BD1485" i="1"/>
  <c r="BE1485" i="1" s="1"/>
  <c r="BD1486" i="1"/>
  <c r="BE1486" i="1" s="1"/>
  <c r="BD1487" i="1"/>
  <c r="BE1487" i="1" s="1"/>
  <c r="BD1488" i="1"/>
  <c r="BE1488" i="1" s="1"/>
  <c r="BD1489" i="1"/>
  <c r="BE1489" i="1" s="1"/>
  <c r="BD1490" i="1"/>
  <c r="BE1490" i="1" s="1"/>
  <c r="BD1491" i="1"/>
  <c r="BE1491" i="1" s="1"/>
  <c r="BD1492" i="1"/>
  <c r="BE1492" i="1" s="1"/>
  <c r="BD1493" i="1"/>
  <c r="BE1493" i="1" s="1"/>
  <c r="BD1494" i="1"/>
  <c r="BE1494" i="1" s="1"/>
  <c r="BD1495" i="1"/>
  <c r="BE1495" i="1" s="1"/>
  <c r="BD1496" i="1"/>
  <c r="BD1601" i="1"/>
  <c r="BE1601" i="1" s="1"/>
  <c r="BD1602" i="1"/>
  <c r="BE1602" i="1" s="1"/>
  <c r="BD1603" i="1"/>
  <c r="BE1603" i="1" s="1"/>
  <c r="BD1604" i="1"/>
  <c r="BE1604" i="1" s="1"/>
  <c r="BD1605" i="1"/>
  <c r="BE1605" i="1" s="1"/>
  <c r="BD18" i="1"/>
  <c r="BE18" i="1" s="1"/>
  <c r="Y10" i="1" l="1"/>
  <c r="U10" i="1" l="1"/>
  <c r="V10" i="1"/>
  <c r="W10" i="1" l="1"/>
  <c r="AA10" i="1" s="1"/>
  <c r="Z10" i="1" l="1"/>
  <c r="AM1428" i="1" l="1"/>
  <c r="AQ1428" i="1" s="1"/>
  <c r="AI1428" i="1"/>
  <c r="R1428" i="1"/>
  <c r="Q1428" i="1"/>
  <c r="A1428" i="1"/>
  <c r="AM1423" i="1"/>
  <c r="AQ1423" i="1" s="1"/>
  <c r="AI1423" i="1"/>
  <c r="T1423" i="1"/>
  <c r="R1423" i="1"/>
  <c r="Q1423" i="1"/>
  <c r="A1423" i="1"/>
  <c r="AM1202" i="1"/>
  <c r="AQ1202" i="1" s="1"/>
  <c r="AI1202" i="1"/>
  <c r="T1202" i="1"/>
  <c r="R1202" i="1"/>
  <c r="Q1202" i="1"/>
  <c r="A1202" i="1"/>
  <c r="AP1428" i="1" l="1"/>
  <c r="AN1202" i="1"/>
  <c r="AF1428" i="1"/>
  <c r="AF1423" i="1"/>
  <c r="AJ1428" i="1"/>
  <c r="AR1202" i="1"/>
  <c r="AY1202" i="1" s="1"/>
  <c r="AJ1423" i="1"/>
  <c r="AO1423" i="1"/>
  <c r="AN1428" i="1"/>
  <c r="AK1423" i="1"/>
  <c r="AP1423" i="1"/>
  <c r="AO1428" i="1"/>
  <c r="AR1423" i="1"/>
  <c r="AY1423" i="1" s="1"/>
  <c r="AP1202" i="1"/>
  <c r="AG1423" i="1"/>
  <c r="AN1423" i="1"/>
  <c r="AS1423" i="1"/>
  <c r="AR1428" i="1"/>
  <c r="AY1428" i="1" s="1"/>
  <c r="AG1428" i="1"/>
  <c r="AK1428" i="1"/>
  <c r="AS1428" i="1"/>
  <c r="AH1428" i="1"/>
  <c r="AX1428" i="1" s="1"/>
  <c r="AT1428" i="1"/>
  <c r="AE1428" i="1"/>
  <c r="AH1423" i="1"/>
  <c r="AX1423" i="1" s="1"/>
  <c r="AT1423" i="1"/>
  <c r="AE1423" i="1"/>
  <c r="AF1202" i="1"/>
  <c r="AJ1202" i="1"/>
  <c r="AG1202" i="1"/>
  <c r="AK1202" i="1"/>
  <c r="AO1202" i="1"/>
  <c r="AS1202" i="1"/>
  <c r="AH1202" i="1"/>
  <c r="AX1202" i="1" s="1"/>
  <c r="AT1202" i="1"/>
  <c r="AE1202" i="1"/>
  <c r="AM19" i="1"/>
  <c r="AN19" i="1" s="1"/>
  <c r="AM40" i="1"/>
  <c r="AN40" i="1" s="1"/>
  <c r="AM126" i="1"/>
  <c r="AN126" i="1" s="1"/>
  <c r="AM127" i="1"/>
  <c r="AN127" i="1" s="1"/>
  <c r="AM128" i="1"/>
  <c r="AN128" i="1" s="1"/>
  <c r="AM129" i="1"/>
  <c r="AN129" i="1" s="1"/>
  <c r="AM130" i="1"/>
  <c r="AN130" i="1" s="1"/>
  <c r="AM131" i="1"/>
  <c r="AN131" i="1" s="1"/>
  <c r="AM132" i="1"/>
  <c r="AN132" i="1" s="1"/>
  <c r="AM133" i="1"/>
  <c r="AN133" i="1" s="1"/>
  <c r="AM134" i="1"/>
  <c r="AN134" i="1" s="1"/>
  <c r="AM135" i="1"/>
  <c r="AN135" i="1" s="1"/>
  <c r="AM136" i="1"/>
  <c r="AN136" i="1" s="1"/>
  <c r="AM137" i="1"/>
  <c r="AN137" i="1" s="1"/>
  <c r="AM138" i="1"/>
  <c r="AN138" i="1" s="1"/>
  <c r="AM139" i="1"/>
  <c r="AN139" i="1" s="1"/>
  <c r="AM140" i="1"/>
  <c r="AN140" i="1" s="1"/>
  <c r="AM141" i="1"/>
  <c r="AN141" i="1" s="1"/>
  <c r="AM142" i="1"/>
  <c r="AN142" i="1" s="1"/>
  <c r="AM143" i="1"/>
  <c r="AN143" i="1" s="1"/>
  <c r="AM144" i="1"/>
  <c r="AN144" i="1" s="1"/>
  <c r="AM145" i="1"/>
  <c r="AN145" i="1" s="1"/>
  <c r="AM146" i="1"/>
  <c r="AN146" i="1" s="1"/>
  <c r="AM147" i="1"/>
  <c r="AN147" i="1" s="1"/>
  <c r="AM148" i="1"/>
  <c r="AN148" i="1" s="1"/>
  <c r="AM149" i="1"/>
  <c r="AN149" i="1" s="1"/>
  <c r="AM150" i="1"/>
  <c r="AN150" i="1" s="1"/>
  <c r="AM151" i="1"/>
  <c r="AN151" i="1" s="1"/>
  <c r="AM152" i="1"/>
  <c r="AN152" i="1" s="1"/>
  <c r="AM153" i="1"/>
  <c r="AN153" i="1" s="1"/>
  <c r="AM154" i="1"/>
  <c r="AN154" i="1" s="1"/>
  <c r="AM155" i="1"/>
  <c r="AN155" i="1" s="1"/>
  <c r="AM156" i="1"/>
  <c r="AN156" i="1" s="1"/>
  <c r="AM157" i="1"/>
  <c r="AN157" i="1" s="1"/>
  <c r="AM158" i="1"/>
  <c r="AN158" i="1" s="1"/>
  <c r="AM159" i="1"/>
  <c r="AN159" i="1" s="1"/>
  <c r="AM160" i="1"/>
  <c r="AN160" i="1" s="1"/>
  <c r="AM161" i="1"/>
  <c r="AN161" i="1" s="1"/>
  <c r="AM162" i="1"/>
  <c r="AN162" i="1" s="1"/>
  <c r="AM163" i="1"/>
  <c r="AN163" i="1" s="1"/>
  <c r="AM164" i="1"/>
  <c r="AN164" i="1" s="1"/>
  <c r="AM165" i="1"/>
  <c r="AN165" i="1" s="1"/>
  <c r="AM166" i="1"/>
  <c r="AN166" i="1" s="1"/>
  <c r="AM167" i="1"/>
  <c r="AN167" i="1" s="1"/>
  <c r="AM168" i="1"/>
  <c r="AN168" i="1" s="1"/>
  <c r="AM169" i="1"/>
  <c r="AN169" i="1" s="1"/>
  <c r="AM170" i="1"/>
  <c r="AN170" i="1" s="1"/>
  <c r="AM171" i="1"/>
  <c r="AN171" i="1" s="1"/>
  <c r="AM172" i="1"/>
  <c r="AN172" i="1" s="1"/>
  <c r="AM173" i="1"/>
  <c r="AN173" i="1" s="1"/>
  <c r="AM174" i="1"/>
  <c r="AN174" i="1" s="1"/>
  <c r="AM175" i="1"/>
  <c r="AN175" i="1" s="1"/>
  <c r="AM176" i="1"/>
  <c r="AN176" i="1" s="1"/>
  <c r="AM177" i="1"/>
  <c r="AN177" i="1" s="1"/>
  <c r="AM178" i="1"/>
  <c r="AN178" i="1" s="1"/>
  <c r="AM179" i="1"/>
  <c r="AN179" i="1" s="1"/>
  <c r="AM180" i="1"/>
  <c r="AN180" i="1" s="1"/>
  <c r="AM181" i="1"/>
  <c r="AN181" i="1" s="1"/>
  <c r="AM182" i="1"/>
  <c r="AN182" i="1" s="1"/>
  <c r="AM183" i="1"/>
  <c r="AN183" i="1" s="1"/>
  <c r="AM184" i="1"/>
  <c r="AN184" i="1" s="1"/>
  <c r="AM185" i="1"/>
  <c r="AN185" i="1" s="1"/>
  <c r="AM186" i="1"/>
  <c r="AN186" i="1" s="1"/>
  <c r="AM187" i="1"/>
  <c r="AN187" i="1" s="1"/>
  <c r="AM188" i="1"/>
  <c r="AN188" i="1" s="1"/>
  <c r="AM189" i="1"/>
  <c r="AN189" i="1" s="1"/>
  <c r="AM190" i="1"/>
  <c r="AN190" i="1" s="1"/>
  <c r="AM191" i="1"/>
  <c r="AN191" i="1" s="1"/>
  <c r="AM192" i="1"/>
  <c r="AN192" i="1" s="1"/>
  <c r="AM193" i="1"/>
  <c r="AN193" i="1" s="1"/>
  <c r="AM194" i="1"/>
  <c r="AN194" i="1" s="1"/>
  <c r="AM195" i="1"/>
  <c r="AN195" i="1" s="1"/>
  <c r="AM196" i="1"/>
  <c r="AN196" i="1" s="1"/>
  <c r="AM197" i="1"/>
  <c r="AN197" i="1" s="1"/>
  <c r="AM198" i="1"/>
  <c r="AN198" i="1" s="1"/>
  <c r="AM199" i="1"/>
  <c r="AN199" i="1" s="1"/>
  <c r="AM200" i="1"/>
  <c r="AN200" i="1" s="1"/>
  <c r="AM201" i="1"/>
  <c r="AN201" i="1" s="1"/>
  <c r="AM202" i="1"/>
  <c r="AN202" i="1" s="1"/>
  <c r="AM203" i="1"/>
  <c r="AN203" i="1" s="1"/>
  <c r="AM204" i="1"/>
  <c r="AN204" i="1" s="1"/>
  <c r="AM205" i="1"/>
  <c r="AN205" i="1" s="1"/>
  <c r="AM206" i="1"/>
  <c r="AN206" i="1" s="1"/>
  <c r="AM207" i="1"/>
  <c r="AN207" i="1" s="1"/>
  <c r="AM208" i="1"/>
  <c r="AN208" i="1" s="1"/>
  <c r="AM209" i="1"/>
  <c r="AN209" i="1" s="1"/>
  <c r="AM210" i="1"/>
  <c r="AN210" i="1" s="1"/>
  <c r="AM211" i="1"/>
  <c r="AN211" i="1" s="1"/>
  <c r="AM212" i="1"/>
  <c r="AN212" i="1" s="1"/>
  <c r="AM213" i="1"/>
  <c r="AN213" i="1" s="1"/>
  <c r="AM214" i="1"/>
  <c r="AN214" i="1" s="1"/>
  <c r="AM215" i="1"/>
  <c r="AN215" i="1" s="1"/>
  <c r="AM216" i="1"/>
  <c r="AN216" i="1" s="1"/>
  <c r="AM217" i="1"/>
  <c r="AN217" i="1" s="1"/>
  <c r="AM218" i="1"/>
  <c r="AN218" i="1" s="1"/>
  <c r="AM219" i="1"/>
  <c r="AN219" i="1" s="1"/>
  <c r="AM220" i="1"/>
  <c r="AN220" i="1" s="1"/>
  <c r="AM221" i="1"/>
  <c r="AN221" i="1" s="1"/>
  <c r="AM222" i="1"/>
  <c r="AN222" i="1" s="1"/>
  <c r="AM223" i="1"/>
  <c r="AN223" i="1" s="1"/>
  <c r="AM224" i="1"/>
  <c r="AN224" i="1" s="1"/>
  <c r="AM225" i="1"/>
  <c r="AN225" i="1" s="1"/>
  <c r="AM226" i="1"/>
  <c r="AN226" i="1" s="1"/>
  <c r="AM227" i="1"/>
  <c r="AN227" i="1" s="1"/>
  <c r="AM228" i="1"/>
  <c r="AN228" i="1" s="1"/>
  <c r="AM229" i="1"/>
  <c r="AN229" i="1" s="1"/>
  <c r="AM230" i="1"/>
  <c r="AN230" i="1" s="1"/>
  <c r="AM231" i="1"/>
  <c r="AN231" i="1" s="1"/>
  <c r="AM232" i="1"/>
  <c r="AN232" i="1" s="1"/>
  <c r="AM233" i="1"/>
  <c r="AN233" i="1" s="1"/>
  <c r="AM234" i="1"/>
  <c r="AN234" i="1" s="1"/>
  <c r="AM235" i="1"/>
  <c r="AN235" i="1" s="1"/>
  <c r="AM236" i="1"/>
  <c r="AN236" i="1" s="1"/>
  <c r="AM237" i="1"/>
  <c r="AN237" i="1" s="1"/>
  <c r="AM238" i="1"/>
  <c r="AN238" i="1" s="1"/>
  <c r="AM239" i="1"/>
  <c r="AN239" i="1" s="1"/>
  <c r="AM240" i="1"/>
  <c r="AN240" i="1" s="1"/>
  <c r="AM241" i="1"/>
  <c r="AN241" i="1" s="1"/>
  <c r="AM242" i="1"/>
  <c r="AN242" i="1" s="1"/>
  <c r="AM243" i="1"/>
  <c r="AN243" i="1" s="1"/>
  <c r="AM244" i="1"/>
  <c r="AN244" i="1" s="1"/>
  <c r="AM245" i="1"/>
  <c r="AN245" i="1" s="1"/>
  <c r="AM246" i="1"/>
  <c r="AN246" i="1" s="1"/>
  <c r="AM247" i="1"/>
  <c r="AN247" i="1" s="1"/>
  <c r="AM248" i="1"/>
  <c r="AN248" i="1" s="1"/>
  <c r="AM249" i="1"/>
  <c r="AN249" i="1" s="1"/>
  <c r="AM250" i="1"/>
  <c r="AN250" i="1" s="1"/>
  <c r="AM251" i="1"/>
  <c r="AN251" i="1" s="1"/>
  <c r="AM252" i="1"/>
  <c r="AN252" i="1" s="1"/>
  <c r="AM253" i="1"/>
  <c r="AN253" i="1" s="1"/>
  <c r="AM254" i="1"/>
  <c r="AN254" i="1" s="1"/>
  <c r="AM255" i="1"/>
  <c r="AN255" i="1" s="1"/>
  <c r="AM256" i="1"/>
  <c r="AN256" i="1" s="1"/>
  <c r="AM257" i="1"/>
  <c r="AN257" i="1" s="1"/>
  <c r="AM258" i="1"/>
  <c r="AN258" i="1" s="1"/>
  <c r="AM259" i="1"/>
  <c r="AN259" i="1" s="1"/>
  <c r="AM260" i="1"/>
  <c r="AN260" i="1" s="1"/>
  <c r="AM261" i="1"/>
  <c r="AN261" i="1" s="1"/>
  <c r="AM262" i="1"/>
  <c r="AN262" i="1" s="1"/>
  <c r="AM263" i="1"/>
  <c r="AN263" i="1" s="1"/>
  <c r="AM264" i="1"/>
  <c r="AN264" i="1" s="1"/>
  <c r="AM265" i="1"/>
  <c r="AN265" i="1" s="1"/>
  <c r="AM266" i="1"/>
  <c r="AN266" i="1" s="1"/>
  <c r="AM267" i="1"/>
  <c r="AN267" i="1" s="1"/>
  <c r="AM268" i="1"/>
  <c r="AN268" i="1" s="1"/>
  <c r="AM269" i="1"/>
  <c r="AN269" i="1" s="1"/>
  <c r="AM270" i="1"/>
  <c r="AN270" i="1" s="1"/>
  <c r="AM271" i="1"/>
  <c r="AN271" i="1" s="1"/>
  <c r="AM272" i="1"/>
  <c r="AN272" i="1" s="1"/>
  <c r="AM273" i="1"/>
  <c r="AN273" i="1" s="1"/>
  <c r="AM274" i="1"/>
  <c r="AN274" i="1" s="1"/>
  <c r="AM275" i="1"/>
  <c r="AN275" i="1" s="1"/>
  <c r="AM276" i="1"/>
  <c r="AN276" i="1" s="1"/>
  <c r="AM277" i="1"/>
  <c r="AN277" i="1" s="1"/>
  <c r="AM278" i="1"/>
  <c r="AN278" i="1" s="1"/>
  <c r="AM279" i="1"/>
  <c r="AN279" i="1" s="1"/>
  <c r="AM280" i="1"/>
  <c r="AN280" i="1" s="1"/>
  <c r="AM281" i="1"/>
  <c r="AN281" i="1" s="1"/>
  <c r="AM282" i="1"/>
  <c r="AN282" i="1" s="1"/>
  <c r="AM283" i="1"/>
  <c r="AN283" i="1" s="1"/>
  <c r="AM284" i="1"/>
  <c r="AN284" i="1" s="1"/>
  <c r="AM285" i="1"/>
  <c r="AN285" i="1" s="1"/>
  <c r="AM286" i="1"/>
  <c r="AN286" i="1" s="1"/>
  <c r="AM287" i="1"/>
  <c r="AN287" i="1" s="1"/>
  <c r="AM288" i="1"/>
  <c r="AN288" i="1" s="1"/>
  <c r="AM289" i="1"/>
  <c r="AN289" i="1" s="1"/>
  <c r="AM290" i="1"/>
  <c r="AN290" i="1" s="1"/>
  <c r="AM291" i="1"/>
  <c r="AN291" i="1" s="1"/>
  <c r="AM292" i="1"/>
  <c r="AN292" i="1" s="1"/>
  <c r="AM293" i="1"/>
  <c r="AN293" i="1" s="1"/>
  <c r="AM294" i="1"/>
  <c r="AN294" i="1" s="1"/>
  <c r="AM295" i="1"/>
  <c r="AN295" i="1" s="1"/>
  <c r="AM296" i="1"/>
  <c r="AN296" i="1" s="1"/>
  <c r="AM297" i="1"/>
  <c r="AN297" i="1" s="1"/>
  <c r="AM298" i="1"/>
  <c r="AN298" i="1" s="1"/>
  <c r="AM299" i="1"/>
  <c r="AN299" i="1" s="1"/>
  <c r="AM300" i="1"/>
  <c r="AN300" i="1" s="1"/>
  <c r="AM301" i="1"/>
  <c r="AN301" i="1" s="1"/>
  <c r="AM302" i="1"/>
  <c r="AN302" i="1" s="1"/>
  <c r="AM303" i="1"/>
  <c r="AN303" i="1" s="1"/>
  <c r="AM304" i="1"/>
  <c r="AN304" i="1" s="1"/>
  <c r="AM305" i="1"/>
  <c r="AN305" i="1" s="1"/>
  <c r="AM306" i="1"/>
  <c r="AN306" i="1" s="1"/>
  <c r="AM307" i="1"/>
  <c r="AN307" i="1" s="1"/>
  <c r="AM308" i="1"/>
  <c r="AN308" i="1" s="1"/>
  <c r="AM309" i="1"/>
  <c r="AN309" i="1" s="1"/>
  <c r="AM310" i="1"/>
  <c r="AN310" i="1" s="1"/>
  <c r="AM311" i="1"/>
  <c r="AN311" i="1" s="1"/>
  <c r="AM312" i="1"/>
  <c r="AN312" i="1" s="1"/>
  <c r="AM313" i="1"/>
  <c r="AN313" i="1" s="1"/>
  <c r="AM314" i="1"/>
  <c r="AN314" i="1" s="1"/>
  <c r="AM315" i="1"/>
  <c r="AN315" i="1" s="1"/>
  <c r="AM316" i="1"/>
  <c r="AN316" i="1" s="1"/>
  <c r="AM317" i="1"/>
  <c r="AN317" i="1" s="1"/>
  <c r="AM318" i="1"/>
  <c r="AN318" i="1" s="1"/>
  <c r="AM319" i="1"/>
  <c r="AN319" i="1" s="1"/>
  <c r="AM320" i="1"/>
  <c r="AN320" i="1" s="1"/>
  <c r="AM321" i="1"/>
  <c r="AN321" i="1" s="1"/>
  <c r="AM322" i="1"/>
  <c r="AN322" i="1" s="1"/>
  <c r="AM323" i="1"/>
  <c r="AN323" i="1" s="1"/>
  <c r="AM324" i="1"/>
  <c r="AN324" i="1" s="1"/>
  <c r="AM325" i="1"/>
  <c r="AN325" i="1" s="1"/>
  <c r="AM326" i="1"/>
  <c r="AN326" i="1" s="1"/>
  <c r="AM327" i="1"/>
  <c r="AN327" i="1" s="1"/>
  <c r="AM328" i="1"/>
  <c r="AN328" i="1" s="1"/>
  <c r="AM329" i="1"/>
  <c r="AN329" i="1" s="1"/>
  <c r="AM330" i="1"/>
  <c r="AN330" i="1" s="1"/>
  <c r="AM331" i="1"/>
  <c r="AN331" i="1" s="1"/>
  <c r="AM332" i="1"/>
  <c r="AN332" i="1" s="1"/>
  <c r="AM333" i="1"/>
  <c r="AN333" i="1" s="1"/>
  <c r="AM334" i="1"/>
  <c r="AN334" i="1" s="1"/>
  <c r="AM335" i="1"/>
  <c r="AN335" i="1" s="1"/>
  <c r="AM336" i="1"/>
  <c r="AN336" i="1" s="1"/>
  <c r="AM337" i="1"/>
  <c r="AN337" i="1" s="1"/>
  <c r="AM338" i="1"/>
  <c r="AN338" i="1" s="1"/>
  <c r="AM339" i="1"/>
  <c r="AN339" i="1" s="1"/>
  <c r="AM340" i="1"/>
  <c r="AN340" i="1" s="1"/>
  <c r="AM341" i="1"/>
  <c r="AN341" i="1" s="1"/>
  <c r="AM342" i="1"/>
  <c r="AN342" i="1" s="1"/>
  <c r="AM343" i="1"/>
  <c r="AN343" i="1" s="1"/>
  <c r="AM344" i="1"/>
  <c r="AN344" i="1" s="1"/>
  <c r="AM345" i="1"/>
  <c r="AN345" i="1" s="1"/>
  <c r="AM346" i="1"/>
  <c r="AN346" i="1" s="1"/>
  <c r="AM347" i="1"/>
  <c r="AN347" i="1" s="1"/>
  <c r="AM348" i="1"/>
  <c r="AN348" i="1" s="1"/>
  <c r="AM349" i="1"/>
  <c r="AN349" i="1" s="1"/>
  <c r="AM350" i="1"/>
  <c r="AN350" i="1" s="1"/>
  <c r="AM351" i="1"/>
  <c r="AN351" i="1" s="1"/>
  <c r="AM352" i="1"/>
  <c r="AN352" i="1" s="1"/>
  <c r="AM353" i="1"/>
  <c r="AN353" i="1" s="1"/>
  <c r="AM354" i="1"/>
  <c r="AN354" i="1" s="1"/>
  <c r="AM355" i="1"/>
  <c r="AN355" i="1" s="1"/>
  <c r="AM356" i="1"/>
  <c r="AN356" i="1" s="1"/>
  <c r="AM357" i="1"/>
  <c r="AN357" i="1" s="1"/>
  <c r="AM358" i="1"/>
  <c r="AN358" i="1" s="1"/>
  <c r="AM359" i="1"/>
  <c r="AN359" i="1" s="1"/>
  <c r="AM360" i="1"/>
  <c r="AN360" i="1" s="1"/>
  <c r="AM361" i="1"/>
  <c r="AN361" i="1" s="1"/>
  <c r="AM362" i="1"/>
  <c r="AN362" i="1" s="1"/>
  <c r="AM363" i="1"/>
  <c r="AN363" i="1" s="1"/>
  <c r="AM364" i="1"/>
  <c r="AN364" i="1" s="1"/>
  <c r="AM365" i="1"/>
  <c r="AN365" i="1" s="1"/>
  <c r="AM366" i="1"/>
  <c r="AN366" i="1" s="1"/>
  <c r="AM367" i="1"/>
  <c r="AN367" i="1" s="1"/>
  <c r="AM368" i="1"/>
  <c r="AN368" i="1" s="1"/>
  <c r="AM369" i="1"/>
  <c r="AN369" i="1" s="1"/>
  <c r="AM370" i="1"/>
  <c r="AN370" i="1" s="1"/>
  <c r="AM371" i="1"/>
  <c r="AN371" i="1" s="1"/>
  <c r="AM372" i="1"/>
  <c r="AN372" i="1" s="1"/>
  <c r="AM373" i="1"/>
  <c r="AN373" i="1" s="1"/>
  <c r="AM374" i="1"/>
  <c r="AN374" i="1" s="1"/>
  <c r="AM375" i="1"/>
  <c r="AN375" i="1" s="1"/>
  <c r="AM376" i="1"/>
  <c r="AN376" i="1" s="1"/>
  <c r="AM377" i="1"/>
  <c r="AN377" i="1" s="1"/>
  <c r="AM378" i="1"/>
  <c r="AN378" i="1" s="1"/>
  <c r="AM379" i="1"/>
  <c r="AN379" i="1" s="1"/>
  <c r="AM380" i="1"/>
  <c r="AN380" i="1" s="1"/>
  <c r="AM381" i="1"/>
  <c r="AN381" i="1" s="1"/>
  <c r="AM382" i="1"/>
  <c r="AN382" i="1" s="1"/>
  <c r="AM383" i="1"/>
  <c r="AN383" i="1" s="1"/>
  <c r="AM384" i="1"/>
  <c r="AN384" i="1" s="1"/>
  <c r="AM385" i="1"/>
  <c r="AN385" i="1" s="1"/>
  <c r="AM386" i="1"/>
  <c r="AN386" i="1" s="1"/>
  <c r="AM387" i="1"/>
  <c r="AN387" i="1" s="1"/>
  <c r="AM388" i="1"/>
  <c r="AN388" i="1" s="1"/>
  <c r="AM389" i="1"/>
  <c r="AN389" i="1" s="1"/>
  <c r="AM390" i="1"/>
  <c r="AN390" i="1" s="1"/>
  <c r="AM391" i="1"/>
  <c r="AN391" i="1" s="1"/>
  <c r="AM392" i="1"/>
  <c r="AN392" i="1" s="1"/>
  <c r="AM393" i="1"/>
  <c r="AN393" i="1" s="1"/>
  <c r="AM394" i="1"/>
  <c r="AN394" i="1" s="1"/>
  <c r="AM395" i="1"/>
  <c r="AN395" i="1" s="1"/>
  <c r="AM396" i="1"/>
  <c r="AN396" i="1" s="1"/>
  <c r="AM397" i="1"/>
  <c r="AN397" i="1" s="1"/>
  <c r="AM398" i="1"/>
  <c r="AN398" i="1" s="1"/>
  <c r="AM399" i="1"/>
  <c r="AN399" i="1" s="1"/>
  <c r="AM400" i="1"/>
  <c r="AN400" i="1" s="1"/>
  <c r="AM401" i="1"/>
  <c r="AN401" i="1" s="1"/>
  <c r="AM402" i="1"/>
  <c r="AN402" i="1" s="1"/>
  <c r="AM403" i="1"/>
  <c r="AN403" i="1" s="1"/>
  <c r="AM404" i="1"/>
  <c r="AN404" i="1" s="1"/>
  <c r="AM405" i="1"/>
  <c r="AN405" i="1" s="1"/>
  <c r="AM406" i="1"/>
  <c r="AN406" i="1" s="1"/>
  <c r="AM407" i="1"/>
  <c r="AN407" i="1" s="1"/>
  <c r="AM408" i="1"/>
  <c r="AN408" i="1" s="1"/>
  <c r="AM409" i="1"/>
  <c r="AN409" i="1" s="1"/>
  <c r="AM410" i="1"/>
  <c r="AN410" i="1" s="1"/>
  <c r="AM411" i="1"/>
  <c r="AN411" i="1" s="1"/>
  <c r="AM412" i="1"/>
  <c r="AN412" i="1" s="1"/>
  <c r="AM413" i="1"/>
  <c r="AN413" i="1" s="1"/>
  <c r="AM414" i="1"/>
  <c r="AN414" i="1" s="1"/>
  <c r="AM415" i="1"/>
  <c r="AN415" i="1" s="1"/>
  <c r="AM416" i="1"/>
  <c r="AN416" i="1" s="1"/>
  <c r="AM417" i="1"/>
  <c r="AN417" i="1" s="1"/>
  <c r="AM418" i="1"/>
  <c r="AN418" i="1" s="1"/>
  <c r="AM419" i="1"/>
  <c r="AN419" i="1" s="1"/>
  <c r="AM420" i="1"/>
  <c r="AN420" i="1" s="1"/>
  <c r="AM421" i="1"/>
  <c r="AN421" i="1" s="1"/>
  <c r="AM422" i="1"/>
  <c r="AN422" i="1" s="1"/>
  <c r="AM423" i="1"/>
  <c r="AN423" i="1" s="1"/>
  <c r="AM424" i="1"/>
  <c r="AN424" i="1" s="1"/>
  <c r="AM425" i="1"/>
  <c r="AN425" i="1" s="1"/>
  <c r="AM426" i="1"/>
  <c r="AN426" i="1" s="1"/>
  <c r="AM427" i="1"/>
  <c r="AN427" i="1" s="1"/>
  <c r="AM428" i="1"/>
  <c r="AN428" i="1" s="1"/>
  <c r="AM429" i="1"/>
  <c r="AN429" i="1" s="1"/>
  <c r="AM430" i="1"/>
  <c r="AN430" i="1" s="1"/>
  <c r="AM431" i="1"/>
  <c r="AN431" i="1" s="1"/>
  <c r="AM432" i="1"/>
  <c r="AN432" i="1" s="1"/>
  <c r="AM433" i="1"/>
  <c r="AN433" i="1" s="1"/>
  <c r="AM434" i="1"/>
  <c r="AN434" i="1" s="1"/>
  <c r="AM435" i="1"/>
  <c r="AN435" i="1" s="1"/>
  <c r="AM436" i="1"/>
  <c r="AN436" i="1" s="1"/>
  <c r="AM437" i="1"/>
  <c r="AN437" i="1" s="1"/>
  <c r="AM438" i="1"/>
  <c r="AN438" i="1" s="1"/>
  <c r="AM439" i="1"/>
  <c r="AN439" i="1" s="1"/>
  <c r="AM440" i="1"/>
  <c r="AN440" i="1" s="1"/>
  <c r="AM441" i="1"/>
  <c r="AN441" i="1" s="1"/>
  <c r="AM442" i="1"/>
  <c r="AN442" i="1" s="1"/>
  <c r="AM443" i="1"/>
  <c r="AN443" i="1" s="1"/>
  <c r="AM444" i="1"/>
  <c r="AN444" i="1" s="1"/>
  <c r="AM445" i="1"/>
  <c r="AN445" i="1" s="1"/>
  <c r="AM446" i="1"/>
  <c r="AN446" i="1" s="1"/>
  <c r="AM447" i="1"/>
  <c r="AN447" i="1" s="1"/>
  <c r="AM448" i="1"/>
  <c r="AN448" i="1" s="1"/>
  <c r="AM449" i="1"/>
  <c r="AN449" i="1" s="1"/>
  <c r="AM450" i="1"/>
  <c r="AN450" i="1" s="1"/>
  <c r="AM451" i="1"/>
  <c r="AN451" i="1" s="1"/>
  <c r="AM452" i="1"/>
  <c r="AN452" i="1" s="1"/>
  <c r="AM453" i="1"/>
  <c r="AN453" i="1" s="1"/>
  <c r="AM454" i="1"/>
  <c r="AN454" i="1" s="1"/>
  <c r="AM455" i="1"/>
  <c r="AN455" i="1" s="1"/>
  <c r="AM456" i="1"/>
  <c r="AN456" i="1" s="1"/>
  <c r="AM457" i="1"/>
  <c r="AN457" i="1" s="1"/>
  <c r="AM458" i="1"/>
  <c r="AN458" i="1" s="1"/>
  <c r="AM459" i="1"/>
  <c r="AN459" i="1" s="1"/>
  <c r="AM460" i="1"/>
  <c r="AN460" i="1" s="1"/>
  <c r="AM461" i="1"/>
  <c r="AN461" i="1" s="1"/>
  <c r="AM462" i="1"/>
  <c r="AN462" i="1" s="1"/>
  <c r="AM463" i="1"/>
  <c r="AN463" i="1" s="1"/>
  <c r="AM464" i="1"/>
  <c r="AN464" i="1" s="1"/>
  <c r="AM465" i="1"/>
  <c r="AN465" i="1" s="1"/>
  <c r="AM466" i="1"/>
  <c r="AN466" i="1" s="1"/>
  <c r="AM467" i="1"/>
  <c r="AN467" i="1" s="1"/>
  <c r="AM468" i="1"/>
  <c r="AN468" i="1" s="1"/>
  <c r="AM469" i="1"/>
  <c r="AN469" i="1" s="1"/>
  <c r="AM470" i="1"/>
  <c r="AN470" i="1" s="1"/>
  <c r="AM471" i="1"/>
  <c r="AN471" i="1" s="1"/>
  <c r="AM472" i="1"/>
  <c r="AN472" i="1" s="1"/>
  <c r="AM473" i="1"/>
  <c r="AN473" i="1" s="1"/>
  <c r="AM474" i="1"/>
  <c r="AN474" i="1" s="1"/>
  <c r="AM475" i="1"/>
  <c r="AN475" i="1" s="1"/>
  <c r="AM476" i="1"/>
  <c r="AN476" i="1" s="1"/>
  <c r="AM477" i="1"/>
  <c r="AN477" i="1" s="1"/>
  <c r="AM478" i="1"/>
  <c r="AN478" i="1" s="1"/>
  <c r="AM479" i="1"/>
  <c r="AN479" i="1" s="1"/>
  <c r="AM480" i="1"/>
  <c r="AN480" i="1" s="1"/>
  <c r="AM481" i="1"/>
  <c r="AN481" i="1" s="1"/>
  <c r="AM482" i="1"/>
  <c r="AN482" i="1" s="1"/>
  <c r="AM483" i="1"/>
  <c r="AN483" i="1" s="1"/>
  <c r="AM484" i="1"/>
  <c r="AN484" i="1" s="1"/>
  <c r="AM485" i="1"/>
  <c r="AN485" i="1" s="1"/>
  <c r="AM486" i="1"/>
  <c r="AN486" i="1" s="1"/>
  <c r="AM487" i="1"/>
  <c r="AN487" i="1" s="1"/>
  <c r="AM488" i="1"/>
  <c r="AN488" i="1" s="1"/>
  <c r="AM489" i="1"/>
  <c r="AN489" i="1" s="1"/>
  <c r="AM490" i="1"/>
  <c r="AN490" i="1" s="1"/>
  <c r="AM491" i="1"/>
  <c r="AN491" i="1" s="1"/>
  <c r="AM492" i="1"/>
  <c r="AN492" i="1" s="1"/>
  <c r="AM493" i="1"/>
  <c r="AN493" i="1" s="1"/>
  <c r="AM494" i="1"/>
  <c r="AN494" i="1" s="1"/>
  <c r="AM495" i="1"/>
  <c r="AN495" i="1" s="1"/>
  <c r="AM496" i="1"/>
  <c r="AN496" i="1" s="1"/>
  <c r="AM497" i="1"/>
  <c r="AN497" i="1" s="1"/>
  <c r="AM498" i="1"/>
  <c r="AN498" i="1" s="1"/>
  <c r="AM499" i="1"/>
  <c r="AN499" i="1" s="1"/>
  <c r="AM500" i="1"/>
  <c r="AN500" i="1" s="1"/>
  <c r="AM501" i="1"/>
  <c r="AN501" i="1" s="1"/>
  <c r="AM502" i="1"/>
  <c r="AN502" i="1" s="1"/>
  <c r="AM503" i="1"/>
  <c r="AN503" i="1" s="1"/>
  <c r="AM504" i="1"/>
  <c r="AN504" i="1" s="1"/>
  <c r="AM505" i="1"/>
  <c r="AN505" i="1" s="1"/>
  <c r="AM506" i="1"/>
  <c r="AN506" i="1" s="1"/>
  <c r="AM507" i="1"/>
  <c r="AN507" i="1" s="1"/>
  <c r="AM508" i="1"/>
  <c r="AN508" i="1" s="1"/>
  <c r="AM509" i="1"/>
  <c r="AN509" i="1" s="1"/>
  <c r="AM510" i="1"/>
  <c r="AN510" i="1" s="1"/>
  <c r="AM511" i="1"/>
  <c r="AN511" i="1" s="1"/>
  <c r="AM512" i="1"/>
  <c r="AN512" i="1" s="1"/>
  <c r="AM513" i="1"/>
  <c r="AN513" i="1" s="1"/>
  <c r="AM514" i="1"/>
  <c r="AN514" i="1" s="1"/>
  <c r="AM515" i="1"/>
  <c r="AN515" i="1" s="1"/>
  <c r="AM516" i="1"/>
  <c r="AN516" i="1" s="1"/>
  <c r="AM517" i="1"/>
  <c r="AN517" i="1" s="1"/>
  <c r="AM518" i="1"/>
  <c r="AN518" i="1" s="1"/>
  <c r="AM519" i="1"/>
  <c r="AN519" i="1" s="1"/>
  <c r="AM520" i="1"/>
  <c r="AN520" i="1" s="1"/>
  <c r="AM521" i="1"/>
  <c r="AN521" i="1" s="1"/>
  <c r="AM522" i="1"/>
  <c r="AN522" i="1" s="1"/>
  <c r="AM523" i="1"/>
  <c r="AN523" i="1" s="1"/>
  <c r="AM524" i="1"/>
  <c r="AN524" i="1" s="1"/>
  <c r="AM525" i="1"/>
  <c r="AN525" i="1" s="1"/>
  <c r="AM526" i="1"/>
  <c r="AN526" i="1" s="1"/>
  <c r="AM527" i="1"/>
  <c r="AN527" i="1" s="1"/>
  <c r="AM528" i="1"/>
  <c r="AN528" i="1" s="1"/>
  <c r="AM529" i="1"/>
  <c r="AN529" i="1" s="1"/>
  <c r="AM530" i="1"/>
  <c r="AN530" i="1" s="1"/>
  <c r="AM531" i="1"/>
  <c r="AN531" i="1" s="1"/>
  <c r="AM532" i="1"/>
  <c r="AN532" i="1" s="1"/>
  <c r="AM533" i="1"/>
  <c r="AN533" i="1" s="1"/>
  <c r="AM534" i="1"/>
  <c r="AN534" i="1" s="1"/>
  <c r="AM535" i="1"/>
  <c r="AN535" i="1" s="1"/>
  <c r="AM536" i="1"/>
  <c r="AN536" i="1" s="1"/>
  <c r="AM537" i="1"/>
  <c r="AN537" i="1" s="1"/>
  <c r="AM538" i="1"/>
  <c r="AN538" i="1" s="1"/>
  <c r="AM539" i="1"/>
  <c r="AN539" i="1" s="1"/>
  <c r="AM540" i="1"/>
  <c r="AN540" i="1" s="1"/>
  <c r="AM541" i="1"/>
  <c r="AN541" i="1" s="1"/>
  <c r="AM542" i="1"/>
  <c r="AN542" i="1" s="1"/>
  <c r="AM543" i="1"/>
  <c r="AN543" i="1" s="1"/>
  <c r="AM544" i="1"/>
  <c r="AN544" i="1" s="1"/>
  <c r="AM545" i="1"/>
  <c r="AN545" i="1" s="1"/>
  <c r="AM546" i="1"/>
  <c r="AN546" i="1" s="1"/>
  <c r="AM547" i="1"/>
  <c r="AN547" i="1" s="1"/>
  <c r="AM548" i="1"/>
  <c r="AN548" i="1" s="1"/>
  <c r="AM549" i="1"/>
  <c r="AN549" i="1" s="1"/>
  <c r="AM550" i="1"/>
  <c r="AN550" i="1" s="1"/>
  <c r="AM551" i="1"/>
  <c r="AN551" i="1" s="1"/>
  <c r="AM552" i="1"/>
  <c r="AN552" i="1" s="1"/>
  <c r="AM553" i="1"/>
  <c r="AN553" i="1" s="1"/>
  <c r="AM554" i="1"/>
  <c r="AN554" i="1" s="1"/>
  <c r="AM555" i="1"/>
  <c r="AN555" i="1" s="1"/>
  <c r="AM556" i="1"/>
  <c r="AN556" i="1" s="1"/>
  <c r="AM557" i="1"/>
  <c r="AN557" i="1" s="1"/>
  <c r="AM558" i="1"/>
  <c r="AN558" i="1" s="1"/>
  <c r="AM559" i="1"/>
  <c r="AN559" i="1" s="1"/>
  <c r="AM560" i="1"/>
  <c r="AN560" i="1" s="1"/>
  <c r="AM561" i="1"/>
  <c r="AN561" i="1" s="1"/>
  <c r="AM562" i="1"/>
  <c r="AN562" i="1" s="1"/>
  <c r="AM563" i="1"/>
  <c r="AN563" i="1" s="1"/>
  <c r="AM564" i="1"/>
  <c r="AN564" i="1" s="1"/>
  <c r="AM565" i="1"/>
  <c r="AN565" i="1" s="1"/>
  <c r="AM566" i="1"/>
  <c r="AN566" i="1" s="1"/>
  <c r="AM567" i="1"/>
  <c r="AN567" i="1" s="1"/>
  <c r="AM568" i="1"/>
  <c r="AN568" i="1" s="1"/>
  <c r="AM569" i="1"/>
  <c r="AN569" i="1" s="1"/>
  <c r="AM570" i="1"/>
  <c r="AN570" i="1" s="1"/>
  <c r="AM571" i="1"/>
  <c r="AN571" i="1" s="1"/>
  <c r="AM572" i="1"/>
  <c r="AN572" i="1" s="1"/>
  <c r="AM573" i="1"/>
  <c r="AN573" i="1" s="1"/>
  <c r="AM574" i="1"/>
  <c r="AN574" i="1" s="1"/>
  <c r="AM575" i="1"/>
  <c r="AN575" i="1" s="1"/>
  <c r="AM576" i="1"/>
  <c r="AN576" i="1" s="1"/>
  <c r="AM577" i="1"/>
  <c r="AN577" i="1" s="1"/>
  <c r="AM578" i="1"/>
  <c r="AN578" i="1" s="1"/>
  <c r="AM579" i="1"/>
  <c r="AN579" i="1" s="1"/>
  <c r="AM580" i="1"/>
  <c r="AN580" i="1" s="1"/>
  <c r="AM581" i="1"/>
  <c r="AN581" i="1" s="1"/>
  <c r="AM582" i="1"/>
  <c r="AN582" i="1" s="1"/>
  <c r="AM583" i="1"/>
  <c r="AN583" i="1" s="1"/>
  <c r="AM584" i="1"/>
  <c r="AN584" i="1" s="1"/>
  <c r="AM585" i="1"/>
  <c r="AN585" i="1" s="1"/>
  <c r="AM586" i="1"/>
  <c r="AN586" i="1" s="1"/>
  <c r="AM643" i="1"/>
  <c r="AN643" i="1" s="1"/>
  <c r="AM644" i="1"/>
  <c r="AN644" i="1" s="1"/>
  <c r="AM645" i="1"/>
  <c r="AN645" i="1" s="1"/>
  <c r="AM646" i="1"/>
  <c r="AN646" i="1" s="1"/>
  <c r="AM647" i="1"/>
  <c r="AN647" i="1" s="1"/>
  <c r="AM648" i="1"/>
  <c r="AN648" i="1" s="1"/>
  <c r="AM649" i="1"/>
  <c r="AN649" i="1" s="1"/>
  <c r="AM650" i="1"/>
  <c r="AN650" i="1" s="1"/>
  <c r="AM651" i="1"/>
  <c r="AN651" i="1" s="1"/>
  <c r="AM652" i="1"/>
  <c r="AN652" i="1" s="1"/>
  <c r="AM653" i="1"/>
  <c r="AN653" i="1" s="1"/>
  <c r="AM654" i="1"/>
  <c r="AN654" i="1" s="1"/>
  <c r="AM655" i="1"/>
  <c r="AN655" i="1" s="1"/>
  <c r="AM656" i="1"/>
  <c r="AN656" i="1" s="1"/>
  <c r="AM657" i="1"/>
  <c r="AN657" i="1" s="1"/>
  <c r="AM658" i="1"/>
  <c r="AN658" i="1" s="1"/>
  <c r="AM659" i="1"/>
  <c r="AN659" i="1" s="1"/>
  <c r="AM660" i="1"/>
  <c r="AN660" i="1" s="1"/>
  <c r="AM661" i="1"/>
  <c r="AN661" i="1" s="1"/>
  <c r="AM662" i="1"/>
  <c r="AN662" i="1" s="1"/>
  <c r="AM663" i="1"/>
  <c r="AN663" i="1" s="1"/>
  <c r="AM664" i="1"/>
  <c r="AN664" i="1" s="1"/>
  <c r="AM665" i="1"/>
  <c r="AN665" i="1" s="1"/>
  <c r="AM666" i="1"/>
  <c r="AN666" i="1" s="1"/>
  <c r="AM667" i="1"/>
  <c r="AN667" i="1" s="1"/>
  <c r="AM668" i="1"/>
  <c r="AN668" i="1" s="1"/>
  <c r="AM669" i="1"/>
  <c r="AN669" i="1" s="1"/>
  <c r="AM670" i="1"/>
  <c r="AN670" i="1" s="1"/>
  <c r="AM671" i="1"/>
  <c r="AN671" i="1" s="1"/>
  <c r="AM672" i="1"/>
  <c r="AN672" i="1" s="1"/>
  <c r="AM673" i="1"/>
  <c r="AN673" i="1" s="1"/>
  <c r="AM674" i="1"/>
  <c r="AN674" i="1" s="1"/>
  <c r="AM675" i="1"/>
  <c r="AN675" i="1" s="1"/>
  <c r="AM676" i="1"/>
  <c r="AN676" i="1" s="1"/>
  <c r="AM677" i="1"/>
  <c r="AN677" i="1" s="1"/>
  <c r="AM678" i="1"/>
  <c r="AN678" i="1" s="1"/>
  <c r="AM679" i="1"/>
  <c r="AN679" i="1" s="1"/>
  <c r="AM680" i="1"/>
  <c r="AN680" i="1" s="1"/>
  <c r="AM681" i="1"/>
  <c r="AN681" i="1" s="1"/>
  <c r="AM682" i="1"/>
  <c r="AN682" i="1" s="1"/>
  <c r="AM683" i="1"/>
  <c r="AN683" i="1" s="1"/>
  <c r="AM684" i="1"/>
  <c r="AN684" i="1" s="1"/>
  <c r="AM685" i="1"/>
  <c r="AN685" i="1" s="1"/>
  <c r="AM686" i="1"/>
  <c r="AN686" i="1" s="1"/>
  <c r="AM687" i="1"/>
  <c r="AN687" i="1" s="1"/>
  <c r="AM688" i="1"/>
  <c r="AN688" i="1" s="1"/>
  <c r="AM689" i="1"/>
  <c r="AN689" i="1" s="1"/>
  <c r="AM690" i="1"/>
  <c r="AN690" i="1" s="1"/>
  <c r="AM691" i="1"/>
  <c r="AN691" i="1" s="1"/>
  <c r="AM692" i="1"/>
  <c r="AN692" i="1" s="1"/>
  <c r="AM693" i="1"/>
  <c r="AN693" i="1" s="1"/>
  <c r="AM694" i="1"/>
  <c r="AN694" i="1" s="1"/>
  <c r="AM695" i="1"/>
  <c r="AN695" i="1" s="1"/>
  <c r="AM696" i="1"/>
  <c r="AN696" i="1" s="1"/>
  <c r="AM697" i="1"/>
  <c r="AN697" i="1" s="1"/>
  <c r="AM698" i="1"/>
  <c r="AN698" i="1" s="1"/>
  <c r="AM699" i="1"/>
  <c r="AN699" i="1" s="1"/>
  <c r="AM700" i="1"/>
  <c r="AN700" i="1" s="1"/>
  <c r="AM701" i="1"/>
  <c r="AN701" i="1" s="1"/>
  <c r="AM702" i="1"/>
  <c r="AN702" i="1" s="1"/>
  <c r="AM703" i="1"/>
  <c r="AN703" i="1" s="1"/>
  <c r="AM704" i="1"/>
  <c r="AN704" i="1" s="1"/>
  <c r="AM705" i="1"/>
  <c r="AN705" i="1" s="1"/>
  <c r="AM706" i="1"/>
  <c r="AN706" i="1" s="1"/>
  <c r="AM707" i="1"/>
  <c r="AN707" i="1" s="1"/>
  <c r="AM708" i="1"/>
  <c r="AN708" i="1" s="1"/>
  <c r="AM709" i="1"/>
  <c r="AN709" i="1" s="1"/>
  <c r="AM710" i="1"/>
  <c r="AN710" i="1" s="1"/>
  <c r="AM711" i="1"/>
  <c r="AN711" i="1" s="1"/>
  <c r="AM712" i="1"/>
  <c r="AN712" i="1" s="1"/>
  <c r="AM713" i="1"/>
  <c r="AN713" i="1" s="1"/>
  <c r="AM714" i="1"/>
  <c r="AN714" i="1" s="1"/>
  <c r="AM715" i="1"/>
  <c r="AN715" i="1" s="1"/>
  <c r="AM716" i="1"/>
  <c r="AN716" i="1" s="1"/>
  <c r="AM717" i="1"/>
  <c r="AN717" i="1" s="1"/>
  <c r="AM718" i="1"/>
  <c r="AN718" i="1" s="1"/>
  <c r="AM719" i="1"/>
  <c r="AN719" i="1" s="1"/>
  <c r="AM720" i="1"/>
  <c r="AN720" i="1" s="1"/>
  <c r="AM721" i="1"/>
  <c r="AN721" i="1" s="1"/>
  <c r="AM722" i="1"/>
  <c r="AN722" i="1" s="1"/>
  <c r="AM723" i="1"/>
  <c r="AN723" i="1" s="1"/>
  <c r="AM724" i="1"/>
  <c r="AN724" i="1" s="1"/>
  <c r="AM725" i="1"/>
  <c r="AN725" i="1" s="1"/>
  <c r="AM726" i="1"/>
  <c r="AN726" i="1" s="1"/>
  <c r="AM727" i="1"/>
  <c r="AN727" i="1" s="1"/>
  <c r="AM728" i="1"/>
  <c r="AN728" i="1" s="1"/>
  <c r="AM729" i="1"/>
  <c r="AN729" i="1" s="1"/>
  <c r="AM730" i="1"/>
  <c r="AN730" i="1" s="1"/>
  <c r="AM731" i="1"/>
  <c r="AN731" i="1" s="1"/>
  <c r="AM732" i="1"/>
  <c r="AN732" i="1" s="1"/>
  <c r="AM733" i="1"/>
  <c r="AN733" i="1" s="1"/>
  <c r="AM734" i="1"/>
  <c r="AN734" i="1" s="1"/>
  <c r="AM735" i="1"/>
  <c r="AN735" i="1" s="1"/>
  <c r="AM736" i="1"/>
  <c r="AN736" i="1" s="1"/>
  <c r="AM737" i="1"/>
  <c r="AN737" i="1" s="1"/>
  <c r="AM738" i="1"/>
  <c r="AN738" i="1" s="1"/>
  <c r="AM739" i="1"/>
  <c r="AN739" i="1" s="1"/>
  <c r="AM740" i="1"/>
  <c r="AN740" i="1" s="1"/>
  <c r="AM741" i="1"/>
  <c r="AN741" i="1" s="1"/>
  <c r="AM742" i="1"/>
  <c r="AN742" i="1" s="1"/>
  <c r="AM743" i="1"/>
  <c r="AN743" i="1" s="1"/>
  <c r="AM744" i="1"/>
  <c r="AN744" i="1" s="1"/>
  <c r="AM745" i="1"/>
  <c r="AN745" i="1" s="1"/>
  <c r="AM746" i="1"/>
  <c r="AN746" i="1" s="1"/>
  <c r="AM747" i="1"/>
  <c r="AN747" i="1" s="1"/>
  <c r="AM748" i="1"/>
  <c r="AN748" i="1" s="1"/>
  <c r="AM749" i="1"/>
  <c r="AN749" i="1" s="1"/>
  <c r="AM750" i="1"/>
  <c r="AN750" i="1" s="1"/>
  <c r="AM751" i="1"/>
  <c r="AN751" i="1" s="1"/>
  <c r="AM752" i="1"/>
  <c r="AN752" i="1" s="1"/>
  <c r="AM753" i="1"/>
  <c r="AN753" i="1" s="1"/>
  <c r="AM754" i="1"/>
  <c r="AN754" i="1" s="1"/>
  <c r="AM755" i="1"/>
  <c r="AN755" i="1" s="1"/>
  <c r="AM756" i="1"/>
  <c r="AN756" i="1" s="1"/>
  <c r="AM757" i="1"/>
  <c r="AN757" i="1" s="1"/>
  <c r="AM758" i="1"/>
  <c r="AN758" i="1" s="1"/>
  <c r="AM759" i="1"/>
  <c r="AN759" i="1" s="1"/>
  <c r="AM760" i="1"/>
  <c r="AN760" i="1" s="1"/>
  <c r="AM761" i="1"/>
  <c r="AN761" i="1" s="1"/>
  <c r="AM762" i="1"/>
  <c r="AN762" i="1" s="1"/>
  <c r="AM763" i="1"/>
  <c r="AN763" i="1" s="1"/>
  <c r="AM764" i="1"/>
  <c r="AN764" i="1" s="1"/>
  <c r="AM765" i="1"/>
  <c r="AN765" i="1" s="1"/>
  <c r="AM766" i="1"/>
  <c r="AN766" i="1" s="1"/>
  <c r="AM767" i="1"/>
  <c r="AN767" i="1" s="1"/>
  <c r="AM768" i="1"/>
  <c r="AN768" i="1" s="1"/>
  <c r="AM769" i="1"/>
  <c r="AN769" i="1" s="1"/>
  <c r="AM770" i="1"/>
  <c r="AN770" i="1" s="1"/>
  <c r="AM771" i="1"/>
  <c r="AN771" i="1" s="1"/>
  <c r="AM772" i="1"/>
  <c r="AN772" i="1" s="1"/>
  <c r="AM773" i="1"/>
  <c r="AN773" i="1" s="1"/>
  <c r="AM774" i="1"/>
  <c r="AN774" i="1" s="1"/>
  <c r="AM775" i="1"/>
  <c r="AN775" i="1" s="1"/>
  <c r="AM776" i="1"/>
  <c r="AN776" i="1" s="1"/>
  <c r="AM777" i="1"/>
  <c r="AN777" i="1" s="1"/>
  <c r="AM778" i="1"/>
  <c r="AN778" i="1" s="1"/>
  <c r="AM779" i="1"/>
  <c r="AN779" i="1" s="1"/>
  <c r="AM780" i="1"/>
  <c r="AN780" i="1" s="1"/>
  <c r="AM781" i="1"/>
  <c r="AN781" i="1" s="1"/>
  <c r="AM782" i="1"/>
  <c r="AN782" i="1" s="1"/>
  <c r="AM783" i="1"/>
  <c r="AN783" i="1" s="1"/>
  <c r="AM784" i="1"/>
  <c r="AN784" i="1" s="1"/>
  <c r="AM785" i="1"/>
  <c r="AN785" i="1" s="1"/>
  <c r="AM786" i="1"/>
  <c r="AN786" i="1" s="1"/>
  <c r="AM787" i="1"/>
  <c r="AN787" i="1" s="1"/>
  <c r="AM788" i="1"/>
  <c r="AN788" i="1" s="1"/>
  <c r="AM789" i="1"/>
  <c r="AN789" i="1" s="1"/>
  <c r="AM790" i="1"/>
  <c r="AN790" i="1" s="1"/>
  <c r="AM791" i="1"/>
  <c r="AN791" i="1" s="1"/>
  <c r="AM792" i="1"/>
  <c r="AN792" i="1" s="1"/>
  <c r="AM793" i="1"/>
  <c r="AN793" i="1" s="1"/>
  <c r="AM794" i="1"/>
  <c r="AN794" i="1" s="1"/>
  <c r="AM795" i="1"/>
  <c r="AN795" i="1" s="1"/>
  <c r="AM796" i="1"/>
  <c r="AN796" i="1" s="1"/>
  <c r="AM797" i="1"/>
  <c r="AN797" i="1" s="1"/>
  <c r="AM798" i="1"/>
  <c r="AN798" i="1" s="1"/>
  <c r="AM799" i="1"/>
  <c r="AN799" i="1" s="1"/>
  <c r="AM800" i="1"/>
  <c r="AN800" i="1" s="1"/>
  <c r="AM801" i="1"/>
  <c r="AN801" i="1" s="1"/>
  <c r="AM802" i="1"/>
  <c r="AN802" i="1" s="1"/>
  <c r="AM803" i="1"/>
  <c r="AN803" i="1" s="1"/>
  <c r="AM804" i="1"/>
  <c r="AN804" i="1" s="1"/>
  <c r="AM805" i="1"/>
  <c r="AN805" i="1" s="1"/>
  <c r="AM806" i="1"/>
  <c r="AN806" i="1" s="1"/>
  <c r="AM807" i="1"/>
  <c r="AN807" i="1" s="1"/>
  <c r="AM808" i="1"/>
  <c r="AN808" i="1" s="1"/>
  <c r="AM809" i="1"/>
  <c r="AN809" i="1" s="1"/>
  <c r="AM810" i="1"/>
  <c r="AN810" i="1" s="1"/>
  <c r="AM811" i="1"/>
  <c r="AN811" i="1" s="1"/>
  <c r="AM812" i="1"/>
  <c r="AN812" i="1" s="1"/>
  <c r="AM813" i="1"/>
  <c r="AN813" i="1" s="1"/>
  <c r="AM814" i="1"/>
  <c r="AN814" i="1" s="1"/>
  <c r="AM815" i="1"/>
  <c r="AN815" i="1" s="1"/>
  <c r="AM816" i="1"/>
  <c r="AN816" i="1" s="1"/>
  <c r="AM817" i="1"/>
  <c r="AN817" i="1" s="1"/>
  <c r="AM818" i="1"/>
  <c r="AN818" i="1" s="1"/>
  <c r="AM819" i="1"/>
  <c r="AN819" i="1" s="1"/>
  <c r="AM820" i="1"/>
  <c r="AN820" i="1" s="1"/>
  <c r="AM821" i="1"/>
  <c r="AN821" i="1" s="1"/>
  <c r="AM822" i="1"/>
  <c r="AN822" i="1" s="1"/>
  <c r="AM823" i="1"/>
  <c r="AN823" i="1" s="1"/>
  <c r="AM824" i="1"/>
  <c r="AN824" i="1" s="1"/>
  <c r="AM825" i="1"/>
  <c r="AN825" i="1" s="1"/>
  <c r="AM826" i="1"/>
  <c r="AN826" i="1" s="1"/>
  <c r="AM827" i="1"/>
  <c r="AN827" i="1" s="1"/>
  <c r="AM828" i="1"/>
  <c r="AN828" i="1" s="1"/>
  <c r="AM829" i="1"/>
  <c r="AN829" i="1" s="1"/>
  <c r="AM830" i="1"/>
  <c r="AN830" i="1" s="1"/>
  <c r="AM831" i="1"/>
  <c r="AN831" i="1" s="1"/>
  <c r="AM832" i="1"/>
  <c r="AN832" i="1" s="1"/>
  <c r="AM833" i="1"/>
  <c r="AN833" i="1" s="1"/>
  <c r="AM834" i="1"/>
  <c r="AN834" i="1" s="1"/>
  <c r="AM835" i="1"/>
  <c r="AN835" i="1" s="1"/>
  <c r="AM836" i="1"/>
  <c r="AN836" i="1" s="1"/>
  <c r="AM837" i="1"/>
  <c r="AN837" i="1" s="1"/>
  <c r="AM838" i="1"/>
  <c r="AN838" i="1" s="1"/>
  <c r="AM839" i="1"/>
  <c r="AN839" i="1" s="1"/>
  <c r="AM840" i="1"/>
  <c r="AN840" i="1" s="1"/>
  <c r="AM841" i="1"/>
  <c r="AN841" i="1" s="1"/>
  <c r="AM842" i="1"/>
  <c r="AN842" i="1" s="1"/>
  <c r="AM843" i="1"/>
  <c r="AN843" i="1" s="1"/>
  <c r="AM844" i="1"/>
  <c r="AN844" i="1" s="1"/>
  <c r="AM845" i="1"/>
  <c r="AN845" i="1" s="1"/>
  <c r="AM846" i="1"/>
  <c r="AN846" i="1" s="1"/>
  <c r="AM847" i="1"/>
  <c r="AN847" i="1" s="1"/>
  <c r="AM848" i="1"/>
  <c r="AN848" i="1" s="1"/>
  <c r="AM849" i="1"/>
  <c r="AN849" i="1" s="1"/>
  <c r="AM850" i="1"/>
  <c r="AN850" i="1" s="1"/>
  <c r="AM851" i="1"/>
  <c r="AN851" i="1" s="1"/>
  <c r="AM852" i="1"/>
  <c r="AN852" i="1" s="1"/>
  <c r="AM853" i="1"/>
  <c r="AN853" i="1" s="1"/>
  <c r="AM854" i="1"/>
  <c r="AN854" i="1" s="1"/>
  <c r="AM855" i="1"/>
  <c r="AM856" i="1"/>
  <c r="AN856" i="1" s="1"/>
  <c r="AM857" i="1"/>
  <c r="AN857" i="1" s="1"/>
  <c r="AM858" i="1"/>
  <c r="AN858" i="1" s="1"/>
  <c r="AM859" i="1"/>
  <c r="AN859" i="1" s="1"/>
  <c r="AM860" i="1"/>
  <c r="AN860" i="1" s="1"/>
  <c r="AM861" i="1"/>
  <c r="AN861" i="1" s="1"/>
  <c r="AM862" i="1"/>
  <c r="AN862" i="1" s="1"/>
  <c r="AM863" i="1"/>
  <c r="AN863" i="1" s="1"/>
  <c r="AM864" i="1"/>
  <c r="AN864" i="1" s="1"/>
  <c r="AM865" i="1"/>
  <c r="AN865" i="1" s="1"/>
  <c r="AM866" i="1"/>
  <c r="AN866" i="1" s="1"/>
  <c r="AM867" i="1"/>
  <c r="AN867" i="1" s="1"/>
  <c r="AM868" i="1"/>
  <c r="AN868" i="1" s="1"/>
  <c r="AM869" i="1"/>
  <c r="AN869" i="1" s="1"/>
  <c r="AM870" i="1"/>
  <c r="AN870" i="1" s="1"/>
  <c r="AM871" i="1"/>
  <c r="AN871" i="1" s="1"/>
  <c r="AM872" i="1"/>
  <c r="AN872" i="1" s="1"/>
  <c r="AM873" i="1"/>
  <c r="AN873" i="1" s="1"/>
  <c r="AM874" i="1"/>
  <c r="AN874" i="1" s="1"/>
  <c r="AM875" i="1"/>
  <c r="AN875" i="1" s="1"/>
  <c r="AM876" i="1"/>
  <c r="AN876" i="1" s="1"/>
  <c r="AM877" i="1"/>
  <c r="AN877" i="1" s="1"/>
  <c r="AM878" i="1"/>
  <c r="AN878" i="1" s="1"/>
  <c r="AM879" i="1"/>
  <c r="AN879" i="1" s="1"/>
  <c r="AM880" i="1"/>
  <c r="AN880" i="1" s="1"/>
  <c r="AM881" i="1"/>
  <c r="AN881" i="1" s="1"/>
  <c r="AM882" i="1"/>
  <c r="AN882" i="1" s="1"/>
  <c r="AM883" i="1"/>
  <c r="AN883" i="1" s="1"/>
  <c r="AM884" i="1"/>
  <c r="AN884" i="1" s="1"/>
  <c r="AM885" i="1"/>
  <c r="AN885" i="1" s="1"/>
  <c r="AM886" i="1"/>
  <c r="AN886" i="1" s="1"/>
  <c r="AM887" i="1"/>
  <c r="AN887" i="1" s="1"/>
  <c r="AM888" i="1"/>
  <c r="AN888" i="1" s="1"/>
  <c r="AM889" i="1"/>
  <c r="AN889" i="1" s="1"/>
  <c r="AM890" i="1"/>
  <c r="AN890" i="1" s="1"/>
  <c r="AM891" i="1"/>
  <c r="AN891" i="1" s="1"/>
  <c r="AM892" i="1"/>
  <c r="AN892" i="1" s="1"/>
  <c r="AM893" i="1"/>
  <c r="AN893" i="1" s="1"/>
  <c r="AM894" i="1"/>
  <c r="AN894" i="1" s="1"/>
  <c r="AM895" i="1"/>
  <c r="AN895" i="1" s="1"/>
  <c r="AM896" i="1"/>
  <c r="AN896" i="1" s="1"/>
  <c r="AM897" i="1"/>
  <c r="AN897" i="1" s="1"/>
  <c r="AM898" i="1"/>
  <c r="AN898" i="1" s="1"/>
  <c r="AM899" i="1"/>
  <c r="AN899" i="1" s="1"/>
  <c r="AM900" i="1"/>
  <c r="AN900" i="1" s="1"/>
  <c r="AM901" i="1"/>
  <c r="AN901" i="1" s="1"/>
  <c r="AM902" i="1"/>
  <c r="AN902" i="1" s="1"/>
  <c r="AM903" i="1"/>
  <c r="AN903" i="1" s="1"/>
  <c r="AM904" i="1"/>
  <c r="AN904" i="1" s="1"/>
  <c r="AM905" i="1"/>
  <c r="AN905" i="1" s="1"/>
  <c r="AM906" i="1"/>
  <c r="AN906" i="1" s="1"/>
  <c r="AM907" i="1"/>
  <c r="AN907" i="1" s="1"/>
  <c r="AM908" i="1"/>
  <c r="AN908" i="1" s="1"/>
  <c r="AM909" i="1"/>
  <c r="AN909" i="1" s="1"/>
  <c r="AM910" i="1"/>
  <c r="AN910" i="1" s="1"/>
  <c r="AM911" i="1"/>
  <c r="AN911" i="1" s="1"/>
  <c r="AM912" i="1"/>
  <c r="AN912" i="1" s="1"/>
  <c r="AM913" i="1"/>
  <c r="AN913" i="1" s="1"/>
  <c r="AM914" i="1"/>
  <c r="AN914" i="1" s="1"/>
  <c r="AM915" i="1"/>
  <c r="AN915" i="1" s="1"/>
  <c r="AM916" i="1"/>
  <c r="AN916" i="1" s="1"/>
  <c r="AM917" i="1"/>
  <c r="AN917" i="1" s="1"/>
  <c r="AM918" i="1"/>
  <c r="AN918" i="1" s="1"/>
  <c r="AM919" i="1"/>
  <c r="AN919" i="1" s="1"/>
  <c r="AM920" i="1"/>
  <c r="AN920" i="1" s="1"/>
  <c r="AM921" i="1"/>
  <c r="AN921" i="1" s="1"/>
  <c r="AM922" i="1"/>
  <c r="AN922" i="1" s="1"/>
  <c r="AM923" i="1"/>
  <c r="AN923" i="1" s="1"/>
  <c r="AM924" i="1"/>
  <c r="AN924" i="1" s="1"/>
  <c r="AM925" i="1"/>
  <c r="AN925" i="1" s="1"/>
  <c r="AM926" i="1"/>
  <c r="AN926" i="1" s="1"/>
  <c r="AM927" i="1"/>
  <c r="AN927" i="1" s="1"/>
  <c r="AM928" i="1"/>
  <c r="AN928" i="1" s="1"/>
  <c r="AM929" i="1"/>
  <c r="AN929" i="1" s="1"/>
  <c r="AM930" i="1"/>
  <c r="AN930" i="1" s="1"/>
  <c r="AM931" i="1"/>
  <c r="AN931" i="1" s="1"/>
  <c r="AM932" i="1"/>
  <c r="AN932" i="1" s="1"/>
  <c r="AM933" i="1"/>
  <c r="AN933" i="1" s="1"/>
  <c r="AM934" i="1"/>
  <c r="AN934" i="1" s="1"/>
  <c r="AM935" i="1"/>
  <c r="AN935" i="1" s="1"/>
  <c r="AM936" i="1"/>
  <c r="AN936" i="1" s="1"/>
  <c r="AM937" i="1"/>
  <c r="AN937" i="1" s="1"/>
  <c r="AM938" i="1"/>
  <c r="AN938" i="1" s="1"/>
  <c r="AM939" i="1"/>
  <c r="AN939" i="1" s="1"/>
  <c r="AM940" i="1"/>
  <c r="AN940" i="1" s="1"/>
  <c r="AM941" i="1"/>
  <c r="AN941" i="1" s="1"/>
  <c r="AM942" i="1"/>
  <c r="AN942" i="1" s="1"/>
  <c r="AM943" i="1"/>
  <c r="AN943" i="1" s="1"/>
  <c r="AM944" i="1"/>
  <c r="AN944" i="1" s="1"/>
  <c r="AM945" i="1"/>
  <c r="AN945" i="1" s="1"/>
  <c r="AM946" i="1"/>
  <c r="AN946" i="1" s="1"/>
  <c r="AM947" i="1"/>
  <c r="AN947" i="1" s="1"/>
  <c r="AM948" i="1"/>
  <c r="AN948" i="1" s="1"/>
  <c r="AM949" i="1"/>
  <c r="AN949" i="1" s="1"/>
  <c r="AM950" i="1"/>
  <c r="AN950" i="1" s="1"/>
  <c r="AM951" i="1"/>
  <c r="AN951" i="1" s="1"/>
  <c r="AM952" i="1"/>
  <c r="AN952" i="1" s="1"/>
  <c r="AM953" i="1"/>
  <c r="AN953" i="1" s="1"/>
  <c r="AM954" i="1"/>
  <c r="AN954" i="1" s="1"/>
  <c r="AM955" i="1"/>
  <c r="AN955" i="1" s="1"/>
  <c r="AM956" i="1"/>
  <c r="AN956" i="1" s="1"/>
  <c r="AM957" i="1"/>
  <c r="AN957" i="1" s="1"/>
  <c r="AM958" i="1"/>
  <c r="AN958" i="1" s="1"/>
  <c r="AM959" i="1"/>
  <c r="AN959" i="1" s="1"/>
  <c r="AM960" i="1"/>
  <c r="AN960" i="1" s="1"/>
  <c r="AM961" i="1"/>
  <c r="AN961" i="1" s="1"/>
  <c r="AM962" i="1"/>
  <c r="AN962" i="1" s="1"/>
  <c r="AM963" i="1"/>
  <c r="AN963" i="1" s="1"/>
  <c r="AM964" i="1"/>
  <c r="AN964" i="1" s="1"/>
  <c r="AM965" i="1"/>
  <c r="AN965" i="1" s="1"/>
  <c r="AM966" i="1"/>
  <c r="AN966" i="1" s="1"/>
  <c r="AM967" i="1"/>
  <c r="AN967" i="1" s="1"/>
  <c r="AM968" i="1"/>
  <c r="AN968" i="1" s="1"/>
  <c r="AM969" i="1"/>
  <c r="AN969" i="1" s="1"/>
  <c r="AM970" i="1"/>
  <c r="AN970" i="1" s="1"/>
  <c r="AM971" i="1"/>
  <c r="AN971" i="1" s="1"/>
  <c r="AM972" i="1"/>
  <c r="AN972" i="1" s="1"/>
  <c r="AM973" i="1"/>
  <c r="AN973" i="1" s="1"/>
  <c r="AM974" i="1"/>
  <c r="AN974" i="1" s="1"/>
  <c r="AM975" i="1"/>
  <c r="AN975" i="1" s="1"/>
  <c r="AM976" i="1"/>
  <c r="AN976" i="1" s="1"/>
  <c r="AM977" i="1"/>
  <c r="AN977" i="1" s="1"/>
  <c r="AM978" i="1"/>
  <c r="AN978" i="1" s="1"/>
  <c r="AM979" i="1"/>
  <c r="AN979" i="1" s="1"/>
  <c r="AM980" i="1"/>
  <c r="AN980" i="1" s="1"/>
  <c r="AM981" i="1"/>
  <c r="AN981" i="1" s="1"/>
  <c r="AM982" i="1"/>
  <c r="AN982" i="1" s="1"/>
  <c r="AM983" i="1"/>
  <c r="AN983" i="1" s="1"/>
  <c r="AM984" i="1"/>
  <c r="AN984" i="1" s="1"/>
  <c r="AM985" i="1"/>
  <c r="AN985" i="1" s="1"/>
  <c r="AM986" i="1"/>
  <c r="AN986" i="1" s="1"/>
  <c r="AM987" i="1"/>
  <c r="AN987" i="1" s="1"/>
  <c r="AM988" i="1"/>
  <c r="AN988" i="1" s="1"/>
  <c r="AM989" i="1"/>
  <c r="AN989" i="1" s="1"/>
  <c r="AM990" i="1"/>
  <c r="AN990" i="1" s="1"/>
  <c r="AM991" i="1"/>
  <c r="AN991" i="1" s="1"/>
  <c r="AM992" i="1"/>
  <c r="AN992" i="1" s="1"/>
  <c r="AM993" i="1"/>
  <c r="AN993" i="1" s="1"/>
  <c r="AM994" i="1"/>
  <c r="AN994" i="1" s="1"/>
  <c r="AM995" i="1"/>
  <c r="AN995" i="1" s="1"/>
  <c r="AM996" i="1"/>
  <c r="AN996" i="1" s="1"/>
  <c r="AM997" i="1"/>
  <c r="AN997" i="1" s="1"/>
  <c r="AM998" i="1"/>
  <c r="AN998" i="1" s="1"/>
  <c r="AM999" i="1"/>
  <c r="AN999" i="1" s="1"/>
  <c r="AM1000" i="1"/>
  <c r="AN1000" i="1" s="1"/>
  <c r="AM1001" i="1"/>
  <c r="AN1001" i="1" s="1"/>
  <c r="AM1002" i="1"/>
  <c r="AN1002" i="1" s="1"/>
  <c r="AM1003" i="1"/>
  <c r="AN1003" i="1" s="1"/>
  <c r="AM1004" i="1"/>
  <c r="AN1004" i="1" s="1"/>
  <c r="AM1005" i="1"/>
  <c r="AN1005" i="1" s="1"/>
  <c r="AM1006" i="1"/>
  <c r="AN1006" i="1" s="1"/>
  <c r="AM1007" i="1"/>
  <c r="AN1007" i="1" s="1"/>
  <c r="AM1008" i="1"/>
  <c r="AN1008" i="1" s="1"/>
  <c r="AM1009" i="1"/>
  <c r="AN1009" i="1" s="1"/>
  <c r="AM1010" i="1"/>
  <c r="AN1010" i="1" s="1"/>
  <c r="AM1011" i="1"/>
  <c r="AN1011" i="1" s="1"/>
  <c r="AM1012" i="1"/>
  <c r="AN1012" i="1" s="1"/>
  <c r="AM1013" i="1"/>
  <c r="AN1013" i="1" s="1"/>
  <c r="AM1014" i="1"/>
  <c r="AN1014" i="1" s="1"/>
  <c r="AM1015" i="1"/>
  <c r="AN1015" i="1" s="1"/>
  <c r="AM1016" i="1"/>
  <c r="AN1016" i="1" s="1"/>
  <c r="AM1017" i="1"/>
  <c r="AN1017" i="1" s="1"/>
  <c r="AM1018" i="1"/>
  <c r="AN1018" i="1" s="1"/>
  <c r="AM1019" i="1"/>
  <c r="AN1019" i="1" s="1"/>
  <c r="AM1020" i="1"/>
  <c r="AN1020" i="1" s="1"/>
  <c r="AM1021" i="1"/>
  <c r="AN1021" i="1" s="1"/>
  <c r="AM1022" i="1"/>
  <c r="AN1022" i="1" s="1"/>
  <c r="AM1023" i="1"/>
  <c r="AN1023" i="1" s="1"/>
  <c r="AM1024" i="1"/>
  <c r="AN1024" i="1" s="1"/>
  <c r="AM1025" i="1"/>
  <c r="AN1025" i="1" s="1"/>
  <c r="AM1026" i="1"/>
  <c r="AN1026" i="1" s="1"/>
  <c r="AM1027" i="1"/>
  <c r="AN1027" i="1" s="1"/>
  <c r="AM1028" i="1"/>
  <c r="AN1028" i="1" s="1"/>
  <c r="AM1029" i="1"/>
  <c r="AN1029" i="1" s="1"/>
  <c r="AM1030" i="1"/>
  <c r="AN1030" i="1" s="1"/>
  <c r="AM1031" i="1"/>
  <c r="AN1031" i="1" s="1"/>
  <c r="AM1032" i="1"/>
  <c r="AN1032" i="1" s="1"/>
  <c r="AM1033" i="1"/>
  <c r="AN1033" i="1" s="1"/>
  <c r="AM1034" i="1"/>
  <c r="AN1034" i="1" s="1"/>
  <c r="AM1035" i="1"/>
  <c r="AN1035" i="1" s="1"/>
  <c r="AM1036" i="1"/>
  <c r="AN1036" i="1" s="1"/>
  <c r="AM1037" i="1"/>
  <c r="AN1037" i="1" s="1"/>
  <c r="AM1038" i="1"/>
  <c r="AN1038" i="1" s="1"/>
  <c r="AM1039" i="1"/>
  <c r="AN1039" i="1" s="1"/>
  <c r="AM1040" i="1"/>
  <c r="AN1040" i="1" s="1"/>
  <c r="AM1041" i="1"/>
  <c r="AN1041" i="1" s="1"/>
  <c r="AM1042" i="1"/>
  <c r="AN1042" i="1" s="1"/>
  <c r="AM1043" i="1"/>
  <c r="AN1043" i="1" s="1"/>
  <c r="AM1044" i="1"/>
  <c r="AN1044" i="1" s="1"/>
  <c r="AM1045" i="1"/>
  <c r="AN1045" i="1" s="1"/>
  <c r="AM1046" i="1"/>
  <c r="AN1046" i="1" s="1"/>
  <c r="AM1047" i="1"/>
  <c r="AN1047" i="1" s="1"/>
  <c r="AM1048" i="1"/>
  <c r="AN1048" i="1" s="1"/>
  <c r="AM1049" i="1"/>
  <c r="AN1049" i="1" s="1"/>
  <c r="AM1050" i="1"/>
  <c r="AN1050" i="1" s="1"/>
  <c r="AM1051" i="1"/>
  <c r="AN1051" i="1" s="1"/>
  <c r="AM1052" i="1"/>
  <c r="AN1052" i="1" s="1"/>
  <c r="AM1053" i="1"/>
  <c r="AN1053" i="1" s="1"/>
  <c r="AM1054" i="1"/>
  <c r="AN1054" i="1" s="1"/>
  <c r="AM1055" i="1"/>
  <c r="AN1055" i="1" s="1"/>
  <c r="AM1056" i="1"/>
  <c r="AN1056" i="1" s="1"/>
  <c r="AM1057" i="1"/>
  <c r="AN1057" i="1" s="1"/>
  <c r="AM1058" i="1"/>
  <c r="AN1058" i="1" s="1"/>
  <c r="AM1059" i="1"/>
  <c r="AN1059" i="1" s="1"/>
  <c r="AM1060" i="1"/>
  <c r="AN1060" i="1" s="1"/>
  <c r="AM1061" i="1"/>
  <c r="AN1061" i="1" s="1"/>
  <c r="AM1062" i="1"/>
  <c r="AN1062" i="1" s="1"/>
  <c r="AM1063" i="1"/>
  <c r="AN1063" i="1" s="1"/>
  <c r="AM1064" i="1"/>
  <c r="AN1064" i="1" s="1"/>
  <c r="AM1065" i="1"/>
  <c r="AN1065" i="1" s="1"/>
  <c r="AM1066" i="1"/>
  <c r="AN1066" i="1" s="1"/>
  <c r="AM1067" i="1"/>
  <c r="AN1067" i="1" s="1"/>
  <c r="AM1068" i="1"/>
  <c r="AN1068" i="1" s="1"/>
  <c r="AM1069" i="1"/>
  <c r="AN1069" i="1" s="1"/>
  <c r="AM1070" i="1"/>
  <c r="AN1070" i="1" s="1"/>
  <c r="AM1071" i="1"/>
  <c r="AN1071" i="1" s="1"/>
  <c r="AM1072" i="1"/>
  <c r="AN1072" i="1" s="1"/>
  <c r="AM1073" i="1"/>
  <c r="AN1073" i="1" s="1"/>
  <c r="AM1074" i="1"/>
  <c r="AN1074" i="1" s="1"/>
  <c r="AM1075" i="1"/>
  <c r="AN1075" i="1" s="1"/>
  <c r="AM1076" i="1"/>
  <c r="AN1076" i="1" s="1"/>
  <c r="AM1077" i="1"/>
  <c r="AN1077" i="1" s="1"/>
  <c r="AM1078" i="1"/>
  <c r="AN1078" i="1" s="1"/>
  <c r="AM1079" i="1"/>
  <c r="AN1079" i="1" s="1"/>
  <c r="AM1080" i="1"/>
  <c r="AN1080" i="1" s="1"/>
  <c r="AM1081" i="1"/>
  <c r="AN1081" i="1" s="1"/>
  <c r="AM1082" i="1"/>
  <c r="AN1082" i="1" s="1"/>
  <c r="AM1083" i="1"/>
  <c r="AN1083" i="1" s="1"/>
  <c r="AM1084" i="1"/>
  <c r="AN1084" i="1" s="1"/>
  <c r="AM1085" i="1"/>
  <c r="AN1085" i="1" s="1"/>
  <c r="AM1086" i="1"/>
  <c r="AN1086" i="1" s="1"/>
  <c r="AM1087" i="1"/>
  <c r="AN1087" i="1" s="1"/>
  <c r="AM1088" i="1"/>
  <c r="AN1088" i="1" s="1"/>
  <c r="AM1089" i="1"/>
  <c r="AN1089" i="1" s="1"/>
  <c r="AM1090" i="1"/>
  <c r="AN1090" i="1" s="1"/>
  <c r="AM1091" i="1"/>
  <c r="AN1091" i="1" s="1"/>
  <c r="AM1092" i="1"/>
  <c r="AN1092" i="1" s="1"/>
  <c r="AM1093" i="1"/>
  <c r="AN1093" i="1" s="1"/>
  <c r="AM1094" i="1"/>
  <c r="AN1094" i="1" s="1"/>
  <c r="AM1095" i="1"/>
  <c r="AN1095" i="1" s="1"/>
  <c r="AM1096" i="1"/>
  <c r="AN1096" i="1" s="1"/>
  <c r="AM1097" i="1"/>
  <c r="AN1097" i="1" s="1"/>
  <c r="AM1098" i="1"/>
  <c r="AN1098" i="1" s="1"/>
  <c r="AM1099" i="1"/>
  <c r="AN1099" i="1" s="1"/>
  <c r="AM1100" i="1"/>
  <c r="AN1100" i="1" s="1"/>
  <c r="AM1101" i="1"/>
  <c r="AN1101" i="1" s="1"/>
  <c r="AM1102" i="1"/>
  <c r="AN1102" i="1" s="1"/>
  <c r="AM1103" i="1"/>
  <c r="AN1103" i="1" s="1"/>
  <c r="AM1104" i="1"/>
  <c r="AN1104" i="1" s="1"/>
  <c r="AM1105" i="1"/>
  <c r="AN1105" i="1" s="1"/>
  <c r="AM1106" i="1"/>
  <c r="AN1106" i="1" s="1"/>
  <c r="AM1107" i="1"/>
  <c r="AN1107" i="1" s="1"/>
  <c r="AM1108" i="1"/>
  <c r="AN1108" i="1" s="1"/>
  <c r="AM1109" i="1"/>
  <c r="AN1109" i="1" s="1"/>
  <c r="AM1110" i="1"/>
  <c r="AN1110" i="1" s="1"/>
  <c r="AM1111" i="1"/>
  <c r="AN1111" i="1" s="1"/>
  <c r="AM1112" i="1"/>
  <c r="AN1112" i="1" s="1"/>
  <c r="AM1113" i="1"/>
  <c r="AN1113" i="1" s="1"/>
  <c r="AM1114" i="1"/>
  <c r="AN1114" i="1" s="1"/>
  <c r="AM1115" i="1"/>
  <c r="AN1115" i="1" s="1"/>
  <c r="AM1116" i="1"/>
  <c r="AN1116" i="1" s="1"/>
  <c r="AM1117" i="1"/>
  <c r="AN1117" i="1" s="1"/>
  <c r="AM1118" i="1"/>
  <c r="AN1118" i="1" s="1"/>
  <c r="AM1119" i="1"/>
  <c r="AN1119" i="1" s="1"/>
  <c r="AM1120" i="1"/>
  <c r="AN1120" i="1" s="1"/>
  <c r="AM1121" i="1"/>
  <c r="AN1121" i="1" s="1"/>
  <c r="AM1122" i="1"/>
  <c r="AN1122" i="1" s="1"/>
  <c r="AM1123" i="1"/>
  <c r="AN1123" i="1" s="1"/>
  <c r="AM1124" i="1"/>
  <c r="AN1124" i="1" s="1"/>
  <c r="AM1125" i="1"/>
  <c r="AN1125" i="1" s="1"/>
  <c r="AM1126" i="1"/>
  <c r="AN1126" i="1" s="1"/>
  <c r="AM1127" i="1"/>
  <c r="AN1127" i="1" s="1"/>
  <c r="AM1128" i="1"/>
  <c r="AN1128" i="1" s="1"/>
  <c r="AM1129" i="1"/>
  <c r="AN1129" i="1" s="1"/>
  <c r="AM1130" i="1"/>
  <c r="AN1130" i="1" s="1"/>
  <c r="AM1131" i="1"/>
  <c r="AN1131" i="1" s="1"/>
  <c r="AM1132" i="1"/>
  <c r="AN1132" i="1" s="1"/>
  <c r="AM1133" i="1"/>
  <c r="AN1133" i="1" s="1"/>
  <c r="AM1134" i="1"/>
  <c r="AN1134" i="1" s="1"/>
  <c r="AM1135" i="1"/>
  <c r="AN1135" i="1" s="1"/>
  <c r="AM1136" i="1"/>
  <c r="AN1136" i="1" s="1"/>
  <c r="AM1137" i="1"/>
  <c r="AN1137" i="1" s="1"/>
  <c r="AM1138" i="1"/>
  <c r="AN1138" i="1" s="1"/>
  <c r="AM1139" i="1"/>
  <c r="AN1139" i="1" s="1"/>
  <c r="AM1140" i="1"/>
  <c r="AN1140" i="1" s="1"/>
  <c r="AM1141" i="1"/>
  <c r="AN1141" i="1" s="1"/>
  <c r="AM1142" i="1"/>
  <c r="AN1142" i="1" s="1"/>
  <c r="AM1143" i="1"/>
  <c r="AN1143" i="1" s="1"/>
  <c r="AM1144" i="1"/>
  <c r="AN1144" i="1" s="1"/>
  <c r="AM1145" i="1"/>
  <c r="AN1145" i="1" s="1"/>
  <c r="AM1146" i="1"/>
  <c r="AN1146" i="1" s="1"/>
  <c r="AM1147" i="1"/>
  <c r="AN1147" i="1" s="1"/>
  <c r="AM1148" i="1"/>
  <c r="AN1148" i="1" s="1"/>
  <c r="AM1149" i="1"/>
  <c r="AN1149" i="1" s="1"/>
  <c r="AM1150" i="1"/>
  <c r="AN1150" i="1" s="1"/>
  <c r="AM1151" i="1"/>
  <c r="AN1151" i="1" s="1"/>
  <c r="AM1152" i="1"/>
  <c r="AN1152" i="1" s="1"/>
  <c r="AM1153" i="1"/>
  <c r="AN1153" i="1" s="1"/>
  <c r="AM1154" i="1"/>
  <c r="AN1154" i="1" s="1"/>
  <c r="AM1155" i="1"/>
  <c r="AN1155" i="1" s="1"/>
  <c r="AM1156" i="1"/>
  <c r="AN1156" i="1" s="1"/>
  <c r="AM1157" i="1"/>
  <c r="AN1157" i="1" s="1"/>
  <c r="AM1158" i="1"/>
  <c r="AN1158" i="1" s="1"/>
  <c r="AM1159" i="1"/>
  <c r="AN1159" i="1" s="1"/>
  <c r="AM1160" i="1"/>
  <c r="AN1160" i="1" s="1"/>
  <c r="AM1161" i="1"/>
  <c r="AN1161" i="1" s="1"/>
  <c r="AM1162" i="1"/>
  <c r="AN1162" i="1" s="1"/>
  <c r="AM1163" i="1"/>
  <c r="AN1163" i="1" s="1"/>
  <c r="AM1164" i="1"/>
  <c r="AN1164" i="1" s="1"/>
  <c r="AM1165" i="1"/>
  <c r="AN1165" i="1" s="1"/>
  <c r="AM1166" i="1"/>
  <c r="AN1166" i="1" s="1"/>
  <c r="AM1167" i="1"/>
  <c r="AN1167" i="1" s="1"/>
  <c r="AM1168" i="1"/>
  <c r="AN1168" i="1" s="1"/>
  <c r="AM1169" i="1"/>
  <c r="AN1169" i="1" s="1"/>
  <c r="AM1170" i="1"/>
  <c r="AN1170" i="1" s="1"/>
  <c r="AM1171" i="1"/>
  <c r="AN1171" i="1" s="1"/>
  <c r="AM1172" i="1"/>
  <c r="AN1172" i="1" s="1"/>
  <c r="AM1173" i="1"/>
  <c r="AN1173" i="1" s="1"/>
  <c r="AM1174" i="1"/>
  <c r="AN1174" i="1" s="1"/>
  <c r="AM1175" i="1"/>
  <c r="AN1175" i="1" s="1"/>
  <c r="AM1176" i="1"/>
  <c r="AN1176" i="1" s="1"/>
  <c r="AM1177" i="1"/>
  <c r="AN1177" i="1" s="1"/>
  <c r="AM1178" i="1"/>
  <c r="AN1178" i="1" s="1"/>
  <c r="AM1179" i="1"/>
  <c r="AN1179" i="1" s="1"/>
  <c r="AM1180" i="1"/>
  <c r="AN1180" i="1" s="1"/>
  <c r="AM1181" i="1"/>
  <c r="AN1181" i="1" s="1"/>
  <c r="AM1182" i="1"/>
  <c r="AN1182" i="1" s="1"/>
  <c r="AM1183" i="1"/>
  <c r="AN1183" i="1" s="1"/>
  <c r="AM1184" i="1"/>
  <c r="AN1184" i="1" s="1"/>
  <c r="AM1185" i="1"/>
  <c r="AN1185" i="1" s="1"/>
  <c r="AM1186" i="1"/>
  <c r="AN1186" i="1" s="1"/>
  <c r="AM1187" i="1"/>
  <c r="AN1187" i="1" s="1"/>
  <c r="AM1188" i="1"/>
  <c r="AN1188" i="1" s="1"/>
  <c r="AM1189" i="1"/>
  <c r="AN1189" i="1" s="1"/>
  <c r="AM1190" i="1"/>
  <c r="AN1190" i="1" s="1"/>
  <c r="AM1191" i="1"/>
  <c r="AN1191" i="1" s="1"/>
  <c r="AM1192" i="1"/>
  <c r="AN1192" i="1" s="1"/>
  <c r="AM1193" i="1"/>
  <c r="AN1193" i="1" s="1"/>
  <c r="AM1194" i="1"/>
  <c r="AN1194" i="1" s="1"/>
  <c r="AM1195" i="1"/>
  <c r="AN1195" i="1" s="1"/>
  <c r="AM1196" i="1"/>
  <c r="AN1196" i="1" s="1"/>
  <c r="AM1197" i="1"/>
  <c r="AN1197" i="1" s="1"/>
  <c r="AM1198" i="1"/>
  <c r="AN1198" i="1" s="1"/>
  <c r="AM1199" i="1"/>
  <c r="AN1199" i="1" s="1"/>
  <c r="AM1200" i="1"/>
  <c r="AN1200" i="1" s="1"/>
  <c r="AM1201" i="1"/>
  <c r="AN1201" i="1" s="1"/>
  <c r="AM1203" i="1"/>
  <c r="AN1203" i="1" s="1"/>
  <c r="AM1204" i="1"/>
  <c r="AN1204" i="1" s="1"/>
  <c r="AM1205" i="1"/>
  <c r="AN1205" i="1" s="1"/>
  <c r="AM1206" i="1"/>
  <c r="AN1206" i="1" s="1"/>
  <c r="AM1207" i="1"/>
  <c r="AN1207" i="1" s="1"/>
  <c r="AM1208" i="1"/>
  <c r="AN1208" i="1" s="1"/>
  <c r="AM1209" i="1"/>
  <c r="AN1209" i="1" s="1"/>
  <c r="AM1210" i="1"/>
  <c r="AN1210" i="1" s="1"/>
  <c r="AM1211" i="1"/>
  <c r="AN1211" i="1" s="1"/>
  <c r="AM1212" i="1"/>
  <c r="AN1212" i="1" s="1"/>
  <c r="AM1213" i="1"/>
  <c r="AN1213" i="1" s="1"/>
  <c r="AM1214" i="1"/>
  <c r="AN1214" i="1" s="1"/>
  <c r="AM1215" i="1"/>
  <c r="AN1215" i="1" s="1"/>
  <c r="AM1216" i="1"/>
  <c r="AN1216" i="1" s="1"/>
  <c r="AM1217" i="1"/>
  <c r="AN1217" i="1" s="1"/>
  <c r="AM1218" i="1"/>
  <c r="AN1218" i="1" s="1"/>
  <c r="AM1219" i="1"/>
  <c r="AN1219" i="1" s="1"/>
  <c r="AM1220" i="1"/>
  <c r="AN1220" i="1" s="1"/>
  <c r="AM1221" i="1"/>
  <c r="AN1221" i="1" s="1"/>
  <c r="AM1222" i="1"/>
  <c r="AN1222" i="1" s="1"/>
  <c r="AM1223" i="1"/>
  <c r="AN1223" i="1" s="1"/>
  <c r="AM1224" i="1"/>
  <c r="AN1224" i="1" s="1"/>
  <c r="AM1225" i="1"/>
  <c r="AN1225" i="1" s="1"/>
  <c r="AM1226" i="1"/>
  <c r="AN1226" i="1" s="1"/>
  <c r="AM1227" i="1"/>
  <c r="AN1227" i="1" s="1"/>
  <c r="AM1228" i="1"/>
  <c r="AN1228" i="1" s="1"/>
  <c r="AM1229" i="1"/>
  <c r="AN1229" i="1" s="1"/>
  <c r="AM1230" i="1"/>
  <c r="AN1230" i="1" s="1"/>
  <c r="AM1231" i="1"/>
  <c r="AN1231" i="1" s="1"/>
  <c r="AM1232" i="1"/>
  <c r="AN1232" i="1" s="1"/>
  <c r="AM1233" i="1"/>
  <c r="AN1233" i="1" s="1"/>
  <c r="AM1234" i="1"/>
  <c r="AN1234" i="1" s="1"/>
  <c r="AM1235" i="1"/>
  <c r="AN1235" i="1" s="1"/>
  <c r="AM1236" i="1"/>
  <c r="AN1236" i="1" s="1"/>
  <c r="AM1237" i="1"/>
  <c r="AN1237" i="1" s="1"/>
  <c r="AM1238" i="1"/>
  <c r="AN1238" i="1" s="1"/>
  <c r="AM1239" i="1"/>
  <c r="AN1239" i="1" s="1"/>
  <c r="AM1240" i="1"/>
  <c r="AN1240" i="1" s="1"/>
  <c r="AM1241" i="1"/>
  <c r="AN1241" i="1" s="1"/>
  <c r="AM1242" i="1"/>
  <c r="AN1242" i="1" s="1"/>
  <c r="AM1243" i="1"/>
  <c r="AN1243" i="1" s="1"/>
  <c r="AM1244" i="1"/>
  <c r="AN1244" i="1" s="1"/>
  <c r="AM1245" i="1"/>
  <c r="AN1245" i="1" s="1"/>
  <c r="AM1246" i="1"/>
  <c r="AN1246" i="1" s="1"/>
  <c r="AM1247" i="1"/>
  <c r="AN1247" i="1" s="1"/>
  <c r="AM1248" i="1"/>
  <c r="AN1248" i="1" s="1"/>
  <c r="AM1249" i="1"/>
  <c r="AN1249" i="1" s="1"/>
  <c r="AM1250" i="1"/>
  <c r="AN1250" i="1" s="1"/>
  <c r="AM1251" i="1"/>
  <c r="AN1251" i="1" s="1"/>
  <c r="AM1252" i="1"/>
  <c r="AN1252" i="1" s="1"/>
  <c r="AM1253" i="1"/>
  <c r="AN1253" i="1" s="1"/>
  <c r="AM1254" i="1"/>
  <c r="AN1254" i="1" s="1"/>
  <c r="AM1255" i="1"/>
  <c r="AN1255" i="1" s="1"/>
  <c r="AM1256" i="1"/>
  <c r="AN1256" i="1" s="1"/>
  <c r="AM1257" i="1"/>
  <c r="AN1257" i="1" s="1"/>
  <c r="AM1258" i="1"/>
  <c r="AN1258" i="1" s="1"/>
  <c r="AM1259" i="1"/>
  <c r="AN1259" i="1" s="1"/>
  <c r="AM1260" i="1"/>
  <c r="AN1260" i="1" s="1"/>
  <c r="AM1261" i="1"/>
  <c r="AN1261" i="1" s="1"/>
  <c r="AM1262" i="1"/>
  <c r="AN1262" i="1" s="1"/>
  <c r="AM1263" i="1"/>
  <c r="AN1263" i="1" s="1"/>
  <c r="AM1264" i="1"/>
  <c r="AN1264" i="1" s="1"/>
  <c r="AM1265" i="1"/>
  <c r="AN1265" i="1" s="1"/>
  <c r="AM1266" i="1"/>
  <c r="AN1266" i="1" s="1"/>
  <c r="AM1267" i="1"/>
  <c r="AN1267" i="1" s="1"/>
  <c r="AM1268" i="1"/>
  <c r="AN1268" i="1" s="1"/>
  <c r="AM1269" i="1"/>
  <c r="AN1269" i="1" s="1"/>
  <c r="AM1270" i="1"/>
  <c r="AN1270" i="1" s="1"/>
  <c r="AM1271" i="1"/>
  <c r="AN1271" i="1" s="1"/>
  <c r="AM1272" i="1"/>
  <c r="AN1272" i="1" s="1"/>
  <c r="AM1273" i="1"/>
  <c r="AN1273" i="1" s="1"/>
  <c r="AM1274" i="1"/>
  <c r="AN1274" i="1" s="1"/>
  <c r="AM1275" i="1"/>
  <c r="AN1275" i="1" s="1"/>
  <c r="AM1276" i="1"/>
  <c r="AN1276" i="1" s="1"/>
  <c r="AM1277" i="1"/>
  <c r="AN1277" i="1" s="1"/>
  <c r="AM1278" i="1"/>
  <c r="AN1278" i="1" s="1"/>
  <c r="AM1279" i="1"/>
  <c r="AN1279" i="1" s="1"/>
  <c r="AM1280" i="1"/>
  <c r="AN1280" i="1" s="1"/>
  <c r="AM1281" i="1"/>
  <c r="AN1281" i="1" s="1"/>
  <c r="AM1282" i="1"/>
  <c r="AN1282" i="1" s="1"/>
  <c r="AM1283" i="1"/>
  <c r="AN1283" i="1" s="1"/>
  <c r="AM1284" i="1"/>
  <c r="AN1284" i="1" s="1"/>
  <c r="AM1285" i="1"/>
  <c r="AN1285" i="1" s="1"/>
  <c r="AM1286" i="1"/>
  <c r="AN1286" i="1" s="1"/>
  <c r="AM1287" i="1"/>
  <c r="AN1287" i="1" s="1"/>
  <c r="AM1288" i="1"/>
  <c r="AN1288" i="1" s="1"/>
  <c r="AM1289" i="1"/>
  <c r="AN1289" i="1" s="1"/>
  <c r="AM1290" i="1"/>
  <c r="AN1290" i="1" s="1"/>
  <c r="AM1291" i="1"/>
  <c r="AN1291" i="1" s="1"/>
  <c r="AM1292" i="1"/>
  <c r="AN1292" i="1" s="1"/>
  <c r="AM1293" i="1"/>
  <c r="AN1293" i="1" s="1"/>
  <c r="AM1294" i="1"/>
  <c r="AN1294" i="1" s="1"/>
  <c r="AM1295" i="1"/>
  <c r="AN1295" i="1" s="1"/>
  <c r="AM1296" i="1"/>
  <c r="AN1296" i="1" s="1"/>
  <c r="AM1297" i="1"/>
  <c r="AN1297" i="1" s="1"/>
  <c r="AM1298" i="1"/>
  <c r="AN1298" i="1" s="1"/>
  <c r="AM1299" i="1"/>
  <c r="AN1299" i="1" s="1"/>
  <c r="AM1300" i="1"/>
  <c r="AN1300" i="1" s="1"/>
  <c r="AM1301" i="1"/>
  <c r="AN1301" i="1" s="1"/>
  <c r="AM1302" i="1"/>
  <c r="AN1302" i="1" s="1"/>
  <c r="AM1303" i="1"/>
  <c r="AN1303" i="1" s="1"/>
  <c r="AM1304" i="1"/>
  <c r="AN1304" i="1" s="1"/>
  <c r="AM1305" i="1"/>
  <c r="AN1305" i="1" s="1"/>
  <c r="AM1306" i="1"/>
  <c r="AN1306" i="1" s="1"/>
  <c r="AM1307" i="1"/>
  <c r="AN1307" i="1" s="1"/>
  <c r="AM1308" i="1"/>
  <c r="AN1308" i="1" s="1"/>
  <c r="AM1309" i="1"/>
  <c r="AN1309" i="1" s="1"/>
  <c r="AM1310" i="1"/>
  <c r="AN1310" i="1" s="1"/>
  <c r="AM1311" i="1"/>
  <c r="AN1311" i="1" s="1"/>
  <c r="AM1312" i="1"/>
  <c r="AN1312" i="1" s="1"/>
  <c r="AM1313" i="1"/>
  <c r="AN1313" i="1" s="1"/>
  <c r="AM1314" i="1"/>
  <c r="AN1314" i="1" s="1"/>
  <c r="AM1315" i="1"/>
  <c r="AN1315" i="1" s="1"/>
  <c r="AM1316" i="1"/>
  <c r="AN1316" i="1" s="1"/>
  <c r="AM1317" i="1"/>
  <c r="AN1317" i="1" s="1"/>
  <c r="AM1318" i="1"/>
  <c r="AN1318" i="1" s="1"/>
  <c r="AM1319" i="1"/>
  <c r="AN1319" i="1" s="1"/>
  <c r="AM1320" i="1"/>
  <c r="AN1320" i="1" s="1"/>
  <c r="AM1321" i="1"/>
  <c r="AN1321" i="1" s="1"/>
  <c r="AM1322" i="1"/>
  <c r="AN1322" i="1" s="1"/>
  <c r="AM1323" i="1"/>
  <c r="AN1323" i="1" s="1"/>
  <c r="AM1324" i="1"/>
  <c r="AN1324" i="1" s="1"/>
  <c r="AM1325" i="1"/>
  <c r="AN1325" i="1" s="1"/>
  <c r="AM1326" i="1"/>
  <c r="AN1326" i="1" s="1"/>
  <c r="AM1327" i="1"/>
  <c r="AN1327" i="1" s="1"/>
  <c r="AM1328" i="1"/>
  <c r="AN1328" i="1" s="1"/>
  <c r="AM1329" i="1"/>
  <c r="AN1329" i="1" s="1"/>
  <c r="AM1330" i="1"/>
  <c r="AN1330" i="1" s="1"/>
  <c r="AM1331" i="1"/>
  <c r="AN1331" i="1" s="1"/>
  <c r="AM1332" i="1"/>
  <c r="AN1332" i="1" s="1"/>
  <c r="AM1333" i="1"/>
  <c r="AN1333" i="1" s="1"/>
  <c r="AM1334" i="1"/>
  <c r="AN1334" i="1" s="1"/>
  <c r="AM1335" i="1"/>
  <c r="AN1335" i="1" s="1"/>
  <c r="AM1336" i="1"/>
  <c r="AN1336" i="1" s="1"/>
  <c r="AM1337" i="1"/>
  <c r="AN1337" i="1" s="1"/>
  <c r="AM1338" i="1"/>
  <c r="AN1338" i="1" s="1"/>
  <c r="AM1339" i="1"/>
  <c r="AN1339" i="1" s="1"/>
  <c r="AM1340" i="1"/>
  <c r="AN1340" i="1" s="1"/>
  <c r="AM1341" i="1"/>
  <c r="AN1341" i="1" s="1"/>
  <c r="AM1342" i="1"/>
  <c r="AN1342" i="1" s="1"/>
  <c r="AM1343" i="1"/>
  <c r="AN1343" i="1" s="1"/>
  <c r="AM1344" i="1"/>
  <c r="AN1344" i="1" s="1"/>
  <c r="AM1345" i="1"/>
  <c r="AN1345" i="1" s="1"/>
  <c r="AM1346" i="1"/>
  <c r="AN1346" i="1" s="1"/>
  <c r="AM1347" i="1"/>
  <c r="AN1347" i="1" s="1"/>
  <c r="AM1348" i="1"/>
  <c r="AN1348" i="1" s="1"/>
  <c r="AM1349" i="1"/>
  <c r="AN1349" i="1" s="1"/>
  <c r="AM1350" i="1"/>
  <c r="AN1350" i="1" s="1"/>
  <c r="AM1351" i="1"/>
  <c r="AN1351" i="1" s="1"/>
  <c r="AM1352" i="1"/>
  <c r="AN1352" i="1" s="1"/>
  <c r="AM1353" i="1"/>
  <c r="AN1353" i="1" s="1"/>
  <c r="AM1354" i="1"/>
  <c r="AN1354" i="1" s="1"/>
  <c r="AM1355" i="1"/>
  <c r="AN1355" i="1" s="1"/>
  <c r="AM1356" i="1"/>
  <c r="AN1356" i="1" s="1"/>
  <c r="AM1357" i="1"/>
  <c r="AN1357" i="1" s="1"/>
  <c r="AM1358" i="1"/>
  <c r="AN1358" i="1" s="1"/>
  <c r="AM1359" i="1"/>
  <c r="AN1359" i="1" s="1"/>
  <c r="AM1360" i="1"/>
  <c r="AN1360" i="1" s="1"/>
  <c r="AM1361" i="1"/>
  <c r="AN1361" i="1" s="1"/>
  <c r="AM1362" i="1"/>
  <c r="AN1362" i="1" s="1"/>
  <c r="AM1363" i="1"/>
  <c r="AN1363" i="1" s="1"/>
  <c r="AM1364" i="1"/>
  <c r="AN1364" i="1" s="1"/>
  <c r="AM1365" i="1"/>
  <c r="AN1365" i="1" s="1"/>
  <c r="AM1366" i="1"/>
  <c r="AN1366" i="1" s="1"/>
  <c r="AM1367" i="1"/>
  <c r="AN1367" i="1" s="1"/>
  <c r="AM1368" i="1"/>
  <c r="AN1368" i="1" s="1"/>
  <c r="AM1369" i="1"/>
  <c r="AN1369" i="1" s="1"/>
  <c r="AM1370" i="1"/>
  <c r="AN1370" i="1" s="1"/>
  <c r="AM1371" i="1"/>
  <c r="AN1371" i="1" s="1"/>
  <c r="AM1372" i="1"/>
  <c r="AN1372" i="1" s="1"/>
  <c r="AM1373" i="1"/>
  <c r="AN1373" i="1" s="1"/>
  <c r="AM1374" i="1"/>
  <c r="AN1374" i="1" s="1"/>
  <c r="AM1375" i="1"/>
  <c r="AN1375" i="1" s="1"/>
  <c r="AM1376" i="1"/>
  <c r="AN1376" i="1" s="1"/>
  <c r="AM1377" i="1"/>
  <c r="AN1377" i="1" s="1"/>
  <c r="AM1378" i="1"/>
  <c r="AN1378" i="1" s="1"/>
  <c r="AM1379" i="1"/>
  <c r="AN1379" i="1" s="1"/>
  <c r="AM1380" i="1"/>
  <c r="AN1380" i="1" s="1"/>
  <c r="AM1381" i="1"/>
  <c r="AN1381" i="1" s="1"/>
  <c r="AM1382" i="1"/>
  <c r="AN1382" i="1" s="1"/>
  <c r="AM1383" i="1"/>
  <c r="AN1383" i="1" s="1"/>
  <c r="AM1384" i="1"/>
  <c r="AN1384" i="1" s="1"/>
  <c r="AM1385" i="1"/>
  <c r="AN1385" i="1" s="1"/>
  <c r="AM1386" i="1"/>
  <c r="AN1386" i="1" s="1"/>
  <c r="AM1387" i="1"/>
  <c r="AN1387" i="1" s="1"/>
  <c r="AM1388" i="1"/>
  <c r="AN1388" i="1" s="1"/>
  <c r="AM1389" i="1"/>
  <c r="AN1389" i="1" s="1"/>
  <c r="AM1390" i="1"/>
  <c r="AN1390" i="1" s="1"/>
  <c r="AM1391" i="1"/>
  <c r="AN1391" i="1" s="1"/>
  <c r="AM1392" i="1"/>
  <c r="AN1392" i="1" s="1"/>
  <c r="AM1393" i="1"/>
  <c r="AN1393" i="1" s="1"/>
  <c r="AM1394" i="1"/>
  <c r="AN1394" i="1" s="1"/>
  <c r="AM1395" i="1"/>
  <c r="AN1395" i="1" s="1"/>
  <c r="AM1396" i="1"/>
  <c r="AN1396" i="1" s="1"/>
  <c r="AM1397" i="1"/>
  <c r="AN1397" i="1" s="1"/>
  <c r="AM1398" i="1"/>
  <c r="AN1398" i="1" s="1"/>
  <c r="AM1399" i="1"/>
  <c r="AN1399" i="1" s="1"/>
  <c r="AM1400" i="1"/>
  <c r="AN1400" i="1" s="1"/>
  <c r="AM1401" i="1"/>
  <c r="AN1401" i="1" s="1"/>
  <c r="AM1402" i="1"/>
  <c r="AN1402" i="1" s="1"/>
  <c r="AM1403" i="1"/>
  <c r="AN1403" i="1" s="1"/>
  <c r="AM1404" i="1"/>
  <c r="AN1404" i="1" s="1"/>
  <c r="AM1405" i="1"/>
  <c r="AN1405" i="1" s="1"/>
  <c r="AM1406" i="1"/>
  <c r="AN1406" i="1" s="1"/>
  <c r="AM1407" i="1"/>
  <c r="AN1407" i="1" s="1"/>
  <c r="AM1408" i="1"/>
  <c r="AN1408" i="1" s="1"/>
  <c r="AM1409" i="1"/>
  <c r="AN1409" i="1" s="1"/>
  <c r="AM1410" i="1"/>
  <c r="AN1410" i="1" s="1"/>
  <c r="AM1411" i="1"/>
  <c r="AN1411" i="1" s="1"/>
  <c r="AM1412" i="1"/>
  <c r="AN1412" i="1" s="1"/>
  <c r="AM1413" i="1"/>
  <c r="AN1413" i="1" s="1"/>
  <c r="AM1414" i="1"/>
  <c r="AN1414" i="1" s="1"/>
  <c r="AM1415" i="1"/>
  <c r="AN1415" i="1" s="1"/>
  <c r="AM1416" i="1"/>
  <c r="AN1416" i="1" s="1"/>
  <c r="AM1417" i="1"/>
  <c r="AN1417" i="1" s="1"/>
  <c r="AM1418" i="1"/>
  <c r="AN1418" i="1" s="1"/>
  <c r="AM1419" i="1"/>
  <c r="AN1419" i="1" s="1"/>
  <c r="AM1420" i="1"/>
  <c r="AN1420" i="1" s="1"/>
  <c r="AM1421" i="1"/>
  <c r="AN1421" i="1" s="1"/>
  <c r="AM1422" i="1"/>
  <c r="AN1422" i="1" s="1"/>
  <c r="AM1424" i="1"/>
  <c r="AN1424" i="1" s="1"/>
  <c r="AM1425" i="1"/>
  <c r="AN1425" i="1" s="1"/>
  <c r="AM1426" i="1"/>
  <c r="AN1426" i="1" s="1"/>
  <c r="AM1427" i="1"/>
  <c r="AN1427" i="1" s="1"/>
  <c r="AM1429" i="1"/>
  <c r="AN1429" i="1" s="1"/>
  <c r="AM1430" i="1"/>
  <c r="AN1430" i="1" s="1"/>
  <c r="AM1431" i="1"/>
  <c r="AN1431" i="1" s="1"/>
  <c r="AM1432" i="1"/>
  <c r="AN1432" i="1" s="1"/>
  <c r="AM1433" i="1"/>
  <c r="AN1433" i="1" s="1"/>
  <c r="AM1434" i="1"/>
  <c r="AN1434" i="1" s="1"/>
  <c r="AM1435" i="1"/>
  <c r="AN1435" i="1" s="1"/>
  <c r="AM1436" i="1"/>
  <c r="AN1436" i="1" s="1"/>
  <c r="AM1437" i="1"/>
  <c r="AN1437" i="1" s="1"/>
  <c r="AM1438" i="1"/>
  <c r="AN1438" i="1" s="1"/>
  <c r="AM1439" i="1"/>
  <c r="AN1439" i="1" s="1"/>
  <c r="AM1440" i="1"/>
  <c r="AN1440" i="1" s="1"/>
  <c r="AM1441" i="1"/>
  <c r="AN1441" i="1" s="1"/>
  <c r="AM1442" i="1"/>
  <c r="AN1442" i="1" s="1"/>
  <c r="AM1443" i="1"/>
  <c r="AN1443" i="1" s="1"/>
  <c r="AM1444" i="1"/>
  <c r="AN1444" i="1" s="1"/>
  <c r="AM1445" i="1"/>
  <c r="AN1445" i="1" s="1"/>
  <c r="AM1446" i="1"/>
  <c r="AN1446" i="1" s="1"/>
  <c r="AM1447" i="1"/>
  <c r="AN1447" i="1" s="1"/>
  <c r="AM1448" i="1"/>
  <c r="AN1448" i="1" s="1"/>
  <c r="AM1449" i="1"/>
  <c r="AN1449" i="1" s="1"/>
  <c r="AM1450" i="1"/>
  <c r="AN1450" i="1" s="1"/>
  <c r="AM1451" i="1"/>
  <c r="AN1451" i="1" s="1"/>
  <c r="AM1452" i="1"/>
  <c r="AN1452" i="1" s="1"/>
  <c r="AM1453" i="1"/>
  <c r="AN1453" i="1" s="1"/>
  <c r="AM1454" i="1"/>
  <c r="AN1454" i="1" s="1"/>
  <c r="AM1455" i="1"/>
  <c r="AN1455" i="1" s="1"/>
  <c r="AM1456" i="1"/>
  <c r="AN1456" i="1" s="1"/>
  <c r="AM1457" i="1"/>
  <c r="AN1457" i="1" s="1"/>
  <c r="AM1458" i="1"/>
  <c r="AN1458" i="1" s="1"/>
  <c r="AM1459" i="1"/>
  <c r="AN1459" i="1" s="1"/>
  <c r="AM1460" i="1"/>
  <c r="AN1460" i="1" s="1"/>
  <c r="AM1461" i="1"/>
  <c r="AN1461" i="1" s="1"/>
  <c r="AM1462" i="1"/>
  <c r="AN1462" i="1" s="1"/>
  <c r="AM1463" i="1"/>
  <c r="AN1463" i="1" s="1"/>
  <c r="AM1464" i="1"/>
  <c r="AN1464" i="1" s="1"/>
  <c r="AM1465" i="1"/>
  <c r="AN1465" i="1" s="1"/>
  <c r="AM1466" i="1"/>
  <c r="AN1466" i="1" s="1"/>
  <c r="AM1467" i="1"/>
  <c r="AN1467" i="1" s="1"/>
  <c r="AM1468" i="1"/>
  <c r="AN1468" i="1" s="1"/>
  <c r="AM1469" i="1"/>
  <c r="AN1469" i="1" s="1"/>
  <c r="AM1470" i="1"/>
  <c r="AN1470" i="1" s="1"/>
  <c r="AM1471" i="1"/>
  <c r="AN1471" i="1" s="1"/>
  <c r="AM1472" i="1"/>
  <c r="AN1472" i="1" s="1"/>
  <c r="AM1473" i="1"/>
  <c r="AN1473" i="1" s="1"/>
  <c r="AM1474" i="1"/>
  <c r="AN1474" i="1" s="1"/>
  <c r="AM1475" i="1"/>
  <c r="AN1475" i="1" s="1"/>
  <c r="AM1476" i="1"/>
  <c r="AN1476" i="1" s="1"/>
  <c r="AM1477" i="1"/>
  <c r="AN1477" i="1" s="1"/>
  <c r="AM1478" i="1"/>
  <c r="AN1478" i="1" s="1"/>
  <c r="AM1479" i="1"/>
  <c r="AN1479" i="1" s="1"/>
  <c r="AM1480" i="1"/>
  <c r="AN1480" i="1" s="1"/>
  <c r="AM1481" i="1"/>
  <c r="AN1481" i="1" s="1"/>
  <c r="AM1482" i="1"/>
  <c r="AN1482" i="1" s="1"/>
  <c r="AM1483" i="1"/>
  <c r="AN1483" i="1" s="1"/>
  <c r="AM1484" i="1"/>
  <c r="AN1484" i="1" s="1"/>
  <c r="AM1485" i="1"/>
  <c r="AN1485" i="1" s="1"/>
  <c r="AM1486" i="1"/>
  <c r="AN1486" i="1" s="1"/>
  <c r="AM1487" i="1"/>
  <c r="AN1487" i="1" s="1"/>
  <c r="AM1488" i="1"/>
  <c r="AN1488" i="1" s="1"/>
  <c r="AM1489" i="1"/>
  <c r="AN1489" i="1" s="1"/>
  <c r="AM1490" i="1"/>
  <c r="AN1490" i="1" s="1"/>
  <c r="AM1491" i="1"/>
  <c r="AN1491" i="1" s="1"/>
  <c r="AM1492" i="1"/>
  <c r="AN1492" i="1" s="1"/>
  <c r="AM1493" i="1"/>
  <c r="AN1493" i="1" s="1"/>
  <c r="AM1494" i="1"/>
  <c r="AN1494" i="1" s="1"/>
  <c r="AM1495" i="1"/>
  <c r="AN1495" i="1" s="1"/>
  <c r="AM1496" i="1"/>
  <c r="AN1496" i="1" s="1"/>
  <c r="AM1601" i="1"/>
  <c r="AN1601" i="1" s="1"/>
  <c r="AM1602" i="1"/>
  <c r="AN1602" i="1" s="1"/>
  <c r="AM1603" i="1"/>
  <c r="AN1603" i="1" s="1"/>
  <c r="AM1604" i="1"/>
  <c r="AN1604" i="1" s="1"/>
  <c r="AM1605" i="1"/>
  <c r="AN1605" i="1" s="1"/>
  <c r="AM18" i="1"/>
  <c r="AW1423" i="1" l="1"/>
  <c r="AV1428" i="1"/>
  <c r="AV1423" i="1"/>
  <c r="AW1428" i="1"/>
  <c r="AW1202" i="1"/>
  <c r="AU1423" i="1"/>
  <c r="AZ1423" i="1"/>
  <c r="AU1428" i="1"/>
  <c r="BA1428" i="1"/>
  <c r="AZ1428" i="1"/>
  <c r="AL1428" i="1"/>
  <c r="AL1423" i="1"/>
  <c r="BA1423" i="1"/>
  <c r="BA1202" i="1"/>
  <c r="AZ1202" i="1"/>
  <c r="AU1202" i="1"/>
  <c r="AL1202" i="1"/>
  <c r="AV1202" i="1"/>
  <c r="AN18" i="1"/>
  <c r="AM1606" i="1"/>
  <c r="AL8" i="1"/>
  <c r="BB1423" i="1" l="1"/>
  <c r="BC1423" i="1" s="1"/>
  <c r="BB1428" i="1"/>
  <c r="BC1428" i="1" s="1"/>
  <c r="BB1202" i="1"/>
  <c r="BC1202" i="1" s="1"/>
  <c r="AE40" i="1"/>
  <c r="AE129" i="1"/>
  <c r="AH130" i="1"/>
  <c r="AH132" i="1"/>
  <c r="AE133" i="1"/>
  <c r="AE137" i="1"/>
  <c r="AH138" i="1"/>
  <c r="AH140" i="1"/>
  <c r="AE141" i="1"/>
  <c r="AH144" i="1"/>
  <c r="AE145" i="1"/>
  <c r="AF146" i="1"/>
  <c r="AF147" i="1"/>
  <c r="AJ149" i="1"/>
  <c r="AG150" i="1"/>
  <c r="AF151" i="1"/>
  <c r="AH152" i="1"/>
  <c r="AJ153" i="1"/>
  <c r="AH154" i="1"/>
  <c r="AH156" i="1"/>
  <c r="AE157" i="1"/>
  <c r="AF159" i="1"/>
  <c r="AH160" i="1"/>
  <c r="AE161" i="1"/>
  <c r="AH162" i="1"/>
  <c r="AJ163" i="1"/>
  <c r="AH164" i="1"/>
  <c r="AF167" i="1"/>
  <c r="AH168" i="1"/>
  <c r="AF169" i="1"/>
  <c r="AG170" i="1"/>
  <c r="AE171" i="1"/>
  <c r="AH172" i="1"/>
  <c r="AH173" i="1"/>
  <c r="AH175" i="1"/>
  <c r="AH176" i="1"/>
  <c r="AG178" i="1"/>
  <c r="AE179" i="1"/>
  <c r="AH180" i="1"/>
  <c r="AH183" i="1"/>
  <c r="AH184" i="1"/>
  <c r="AI185" i="1"/>
  <c r="AJ186" i="1"/>
  <c r="AG187" i="1"/>
  <c r="AJ188" i="1"/>
  <c r="AE189" i="1"/>
  <c r="AF190" i="1"/>
  <c r="AE191" i="1"/>
  <c r="AF192" i="1"/>
  <c r="AE193" i="1"/>
  <c r="AG195" i="1"/>
  <c r="AE196" i="1"/>
  <c r="AE197" i="1"/>
  <c r="AI198" i="1"/>
  <c r="AE199" i="1"/>
  <c r="AE200" i="1"/>
  <c r="AE201" i="1"/>
  <c r="AE203" i="1"/>
  <c r="AG204" i="1"/>
  <c r="AE205" i="1"/>
  <c r="AE206" i="1"/>
  <c r="AE208" i="1"/>
  <c r="AK209" i="1"/>
  <c r="AE210" i="1"/>
  <c r="AH212" i="1"/>
  <c r="AI214" i="1"/>
  <c r="AE215" i="1"/>
  <c r="AE216" i="1"/>
  <c r="AG217" i="1"/>
  <c r="AE219" i="1"/>
  <c r="AE220" i="1"/>
  <c r="AF221" i="1"/>
  <c r="AI222" i="1"/>
  <c r="AH223" i="1"/>
  <c r="AH224" i="1"/>
  <c r="AI225" i="1"/>
  <c r="AE226" i="1"/>
  <c r="AE227" i="1"/>
  <c r="AE228" i="1"/>
  <c r="AG229" i="1"/>
  <c r="AH230" i="1"/>
  <c r="AE232" i="1"/>
  <c r="AE233" i="1"/>
  <c r="AE234" i="1"/>
  <c r="AH235" i="1"/>
  <c r="AH236" i="1"/>
  <c r="AH238" i="1"/>
  <c r="AH239" i="1"/>
  <c r="AK241" i="1"/>
  <c r="AK243" i="1"/>
  <c r="AH244" i="1"/>
  <c r="AI245" i="1"/>
  <c r="AJ246" i="1"/>
  <c r="AG247" i="1"/>
  <c r="AK248" i="1"/>
  <c r="AG249" i="1"/>
  <c r="AG252" i="1"/>
  <c r="AG253" i="1"/>
  <c r="AF254" i="1"/>
  <c r="AH255" i="1"/>
  <c r="AE256" i="1"/>
  <c r="AE257" i="1"/>
  <c r="AH259" i="1"/>
  <c r="AG260" i="1"/>
  <c r="AG261" i="1"/>
  <c r="AF262" i="1"/>
  <c r="AH263" i="1"/>
  <c r="AH267" i="1"/>
  <c r="AH268" i="1"/>
  <c r="AH271" i="1"/>
  <c r="AH272" i="1"/>
  <c r="AG274" i="1"/>
  <c r="AH278" i="1"/>
  <c r="AH279" i="1"/>
  <c r="AF280" i="1"/>
  <c r="AJ281" i="1"/>
  <c r="AH282" i="1"/>
  <c r="AH283" i="1"/>
  <c r="AE285" i="1"/>
  <c r="AI286" i="1"/>
  <c r="AE287" i="1"/>
  <c r="AK288" i="1"/>
  <c r="AE289" i="1"/>
  <c r="AF290" i="1"/>
  <c r="AH291" i="1"/>
  <c r="AI293" i="1"/>
  <c r="AH294" i="1"/>
  <c r="AH296" i="1"/>
  <c r="AG298" i="1"/>
  <c r="AF299" i="1"/>
  <c r="AI300" i="1"/>
  <c r="AF301" i="1"/>
  <c r="AF303" i="1"/>
  <c r="AH304" i="1"/>
  <c r="AH305" i="1"/>
  <c r="AF308" i="1"/>
  <c r="AI309" i="1"/>
  <c r="AG310" i="1"/>
  <c r="AF311" i="1"/>
  <c r="AH313" i="1"/>
  <c r="AG316" i="1"/>
  <c r="AG317" i="1"/>
  <c r="AE319" i="1"/>
  <c r="AH323" i="1"/>
  <c r="AI327" i="1"/>
  <c r="AG328" i="1"/>
  <c r="AF330" i="1"/>
  <c r="AH332" i="1"/>
  <c r="AF334" i="1"/>
  <c r="AF338" i="1"/>
  <c r="AJ340" i="1"/>
  <c r="AG341" i="1"/>
  <c r="AI342" i="1"/>
  <c r="AE343" i="1"/>
  <c r="AI345" i="1"/>
  <c r="AI348" i="1"/>
  <c r="AJ349" i="1"/>
  <c r="AH351" i="1"/>
  <c r="AE354" i="1"/>
  <c r="AH355" i="1"/>
  <c r="AI356" i="1"/>
  <c r="AH357" i="1"/>
  <c r="AG358" i="1"/>
  <c r="AF362" i="1"/>
  <c r="AG363" i="1"/>
  <c r="AK368" i="1"/>
  <c r="AH369" i="1"/>
  <c r="AI371" i="1"/>
  <c r="AK372" i="1"/>
  <c r="AH373" i="1"/>
  <c r="AH374" i="1"/>
  <c r="AH375" i="1"/>
  <c r="AH376" i="1"/>
  <c r="AK378" i="1"/>
  <c r="AJ379" i="1"/>
  <c r="AG380" i="1"/>
  <c r="AH381" i="1"/>
  <c r="AF383" i="1"/>
  <c r="AF384" i="1"/>
  <c r="AF386" i="1"/>
  <c r="AG387" i="1"/>
  <c r="AF388" i="1"/>
  <c r="AE389" i="1"/>
  <c r="AF390" i="1"/>
  <c r="AG391" i="1"/>
  <c r="AE393" i="1"/>
  <c r="AF394" i="1"/>
  <c r="AE397" i="1"/>
  <c r="AF398" i="1"/>
  <c r="AF400" i="1"/>
  <c r="AK402" i="1"/>
  <c r="AH404" i="1"/>
  <c r="AI406" i="1"/>
  <c r="AG407" i="1"/>
  <c r="AF408" i="1"/>
  <c r="AK410" i="1"/>
  <c r="AH412" i="1"/>
  <c r="AI414" i="1"/>
  <c r="AG415" i="1"/>
  <c r="AH416" i="1"/>
  <c r="AI417" i="1"/>
  <c r="AI418" i="1"/>
  <c r="AG420" i="1"/>
  <c r="AG421" i="1"/>
  <c r="AG422" i="1"/>
  <c r="AE423" i="1"/>
  <c r="AG424" i="1"/>
  <c r="AG425" i="1"/>
  <c r="AE426" i="1"/>
  <c r="AE427" i="1"/>
  <c r="AH428" i="1"/>
  <c r="AH429" i="1"/>
  <c r="AH430" i="1"/>
  <c r="AH431" i="1"/>
  <c r="AH432" i="1"/>
  <c r="AI433" i="1"/>
  <c r="AG436" i="1"/>
  <c r="AE437" i="1"/>
  <c r="AI442" i="1"/>
  <c r="AF443" i="1"/>
  <c r="AG444" i="1"/>
  <c r="AI445" i="1"/>
  <c r="AG446" i="1"/>
  <c r="AG447" i="1"/>
  <c r="AI448" i="1"/>
  <c r="AG451" i="1"/>
  <c r="AI452" i="1"/>
  <c r="AE453" i="1"/>
  <c r="AG454" i="1"/>
  <c r="AG455" i="1"/>
  <c r="AG459" i="1"/>
  <c r="AG460" i="1"/>
  <c r="AG461" i="1"/>
  <c r="AI462" i="1"/>
  <c r="AE463" i="1"/>
  <c r="AF464" i="1"/>
  <c r="AG467" i="1"/>
  <c r="AF468" i="1"/>
  <c r="AG469" i="1"/>
  <c r="AI470" i="1"/>
  <c r="AF472" i="1"/>
  <c r="AG473" i="1"/>
  <c r="AE474" i="1"/>
  <c r="AE475" i="1"/>
  <c r="AF476" i="1"/>
  <c r="AH477" i="1"/>
  <c r="AF479" i="1"/>
  <c r="AF480" i="1"/>
  <c r="AH481" i="1"/>
  <c r="AF483" i="1"/>
  <c r="AF484" i="1"/>
  <c r="AH485" i="1"/>
  <c r="AG486" i="1"/>
  <c r="AF487" i="1"/>
  <c r="AH489" i="1"/>
  <c r="AI490" i="1"/>
  <c r="AF492" i="1"/>
  <c r="AH493" i="1"/>
  <c r="AE494" i="1"/>
  <c r="AH495" i="1"/>
  <c r="AH497" i="1"/>
  <c r="AE498" i="1"/>
  <c r="AG499" i="1"/>
  <c r="AF500" i="1"/>
  <c r="AH501" i="1"/>
  <c r="AH503" i="1"/>
  <c r="AI506" i="1"/>
  <c r="AG507" i="1"/>
  <c r="AI508" i="1"/>
  <c r="AK509" i="1"/>
  <c r="AF510" i="1"/>
  <c r="AE512" i="1"/>
  <c r="AG513" i="1"/>
  <c r="AH514" i="1"/>
  <c r="AG517" i="1"/>
  <c r="AI518" i="1"/>
  <c r="AH519" i="1"/>
  <c r="AK520" i="1"/>
  <c r="AE521" i="1"/>
  <c r="AE524" i="1"/>
  <c r="AE525" i="1"/>
  <c r="AH526" i="1"/>
  <c r="AJ529" i="1"/>
  <c r="AG533" i="1"/>
  <c r="AH535" i="1"/>
  <c r="AH536" i="1"/>
  <c r="AE537" i="1"/>
  <c r="AH539" i="1"/>
  <c r="AH540" i="1"/>
  <c r="AG541" i="1"/>
  <c r="AE542" i="1"/>
  <c r="AH543" i="1"/>
  <c r="AF544" i="1"/>
  <c r="AI545" i="1"/>
  <c r="AH547" i="1"/>
  <c r="AF548" i="1"/>
  <c r="AF549" i="1"/>
  <c r="AF550" i="1"/>
  <c r="AH551" i="1"/>
  <c r="AJ552" i="1"/>
  <c r="AK553" i="1"/>
  <c r="AF554" i="1"/>
  <c r="AF556" i="1"/>
  <c r="AF557" i="1"/>
  <c r="AF558" i="1"/>
  <c r="AH559" i="1"/>
  <c r="AI560" i="1"/>
  <c r="AE561" i="1"/>
  <c r="AF562" i="1"/>
  <c r="AH563" i="1"/>
  <c r="AE564" i="1"/>
  <c r="AI565" i="1"/>
  <c r="AI568" i="1"/>
  <c r="AE569" i="1"/>
  <c r="AF570" i="1"/>
  <c r="AH571" i="1"/>
  <c r="AE572" i="1"/>
  <c r="AE573" i="1"/>
  <c r="AG575" i="1"/>
  <c r="AE576" i="1"/>
  <c r="AE577" i="1"/>
  <c r="AE578" i="1"/>
  <c r="AH579" i="1"/>
  <c r="AE580" i="1"/>
  <c r="AE581" i="1"/>
  <c r="AE582" i="1"/>
  <c r="AE584" i="1"/>
  <c r="AG585" i="1"/>
  <c r="AG586" i="1"/>
  <c r="AI646" i="1"/>
  <c r="AE648" i="1"/>
  <c r="AF649" i="1"/>
  <c r="AG650" i="1"/>
  <c r="AE652" i="1"/>
  <c r="AE653" i="1"/>
  <c r="AG654" i="1"/>
  <c r="AE656" i="1"/>
  <c r="AK657" i="1"/>
  <c r="AE660" i="1"/>
  <c r="AG665" i="1"/>
  <c r="AG666" i="1"/>
  <c r="AE668" i="1"/>
  <c r="AG673" i="1"/>
  <c r="AG674" i="1"/>
  <c r="AE676" i="1"/>
  <c r="AG681" i="1"/>
  <c r="AG682" i="1"/>
  <c r="AE683" i="1"/>
  <c r="AH685" i="1"/>
  <c r="AH687" i="1"/>
  <c r="AH690" i="1"/>
  <c r="AH691" i="1"/>
  <c r="AE692" i="1"/>
  <c r="AF693" i="1"/>
  <c r="AH694" i="1"/>
  <c r="AH695" i="1"/>
  <c r="AE696" i="1"/>
  <c r="AG697" i="1"/>
  <c r="AG698" i="1"/>
  <c r="AH699" i="1"/>
  <c r="AE701" i="1"/>
  <c r="AF702" i="1"/>
  <c r="AH703" i="1"/>
  <c r="AE704" i="1"/>
  <c r="AI706" i="1"/>
  <c r="AH707" i="1"/>
  <c r="AH711" i="1"/>
  <c r="AE712" i="1"/>
  <c r="AE713" i="1"/>
  <c r="AF714" i="1"/>
  <c r="AH715" i="1"/>
  <c r="AH719" i="1"/>
  <c r="AE721" i="1"/>
  <c r="AG722" i="1"/>
  <c r="AH723" i="1"/>
  <c r="AE724" i="1"/>
  <c r="AE725" i="1"/>
  <c r="AF726" i="1"/>
  <c r="AE729" i="1"/>
  <c r="AG730" i="1"/>
  <c r="AI731" i="1"/>
  <c r="AG732" i="1"/>
  <c r="AI733" i="1"/>
  <c r="AG734" i="1"/>
  <c r="AE735" i="1"/>
  <c r="AE737" i="1"/>
  <c r="AH739" i="1"/>
  <c r="AG741" i="1"/>
  <c r="AE742" i="1"/>
  <c r="AI743" i="1"/>
  <c r="AG745" i="1"/>
  <c r="AE746" i="1"/>
  <c r="AI747" i="1"/>
  <c r="AG748" i="1"/>
  <c r="AG749" i="1"/>
  <c r="AE750" i="1"/>
  <c r="AI751" i="1"/>
  <c r="AG752" i="1"/>
  <c r="AE754" i="1"/>
  <c r="AE758" i="1"/>
  <c r="AH759" i="1"/>
  <c r="AI760" i="1"/>
  <c r="AE762" i="1"/>
  <c r="AI764" i="1"/>
  <c r="AF765" i="1"/>
  <c r="AE766" i="1"/>
  <c r="AH767" i="1"/>
  <c r="AI768" i="1"/>
  <c r="AE770" i="1"/>
  <c r="AH771" i="1"/>
  <c r="AF773" i="1"/>
  <c r="AE774" i="1"/>
  <c r="AH775" i="1"/>
  <c r="AI776" i="1"/>
  <c r="AE778" i="1"/>
  <c r="AI780" i="1"/>
  <c r="AF781" i="1"/>
  <c r="AE782" i="1"/>
  <c r="AH783" i="1"/>
  <c r="AI784" i="1"/>
  <c r="AE786" i="1"/>
  <c r="AH788" i="1"/>
  <c r="AF790" i="1"/>
  <c r="AF791" i="1"/>
  <c r="AH792" i="1"/>
  <c r="AH796" i="1"/>
  <c r="AH798" i="1"/>
  <c r="AI799" i="1"/>
  <c r="AH800" i="1"/>
  <c r="AH804" i="1"/>
  <c r="AJ806" i="1"/>
  <c r="AF807" i="1"/>
  <c r="AE808" i="1"/>
  <c r="AE809" i="1"/>
  <c r="AH810" i="1"/>
  <c r="AI811" i="1"/>
  <c r="AH814" i="1"/>
  <c r="AI815" i="1"/>
  <c r="AH818" i="1"/>
  <c r="AI819" i="1"/>
  <c r="AH822" i="1"/>
  <c r="AI823" i="1"/>
  <c r="AH826" i="1"/>
  <c r="AI827" i="1"/>
  <c r="AH830" i="1"/>
  <c r="AI831" i="1"/>
  <c r="AE833" i="1"/>
  <c r="AH834" i="1"/>
  <c r="AE837" i="1"/>
  <c r="AH838" i="1"/>
  <c r="AI839" i="1"/>
  <c r="AF840" i="1"/>
  <c r="AI843" i="1"/>
  <c r="AF844" i="1"/>
  <c r="AH846" i="1"/>
  <c r="AI847" i="1"/>
  <c r="AE849" i="1"/>
  <c r="AH850" i="1"/>
  <c r="AF852" i="1"/>
  <c r="AE853" i="1"/>
  <c r="AH854" i="1"/>
  <c r="AI855" i="1"/>
  <c r="AF856" i="1"/>
  <c r="AE857" i="1"/>
  <c r="AI859" i="1"/>
  <c r="AE861" i="1"/>
  <c r="AH862" i="1"/>
  <c r="AI863" i="1"/>
  <c r="AH865" i="1"/>
  <c r="AG869" i="1"/>
  <c r="AF870" i="1"/>
  <c r="AH871" i="1"/>
  <c r="AG874" i="1"/>
  <c r="AH877" i="1"/>
  <c r="AG878" i="1"/>
  <c r="AG879" i="1"/>
  <c r="AH881" i="1"/>
  <c r="AI882" i="1"/>
  <c r="AG883" i="1"/>
  <c r="AE886" i="1"/>
  <c r="AE887" i="1"/>
  <c r="AI888" i="1"/>
  <c r="AE890" i="1"/>
  <c r="AI891" i="1"/>
  <c r="AH892" i="1"/>
  <c r="AF893" i="1"/>
  <c r="AF894" i="1"/>
  <c r="AG895" i="1"/>
  <c r="AF899" i="1"/>
  <c r="AE900" i="1"/>
  <c r="AE901" i="1"/>
  <c r="AE902" i="1"/>
  <c r="AG903" i="1"/>
  <c r="AE904" i="1"/>
  <c r="AE905" i="1"/>
  <c r="AE906" i="1"/>
  <c r="AI907" i="1"/>
  <c r="AG908" i="1"/>
  <c r="AE909" i="1"/>
  <c r="AE910" i="1"/>
  <c r="AI911" i="1"/>
  <c r="AG912" i="1"/>
  <c r="AE913" i="1"/>
  <c r="AE914" i="1"/>
  <c r="AI915" i="1"/>
  <c r="AG916" i="1"/>
  <c r="AE917" i="1"/>
  <c r="AE918" i="1"/>
  <c r="AI919" i="1"/>
  <c r="AG920" i="1"/>
  <c r="AE921" i="1"/>
  <c r="AE922" i="1"/>
  <c r="AI923" i="1"/>
  <c r="AG924" i="1"/>
  <c r="AE925" i="1"/>
  <c r="AE926" i="1"/>
  <c r="AI927" i="1"/>
  <c r="AG928" i="1"/>
  <c r="AE929" i="1"/>
  <c r="AE930" i="1"/>
  <c r="AI931" i="1"/>
  <c r="AG932" i="1"/>
  <c r="AE933" i="1"/>
  <c r="AI935" i="1"/>
  <c r="AE937" i="1"/>
  <c r="AI939" i="1"/>
  <c r="AE941" i="1"/>
  <c r="AE942" i="1"/>
  <c r="AI943" i="1"/>
  <c r="AG944" i="1"/>
  <c r="AE945" i="1"/>
  <c r="AE946" i="1"/>
  <c r="AI947" i="1"/>
  <c r="AG948" i="1"/>
  <c r="AE949" i="1"/>
  <c r="AE950" i="1"/>
  <c r="AI951" i="1"/>
  <c r="AG952" i="1"/>
  <c r="AE953" i="1"/>
  <c r="AI954" i="1"/>
  <c r="AE956" i="1"/>
  <c r="AI958" i="1"/>
  <c r="AG959" i="1"/>
  <c r="AE960" i="1"/>
  <c r="AE961" i="1"/>
  <c r="AI962" i="1"/>
  <c r="AG963" i="1"/>
  <c r="AE965" i="1"/>
  <c r="AI966" i="1"/>
  <c r="AG967" i="1"/>
  <c r="AE968" i="1"/>
  <c r="AE969" i="1"/>
  <c r="AG970" i="1"/>
  <c r="AF971" i="1"/>
  <c r="AE972" i="1"/>
  <c r="AG974" i="1"/>
  <c r="AF975" i="1"/>
  <c r="AH976" i="1"/>
  <c r="AE977" i="1"/>
  <c r="AH978" i="1"/>
  <c r="AH980" i="1"/>
  <c r="AE981" i="1"/>
  <c r="AH982" i="1"/>
  <c r="AH984" i="1"/>
  <c r="AE985" i="1"/>
  <c r="AF986" i="1"/>
  <c r="AF987" i="1"/>
  <c r="AH988" i="1"/>
  <c r="AJ989" i="1"/>
  <c r="AH992" i="1"/>
  <c r="AJ993" i="1"/>
  <c r="AG994" i="1"/>
  <c r="AE995" i="1"/>
  <c r="AG996" i="1"/>
  <c r="AJ997" i="1"/>
  <c r="AF998" i="1"/>
  <c r="AE999" i="1"/>
  <c r="AE1001" i="1"/>
  <c r="AH1002" i="1"/>
  <c r="AE1003" i="1"/>
  <c r="AJ1005" i="1"/>
  <c r="AG1006" i="1"/>
  <c r="AE1007" i="1"/>
  <c r="AH1012" i="1"/>
  <c r="AG1014" i="1"/>
  <c r="AF1015" i="1"/>
  <c r="AG1020" i="1"/>
  <c r="AG1022" i="1"/>
  <c r="AH1023" i="1"/>
  <c r="AG1025" i="1"/>
  <c r="AH1026" i="1"/>
  <c r="AH1028" i="1"/>
  <c r="AG1030" i="1"/>
  <c r="AF1031" i="1"/>
  <c r="AH1034" i="1"/>
  <c r="AG1036" i="1"/>
  <c r="AG1038" i="1"/>
  <c r="AH1039" i="1"/>
  <c r="AG1041" i="1"/>
  <c r="AH1042" i="1"/>
  <c r="AE1044" i="1"/>
  <c r="AI1045" i="1"/>
  <c r="AG1046" i="1"/>
  <c r="AG1047" i="1"/>
  <c r="AE1048" i="1"/>
  <c r="AG1050" i="1"/>
  <c r="AG1051" i="1"/>
  <c r="AI1053" i="1"/>
  <c r="AG1054" i="1"/>
  <c r="AG1055" i="1"/>
  <c r="AH1056" i="1"/>
  <c r="AF1057" i="1"/>
  <c r="AH1060" i="1"/>
  <c r="AF1061" i="1"/>
  <c r="AF1063" i="1"/>
  <c r="AH1064" i="1"/>
  <c r="AF1065" i="1"/>
  <c r="AF1067" i="1"/>
  <c r="AI1069" i="1"/>
  <c r="AG1070" i="1"/>
  <c r="AG1071" i="1"/>
  <c r="AH1072" i="1"/>
  <c r="AH1074" i="1"/>
  <c r="AF1075" i="1"/>
  <c r="AH1076" i="1"/>
  <c r="AF1077" i="1"/>
  <c r="AH1079" i="1"/>
  <c r="AH1080" i="1"/>
  <c r="AH1083" i="1"/>
  <c r="AG1085" i="1"/>
  <c r="AH1086" i="1"/>
  <c r="AF1087" i="1"/>
  <c r="AH1088" i="1"/>
  <c r="AI1089" i="1"/>
  <c r="AF1090" i="1"/>
  <c r="AH1093" i="1"/>
  <c r="AF1094" i="1"/>
  <c r="AH1095" i="1"/>
  <c r="AH1099" i="1"/>
  <c r="AI1100" i="1"/>
  <c r="AI1101" i="1"/>
  <c r="AH1103" i="1"/>
  <c r="AI1105" i="1"/>
  <c r="AG1106" i="1"/>
  <c r="AF1107" i="1"/>
  <c r="AG1108" i="1"/>
  <c r="AJ1109" i="1"/>
  <c r="AH1110" i="1"/>
  <c r="AE1111" i="1"/>
  <c r="AJ1113" i="1"/>
  <c r="AH1114" i="1"/>
  <c r="AE1115" i="1"/>
  <c r="AJ1117" i="1"/>
  <c r="AH1118" i="1"/>
  <c r="AE1119" i="1"/>
  <c r="AJ1121" i="1"/>
  <c r="AE1123" i="1"/>
  <c r="AJ1125" i="1"/>
  <c r="AF1126" i="1"/>
  <c r="AE1127" i="1"/>
  <c r="AJ1129" i="1"/>
  <c r="AE1131" i="1"/>
  <c r="AJ1133" i="1"/>
  <c r="AF1134" i="1"/>
  <c r="AE1135" i="1"/>
  <c r="AJ1137" i="1"/>
  <c r="AE1139" i="1"/>
  <c r="AJ1141" i="1"/>
  <c r="AF1142" i="1"/>
  <c r="AE1143" i="1"/>
  <c r="AJ1145" i="1"/>
  <c r="AE1147" i="1"/>
  <c r="AJ1149" i="1"/>
  <c r="AF1150" i="1"/>
  <c r="AE1151" i="1"/>
  <c r="AJ1153" i="1"/>
  <c r="AG1154" i="1"/>
  <c r="AE1155" i="1"/>
  <c r="AJ1157" i="1"/>
  <c r="AG1158" i="1"/>
  <c r="AG1161" i="1"/>
  <c r="AF1162" i="1"/>
  <c r="AH1164" i="1"/>
  <c r="AF1166" i="1"/>
  <c r="AG1169" i="1"/>
  <c r="AH1170" i="1"/>
  <c r="AH1172" i="1"/>
  <c r="AF1174" i="1"/>
  <c r="AG1177" i="1"/>
  <c r="AF1178" i="1"/>
  <c r="AH1180" i="1"/>
  <c r="AF1182" i="1"/>
  <c r="AG1185" i="1"/>
  <c r="AH1186" i="1"/>
  <c r="AH1188" i="1"/>
  <c r="AF1190" i="1"/>
  <c r="AG1192" i="1"/>
  <c r="AF1193" i="1"/>
  <c r="AH1195" i="1"/>
  <c r="AF1197" i="1"/>
  <c r="AG1200" i="1"/>
  <c r="AH1201" i="1"/>
  <c r="AE1204" i="1"/>
  <c r="AE1205" i="1"/>
  <c r="AE1206" i="1"/>
  <c r="AE1207" i="1"/>
  <c r="AE1208" i="1"/>
  <c r="AE1209" i="1"/>
  <c r="AF1210" i="1"/>
  <c r="AE1211" i="1"/>
  <c r="AE1212" i="1"/>
  <c r="AE1213" i="1"/>
  <c r="AE1214" i="1"/>
  <c r="AE1216" i="1"/>
  <c r="AE1217" i="1"/>
  <c r="AE1218" i="1"/>
  <c r="AH1219" i="1"/>
  <c r="AE1220" i="1"/>
  <c r="AE1221" i="1"/>
  <c r="AE1222" i="1"/>
  <c r="AE1223" i="1"/>
  <c r="AH1224" i="1"/>
  <c r="AE1225" i="1"/>
  <c r="AF1226" i="1"/>
  <c r="AE1227" i="1"/>
  <c r="AG1228" i="1"/>
  <c r="AE1229" i="1"/>
  <c r="AG1230" i="1"/>
  <c r="AE1231" i="1"/>
  <c r="AH1232" i="1"/>
  <c r="AE1233" i="1"/>
  <c r="AF1234" i="1"/>
  <c r="AE1235" i="1"/>
  <c r="AK1236" i="1"/>
  <c r="AE1237" i="1"/>
  <c r="AE1238" i="1"/>
  <c r="AE1239" i="1"/>
  <c r="AH1240" i="1"/>
  <c r="AE1241" i="1"/>
  <c r="AE1242" i="1"/>
  <c r="AE1243" i="1"/>
  <c r="AG1244" i="1"/>
  <c r="AE1245" i="1"/>
  <c r="AG1246" i="1"/>
  <c r="AE1247" i="1"/>
  <c r="AG1248" i="1"/>
  <c r="AE1249" i="1"/>
  <c r="AF1250" i="1"/>
  <c r="AE1251" i="1"/>
  <c r="AK1252" i="1"/>
  <c r="AE1253" i="1"/>
  <c r="AE1254" i="1"/>
  <c r="AE1255" i="1"/>
  <c r="AK1256" i="1"/>
  <c r="AE1257" i="1"/>
  <c r="AE1258" i="1"/>
  <c r="AE1259" i="1"/>
  <c r="AG1260" i="1"/>
  <c r="AE1261" i="1"/>
  <c r="AG1262" i="1"/>
  <c r="AE1263" i="1"/>
  <c r="AG1264" i="1"/>
  <c r="AE1265" i="1"/>
  <c r="AG1266" i="1"/>
  <c r="AE1267" i="1"/>
  <c r="AK1268" i="1"/>
  <c r="AE1269" i="1"/>
  <c r="AE1270" i="1"/>
  <c r="AE1271" i="1"/>
  <c r="AG1272" i="1"/>
  <c r="AE1273" i="1"/>
  <c r="AF1274" i="1"/>
  <c r="AE1275" i="1"/>
  <c r="AG1276" i="1"/>
  <c r="AE1277" i="1"/>
  <c r="AG1278" i="1"/>
  <c r="AE1279" i="1"/>
  <c r="AG1280" i="1"/>
  <c r="AF1281" i="1"/>
  <c r="AE1282" i="1"/>
  <c r="AE1283" i="1"/>
  <c r="AE1284" i="1"/>
  <c r="AF1285" i="1"/>
  <c r="AG1286" i="1"/>
  <c r="AE1287" i="1"/>
  <c r="AE1288" i="1"/>
  <c r="AE1289" i="1"/>
  <c r="AE1290" i="1"/>
  <c r="AG1291" i="1"/>
  <c r="AG1292" i="1"/>
  <c r="AE1293" i="1"/>
  <c r="AE1294" i="1"/>
  <c r="AE1295" i="1"/>
  <c r="AE1296" i="1"/>
  <c r="AE1297" i="1"/>
  <c r="AE1298" i="1"/>
  <c r="AF1299" i="1"/>
  <c r="AF1300" i="1"/>
  <c r="AE1301" i="1"/>
  <c r="AE1302" i="1"/>
  <c r="AE1303" i="1"/>
  <c r="AG1304" i="1"/>
  <c r="AE1305" i="1"/>
  <c r="AE1306" i="1"/>
  <c r="AE1307" i="1"/>
  <c r="AE1308" i="1"/>
  <c r="AE1309" i="1"/>
  <c r="AE1310" i="1"/>
  <c r="AE1311" i="1"/>
  <c r="AE1312" i="1"/>
  <c r="AE1313" i="1"/>
  <c r="AE1314" i="1"/>
  <c r="AE1315" i="1"/>
  <c r="AE1316" i="1"/>
  <c r="AE1317" i="1"/>
  <c r="AE1318" i="1"/>
  <c r="AE1319" i="1"/>
  <c r="AG1320" i="1"/>
  <c r="AE1321" i="1"/>
  <c r="AE1322" i="1"/>
  <c r="AE1323" i="1"/>
  <c r="AF1324" i="1"/>
  <c r="AE1325" i="1"/>
  <c r="AE1326" i="1"/>
  <c r="AE1327" i="1"/>
  <c r="AE1328" i="1"/>
  <c r="AE1329" i="1"/>
  <c r="AE1330" i="1"/>
  <c r="AG1331" i="1"/>
  <c r="AE1332" i="1"/>
  <c r="AE1333" i="1"/>
  <c r="AE1334" i="1"/>
  <c r="AG1335" i="1"/>
  <c r="AE1336" i="1"/>
  <c r="AE1337" i="1"/>
  <c r="AE1338" i="1"/>
  <c r="AG1339" i="1"/>
  <c r="AE1340" i="1"/>
  <c r="AE1341" i="1"/>
  <c r="AE1342" i="1"/>
  <c r="AG1343" i="1"/>
  <c r="AE1344" i="1"/>
  <c r="AE1345" i="1"/>
  <c r="AE1346" i="1"/>
  <c r="AG1347" i="1"/>
  <c r="AE1348" i="1"/>
  <c r="AE1349" i="1"/>
  <c r="AE1350" i="1"/>
  <c r="AG1351" i="1"/>
  <c r="AE1352" i="1"/>
  <c r="AE1353" i="1"/>
  <c r="AE1354" i="1"/>
  <c r="AG1355" i="1"/>
  <c r="AE1356" i="1"/>
  <c r="AE1357" i="1"/>
  <c r="AE1358" i="1"/>
  <c r="AG1359" i="1"/>
  <c r="AE1360" i="1"/>
  <c r="AE1361" i="1"/>
  <c r="AE1362" i="1"/>
  <c r="AG1363" i="1"/>
  <c r="AE1364" i="1"/>
  <c r="AE1365" i="1"/>
  <c r="AE1366" i="1"/>
  <c r="AG1367" i="1"/>
  <c r="AE1368" i="1"/>
  <c r="AE1369" i="1"/>
  <c r="AE1370" i="1"/>
  <c r="AG1371" i="1"/>
  <c r="AE1372" i="1"/>
  <c r="AE1373" i="1"/>
  <c r="AE1374" i="1"/>
  <c r="AG1375" i="1"/>
  <c r="AE1376" i="1"/>
  <c r="AE1377" i="1"/>
  <c r="AE1378" i="1"/>
  <c r="AG1379" i="1"/>
  <c r="AE1380" i="1"/>
  <c r="AE1381" i="1"/>
  <c r="AE1382" i="1"/>
  <c r="AG1383" i="1"/>
  <c r="AE1384" i="1"/>
  <c r="AE1385" i="1"/>
  <c r="AE1386" i="1"/>
  <c r="AG1387" i="1"/>
  <c r="AE1388" i="1"/>
  <c r="AE1389" i="1"/>
  <c r="AE1390" i="1"/>
  <c r="AG1391" i="1"/>
  <c r="AE1392" i="1"/>
  <c r="AE1393" i="1"/>
  <c r="AE1394" i="1"/>
  <c r="AG1395" i="1"/>
  <c r="AE1396" i="1"/>
  <c r="AE1397" i="1"/>
  <c r="AE1398" i="1"/>
  <c r="AG1399" i="1"/>
  <c r="AE1400" i="1"/>
  <c r="AE1401" i="1"/>
  <c r="AE1402" i="1"/>
  <c r="AG1403" i="1"/>
  <c r="AE1404" i="1"/>
  <c r="AE1405" i="1"/>
  <c r="AE1406" i="1"/>
  <c r="AG1407" i="1"/>
  <c r="AE1408" i="1"/>
  <c r="AE1409" i="1"/>
  <c r="AE1410" i="1"/>
  <c r="AG1411" i="1"/>
  <c r="AE1412" i="1"/>
  <c r="AE1413" i="1"/>
  <c r="AE1414" i="1"/>
  <c r="AG1415" i="1"/>
  <c r="AE1416" i="1"/>
  <c r="AE1417" i="1"/>
  <c r="AE1418" i="1"/>
  <c r="AG1419" i="1"/>
  <c r="AE1420" i="1"/>
  <c r="AE1421" i="1"/>
  <c r="AE1422" i="1"/>
  <c r="AG1424" i="1"/>
  <c r="AE1425" i="1"/>
  <c r="AE1426" i="1"/>
  <c r="AE1427" i="1"/>
  <c r="AG1429" i="1"/>
  <c r="AE1430" i="1"/>
  <c r="AE1431" i="1"/>
  <c r="AE1432" i="1"/>
  <c r="AG1433" i="1"/>
  <c r="AE1434" i="1"/>
  <c r="AE1435" i="1"/>
  <c r="AE1436" i="1"/>
  <c r="AG1437" i="1"/>
  <c r="AE1438" i="1"/>
  <c r="AE1439" i="1"/>
  <c r="AE1440" i="1"/>
  <c r="AG1441" i="1"/>
  <c r="AE1442" i="1"/>
  <c r="AE1443" i="1"/>
  <c r="AG1444" i="1"/>
  <c r="AE1445" i="1"/>
  <c r="AE1446" i="1"/>
  <c r="AE1447" i="1"/>
  <c r="AG1448" i="1"/>
  <c r="AE1449" i="1"/>
  <c r="AE1450" i="1"/>
  <c r="AE1451" i="1"/>
  <c r="AG1452" i="1"/>
  <c r="AE1453" i="1"/>
  <c r="AE1454" i="1"/>
  <c r="AE1455" i="1"/>
  <c r="AG1456" i="1"/>
  <c r="AE1457" i="1"/>
  <c r="AE1458" i="1"/>
  <c r="AE1459" i="1"/>
  <c r="AG1460" i="1"/>
  <c r="AE1461" i="1"/>
  <c r="AE1462" i="1"/>
  <c r="AE1463" i="1"/>
  <c r="AG1464" i="1"/>
  <c r="AE1465" i="1"/>
  <c r="AE1466" i="1"/>
  <c r="AE1467" i="1"/>
  <c r="AG1468" i="1"/>
  <c r="AE1469" i="1"/>
  <c r="AE1470" i="1"/>
  <c r="AE1471" i="1"/>
  <c r="AG1472" i="1"/>
  <c r="AE1473" i="1"/>
  <c r="AE1474" i="1"/>
  <c r="AE1475" i="1"/>
  <c r="AG1476" i="1"/>
  <c r="AE1477" i="1"/>
  <c r="AE1478" i="1"/>
  <c r="AE1479" i="1"/>
  <c r="AG1480" i="1"/>
  <c r="AE1481" i="1"/>
  <c r="AE1482" i="1"/>
  <c r="AE1483" i="1"/>
  <c r="AG1484" i="1"/>
  <c r="AE1485" i="1"/>
  <c r="AE1486" i="1"/>
  <c r="AE1487" i="1"/>
  <c r="AG1488" i="1"/>
  <c r="AE1489" i="1"/>
  <c r="AE1490" i="1"/>
  <c r="AE1491" i="1"/>
  <c r="AG1492" i="1"/>
  <c r="AE1493" i="1"/>
  <c r="AE1494" i="1"/>
  <c r="AE1495" i="1"/>
  <c r="AG1496" i="1"/>
  <c r="AE1601" i="1"/>
  <c r="AE1602" i="1"/>
  <c r="AE1603" i="1"/>
  <c r="A295" i="1"/>
  <c r="A297" i="1"/>
  <c r="A299" i="1"/>
  <c r="V1615" i="1"/>
  <c r="W1615" i="1"/>
  <c r="Y1615" i="1"/>
  <c r="Z1615" i="1"/>
  <c r="AA1615" i="1"/>
  <c r="AB1615" i="1"/>
  <c r="AC1615" i="1"/>
  <c r="U1615" i="1"/>
  <c r="AC1608" i="1"/>
  <c r="AB1608" i="1"/>
  <c r="AC1606" i="1"/>
  <c r="AB1606" i="1"/>
  <c r="AA1608" i="1"/>
  <c r="AA1606" i="1"/>
  <c r="U1608" i="1"/>
  <c r="U1606" i="1"/>
  <c r="AU8" i="1"/>
  <c r="AU7" i="1"/>
  <c r="AU6" i="1"/>
  <c r="AU5" i="1"/>
  <c r="AU4" i="1"/>
  <c r="AL7" i="1"/>
  <c r="AL6" i="1"/>
  <c r="AL5" i="1"/>
  <c r="AL4" i="1"/>
  <c r="AL3" i="1"/>
  <c r="AU3" i="1"/>
  <c r="AH556" i="1" l="1"/>
  <c r="AH833" i="1"/>
  <c r="AF40" i="1"/>
  <c r="AH668" i="1"/>
  <c r="AJ665" i="1"/>
  <c r="AH652" i="1"/>
  <c r="AI573" i="1"/>
  <c r="AH570" i="1"/>
  <c r="AJ444" i="1"/>
  <c r="AJ40" i="1"/>
  <c r="AF187" i="1"/>
  <c r="AI40" i="1"/>
  <c r="AH1375" i="1"/>
  <c r="AI702" i="1"/>
  <c r="AF665" i="1"/>
  <c r="AH1326" i="1"/>
  <c r="AK453" i="1"/>
  <c r="AG653" i="1"/>
  <c r="AF569" i="1"/>
  <c r="AK524" i="1"/>
  <c r="AK463" i="1"/>
  <c r="AJ1491" i="1"/>
  <c r="AJ1488" i="1"/>
  <c r="AJ1459" i="1"/>
  <c r="AJ1456" i="1"/>
  <c r="AJ1367" i="1"/>
  <c r="AI1311" i="1"/>
  <c r="AJ1273" i="1"/>
  <c r="AH890" i="1"/>
  <c r="AJ561" i="1"/>
  <c r="AI453" i="1"/>
  <c r="AF446" i="1"/>
  <c r="AF444" i="1"/>
  <c r="AK437" i="1"/>
  <c r="AH806" i="1"/>
  <c r="AI562" i="1"/>
  <c r="AI561" i="1"/>
  <c r="AI464" i="1"/>
  <c r="AK460" i="1"/>
  <c r="AK195" i="1"/>
  <c r="AJ1475" i="1"/>
  <c r="AJ1472" i="1"/>
  <c r="AJ1441" i="1"/>
  <c r="AK1326" i="1"/>
  <c r="AI1316" i="1"/>
  <c r="AJ1278" i="1"/>
  <c r="AK1272" i="1"/>
  <c r="AJ1257" i="1"/>
  <c r="AG692" i="1"/>
  <c r="AH660" i="1"/>
  <c r="AK653" i="1"/>
  <c r="AI564" i="1"/>
  <c r="AH562" i="1"/>
  <c r="AF561" i="1"/>
  <c r="AI474" i="1"/>
  <c r="AH464" i="1"/>
  <c r="AH460" i="1"/>
  <c r="AJ436" i="1"/>
  <c r="AF397" i="1"/>
  <c r="AK394" i="1"/>
  <c r="AH195" i="1"/>
  <c r="AF129" i="1"/>
  <c r="AK986" i="1"/>
  <c r="AH975" i="1"/>
  <c r="AJ363" i="1"/>
  <c r="AK133" i="1"/>
  <c r="AH40" i="1"/>
  <c r="AJ1433" i="1"/>
  <c r="AH1367" i="1"/>
  <c r="AI653" i="1"/>
  <c r="AJ581" i="1"/>
  <c r="AK398" i="1"/>
  <c r="AJ199" i="1"/>
  <c r="AJ1464" i="1"/>
  <c r="AJ1451" i="1"/>
  <c r="AJ1448" i="1"/>
  <c r="AH1433" i="1"/>
  <c r="AH1317" i="1"/>
  <c r="AK1315" i="1"/>
  <c r="AJ1031" i="1"/>
  <c r="AK806" i="1"/>
  <c r="AK729" i="1"/>
  <c r="AJ726" i="1"/>
  <c r="AK692" i="1"/>
  <c r="AI654" i="1"/>
  <c r="AH653" i="1"/>
  <c r="AG581" i="1"/>
  <c r="AH557" i="1"/>
  <c r="AJ494" i="1"/>
  <c r="AK408" i="1"/>
  <c r="AH398" i="1"/>
  <c r="AI354" i="1"/>
  <c r="AI189" i="1"/>
  <c r="AH1316" i="1"/>
  <c r="AH1311" i="1"/>
  <c r="AK1310" i="1"/>
  <c r="AH1227" i="1"/>
  <c r="AH781" i="1"/>
  <c r="AH722" i="1"/>
  <c r="AF674" i="1"/>
  <c r="AF654" i="1"/>
  <c r="AH649" i="1"/>
  <c r="AF586" i="1"/>
  <c r="AJ577" i="1"/>
  <c r="AF576" i="1"/>
  <c r="AH573" i="1"/>
  <c r="AK572" i="1"/>
  <c r="AF564" i="1"/>
  <c r="AJ548" i="1"/>
  <c r="AJ544" i="1"/>
  <c r="AK541" i="1"/>
  <c r="AH524" i="1"/>
  <c r="AG521" i="1"/>
  <c r="AH494" i="1"/>
  <c r="AJ479" i="1"/>
  <c r="AH476" i="1"/>
  <c r="AI408" i="1"/>
  <c r="AG398" i="1"/>
  <c r="AH201" i="1"/>
  <c r="AH199" i="1"/>
  <c r="AI196" i="1"/>
  <c r="AG189" i="1"/>
  <c r="AI179" i="1"/>
  <c r="AG161" i="1"/>
  <c r="AI150" i="1"/>
  <c r="AK1316" i="1"/>
  <c r="AG1316" i="1"/>
  <c r="AK1311" i="1"/>
  <c r="AG1311" i="1"/>
  <c r="AH1310" i="1"/>
  <c r="AI1067" i="1"/>
  <c r="AI1065" i="1"/>
  <c r="AI1063" i="1"/>
  <c r="AI577" i="1"/>
  <c r="AK573" i="1"/>
  <c r="AG573" i="1"/>
  <c r="AJ572" i="1"/>
  <c r="AK549" i="1"/>
  <c r="AH548" i="1"/>
  <c r="AI544" i="1"/>
  <c r="AK542" i="1"/>
  <c r="AK424" i="1"/>
  <c r="AI400" i="1"/>
  <c r="AH150" i="1"/>
  <c r="AJ1483" i="1"/>
  <c r="AJ1480" i="1"/>
  <c r="AJ1375" i="1"/>
  <c r="AH1325" i="1"/>
  <c r="AJ1316" i="1"/>
  <c r="AF1316" i="1"/>
  <c r="AJ1311" i="1"/>
  <c r="AF1311" i="1"/>
  <c r="AG1310" i="1"/>
  <c r="AK1303" i="1"/>
  <c r="AJ1296" i="1"/>
  <c r="AG1067" i="1"/>
  <c r="AG1065" i="1"/>
  <c r="AG1063" i="1"/>
  <c r="AK902" i="1"/>
  <c r="AH840" i="1"/>
  <c r="AH773" i="1"/>
  <c r="AF666" i="1"/>
  <c r="AJ654" i="1"/>
  <c r="AI650" i="1"/>
  <c r="AF577" i="1"/>
  <c r="AK575" i="1"/>
  <c r="AJ573" i="1"/>
  <c r="AF573" i="1"/>
  <c r="AF572" i="1"/>
  <c r="AJ564" i="1"/>
  <c r="AG544" i="1"/>
  <c r="AG542" i="1"/>
  <c r="AK540" i="1"/>
  <c r="AI443" i="1"/>
  <c r="AH426" i="1"/>
  <c r="AH424" i="1"/>
  <c r="AH400" i="1"/>
  <c r="AI398" i="1"/>
  <c r="AJ397" i="1"/>
  <c r="AJ257" i="1"/>
  <c r="AI254" i="1"/>
  <c r="AK189" i="1"/>
  <c r="AF150" i="1"/>
  <c r="AJ1266" i="1"/>
  <c r="AJ1047" i="1"/>
  <c r="AG986" i="1"/>
  <c r="AH741" i="1"/>
  <c r="AJ730" i="1"/>
  <c r="AK722" i="1"/>
  <c r="AK316" i="1"/>
  <c r="AH249" i="1"/>
  <c r="AH188" i="1"/>
  <c r="AH186" i="1"/>
  <c r="AK141" i="1"/>
  <c r="AJ1495" i="1"/>
  <c r="AJ1492" i="1"/>
  <c r="AJ1487" i="1"/>
  <c r="AJ1484" i="1"/>
  <c r="AJ1479" i="1"/>
  <c r="AJ1476" i="1"/>
  <c r="AJ1471" i="1"/>
  <c r="AJ1468" i="1"/>
  <c r="AJ1463" i="1"/>
  <c r="AJ1460" i="1"/>
  <c r="AJ1455" i="1"/>
  <c r="AJ1452" i="1"/>
  <c r="AJ1447" i="1"/>
  <c r="AJ1444" i="1"/>
  <c r="AJ1440" i="1"/>
  <c r="AJ1437" i="1"/>
  <c r="AJ1432" i="1"/>
  <c r="AJ1424" i="1"/>
  <c r="AJ1374" i="1"/>
  <c r="AJ1371" i="1"/>
  <c r="AJ1366" i="1"/>
  <c r="AJ1359" i="1"/>
  <c r="AI1315" i="1"/>
  <c r="AI1274" i="1"/>
  <c r="AH1273" i="1"/>
  <c r="AH1266" i="1"/>
  <c r="AI1226" i="1"/>
  <c r="AF1047" i="1"/>
  <c r="AH1343" i="1"/>
  <c r="AI1324" i="1"/>
  <c r="AG1315" i="1"/>
  <c r="AH1274" i="1"/>
  <c r="AG1273" i="1"/>
  <c r="AI1267" i="1"/>
  <c r="AF1266" i="1"/>
  <c r="AH1226" i="1"/>
  <c r="AG998" i="1"/>
  <c r="AF974" i="1"/>
  <c r="AH837" i="1"/>
  <c r="AH577" i="1"/>
  <c r="AJ576" i="1"/>
  <c r="AI572" i="1"/>
  <c r="AJ569" i="1"/>
  <c r="AH564" i="1"/>
  <c r="AH561" i="1"/>
  <c r="AI542" i="1"/>
  <c r="AJ521" i="1"/>
  <c r="AI499" i="1"/>
  <c r="AK483" i="1"/>
  <c r="AI437" i="1"/>
  <c r="AH436" i="1"/>
  <c r="AI427" i="1"/>
  <c r="AH397" i="1"/>
  <c r="AJ1467" i="1"/>
  <c r="AJ1331" i="1"/>
  <c r="AH1324" i="1"/>
  <c r="AH1275" i="1"/>
  <c r="AH726" i="1"/>
  <c r="AI666" i="1"/>
  <c r="AH665" i="1"/>
  <c r="AH654" i="1"/>
  <c r="AJ653" i="1"/>
  <c r="AF653" i="1"/>
  <c r="AI580" i="1"/>
  <c r="AK577" i="1"/>
  <c r="AG577" i="1"/>
  <c r="AI576" i="1"/>
  <c r="AG572" i="1"/>
  <c r="AI570" i="1"/>
  <c r="AI569" i="1"/>
  <c r="AK564" i="1"/>
  <c r="AG564" i="1"/>
  <c r="AK561" i="1"/>
  <c r="AG561" i="1"/>
  <c r="AI554" i="1"/>
  <c r="AH542" i="1"/>
  <c r="AH521" i="1"/>
  <c r="AF499" i="1"/>
  <c r="AI483" i="1"/>
  <c r="AI480" i="1"/>
  <c r="AI475" i="1"/>
  <c r="AG453" i="1"/>
  <c r="AJ446" i="1"/>
  <c r="AG437" i="1"/>
  <c r="AF436" i="1"/>
  <c r="AI291" i="1"/>
  <c r="AJ203" i="1"/>
  <c r="AI1234" i="1"/>
  <c r="AJ1214" i="1"/>
  <c r="AI203" i="1"/>
  <c r="AI986" i="1"/>
  <c r="AJ974" i="1"/>
  <c r="AH203" i="1"/>
  <c r="AJ1051" i="1"/>
  <c r="AH1046" i="1"/>
  <c r="AI998" i="1"/>
  <c r="AH986" i="1"/>
  <c r="AH974" i="1"/>
  <c r="AH949" i="1"/>
  <c r="AG946" i="1"/>
  <c r="AJ904" i="1"/>
  <c r="AJ895" i="1"/>
  <c r="AI358" i="1"/>
  <c r="AH328" i="1"/>
  <c r="AI317" i="1"/>
  <c r="AI308" i="1"/>
  <c r="AK274" i="1"/>
  <c r="AI256" i="1"/>
  <c r="AF203" i="1"/>
  <c r="AK1232" i="1"/>
  <c r="AJ1206" i="1"/>
  <c r="AK1106" i="1"/>
  <c r="AK1093" i="1"/>
  <c r="AH1038" i="1"/>
  <c r="AK384" i="1"/>
  <c r="AG354" i="1"/>
  <c r="AJ262" i="1"/>
  <c r="AK261" i="1"/>
  <c r="AJ260" i="1"/>
  <c r="AI257" i="1"/>
  <c r="AH1251" i="1"/>
  <c r="AK1233" i="1"/>
  <c r="AG1232" i="1"/>
  <c r="AK1226" i="1"/>
  <c r="AK1225" i="1"/>
  <c r="AG1206" i="1"/>
  <c r="AI1107" i="1"/>
  <c r="AJ1106" i="1"/>
  <c r="AJ1015" i="1"/>
  <c r="AE654" i="1"/>
  <c r="AK290" i="1"/>
  <c r="AI262" i="1"/>
  <c r="AI261" i="1"/>
  <c r="AH260" i="1"/>
  <c r="AH257" i="1"/>
  <c r="AJ187" i="1"/>
  <c r="AK179" i="1"/>
  <c r="AJ178" i="1"/>
  <c r="AJ161" i="1"/>
  <c r="AJ1233" i="1"/>
  <c r="AH1225" i="1"/>
  <c r="AH1222" i="1"/>
  <c r="AG1107" i="1"/>
  <c r="AF1106" i="1"/>
  <c r="AJ924" i="1"/>
  <c r="AH913" i="1"/>
  <c r="AF673" i="1"/>
  <c r="AK354" i="1"/>
  <c r="AI350" i="1"/>
  <c r="AH290" i="1"/>
  <c r="AH262" i="1"/>
  <c r="AF261" i="1"/>
  <c r="AF260" i="1"/>
  <c r="AK257" i="1"/>
  <c r="AF257" i="1"/>
  <c r="AI234" i="1"/>
  <c r="AI200" i="1"/>
  <c r="AH187" i="1"/>
  <c r="AJ179" i="1"/>
  <c r="AH178" i="1"/>
  <c r="AH161" i="1"/>
  <c r="AJ1249" i="1"/>
  <c r="AK1248" i="1"/>
  <c r="AH1233" i="1"/>
  <c r="AJ1229" i="1"/>
  <c r="AG1226" i="1"/>
  <c r="AF1170" i="1"/>
  <c r="AJ1161" i="1"/>
  <c r="AJ1071" i="1"/>
  <c r="AK1020" i="1"/>
  <c r="AH384" i="1"/>
  <c r="AF358" i="1"/>
  <c r="AG350" i="1"/>
  <c r="AK328" i="1"/>
  <c r="AJ298" i="1"/>
  <c r="AE291" i="1"/>
  <c r="AH288" i="1"/>
  <c r="AH274" i="1"/>
  <c r="AH256" i="1"/>
  <c r="AI239" i="1"/>
  <c r="AH234" i="1"/>
  <c r="AH232" i="1"/>
  <c r="AH229" i="1"/>
  <c r="AG227" i="1"/>
  <c r="AK220" i="1"/>
  <c r="AH216" i="1"/>
  <c r="AI206" i="1"/>
  <c r="AK203" i="1"/>
  <c r="AG203" i="1"/>
  <c r="AJ201" i="1"/>
  <c r="AF199" i="1"/>
  <c r="AJ197" i="1"/>
  <c r="AG196" i="1"/>
  <c r="AH191" i="1"/>
  <c r="AJ189" i="1"/>
  <c r="AF189" i="1"/>
  <c r="AF188" i="1"/>
  <c r="AI187" i="1"/>
  <c r="AE187" i="1"/>
  <c r="AF186" i="1"/>
  <c r="AG179" i="1"/>
  <c r="AF178" i="1"/>
  <c r="AJ150" i="1"/>
  <c r="AE150" i="1"/>
  <c r="AJ141" i="1"/>
  <c r="AJ137" i="1"/>
  <c r="AJ133" i="1"/>
  <c r="AK40" i="1"/>
  <c r="AG40" i="1"/>
  <c r="AH1252" i="1"/>
  <c r="AI1250" i="1"/>
  <c r="AH1249" i="1"/>
  <c r="AF1233" i="1"/>
  <c r="AH1210" i="1"/>
  <c r="AJ1162" i="1"/>
  <c r="AI1085" i="1"/>
  <c r="AJ1075" i="1"/>
  <c r="AI1039" i="1"/>
  <c r="AH1030" i="1"/>
  <c r="AH1020" i="1"/>
  <c r="AH1014" i="1"/>
  <c r="AK985" i="1"/>
  <c r="AH970" i="1"/>
  <c r="AJ967" i="1"/>
  <c r="AG950" i="1"/>
  <c r="AJ948" i="1"/>
  <c r="AJ920" i="1"/>
  <c r="AG914" i="1"/>
  <c r="AH908" i="1"/>
  <c r="AK906" i="1"/>
  <c r="AI362" i="1"/>
  <c r="AH298" i="1"/>
  <c r="AK289" i="1"/>
  <c r="AK256" i="1"/>
  <c r="AG256" i="1"/>
  <c r="AI221" i="1"/>
  <c r="AH220" i="1"/>
  <c r="AI171" i="1"/>
  <c r="AG141" i="1"/>
  <c r="AI137" i="1"/>
  <c r="AG133" i="1"/>
  <c r="AH1250" i="1"/>
  <c r="AG1249" i="1"/>
  <c r="AH1235" i="1"/>
  <c r="AH1162" i="1"/>
  <c r="AJ1094" i="1"/>
  <c r="AG1077" i="1"/>
  <c r="AH1075" i="1"/>
  <c r="AJ952" i="1"/>
  <c r="AH945" i="1"/>
  <c r="AH920" i="1"/>
  <c r="AI903" i="1"/>
  <c r="AI894" i="1"/>
  <c r="AH388" i="1"/>
  <c r="AI383" i="1"/>
  <c r="AF380" i="1"/>
  <c r="AH378" i="1"/>
  <c r="AF298" i="1"/>
  <c r="AI289" i="1"/>
  <c r="AJ256" i="1"/>
  <c r="AF256" i="1"/>
  <c r="AJ233" i="1"/>
  <c r="AG228" i="1"/>
  <c r="AI226" i="1"/>
  <c r="AH221" i="1"/>
  <c r="AG220" i="1"/>
  <c r="AI217" i="1"/>
  <c r="AH215" i="1"/>
  <c r="AI199" i="1"/>
  <c r="AK196" i="1"/>
  <c r="AH189" i="1"/>
  <c r="AK187" i="1"/>
  <c r="AF171" i="1"/>
  <c r="AI159" i="1"/>
  <c r="AG145" i="1"/>
  <c r="AF141" i="1"/>
  <c r="AF137" i="1"/>
  <c r="AF133" i="1"/>
  <c r="AE1274" i="1"/>
  <c r="AE1226" i="1"/>
  <c r="AH1134" i="1"/>
  <c r="AE987" i="1"/>
  <c r="AE891" i="1"/>
  <c r="AJ1496" i="1"/>
  <c r="AE1250" i="1"/>
  <c r="AE840" i="1"/>
  <c r="AE408" i="1"/>
  <c r="AE1324" i="1"/>
  <c r="AE986" i="1"/>
  <c r="AE892" i="1"/>
  <c r="AE869" i="1"/>
  <c r="AE562" i="1"/>
  <c r="AJ1415" i="1"/>
  <c r="AJ1406" i="1"/>
  <c r="AJ1403" i="1"/>
  <c r="AJ1398" i="1"/>
  <c r="AH1351" i="1"/>
  <c r="AH1331" i="1"/>
  <c r="AI1299" i="1"/>
  <c r="AG1298" i="1"/>
  <c r="AG1296" i="1"/>
  <c r="AJ1282" i="1"/>
  <c r="AG1257" i="1"/>
  <c r="AG1233" i="1"/>
  <c r="AI1227" i="1"/>
  <c r="AJ1226" i="1"/>
  <c r="AJ1225" i="1"/>
  <c r="AH1214" i="1"/>
  <c r="AK1213" i="1"/>
  <c r="AH1211" i="1"/>
  <c r="AE1210" i="1"/>
  <c r="AK1201" i="1"/>
  <c r="AK1108" i="1"/>
  <c r="AK1107" i="1"/>
  <c r="AE1107" i="1"/>
  <c r="AH1106" i="1"/>
  <c r="AG1057" i="1"/>
  <c r="AH1031" i="1"/>
  <c r="AF1030" i="1"/>
  <c r="AE975" i="1"/>
  <c r="AI974" i="1"/>
  <c r="AE974" i="1"/>
  <c r="AH971" i="1"/>
  <c r="AF970" i="1"/>
  <c r="AK965" i="1"/>
  <c r="AH960" i="1"/>
  <c r="AH952" i="1"/>
  <c r="AH929" i="1"/>
  <c r="AG918" i="1"/>
  <c r="AJ916" i="1"/>
  <c r="AG902" i="1"/>
  <c r="AH888" i="1"/>
  <c r="AI878" i="1"/>
  <c r="AH809" i="1"/>
  <c r="AJ790" i="1"/>
  <c r="AH745" i="1"/>
  <c r="AI729" i="1"/>
  <c r="AK726" i="1"/>
  <c r="AG726" i="1"/>
  <c r="AF722" i="1"/>
  <c r="AK682" i="1"/>
  <c r="AJ681" i="1"/>
  <c r="AH676" i="1"/>
  <c r="AG652" i="1"/>
  <c r="AJ584" i="1"/>
  <c r="AK581" i="1"/>
  <c r="AF581" i="1"/>
  <c r="AF580" i="1"/>
  <c r="AI578" i="1"/>
  <c r="AE558" i="1"/>
  <c r="AE557" i="1"/>
  <c r="AE556" i="1"/>
  <c r="AH554" i="1"/>
  <c r="AK537" i="1"/>
  <c r="AI510" i="1"/>
  <c r="AJ499" i="1"/>
  <c r="AE499" i="1"/>
  <c r="AE492" i="1"/>
  <c r="AH474" i="1"/>
  <c r="AH473" i="1"/>
  <c r="AF467" i="1"/>
  <c r="AH446" i="1"/>
  <c r="AK444" i="1"/>
  <c r="AE444" i="1"/>
  <c r="AE443" i="1"/>
  <c r="AJ437" i="1"/>
  <c r="AF437" i="1"/>
  <c r="AI436" i="1"/>
  <c r="AE436" i="1"/>
  <c r="AH427" i="1"/>
  <c r="AG426" i="1"/>
  <c r="AI394" i="1"/>
  <c r="AK390" i="1"/>
  <c r="AF389" i="1"/>
  <c r="AE388" i="1"/>
  <c r="AK386" i="1"/>
  <c r="AG384" i="1"/>
  <c r="AE383" i="1"/>
  <c r="AJ380" i="1"/>
  <c r="AF363" i="1"/>
  <c r="AJ354" i="1"/>
  <c r="AF354" i="1"/>
  <c r="AH341" i="1"/>
  <c r="AF328" i="1"/>
  <c r="AJ316" i="1"/>
  <c r="AH308" i="1"/>
  <c r="AG290" i="1"/>
  <c r="AF274" i="1"/>
  <c r="AH254" i="1"/>
  <c r="AK253" i="1"/>
  <c r="AJ252" i="1"/>
  <c r="AE249" i="1"/>
  <c r="AH247" i="1"/>
  <c r="AH217" i="1"/>
  <c r="AK216" i="1"/>
  <c r="AG216" i="1"/>
  <c r="AK215" i="1"/>
  <c r="AG215" i="1"/>
  <c r="AH206" i="1"/>
  <c r="AK205" i="1"/>
  <c r="AJ204" i="1"/>
  <c r="AK201" i="1"/>
  <c r="AF201" i="1"/>
  <c r="AG200" i="1"/>
  <c r="AI197" i="1"/>
  <c r="AF195" i="1"/>
  <c r="AI169" i="1"/>
  <c r="AJ1407" i="1"/>
  <c r="AJ1399" i="1"/>
  <c r="AI1300" i="1"/>
  <c r="AH1299" i="1"/>
  <c r="AG1214" i="1"/>
  <c r="AI1108" i="1"/>
  <c r="AK961" i="1"/>
  <c r="AK930" i="1"/>
  <c r="AJ874" i="1"/>
  <c r="AH852" i="1"/>
  <c r="AI791" i="1"/>
  <c r="AH790" i="1"/>
  <c r="AK693" i="1"/>
  <c r="AI682" i="1"/>
  <c r="AH681" i="1"/>
  <c r="AI584" i="1"/>
  <c r="AI582" i="1"/>
  <c r="AK565" i="1"/>
  <c r="AJ525" i="1"/>
  <c r="AH510" i="1"/>
  <c r="AK474" i="1"/>
  <c r="AG474" i="1"/>
  <c r="AJ391" i="1"/>
  <c r="AI390" i="1"/>
  <c r="AI386" i="1"/>
  <c r="AK330" i="1"/>
  <c r="AH316" i="1"/>
  <c r="AG308" i="1"/>
  <c r="AI301" i="1"/>
  <c r="AG254" i="1"/>
  <c r="AI253" i="1"/>
  <c r="AH252" i="1"/>
  <c r="AK219" i="1"/>
  <c r="AK217" i="1"/>
  <c r="AF217" i="1"/>
  <c r="AJ216" i="1"/>
  <c r="AF216" i="1"/>
  <c r="AJ215" i="1"/>
  <c r="AF215" i="1"/>
  <c r="AK206" i="1"/>
  <c r="AG206" i="1"/>
  <c r="AI205" i="1"/>
  <c r="AH204" i="1"/>
  <c r="AH197" i="1"/>
  <c r="AH169" i="1"/>
  <c r="AH151" i="1"/>
  <c r="AJ146" i="1"/>
  <c r="AH1407" i="1"/>
  <c r="AH1399" i="1"/>
  <c r="AH1335" i="1"/>
  <c r="AJ1330" i="1"/>
  <c r="AK1327" i="1"/>
  <c r="AE1300" i="1"/>
  <c r="AE1299" i="1"/>
  <c r="AJ1295" i="1"/>
  <c r="AH1256" i="1"/>
  <c r="AK1214" i="1"/>
  <c r="AF1214" i="1"/>
  <c r="AK1212" i="1"/>
  <c r="AI1210" i="1"/>
  <c r="AK1209" i="1"/>
  <c r="AF1108" i="1"/>
  <c r="AH1107" i="1"/>
  <c r="AJ1030" i="1"/>
  <c r="AJ1025" i="1"/>
  <c r="AI975" i="1"/>
  <c r="AK974" i="1"/>
  <c r="AJ970" i="1"/>
  <c r="AK969" i="1"/>
  <c r="AG961" i="1"/>
  <c r="AJ959" i="1"/>
  <c r="AK946" i="1"/>
  <c r="AG930" i="1"/>
  <c r="AJ928" i="1"/>
  <c r="AH917" i="1"/>
  <c r="AF879" i="1"/>
  <c r="AE874" i="1"/>
  <c r="AH861" i="1"/>
  <c r="AE852" i="1"/>
  <c r="AI726" i="1"/>
  <c r="AJ722" i="1"/>
  <c r="AI721" i="1"/>
  <c r="AI714" i="1"/>
  <c r="AI693" i="1"/>
  <c r="AF682" i="1"/>
  <c r="AF681" i="1"/>
  <c r="AK656" i="1"/>
  <c r="AF584" i="1"/>
  <c r="AH582" i="1"/>
  <c r="AI581" i="1"/>
  <c r="AJ580" i="1"/>
  <c r="AG579" i="1"/>
  <c r="AI557" i="1"/>
  <c r="AI556" i="1"/>
  <c r="AJ550" i="1"/>
  <c r="AG525" i="1"/>
  <c r="AE510" i="1"/>
  <c r="AH499" i="1"/>
  <c r="AG498" i="1"/>
  <c r="AJ474" i="1"/>
  <c r="AF474" i="1"/>
  <c r="AE472" i="1"/>
  <c r="AI444" i="1"/>
  <c r="AJ443" i="1"/>
  <c r="AH437" i="1"/>
  <c r="AK436" i="1"/>
  <c r="AK426" i="1"/>
  <c r="AK425" i="1"/>
  <c r="AJ393" i="1"/>
  <c r="AF391" i="1"/>
  <c r="AE390" i="1"/>
  <c r="AI388" i="1"/>
  <c r="AF387" i="1"/>
  <c r="AH386" i="1"/>
  <c r="AI384" i="1"/>
  <c r="AK383" i="1"/>
  <c r="AK374" i="1"/>
  <c r="AH354" i="1"/>
  <c r="AG330" i="1"/>
  <c r="AJ328" i="1"/>
  <c r="AF316" i="1"/>
  <c r="AE310" i="1"/>
  <c r="AK308" i="1"/>
  <c r="AE308" i="1"/>
  <c r="AH303" i="1"/>
  <c r="AG301" i="1"/>
  <c r="AI290" i="1"/>
  <c r="AJ274" i="1"/>
  <c r="AK254" i="1"/>
  <c r="AE254" i="1"/>
  <c r="AF253" i="1"/>
  <c r="AF252" i="1"/>
  <c r="AJ249" i="1"/>
  <c r="AH241" i="1"/>
  <c r="AH219" i="1"/>
  <c r="AJ217" i="1"/>
  <c r="AE217" i="1"/>
  <c r="AI216" i="1"/>
  <c r="AI215" i="1"/>
  <c r="AJ208" i="1"/>
  <c r="AJ206" i="1"/>
  <c r="AF206" i="1"/>
  <c r="AG205" i="1"/>
  <c r="AF204" i="1"/>
  <c r="AI201" i="1"/>
  <c r="AK200" i="1"/>
  <c r="AK199" i="1"/>
  <c r="AG199" i="1"/>
  <c r="AF197" i="1"/>
  <c r="AH196" i="1"/>
  <c r="AJ195" i="1"/>
  <c r="AJ171" i="1"/>
  <c r="AF170" i="1"/>
  <c r="AE169" i="1"/>
  <c r="AE151" i="1"/>
  <c r="AE146" i="1"/>
  <c r="AJ129" i="1"/>
  <c r="AF1091" i="1"/>
  <c r="AI1091" i="1"/>
  <c r="AG875" i="1"/>
  <c r="AE875" i="1"/>
  <c r="AJ875" i="1"/>
  <c r="AF860" i="1"/>
  <c r="AE860" i="1"/>
  <c r="AE716" i="1"/>
  <c r="AH716" i="1"/>
  <c r="AF710" i="1"/>
  <c r="AE710" i="1"/>
  <c r="AK710" i="1"/>
  <c r="AG710" i="1"/>
  <c r="AH710" i="1"/>
  <c r="AE538" i="1"/>
  <c r="AF538" i="1"/>
  <c r="AK538" i="1"/>
  <c r="AG538" i="1"/>
  <c r="AH538" i="1"/>
  <c r="AJ538" i="1"/>
  <c r="AE478" i="1"/>
  <c r="AG478" i="1"/>
  <c r="AG465" i="1"/>
  <c r="AH465" i="1"/>
  <c r="AE202" i="1"/>
  <c r="AF202" i="1"/>
  <c r="AJ202" i="1"/>
  <c r="AG202" i="1"/>
  <c r="AK202" i="1"/>
  <c r="AH202" i="1"/>
  <c r="AI202" i="1"/>
  <c r="AH1424" i="1"/>
  <c r="AH1415" i="1"/>
  <c r="AJ1390" i="1"/>
  <c r="AJ1387" i="1"/>
  <c r="AJ1382" i="1"/>
  <c r="AH1359" i="1"/>
  <c r="AH1347" i="1"/>
  <c r="AH1327" i="1"/>
  <c r="AH1301" i="1"/>
  <c r="AH1293" i="1"/>
  <c r="AF1291" i="1"/>
  <c r="AH1288" i="1"/>
  <c r="AF1286" i="1"/>
  <c r="AI1283" i="1"/>
  <c r="AH1282" i="1"/>
  <c r="AJ1281" i="1"/>
  <c r="AG1269" i="1"/>
  <c r="AH1267" i="1"/>
  <c r="AI1266" i="1"/>
  <c r="AE1266" i="1"/>
  <c r="AK1257" i="1"/>
  <c r="AF1257" i="1"/>
  <c r="AG1256" i="1"/>
  <c r="AJ1242" i="1"/>
  <c r="AH1209" i="1"/>
  <c r="AK1206" i="1"/>
  <c r="AF1206" i="1"/>
  <c r="AK1204" i="1"/>
  <c r="AF1201" i="1"/>
  <c r="AJ1192" i="1"/>
  <c r="AF1186" i="1"/>
  <c r="AJ1177" i="1"/>
  <c r="AJ1174" i="1"/>
  <c r="AH1150" i="1"/>
  <c r="AF1081" i="1"/>
  <c r="AI1081" i="1"/>
  <c r="AE957" i="1"/>
  <c r="AK957" i="1"/>
  <c r="AE938" i="1"/>
  <c r="AK938" i="1"/>
  <c r="AE934" i="1"/>
  <c r="AG934" i="1"/>
  <c r="AK934" i="1"/>
  <c r="AE898" i="1"/>
  <c r="AG898" i="1"/>
  <c r="AK898" i="1"/>
  <c r="AG756" i="1"/>
  <c r="AH756" i="1"/>
  <c r="AF738" i="1"/>
  <c r="AI738" i="1"/>
  <c r="AE709" i="1"/>
  <c r="AG709" i="1"/>
  <c r="AI709" i="1"/>
  <c r="AK709" i="1"/>
  <c r="AG658" i="1"/>
  <c r="AH658" i="1"/>
  <c r="AG583" i="1"/>
  <c r="AH583" i="1"/>
  <c r="AF566" i="1"/>
  <c r="AH566" i="1"/>
  <c r="AI566" i="1"/>
  <c r="AE207" i="1"/>
  <c r="AF207" i="1"/>
  <c r="AJ207" i="1"/>
  <c r="AG207" i="1"/>
  <c r="AK207" i="1"/>
  <c r="AH207" i="1"/>
  <c r="AI207" i="1"/>
  <c r="AJ1391" i="1"/>
  <c r="AJ1383" i="1"/>
  <c r="AK1302" i="1"/>
  <c r="AK1294" i="1"/>
  <c r="AG1282" i="1"/>
  <c r="AJ1193" i="1"/>
  <c r="AJ1178" i="1"/>
  <c r="AJ1154" i="1"/>
  <c r="AF1093" i="1"/>
  <c r="AI1093" i="1"/>
  <c r="AE1093" i="1"/>
  <c r="AE964" i="1"/>
  <c r="AH964" i="1"/>
  <c r="AE829" i="1"/>
  <c r="AH829" i="1"/>
  <c r="AE821" i="1"/>
  <c r="AH821" i="1"/>
  <c r="AK728" i="1"/>
  <c r="AH728" i="1"/>
  <c r="AE396" i="1"/>
  <c r="AF396" i="1"/>
  <c r="AJ396" i="1"/>
  <c r="AG396" i="1"/>
  <c r="AK396" i="1"/>
  <c r="AH396" i="1"/>
  <c r="AI396" i="1"/>
  <c r="AG337" i="1"/>
  <c r="AH337" i="1"/>
  <c r="AJ1422" i="1"/>
  <c r="AJ1419" i="1"/>
  <c r="AJ1414" i="1"/>
  <c r="AH1391" i="1"/>
  <c r="AH1383" i="1"/>
  <c r="AJ1358" i="1"/>
  <c r="AJ1355" i="1"/>
  <c r="AH1339" i="1"/>
  <c r="AH1302" i="1"/>
  <c r="AH1294" i="1"/>
  <c r="AF1292" i="1"/>
  <c r="AG1287" i="1"/>
  <c r="AK1282" i="1"/>
  <c r="AF1282" i="1"/>
  <c r="AI1280" i="1"/>
  <c r="AH1270" i="1"/>
  <c r="AK1266" i="1"/>
  <c r="AJ1265" i="1"/>
  <c r="AH1258" i="1"/>
  <c r="AH1257" i="1"/>
  <c r="AJ1237" i="1"/>
  <c r="AH1218" i="1"/>
  <c r="AH1206" i="1"/>
  <c r="AK1205" i="1"/>
  <c r="AH1193" i="1"/>
  <c r="AH1178" i="1"/>
  <c r="AH1154" i="1"/>
  <c r="AH1092" i="1"/>
  <c r="AJ1092" i="1"/>
  <c r="AG1066" i="1"/>
  <c r="AF1066" i="1"/>
  <c r="AJ1066" i="1"/>
  <c r="AG1062" i="1"/>
  <c r="AJ1062" i="1"/>
  <c r="AG1009" i="1"/>
  <c r="AJ1009" i="1"/>
  <c r="AG955" i="1"/>
  <c r="AH955" i="1"/>
  <c r="AJ955" i="1"/>
  <c r="AG940" i="1"/>
  <c r="AH940" i="1"/>
  <c r="AJ940" i="1"/>
  <c r="AG936" i="1"/>
  <c r="AH936" i="1"/>
  <c r="AJ936" i="1"/>
  <c r="AG896" i="1"/>
  <c r="AE896" i="1"/>
  <c r="AJ896" i="1"/>
  <c r="AG889" i="1"/>
  <c r="AH889" i="1"/>
  <c r="AF848" i="1"/>
  <c r="AH848" i="1"/>
  <c r="AF828" i="1"/>
  <c r="AE828" i="1"/>
  <c r="AH828" i="1"/>
  <c r="AI828" i="1"/>
  <c r="AF820" i="1"/>
  <c r="AE820" i="1"/>
  <c r="AH820" i="1"/>
  <c r="AI820" i="1"/>
  <c r="AI710" i="1"/>
  <c r="AE568" i="1"/>
  <c r="AF568" i="1"/>
  <c r="AJ568" i="1"/>
  <c r="AG568" i="1"/>
  <c r="AK568" i="1"/>
  <c r="AH568" i="1"/>
  <c r="AF435" i="1"/>
  <c r="AE435" i="1"/>
  <c r="AJ435" i="1"/>
  <c r="AG435" i="1"/>
  <c r="AK435" i="1"/>
  <c r="AH435" i="1"/>
  <c r="AI435" i="1"/>
  <c r="AE405" i="1"/>
  <c r="AF405" i="1"/>
  <c r="AH405" i="1"/>
  <c r="AJ405" i="1"/>
  <c r="AK1065" i="1"/>
  <c r="AE1065" i="1"/>
  <c r="AK1063" i="1"/>
  <c r="AE1063" i="1"/>
  <c r="AI1061" i="1"/>
  <c r="AH1055" i="1"/>
  <c r="AI1036" i="1"/>
  <c r="AF1023" i="1"/>
  <c r="AH1015" i="1"/>
  <c r="AF1014" i="1"/>
  <c r="AJ981" i="1"/>
  <c r="AH969" i="1"/>
  <c r="AH967" i="1"/>
  <c r="AG965" i="1"/>
  <c r="AK950" i="1"/>
  <c r="AH933" i="1"/>
  <c r="AK926" i="1"/>
  <c r="AH924" i="1"/>
  <c r="AF806" i="1"/>
  <c r="AF745" i="1"/>
  <c r="AI739" i="1"/>
  <c r="AH730" i="1"/>
  <c r="AG729" i="1"/>
  <c r="AI722" i="1"/>
  <c r="AE722" i="1"/>
  <c r="AG721" i="1"/>
  <c r="AG693" i="1"/>
  <c r="AE518" i="1"/>
  <c r="AF518" i="1"/>
  <c r="AJ518" i="1"/>
  <c r="AG518" i="1"/>
  <c r="AK518" i="1"/>
  <c r="AH518" i="1"/>
  <c r="AF471" i="1"/>
  <c r="AI471" i="1"/>
  <c r="AK471" i="1"/>
  <c r="AG458" i="1"/>
  <c r="AF458" i="1"/>
  <c r="AH458" i="1"/>
  <c r="AJ458" i="1"/>
  <c r="AF434" i="1"/>
  <c r="AE434" i="1"/>
  <c r="AI434" i="1"/>
  <c r="AJ434" i="1"/>
  <c r="AE419" i="1"/>
  <c r="AF419" i="1"/>
  <c r="AJ419" i="1"/>
  <c r="AE401" i="1"/>
  <c r="AF401" i="1"/>
  <c r="AJ401" i="1"/>
  <c r="AG395" i="1"/>
  <c r="AF395" i="1"/>
  <c r="AH395" i="1"/>
  <c r="AJ395" i="1"/>
  <c r="AG336" i="1"/>
  <c r="AF336" i="1"/>
  <c r="AH336" i="1"/>
  <c r="AJ336" i="1"/>
  <c r="AF320" i="1"/>
  <c r="AG320" i="1"/>
  <c r="AI320" i="1"/>
  <c r="AI892" i="1"/>
  <c r="AJ891" i="1"/>
  <c r="AI874" i="1"/>
  <c r="AH683" i="1"/>
  <c r="AJ673" i="1"/>
  <c r="AI586" i="1"/>
  <c r="AH584" i="1"/>
  <c r="AH580" i="1"/>
  <c r="AK579" i="1"/>
  <c r="AH576" i="1"/>
  <c r="AH569" i="1"/>
  <c r="AE560" i="1"/>
  <c r="AF560" i="1"/>
  <c r="AJ560" i="1"/>
  <c r="AG560" i="1"/>
  <c r="AK560" i="1"/>
  <c r="AH560" i="1"/>
  <c r="AE482" i="1"/>
  <c r="AI482" i="1"/>
  <c r="AK482" i="1"/>
  <c r="AE457" i="1"/>
  <c r="AF457" i="1"/>
  <c r="AI457" i="1"/>
  <c r="AJ457" i="1"/>
  <c r="AE404" i="1"/>
  <c r="AI404" i="1"/>
  <c r="AF404" i="1"/>
  <c r="AJ404" i="1"/>
  <c r="AG404" i="1"/>
  <c r="AK404" i="1"/>
  <c r="AE339" i="1"/>
  <c r="AG339" i="1"/>
  <c r="AI339" i="1"/>
  <c r="AK339" i="1"/>
  <c r="AG335" i="1"/>
  <c r="AF335" i="1"/>
  <c r="AH335" i="1"/>
  <c r="AJ335" i="1"/>
  <c r="AF248" i="1"/>
  <c r="AG248" i="1"/>
  <c r="AH248" i="1"/>
  <c r="AI248" i="1"/>
  <c r="AF246" i="1"/>
  <c r="AE246" i="1"/>
  <c r="AK246" i="1"/>
  <c r="AH246" i="1"/>
  <c r="AI246" i="1"/>
  <c r="AE211" i="1"/>
  <c r="AH211" i="1"/>
  <c r="AH1065" i="1"/>
  <c r="AH1063" i="1"/>
  <c r="AJ1014" i="1"/>
  <c r="AK918" i="1"/>
  <c r="AK914" i="1"/>
  <c r="AJ879" i="1"/>
  <c r="AH874" i="1"/>
  <c r="AJ745" i="1"/>
  <c r="AK721" i="1"/>
  <c r="AI674" i="1"/>
  <c r="AH673" i="1"/>
  <c r="AK652" i="1"/>
  <c r="AH586" i="1"/>
  <c r="AK584" i="1"/>
  <c r="AG584" i="1"/>
  <c r="AH581" i="1"/>
  <c r="AK580" i="1"/>
  <c r="AG580" i="1"/>
  <c r="AK576" i="1"/>
  <c r="AG576" i="1"/>
  <c r="AH572" i="1"/>
  <c r="AK569" i="1"/>
  <c r="AG569" i="1"/>
  <c r="AE565" i="1"/>
  <c r="AF565" i="1"/>
  <c r="AJ565" i="1"/>
  <c r="AG565" i="1"/>
  <c r="AH565" i="1"/>
  <c r="AG553" i="1"/>
  <c r="AF553" i="1"/>
  <c r="AI553" i="1"/>
  <c r="AJ553" i="1"/>
  <c r="AG491" i="1"/>
  <c r="AI491" i="1"/>
  <c r="AJ491" i="1"/>
  <c r="AF410" i="1"/>
  <c r="AE410" i="1"/>
  <c r="AH410" i="1"/>
  <c r="AI410" i="1"/>
  <c r="AF406" i="1"/>
  <c r="AE406" i="1"/>
  <c r="AK406" i="1"/>
  <c r="AG406" i="1"/>
  <c r="AH406" i="1"/>
  <c r="AG403" i="1"/>
  <c r="AF403" i="1"/>
  <c r="AH403" i="1"/>
  <c r="AJ403" i="1"/>
  <c r="AE385" i="1"/>
  <c r="AF385" i="1"/>
  <c r="AG349" i="1"/>
  <c r="AE349" i="1"/>
  <c r="AH349" i="1"/>
  <c r="AI349" i="1"/>
  <c r="AE331" i="1"/>
  <c r="AH331" i="1"/>
  <c r="AJ331" i="1"/>
  <c r="AE243" i="1"/>
  <c r="AH243" i="1"/>
  <c r="AI243" i="1"/>
  <c r="AE218" i="1"/>
  <c r="AK218" i="1"/>
  <c r="AE198" i="1"/>
  <c r="AF198" i="1"/>
  <c r="AJ198" i="1"/>
  <c r="AG198" i="1"/>
  <c r="AK198" i="1"/>
  <c r="AH198" i="1"/>
  <c r="AF194" i="1"/>
  <c r="AK194" i="1"/>
  <c r="AE166" i="1"/>
  <c r="AG166" i="1"/>
  <c r="AE158" i="1"/>
  <c r="AG158" i="1"/>
  <c r="AH158" i="1"/>
  <c r="AH550" i="1"/>
  <c r="AJ541" i="1"/>
  <c r="AH508" i="1"/>
  <c r="AF494" i="1"/>
  <c r="AE484" i="1"/>
  <c r="AI479" i="1"/>
  <c r="AH475" i="1"/>
  <c r="AJ453" i="1"/>
  <c r="AF453" i="1"/>
  <c r="AH447" i="1"/>
  <c r="AI446" i="1"/>
  <c r="AE446" i="1"/>
  <c r="AH425" i="1"/>
  <c r="AE386" i="1"/>
  <c r="AH380" i="1"/>
  <c r="AG374" i="1"/>
  <c r="AE363" i="1"/>
  <c r="AJ358" i="1"/>
  <c r="AE358" i="1"/>
  <c r="AF341" i="1"/>
  <c r="AH338" i="1"/>
  <c r="AH334" i="1"/>
  <c r="AI319" i="1"/>
  <c r="AH317" i="1"/>
  <c r="AI316" i="1"/>
  <c r="AE316" i="1"/>
  <c r="AI310" i="1"/>
  <c r="AE262" i="1"/>
  <c r="AG219" i="1"/>
  <c r="AG210" i="1"/>
  <c r="AJ205" i="1"/>
  <c r="AF205" i="1"/>
  <c r="AI204" i="1"/>
  <c r="AE204" i="1"/>
  <c r="AG201" i="1"/>
  <c r="AJ200" i="1"/>
  <c r="AF200" i="1"/>
  <c r="AK197" i="1"/>
  <c r="AG197" i="1"/>
  <c r="AJ196" i="1"/>
  <c r="AF196" i="1"/>
  <c r="AI195" i="1"/>
  <c r="AE195" i="1"/>
  <c r="AH193" i="1"/>
  <c r="AF179" i="1"/>
  <c r="AH167" i="1"/>
  <c r="AK161" i="1"/>
  <c r="AF161" i="1"/>
  <c r="AJ157" i="1"/>
  <c r="AJ537" i="1"/>
  <c r="AE290" i="1"/>
  <c r="AG289" i="1"/>
  <c r="AE239" i="1"/>
  <c r="AI524" i="1"/>
  <c r="AI494" i="1"/>
  <c r="AH453" i="1"/>
  <c r="AK446" i="1"/>
  <c r="AI363" i="1"/>
  <c r="AH358" i="1"/>
  <c r="AI341" i="1"/>
  <c r="AH205" i="1"/>
  <c r="AK204" i="1"/>
  <c r="AH200" i="1"/>
  <c r="AI129" i="1"/>
  <c r="AJ1429" i="1"/>
  <c r="AJ1411" i="1"/>
  <c r="AJ1395" i="1"/>
  <c r="AJ1379" i="1"/>
  <c r="AJ1363" i="1"/>
  <c r="AH1303" i="1"/>
  <c r="AG1295" i="1"/>
  <c r="AH1262" i="1"/>
  <c r="AG1242" i="1"/>
  <c r="AJ1241" i="1"/>
  <c r="AK1224" i="1"/>
  <c r="AJ1190" i="1"/>
  <c r="AJ1158" i="1"/>
  <c r="AH1142" i="1"/>
  <c r="AH1126" i="1"/>
  <c r="AG1091" i="1"/>
  <c r="AG552" i="1"/>
  <c r="AF552" i="1"/>
  <c r="AK552" i="1"/>
  <c r="AJ1436" i="1"/>
  <c r="AH1429" i="1"/>
  <c r="AJ1418" i="1"/>
  <c r="AH1411" i="1"/>
  <c r="AJ1402" i="1"/>
  <c r="AH1395" i="1"/>
  <c r="AJ1386" i="1"/>
  <c r="AH1379" i="1"/>
  <c r="AJ1370" i="1"/>
  <c r="AH1363" i="1"/>
  <c r="AJ1354" i="1"/>
  <c r="AJ1351" i="1"/>
  <c r="AJ1350" i="1"/>
  <c r="AJ1347" i="1"/>
  <c r="AJ1346" i="1"/>
  <c r="AJ1343" i="1"/>
  <c r="AJ1342" i="1"/>
  <c r="AJ1339" i="1"/>
  <c r="AJ1338" i="1"/>
  <c r="AJ1335" i="1"/>
  <c r="AJ1334" i="1"/>
  <c r="AI1327" i="1"/>
  <c r="AF1320" i="1"/>
  <c r="AI1307" i="1"/>
  <c r="AG1303" i="1"/>
  <c r="AH1300" i="1"/>
  <c r="AH1296" i="1"/>
  <c r="AK1295" i="1"/>
  <c r="AF1295" i="1"/>
  <c r="AK1280" i="1"/>
  <c r="AJ1277" i="1"/>
  <c r="AI1263" i="1"/>
  <c r="AF1262" i="1"/>
  <c r="AI1247" i="1"/>
  <c r="AK1242" i="1"/>
  <c r="AF1242" i="1"/>
  <c r="AF1241" i="1"/>
  <c r="AG1224" i="1"/>
  <c r="AH1216" i="1"/>
  <c r="AJ1209" i="1"/>
  <c r="AG1208" i="1"/>
  <c r="AH1158" i="1"/>
  <c r="AK1091" i="1"/>
  <c r="AE1091" i="1"/>
  <c r="AH1070" i="1"/>
  <c r="AK1067" i="1"/>
  <c r="AE1067" i="1"/>
  <c r="AF1062" i="1"/>
  <c r="AH1061" i="1"/>
  <c r="AF1055" i="1"/>
  <c r="AF1051" i="1"/>
  <c r="AE1036" i="1"/>
  <c r="AF1025" i="1"/>
  <c r="AE1020" i="1"/>
  <c r="AF1009" i="1"/>
  <c r="AJ1006" i="1"/>
  <c r="AJ994" i="1"/>
  <c r="AJ985" i="1"/>
  <c r="AG981" i="1"/>
  <c r="AF969" i="1"/>
  <c r="AH959" i="1"/>
  <c r="AG957" i="1"/>
  <c r="AH953" i="1"/>
  <c r="AH948" i="1"/>
  <c r="AH941" i="1"/>
  <c r="AG938" i="1"/>
  <c r="AH928" i="1"/>
  <c r="AG926" i="1"/>
  <c r="AH921" i="1"/>
  <c r="AH916" i="1"/>
  <c r="AH909" i="1"/>
  <c r="AG906" i="1"/>
  <c r="AI899" i="1"/>
  <c r="AE895" i="1"/>
  <c r="AH894" i="1"/>
  <c r="AK893" i="1"/>
  <c r="AE888" i="1"/>
  <c r="AH886" i="1"/>
  <c r="AJ883" i="1"/>
  <c r="AE879" i="1"/>
  <c r="AH878" i="1"/>
  <c r="AF874" i="1"/>
  <c r="AI869" i="1"/>
  <c r="AE856" i="1"/>
  <c r="AE848" i="1"/>
  <c r="AF798" i="1"/>
  <c r="AH765" i="1"/>
  <c r="AH752" i="1"/>
  <c r="AF749" i="1"/>
  <c r="AF741" i="1"/>
  <c r="AE739" i="1"/>
  <c r="AE738" i="1"/>
  <c r="AJ729" i="1"/>
  <c r="AF729" i="1"/>
  <c r="AG728" i="1"/>
  <c r="AH724" i="1"/>
  <c r="AE714" i="1"/>
  <c r="AH712" i="1"/>
  <c r="AH702" i="1"/>
  <c r="AK701" i="1"/>
  <c r="AF697" i="1"/>
  <c r="AJ693" i="1"/>
  <c r="AE693" i="1"/>
  <c r="AF658" i="1"/>
  <c r="AH656" i="1"/>
  <c r="AE650" i="1"/>
  <c r="AE649" i="1"/>
  <c r="AE570" i="1"/>
  <c r="AE566" i="1"/>
  <c r="AI552" i="1"/>
  <c r="AE549" i="1"/>
  <c r="AJ549" i="1"/>
  <c r="AG548" i="1"/>
  <c r="AI548" i="1"/>
  <c r="AG1061" i="1"/>
  <c r="AK1041" i="1"/>
  <c r="AJ1022" i="1"/>
  <c r="AH1006" i="1"/>
  <c r="AH994" i="1"/>
  <c r="AH985" i="1"/>
  <c r="AJ963" i="1"/>
  <c r="AJ944" i="1"/>
  <c r="AK942" i="1"/>
  <c r="AJ932" i="1"/>
  <c r="AK922" i="1"/>
  <c r="AJ912" i="1"/>
  <c r="AK910" i="1"/>
  <c r="AH899" i="1"/>
  <c r="AG894" i="1"/>
  <c r="AJ893" i="1"/>
  <c r="AF883" i="1"/>
  <c r="AF878" i="1"/>
  <c r="AH870" i="1"/>
  <c r="AK725" i="1"/>
  <c r="AK702" i="1"/>
  <c r="AG702" i="1"/>
  <c r="AI701" i="1"/>
  <c r="AJ585" i="1"/>
  <c r="AH552" i="1"/>
  <c r="AE550" i="1"/>
  <c r="AG550" i="1"/>
  <c r="AK550" i="1"/>
  <c r="AF534" i="1"/>
  <c r="AH534" i="1"/>
  <c r="AG530" i="1"/>
  <c r="AF530" i="1"/>
  <c r="AH530" i="1"/>
  <c r="AJ530" i="1"/>
  <c r="AE523" i="1"/>
  <c r="AH523" i="1"/>
  <c r="AH1437" i="1"/>
  <c r="AJ1427" i="1"/>
  <c r="AH1419" i="1"/>
  <c r="AJ1410" i="1"/>
  <c r="AH1403" i="1"/>
  <c r="AJ1394" i="1"/>
  <c r="AH1387" i="1"/>
  <c r="AJ1378" i="1"/>
  <c r="AH1371" i="1"/>
  <c r="AJ1362" i="1"/>
  <c r="AH1355" i="1"/>
  <c r="AF1351" i="1"/>
  <c r="AF1347" i="1"/>
  <c r="AF1343" i="1"/>
  <c r="AF1339" i="1"/>
  <c r="AF1335" i="1"/>
  <c r="AG1327" i="1"/>
  <c r="AI1319" i="1"/>
  <c r="AH1308" i="1"/>
  <c r="AI1303" i="1"/>
  <c r="AK1296" i="1"/>
  <c r="AF1296" i="1"/>
  <c r="AH1295" i="1"/>
  <c r="AH1281" i="1"/>
  <c r="AE1280" i="1"/>
  <c r="AH1278" i="1"/>
  <c r="AH1272" i="1"/>
  <c r="AJ1262" i="1"/>
  <c r="AH1254" i="1"/>
  <c r="AH1248" i="1"/>
  <c r="AF1246" i="1"/>
  <c r="AI1243" i="1"/>
  <c r="AH1242" i="1"/>
  <c r="AK1241" i="1"/>
  <c r="AG1237" i="1"/>
  <c r="AH1220" i="1"/>
  <c r="AF1209" i="1"/>
  <c r="AH1094" i="1"/>
  <c r="AF1092" i="1"/>
  <c r="AH1091" i="1"/>
  <c r="AJ1090" i="1"/>
  <c r="AG1081" i="1"/>
  <c r="AF1071" i="1"/>
  <c r="AH1067" i="1"/>
  <c r="AK1061" i="1"/>
  <c r="AE1061" i="1"/>
  <c r="AJ1055" i="1"/>
  <c r="AH1054" i="1"/>
  <c r="AH1050" i="1"/>
  <c r="AH1041" i="1"/>
  <c r="AK1036" i="1"/>
  <c r="AI1028" i="1"/>
  <c r="AK1025" i="1"/>
  <c r="AF1022" i="1"/>
  <c r="AI1020" i="1"/>
  <c r="AI1012" i="1"/>
  <c r="AK1009" i="1"/>
  <c r="AF1006" i="1"/>
  <c r="AJ1001" i="1"/>
  <c r="AF994" i="1"/>
  <c r="AF985" i="1"/>
  <c r="AJ977" i="1"/>
  <c r="AJ969" i="1"/>
  <c r="AH968" i="1"/>
  <c r="AH963" i="1"/>
  <c r="AH956" i="1"/>
  <c r="AH944" i="1"/>
  <c r="AG942" i="1"/>
  <c r="AH937" i="1"/>
  <c r="AH932" i="1"/>
  <c r="AH925" i="1"/>
  <c r="AG922" i="1"/>
  <c r="AH912" i="1"/>
  <c r="AG910" i="1"/>
  <c r="AJ908" i="1"/>
  <c r="AH905" i="1"/>
  <c r="AG899" i="1"/>
  <c r="AK894" i="1"/>
  <c r="AE894" i="1"/>
  <c r="AH893" i="1"/>
  <c r="AI887" i="1"/>
  <c r="AE883" i="1"/>
  <c r="AG881" i="1"/>
  <c r="AI879" i="1"/>
  <c r="AJ878" i="1"/>
  <c r="AE878" i="1"/>
  <c r="AE870" i="1"/>
  <c r="AH857" i="1"/>
  <c r="AH853" i="1"/>
  <c r="AH844" i="1"/>
  <c r="AF799" i="1"/>
  <c r="AH748" i="1"/>
  <c r="AJ741" i="1"/>
  <c r="AJ738" i="1"/>
  <c r="AG737" i="1"/>
  <c r="AF734" i="1"/>
  <c r="AH729" i="1"/>
  <c r="AI725" i="1"/>
  <c r="AK714" i="1"/>
  <c r="AG713" i="1"/>
  <c r="AH704" i="1"/>
  <c r="AJ702" i="1"/>
  <c r="AE702" i="1"/>
  <c r="AG701" i="1"/>
  <c r="AF698" i="1"/>
  <c r="AH696" i="1"/>
  <c r="AH693" i="1"/>
  <c r="AI658" i="1"/>
  <c r="AJ650" i="1"/>
  <c r="AI649" i="1"/>
  <c r="AG648" i="1"/>
  <c r="AI585" i="1"/>
  <c r="AE553" i="1"/>
  <c r="AH553" i="1"/>
  <c r="AE552" i="1"/>
  <c r="AI550" i="1"/>
  <c r="AF522" i="1"/>
  <c r="AE522" i="1"/>
  <c r="AH522" i="1"/>
  <c r="AI522" i="1"/>
  <c r="AF511" i="1"/>
  <c r="AE511" i="1"/>
  <c r="AH511" i="1"/>
  <c r="AI511" i="1"/>
  <c r="AH500" i="1"/>
  <c r="AH491" i="1"/>
  <c r="AH483" i="1"/>
  <c r="AH479" i="1"/>
  <c r="AK478" i="1"/>
  <c r="AK475" i="1"/>
  <c r="AG475" i="1"/>
  <c r="AH471" i="1"/>
  <c r="AK464" i="1"/>
  <c r="AG464" i="1"/>
  <c r="AI463" i="1"/>
  <c r="AJ460" i="1"/>
  <c r="AF460" i="1"/>
  <c r="AH454" i="1"/>
  <c r="AH434" i="1"/>
  <c r="AK427" i="1"/>
  <c r="AG427" i="1"/>
  <c r="AJ426" i="1"/>
  <c r="AF426" i="1"/>
  <c r="AJ425" i="1"/>
  <c r="AF425" i="1"/>
  <c r="AJ424" i="1"/>
  <c r="AF424" i="1"/>
  <c r="AI423" i="1"/>
  <c r="AH422" i="1"/>
  <c r="AH421" i="1"/>
  <c r="AH420" i="1"/>
  <c r="AI419" i="1"/>
  <c r="AH408" i="1"/>
  <c r="AJ407" i="1"/>
  <c r="AG400" i="1"/>
  <c r="AE398" i="1"/>
  <c r="AH394" i="1"/>
  <c r="AF393" i="1"/>
  <c r="AH390" i="1"/>
  <c r="AJ389" i="1"/>
  <c r="AK388" i="1"/>
  <c r="AG388" i="1"/>
  <c r="AJ387" i="1"/>
  <c r="AE384" i="1"/>
  <c r="AH383" i="1"/>
  <c r="AG362" i="1"/>
  <c r="AH362" i="1"/>
  <c r="AE362" i="1"/>
  <c r="AJ362" i="1"/>
  <c r="AF356" i="1"/>
  <c r="AE356" i="1"/>
  <c r="AK356" i="1"/>
  <c r="AG302" i="1"/>
  <c r="AE302" i="1"/>
  <c r="AI302" i="1"/>
  <c r="AF286" i="1"/>
  <c r="AE286" i="1"/>
  <c r="AK286" i="1"/>
  <c r="AG286" i="1"/>
  <c r="AH286" i="1"/>
  <c r="AK544" i="1"/>
  <c r="AE544" i="1"/>
  <c r="AJ542" i="1"/>
  <c r="AF542" i="1"/>
  <c r="AH541" i="1"/>
  <c r="AI538" i="1"/>
  <c r="AF537" i="1"/>
  <c r="AG524" i="1"/>
  <c r="AK521" i="1"/>
  <c r="AF521" i="1"/>
  <c r="AH509" i="1"/>
  <c r="AF507" i="1"/>
  <c r="AE500" i="1"/>
  <c r="AI498" i="1"/>
  <c r="AK491" i="1"/>
  <c r="AF486" i="1"/>
  <c r="AG483" i="1"/>
  <c r="AK479" i="1"/>
  <c r="AG479" i="1"/>
  <c r="AI478" i="1"/>
  <c r="AI476" i="1"/>
  <c r="AJ475" i="1"/>
  <c r="AF475" i="1"/>
  <c r="AE471" i="1"/>
  <c r="AH468" i="1"/>
  <c r="AJ464" i="1"/>
  <c r="AE464" i="1"/>
  <c r="AG463" i="1"/>
  <c r="AH461" i="1"/>
  <c r="AI460" i="1"/>
  <c r="AE460" i="1"/>
  <c r="AF454" i="1"/>
  <c r="AK434" i="1"/>
  <c r="AG434" i="1"/>
  <c r="AJ427" i="1"/>
  <c r="AF427" i="1"/>
  <c r="AI426" i="1"/>
  <c r="AI425" i="1"/>
  <c r="AE425" i="1"/>
  <c r="AI424" i="1"/>
  <c r="AE424" i="1"/>
  <c r="AG423" i="1"/>
  <c r="AF422" i="1"/>
  <c r="AF421" i="1"/>
  <c r="AF420" i="1"/>
  <c r="AH419" i="1"/>
  <c r="AG408" i="1"/>
  <c r="AF407" i="1"/>
  <c r="AK400" i="1"/>
  <c r="AE400" i="1"/>
  <c r="AE394" i="1"/>
  <c r="AG390" i="1"/>
  <c r="AH389" i="1"/>
  <c r="AJ388" i="1"/>
  <c r="AH387" i="1"/>
  <c r="AJ385" i="1"/>
  <c r="AG383" i="1"/>
  <c r="AG321" i="1"/>
  <c r="AH321" i="1"/>
  <c r="AF300" i="1"/>
  <c r="AE300" i="1"/>
  <c r="AK300" i="1"/>
  <c r="AG300" i="1"/>
  <c r="AH300" i="1"/>
  <c r="AE479" i="1"/>
  <c r="AG355" i="1"/>
  <c r="AF355" i="1"/>
  <c r="AJ355" i="1"/>
  <c r="AJ454" i="1"/>
  <c r="AK423" i="1"/>
  <c r="AJ422" i="1"/>
  <c r="AJ421" i="1"/>
  <c r="AJ420" i="1"/>
  <c r="AF352" i="1"/>
  <c r="AH352" i="1"/>
  <c r="AI352" i="1"/>
  <c r="AK352" i="1"/>
  <c r="AF318" i="1"/>
  <c r="AH318" i="1"/>
  <c r="AK350" i="1"/>
  <c r="AE350" i="1"/>
  <c r="AJ339" i="1"/>
  <c r="AF339" i="1"/>
  <c r="AG338" i="1"/>
  <c r="AE337" i="1"/>
  <c r="AI336" i="1"/>
  <c r="AE336" i="1"/>
  <c r="AI335" i="1"/>
  <c r="AE335" i="1"/>
  <c r="AG334" i="1"/>
  <c r="AF331" i="1"/>
  <c r="AK320" i="1"/>
  <c r="AE320" i="1"/>
  <c r="AG319" i="1"/>
  <c r="AH311" i="1"/>
  <c r="AK301" i="1"/>
  <c r="AE301" i="1"/>
  <c r="AH299" i="1"/>
  <c r="AI298" i="1"/>
  <c r="AE298" i="1"/>
  <c r="AK285" i="1"/>
  <c r="AI274" i="1"/>
  <c r="AE274" i="1"/>
  <c r="AI233" i="1"/>
  <c r="AK232" i="1"/>
  <c r="AG232" i="1"/>
  <c r="AH226" i="1"/>
  <c r="AI218" i="1"/>
  <c r="AH208" i="1"/>
  <c r="AJ194" i="1"/>
  <c r="AK193" i="1"/>
  <c r="AG193" i="1"/>
  <c r="AJ192" i="1"/>
  <c r="AK191" i="1"/>
  <c r="AG191" i="1"/>
  <c r="AJ190" i="1"/>
  <c r="AH157" i="1"/>
  <c r="AI285" i="1"/>
  <c r="AK280" i="1"/>
  <c r="AI249" i="1"/>
  <c r="AE248" i="1"/>
  <c r="AG246" i="1"/>
  <c r="AI238" i="1"/>
  <c r="AH233" i="1"/>
  <c r="AJ232" i="1"/>
  <c r="AF232" i="1"/>
  <c r="AK228" i="1"/>
  <c r="AK227" i="1"/>
  <c r="AK226" i="1"/>
  <c r="AG226" i="1"/>
  <c r="AH218" i="1"/>
  <c r="AK210" i="1"/>
  <c r="AG208" i="1"/>
  <c r="AH194" i="1"/>
  <c r="AJ193" i="1"/>
  <c r="AF193" i="1"/>
  <c r="AH192" i="1"/>
  <c r="AJ191" i="1"/>
  <c r="AF191" i="1"/>
  <c r="AH190" i="1"/>
  <c r="AH171" i="1"/>
  <c r="AJ170" i="1"/>
  <c r="AK169" i="1"/>
  <c r="AG169" i="1"/>
  <c r="AK166" i="1"/>
  <c r="AG157" i="1"/>
  <c r="AH147" i="1"/>
  <c r="AI146" i="1"/>
  <c r="AJ145" i="1"/>
  <c r="AH137" i="1"/>
  <c r="AH129" i="1"/>
  <c r="AH350" i="1"/>
  <c r="AH339" i="1"/>
  <c r="AK338" i="1"/>
  <c r="AI337" i="1"/>
  <c r="AK336" i="1"/>
  <c r="AK335" i="1"/>
  <c r="AK334" i="1"/>
  <c r="AI331" i="1"/>
  <c r="AH320" i="1"/>
  <c r="AK319" i="1"/>
  <c r="AH301" i="1"/>
  <c r="AK298" i="1"/>
  <c r="AG285" i="1"/>
  <c r="AG280" i="1"/>
  <c r="AK233" i="1"/>
  <c r="AF233" i="1"/>
  <c r="AI232" i="1"/>
  <c r="AI229" i="1"/>
  <c r="AH228" i="1"/>
  <c r="AH227" i="1"/>
  <c r="AJ226" i="1"/>
  <c r="AF226" i="1"/>
  <c r="AG218" i="1"/>
  <c r="AI211" i="1"/>
  <c r="AH210" i="1"/>
  <c r="AK208" i="1"/>
  <c r="AF208" i="1"/>
  <c r="AI193" i="1"/>
  <c r="AI191" i="1"/>
  <c r="AH179" i="1"/>
  <c r="AK171" i="1"/>
  <c r="AG171" i="1"/>
  <c r="AH170" i="1"/>
  <c r="AJ169" i="1"/>
  <c r="AI167" i="1"/>
  <c r="AH166" i="1"/>
  <c r="AK158" i="1"/>
  <c r="AK157" i="1"/>
  <c r="AF157" i="1"/>
  <c r="AI151" i="1"/>
  <c r="AK150" i="1"/>
  <c r="AE147" i="1"/>
  <c r="AH146" i="1"/>
  <c r="AH145" i="1"/>
  <c r="AH141" i="1"/>
  <c r="AK137" i="1"/>
  <c r="AG137" i="1"/>
  <c r="AI133" i="1"/>
  <c r="AK129" i="1"/>
  <c r="AG129" i="1"/>
  <c r="AG1146" i="1"/>
  <c r="AJ1146" i="1"/>
  <c r="AG1138" i="1"/>
  <c r="AJ1138" i="1"/>
  <c r="AG1130" i="1"/>
  <c r="AJ1130" i="1"/>
  <c r="AG1122" i="1"/>
  <c r="AJ1122" i="1"/>
  <c r="AF1097" i="1"/>
  <c r="AG1097" i="1"/>
  <c r="AF1073" i="1"/>
  <c r="AE1073" i="1"/>
  <c r="AK1073" i="1"/>
  <c r="AH1073" i="1"/>
  <c r="AE973" i="1"/>
  <c r="AF973" i="1"/>
  <c r="AH973" i="1"/>
  <c r="AJ973" i="1"/>
  <c r="AF718" i="1"/>
  <c r="AE718" i="1"/>
  <c r="AJ718" i="1"/>
  <c r="AG718" i="1"/>
  <c r="AK718" i="1"/>
  <c r="AH718" i="1"/>
  <c r="AI718" i="1"/>
  <c r="AE708" i="1"/>
  <c r="AH708" i="1"/>
  <c r="AE705" i="1"/>
  <c r="AG705" i="1"/>
  <c r="AI705" i="1"/>
  <c r="AK705" i="1"/>
  <c r="AG678" i="1"/>
  <c r="AF678" i="1"/>
  <c r="AI678" i="1"/>
  <c r="AE672" i="1"/>
  <c r="AH672" i="1"/>
  <c r="AG662" i="1"/>
  <c r="AF662" i="1"/>
  <c r="AI662" i="1"/>
  <c r="AE502" i="1"/>
  <c r="AI502" i="1"/>
  <c r="AF502" i="1"/>
  <c r="AJ502" i="1"/>
  <c r="AG502" i="1"/>
  <c r="AK502" i="1"/>
  <c r="AH502" i="1"/>
  <c r="AE466" i="1"/>
  <c r="AF466" i="1"/>
  <c r="AJ466" i="1"/>
  <c r="AG466" i="1"/>
  <c r="AK466" i="1"/>
  <c r="AH466" i="1"/>
  <c r="AI466" i="1"/>
  <c r="AF360" i="1"/>
  <c r="AE360" i="1"/>
  <c r="AI360" i="1"/>
  <c r="AK360" i="1"/>
  <c r="AE134" i="1"/>
  <c r="AI134" i="1"/>
  <c r="AF134" i="1"/>
  <c r="AJ134" i="1"/>
  <c r="AG134" i="1"/>
  <c r="AK134" i="1"/>
  <c r="AH134" i="1"/>
  <c r="AH1496" i="1"/>
  <c r="AH1492" i="1"/>
  <c r="AH1488" i="1"/>
  <c r="AH1484" i="1"/>
  <c r="AH1480" i="1"/>
  <c r="AH1476" i="1"/>
  <c r="AH1472" i="1"/>
  <c r="AH1468" i="1"/>
  <c r="AH1464" i="1"/>
  <c r="AH1460" i="1"/>
  <c r="AH1456" i="1"/>
  <c r="AH1452" i="1"/>
  <c r="AH1448" i="1"/>
  <c r="AH1444" i="1"/>
  <c r="AH1441" i="1"/>
  <c r="AH1319" i="1"/>
  <c r="AK1318" i="1"/>
  <c r="AK1308" i="1"/>
  <c r="AG1308" i="1"/>
  <c r="AJ1304" i="1"/>
  <c r="AH1265" i="1"/>
  <c r="AK1264" i="1"/>
  <c r="AK1258" i="1"/>
  <c r="AG1258" i="1"/>
  <c r="AH1234" i="1"/>
  <c r="AJ1230" i="1"/>
  <c r="AJ1213" i="1"/>
  <c r="AJ1205" i="1"/>
  <c r="AG1118" i="1"/>
  <c r="AJ1118" i="1"/>
  <c r="AF1118" i="1"/>
  <c r="AJ1096" i="1"/>
  <c r="AH1096" i="1"/>
  <c r="AG1087" i="1"/>
  <c r="AK1087" i="1"/>
  <c r="AE1087" i="1"/>
  <c r="AI1087" i="1"/>
  <c r="AG1074" i="1"/>
  <c r="AJ1074" i="1"/>
  <c r="AF1074" i="1"/>
  <c r="AH1033" i="1"/>
  <c r="AG1033" i="1"/>
  <c r="AJ1033" i="1"/>
  <c r="AH1017" i="1"/>
  <c r="AG1017" i="1"/>
  <c r="AJ1017" i="1"/>
  <c r="AF991" i="1"/>
  <c r="AH991" i="1"/>
  <c r="AF962" i="1"/>
  <c r="AE962" i="1"/>
  <c r="AK962" i="1"/>
  <c r="AG962" i="1"/>
  <c r="AH962" i="1"/>
  <c r="AF954" i="1"/>
  <c r="AE954" i="1"/>
  <c r="AK954" i="1"/>
  <c r="AG954" i="1"/>
  <c r="AH954" i="1"/>
  <c r="AF947" i="1"/>
  <c r="AE947" i="1"/>
  <c r="AK947" i="1"/>
  <c r="AG947" i="1"/>
  <c r="AH947" i="1"/>
  <c r="AF939" i="1"/>
  <c r="AE939" i="1"/>
  <c r="AK939" i="1"/>
  <c r="AG939" i="1"/>
  <c r="AH939" i="1"/>
  <c r="AF931" i="1"/>
  <c r="AE931" i="1"/>
  <c r="AK931" i="1"/>
  <c r="AG931" i="1"/>
  <c r="AH931" i="1"/>
  <c r="AF923" i="1"/>
  <c r="AE923" i="1"/>
  <c r="AK923" i="1"/>
  <c r="AG923" i="1"/>
  <c r="AH923" i="1"/>
  <c r="AF915" i="1"/>
  <c r="AE915" i="1"/>
  <c r="AK915" i="1"/>
  <c r="AG915" i="1"/>
  <c r="AH915" i="1"/>
  <c r="AF907" i="1"/>
  <c r="AE907" i="1"/>
  <c r="AK907" i="1"/>
  <c r="AG907" i="1"/>
  <c r="AH907" i="1"/>
  <c r="AF872" i="1"/>
  <c r="AE872" i="1"/>
  <c r="AH872" i="1"/>
  <c r="AI872" i="1"/>
  <c r="AE817" i="1"/>
  <c r="AH817" i="1"/>
  <c r="AF785" i="1"/>
  <c r="AH785" i="1"/>
  <c r="AG757" i="1"/>
  <c r="AF757" i="1"/>
  <c r="AH757" i="1"/>
  <c r="AJ757" i="1"/>
  <c r="AE727" i="1"/>
  <c r="AH727" i="1"/>
  <c r="AG686" i="1"/>
  <c r="AE686" i="1"/>
  <c r="AJ686" i="1"/>
  <c r="AF686" i="1"/>
  <c r="AK686" i="1"/>
  <c r="AH686" i="1"/>
  <c r="AI686" i="1"/>
  <c r="AE645" i="1"/>
  <c r="AI645" i="1"/>
  <c r="AF645" i="1"/>
  <c r="AJ645" i="1"/>
  <c r="AG645" i="1"/>
  <c r="AK645" i="1"/>
  <c r="AH645" i="1"/>
  <c r="AF504" i="1"/>
  <c r="AE504" i="1"/>
  <c r="AH504" i="1"/>
  <c r="AI504" i="1"/>
  <c r="AF1496" i="1"/>
  <c r="AF1492" i="1"/>
  <c r="AF1488" i="1"/>
  <c r="AF1484" i="1"/>
  <c r="AF1480" i="1"/>
  <c r="AF1476" i="1"/>
  <c r="AF1472" i="1"/>
  <c r="AF1468" i="1"/>
  <c r="AF1464" i="1"/>
  <c r="AF1460" i="1"/>
  <c r="AF1456" i="1"/>
  <c r="AF1452" i="1"/>
  <c r="AF1448" i="1"/>
  <c r="AF1444" i="1"/>
  <c r="AF1441" i="1"/>
  <c r="AF1437" i="1"/>
  <c r="AF1433" i="1"/>
  <c r="AF1429" i="1"/>
  <c r="AF1424" i="1"/>
  <c r="AF1419" i="1"/>
  <c r="AF1415" i="1"/>
  <c r="AF1411" i="1"/>
  <c r="AF1407" i="1"/>
  <c r="AF1403" i="1"/>
  <c r="AF1399" i="1"/>
  <c r="AF1395" i="1"/>
  <c r="AF1391" i="1"/>
  <c r="AF1387" i="1"/>
  <c r="AF1383" i="1"/>
  <c r="AF1379" i="1"/>
  <c r="AF1375" i="1"/>
  <c r="AF1371" i="1"/>
  <c r="AF1367" i="1"/>
  <c r="AF1363" i="1"/>
  <c r="AF1359" i="1"/>
  <c r="AF1355" i="1"/>
  <c r="AF1331" i="1"/>
  <c r="AJ1327" i="1"/>
  <c r="AF1327" i="1"/>
  <c r="AG1326" i="1"/>
  <c r="AK1324" i="1"/>
  <c r="AG1324" i="1"/>
  <c r="AI1323" i="1"/>
  <c r="AJ1320" i="1"/>
  <c r="AK1319" i="1"/>
  <c r="AG1319" i="1"/>
  <c r="AH1318" i="1"/>
  <c r="AH1312" i="1"/>
  <c r="AJ1308" i="1"/>
  <c r="AF1308" i="1"/>
  <c r="AH1304" i="1"/>
  <c r="AJ1303" i="1"/>
  <c r="AF1303" i="1"/>
  <c r="AG1302" i="1"/>
  <c r="AK1300" i="1"/>
  <c r="AG1300" i="1"/>
  <c r="AK1299" i="1"/>
  <c r="AG1299" i="1"/>
  <c r="AK1298" i="1"/>
  <c r="AH1297" i="1"/>
  <c r="AI1296" i="1"/>
  <c r="AI1295" i="1"/>
  <c r="AG1294" i="1"/>
  <c r="AK1292" i="1"/>
  <c r="AJ1291" i="1"/>
  <c r="AH1290" i="1"/>
  <c r="AJ1286" i="1"/>
  <c r="AJ1285" i="1"/>
  <c r="AH1283" i="1"/>
  <c r="AI1282" i="1"/>
  <c r="AG1281" i="1"/>
  <c r="AH1280" i="1"/>
  <c r="AI1279" i="1"/>
  <c r="AF1278" i="1"/>
  <c r="AK1274" i="1"/>
  <c r="AG1274" i="1"/>
  <c r="AK1273" i="1"/>
  <c r="AF1273" i="1"/>
  <c r="AH1268" i="1"/>
  <c r="AG1265" i="1"/>
  <c r="AH1264" i="1"/>
  <c r="AI1259" i="1"/>
  <c r="AJ1258" i="1"/>
  <c r="AF1258" i="1"/>
  <c r="AJ1253" i="1"/>
  <c r="AK1250" i="1"/>
  <c r="AG1250" i="1"/>
  <c r="AK1249" i="1"/>
  <c r="AF1249" i="1"/>
  <c r="AJ1246" i="1"/>
  <c r="AJ1245" i="1"/>
  <c r="AH1243" i="1"/>
  <c r="AI1242" i="1"/>
  <c r="AH1241" i="1"/>
  <c r="AK1240" i="1"/>
  <c r="AH1238" i="1"/>
  <c r="AG1234" i="1"/>
  <c r="AH1230" i="1"/>
  <c r="AF1225" i="1"/>
  <c r="AJ1221" i="1"/>
  <c r="AJ1217" i="1"/>
  <c r="AI1214" i="1"/>
  <c r="AH1213" i="1"/>
  <c r="AG1212" i="1"/>
  <c r="AK1210" i="1"/>
  <c r="AG1210" i="1"/>
  <c r="AH1207" i="1"/>
  <c r="AI1206" i="1"/>
  <c r="AH1205" i="1"/>
  <c r="AG1204" i="1"/>
  <c r="AJ1201" i="1"/>
  <c r="AJ1200" i="1"/>
  <c r="AJ1197" i="1"/>
  <c r="AJ1186" i="1"/>
  <c r="AJ1185" i="1"/>
  <c r="AJ1182" i="1"/>
  <c r="AJ1170" i="1"/>
  <c r="AJ1169" i="1"/>
  <c r="AJ1166" i="1"/>
  <c r="AF1158" i="1"/>
  <c r="AF1154" i="1"/>
  <c r="AG1150" i="1"/>
  <c r="AJ1150" i="1"/>
  <c r="AH1146" i="1"/>
  <c r="AG1142" i="1"/>
  <c r="AJ1142" i="1"/>
  <c r="AH1138" i="1"/>
  <c r="AG1134" i="1"/>
  <c r="AJ1134" i="1"/>
  <c r="AH1130" i="1"/>
  <c r="AG1126" i="1"/>
  <c r="AJ1126" i="1"/>
  <c r="AH1122" i="1"/>
  <c r="AG1114" i="1"/>
  <c r="AJ1114" i="1"/>
  <c r="AF1114" i="1"/>
  <c r="AJ1087" i="1"/>
  <c r="AF1085" i="1"/>
  <c r="AE1085" i="1"/>
  <c r="AK1085" i="1"/>
  <c r="AH1085" i="1"/>
  <c r="AI1073" i="1"/>
  <c r="AF1053" i="1"/>
  <c r="AE1053" i="1"/>
  <c r="AK1053" i="1"/>
  <c r="AG1053" i="1"/>
  <c r="AH1053" i="1"/>
  <c r="AG990" i="1"/>
  <c r="AF990" i="1"/>
  <c r="AH990" i="1"/>
  <c r="AJ990" i="1"/>
  <c r="AE689" i="1"/>
  <c r="AI689" i="1"/>
  <c r="AF689" i="1"/>
  <c r="AJ689" i="1"/>
  <c r="AG689" i="1"/>
  <c r="AK689" i="1"/>
  <c r="AH689" i="1"/>
  <c r="AH1328" i="1"/>
  <c r="AJ1324" i="1"/>
  <c r="AH1320" i="1"/>
  <c r="AJ1319" i="1"/>
  <c r="AF1319" i="1"/>
  <c r="AG1318" i="1"/>
  <c r="AH1314" i="1"/>
  <c r="AH1309" i="1"/>
  <c r="AI1308" i="1"/>
  <c r="AF1304" i="1"/>
  <c r="AJ1300" i="1"/>
  <c r="AJ1299" i="1"/>
  <c r="AH1298" i="1"/>
  <c r="AI1292" i="1"/>
  <c r="AH1291" i="1"/>
  <c r="AJ1287" i="1"/>
  <c r="AH1286" i="1"/>
  <c r="AI1275" i="1"/>
  <c r="AJ1274" i="1"/>
  <c r="AJ1269" i="1"/>
  <c r="AK1265" i="1"/>
  <c r="AF1265" i="1"/>
  <c r="AJ1261" i="1"/>
  <c r="AH1259" i="1"/>
  <c r="AI1258" i="1"/>
  <c r="AG1253" i="1"/>
  <c r="AI1251" i="1"/>
  <c r="AJ1250" i="1"/>
  <c r="AH1246" i="1"/>
  <c r="AG1241" i="1"/>
  <c r="AG1240" i="1"/>
  <c r="AH1236" i="1"/>
  <c r="AK1234" i="1"/>
  <c r="AE1234" i="1"/>
  <c r="AI1231" i="1"/>
  <c r="AF1230" i="1"/>
  <c r="AG1221" i="1"/>
  <c r="AG1217" i="1"/>
  <c r="AF1213" i="1"/>
  <c r="AJ1210" i="1"/>
  <c r="AK1208" i="1"/>
  <c r="AF1205" i="1"/>
  <c r="AF1146" i="1"/>
  <c r="AF1138" i="1"/>
  <c r="AF1130" i="1"/>
  <c r="AF1122" i="1"/>
  <c r="AG1110" i="1"/>
  <c r="AJ1110" i="1"/>
  <c r="AF1110" i="1"/>
  <c r="AH1101" i="1"/>
  <c r="AG1101" i="1"/>
  <c r="AI1097" i="1"/>
  <c r="AG1095" i="1"/>
  <c r="AF1095" i="1"/>
  <c r="AJ1095" i="1"/>
  <c r="AH1087" i="1"/>
  <c r="AG1086" i="1"/>
  <c r="AJ1086" i="1"/>
  <c r="AF1086" i="1"/>
  <c r="AG1075" i="1"/>
  <c r="AK1075" i="1"/>
  <c r="AE1075" i="1"/>
  <c r="AI1075" i="1"/>
  <c r="AG1073" i="1"/>
  <c r="AH1004" i="1"/>
  <c r="AG1004" i="1"/>
  <c r="AK1004" i="1"/>
  <c r="AE997" i="1"/>
  <c r="AF997" i="1"/>
  <c r="AK997" i="1"/>
  <c r="AG997" i="1"/>
  <c r="AH997" i="1"/>
  <c r="AK973" i="1"/>
  <c r="AF966" i="1"/>
  <c r="AE966" i="1"/>
  <c r="AK966" i="1"/>
  <c r="AG966" i="1"/>
  <c r="AH966" i="1"/>
  <c r="AF958" i="1"/>
  <c r="AE958" i="1"/>
  <c r="AK958" i="1"/>
  <c r="AG958" i="1"/>
  <c r="AH958" i="1"/>
  <c r="AF951" i="1"/>
  <c r="AE951" i="1"/>
  <c r="AK951" i="1"/>
  <c r="AG951" i="1"/>
  <c r="AH951" i="1"/>
  <c r="AF943" i="1"/>
  <c r="AE943" i="1"/>
  <c r="AK943" i="1"/>
  <c r="AG943" i="1"/>
  <c r="AH943" i="1"/>
  <c r="AF935" i="1"/>
  <c r="AE935" i="1"/>
  <c r="AK935" i="1"/>
  <c r="AG935" i="1"/>
  <c r="AH935" i="1"/>
  <c r="AF927" i="1"/>
  <c r="AE927" i="1"/>
  <c r="AK927" i="1"/>
  <c r="AG927" i="1"/>
  <c r="AH927" i="1"/>
  <c r="AF919" i="1"/>
  <c r="AE919" i="1"/>
  <c r="AK919" i="1"/>
  <c r="AG919" i="1"/>
  <c r="AH919" i="1"/>
  <c r="AF911" i="1"/>
  <c r="AE911" i="1"/>
  <c r="AK911" i="1"/>
  <c r="AG911" i="1"/>
  <c r="AH911" i="1"/>
  <c r="AI1055" i="1"/>
  <c r="AE1055" i="1"/>
  <c r="AF1054" i="1"/>
  <c r="AF1041" i="1"/>
  <c r="AF1039" i="1"/>
  <c r="AF1038" i="1"/>
  <c r="AE1031" i="1"/>
  <c r="AI1030" i="1"/>
  <c r="AE1030" i="1"/>
  <c r="AG1028" i="1"/>
  <c r="AE1015" i="1"/>
  <c r="AI1014" i="1"/>
  <c r="AE1014" i="1"/>
  <c r="AG1012" i="1"/>
  <c r="AG1001" i="1"/>
  <c r="AK998" i="1"/>
  <c r="AE998" i="1"/>
  <c r="AK996" i="1"/>
  <c r="AG977" i="1"/>
  <c r="AH972" i="1"/>
  <c r="AE971" i="1"/>
  <c r="AI970" i="1"/>
  <c r="AE970" i="1"/>
  <c r="AE967" i="1"/>
  <c r="AE963" i="1"/>
  <c r="AE959" i="1"/>
  <c r="AE955" i="1"/>
  <c r="AE952" i="1"/>
  <c r="AE948" i="1"/>
  <c r="AE944" i="1"/>
  <c r="AE940" i="1"/>
  <c r="AE936" i="1"/>
  <c r="AE932" i="1"/>
  <c r="AE928" i="1"/>
  <c r="AE924" i="1"/>
  <c r="AE920" i="1"/>
  <c r="AE916" i="1"/>
  <c r="AE912" i="1"/>
  <c r="AE908" i="1"/>
  <c r="AG904" i="1"/>
  <c r="AI904" i="1"/>
  <c r="AF903" i="1"/>
  <c r="AE903" i="1"/>
  <c r="AK903" i="1"/>
  <c r="AH901" i="1"/>
  <c r="AG900" i="1"/>
  <c r="AH900" i="1"/>
  <c r="AI900" i="1"/>
  <c r="AE897" i="1"/>
  <c r="AH897" i="1"/>
  <c r="AF868" i="1"/>
  <c r="AE868" i="1"/>
  <c r="AH868" i="1"/>
  <c r="AI868" i="1"/>
  <c r="AF864" i="1"/>
  <c r="AE864" i="1"/>
  <c r="AH864" i="1"/>
  <c r="AE841" i="1"/>
  <c r="AH841" i="1"/>
  <c r="AF832" i="1"/>
  <c r="AE832" i="1"/>
  <c r="AH832" i="1"/>
  <c r="AF816" i="1"/>
  <c r="AE816" i="1"/>
  <c r="AH816" i="1"/>
  <c r="AI816" i="1"/>
  <c r="AF769" i="1"/>
  <c r="AH769" i="1"/>
  <c r="AG753" i="1"/>
  <c r="AF753" i="1"/>
  <c r="AH753" i="1"/>
  <c r="AJ753" i="1"/>
  <c r="AG744" i="1"/>
  <c r="AH744" i="1"/>
  <c r="AE720" i="1"/>
  <c r="AH720" i="1"/>
  <c r="AE717" i="1"/>
  <c r="AG717" i="1"/>
  <c r="AI717" i="1"/>
  <c r="AK717" i="1"/>
  <c r="AE694" i="1"/>
  <c r="AI694" i="1"/>
  <c r="AF694" i="1"/>
  <c r="AJ694" i="1"/>
  <c r="AG694" i="1"/>
  <c r="AK694" i="1"/>
  <c r="AE688" i="1"/>
  <c r="AG688" i="1"/>
  <c r="AH688" i="1"/>
  <c r="AK688" i="1"/>
  <c r="AG677" i="1"/>
  <c r="AF677" i="1"/>
  <c r="AH677" i="1"/>
  <c r="AJ677" i="1"/>
  <c r="AG661" i="1"/>
  <c r="AF661" i="1"/>
  <c r="AH661" i="1"/>
  <c r="AJ661" i="1"/>
  <c r="AE644" i="1"/>
  <c r="AG644" i="1"/>
  <c r="AH644" i="1"/>
  <c r="AK644" i="1"/>
  <c r="AF528" i="1"/>
  <c r="AG528" i="1"/>
  <c r="AI528" i="1"/>
  <c r="AF488" i="1"/>
  <c r="AH488" i="1"/>
  <c r="AF392" i="1"/>
  <c r="AE392" i="1"/>
  <c r="AK392" i="1"/>
  <c r="AG392" i="1"/>
  <c r="AH392" i="1"/>
  <c r="AI392" i="1"/>
  <c r="AF258" i="1"/>
  <c r="AE258" i="1"/>
  <c r="AH258" i="1"/>
  <c r="AI258" i="1"/>
  <c r="AJ258" i="1"/>
  <c r="AH880" i="1"/>
  <c r="AE880" i="1"/>
  <c r="AG867" i="1"/>
  <c r="AE867" i="1"/>
  <c r="AI867" i="1"/>
  <c r="AJ867" i="1"/>
  <c r="AE825" i="1"/>
  <c r="AH825" i="1"/>
  <c r="AE813" i="1"/>
  <c r="AH813" i="1"/>
  <c r="AF777" i="1"/>
  <c r="AH777" i="1"/>
  <c r="AH736" i="1"/>
  <c r="AG736" i="1"/>
  <c r="AK736" i="1"/>
  <c r="AE690" i="1"/>
  <c r="AI690" i="1"/>
  <c r="AF690" i="1"/>
  <c r="AJ690" i="1"/>
  <c r="AG690" i="1"/>
  <c r="AK690" i="1"/>
  <c r="AE685" i="1"/>
  <c r="AI685" i="1"/>
  <c r="AF685" i="1"/>
  <c r="AJ685" i="1"/>
  <c r="AG685" i="1"/>
  <c r="AK685" i="1"/>
  <c r="AE680" i="1"/>
  <c r="AH680" i="1"/>
  <c r="AG670" i="1"/>
  <c r="AF670" i="1"/>
  <c r="AI670" i="1"/>
  <c r="AE664" i="1"/>
  <c r="AH664" i="1"/>
  <c r="AG657" i="1"/>
  <c r="AF657" i="1"/>
  <c r="AH657" i="1"/>
  <c r="AJ657" i="1"/>
  <c r="AG646" i="1"/>
  <c r="AE646" i="1"/>
  <c r="AJ646" i="1"/>
  <c r="AF646" i="1"/>
  <c r="AH646" i="1"/>
  <c r="AE545" i="1"/>
  <c r="AF545" i="1"/>
  <c r="AJ545" i="1"/>
  <c r="AG545" i="1"/>
  <c r="AK545" i="1"/>
  <c r="AH545" i="1"/>
  <c r="AE506" i="1"/>
  <c r="AF506" i="1"/>
  <c r="AJ506" i="1"/>
  <c r="AG506" i="1"/>
  <c r="AK506" i="1"/>
  <c r="AH506" i="1"/>
  <c r="AE503" i="1"/>
  <c r="AI503" i="1"/>
  <c r="AF503" i="1"/>
  <c r="AJ503" i="1"/>
  <c r="AG503" i="1"/>
  <c r="AK503" i="1"/>
  <c r="AG399" i="1"/>
  <c r="AF399" i="1"/>
  <c r="AJ399" i="1"/>
  <c r="AF270" i="1"/>
  <c r="AE270" i="1"/>
  <c r="AJ270" i="1"/>
  <c r="AG270" i="1"/>
  <c r="AK270" i="1"/>
  <c r="AH270" i="1"/>
  <c r="AI270" i="1"/>
  <c r="AE165" i="1"/>
  <c r="AF165" i="1"/>
  <c r="AK165" i="1"/>
  <c r="AG165" i="1"/>
  <c r="AH165" i="1"/>
  <c r="AJ165" i="1"/>
  <c r="AF155" i="1"/>
  <c r="AE155" i="1"/>
  <c r="AH155" i="1"/>
  <c r="AI155" i="1"/>
  <c r="AH1108" i="1"/>
  <c r="AJ1107" i="1"/>
  <c r="AG1093" i="1"/>
  <c r="AJ1091" i="1"/>
  <c r="AI1077" i="1"/>
  <c r="AH1071" i="1"/>
  <c r="AJ1067" i="1"/>
  <c r="AH1066" i="1"/>
  <c r="AJ1063" i="1"/>
  <c r="AH1062" i="1"/>
  <c r="AI1057" i="1"/>
  <c r="AK1055" i="1"/>
  <c r="AJ1054" i="1"/>
  <c r="AH1051" i="1"/>
  <c r="AH1047" i="1"/>
  <c r="AJ1041" i="1"/>
  <c r="AJ1038" i="1"/>
  <c r="AI1031" i="1"/>
  <c r="AK1030" i="1"/>
  <c r="AH1025" i="1"/>
  <c r="AI1023" i="1"/>
  <c r="AH1022" i="1"/>
  <c r="AI1015" i="1"/>
  <c r="AK1014" i="1"/>
  <c r="AH1009" i="1"/>
  <c r="AH998" i="1"/>
  <c r="AI987" i="1"/>
  <c r="AG985" i="1"/>
  <c r="AI971" i="1"/>
  <c r="AK970" i="1"/>
  <c r="AI967" i="1"/>
  <c r="AI963" i="1"/>
  <c r="AI959" i="1"/>
  <c r="AI955" i="1"/>
  <c r="AI952" i="1"/>
  <c r="AI948" i="1"/>
  <c r="AI944" i="1"/>
  <c r="AI940" i="1"/>
  <c r="AI936" i="1"/>
  <c r="AI932" i="1"/>
  <c r="AI928" i="1"/>
  <c r="AI924" i="1"/>
  <c r="AI920" i="1"/>
  <c r="AI916" i="1"/>
  <c r="AI912" i="1"/>
  <c r="AI908" i="1"/>
  <c r="AH904" i="1"/>
  <c r="AH903" i="1"/>
  <c r="AJ900" i="1"/>
  <c r="AG882" i="1"/>
  <c r="AE882" i="1"/>
  <c r="AJ882" i="1"/>
  <c r="AF882" i="1"/>
  <c r="AH882" i="1"/>
  <c r="AG873" i="1"/>
  <c r="AE873" i="1"/>
  <c r="AI873" i="1"/>
  <c r="AJ873" i="1"/>
  <c r="AF866" i="1"/>
  <c r="AE866" i="1"/>
  <c r="AH866" i="1"/>
  <c r="AI866" i="1"/>
  <c r="AE845" i="1"/>
  <c r="AH845" i="1"/>
  <c r="AF836" i="1"/>
  <c r="AE836" i="1"/>
  <c r="AH836" i="1"/>
  <c r="AF824" i="1"/>
  <c r="AE824" i="1"/>
  <c r="AH824" i="1"/>
  <c r="AI824" i="1"/>
  <c r="AF812" i="1"/>
  <c r="AE812" i="1"/>
  <c r="AH812" i="1"/>
  <c r="AI812" i="1"/>
  <c r="AF761" i="1"/>
  <c r="AH761" i="1"/>
  <c r="AE733" i="1"/>
  <c r="AF733" i="1"/>
  <c r="AJ733" i="1"/>
  <c r="AG733" i="1"/>
  <c r="AK733" i="1"/>
  <c r="AH733" i="1"/>
  <c r="AF706" i="1"/>
  <c r="AE706" i="1"/>
  <c r="AJ706" i="1"/>
  <c r="AG706" i="1"/>
  <c r="AK706" i="1"/>
  <c r="AH706" i="1"/>
  <c r="AE700" i="1"/>
  <c r="AH700" i="1"/>
  <c r="AE684" i="1"/>
  <c r="AG684" i="1"/>
  <c r="AH684" i="1"/>
  <c r="AK684" i="1"/>
  <c r="AG669" i="1"/>
  <c r="AF669" i="1"/>
  <c r="AH669" i="1"/>
  <c r="AJ669" i="1"/>
  <c r="AG505" i="1"/>
  <c r="AH505" i="1"/>
  <c r="AK505" i="1"/>
  <c r="AF450" i="1"/>
  <c r="AE450" i="1"/>
  <c r="AJ450" i="1"/>
  <c r="AG450" i="1"/>
  <c r="AK450" i="1"/>
  <c r="AH450" i="1"/>
  <c r="AI450" i="1"/>
  <c r="AG440" i="1"/>
  <c r="AF440" i="1"/>
  <c r="AH440" i="1"/>
  <c r="AJ440" i="1"/>
  <c r="AE177" i="1"/>
  <c r="AF177" i="1"/>
  <c r="AJ177" i="1"/>
  <c r="AG177" i="1"/>
  <c r="AK177" i="1"/>
  <c r="AH177" i="1"/>
  <c r="AI177" i="1"/>
  <c r="AG439" i="1"/>
  <c r="AF439" i="1"/>
  <c r="AH439" i="1"/>
  <c r="AJ439" i="1"/>
  <c r="AF418" i="1"/>
  <c r="AE418" i="1"/>
  <c r="AK418" i="1"/>
  <c r="AG418" i="1"/>
  <c r="AH418" i="1"/>
  <c r="AE409" i="1"/>
  <c r="AF409" i="1"/>
  <c r="AJ409" i="1"/>
  <c r="AG379" i="1"/>
  <c r="AF379" i="1"/>
  <c r="AH379" i="1"/>
  <c r="AI379" i="1"/>
  <c r="AG359" i="1"/>
  <c r="AF359" i="1"/>
  <c r="AH359" i="1"/>
  <c r="AJ359" i="1"/>
  <c r="AF348" i="1"/>
  <c r="AE348" i="1"/>
  <c r="AK348" i="1"/>
  <c r="AG348" i="1"/>
  <c r="AH348" i="1"/>
  <c r="AE327" i="1"/>
  <c r="AF327" i="1"/>
  <c r="AJ327" i="1"/>
  <c r="AG327" i="1"/>
  <c r="AK327" i="1"/>
  <c r="AH327" i="1"/>
  <c r="AE305" i="1"/>
  <c r="AI305" i="1"/>
  <c r="AF305" i="1"/>
  <c r="AJ305" i="1"/>
  <c r="AG305" i="1"/>
  <c r="AK305" i="1"/>
  <c r="AI295" i="1"/>
  <c r="AE295" i="1"/>
  <c r="AH295" i="1"/>
  <c r="AF284" i="1"/>
  <c r="AH284" i="1"/>
  <c r="AG266" i="1"/>
  <c r="AF266" i="1"/>
  <c r="AH266" i="1"/>
  <c r="AJ266" i="1"/>
  <c r="AH240" i="1"/>
  <c r="AE240" i="1"/>
  <c r="AI240" i="1"/>
  <c r="AG225" i="1"/>
  <c r="AE225" i="1"/>
  <c r="AJ225" i="1"/>
  <c r="AF225" i="1"/>
  <c r="AK225" i="1"/>
  <c r="AH225" i="1"/>
  <c r="AE223" i="1"/>
  <c r="AI223" i="1"/>
  <c r="AF223" i="1"/>
  <c r="AJ223" i="1"/>
  <c r="AG223" i="1"/>
  <c r="AK223" i="1"/>
  <c r="AE185" i="1"/>
  <c r="AF185" i="1"/>
  <c r="AJ185" i="1"/>
  <c r="AG185" i="1"/>
  <c r="AK185" i="1"/>
  <c r="AH185" i="1"/>
  <c r="AE138" i="1"/>
  <c r="AI138" i="1"/>
  <c r="AF138" i="1"/>
  <c r="AJ138" i="1"/>
  <c r="AG138" i="1"/>
  <c r="AK138" i="1"/>
  <c r="AK899" i="1"/>
  <c r="AE899" i="1"/>
  <c r="AI896" i="1"/>
  <c r="AI895" i="1"/>
  <c r="AI875" i="1"/>
  <c r="AH849" i="1"/>
  <c r="AE844" i="1"/>
  <c r="AJ798" i="1"/>
  <c r="AJ749" i="1"/>
  <c r="AH738" i="1"/>
  <c r="AK737" i="1"/>
  <c r="AJ734" i="1"/>
  <c r="AH731" i="1"/>
  <c r="AF730" i="1"/>
  <c r="AE726" i="1"/>
  <c r="AG725" i="1"/>
  <c r="AH714" i="1"/>
  <c r="AK713" i="1"/>
  <c r="AK698" i="1"/>
  <c r="AJ697" i="1"/>
  <c r="AH650" i="1"/>
  <c r="AK649" i="1"/>
  <c r="AG649" i="1"/>
  <c r="AK648" i="1"/>
  <c r="AJ586" i="1"/>
  <c r="AE586" i="1"/>
  <c r="AE585" i="1"/>
  <c r="AE554" i="1"/>
  <c r="AI549" i="1"/>
  <c r="AE548" i="1"/>
  <c r="AF541" i="1"/>
  <c r="AH537" i="1"/>
  <c r="AK522" i="1"/>
  <c r="AG522" i="1"/>
  <c r="AK511" i="1"/>
  <c r="AG511" i="1"/>
  <c r="AK510" i="1"/>
  <c r="AG510" i="1"/>
  <c r="AJ507" i="1"/>
  <c r="AI492" i="1"/>
  <c r="AG487" i="1"/>
  <c r="AH487" i="1"/>
  <c r="AJ487" i="1"/>
  <c r="AF442" i="1"/>
  <c r="AE442" i="1"/>
  <c r="AJ442" i="1"/>
  <c r="AG442" i="1"/>
  <c r="AK442" i="1"/>
  <c r="AH442" i="1"/>
  <c r="AG438" i="1"/>
  <c r="AF438" i="1"/>
  <c r="AH438" i="1"/>
  <c r="AJ438" i="1"/>
  <c r="AF402" i="1"/>
  <c r="AE402" i="1"/>
  <c r="AH402" i="1"/>
  <c r="AI402" i="1"/>
  <c r="AF372" i="1"/>
  <c r="AE372" i="1"/>
  <c r="AH372" i="1"/>
  <c r="AI372" i="1"/>
  <c r="AG329" i="1"/>
  <c r="AI329" i="1"/>
  <c r="AF326" i="1"/>
  <c r="AG326" i="1"/>
  <c r="AH326" i="1"/>
  <c r="AK326" i="1"/>
  <c r="AF307" i="1"/>
  <c r="AH307" i="1"/>
  <c r="AK292" i="1"/>
  <c r="AG292" i="1"/>
  <c r="AE281" i="1"/>
  <c r="AF281" i="1"/>
  <c r="AH281" i="1"/>
  <c r="AI281" i="1"/>
  <c r="AG265" i="1"/>
  <c r="AF265" i="1"/>
  <c r="AH265" i="1"/>
  <c r="AJ265" i="1"/>
  <c r="AG209" i="1"/>
  <c r="AF209" i="1"/>
  <c r="AH209" i="1"/>
  <c r="AI209" i="1"/>
  <c r="AE154" i="1"/>
  <c r="AI154" i="1"/>
  <c r="AF154" i="1"/>
  <c r="AJ154" i="1"/>
  <c r="AG154" i="1"/>
  <c r="AK154" i="1"/>
  <c r="AF135" i="1"/>
  <c r="AE135" i="1"/>
  <c r="AH135" i="1"/>
  <c r="AI135" i="1"/>
  <c r="AH896" i="1"/>
  <c r="AH895" i="1"/>
  <c r="AK890" i="1"/>
  <c r="AI883" i="1"/>
  <c r="AH879" i="1"/>
  <c r="AK878" i="1"/>
  <c r="AF875" i="1"/>
  <c r="AI870" i="1"/>
  <c r="AJ869" i="1"/>
  <c r="AH860" i="1"/>
  <c r="AH856" i="1"/>
  <c r="AH749" i="1"/>
  <c r="AK738" i="1"/>
  <c r="AG738" i="1"/>
  <c r="AI737" i="1"/>
  <c r="AH734" i="1"/>
  <c r="AG714" i="1"/>
  <c r="AI713" i="1"/>
  <c r="AI698" i="1"/>
  <c r="AH697" i="1"/>
  <c r="AF650" i="1"/>
  <c r="AJ649" i="1"/>
  <c r="AH648" i="1"/>
  <c r="AG549" i="1"/>
  <c r="AG537" i="1"/>
  <c r="AJ522" i="1"/>
  <c r="AJ511" i="1"/>
  <c r="AJ510" i="1"/>
  <c r="AH507" i="1"/>
  <c r="AI500" i="1"/>
  <c r="AK499" i="1"/>
  <c r="AK498" i="1"/>
  <c r="AH492" i="1"/>
  <c r="AE491" i="1"/>
  <c r="AF491" i="1"/>
  <c r="AE462" i="1"/>
  <c r="AF462" i="1"/>
  <c r="AJ462" i="1"/>
  <c r="AG462" i="1"/>
  <c r="AK462" i="1"/>
  <c r="AH462" i="1"/>
  <c r="AF448" i="1"/>
  <c r="AE448" i="1"/>
  <c r="AJ448" i="1"/>
  <c r="AG448" i="1"/>
  <c r="AK448" i="1"/>
  <c r="AH448" i="1"/>
  <c r="AE441" i="1"/>
  <c r="AG441" i="1"/>
  <c r="AI441" i="1"/>
  <c r="AK441" i="1"/>
  <c r="AG411" i="1"/>
  <c r="AH411" i="1"/>
  <c r="AJ411" i="1"/>
  <c r="AF368" i="1"/>
  <c r="AE368" i="1"/>
  <c r="AH368" i="1"/>
  <c r="AI368" i="1"/>
  <c r="AF346" i="1"/>
  <c r="AG346" i="1"/>
  <c r="AI346" i="1"/>
  <c r="AE340" i="1"/>
  <c r="AF340" i="1"/>
  <c r="AK340" i="1"/>
  <c r="AG340" i="1"/>
  <c r="AH340" i="1"/>
  <c r="AF309" i="1"/>
  <c r="AE309" i="1"/>
  <c r="AK309" i="1"/>
  <c r="AG309" i="1"/>
  <c r="AH309" i="1"/>
  <c r="AG306" i="1"/>
  <c r="AE306" i="1"/>
  <c r="AH306" i="1"/>
  <c r="AI306" i="1"/>
  <c r="AE304" i="1"/>
  <c r="AI304" i="1"/>
  <c r="AF304" i="1"/>
  <c r="AJ304" i="1"/>
  <c r="AG304" i="1"/>
  <c r="AK304" i="1"/>
  <c r="AE294" i="1"/>
  <c r="AI294" i="1"/>
  <c r="AF294" i="1"/>
  <c r="AJ294" i="1"/>
  <c r="AG294" i="1"/>
  <c r="AK294" i="1"/>
  <c r="AG264" i="1"/>
  <c r="AF264" i="1"/>
  <c r="AH264" i="1"/>
  <c r="AJ264" i="1"/>
  <c r="AH237" i="1"/>
  <c r="AK237" i="1"/>
  <c r="AE224" i="1"/>
  <c r="AI224" i="1"/>
  <c r="AF224" i="1"/>
  <c r="AJ224" i="1"/>
  <c r="AG224" i="1"/>
  <c r="AK224" i="1"/>
  <c r="AF139" i="1"/>
  <c r="AE139" i="1"/>
  <c r="AH139" i="1"/>
  <c r="AI139" i="1"/>
  <c r="AJ486" i="1"/>
  <c r="AE483" i="1"/>
  <c r="AG482" i="1"/>
  <c r="AE480" i="1"/>
  <c r="AE476" i="1"/>
  <c r="AI472" i="1"/>
  <c r="AG471" i="1"/>
  <c r="AJ467" i="1"/>
  <c r="AH457" i="1"/>
  <c r="AH443" i="1"/>
  <c r="AH486" i="1"/>
  <c r="AI484" i="1"/>
  <c r="AH472" i="1"/>
  <c r="AJ471" i="1"/>
  <c r="AH467" i="1"/>
  <c r="AK457" i="1"/>
  <c r="AG457" i="1"/>
  <c r="AH444" i="1"/>
  <c r="AK443" i="1"/>
  <c r="AG443" i="1"/>
  <c r="AE1199" i="1"/>
  <c r="AG1199" i="1"/>
  <c r="AK1199" i="1"/>
  <c r="AE1196" i="1"/>
  <c r="AF1196" i="1"/>
  <c r="AK1196" i="1"/>
  <c r="AH1196" i="1"/>
  <c r="AE1189" i="1"/>
  <c r="AF1189" i="1"/>
  <c r="AK1189" i="1"/>
  <c r="AH1189" i="1"/>
  <c r="AE1184" i="1"/>
  <c r="AG1184" i="1"/>
  <c r="AK1184" i="1"/>
  <c r="AE1181" i="1"/>
  <c r="AF1181" i="1"/>
  <c r="AK1181" i="1"/>
  <c r="AH1181" i="1"/>
  <c r="AE1176" i="1"/>
  <c r="AG1176" i="1"/>
  <c r="AK1176" i="1"/>
  <c r="AE1173" i="1"/>
  <c r="AF1173" i="1"/>
  <c r="AK1173" i="1"/>
  <c r="AH1173" i="1"/>
  <c r="AE1168" i="1"/>
  <c r="AG1168" i="1"/>
  <c r="AK1168" i="1"/>
  <c r="AE1165" i="1"/>
  <c r="AF1165" i="1"/>
  <c r="AK1165" i="1"/>
  <c r="AH1165" i="1"/>
  <c r="AE1160" i="1"/>
  <c r="AG1160" i="1"/>
  <c r="AK1160" i="1"/>
  <c r="AE1156" i="1"/>
  <c r="AG1156" i="1"/>
  <c r="AH1156" i="1"/>
  <c r="AK1156" i="1"/>
  <c r="AE1152" i="1"/>
  <c r="AG1152" i="1"/>
  <c r="AH1152" i="1"/>
  <c r="AK1152" i="1"/>
  <c r="AE1148" i="1"/>
  <c r="AG1148" i="1"/>
  <c r="AH1148" i="1"/>
  <c r="AK1148" i="1"/>
  <c r="AE1144" i="1"/>
  <c r="AG1144" i="1"/>
  <c r="AH1144" i="1"/>
  <c r="AK1144" i="1"/>
  <c r="AE1140" i="1"/>
  <c r="AG1140" i="1"/>
  <c r="AH1140" i="1"/>
  <c r="AK1140" i="1"/>
  <c r="AE1136" i="1"/>
  <c r="AG1136" i="1"/>
  <c r="AH1136" i="1"/>
  <c r="AK1136" i="1"/>
  <c r="AE1132" i="1"/>
  <c r="AG1132" i="1"/>
  <c r="AH1132" i="1"/>
  <c r="AK1132" i="1"/>
  <c r="AE1128" i="1"/>
  <c r="AG1128" i="1"/>
  <c r="AH1128" i="1"/>
  <c r="AK1128" i="1"/>
  <c r="AE1124" i="1"/>
  <c r="AG1124" i="1"/>
  <c r="AH1124" i="1"/>
  <c r="AK1124" i="1"/>
  <c r="AE1120" i="1"/>
  <c r="AG1120" i="1"/>
  <c r="AH1120" i="1"/>
  <c r="AK1120" i="1"/>
  <c r="AE1116" i="1"/>
  <c r="AG1116" i="1"/>
  <c r="AH1116" i="1"/>
  <c r="AK1116" i="1"/>
  <c r="AE1112" i="1"/>
  <c r="AG1112" i="1"/>
  <c r="AH1112" i="1"/>
  <c r="AK1112" i="1"/>
  <c r="AF1102" i="1"/>
  <c r="AG1102" i="1"/>
  <c r="AH1102" i="1"/>
  <c r="AJ1102" i="1"/>
  <c r="AG1082" i="1"/>
  <c r="AF1082" i="1"/>
  <c r="AH1082" i="1"/>
  <c r="AJ1082" i="1"/>
  <c r="AE1059" i="1"/>
  <c r="AI1059" i="1"/>
  <c r="AF1059" i="1"/>
  <c r="AJ1059" i="1"/>
  <c r="AG1059" i="1"/>
  <c r="AK1059" i="1"/>
  <c r="AF1049" i="1"/>
  <c r="AE1049" i="1"/>
  <c r="AK1049" i="1"/>
  <c r="AG1049" i="1"/>
  <c r="AH1049" i="1"/>
  <c r="AE1035" i="1"/>
  <c r="AF1035" i="1"/>
  <c r="AI1035" i="1"/>
  <c r="AF1029" i="1"/>
  <c r="AG1029" i="1"/>
  <c r="AJ1029" i="1"/>
  <c r="AE1027" i="1"/>
  <c r="AI1027" i="1"/>
  <c r="AE1024" i="1"/>
  <c r="AG1024" i="1"/>
  <c r="AI1024" i="1"/>
  <c r="AF1021" i="1"/>
  <c r="AJ1021" i="1"/>
  <c r="AE1018" i="1"/>
  <c r="AI1018" i="1"/>
  <c r="AF1018" i="1"/>
  <c r="AJ1018" i="1"/>
  <c r="AG1018" i="1"/>
  <c r="AK1018" i="1"/>
  <c r="AE1016" i="1"/>
  <c r="AI1016" i="1"/>
  <c r="AE1010" i="1"/>
  <c r="AI1010" i="1"/>
  <c r="AF1010" i="1"/>
  <c r="AJ1010" i="1"/>
  <c r="AG1010" i="1"/>
  <c r="AK1010" i="1"/>
  <c r="AF983" i="1"/>
  <c r="AE983" i="1"/>
  <c r="AH983" i="1"/>
  <c r="AI983" i="1"/>
  <c r="AE884" i="1"/>
  <c r="AH884" i="1"/>
  <c r="AI884" i="1"/>
  <c r="AG835" i="1"/>
  <c r="AE835" i="1"/>
  <c r="AJ835" i="1"/>
  <c r="AF835" i="1"/>
  <c r="AH835" i="1"/>
  <c r="AI835" i="1"/>
  <c r="AG795" i="1"/>
  <c r="AE795" i="1"/>
  <c r="AJ795" i="1"/>
  <c r="AH795" i="1"/>
  <c r="AF795" i="1"/>
  <c r="AI795" i="1"/>
  <c r="AE779" i="1"/>
  <c r="AI779" i="1"/>
  <c r="AF779" i="1"/>
  <c r="AJ779" i="1"/>
  <c r="AG779" i="1"/>
  <c r="AK779" i="1"/>
  <c r="AH779" i="1"/>
  <c r="AE763" i="1"/>
  <c r="AI763" i="1"/>
  <c r="AF763" i="1"/>
  <c r="AJ763" i="1"/>
  <c r="AG763" i="1"/>
  <c r="AK763" i="1"/>
  <c r="AH763" i="1"/>
  <c r="AE546" i="1"/>
  <c r="AI546" i="1"/>
  <c r="AF546" i="1"/>
  <c r="AJ546" i="1"/>
  <c r="AG546" i="1"/>
  <c r="AK546" i="1"/>
  <c r="AH546" i="1"/>
  <c r="AE515" i="1"/>
  <c r="AI515" i="1"/>
  <c r="AF515" i="1"/>
  <c r="AJ515" i="1"/>
  <c r="AG515" i="1"/>
  <c r="AK515" i="1"/>
  <c r="AH515" i="1"/>
  <c r="AF364" i="1"/>
  <c r="AE364" i="1"/>
  <c r="AJ364" i="1"/>
  <c r="AG364" i="1"/>
  <c r="AK364" i="1"/>
  <c r="AH364" i="1"/>
  <c r="AI364" i="1"/>
  <c r="AE297" i="1"/>
  <c r="AF297" i="1"/>
  <c r="AJ297" i="1"/>
  <c r="AG297" i="1"/>
  <c r="AK297" i="1"/>
  <c r="AH297" i="1"/>
  <c r="AI297" i="1"/>
  <c r="AE250" i="1"/>
  <c r="AI250" i="1"/>
  <c r="AF250" i="1"/>
  <c r="AJ250" i="1"/>
  <c r="AG250" i="1"/>
  <c r="AK250" i="1"/>
  <c r="AH250" i="1"/>
  <c r="AE126" i="1"/>
  <c r="AI126" i="1"/>
  <c r="AF126" i="1"/>
  <c r="AJ126" i="1"/>
  <c r="AG126" i="1"/>
  <c r="AK126" i="1"/>
  <c r="AH126" i="1"/>
  <c r="AI1496" i="1"/>
  <c r="AE1496" i="1"/>
  <c r="AH1495" i="1"/>
  <c r="AK1494" i="1"/>
  <c r="AH1493" i="1"/>
  <c r="AI1492" i="1"/>
  <c r="AE1492" i="1"/>
  <c r="AH1491" i="1"/>
  <c r="AK1490" i="1"/>
  <c r="AH1489" i="1"/>
  <c r="AI1488" i="1"/>
  <c r="AE1488" i="1"/>
  <c r="AH1487" i="1"/>
  <c r="AK1486" i="1"/>
  <c r="AH1485" i="1"/>
  <c r="AI1484" i="1"/>
  <c r="AE1484" i="1"/>
  <c r="AH1483" i="1"/>
  <c r="AK1482" i="1"/>
  <c r="AH1481" i="1"/>
  <c r="AI1480" i="1"/>
  <c r="AE1480" i="1"/>
  <c r="AH1479" i="1"/>
  <c r="AK1478" i="1"/>
  <c r="AH1477" i="1"/>
  <c r="AI1476" i="1"/>
  <c r="AE1476" i="1"/>
  <c r="AH1475" i="1"/>
  <c r="AK1474" i="1"/>
  <c r="AH1473" i="1"/>
  <c r="AI1472" i="1"/>
  <c r="AE1472" i="1"/>
  <c r="AH1471" i="1"/>
  <c r="AK1470" i="1"/>
  <c r="AH1469" i="1"/>
  <c r="AI1468" i="1"/>
  <c r="AE1468" i="1"/>
  <c r="AH1467" i="1"/>
  <c r="AK1466" i="1"/>
  <c r="AH1465" i="1"/>
  <c r="AI1464" i="1"/>
  <c r="AE1464" i="1"/>
  <c r="AH1463" i="1"/>
  <c r="AK1462" i="1"/>
  <c r="AH1461" i="1"/>
  <c r="AI1460" i="1"/>
  <c r="AE1460" i="1"/>
  <c r="AH1459" i="1"/>
  <c r="AK1458" i="1"/>
  <c r="AH1457" i="1"/>
  <c r="AI1456" i="1"/>
  <c r="AE1456" i="1"/>
  <c r="AH1455" i="1"/>
  <c r="AK1454" i="1"/>
  <c r="AH1453" i="1"/>
  <c r="AI1452" i="1"/>
  <c r="AE1452" i="1"/>
  <c r="AH1451" i="1"/>
  <c r="AK1450" i="1"/>
  <c r="AH1449" i="1"/>
  <c r="AI1448" i="1"/>
  <c r="AE1448" i="1"/>
  <c r="AH1447" i="1"/>
  <c r="AK1446" i="1"/>
  <c r="AH1445" i="1"/>
  <c r="AI1444" i="1"/>
  <c r="AE1444" i="1"/>
  <c r="AK1443" i="1"/>
  <c r="AH1442" i="1"/>
  <c r="AI1441" i="1"/>
  <c r="AE1441" i="1"/>
  <c r="AH1440" i="1"/>
  <c r="AK1439" i="1"/>
  <c r="AH1438" i="1"/>
  <c r="AI1437" i="1"/>
  <c r="AE1437" i="1"/>
  <c r="AH1436" i="1"/>
  <c r="AK1435" i="1"/>
  <c r="AH1434" i="1"/>
  <c r="AI1433" i="1"/>
  <c r="AE1433" i="1"/>
  <c r="AH1432" i="1"/>
  <c r="AK1431" i="1"/>
  <c r="AH1430" i="1"/>
  <c r="AI1429" i="1"/>
  <c r="AE1429" i="1"/>
  <c r="AH1427" i="1"/>
  <c r="AK1426" i="1"/>
  <c r="AH1425" i="1"/>
  <c r="AI1424" i="1"/>
  <c r="AE1424" i="1"/>
  <c r="AH1422" i="1"/>
  <c r="AK1421" i="1"/>
  <c r="AH1420" i="1"/>
  <c r="AI1419" i="1"/>
  <c r="AE1419" i="1"/>
  <c r="AH1418" i="1"/>
  <c r="AK1417" i="1"/>
  <c r="AH1416" i="1"/>
  <c r="AI1415" i="1"/>
  <c r="AE1415" i="1"/>
  <c r="AH1414" i="1"/>
  <c r="AK1413" i="1"/>
  <c r="AH1412" i="1"/>
  <c r="AI1411" i="1"/>
  <c r="AE1411" i="1"/>
  <c r="AH1410" i="1"/>
  <c r="AK1409" i="1"/>
  <c r="AH1408" i="1"/>
  <c r="AI1407" i="1"/>
  <c r="AE1407" i="1"/>
  <c r="AH1406" i="1"/>
  <c r="AK1405" i="1"/>
  <c r="AH1404" i="1"/>
  <c r="AI1403" i="1"/>
  <c r="AE1403" i="1"/>
  <c r="AH1402" i="1"/>
  <c r="AK1401" i="1"/>
  <c r="AH1400" i="1"/>
  <c r="AI1399" i="1"/>
  <c r="AE1399" i="1"/>
  <c r="AH1398" i="1"/>
  <c r="AK1397" i="1"/>
  <c r="AH1396" i="1"/>
  <c r="AI1395" i="1"/>
  <c r="AE1395" i="1"/>
  <c r="AH1394" i="1"/>
  <c r="AK1393" i="1"/>
  <c r="AH1392" i="1"/>
  <c r="AI1391" i="1"/>
  <c r="AE1391" i="1"/>
  <c r="AH1390" i="1"/>
  <c r="AK1389" i="1"/>
  <c r="AH1388" i="1"/>
  <c r="AI1387" i="1"/>
  <c r="AE1387" i="1"/>
  <c r="AH1386" i="1"/>
  <c r="AK1385" i="1"/>
  <c r="AH1384" i="1"/>
  <c r="AI1383" i="1"/>
  <c r="AE1383" i="1"/>
  <c r="AH1382" i="1"/>
  <c r="AK1381" i="1"/>
  <c r="AH1380" i="1"/>
  <c r="AI1379" i="1"/>
  <c r="AE1379" i="1"/>
  <c r="AH1378" i="1"/>
  <c r="AK1377" i="1"/>
  <c r="AH1376" i="1"/>
  <c r="AI1375" i="1"/>
  <c r="AE1375" i="1"/>
  <c r="AH1374" i="1"/>
  <c r="AK1373" i="1"/>
  <c r="AH1372" i="1"/>
  <c r="AI1371" i="1"/>
  <c r="AE1371" i="1"/>
  <c r="AH1370" i="1"/>
  <c r="AK1369" i="1"/>
  <c r="AH1368" i="1"/>
  <c r="AI1367" i="1"/>
  <c r="AE1367" i="1"/>
  <c r="AH1366" i="1"/>
  <c r="AK1365" i="1"/>
  <c r="AH1364" i="1"/>
  <c r="AI1363" i="1"/>
  <c r="AE1363" i="1"/>
  <c r="AH1362" i="1"/>
  <c r="AK1361" i="1"/>
  <c r="AH1360" i="1"/>
  <c r="AI1359" i="1"/>
  <c r="AE1359" i="1"/>
  <c r="AH1358" i="1"/>
  <c r="AK1357" i="1"/>
  <c r="AH1356" i="1"/>
  <c r="AI1355" i="1"/>
  <c r="AE1355" i="1"/>
  <c r="AH1354" i="1"/>
  <c r="AK1353" i="1"/>
  <c r="AH1352" i="1"/>
  <c r="AI1351" i="1"/>
  <c r="AE1351" i="1"/>
  <c r="AH1350" i="1"/>
  <c r="AK1349" i="1"/>
  <c r="AH1348" i="1"/>
  <c r="AI1347" i="1"/>
  <c r="AE1347" i="1"/>
  <c r="AH1346" i="1"/>
  <c r="AK1345" i="1"/>
  <c r="AH1344" i="1"/>
  <c r="AI1343" i="1"/>
  <c r="AE1343" i="1"/>
  <c r="AH1342" i="1"/>
  <c r="AK1341" i="1"/>
  <c r="AH1340" i="1"/>
  <c r="AI1339" i="1"/>
  <c r="AE1339" i="1"/>
  <c r="AH1338" i="1"/>
  <c r="AK1337" i="1"/>
  <c r="AH1336" i="1"/>
  <c r="AI1335" i="1"/>
  <c r="AE1335" i="1"/>
  <c r="AH1334" i="1"/>
  <c r="AK1333" i="1"/>
  <c r="AH1332" i="1"/>
  <c r="AI1331" i="1"/>
  <c r="AE1331" i="1"/>
  <c r="AH1330" i="1"/>
  <c r="AK1329" i="1"/>
  <c r="AK1328" i="1"/>
  <c r="AG1328" i="1"/>
  <c r="AH1323" i="1"/>
  <c r="AK1322" i="1"/>
  <c r="AH1321" i="1"/>
  <c r="AI1320" i="1"/>
  <c r="AE1320" i="1"/>
  <c r="AJ1315" i="1"/>
  <c r="AF1315" i="1"/>
  <c r="AG1314" i="1"/>
  <c r="AK1312" i="1"/>
  <c r="AG1312" i="1"/>
  <c r="AH1307" i="1"/>
  <c r="AK1306" i="1"/>
  <c r="AH1305" i="1"/>
  <c r="AI1304" i="1"/>
  <c r="AE1304" i="1"/>
  <c r="AJ1292" i="1"/>
  <c r="AE1292" i="1"/>
  <c r="AI1291" i="1"/>
  <c r="AE1291" i="1"/>
  <c r="AG1290" i="1"/>
  <c r="AK1288" i="1"/>
  <c r="AG1288" i="1"/>
  <c r="AK1287" i="1"/>
  <c r="AF1287" i="1"/>
  <c r="AI1286" i="1"/>
  <c r="AE1286" i="1"/>
  <c r="AH1285" i="1"/>
  <c r="AI1284" i="1"/>
  <c r="AH1279" i="1"/>
  <c r="AI1278" i="1"/>
  <c r="AE1278" i="1"/>
  <c r="AH1277" i="1"/>
  <c r="AK1276" i="1"/>
  <c r="AK1270" i="1"/>
  <c r="AG1270" i="1"/>
  <c r="AK1269" i="1"/>
  <c r="AF1269" i="1"/>
  <c r="AG1268" i="1"/>
  <c r="AH1263" i="1"/>
  <c r="AI1262" i="1"/>
  <c r="AE1262" i="1"/>
  <c r="AH1261" i="1"/>
  <c r="AK1260" i="1"/>
  <c r="AK1254" i="1"/>
  <c r="AG1254" i="1"/>
  <c r="AK1253" i="1"/>
  <c r="AF1253" i="1"/>
  <c r="AG1252" i="1"/>
  <c r="AH1247" i="1"/>
  <c r="AI1246" i="1"/>
  <c r="AE1246" i="1"/>
  <c r="AH1245" i="1"/>
  <c r="AK1244" i="1"/>
  <c r="AK1238" i="1"/>
  <c r="AG1238" i="1"/>
  <c r="AK1237" i="1"/>
  <c r="AF1237" i="1"/>
  <c r="AG1236" i="1"/>
  <c r="AH1231" i="1"/>
  <c r="AI1230" i="1"/>
  <c r="AE1230" i="1"/>
  <c r="AH1229" i="1"/>
  <c r="AK1228" i="1"/>
  <c r="AK1222" i="1"/>
  <c r="AG1222" i="1"/>
  <c r="AK1221" i="1"/>
  <c r="AF1221" i="1"/>
  <c r="AG1220" i="1"/>
  <c r="AK1218" i="1"/>
  <c r="AG1218" i="1"/>
  <c r="AK1217" i="1"/>
  <c r="AF1217" i="1"/>
  <c r="AG1216" i="1"/>
  <c r="AE1198" i="1"/>
  <c r="AH1198" i="1"/>
  <c r="AG1197" i="1"/>
  <c r="AK1197" i="1"/>
  <c r="AE1197" i="1"/>
  <c r="AI1197" i="1"/>
  <c r="AE1191" i="1"/>
  <c r="AH1191" i="1"/>
  <c r="AG1190" i="1"/>
  <c r="AK1190" i="1"/>
  <c r="AE1190" i="1"/>
  <c r="AI1190" i="1"/>
  <c r="AE1183" i="1"/>
  <c r="AH1183" i="1"/>
  <c r="AG1182" i="1"/>
  <c r="AK1182" i="1"/>
  <c r="AE1182" i="1"/>
  <c r="AI1182" i="1"/>
  <c r="AE1175" i="1"/>
  <c r="AH1175" i="1"/>
  <c r="AG1174" i="1"/>
  <c r="AK1174" i="1"/>
  <c r="AE1174" i="1"/>
  <c r="AI1174" i="1"/>
  <c r="AE1167" i="1"/>
  <c r="AH1167" i="1"/>
  <c r="AG1166" i="1"/>
  <c r="AK1166" i="1"/>
  <c r="AE1166" i="1"/>
  <c r="AI1166" i="1"/>
  <c r="AE1159" i="1"/>
  <c r="AH1159" i="1"/>
  <c r="AE1104" i="1"/>
  <c r="AH1104" i="1"/>
  <c r="AI1104" i="1"/>
  <c r="AF1089" i="1"/>
  <c r="AE1089" i="1"/>
  <c r="AK1089" i="1"/>
  <c r="AG1089" i="1"/>
  <c r="AH1089" i="1"/>
  <c r="AG1058" i="1"/>
  <c r="AF1058" i="1"/>
  <c r="AH1058" i="1"/>
  <c r="AJ1058" i="1"/>
  <c r="AF1045" i="1"/>
  <c r="AE1045" i="1"/>
  <c r="AK1045" i="1"/>
  <c r="AG1045" i="1"/>
  <c r="AH1045" i="1"/>
  <c r="AE1042" i="1"/>
  <c r="AI1042" i="1"/>
  <c r="AF1042" i="1"/>
  <c r="AJ1042" i="1"/>
  <c r="AG1042" i="1"/>
  <c r="AK1042" i="1"/>
  <c r="AE1005" i="1"/>
  <c r="AF1005" i="1"/>
  <c r="AK1005" i="1"/>
  <c r="AG1005" i="1"/>
  <c r="AH1005" i="1"/>
  <c r="AE993" i="1"/>
  <c r="AF993" i="1"/>
  <c r="AK993" i="1"/>
  <c r="AG993" i="1"/>
  <c r="AH993" i="1"/>
  <c r="AE978" i="1"/>
  <c r="AI978" i="1"/>
  <c r="AF978" i="1"/>
  <c r="AJ978" i="1"/>
  <c r="AG978" i="1"/>
  <c r="AK978" i="1"/>
  <c r="AE842" i="1"/>
  <c r="AI842" i="1"/>
  <c r="AF842" i="1"/>
  <c r="AJ842" i="1"/>
  <c r="AG842" i="1"/>
  <c r="AK842" i="1"/>
  <c r="AH842" i="1"/>
  <c r="AG1495" i="1"/>
  <c r="AH1494" i="1"/>
  <c r="AG1491" i="1"/>
  <c r="AH1490" i="1"/>
  <c r="AG1487" i="1"/>
  <c r="AH1486" i="1"/>
  <c r="AG1483" i="1"/>
  <c r="AH1482" i="1"/>
  <c r="AG1479" i="1"/>
  <c r="AH1478" i="1"/>
  <c r="AG1475" i="1"/>
  <c r="AH1474" i="1"/>
  <c r="AG1471" i="1"/>
  <c r="AH1470" i="1"/>
  <c r="AG1467" i="1"/>
  <c r="AH1466" i="1"/>
  <c r="AG1463" i="1"/>
  <c r="AH1462" i="1"/>
  <c r="AG1459" i="1"/>
  <c r="AH1458" i="1"/>
  <c r="AG1455" i="1"/>
  <c r="AH1454" i="1"/>
  <c r="AG1451" i="1"/>
  <c r="AH1450" i="1"/>
  <c r="AG1447" i="1"/>
  <c r="AH1446" i="1"/>
  <c r="AH1443" i="1"/>
  <c r="AG1440" i="1"/>
  <c r="AH1439" i="1"/>
  <c r="AG1436" i="1"/>
  <c r="AH1435" i="1"/>
  <c r="AG1432" i="1"/>
  <c r="AH1431" i="1"/>
  <c r="AG1427" i="1"/>
  <c r="AH1426" i="1"/>
  <c r="AG1422" i="1"/>
  <c r="AH1421" i="1"/>
  <c r="AG1418" i="1"/>
  <c r="AH1417" i="1"/>
  <c r="AG1414" i="1"/>
  <c r="AH1413" i="1"/>
  <c r="AG1410" i="1"/>
  <c r="AH1409" i="1"/>
  <c r="AG1406" i="1"/>
  <c r="AH1405" i="1"/>
  <c r="AG1402" i="1"/>
  <c r="AH1401" i="1"/>
  <c r="AG1398" i="1"/>
  <c r="AH1397" i="1"/>
  <c r="AG1394" i="1"/>
  <c r="AH1393" i="1"/>
  <c r="AG1390" i="1"/>
  <c r="AH1389" i="1"/>
  <c r="AG1386" i="1"/>
  <c r="AH1385" i="1"/>
  <c r="AG1382" i="1"/>
  <c r="AH1381" i="1"/>
  <c r="AG1378" i="1"/>
  <c r="AH1377" i="1"/>
  <c r="AG1374" i="1"/>
  <c r="AH1373" i="1"/>
  <c r="AG1370" i="1"/>
  <c r="AH1369" i="1"/>
  <c r="AG1366" i="1"/>
  <c r="AH1365" i="1"/>
  <c r="AG1362" i="1"/>
  <c r="AH1361" i="1"/>
  <c r="AG1358" i="1"/>
  <c r="AH1357" i="1"/>
  <c r="AG1354" i="1"/>
  <c r="AH1353" i="1"/>
  <c r="AG1350" i="1"/>
  <c r="AH1349" i="1"/>
  <c r="AG1346" i="1"/>
  <c r="AH1345" i="1"/>
  <c r="AG1342" i="1"/>
  <c r="AH1341" i="1"/>
  <c r="AG1338" i="1"/>
  <c r="AH1337" i="1"/>
  <c r="AG1334" i="1"/>
  <c r="AH1333" i="1"/>
  <c r="AG1330" i="1"/>
  <c r="AH1329" i="1"/>
  <c r="AJ1328" i="1"/>
  <c r="AF1328" i="1"/>
  <c r="AK1323" i="1"/>
  <c r="AG1323" i="1"/>
  <c r="AH1322" i="1"/>
  <c r="AJ1312" i="1"/>
  <c r="AF1312" i="1"/>
  <c r="AK1307" i="1"/>
  <c r="AG1307" i="1"/>
  <c r="AH1306" i="1"/>
  <c r="AJ1288" i="1"/>
  <c r="AF1288" i="1"/>
  <c r="AG1285" i="1"/>
  <c r="AG1277" i="1"/>
  <c r="AH1276" i="1"/>
  <c r="AI1271" i="1"/>
  <c r="AJ1270" i="1"/>
  <c r="AF1270" i="1"/>
  <c r="AG1261" i="1"/>
  <c r="AH1260" i="1"/>
  <c r="AI1255" i="1"/>
  <c r="AJ1254" i="1"/>
  <c r="AF1254" i="1"/>
  <c r="AG1245" i="1"/>
  <c r="AH1244" i="1"/>
  <c r="AI1239" i="1"/>
  <c r="AJ1238" i="1"/>
  <c r="AF1238" i="1"/>
  <c r="AG1229" i="1"/>
  <c r="AH1228" i="1"/>
  <c r="AI1223" i="1"/>
  <c r="AJ1222" i="1"/>
  <c r="AF1222" i="1"/>
  <c r="AJ1218" i="1"/>
  <c r="AF1218" i="1"/>
  <c r="AE1203" i="1"/>
  <c r="AH1203" i="1"/>
  <c r="AE1200" i="1"/>
  <c r="AF1200" i="1"/>
  <c r="AK1200" i="1"/>
  <c r="AH1200" i="1"/>
  <c r="AJ1196" i="1"/>
  <c r="AE1195" i="1"/>
  <c r="AG1195" i="1"/>
  <c r="AK1195" i="1"/>
  <c r="AE1192" i="1"/>
  <c r="AF1192" i="1"/>
  <c r="AK1192" i="1"/>
  <c r="AH1192" i="1"/>
  <c r="AJ1189" i="1"/>
  <c r="AE1188" i="1"/>
  <c r="AG1188" i="1"/>
  <c r="AK1188" i="1"/>
  <c r="AE1185" i="1"/>
  <c r="AF1185" i="1"/>
  <c r="AK1185" i="1"/>
  <c r="AH1185" i="1"/>
  <c r="AJ1181" i="1"/>
  <c r="AE1180" i="1"/>
  <c r="AG1180" i="1"/>
  <c r="AK1180" i="1"/>
  <c r="AE1177" i="1"/>
  <c r="AF1177" i="1"/>
  <c r="AK1177" i="1"/>
  <c r="AH1177" i="1"/>
  <c r="AJ1173" i="1"/>
  <c r="AE1172" i="1"/>
  <c r="AG1172" i="1"/>
  <c r="AK1172" i="1"/>
  <c r="AE1169" i="1"/>
  <c r="AF1169" i="1"/>
  <c r="AK1169" i="1"/>
  <c r="AH1169" i="1"/>
  <c r="AJ1165" i="1"/>
  <c r="AE1164" i="1"/>
  <c r="AG1164" i="1"/>
  <c r="AK1164" i="1"/>
  <c r="AE1161" i="1"/>
  <c r="AF1161" i="1"/>
  <c r="AK1161" i="1"/>
  <c r="AH1161" i="1"/>
  <c r="AE1099" i="1"/>
  <c r="AI1099" i="1"/>
  <c r="AF1099" i="1"/>
  <c r="AJ1099" i="1"/>
  <c r="AG1099" i="1"/>
  <c r="AK1099" i="1"/>
  <c r="AE1079" i="1"/>
  <c r="AI1079" i="1"/>
  <c r="AF1079" i="1"/>
  <c r="AJ1079" i="1"/>
  <c r="AG1079" i="1"/>
  <c r="AK1079" i="1"/>
  <c r="AF1069" i="1"/>
  <c r="AE1069" i="1"/>
  <c r="AK1069" i="1"/>
  <c r="AG1069" i="1"/>
  <c r="AH1069" i="1"/>
  <c r="AE1034" i="1"/>
  <c r="AI1034" i="1"/>
  <c r="AF1034" i="1"/>
  <c r="AJ1034" i="1"/>
  <c r="AG1034" i="1"/>
  <c r="AK1034" i="1"/>
  <c r="AE1032" i="1"/>
  <c r="AI1032" i="1"/>
  <c r="AE1026" i="1"/>
  <c r="AI1026" i="1"/>
  <c r="AF1026" i="1"/>
  <c r="AJ1026" i="1"/>
  <c r="AG1026" i="1"/>
  <c r="AK1026" i="1"/>
  <c r="AE1019" i="1"/>
  <c r="AF1019" i="1"/>
  <c r="AI1019" i="1"/>
  <c r="AF1013" i="1"/>
  <c r="AG1013" i="1"/>
  <c r="AJ1013" i="1"/>
  <c r="AE1011" i="1"/>
  <c r="AI1011" i="1"/>
  <c r="AE1008" i="1"/>
  <c r="AG1008" i="1"/>
  <c r="AI1008" i="1"/>
  <c r="AE989" i="1"/>
  <c r="AF989" i="1"/>
  <c r="AK989" i="1"/>
  <c r="AG989" i="1"/>
  <c r="AH989" i="1"/>
  <c r="AE982" i="1"/>
  <c r="AI982" i="1"/>
  <c r="AF982" i="1"/>
  <c r="AJ982" i="1"/>
  <c r="AG982" i="1"/>
  <c r="AK982" i="1"/>
  <c r="AG851" i="1"/>
  <c r="AE851" i="1"/>
  <c r="AJ851" i="1"/>
  <c r="AF851" i="1"/>
  <c r="AH851" i="1"/>
  <c r="AI851" i="1"/>
  <c r="AK1496" i="1"/>
  <c r="AK1495" i="1"/>
  <c r="AF1495" i="1"/>
  <c r="AG1494" i="1"/>
  <c r="AK1492" i="1"/>
  <c r="AK1491" i="1"/>
  <c r="AF1491" i="1"/>
  <c r="AG1490" i="1"/>
  <c r="AK1488" i="1"/>
  <c r="AK1487" i="1"/>
  <c r="AF1487" i="1"/>
  <c r="AG1486" i="1"/>
  <c r="AK1484" i="1"/>
  <c r="AK1483" i="1"/>
  <c r="AF1483" i="1"/>
  <c r="AG1482" i="1"/>
  <c r="AK1480" i="1"/>
  <c r="AK1479" i="1"/>
  <c r="AF1479" i="1"/>
  <c r="AG1478" i="1"/>
  <c r="AK1476" i="1"/>
  <c r="AK1475" i="1"/>
  <c r="AF1475" i="1"/>
  <c r="AG1474" i="1"/>
  <c r="AK1472" i="1"/>
  <c r="AK1471" i="1"/>
  <c r="AF1471" i="1"/>
  <c r="AG1470" i="1"/>
  <c r="AK1468" i="1"/>
  <c r="AK1467" i="1"/>
  <c r="AF1467" i="1"/>
  <c r="AG1466" i="1"/>
  <c r="AK1464" i="1"/>
  <c r="AK1463" i="1"/>
  <c r="AF1463" i="1"/>
  <c r="AG1462" i="1"/>
  <c r="AK1460" i="1"/>
  <c r="AK1459" i="1"/>
  <c r="AF1459" i="1"/>
  <c r="AG1458" i="1"/>
  <c r="AK1456" i="1"/>
  <c r="AK1455" i="1"/>
  <c r="AF1455" i="1"/>
  <c r="AG1454" i="1"/>
  <c r="AK1452" i="1"/>
  <c r="AK1451" i="1"/>
  <c r="AF1451" i="1"/>
  <c r="AG1450" i="1"/>
  <c r="AK1448" i="1"/>
  <c r="AK1447" i="1"/>
  <c r="AF1447" i="1"/>
  <c r="AG1446" i="1"/>
  <c r="AK1444" i="1"/>
  <c r="AG1443" i="1"/>
  <c r="AK1441" i="1"/>
  <c r="AK1440" i="1"/>
  <c r="AF1440" i="1"/>
  <c r="AG1439" i="1"/>
  <c r="AK1437" i="1"/>
  <c r="AK1436" i="1"/>
  <c r="AF1436" i="1"/>
  <c r="AG1435" i="1"/>
  <c r="AK1433" i="1"/>
  <c r="AK1432" i="1"/>
  <c r="AF1432" i="1"/>
  <c r="AG1431" i="1"/>
  <c r="AK1429" i="1"/>
  <c r="AK1427" i="1"/>
  <c r="AF1427" i="1"/>
  <c r="AG1426" i="1"/>
  <c r="AK1424" i="1"/>
  <c r="AK1422" i="1"/>
  <c r="AF1422" i="1"/>
  <c r="AG1421" i="1"/>
  <c r="AK1419" i="1"/>
  <c r="AK1418" i="1"/>
  <c r="AF1418" i="1"/>
  <c r="AG1417" i="1"/>
  <c r="AK1415" i="1"/>
  <c r="AK1414" i="1"/>
  <c r="AF1414" i="1"/>
  <c r="AG1413" i="1"/>
  <c r="AK1411" i="1"/>
  <c r="AK1410" i="1"/>
  <c r="AF1410" i="1"/>
  <c r="AG1409" i="1"/>
  <c r="AK1407" i="1"/>
  <c r="AK1406" i="1"/>
  <c r="AF1406" i="1"/>
  <c r="AG1405" i="1"/>
  <c r="AK1403" i="1"/>
  <c r="AK1402" i="1"/>
  <c r="AF1402" i="1"/>
  <c r="AG1401" i="1"/>
  <c r="AK1399" i="1"/>
  <c r="AK1398" i="1"/>
  <c r="AF1398" i="1"/>
  <c r="AG1397" i="1"/>
  <c r="AK1395" i="1"/>
  <c r="AK1394" i="1"/>
  <c r="AF1394" i="1"/>
  <c r="AG1393" i="1"/>
  <c r="AK1391" i="1"/>
  <c r="AK1390" i="1"/>
  <c r="AF1390" i="1"/>
  <c r="AG1389" i="1"/>
  <c r="AK1387" i="1"/>
  <c r="AK1386" i="1"/>
  <c r="AF1386" i="1"/>
  <c r="AG1385" i="1"/>
  <c r="AK1383" i="1"/>
  <c r="AK1382" i="1"/>
  <c r="AF1382" i="1"/>
  <c r="AG1381" i="1"/>
  <c r="AK1379" i="1"/>
  <c r="AK1378" i="1"/>
  <c r="AF1378" i="1"/>
  <c r="AG1377" i="1"/>
  <c r="AK1375" i="1"/>
  <c r="AK1374" i="1"/>
  <c r="AF1374" i="1"/>
  <c r="AG1373" i="1"/>
  <c r="AK1371" i="1"/>
  <c r="AK1370" i="1"/>
  <c r="AF1370" i="1"/>
  <c r="AG1369" i="1"/>
  <c r="AK1367" i="1"/>
  <c r="AK1366" i="1"/>
  <c r="AF1366" i="1"/>
  <c r="AG1365" i="1"/>
  <c r="AK1363" i="1"/>
  <c r="AK1362" i="1"/>
  <c r="AF1362" i="1"/>
  <c r="AG1361" i="1"/>
  <c r="AK1359" i="1"/>
  <c r="AK1358" i="1"/>
  <c r="AF1358" i="1"/>
  <c r="AG1357" i="1"/>
  <c r="AK1355" i="1"/>
  <c r="AK1354" i="1"/>
  <c r="AF1354" i="1"/>
  <c r="AG1353" i="1"/>
  <c r="AK1351" i="1"/>
  <c r="AK1350" i="1"/>
  <c r="AF1350" i="1"/>
  <c r="AG1349" i="1"/>
  <c r="AK1347" i="1"/>
  <c r="AK1346" i="1"/>
  <c r="AF1346" i="1"/>
  <c r="AG1345" i="1"/>
  <c r="AK1343" i="1"/>
  <c r="AK1342" i="1"/>
  <c r="AF1342" i="1"/>
  <c r="AG1341" i="1"/>
  <c r="AK1339" i="1"/>
  <c r="AK1338" i="1"/>
  <c r="AF1338" i="1"/>
  <c r="AG1337" i="1"/>
  <c r="AK1335" i="1"/>
  <c r="AK1334" i="1"/>
  <c r="AF1334" i="1"/>
  <c r="AG1333" i="1"/>
  <c r="AK1331" i="1"/>
  <c r="AK1330" i="1"/>
  <c r="AF1330" i="1"/>
  <c r="AG1329" i="1"/>
  <c r="AI1328" i="1"/>
  <c r="AJ1323" i="1"/>
  <c r="AF1323" i="1"/>
  <c r="AG1322" i="1"/>
  <c r="AK1320" i="1"/>
  <c r="AH1315" i="1"/>
  <c r="AK1314" i="1"/>
  <c r="AH1313" i="1"/>
  <c r="AI1312" i="1"/>
  <c r="AJ1307" i="1"/>
  <c r="AF1307" i="1"/>
  <c r="AG1306" i="1"/>
  <c r="AK1304" i="1"/>
  <c r="AH1292" i="1"/>
  <c r="AK1291" i="1"/>
  <c r="AK1290" i="1"/>
  <c r="AH1289" i="1"/>
  <c r="AI1288" i="1"/>
  <c r="AH1287" i="1"/>
  <c r="AK1286" i="1"/>
  <c r="AK1285" i="1"/>
  <c r="AK1278" i="1"/>
  <c r="AK1277" i="1"/>
  <c r="AF1277" i="1"/>
  <c r="AH1271" i="1"/>
  <c r="AI1270" i="1"/>
  <c r="AH1269" i="1"/>
  <c r="AK1262" i="1"/>
  <c r="AK1261" i="1"/>
  <c r="AF1261" i="1"/>
  <c r="AH1255" i="1"/>
  <c r="AI1254" i="1"/>
  <c r="AH1253" i="1"/>
  <c r="AK1246" i="1"/>
  <c r="AK1245" i="1"/>
  <c r="AF1245" i="1"/>
  <c r="AH1239" i="1"/>
  <c r="AI1238" i="1"/>
  <c r="AH1237" i="1"/>
  <c r="AI1235" i="1"/>
  <c r="AJ1234" i="1"/>
  <c r="AK1230" i="1"/>
  <c r="AK1229" i="1"/>
  <c r="AF1229" i="1"/>
  <c r="AG1225" i="1"/>
  <c r="AH1223" i="1"/>
  <c r="AI1222" i="1"/>
  <c r="AH1221" i="1"/>
  <c r="AK1220" i="1"/>
  <c r="AI1218" i="1"/>
  <c r="AH1217" i="1"/>
  <c r="AK1216" i="1"/>
  <c r="AG1213" i="1"/>
  <c r="AH1212" i="1"/>
  <c r="AG1209" i="1"/>
  <c r="AH1208" i="1"/>
  <c r="AG1205" i="1"/>
  <c r="AH1204" i="1"/>
  <c r="AG1201" i="1"/>
  <c r="AE1201" i="1"/>
  <c r="AI1201" i="1"/>
  <c r="AH1199" i="1"/>
  <c r="AH1197" i="1"/>
  <c r="AG1196" i="1"/>
  <c r="AE1194" i="1"/>
  <c r="AH1194" i="1"/>
  <c r="AG1193" i="1"/>
  <c r="AK1193" i="1"/>
  <c r="AE1193" i="1"/>
  <c r="AI1193" i="1"/>
  <c r="AH1190" i="1"/>
  <c r="AG1189" i="1"/>
  <c r="AE1187" i="1"/>
  <c r="AH1187" i="1"/>
  <c r="AG1186" i="1"/>
  <c r="AK1186" i="1"/>
  <c r="AE1186" i="1"/>
  <c r="AI1186" i="1"/>
  <c r="AH1184" i="1"/>
  <c r="AH1182" i="1"/>
  <c r="AG1181" i="1"/>
  <c r="AE1179" i="1"/>
  <c r="AH1179" i="1"/>
  <c r="AG1178" i="1"/>
  <c r="AK1178" i="1"/>
  <c r="AE1178" i="1"/>
  <c r="AI1178" i="1"/>
  <c r="AH1176" i="1"/>
  <c r="AH1174" i="1"/>
  <c r="AG1173" i="1"/>
  <c r="AE1171" i="1"/>
  <c r="AH1171" i="1"/>
  <c r="AG1170" i="1"/>
  <c r="AK1170" i="1"/>
  <c r="AE1170" i="1"/>
  <c r="AI1170" i="1"/>
  <c r="AH1168" i="1"/>
  <c r="AH1166" i="1"/>
  <c r="AG1165" i="1"/>
  <c r="AE1163" i="1"/>
  <c r="AH1163" i="1"/>
  <c r="AG1162" i="1"/>
  <c r="AK1162" i="1"/>
  <c r="AE1162" i="1"/>
  <c r="AI1162" i="1"/>
  <c r="AH1160" i="1"/>
  <c r="AE1157" i="1"/>
  <c r="AF1157" i="1"/>
  <c r="AK1157" i="1"/>
  <c r="AG1157" i="1"/>
  <c r="AH1157" i="1"/>
  <c r="AE1153" i="1"/>
  <c r="AF1153" i="1"/>
  <c r="AK1153" i="1"/>
  <c r="AG1153" i="1"/>
  <c r="AH1153" i="1"/>
  <c r="AE1149" i="1"/>
  <c r="AF1149" i="1"/>
  <c r="AK1149" i="1"/>
  <c r="AG1149" i="1"/>
  <c r="AH1149" i="1"/>
  <c r="AE1145" i="1"/>
  <c r="AF1145" i="1"/>
  <c r="AK1145" i="1"/>
  <c r="AG1145" i="1"/>
  <c r="AH1145" i="1"/>
  <c r="AE1141" i="1"/>
  <c r="AF1141" i="1"/>
  <c r="AK1141" i="1"/>
  <c r="AG1141" i="1"/>
  <c r="AH1141" i="1"/>
  <c r="AE1137" i="1"/>
  <c r="AF1137" i="1"/>
  <c r="AK1137" i="1"/>
  <c r="AG1137" i="1"/>
  <c r="AH1137" i="1"/>
  <c r="AE1133" i="1"/>
  <c r="AF1133" i="1"/>
  <c r="AK1133" i="1"/>
  <c r="AG1133" i="1"/>
  <c r="AH1133" i="1"/>
  <c r="AE1129" i="1"/>
  <c r="AF1129" i="1"/>
  <c r="AK1129" i="1"/>
  <c r="AG1129" i="1"/>
  <c r="AH1129" i="1"/>
  <c r="AE1125" i="1"/>
  <c r="AF1125" i="1"/>
  <c r="AK1125" i="1"/>
  <c r="AG1125" i="1"/>
  <c r="AH1125" i="1"/>
  <c r="AE1121" i="1"/>
  <c r="AF1121" i="1"/>
  <c r="AK1121" i="1"/>
  <c r="AG1121" i="1"/>
  <c r="AH1121" i="1"/>
  <c r="AE1117" i="1"/>
  <c r="AF1117" i="1"/>
  <c r="AK1117" i="1"/>
  <c r="AG1117" i="1"/>
  <c r="AH1117" i="1"/>
  <c r="AE1113" i="1"/>
  <c r="AF1113" i="1"/>
  <c r="AK1113" i="1"/>
  <c r="AG1113" i="1"/>
  <c r="AH1113" i="1"/>
  <c r="AE1109" i="1"/>
  <c r="AF1109" i="1"/>
  <c r="AK1109" i="1"/>
  <c r="AG1109" i="1"/>
  <c r="AH1109" i="1"/>
  <c r="AE1103" i="1"/>
  <c r="AI1103" i="1"/>
  <c r="AF1103" i="1"/>
  <c r="AJ1103" i="1"/>
  <c r="AG1103" i="1"/>
  <c r="AK1103" i="1"/>
  <c r="AF1098" i="1"/>
  <c r="AH1098" i="1"/>
  <c r="AJ1098" i="1"/>
  <c r="AK1098" i="1"/>
  <c r="AE1083" i="1"/>
  <c r="AI1083" i="1"/>
  <c r="AF1083" i="1"/>
  <c r="AJ1083" i="1"/>
  <c r="AG1083" i="1"/>
  <c r="AK1083" i="1"/>
  <c r="AG1078" i="1"/>
  <c r="AF1078" i="1"/>
  <c r="AH1078" i="1"/>
  <c r="AJ1078" i="1"/>
  <c r="AH1059" i="1"/>
  <c r="AI1049" i="1"/>
  <c r="AG1043" i="1"/>
  <c r="AI1043" i="1"/>
  <c r="AE1040" i="1"/>
  <c r="AG1040" i="1"/>
  <c r="AI1040" i="1"/>
  <c r="AF1037" i="1"/>
  <c r="AJ1037" i="1"/>
  <c r="AH1018" i="1"/>
  <c r="AH1010" i="1"/>
  <c r="AE1002" i="1"/>
  <c r="AI1002" i="1"/>
  <c r="AF1002" i="1"/>
  <c r="AJ1002" i="1"/>
  <c r="AG1002" i="1"/>
  <c r="AK1002" i="1"/>
  <c r="AG1000" i="1"/>
  <c r="AK1000" i="1"/>
  <c r="AF979" i="1"/>
  <c r="AE979" i="1"/>
  <c r="AH979" i="1"/>
  <c r="AI979" i="1"/>
  <c r="AE858" i="1"/>
  <c r="AI858" i="1"/>
  <c r="AF858" i="1"/>
  <c r="AJ858" i="1"/>
  <c r="AG858" i="1"/>
  <c r="AK858" i="1"/>
  <c r="AH858" i="1"/>
  <c r="AI1158" i="1"/>
  <c r="AE1158" i="1"/>
  <c r="AH1155" i="1"/>
  <c r="AI1154" i="1"/>
  <c r="AE1154" i="1"/>
  <c r="AH1151" i="1"/>
  <c r="AI1150" i="1"/>
  <c r="AE1150" i="1"/>
  <c r="AH1147" i="1"/>
  <c r="AI1146" i="1"/>
  <c r="AE1146" i="1"/>
  <c r="AH1143" i="1"/>
  <c r="AI1142" i="1"/>
  <c r="AE1142" i="1"/>
  <c r="AH1139" i="1"/>
  <c r="AI1138" i="1"/>
  <c r="AE1138" i="1"/>
  <c r="AH1135" i="1"/>
  <c r="AI1134" i="1"/>
  <c r="AE1134" i="1"/>
  <c r="AH1131" i="1"/>
  <c r="AI1130" i="1"/>
  <c r="AE1130" i="1"/>
  <c r="AH1127" i="1"/>
  <c r="AI1126" i="1"/>
  <c r="AE1126" i="1"/>
  <c r="AH1123" i="1"/>
  <c r="AI1122" i="1"/>
  <c r="AE1122" i="1"/>
  <c r="AH1119" i="1"/>
  <c r="AI1118" i="1"/>
  <c r="AE1118" i="1"/>
  <c r="AH1115" i="1"/>
  <c r="AI1114" i="1"/>
  <c r="AE1114" i="1"/>
  <c r="AH1111" i="1"/>
  <c r="AI1110" i="1"/>
  <c r="AE1110" i="1"/>
  <c r="AK1101" i="1"/>
  <c r="AE1101" i="1"/>
  <c r="AK1097" i="1"/>
  <c r="AE1097" i="1"/>
  <c r="AF1096" i="1"/>
  <c r="AI1095" i="1"/>
  <c r="AE1095" i="1"/>
  <c r="AH1090" i="1"/>
  <c r="AK1081" i="1"/>
  <c r="AE1081" i="1"/>
  <c r="AK1077" i="1"/>
  <c r="AE1077" i="1"/>
  <c r="AI1071" i="1"/>
  <c r="AE1071" i="1"/>
  <c r="AF1070" i="1"/>
  <c r="AK1057" i="1"/>
  <c r="AE1057" i="1"/>
  <c r="AI1051" i="1"/>
  <c r="AE1051" i="1"/>
  <c r="AF1050" i="1"/>
  <c r="AH1048" i="1"/>
  <c r="AI1047" i="1"/>
  <c r="AE1047" i="1"/>
  <c r="AF1046" i="1"/>
  <c r="AH1044" i="1"/>
  <c r="AJ1039" i="1"/>
  <c r="AE1039" i="1"/>
  <c r="AI1038" i="1"/>
  <c r="AE1038" i="1"/>
  <c r="AK1033" i="1"/>
  <c r="AF1033" i="1"/>
  <c r="AK1028" i="1"/>
  <c r="AE1028" i="1"/>
  <c r="AJ1023" i="1"/>
  <c r="AE1023" i="1"/>
  <c r="AI1022" i="1"/>
  <c r="AE1022" i="1"/>
  <c r="AK1017" i="1"/>
  <c r="AF1017" i="1"/>
  <c r="AK1012" i="1"/>
  <c r="AE1012" i="1"/>
  <c r="AJ1007" i="1"/>
  <c r="AI1006" i="1"/>
  <c r="AE1006" i="1"/>
  <c r="AK1001" i="1"/>
  <c r="AF1001" i="1"/>
  <c r="AI994" i="1"/>
  <c r="AE994" i="1"/>
  <c r="AK992" i="1"/>
  <c r="AE991" i="1"/>
  <c r="AI990" i="1"/>
  <c r="AE990" i="1"/>
  <c r="AK981" i="1"/>
  <c r="AF981" i="1"/>
  <c r="AK977" i="1"/>
  <c r="AF977" i="1"/>
  <c r="AE893" i="1"/>
  <c r="AI893" i="1"/>
  <c r="AG891" i="1"/>
  <c r="AF891" i="1"/>
  <c r="AG863" i="1"/>
  <c r="AE863" i="1"/>
  <c r="AJ863" i="1"/>
  <c r="AF863" i="1"/>
  <c r="AH863" i="1"/>
  <c r="AE854" i="1"/>
  <c r="AI854" i="1"/>
  <c r="AF854" i="1"/>
  <c r="AJ854" i="1"/>
  <c r="AG854" i="1"/>
  <c r="AK854" i="1"/>
  <c r="AG847" i="1"/>
  <c r="AE847" i="1"/>
  <c r="AJ847" i="1"/>
  <c r="AF847" i="1"/>
  <c r="AH847" i="1"/>
  <c r="AE838" i="1"/>
  <c r="AI838" i="1"/>
  <c r="AF838" i="1"/>
  <c r="AJ838" i="1"/>
  <c r="AG838" i="1"/>
  <c r="AK838" i="1"/>
  <c r="AG831" i="1"/>
  <c r="AE831" i="1"/>
  <c r="AJ831" i="1"/>
  <c r="AF831" i="1"/>
  <c r="AH831" i="1"/>
  <c r="AE826" i="1"/>
  <c r="AI826" i="1"/>
  <c r="AF826" i="1"/>
  <c r="AJ826" i="1"/>
  <c r="AG826" i="1"/>
  <c r="AK826" i="1"/>
  <c r="AG823" i="1"/>
  <c r="AE823" i="1"/>
  <c r="AJ823" i="1"/>
  <c r="AF823" i="1"/>
  <c r="AH823" i="1"/>
  <c r="AE818" i="1"/>
  <c r="AI818" i="1"/>
  <c r="AF818" i="1"/>
  <c r="AJ818" i="1"/>
  <c r="AG818" i="1"/>
  <c r="AK818" i="1"/>
  <c r="AE814" i="1"/>
  <c r="AI814" i="1"/>
  <c r="AF814" i="1"/>
  <c r="AJ814" i="1"/>
  <c r="AG814" i="1"/>
  <c r="AK814" i="1"/>
  <c r="AG811" i="1"/>
  <c r="AE811" i="1"/>
  <c r="AJ811" i="1"/>
  <c r="AF811" i="1"/>
  <c r="AH811" i="1"/>
  <c r="AE794" i="1"/>
  <c r="AI794" i="1"/>
  <c r="AG794" i="1"/>
  <c r="AK794" i="1"/>
  <c r="AF794" i="1"/>
  <c r="AH794" i="1"/>
  <c r="AJ794" i="1"/>
  <c r="AE647" i="1"/>
  <c r="AH647" i="1"/>
  <c r="AF890" i="1"/>
  <c r="AJ890" i="1"/>
  <c r="AG890" i="1"/>
  <c r="AG887" i="1"/>
  <c r="AF887" i="1"/>
  <c r="AH887" i="1"/>
  <c r="AF886" i="1"/>
  <c r="AJ886" i="1"/>
  <c r="AG886" i="1"/>
  <c r="AK886" i="1"/>
  <c r="AG859" i="1"/>
  <c r="AE859" i="1"/>
  <c r="AJ859" i="1"/>
  <c r="AF859" i="1"/>
  <c r="AH859" i="1"/>
  <c r="AE850" i="1"/>
  <c r="AI850" i="1"/>
  <c r="AF850" i="1"/>
  <c r="AJ850" i="1"/>
  <c r="AG850" i="1"/>
  <c r="AK850" i="1"/>
  <c r="AG843" i="1"/>
  <c r="AE843" i="1"/>
  <c r="AJ843" i="1"/>
  <c r="AF843" i="1"/>
  <c r="AH843" i="1"/>
  <c r="AE834" i="1"/>
  <c r="AI834" i="1"/>
  <c r="AF834" i="1"/>
  <c r="AJ834" i="1"/>
  <c r="AG834" i="1"/>
  <c r="AK834" i="1"/>
  <c r="AG803" i="1"/>
  <c r="AE803" i="1"/>
  <c r="AJ803" i="1"/>
  <c r="AH803" i="1"/>
  <c r="AF803" i="1"/>
  <c r="AI803" i="1"/>
  <c r="AG787" i="1"/>
  <c r="AE787" i="1"/>
  <c r="AJ787" i="1"/>
  <c r="AH787" i="1"/>
  <c r="AF787" i="1"/>
  <c r="AI787" i="1"/>
  <c r="AG772" i="1"/>
  <c r="AE772" i="1"/>
  <c r="AJ772" i="1"/>
  <c r="AF772" i="1"/>
  <c r="AH772" i="1"/>
  <c r="AI772" i="1"/>
  <c r="AF755" i="1"/>
  <c r="AE755" i="1"/>
  <c r="AK755" i="1"/>
  <c r="AG755" i="1"/>
  <c r="AH755" i="1"/>
  <c r="AI755" i="1"/>
  <c r="AK1158" i="1"/>
  <c r="AK1154" i="1"/>
  <c r="AK1150" i="1"/>
  <c r="AK1146" i="1"/>
  <c r="AK1142" i="1"/>
  <c r="AK1138" i="1"/>
  <c r="AK1134" i="1"/>
  <c r="AK1130" i="1"/>
  <c r="AK1126" i="1"/>
  <c r="AK1122" i="1"/>
  <c r="AK1118" i="1"/>
  <c r="AK1114" i="1"/>
  <c r="AK1110" i="1"/>
  <c r="AH1097" i="1"/>
  <c r="AK1095" i="1"/>
  <c r="AH1081" i="1"/>
  <c r="AH1077" i="1"/>
  <c r="AK1071" i="1"/>
  <c r="AJ1070" i="1"/>
  <c r="AH1057" i="1"/>
  <c r="AK1051" i="1"/>
  <c r="AJ1050" i="1"/>
  <c r="AK1047" i="1"/>
  <c r="AJ1046" i="1"/>
  <c r="AK1038" i="1"/>
  <c r="AH1036" i="1"/>
  <c r="AK1022" i="1"/>
  <c r="AK1006" i="1"/>
  <c r="AH1001" i="1"/>
  <c r="AJ998" i="1"/>
  <c r="AK994" i="1"/>
  <c r="AI991" i="1"/>
  <c r="AK990" i="1"/>
  <c r="AH987" i="1"/>
  <c r="AJ986" i="1"/>
  <c r="AH981" i="1"/>
  <c r="AH977" i="1"/>
  <c r="AG973" i="1"/>
  <c r="AG969" i="1"/>
  <c r="AF967" i="1"/>
  <c r="AJ966" i="1"/>
  <c r="AH965" i="1"/>
  <c r="AF963" i="1"/>
  <c r="AJ962" i="1"/>
  <c r="AH961" i="1"/>
  <c r="AF959" i="1"/>
  <c r="AJ958" i="1"/>
  <c r="AH957" i="1"/>
  <c r="AF955" i="1"/>
  <c r="AJ954" i="1"/>
  <c r="AF952" i="1"/>
  <c r="AJ951" i="1"/>
  <c r="AH950" i="1"/>
  <c r="AF948" i="1"/>
  <c r="AJ947" i="1"/>
  <c r="AH946" i="1"/>
  <c r="AF944" i="1"/>
  <c r="AJ943" i="1"/>
  <c r="AH942" i="1"/>
  <c r="AF940" i="1"/>
  <c r="AJ939" i="1"/>
  <c r="AH938" i="1"/>
  <c r="AF936" i="1"/>
  <c r="AJ935" i="1"/>
  <c r="AH934" i="1"/>
  <c r="AF932" i="1"/>
  <c r="AJ931" i="1"/>
  <c r="AH930" i="1"/>
  <c r="AF928" i="1"/>
  <c r="AJ927" i="1"/>
  <c r="AH926" i="1"/>
  <c r="AF924" i="1"/>
  <c r="AJ923" i="1"/>
  <c r="AH922" i="1"/>
  <c r="AF920" i="1"/>
  <c r="AJ919" i="1"/>
  <c r="AH918" i="1"/>
  <c r="AF916" i="1"/>
  <c r="AJ915" i="1"/>
  <c r="AH914" i="1"/>
  <c r="AF912" i="1"/>
  <c r="AJ911" i="1"/>
  <c r="AH910" i="1"/>
  <c r="AF908" i="1"/>
  <c r="AJ907" i="1"/>
  <c r="AH906" i="1"/>
  <c r="AF904" i="1"/>
  <c r="AJ903" i="1"/>
  <c r="AH902" i="1"/>
  <c r="AF900" i="1"/>
  <c r="AJ899" i="1"/>
  <c r="AH898" i="1"/>
  <c r="AF896" i="1"/>
  <c r="AF895" i="1"/>
  <c r="AJ894" i="1"/>
  <c r="AG893" i="1"/>
  <c r="AH891" i="1"/>
  <c r="AI890" i="1"/>
  <c r="AJ887" i="1"/>
  <c r="AI886" i="1"/>
  <c r="AG885" i="1"/>
  <c r="AH885" i="1"/>
  <c r="AF876" i="1"/>
  <c r="AE876" i="1"/>
  <c r="AH876" i="1"/>
  <c r="AI876" i="1"/>
  <c r="AE862" i="1"/>
  <c r="AI862" i="1"/>
  <c r="AF862" i="1"/>
  <c r="AJ862" i="1"/>
  <c r="AG862" i="1"/>
  <c r="AK862" i="1"/>
  <c r="AG855" i="1"/>
  <c r="AJ855" i="1"/>
  <c r="AF855" i="1"/>
  <c r="AH855" i="1"/>
  <c r="AE846" i="1"/>
  <c r="AI846" i="1"/>
  <c r="AF846" i="1"/>
  <c r="AJ846" i="1"/>
  <c r="AG846" i="1"/>
  <c r="AK846" i="1"/>
  <c r="AG839" i="1"/>
  <c r="AE839" i="1"/>
  <c r="AJ839" i="1"/>
  <c r="AF839" i="1"/>
  <c r="AH839" i="1"/>
  <c r="AE830" i="1"/>
  <c r="AI830" i="1"/>
  <c r="AF830" i="1"/>
  <c r="AJ830" i="1"/>
  <c r="AG830" i="1"/>
  <c r="AK830" i="1"/>
  <c r="AG827" i="1"/>
  <c r="AE827" i="1"/>
  <c r="AJ827" i="1"/>
  <c r="AF827" i="1"/>
  <c r="AH827" i="1"/>
  <c r="AE822" i="1"/>
  <c r="AI822" i="1"/>
  <c r="AF822" i="1"/>
  <c r="AJ822" i="1"/>
  <c r="AG822" i="1"/>
  <c r="AK822" i="1"/>
  <c r="AG819" i="1"/>
  <c r="AE819" i="1"/>
  <c r="AJ819" i="1"/>
  <c r="AF819" i="1"/>
  <c r="AH819" i="1"/>
  <c r="AG815" i="1"/>
  <c r="AE815" i="1"/>
  <c r="AJ815" i="1"/>
  <c r="AF815" i="1"/>
  <c r="AH815" i="1"/>
  <c r="AE810" i="1"/>
  <c r="AI810" i="1"/>
  <c r="AF810" i="1"/>
  <c r="AJ810" i="1"/>
  <c r="AG810" i="1"/>
  <c r="AK810" i="1"/>
  <c r="AE802" i="1"/>
  <c r="AI802" i="1"/>
  <c r="AG802" i="1"/>
  <c r="AK802" i="1"/>
  <c r="AF802" i="1"/>
  <c r="AH802" i="1"/>
  <c r="AJ802" i="1"/>
  <c r="AF808" i="1"/>
  <c r="AI808" i="1"/>
  <c r="AG807" i="1"/>
  <c r="AE807" i="1"/>
  <c r="AJ807" i="1"/>
  <c r="AF804" i="1"/>
  <c r="AI804" i="1"/>
  <c r="AE804" i="1"/>
  <c r="AE801" i="1"/>
  <c r="AH801" i="1"/>
  <c r="AF796" i="1"/>
  <c r="AI796" i="1"/>
  <c r="AE796" i="1"/>
  <c r="AE793" i="1"/>
  <c r="AH793" i="1"/>
  <c r="AF788" i="1"/>
  <c r="AI788" i="1"/>
  <c r="AE788" i="1"/>
  <c r="AE783" i="1"/>
  <c r="AI783" i="1"/>
  <c r="AF783" i="1"/>
  <c r="AJ783" i="1"/>
  <c r="AG783" i="1"/>
  <c r="AK783" i="1"/>
  <c r="AG776" i="1"/>
  <c r="AE776" i="1"/>
  <c r="AJ776" i="1"/>
  <c r="AF776" i="1"/>
  <c r="AH776" i="1"/>
  <c r="AE767" i="1"/>
  <c r="AI767" i="1"/>
  <c r="AF767" i="1"/>
  <c r="AJ767" i="1"/>
  <c r="AG767" i="1"/>
  <c r="AK767" i="1"/>
  <c r="AG760" i="1"/>
  <c r="AE760" i="1"/>
  <c r="AJ760" i="1"/>
  <c r="AF760" i="1"/>
  <c r="AH760" i="1"/>
  <c r="AF751" i="1"/>
  <c r="AE751" i="1"/>
  <c r="AK751" i="1"/>
  <c r="AG751" i="1"/>
  <c r="AH751" i="1"/>
  <c r="AG740" i="1"/>
  <c r="AH740" i="1"/>
  <c r="AE675" i="1"/>
  <c r="AH675" i="1"/>
  <c r="AE667" i="1"/>
  <c r="AH667" i="1"/>
  <c r="AE659" i="1"/>
  <c r="AH659" i="1"/>
  <c r="AE651" i="1"/>
  <c r="AH651" i="1"/>
  <c r="AF532" i="1"/>
  <c r="AE532" i="1"/>
  <c r="AK532" i="1"/>
  <c r="AH532" i="1"/>
  <c r="AG532" i="1"/>
  <c r="AI532" i="1"/>
  <c r="AE449" i="1"/>
  <c r="AF449" i="1"/>
  <c r="AJ449" i="1"/>
  <c r="AG449" i="1"/>
  <c r="AK449" i="1"/>
  <c r="AH449" i="1"/>
  <c r="AI449" i="1"/>
  <c r="AE367" i="1"/>
  <c r="AF367" i="1"/>
  <c r="AJ367" i="1"/>
  <c r="AG367" i="1"/>
  <c r="AK367" i="1"/>
  <c r="AH367" i="1"/>
  <c r="AI367" i="1"/>
  <c r="AI880" i="1"/>
  <c r="AH873" i="1"/>
  <c r="AK872" i="1"/>
  <c r="AG872" i="1"/>
  <c r="AH869" i="1"/>
  <c r="AH867" i="1"/>
  <c r="AK866" i="1"/>
  <c r="AG866" i="1"/>
  <c r="AI807" i="1"/>
  <c r="AE806" i="1"/>
  <c r="AI806" i="1"/>
  <c r="AG806" i="1"/>
  <c r="AG799" i="1"/>
  <c r="AE799" i="1"/>
  <c r="AJ799" i="1"/>
  <c r="AH799" i="1"/>
  <c r="AE798" i="1"/>
  <c r="AI798" i="1"/>
  <c r="AG798" i="1"/>
  <c r="AK798" i="1"/>
  <c r="AG791" i="1"/>
  <c r="AE791" i="1"/>
  <c r="AJ791" i="1"/>
  <c r="AH791" i="1"/>
  <c r="AE790" i="1"/>
  <c r="AI790" i="1"/>
  <c r="AG790" i="1"/>
  <c r="AK790" i="1"/>
  <c r="AG780" i="1"/>
  <c r="AE780" i="1"/>
  <c r="AJ780" i="1"/>
  <c r="AF780" i="1"/>
  <c r="AH780" i="1"/>
  <c r="AE771" i="1"/>
  <c r="AI771" i="1"/>
  <c r="AF771" i="1"/>
  <c r="AJ771" i="1"/>
  <c r="AG771" i="1"/>
  <c r="AK771" i="1"/>
  <c r="AG764" i="1"/>
  <c r="AE764" i="1"/>
  <c r="AJ764" i="1"/>
  <c r="AF764" i="1"/>
  <c r="AH764" i="1"/>
  <c r="AF747" i="1"/>
  <c r="AE747" i="1"/>
  <c r="AK747" i="1"/>
  <c r="AG747" i="1"/>
  <c r="AH747" i="1"/>
  <c r="AE655" i="1"/>
  <c r="AH655" i="1"/>
  <c r="AF456" i="1"/>
  <c r="AE456" i="1"/>
  <c r="AJ456" i="1"/>
  <c r="AG456" i="1"/>
  <c r="AK456" i="1"/>
  <c r="AH456" i="1"/>
  <c r="AI456" i="1"/>
  <c r="AE370" i="1"/>
  <c r="AG370" i="1"/>
  <c r="AH370" i="1"/>
  <c r="AK370" i="1"/>
  <c r="AH883" i="1"/>
  <c r="AK882" i="1"/>
  <c r="AH875" i="1"/>
  <c r="AK874" i="1"/>
  <c r="AF873" i="1"/>
  <c r="AJ872" i="1"/>
  <c r="AF869" i="1"/>
  <c r="AF867" i="1"/>
  <c r="AJ866" i="1"/>
  <c r="AI864" i="1"/>
  <c r="AI860" i="1"/>
  <c r="AI856" i="1"/>
  <c r="AI852" i="1"/>
  <c r="AI848" i="1"/>
  <c r="AI844" i="1"/>
  <c r="AI840" i="1"/>
  <c r="AI836" i="1"/>
  <c r="AI832" i="1"/>
  <c r="AH808" i="1"/>
  <c r="AH807" i="1"/>
  <c r="AE805" i="1"/>
  <c r="AH805" i="1"/>
  <c r="AF800" i="1"/>
  <c r="AI800" i="1"/>
  <c r="AE800" i="1"/>
  <c r="AE797" i="1"/>
  <c r="AH797" i="1"/>
  <c r="AF792" i="1"/>
  <c r="AI792" i="1"/>
  <c r="AE792" i="1"/>
  <c r="AE789" i="1"/>
  <c r="AH789" i="1"/>
  <c r="AG784" i="1"/>
  <c r="AE784" i="1"/>
  <c r="AJ784" i="1"/>
  <c r="AF784" i="1"/>
  <c r="AH784" i="1"/>
  <c r="AE775" i="1"/>
  <c r="AI775" i="1"/>
  <c r="AF775" i="1"/>
  <c r="AJ775" i="1"/>
  <c r="AG775" i="1"/>
  <c r="AK775" i="1"/>
  <c r="AG768" i="1"/>
  <c r="AE768" i="1"/>
  <c r="AJ768" i="1"/>
  <c r="AF768" i="1"/>
  <c r="AH768" i="1"/>
  <c r="AE759" i="1"/>
  <c r="AI759" i="1"/>
  <c r="AF759" i="1"/>
  <c r="AJ759" i="1"/>
  <c r="AG759" i="1"/>
  <c r="AK759" i="1"/>
  <c r="AF743" i="1"/>
  <c r="AE743" i="1"/>
  <c r="AK743" i="1"/>
  <c r="AG743" i="1"/>
  <c r="AH743" i="1"/>
  <c r="AE679" i="1"/>
  <c r="AH679" i="1"/>
  <c r="AE671" i="1"/>
  <c r="AH671" i="1"/>
  <c r="AE663" i="1"/>
  <c r="AH663" i="1"/>
  <c r="AE643" i="1"/>
  <c r="AH643" i="1"/>
  <c r="AH786" i="1"/>
  <c r="AE785" i="1"/>
  <c r="AH782" i="1"/>
  <c r="AE781" i="1"/>
  <c r="AH778" i="1"/>
  <c r="AE777" i="1"/>
  <c r="AH774" i="1"/>
  <c r="AE773" i="1"/>
  <c r="AH770" i="1"/>
  <c r="AE769" i="1"/>
  <c r="AH766" i="1"/>
  <c r="AE765" i="1"/>
  <c r="AH762" i="1"/>
  <c r="AE761" i="1"/>
  <c r="AH758" i="1"/>
  <c r="AI757" i="1"/>
  <c r="AE757" i="1"/>
  <c r="AF756" i="1"/>
  <c r="AH754" i="1"/>
  <c r="AI753" i="1"/>
  <c r="AE753" i="1"/>
  <c r="AF752" i="1"/>
  <c r="AH750" i="1"/>
  <c r="AI749" i="1"/>
  <c r="AE749" i="1"/>
  <c r="AF748" i="1"/>
  <c r="AH746" i="1"/>
  <c r="AI745" i="1"/>
  <c r="AE745" i="1"/>
  <c r="AF744" i="1"/>
  <c r="AH742" i="1"/>
  <c r="AI741" i="1"/>
  <c r="AE741" i="1"/>
  <c r="AJ737" i="1"/>
  <c r="AF737" i="1"/>
  <c r="AI734" i="1"/>
  <c r="AE734" i="1"/>
  <c r="AE731" i="1"/>
  <c r="AI730" i="1"/>
  <c r="AE730" i="1"/>
  <c r="AJ725" i="1"/>
  <c r="AF725" i="1"/>
  <c r="AG724" i="1"/>
  <c r="AJ721" i="1"/>
  <c r="AF721" i="1"/>
  <c r="AG720" i="1"/>
  <c r="AJ717" i="1"/>
  <c r="AF717" i="1"/>
  <c r="AG716" i="1"/>
  <c r="AJ714" i="1"/>
  <c r="AJ713" i="1"/>
  <c r="AF713" i="1"/>
  <c r="AG712" i="1"/>
  <c r="AJ710" i="1"/>
  <c r="AJ709" i="1"/>
  <c r="AF709" i="1"/>
  <c r="AG708" i="1"/>
  <c r="AJ705" i="1"/>
  <c r="AF705" i="1"/>
  <c r="AG704" i="1"/>
  <c r="AJ701" i="1"/>
  <c r="AF701" i="1"/>
  <c r="AG700" i="1"/>
  <c r="AJ698" i="1"/>
  <c r="AE698" i="1"/>
  <c r="AI697" i="1"/>
  <c r="AE697" i="1"/>
  <c r="AG696" i="1"/>
  <c r="AH692" i="1"/>
  <c r="AJ682" i="1"/>
  <c r="AE682" i="1"/>
  <c r="AI681" i="1"/>
  <c r="AE681" i="1"/>
  <c r="AG680" i="1"/>
  <c r="AJ678" i="1"/>
  <c r="AE678" i="1"/>
  <c r="AI677" i="1"/>
  <c r="AE677" i="1"/>
  <c r="AG676" i="1"/>
  <c r="AJ674" i="1"/>
  <c r="AE674" i="1"/>
  <c r="AI673" i="1"/>
  <c r="AE673" i="1"/>
  <c r="AG672" i="1"/>
  <c r="AJ670" i="1"/>
  <c r="AE670" i="1"/>
  <c r="AI669" i="1"/>
  <c r="AE669" i="1"/>
  <c r="AG668" i="1"/>
  <c r="AJ666" i="1"/>
  <c r="AE666" i="1"/>
  <c r="AI665" i="1"/>
  <c r="AE665" i="1"/>
  <c r="AG664" i="1"/>
  <c r="AJ662" i="1"/>
  <c r="AE662" i="1"/>
  <c r="AI661" i="1"/>
  <c r="AE661" i="1"/>
  <c r="AG660" i="1"/>
  <c r="AJ658" i="1"/>
  <c r="AE658" i="1"/>
  <c r="AI657" i="1"/>
  <c r="AE657" i="1"/>
  <c r="AG656" i="1"/>
  <c r="AE536" i="1"/>
  <c r="AI536" i="1"/>
  <c r="AG536" i="1"/>
  <c r="AE533" i="1"/>
  <c r="AH533" i="1"/>
  <c r="AF533" i="1"/>
  <c r="AK533" i="1"/>
  <c r="AE531" i="1"/>
  <c r="AH531" i="1"/>
  <c r="AE526" i="1"/>
  <c r="AI526" i="1"/>
  <c r="AF526" i="1"/>
  <c r="AJ526" i="1"/>
  <c r="AG526" i="1"/>
  <c r="AK526" i="1"/>
  <c r="AE519" i="1"/>
  <c r="AI519" i="1"/>
  <c r="AF519" i="1"/>
  <c r="AJ519" i="1"/>
  <c r="AG519" i="1"/>
  <c r="AK519" i="1"/>
  <c r="AE495" i="1"/>
  <c r="AI495" i="1"/>
  <c r="AF495" i="1"/>
  <c r="AJ495" i="1"/>
  <c r="AG495" i="1"/>
  <c r="AK495" i="1"/>
  <c r="AE432" i="1"/>
  <c r="AI432" i="1"/>
  <c r="AF432" i="1"/>
  <c r="AJ432" i="1"/>
  <c r="AG432" i="1"/>
  <c r="AK432" i="1"/>
  <c r="AE430" i="1"/>
  <c r="AI430" i="1"/>
  <c r="AF430" i="1"/>
  <c r="AJ430" i="1"/>
  <c r="AG430" i="1"/>
  <c r="AK430" i="1"/>
  <c r="AE428" i="1"/>
  <c r="AI428" i="1"/>
  <c r="AF428" i="1"/>
  <c r="AJ428" i="1"/>
  <c r="AG428" i="1"/>
  <c r="AK428" i="1"/>
  <c r="AE417" i="1"/>
  <c r="AF417" i="1"/>
  <c r="AJ417" i="1"/>
  <c r="AG417" i="1"/>
  <c r="AK417" i="1"/>
  <c r="AH417" i="1"/>
  <c r="AE412" i="1"/>
  <c r="AI412" i="1"/>
  <c r="AF412" i="1"/>
  <c r="AJ412" i="1"/>
  <c r="AG412" i="1"/>
  <c r="AK412" i="1"/>
  <c r="AE376" i="1"/>
  <c r="AI376" i="1"/>
  <c r="AF376" i="1"/>
  <c r="AJ376" i="1"/>
  <c r="AG376" i="1"/>
  <c r="AK376" i="1"/>
  <c r="AE366" i="1"/>
  <c r="AG366" i="1"/>
  <c r="AH366" i="1"/>
  <c r="AK366" i="1"/>
  <c r="AE312" i="1"/>
  <c r="AI312" i="1"/>
  <c r="AF312" i="1"/>
  <c r="AJ312" i="1"/>
  <c r="AG312" i="1"/>
  <c r="AK312" i="1"/>
  <c r="AH312" i="1"/>
  <c r="AG269" i="1"/>
  <c r="AE269" i="1"/>
  <c r="AJ269" i="1"/>
  <c r="AF269" i="1"/>
  <c r="AK269" i="1"/>
  <c r="AH269" i="1"/>
  <c r="AI269" i="1"/>
  <c r="AH585" i="1"/>
  <c r="AI558" i="1"/>
  <c r="AK557" i="1"/>
  <c r="AG557" i="1"/>
  <c r="AK556" i="1"/>
  <c r="AG556" i="1"/>
  <c r="AE534" i="1"/>
  <c r="AI534" i="1"/>
  <c r="AG534" i="1"/>
  <c r="AK534" i="1"/>
  <c r="AE516" i="1"/>
  <c r="AH516" i="1"/>
  <c r="AI516" i="1"/>
  <c r="AE514" i="1"/>
  <c r="AI514" i="1"/>
  <c r="AF514" i="1"/>
  <c r="AJ514" i="1"/>
  <c r="AG514" i="1"/>
  <c r="AK514" i="1"/>
  <c r="AE490" i="1"/>
  <c r="AF490" i="1"/>
  <c r="AJ490" i="1"/>
  <c r="AG490" i="1"/>
  <c r="AK490" i="1"/>
  <c r="AH490" i="1"/>
  <c r="AE452" i="1"/>
  <c r="AF452" i="1"/>
  <c r="AJ452" i="1"/>
  <c r="AG452" i="1"/>
  <c r="AK452" i="1"/>
  <c r="AH452" i="1"/>
  <c r="AF414" i="1"/>
  <c r="AE414" i="1"/>
  <c r="AK414" i="1"/>
  <c r="AG414" i="1"/>
  <c r="AH414" i="1"/>
  <c r="AH382" i="1"/>
  <c r="AG382" i="1"/>
  <c r="AK382" i="1"/>
  <c r="AE324" i="1"/>
  <c r="AI324" i="1"/>
  <c r="AF324" i="1"/>
  <c r="AJ324" i="1"/>
  <c r="AG324" i="1"/>
  <c r="AK324" i="1"/>
  <c r="AH324" i="1"/>
  <c r="AG314" i="1"/>
  <c r="AE314" i="1"/>
  <c r="AH314" i="1"/>
  <c r="AI314" i="1"/>
  <c r="AG273" i="1"/>
  <c r="AE273" i="1"/>
  <c r="AJ273" i="1"/>
  <c r="AF273" i="1"/>
  <c r="AK273" i="1"/>
  <c r="AH273" i="1"/>
  <c r="AI273" i="1"/>
  <c r="AI785" i="1"/>
  <c r="AI781" i="1"/>
  <c r="AI777" i="1"/>
  <c r="AI773" i="1"/>
  <c r="AI769" i="1"/>
  <c r="AI765" i="1"/>
  <c r="AI761" i="1"/>
  <c r="AK757" i="1"/>
  <c r="AJ756" i="1"/>
  <c r="AK753" i="1"/>
  <c r="AJ752" i="1"/>
  <c r="AK749" i="1"/>
  <c r="AJ748" i="1"/>
  <c r="AK745" i="1"/>
  <c r="AJ744" i="1"/>
  <c r="AK741" i="1"/>
  <c r="AH737" i="1"/>
  <c r="AK734" i="1"/>
  <c r="AK730" i="1"/>
  <c r="AH725" i="1"/>
  <c r="AK724" i="1"/>
  <c r="AH721" i="1"/>
  <c r="AK720" i="1"/>
  <c r="AH717" i="1"/>
  <c r="AK716" i="1"/>
  <c r="AH713" i="1"/>
  <c r="AK712" i="1"/>
  <c r="AH709" i="1"/>
  <c r="AK708" i="1"/>
  <c r="AH705" i="1"/>
  <c r="AK704" i="1"/>
  <c r="AH701" i="1"/>
  <c r="AK700" i="1"/>
  <c r="AH698" i="1"/>
  <c r="AK697" i="1"/>
  <c r="AK696" i="1"/>
  <c r="AH682" i="1"/>
  <c r="AK681" i="1"/>
  <c r="AK680" i="1"/>
  <c r="AH678" i="1"/>
  <c r="AK677" i="1"/>
  <c r="AK676" i="1"/>
  <c r="AH674" i="1"/>
  <c r="AK673" i="1"/>
  <c r="AK672" i="1"/>
  <c r="AH670" i="1"/>
  <c r="AK669" i="1"/>
  <c r="AK668" i="1"/>
  <c r="AH666" i="1"/>
  <c r="AK665" i="1"/>
  <c r="AK664" i="1"/>
  <c r="AH662" i="1"/>
  <c r="AK661" i="1"/>
  <c r="AK660" i="1"/>
  <c r="AK585" i="1"/>
  <c r="AF585" i="1"/>
  <c r="AH558" i="1"/>
  <c r="AJ557" i="1"/>
  <c r="AJ556" i="1"/>
  <c r="AH549" i="1"/>
  <c r="AK548" i="1"/>
  <c r="AH544" i="1"/>
  <c r="AE540" i="1"/>
  <c r="AI540" i="1"/>
  <c r="AG540" i="1"/>
  <c r="AK536" i="1"/>
  <c r="AJ534" i="1"/>
  <c r="AJ533" i="1"/>
  <c r="AE529" i="1"/>
  <c r="AF529" i="1"/>
  <c r="AK529" i="1"/>
  <c r="AG529" i="1"/>
  <c r="AH529" i="1"/>
  <c r="AE527" i="1"/>
  <c r="AH527" i="1"/>
  <c r="AE520" i="1"/>
  <c r="AG520" i="1"/>
  <c r="AH520" i="1"/>
  <c r="AI520" i="1"/>
  <c r="AF496" i="1"/>
  <c r="AE496" i="1"/>
  <c r="AH496" i="1"/>
  <c r="AI496" i="1"/>
  <c r="AE470" i="1"/>
  <c r="AF470" i="1"/>
  <c r="AJ470" i="1"/>
  <c r="AG470" i="1"/>
  <c r="AK470" i="1"/>
  <c r="AH470" i="1"/>
  <c r="AE445" i="1"/>
  <c r="AF445" i="1"/>
  <c r="AJ445" i="1"/>
  <c r="AG445" i="1"/>
  <c r="AK445" i="1"/>
  <c r="AH445" i="1"/>
  <c r="AE433" i="1"/>
  <c r="AF433" i="1"/>
  <c r="AJ433" i="1"/>
  <c r="AG433" i="1"/>
  <c r="AK433" i="1"/>
  <c r="AH433" i="1"/>
  <c r="AE431" i="1"/>
  <c r="AI431" i="1"/>
  <c r="AF431" i="1"/>
  <c r="AJ431" i="1"/>
  <c r="AG431" i="1"/>
  <c r="AK431" i="1"/>
  <c r="AE429" i="1"/>
  <c r="AI429" i="1"/>
  <c r="AF429" i="1"/>
  <c r="AJ429" i="1"/>
  <c r="AG429" i="1"/>
  <c r="AK429" i="1"/>
  <c r="AE416" i="1"/>
  <c r="AI416" i="1"/>
  <c r="AF416" i="1"/>
  <c r="AJ416" i="1"/>
  <c r="AG416" i="1"/>
  <c r="AK416" i="1"/>
  <c r="AE413" i="1"/>
  <c r="AF413" i="1"/>
  <c r="AH413" i="1"/>
  <c r="AJ413" i="1"/>
  <c r="AE377" i="1"/>
  <c r="AH377" i="1"/>
  <c r="AE375" i="1"/>
  <c r="AI375" i="1"/>
  <c r="AF375" i="1"/>
  <c r="AJ375" i="1"/>
  <c r="AG375" i="1"/>
  <c r="AK375" i="1"/>
  <c r="AE371" i="1"/>
  <c r="AF371" i="1"/>
  <c r="AJ371" i="1"/>
  <c r="AG371" i="1"/>
  <c r="AK371" i="1"/>
  <c r="AH371" i="1"/>
  <c r="AE344" i="1"/>
  <c r="AI344" i="1"/>
  <c r="AF344" i="1"/>
  <c r="AJ344" i="1"/>
  <c r="AG344" i="1"/>
  <c r="AK344" i="1"/>
  <c r="AH344" i="1"/>
  <c r="AE277" i="1"/>
  <c r="AI277" i="1"/>
  <c r="AF277" i="1"/>
  <c r="AJ277" i="1"/>
  <c r="AG277" i="1"/>
  <c r="AK277" i="1"/>
  <c r="AH277" i="1"/>
  <c r="AI530" i="1"/>
  <c r="AE530" i="1"/>
  <c r="AK528" i="1"/>
  <c r="AE528" i="1"/>
  <c r="AK525" i="1"/>
  <c r="AF525" i="1"/>
  <c r="AK513" i="1"/>
  <c r="AG509" i="1"/>
  <c r="AE508" i="1"/>
  <c r="AI507" i="1"/>
  <c r="AE507" i="1"/>
  <c r="AJ498" i="1"/>
  <c r="AF498" i="1"/>
  <c r="AK494" i="1"/>
  <c r="AG494" i="1"/>
  <c r="AE488" i="1"/>
  <c r="AI487" i="1"/>
  <c r="AE487" i="1"/>
  <c r="AI486" i="1"/>
  <c r="AE486" i="1"/>
  <c r="AH484" i="1"/>
  <c r="AJ483" i="1"/>
  <c r="AJ482" i="1"/>
  <c r="AF482" i="1"/>
  <c r="AH480" i="1"/>
  <c r="AJ478" i="1"/>
  <c r="AF478" i="1"/>
  <c r="AH469" i="1"/>
  <c r="AE468" i="1"/>
  <c r="AI467" i="1"/>
  <c r="AE467" i="1"/>
  <c r="AJ463" i="1"/>
  <c r="AF463" i="1"/>
  <c r="AH459" i="1"/>
  <c r="AI458" i="1"/>
  <c r="AE458" i="1"/>
  <c r="AH455" i="1"/>
  <c r="AI454" i="1"/>
  <c r="AE454" i="1"/>
  <c r="AH451" i="1"/>
  <c r="AJ441" i="1"/>
  <c r="AF441" i="1"/>
  <c r="AI440" i="1"/>
  <c r="AE440" i="1"/>
  <c r="AI439" i="1"/>
  <c r="AE439" i="1"/>
  <c r="AI438" i="1"/>
  <c r="AE438" i="1"/>
  <c r="AJ423" i="1"/>
  <c r="AF423" i="1"/>
  <c r="AI422" i="1"/>
  <c r="AE422" i="1"/>
  <c r="AI421" i="1"/>
  <c r="AE421" i="1"/>
  <c r="AI420" i="1"/>
  <c r="AE420" i="1"/>
  <c r="AH415" i="1"/>
  <c r="AI380" i="1"/>
  <c r="AE380" i="1"/>
  <c r="AE379" i="1"/>
  <c r="AG378" i="1"/>
  <c r="AG333" i="1"/>
  <c r="AH333" i="1"/>
  <c r="AI333" i="1"/>
  <c r="AF276" i="1"/>
  <c r="AG276" i="1"/>
  <c r="AH276" i="1"/>
  <c r="AK276" i="1"/>
  <c r="AE244" i="1"/>
  <c r="AI244" i="1"/>
  <c r="AF244" i="1"/>
  <c r="AJ244" i="1"/>
  <c r="AG244" i="1"/>
  <c r="AK244" i="1"/>
  <c r="AE181" i="1"/>
  <c r="AI181" i="1"/>
  <c r="AF181" i="1"/>
  <c r="AJ181" i="1"/>
  <c r="AG181" i="1"/>
  <c r="AK181" i="1"/>
  <c r="AH181" i="1"/>
  <c r="AE142" i="1"/>
  <c r="AI142" i="1"/>
  <c r="AF142" i="1"/>
  <c r="AJ142" i="1"/>
  <c r="AG142" i="1"/>
  <c r="AK142" i="1"/>
  <c r="AH142" i="1"/>
  <c r="AG372" i="1"/>
  <c r="AG368" i="1"/>
  <c r="AH360" i="1"/>
  <c r="AH356" i="1"/>
  <c r="AG345" i="1"/>
  <c r="AE345" i="1"/>
  <c r="AJ345" i="1"/>
  <c r="AF345" i="1"/>
  <c r="AH345" i="1"/>
  <c r="AG325" i="1"/>
  <c r="AH325" i="1"/>
  <c r="AI325" i="1"/>
  <c r="AE323" i="1"/>
  <c r="AI323" i="1"/>
  <c r="AF323" i="1"/>
  <c r="AJ323" i="1"/>
  <c r="AG323" i="1"/>
  <c r="AK323" i="1"/>
  <c r="AE313" i="1"/>
  <c r="AI313" i="1"/>
  <c r="AF313" i="1"/>
  <c r="AJ313" i="1"/>
  <c r="AG313" i="1"/>
  <c r="AK313" i="1"/>
  <c r="AE293" i="1"/>
  <c r="AF293" i="1"/>
  <c r="AJ293" i="1"/>
  <c r="AG293" i="1"/>
  <c r="AK293" i="1"/>
  <c r="AH293" i="1"/>
  <c r="AE278" i="1"/>
  <c r="AI278" i="1"/>
  <c r="AF278" i="1"/>
  <c r="AJ278" i="1"/>
  <c r="AG278" i="1"/>
  <c r="AK278" i="1"/>
  <c r="AE272" i="1"/>
  <c r="AI272" i="1"/>
  <c r="AF272" i="1"/>
  <c r="AJ272" i="1"/>
  <c r="AG272" i="1"/>
  <c r="AK272" i="1"/>
  <c r="AE268" i="1"/>
  <c r="AI268" i="1"/>
  <c r="AF268" i="1"/>
  <c r="AJ268" i="1"/>
  <c r="AG268" i="1"/>
  <c r="AK268" i="1"/>
  <c r="AG251" i="1"/>
  <c r="AH251" i="1"/>
  <c r="AE231" i="1"/>
  <c r="AF231" i="1"/>
  <c r="AJ231" i="1"/>
  <c r="AG231" i="1"/>
  <c r="AK231" i="1"/>
  <c r="AH231" i="1"/>
  <c r="AI231" i="1"/>
  <c r="AK530" i="1"/>
  <c r="AH528" i="1"/>
  <c r="AH525" i="1"/>
  <c r="AK507" i="1"/>
  <c r="AH498" i="1"/>
  <c r="AI488" i="1"/>
  <c r="AK487" i="1"/>
  <c r="AK486" i="1"/>
  <c r="AH482" i="1"/>
  <c r="AH478" i="1"/>
  <c r="AI468" i="1"/>
  <c r="AK467" i="1"/>
  <c r="AH463" i="1"/>
  <c r="AK458" i="1"/>
  <c r="AK454" i="1"/>
  <c r="AH441" i="1"/>
  <c r="AK440" i="1"/>
  <c r="AK439" i="1"/>
  <c r="AK438" i="1"/>
  <c r="AH423" i="1"/>
  <c r="AK422" i="1"/>
  <c r="AK421" i="1"/>
  <c r="AK420" i="1"/>
  <c r="AK419" i="1"/>
  <c r="AG419" i="1"/>
  <c r="AJ418" i="1"/>
  <c r="AG410" i="1"/>
  <c r="AH409" i="1"/>
  <c r="AJ408" i="1"/>
  <c r="AH407" i="1"/>
  <c r="AG402" i="1"/>
  <c r="AH401" i="1"/>
  <c r="AJ400" i="1"/>
  <c r="AH399" i="1"/>
  <c r="AG394" i="1"/>
  <c r="AH393" i="1"/>
  <c r="AJ392" i="1"/>
  <c r="AH391" i="1"/>
  <c r="AG386" i="1"/>
  <c r="AH385" i="1"/>
  <c r="AJ384" i="1"/>
  <c r="AJ383" i="1"/>
  <c r="AK380" i="1"/>
  <c r="AK379" i="1"/>
  <c r="AJ372" i="1"/>
  <c r="AJ368" i="1"/>
  <c r="AH363" i="1"/>
  <c r="AK362" i="1"/>
  <c r="AG360" i="1"/>
  <c r="AI359" i="1"/>
  <c r="AK358" i="1"/>
  <c r="AG356" i="1"/>
  <c r="AI355" i="1"/>
  <c r="AF342" i="1"/>
  <c r="AE342" i="1"/>
  <c r="AK342" i="1"/>
  <c r="AG342" i="1"/>
  <c r="AH342" i="1"/>
  <c r="AE332" i="1"/>
  <c r="AI332" i="1"/>
  <c r="AF332" i="1"/>
  <c r="AJ332" i="1"/>
  <c r="AG332" i="1"/>
  <c r="AK332" i="1"/>
  <c r="AF322" i="1"/>
  <c r="AG322" i="1"/>
  <c r="AH322" i="1"/>
  <c r="AK322" i="1"/>
  <c r="AF315" i="1"/>
  <c r="AG315" i="1"/>
  <c r="AH315" i="1"/>
  <c r="AK315" i="1"/>
  <c r="AE282" i="1"/>
  <c r="AI282" i="1"/>
  <c r="AF282" i="1"/>
  <c r="AJ282" i="1"/>
  <c r="AG282" i="1"/>
  <c r="AK282" i="1"/>
  <c r="AE245" i="1"/>
  <c r="AF245" i="1"/>
  <c r="AJ245" i="1"/>
  <c r="AG245" i="1"/>
  <c r="AK245" i="1"/>
  <c r="AH245" i="1"/>
  <c r="AE242" i="1"/>
  <c r="AF242" i="1"/>
  <c r="AJ242" i="1"/>
  <c r="AG242" i="1"/>
  <c r="AK242" i="1"/>
  <c r="AH242" i="1"/>
  <c r="AI242" i="1"/>
  <c r="AE213" i="1"/>
  <c r="AI213" i="1"/>
  <c r="AF213" i="1"/>
  <c r="AJ213" i="1"/>
  <c r="AG213" i="1"/>
  <c r="AK213" i="1"/>
  <c r="AH213" i="1"/>
  <c r="AG352" i="1"/>
  <c r="AF349" i="1"/>
  <c r="AJ348" i="1"/>
  <c r="AK346" i="1"/>
  <c r="AE346" i="1"/>
  <c r="AH343" i="1"/>
  <c r="AJ341" i="1"/>
  <c r="AE341" i="1"/>
  <c r="AI340" i="1"/>
  <c r="AK331" i="1"/>
  <c r="AG331" i="1"/>
  <c r="AH330" i="1"/>
  <c r="AH329" i="1"/>
  <c r="AI328" i="1"/>
  <c r="AE328" i="1"/>
  <c r="AI321" i="1"/>
  <c r="AJ320" i="1"/>
  <c r="AJ319" i="1"/>
  <c r="AF319" i="1"/>
  <c r="AG318" i="1"/>
  <c r="AK311" i="1"/>
  <c r="AH310" i="1"/>
  <c r="AJ309" i="1"/>
  <c r="AJ308" i="1"/>
  <c r="AH302" i="1"/>
  <c r="AJ301" i="1"/>
  <c r="AJ300" i="1"/>
  <c r="AG296" i="1"/>
  <c r="AH292" i="1"/>
  <c r="AJ290" i="1"/>
  <c r="AJ289" i="1"/>
  <c r="AF289" i="1"/>
  <c r="AG288" i="1"/>
  <c r="AJ286" i="1"/>
  <c r="AJ285" i="1"/>
  <c r="AF285" i="1"/>
  <c r="AG284" i="1"/>
  <c r="AK281" i="1"/>
  <c r="AG281" i="1"/>
  <c r="AH280" i="1"/>
  <c r="AI266" i="1"/>
  <c r="AE266" i="1"/>
  <c r="AI265" i="1"/>
  <c r="AE265" i="1"/>
  <c r="AI264" i="1"/>
  <c r="AE264" i="1"/>
  <c r="AK262" i="1"/>
  <c r="AG262" i="1"/>
  <c r="AJ261" i="1"/>
  <c r="AE261" i="1"/>
  <c r="AI260" i="1"/>
  <c r="AE260" i="1"/>
  <c r="AK258" i="1"/>
  <c r="AG258" i="1"/>
  <c r="AJ254" i="1"/>
  <c r="AJ253" i="1"/>
  <c r="AE253" i="1"/>
  <c r="AI252" i="1"/>
  <c r="AE252" i="1"/>
  <c r="AK249" i="1"/>
  <c r="AF249" i="1"/>
  <c r="AJ248" i="1"/>
  <c r="AF243" i="1"/>
  <c r="AJ243" i="1"/>
  <c r="AG243" i="1"/>
  <c r="AE237" i="1"/>
  <c r="AI237" i="1"/>
  <c r="AJ237" i="1"/>
  <c r="AE235" i="1"/>
  <c r="AI235" i="1"/>
  <c r="AF235" i="1"/>
  <c r="AJ235" i="1"/>
  <c r="AG235" i="1"/>
  <c r="AK235" i="1"/>
  <c r="AE222" i="1"/>
  <c r="AF222" i="1"/>
  <c r="AJ222" i="1"/>
  <c r="AG222" i="1"/>
  <c r="AK222" i="1"/>
  <c r="AH222" i="1"/>
  <c r="AE183" i="1"/>
  <c r="AI183" i="1"/>
  <c r="AF183" i="1"/>
  <c r="AJ183" i="1"/>
  <c r="AG183" i="1"/>
  <c r="AK183" i="1"/>
  <c r="AE173" i="1"/>
  <c r="AI173" i="1"/>
  <c r="AF173" i="1"/>
  <c r="AJ173" i="1"/>
  <c r="AG173" i="1"/>
  <c r="AK173" i="1"/>
  <c r="AE162" i="1"/>
  <c r="AI162" i="1"/>
  <c r="AF162" i="1"/>
  <c r="AJ162" i="1"/>
  <c r="AG162" i="1"/>
  <c r="AK162" i="1"/>
  <c r="AE130" i="1"/>
  <c r="AI130" i="1"/>
  <c r="AF130" i="1"/>
  <c r="AJ130" i="1"/>
  <c r="AG130" i="1"/>
  <c r="AK130" i="1"/>
  <c r="AE352" i="1"/>
  <c r="AE238" i="1"/>
  <c r="AF238" i="1"/>
  <c r="AJ238" i="1"/>
  <c r="AG238" i="1"/>
  <c r="AK238" i="1"/>
  <c r="AE230" i="1"/>
  <c r="AI230" i="1"/>
  <c r="AF230" i="1"/>
  <c r="AJ230" i="1"/>
  <c r="AG230" i="1"/>
  <c r="AK230" i="1"/>
  <c r="AE214" i="1"/>
  <c r="AF214" i="1"/>
  <c r="AJ214" i="1"/>
  <c r="AG214" i="1"/>
  <c r="AK214" i="1"/>
  <c r="AH214" i="1"/>
  <c r="AE212" i="1"/>
  <c r="AI212" i="1"/>
  <c r="AF212" i="1"/>
  <c r="AJ212" i="1"/>
  <c r="AG212" i="1"/>
  <c r="AK212" i="1"/>
  <c r="AG182" i="1"/>
  <c r="AF182" i="1"/>
  <c r="AH182" i="1"/>
  <c r="AJ182" i="1"/>
  <c r="AE175" i="1"/>
  <c r="AI175" i="1"/>
  <c r="AF175" i="1"/>
  <c r="AJ175" i="1"/>
  <c r="AG175" i="1"/>
  <c r="AK175" i="1"/>
  <c r="AF143" i="1"/>
  <c r="AE143" i="1"/>
  <c r="AH143" i="1"/>
  <c r="AI143" i="1"/>
  <c r="AF127" i="1"/>
  <c r="AE127" i="1"/>
  <c r="AH127" i="1"/>
  <c r="AI127" i="1"/>
  <c r="AH346" i="1"/>
  <c r="AH319" i="1"/>
  <c r="AK318" i="1"/>
  <c r="AH289" i="1"/>
  <c r="AH285" i="1"/>
  <c r="AK284" i="1"/>
  <c r="AK266" i="1"/>
  <c r="AK265" i="1"/>
  <c r="AK264" i="1"/>
  <c r="AH261" i="1"/>
  <c r="AK260" i="1"/>
  <c r="AH253" i="1"/>
  <c r="AK252" i="1"/>
  <c r="AE241" i="1"/>
  <c r="AI241" i="1"/>
  <c r="AJ241" i="1"/>
  <c r="AF240" i="1"/>
  <c r="AJ240" i="1"/>
  <c r="AG240" i="1"/>
  <c r="AK240" i="1"/>
  <c r="AF239" i="1"/>
  <c r="AJ239" i="1"/>
  <c r="AG239" i="1"/>
  <c r="AK239" i="1"/>
  <c r="AE236" i="1"/>
  <c r="AI236" i="1"/>
  <c r="AF236" i="1"/>
  <c r="AJ236" i="1"/>
  <c r="AG236" i="1"/>
  <c r="AK236" i="1"/>
  <c r="AG174" i="1"/>
  <c r="AF174" i="1"/>
  <c r="AH174" i="1"/>
  <c r="AJ174" i="1"/>
  <c r="AF163" i="1"/>
  <c r="AE163" i="1"/>
  <c r="AH163" i="1"/>
  <c r="AI163" i="1"/>
  <c r="AE153" i="1"/>
  <c r="AF153" i="1"/>
  <c r="AK153" i="1"/>
  <c r="AG153" i="1"/>
  <c r="AH153" i="1"/>
  <c r="AE149" i="1"/>
  <c r="AF149" i="1"/>
  <c r="AK149" i="1"/>
  <c r="AG149" i="1"/>
  <c r="AH149" i="1"/>
  <c r="AF131" i="1"/>
  <c r="AE131" i="1"/>
  <c r="AH131" i="1"/>
  <c r="AI131" i="1"/>
  <c r="AK234" i="1"/>
  <c r="AG234" i="1"/>
  <c r="AK229" i="1"/>
  <c r="AF229" i="1"/>
  <c r="AJ228" i="1"/>
  <c r="AF228" i="1"/>
  <c r="AJ227" i="1"/>
  <c r="AF227" i="1"/>
  <c r="AK221" i="1"/>
  <c r="AG221" i="1"/>
  <c r="AJ220" i="1"/>
  <c r="AF220" i="1"/>
  <c r="AJ219" i="1"/>
  <c r="AF219" i="1"/>
  <c r="AJ218" i="1"/>
  <c r="AK211" i="1"/>
  <c r="AG211" i="1"/>
  <c r="AJ210" i="1"/>
  <c r="AF210" i="1"/>
  <c r="AJ209" i="1"/>
  <c r="AE209" i="1"/>
  <c r="AI208" i="1"/>
  <c r="AK167" i="1"/>
  <c r="AG167" i="1"/>
  <c r="AJ166" i="1"/>
  <c r="AF166" i="1"/>
  <c r="AH159" i="1"/>
  <c r="AJ158" i="1"/>
  <c r="AF158" i="1"/>
  <c r="AJ234" i="1"/>
  <c r="AF234" i="1"/>
  <c r="AJ229" i="1"/>
  <c r="AE229" i="1"/>
  <c r="AI228" i="1"/>
  <c r="AI227" i="1"/>
  <c r="AJ221" i="1"/>
  <c r="AE221" i="1"/>
  <c r="AI220" i="1"/>
  <c r="AI219" i="1"/>
  <c r="AJ211" i="1"/>
  <c r="AF211" i="1"/>
  <c r="AI210" i="1"/>
  <c r="AJ167" i="1"/>
  <c r="AE167" i="1"/>
  <c r="AI166" i="1"/>
  <c r="AE159" i="1"/>
  <c r="AI158" i="1"/>
  <c r="AI147" i="1"/>
  <c r="AK146" i="1"/>
  <c r="AG146" i="1"/>
  <c r="AK145" i="1"/>
  <c r="AF145" i="1"/>
  <c r="AH133" i="1"/>
  <c r="AJ1326" i="1"/>
  <c r="AF1326" i="1"/>
  <c r="AK1325" i="1"/>
  <c r="AG1325" i="1"/>
  <c r="AJ1322" i="1"/>
  <c r="AF1322" i="1"/>
  <c r="AK1321" i="1"/>
  <c r="AG1321" i="1"/>
  <c r="AJ1318" i="1"/>
  <c r="AF1318" i="1"/>
  <c r="AK1317" i="1"/>
  <c r="AG1317" i="1"/>
  <c r="AJ1314" i="1"/>
  <c r="AF1314" i="1"/>
  <c r="AK1313" i="1"/>
  <c r="AG1313" i="1"/>
  <c r="AJ1310" i="1"/>
  <c r="AF1310" i="1"/>
  <c r="AK1309" i="1"/>
  <c r="AG1309" i="1"/>
  <c r="AJ1306" i="1"/>
  <c r="AF1306" i="1"/>
  <c r="AK1305" i="1"/>
  <c r="AG1305" i="1"/>
  <c r="AJ1302" i="1"/>
  <c r="AF1302" i="1"/>
  <c r="AK1301" i="1"/>
  <c r="AG1301" i="1"/>
  <c r="AJ1298" i="1"/>
  <c r="AF1298" i="1"/>
  <c r="AK1297" i="1"/>
  <c r="AG1297" i="1"/>
  <c r="AJ1294" i="1"/>
  <c r="AF1294" i="1"/>
  <c r="AK1293" i="1"/>
  <c r="AG1293" i="1"/>
  <c r="AJ1290" i="1"/>
  <c r="AF1290" i="1"/>
  <c r="AK1289" i="1"/>
  <c r="AG1289" i="1"/>
  <c r="AI1287" i="1"/>
  <c r="AE1285" i="1"/>
  <c r="AI1285" i="1"/>
  <c r="AH1284" i="1"/>
  <c r="AF1283" i="1"/>
  <c r="AK1281" i="1"/>
  <c r="AF1280" i="1"/>
  <c r="AJ1280" i="1"/>
  <c r="AE1276" i="1"/>
  <c r="AI1276" i="1"/>
  <c r="AF1276" i="1"/>
  <c r="AJ1276" i="1"/>
  <c r="AE1272" i="1"/>
  <c r="AI1272" i="1"/>
  <c r="AF1272" i="1"/>
  <c r="AJ1272" i="1"/>
  <c r="AE1268" i="1"/>
  <c r="AI1268" i="1"/>
  <c r="AF1268" i="1"/>
  <c r="AJ1268" i="1"/>
  <c r="AE1264" i="1"/>
  <c r="AI1264" i="1"/>
  <c r="AF1264" i="1"/>
  <c r="AJ1264" i="1"/>
  <c r="AE1260" i="1"/>
  <c r="AI1260" i="1"/>
  <c r="AF1260" i="1"/>
  <c r="AJ1260" i="1"/>
  <c r="AE1256" i="1"/>
  <c r="AI1256" i="1"/>
  <c r="AF1256" i="1"/>
  <c r="AJ1256" i="1"/>
  <c r="AE1252" i="1"/>
  <c r="AI1252" i="1"/>
  <c r="AF1252" i="1"/>
  <c r="AJ1252" i="1"/>
  <c r="AE1248" i="1"/>
  <c r="AI1248" i="1"/>
  <c r="AF1248" i="1"/>
  <c r="AJ1248" i="1"/>
  <c r="AE1244" i="1"/>
  <c r="AI1244" i="1"/>
  <c r="AF1244" i="1"/>
  <c r="AJ1244" i="1"/>
  <c r="AE1240" i="1"/>
  <c r="AI1240" i="1"/>
  <c r="AF1240" i="1"/>
  <c r="AJ1240" i="1"/>
  <c r="AE1236" i="1"/>
  <c r="AI1236" i="1"/>
  <c r="AF1236" i="1"/>
  <c r="AJ1236" i="1"/>
  <c r="AE1232" i="1"/>
  <c r="AI1232" i="1"/>
  <c r="AF1232" i="1"/>
  <c r="AJ1232" i="1"/>
  <c r="AE1228" i="1"/>
  <c r="AI1228" i="1"/>
  <c r="AF1228" i="1"/>
  <c r="AJ1228" i="1"/>
  <c r="AE1224" i="1"/>
  <c r="AI1224" i="1"/>
  <c r="AF1224" i="1"/>
  <c r="AJ1224" i="1"/>
  <c r="AE1215" i="1"/>
  <c r="AI1215" i="1"/>
  <c r="AF1215" i="1"/>
  <c r="AJ1215" i="1"/>
  <c r="AG1215" i="1"/>
  <c r="AK1215" i="1"/>
  <c r="AI1495" i="1"/>
  <c r="AJ1494" i="1"/>
  <c r="AF1494" i="1"/>
  <c r="AK1493" i="1"/>
  <c r="AG1493" i="1"/>
  <c r="AI1491" i="1"/>
  <c r="AJ1490" i="1"/>
  <c r="AF1490" i="1"/>
  <c r="AK1489" i="1"/>
  <c r="AG1489" i="1"/>
  <c r="AI1487" i="1"/>
  <c r="AJ1486" i="1"/>
  <c r="AF1486" i="1"/>
  <c r="AK1485" i="1"/>
  <c r="AG1485" i="1"/>
  <c r="AI1483" i="1"/>
  <c r="AJ1482" i="1"/>
  <c r="AF1482" i="1"/>
  <c r="AK1481" i="1"/>
  <c r="AG1481" i="1"/>
  <c r="AI1479" i="1"/>
  <c r="AJ1478" i="1"/>
  <c r="AF1478" i="1"/>
  <c r="AK1477" i="1"/>
  <c r="AG1477" i="1"/>
  <c r="AI1475" i="1"/>
  <c r="AJ1474" i="1"/>
  <c r="AF1474" i="1"/>
  <c r="AK1473" i="1"/>
  <c r="AG1473" i="1"/>
  <c r="AI1471" i="1"/>
  <c r="AJ1470" i="1"/>
  <c r="AF1470" i="1"/>
  <c r="AK1469" i="1"/>
  <c r="AG1469" i="1"/>
  <c r="AI1467" i="1"/>
  <c r="AJ1466" i="1"/>
  <c r="AF1466" i="1"/>
  <c r="AK1465" i="1"/>
  <c r="AG1465" i="1"/>
  <c r="AI1463" i="1"/>
  <c r="AJ1462" i="1"/>
  <c r="AF1462" i="1"/>
  <c r="AK1461" i="1"/>
  <c r="AG1461" i="1"/>
  <c r="AI1459" i="1"/>
  <c r="AJ1458" i="1"/>
  <c r="AF1458" i="1"/>
  <c r="AK1457" i="1"/>
  <c r="AG1457" i="1"/>
  <c r="AI1455" i="1"/>
  <c r="AJ1454" i="1"/>
  <c r="AF1454" i="1"/>
  <c r="AK1453" i="1"/>
  <c r="AG1453" i="1"/>
  <c r="AI1451" i="1"/>
  <c r="AJ1450" i="1"/>
  <c r="AF1450" i="1"/>
  <c r="AK1449" i="1"/>
  <c r="AG1449" i="1"/>
  <c r="AI1447" i="1"/>
  <c r="AJ1446" i="1"/>
  <c r="AF1446" i="1"/>
  <c r="AK1445" i="1"/>
  <c r="AG1445" i="1"/>
  <c r="AJ1443" i="1"/>
  <c r="AF1443" i="1"/>
  <c r="AK1442" i="1"/>
  <c r="AG1442" i="1"/>
  <c r="AI1440" i="1"/>
  <c r="AJ1439" i="1"/>
  <c r="AF1439" i="1"/>
  <c r="AK1438" i="1"/>
  <c r="AG1438" i="1"/>
  <c r="AI1436" i="1"/>
  <c r="AJ1435" i="1"/>
  <c r="AF1435" i="1"/>
  <c r="AK1434" i="1"/>
  <c r="AG1434" i="1"/>
  <c r="AI1432" i="1"/>
  <c r="AJ1431" i="1"/>
  <c r="AF1431" i="1"/>
  <c r="AK1430" i="1"/>
  <c r="AG1430" i="1"/>
  <c r="AI1427" i="1"/>
  <c r="AJ1426" i="1"/>
  <c r="AF1426" i="1"/>
  <c r="AK1425" i="1"/>
  <c r="AG1425" i="1"/>
  <c r="AI1422" i="1"/>
  <c r="AJ1421" i="1"/>
  <c r="AF1421" i="1"/>
  <c r="AK1420" i="1"/>
  <c r="AG1420" i="1"/>
  <c r="AI1418" i="1"/>
  <c r="AJ1417" i="1"/>
  <c r="AF1417" i="1"/>
  <c r="AK1416" i="1"/>
  <c r="AG1416" i="1"/>
  <c r="AI1414" i="1"/>
  <c r="AJ1413" i="1"/>
  <c r="AF1413" i="1"/>
  <c r="AK1412" i="1"/>
  <c r="AG1412" i="1"/>
  <c r="AI1410" i="1"/>
  <c r="AJ1409" i="1"/>
  <c r="AF1409" i="1"/>
  <c r="AK1408" i="1"/>
  <c r="AG1408" i="1"/>
  <c r="AI1406" i="1"/>
  <c r="AJ1405" i="1"/>
  <c r="AF1405" i="1"/>
  <c r="AK1404" i="1"/>
  <c r="AG1404" i="1"/>
  <c r="AI1402" i="1"/>
  <c r="AJ1401" i="1"/>
  <c r="AF1401" i="1"/>
  <c r="AK1400" i="1"/>
  <c r="AG1400" i="1"/>
  <c r="AI1398" i="1"/>
  <c r="AJ1397" i="1"/>
  <c r="AF1397" i="1"/>
  <c r="AK1396" i="1"/>
  <c r="AG1396" i="1"/>
  <c r="AI1394" i="1"/>
  <c r="AJ1393" i="1"/>
  <c r="AF1393" i="1"/>
  <c r="AK1392" i="1"/>
  <c r="AG1392" i="1"/>
  <c r="AI1390" i="1"/>
  <c r="AJ1389" i="1"/>
  <c r="AF1389" i="1"/>
  <c r="AK1388" i="1"/>
  <c r="AG1388" i="1"/>
  <c r="AI1386" i="1"/>
  <c r="AJ1385" i="1"/>
  <c r="AF1385" i="1"/>
  <c r="AK1384" i="1"/>
  <c r="AG1384" i="1"/>
  <c r="AI1382" i="1"/>
  <c r="AJ1381" i="1"/>
  <c r="AF1381" i="1"/>
  <c r="AK1380" i="1"/>
  <c r="AG1380" i="1"/>
  <c r="AI1378" i="1"/>
  <c r="AJ1377" i="1"/>
  <c r="AF1377" i="1"/>
  <c r="AK1376" i="1"/>
  <c r="AG1376" i="1"/>
  <c r="AI1374" i="1"/>
  <c r="AJ1373" i="1"/>
  <c r="AF1373" i="1"/>
  <c r="AK1372" i="1"/>
  <c r="AG1372" i="1"/>
  <c r="AI1370" i="1"/>
  <c r="AJ1369" i="1"/>
  <c r="AF1369" i="1"/>
  <c r="AK1368" i="1"/>
  <c r="AG1368" i="1"/>
  <c r="AI1366" i="1"/>
  <c r="AJ1365" i="1"/>
  <c r="AF1365" i="1"/>
  <c r="AK1364" i="1"/>
  <c r="AG1364" i="1"/>
  <c r="AI1362" i="1"/>
  <c r="AJ1361" i="1"/>
  <c r="AF1361" i="1"/>
  <c r="AK1360" i="1"/>
  <c r="AG1360" i="1"/>
  <c r="AI1358" i="1"/>
  <c r="AJ1357" i="1"/>
  <c r="AF1357" i="1"/>
  <c r="AK1356" i="1"/>
  <c r="AG1356" i="1"/>
  <c r="AI1354" i="1"/>
  <c r="AJ1353" i="1"/>
  <c r="AF1353" i="1"/>
  <c r="AK1352" i="1"/>
  <c r="AG1352" i="1"/>
  <c r="AI1350" i="1"/>
  <c r="AJ1349" i="1"/>
  <c r="AF1349" i="1"/>
  <c r="AK1348" i="1"/>
  <c r="AG1348" i="1"/>
  <c r="AI1346" i="1"/>
  <c r="AJ1345" i="1"/>
  <c r="AF1345" i="1"/>
  <c r="AK1344" i="1"/>
  <c r="AG1344" i="1"/>
  <c r="AI1342" i="1"/>
  <c r="AJ1341" i="1"/>
  <c r="AF1341" i="1"/>
  <c r="AK1340" i="1"/>
  <c r="AG1340" i="1"/>
  <c r="AI1338" i="1"/>
  <c r="AJ1337" i="1"/>
  <c r="AF1337" i="1"/>
  <c r="AK1336" i="1"/>
  <c r="AG1336" i="1"/>
  <c r="AI1334" i="1"/>
  <c r="AJ1333" i="1"/>
  <c r="AF1333" i="1"/>
  <c r="AK1332" i="1"/>
  <c r="AG1332" i="1"/>
  <c r="AI1330" i="1"/>
  <c r="AJ1329" i="1"/>
  <c r="AF1329" i="1"/>
  <c r="AI1326" i="1"/>
  <c r="AJ1325" i="1"/>
  <c r="AF1325" i="1"/>
  <c r="AI1322" i="1"/>
  <c r="AJ1321" i="1"/>
  <c r="AF1321" i="1"/>
  <c r="AI1318" i="1"/>
  <c r="AJ1317" i="1"/>
  <c r="AF1317" i="1"/>
  <c r="AI1314" i="1"/>
  <c r="AJ1313" i="1"/>
  <c r="AF1313" i="1"/>
  <c r="AI1310" i="1"/>
  <c r="AJ1309" i="1"/>
  <c r="AF1309" i="1"/>
  <c r="AI1306" i="1"/>
  <c r="AJ1305" i="1"/>
  <c r="AF1305" i="1"/>
  <c r="AI1302" i="1"/>
  <c r="AJ1301" i="1"/>
  <c r="AF1301" i="1"/>
  <c r="AI1298" i="1"/>
  <c r="AJ1297" i="1"/>
  <c r="AF1297" i="1"/>
  <c r="AI1294" i="1"/>
  <c r="AJ1293" i="1"/>
  <c r="AF1293" i="1"/>
  <c r="AI1290" i="1"/>
  <c r="AJ1289" i="1"/>
  <c r="AF1289" i="1"/>
  <c r="AG1284" i="1"/>
  <c r="AJ1283" i="1"/>
  <c r="AE1281" i="1"/>
  <c r="AI1281" i="1"/>
  <c r="AF1279" i="1"/>
  <c r="AJ1279" i="1"/>
  <c r="AG1279" i="1"/>
  <c r="AK1279" i="1"/>
  <c r="AF1275" i="1"/>
  <c r="AJ1275" i="1"/>
  <c r="AG1275" i="1"/>
  <c r="AK1275" i="1"/>
  <c r="AF1271" i="1"/>
  <c r="AJ1271" i="1"/>
  <c r="AG1271" i="1"/>
  <c r="AK1271" i="1"/>
  <c r="AF1267" i="1"/>
  <c r="AJ1267" i="1"/>
  <c r="AG1267" i="1"/>
  <c r="AK1267" i="1"/>
  <c r="AF1263" i="1"/>
  <c r="AJ1263" i="1"/>
  <c r="AG1263" i="1"/>
  <c r="AK1263" i="1"/>
  <c r="AF1259" i="1"/>
  <c r="AJ1259" i="1"/>
  <c r="AG1259" i="1"/>
  <c r="AK1259" i="1"/>
  <c r="AF1255" i="1"/>
  <c r="AJ1255" i="1"/>
  <c r="AG1255" i="1"/>
  <c r="AK1255" i="1"/>
  <c r="AF1251" i="1"/>
  <c r="AJ1251" i="1"/>
  <c r="AG1251" i="1"/>
  <c r="AK1251" i="1"/>
  <c r="AF1247" i="1"/>
  <c r="AJ1247" i="1"/>
  <c r="AG1247" i="1"/>
  <c r="AK1247" i="1"/>
  <c r="AF1243" i="1"/>
  <c r="AJ1243" i="1"/>
  <c r="AG1243" i="1"/>
  <c r="AK1243" i="1"/>
  <c r="AF1239" i="1"/>
  <c r="AJ1239" i="1"/>
  <c r="AG1239" i="1"/>
  <c r="AK1239" i="1"/>
  <c r="AF1235" i="1"/>
  <c r="AJ1235" i="1"/>
  <c r="AG1235" i="1"/>
  <c r="AK1235" i="1"/>
  <c r="AF1231" i="1"/>
  <c r="AJ1231" i="1"/>
  <c r="AG1231" i="1"/>
  <c r="AK1231" i="1"/>
  <c r="AF1227" i="1"/>
  <c r="AJ1227" i="1"/>
  <c r="AG1227" i="1"/>
  <c r="AK1227" i="1"/>
  <c r="AF1223" i="1"/>
  <c r="AJ1223" i="1"/>
  <c r="AG1223" i="1"/>
  <c r="AK1223" i="1"/>
  <c r="AI1494" i="1"/>
  <c r="AJ1493" i="1"/>
  <c r="AF1493" i="1"/>
  <c r="AI1490" i="1"/>
  <c r="AJ1489" i="1"/>
  <c r="AF1489" i="1"/>
  <c r="AI1486" i="1"/>
  <c r="AJ1485" i="1"/>
  <c r="AF1485" i="1"/>
  <c r="AI1482" i="1"/>
  <c r="AJ1481" i="1"/>
  <c r="AF1481" i="1"/>
  <c r="AI1478" i="1"/>
  <c r="AJ1477" i="1"/>
  <c r="AF1477" i="1"/>
  <c r="AI1474" i="1"/>
  <c r="AJ1473" i="1"/>
  <c r="AF1473" i="1"/>
  <c r="AI1470" i="1"/>
  <c r="AJ1469" i="1"/>
  <c r="AF1469" i="1"/>
  <c r="AI1466" i="1"/>
  <c r="AJ1465" i="1"/>
  <c r="AF1465" i="1"/>
  <c r="AI1462" i="1"/>
  <c r="AJ1461" i="1"/>
  <c r="AF1461" i="1"/>
  <c r="AI1458" i="1"/>
  <c r="AJ1457" i="1"/>
  <c r="AF1457" i="1"/>
  <c r="AI1454" i="1"/>
  <c r="AJ1453" i="1"/>
  <c r="AF1453" i="1"/>
  <c r="AI1450" i="1"/>
  <c r="AJ1449" i="1"/>
  <c r="AF1449" i="1"/>
  <c r="AI1446" i="1"/>
  <c r="AJ1445" i="1"/>
  <c r="AF1445" i="1"/>
  <c r="AI1443" i="1"/>
  <c r="AJ1442" i="1"/>
  <c r="AF1442" i="1"/>
  <c r="AI1439" i="1"/>
  <c r="AJ1438" i="1"/>
  <c r="AF1438" i="1"/>
  <c r="AI1435" i="1"/>
  <c r="AJ1434" i="1"/>
  <c r="AF1434" i="1"/>
  <c r="AI1431" i="1"/>
  <c r="AJ1430" i="1"/>
  <c r="AF1430" i="1"/>
  <c r="AI1426" i="1"/>
  <c r="AJ1425" i="1"/>
  <c r="AF1425" i="1"/>
  <c r="AI1421" i="1"/>
  <c r="AJ1420" i="1"/>
  <c r="AF1420" i="1"/>
  <c r="AI1417" i="1"/>
  <c r="AJ1416" i="1"/>
  <c r="AF1416" i="1"/>
  <c r="AI1413" i="1"/>
  <c r="AJ1412" i="1"/>
  <c r="AF1412" i="1"/>
  <c r="AI1409" i="1"/>
  <c r="AJ1408" i="1"/>
  <c r="AF1408" i="1"/>
  <c r="AI1405" i="1"/>
  <c r="AJ1404" i="1"/>
  <c r="AF1404" i="1"/>
  <c r="AI1401" i="1"/>
  <c r="AJ1400" i="1"/>
  <c r="AF1400" i="1"/>
  <c r="AI1397" i="1"/>
  <c r="AJ1396" i="1"/>
  <c r="AF1396" i="1"/>
  <c r="AI1393" i="1"/>
  <c r="AJ1392" i="1"/>
  <c r="AF1392" i="1"/>
  <c r="AI1389" i="1"/>
  <c r="AJ1388" i="1"/>
  <c r="AF1388" i="1"/>
  <c r="AI1385" i="1"/>
  <c r="AJ1384" i="1"/>
  <c r="AF1384" i="1"/>
  <c r="AI1381" i="1"/>
  <c r="AJ1380" i="1"/>
  <c r="AF1380" i="1"/>
  <c r="AI1377" i="1"/>
  <c r="AJ1376" i="1"/>
  <c r="AF1376" i="1"/>
  <c r="AI1373" i="1"/>
  <c r="AJ1372" i="1"/>
  <c r="AF1372" i="1"/>
  <c r="AI1369" i="1"/>
  <c r="AJ1368" i="1"/>
  <c r="AF1368" i="1"/>
  <c r="AI1365" i="1"/>
  <c r="AJ1364" i="1"/>
  <c r="AF1364" i="1"/>
  <c r="AI1361" i="1"/>
  <c r="AJ1360" i="1"/>
  <c r="AF1360" i="1"/>
  <c r="AI1357" i="1"/>
  <c r="AJ1356" i="1"/>
  <c r="AF1356" i="1"/>
  <c r="AI1353" i="1"/>
  <c r="AJ1352" i="1"/>
  <c r="AF1352" i="1"/>
  <c r="AI1349" i="1"/>
  <c r="AJ1348" i="1"/>
  <c r="AF1348" i="1"/>
  <c r="AI1345" i="1"/>
  <c r="AJ1344" i="1"/>
  <c r="AF1344" i="1"/>
  <c r="AI1341" i="1"/>
  <c r="AJ1340" i="1"/>
  <c r="AF1340" i="1"/>
  <c r="AI1337" i="1"/>
  <c r="AJ1336" i="1"/>
  <c r="AF1336" i="1"/>
  <c r="AI1333" i="1"/>
  <c r="AJ1332" i="1"/>
  <c r="AF1332" i="1"/>
  <c r="AI1329" i="1"/>
  <c r="AI1325" i="1"/>
  <c r="AI1321" i="1"/>
  <c r="AI1317" i="1"/>
  <c r="AI1313" i="1"/>
  <c r="AI1309" i="1"/>
  <c r="AI1305" i="1"/>
  <c r="AI1301" i="1"/>
  <c r="AI1297" i="1"/>
  <c r="AI1293" i="1"/>
  <c r="AI1289" i="1"/>
  <c r="AK1284" i="1"/>
  <c r="AG1283" i="1"/>
  <c r="AK1283" i="1"/>
  <c r="AI1493" i="1"/>
  <c r="AI1489" i="1"/>
  <c r="AI1485" i="1"/>
  <c r="AI1481" i="1"/>
  <c r="AI1477" i="1"/>
  <c r="AI1473" i="1"/>
  <c r="AI1469" i="1"/>
  <c r="AI1465" i="1"/>
  <c r="AI1461" i="1"/>
  <c r="AI1457" i="1"/>
  <c r="AI1453" i="1"/>
  <c r="AI1449" i="1"/>
  <c r="AI1445" i="1"/>
  <c r="AI1442" i="1"/>
  <c r="AI1438" i="1"/>
  <c r="AI1434" i="1"/>
  <c r="AI1430" i="1"/>
  <c r="AI1425" i="1"/>
  <c r="AI1420" i="1"/>
  <c r="AI1416" i="1"/>
  <c r="AI1412" i="1"/>
  <c r="AI1408" i="1"/>
  <c r="AI1404" i="1"/>
  <c r="AI1400" i="1"/>
  <c r="AI1396" i="1"/>
  <c r="AI1392" i="1"/>
  <c r="AI1388" i="1"/>
  <c r="AI1384" i="1"/>
  <c r="AI1380" i="1"/>
  <c r="AI1376" i="1"/>
  <c r="AI1372" i="1"/>
  <c r="AI1368" i="1"/>
  <c r="AI1364" i="1"/>
  <c r="AI1360" i="1"/>
  <c r="AI1356" i="1"/>
  <c r="AI1352" i="1"/>
  <c r="AI1348" i="1"/>
  <c r="AI1344" i="1"/>
  <c r="AI1340" i="1"/>
  <c r="AI1336" i="1"/>
  <c r="AI1332" i="1"/>
  <c r="AF1284" i="1"/>
  <c r="AJ1284" i="1"/>
  <c r="AE1219" i="1"/>
  <c r="AI1219" i="1"/>
  <c r="AF1219" i="1"/>
  <c r="AJ1219" i="1"/>
  <c r="AG1219" i="1"/>
  <c r="AK1219" i="1"/>
  <c r="AH1215" i="1"/>
  <c r="AF1105" i="1"/>
  <c r="AJ1105" i="1"/>
  <c r="AG1100" i="1"/>
  <c r="AK1100" i="1"/>
  <c r="AE1084" i="1"/>
  <c r="AI1084" i="1"/>
  <c r="AF1084" i="1"/>
  <c r="AJ1084" i="1"/>
  <c r="AG1084" i="1"/>
  <c r="AK1084" i="1"/>
  <c r="AE1068" i="1"/>
  <c r="AI1068" i="1"/>
  <c r="AF1068" i="1"/>
  <c r="AJ1068" i="1"/>
  <c r="AG1068" i="1"/>
  <c r="AK1068" i="1"/>
  <c r="AE1052" i="1"/>
  <c r="AI1052" i="1"/>
  <c r="AF1052" i="1"/>
  <c r="AJ1052" i="1"/>
  <c r="AG1052" i="1"/>
  <c r="AK1052" i="1"/>
  <c r="AI1277" i="1"/>
  <c r="AI1273" i="1"/>
  <c r="AI1269" i="1"/>
  <c r="AI1265" i="1"/>
  <c r="AI1261" i="1"/>
  <c r="AI1257" i="1"/>
  <c r="AI1253" i="1"/>
  <c r="AI1249" i="1"/>
  <c r="AI1245" i="1"/>
  <c r="AI1241" i="1"/>
  <c r="AI1237" i="1"/>
  <c r="AI1233" i="1"/>
  <c r="AI1229" i="1"/>
  <c r="AI1225" i="1"/>
  <c r="AI1221" i="1"/>
  <c r="AJ1220" i="1"/>
  <c r="AF1220" i="1"/>
  <c r="AI1217" i="1"/>
  <c r="AJ1216" i="1"/>
  <c r="AF1216" i="1"/>
  <c r="AI1213" i="1"/>
  <c r="AJ1212" i="1"/>
  <c r="AF1212" i="1"/>
  <c r="AK1211" i="1"/>
  <c r="AG1211" i="1"/>
  <c r="AI1209" i="1"/>
  <c r="AJ1208" i="1"/>
  <c r="AF1208" i="1"/>
  <c r="AK1207" i="1"/>
  <c r="AG1207" i="1"/>
  <c r="AI1205" i="1"/>
  <c r="AJ1204" i="1"/>
  <c r="AF1204" i="1"/>
  <c r="AK1203" i="1"/>
  <c r="AG1203" i="1"/>
  <c r="AI1200" i="1"/>
  <c r="AJ1199" i="1"/>
  <c r="AF1199" i="1"/>
  <c r="AK1198" i="1"/>
  <c r="AG1198" i="1"/>
  <c r="AI1196" i="1"/>
  <c r="AJ1195" i="1"/>
  <c r="AF1195" i="1"/>
  <c r="AK1194" i="1"/>
  <c r="AG1194" i="1"/>
  <c r="AI1192" i="1"/>
  <c r="AK1191" i="1"/>
  <c r="AG1191" i="1"/>
  <c r="AI1189" i="1"/>
  <c r="AJ1188" i="1"/>
  <c r="AF1188" i="1"/>
  <c r="AK1187" i="1"/>
  <c r="AG1187" i="1"/>
  <c r="AI1185" i="1"/>
  <c r="AJ1184" i="1"/>
  <c r="AF1184" i="1"/>
  <c r="AK1183" i="1"/>
  <c r="AG1183" i="1"/>
  <c r="AI1181" i="1"/>
  <c r="AJ1180" i="1"/>
  <c r="AF1180" i="1"/>
  <c r="AK1179" i="1"/>
  <c r="AG1179" i="1"/>
  <c r="AI1177" i="1"/>
  <c r="AJ1176" i="1"/>
  <c r="AF1176" i="1"/>
  <c r="AK1175" i="1"/>
  <c r="AG1175" i="1"/>
  <c r="AI1173" i="1"/>
  <c r="AJ1172" i="1"/>
  <c r="AF1172" i="1"/>
  <c r="AK1171" i="1"/>
  <c r="AG1171" i="1"/>
  <c r="AI1169" i="1"/>
  <c r="AJ1168" i="1"/>
  <c r="AF1168" i="1"/>
  <c r="AK1167" i="1"/>
  <c r="AG1167" i="1"/>
  <c r="AI1165" i="1"/>
  <c r="AJ1164" i="1"/>
  <c r="AF1164" i="1"/>
  <c r="AK1163" i="1"/>
  <c r="AG1163" i="1"/>
  <c r="AI1161" i="1"/>
  <c r="AJ1160" i="1"/>
  <c r="AF1160" i="1"/>
  <c r="AK1159" i="1"/>
  <c r="AG1159" i="1"/>
  <c r="AI1157" i="1"/>
  <c r="AJ1156" i="1"/>
  <c r="AF1156" i="1"/>
  <c r="AK1155" i="1"/>
  <c r="AG1155" i="1"/>
  <c r="AI1153" i="1"/>
  <c r="AJ1152" i="1"/>
  <c r="AF1152" i="1"/>
  <c r="AK1151" i="1"/>
  <c r="AG1151" i="1"/>
  <c r="AI1149" i="1"/>
  <c r="AJ1148" i="1"/>
  <c r="AF1148" i="1"/>
  <c r="AK1147" i="1"/>
  <c r="AG1147" i="1"/>
  <c r="AI1145" i="1"/>
  <c r="AJ1144" i="1"/>
  <c r="AF1144" i="1"/>
  <c r="AK1143" i="1"/>
  <c r="AG1143" i="1"/>
  <c r="AI1141" i="1"/>
  <c r="AJ1140" i="1"/>
  <c r="AF1140" i="1"/>
  <c r="AK1139" i="1"/>
  <c r="AG1139" i="1"/>
  <c r="AI1137" i="1"/>
  <c r="AJ1136" i="1"/>
  <c r="AF1136" i="1"/>
  <c r="AK1135" i="1"/>
  <c r="AG1135" i="1"/>
  <c r="AI1133" i="1"/>
  <c r="AJ1132" i="1"/>
  <c r="AF1132" i="1"/>
  <c r="AK1131" i="1"/>
  <c r="AG1131" i="1"/>
  <c r="AI1129" i="1"/>
  <c r="AJ1128" i="1"/>
  <c r="AF1128" i="1"/>
  <c r="AK1127" i="1"/>
  <c r="AG1127" i="1"/>
  <c r="AI1125" i="1"/>
  <c r="AJ1124" i="1"/>
  <c r="AF1124" i="1"/>
  <c r="AK1123" i="1"/>
  <c r="AG1123" i="1"/>
  <c r="AI1121" i="1"/>
  <c r="AJ1120" i="1"/>
  <c r="AF1120" i="1"/>
  <c r="AK1119" i="1"/>
  <c r="AG1119" i="1"/>
  <c r="AI1117" i="1"/>
  <c r="AJ1116" i="1"/>
  <c r="AF1116" i="1"/>
  <c r="AK1115" i="1"/>
  <c r="AG1115" i="1"/>
  <c r="AI1113" i="1"/>
  <c r="AJ1112" i="1"/>
  <c r="AF1112" i="1"/>
  <c r="AK1111" i="1"/>
  <c r="AG1111" i="1"/>
  <c r="AI1109" i="1"/>
  <c r="AJ1108" i="1"/>
  <c r="AE1108" i="1"/>
  <c r="AE1106" i="1"/>
  <c r="AI1106" i="1"/>
  <c r="AH1105" i="1"/>
  <c r="AF1104" i="1"/>
  <c r="AK1102" i="1"/>
  <c r="AF1101" i="1"/>
  <c r="AJ1101" i="1"/>
  <c r="AH1100" i="1"/>
  <c r="AE1096" i="1"/>
  <c r="AI1096" i="1"/>
  <c r="AG1096" i="1"/>
  <c r="AK1096" i="1"/>
  <c r="AE1092" i="1"/>
  <c r="AI1092" i="1"/>
  <c r="AG1092" i="1"/>
  <c r="AK1092" i="1"/>
  <c r="AE1080" i="1"/>
  <c r="AI1080" i="1"/>
  <c r="AF1080" i="1"/>
  <c r="AJ1080" i="1"/>
  <c r="AG1080" i="1"/>
  <c r="AK1080" i="1"/>
  <c r="AE1064" i="1"/>
  <c r="AI1064" i="1"/>
  <c r="AF1064" i="1"/>
  <c r="AJ1064" i="1"/>
  <c r="AG1064" i="1"/>
  <c r="AK1064" i="1"/>
  <c r="AI1220" i="1"/>
  <c r="AI1216" i="1"/>
  <c r="AI1212" i="1"/>
  <c r="AJ1211" i="1"/>
  <c r="AF1211" i="1"/>
  <c r="AI1208" i="1"/>
  <c r="AJ1207" i="1"/>
  <c r="AF1207" i="1"/>
  <c r="AI1204" i="1"/>
  <c r="AJ1203" i="1"/>
  <c r="AF1203" i="1"/>
  <c r="AI1199" i="1"/>
  <c r="AJ1198" i="1"/>
  <c r="AF1198" i="1"/>
  <c r="AI1195" i="1"/>
  <c r="AJ1194" i="1"/>
  <c r="AF1194" i="1"/>
  <c r="AJ1191" i="1"/>
  <c r="AF1191" i="1"/>
  <c r="AI1188" i="1"/>
  <c r="AJ1187" i="1"/>
  <c r="AF1187" i="1"/>
  <c r="AI1184" i="1"/>
  <c r="AJ1183" i="1"/>
  <c r="AF1183" i="1"/>
  <c r="AI1180" i="1"/>
  <c r="AJ1179" i="1"/>
  <c r="AF1179" i="1"/>
  <c r="AI1176" i="1"/>
  <c r="AJ1175" i="1"/>
  <c r="AF1175" i="1"/>
  <c r="AI1172" i="1"/>
  <c r="AJ1171" i="1"/>
  <c r="AF1171" i="1"/>
  <c r="AI1168" i="1"/>
  <c r="AJ1167" i="1"/>
  <c r="AF1167" i="1"/>
  <c r="AI1164" i="1"/>
  <c r="AJ1163" i="1"/>
  <c r="AF1163" i="1"/>
  <c r="AI1160" i="1"/>
  <c r="AJ1159" i="1"/>
  <c r="AF1159" i="1"/>
  <c r="AI1156" i="1"/>
  <c r="AJ1155" i="1"/>
  <c r="AF1155" i="1"/>
  <c r="AI1152" i="1"/>
  <c r="AJ1151" i="1"/>
  <c r="AF1151" i="1"/>
  <c r="AI1148" i="1"/>
  <c r="AJ1147" i="1"/>
  <c r="AF1147" i="1"/>
  <c r="AI1144" i="1"/>
  <c r="AJ1143" i="1"/>
  <c r="AF1143" i="1"/>
  <c r="AI1140" i="1"/>
  <c r="AJ1139" i="1"/>
  <c r="AF1139" i="1"/>
  <c r="AI1136" i="1"/>
  <c r="AJ1135" i="1"/>
  <c r="AF1135" i="1"/>
  <c r="AI1132" i="1"/>
  <c r="AJ1131" i="1"/>
  <c r="AF1131" i="1"/>
  <c r="AI1128" i="1"/>
  <c r="AJ1127" i="1"/>
  <c r="AF1127" i="1"/>
  <c r="AI1124" i="1"/>
  <c r="AJ1123" i="1"/>
  <c r="AF1123" i="1"/>
  <c r="AI1120" i="1"/>
  <c r="AJ1119" i="1"/>
  <c r="AF1119" i="1"/>
  <c r="AI1116" i="1"/>
  <c r="AJ1115" i="1"/>
  <c r="AF1115" i="1"/>
  <c r="AI1112" i="1"/>
  <c r="AJ1111" i="1"/>
  <c r="AF1111" i="1"/>
  <c r="AG1105" i="1"/>
  <c r="AJ1104" i="1"/>
  <c r="AE1102" i="1"/>
  <c r="AI1102" i="1"/>
  <c r="AF1100" i="1"/>
  <c r="AG1098" i="1"/>
  <c r="AE1098" i="1"/>
  <c r="AI1098" i="1"/>
  <c r="AG1094" i="1"/>
  <c r="AK1094" i="1"/>
  <c r="AE1094" i="1"/>
  <c r="AI1094" i="1"/>
  <c r="AG1090" i="1"/>
  <c r="AK1090" i="1"/>
  <c r="AE1090" i="1"/>
  <c r="AI1090" i="1"/>
  <c r="AE1076" i="1"/>
  <c r="AI1076" i="1"/>
  <c r="AF1076" i="1"/>
  <c r="AJ1076" i="1"/>
  <c r="AG1076" i="1"/>
  <c r="AK1076" i="1"/>
  <c r="AE1060" i="1"/>
  <c r="AI1060" i="1"/>
  <c r="AF1060" i="1"/>
  <c r="AJ1060" i="1"/>
  <c r="AG1060" i="1"/>
  <c r="AK1060" i="1"/>
  <c r="AI1211" i="1"/>
  <c r="AI1207" i="1"/>
  <c r="AI1203" i="1"/>
  <c r="AI1198" i="1"/>
  <c r="AI1194" i="1"/>
  <c r="AI1191" i="1"/>
  <c r="AI1187" i="1"/>
  <c r="AI1183" i="1"/>
  <c r="AI1179" i="1"/>
  <c r="AI1175" i="1"/>
  <c r="AI1171" i="1"/>
  <c r="AI1167" i="1"/>
  <c r="AI1163" i="1"/>
  <c r="AI1159" i="1"/>
  <c r="AI1155" i="1"/>
  <c r="AI1151" i="1"/>
  <c r="AI1147" i="1"/>
  <c r="AI1143" i="1"/>
  <c r="AI1139" i="1"/>
  <c r="AI1135" i="1"/>
  <c r="AI1131" i="1"/>
  <c r="AI1127" i="1"/>
  <c r="AI1123" i="1"/>
  <c r="AI1119" i="1"/>
  <c r="AI1115" i="1"/>
  <c r="AI1111" i="1"/>
  <c r="AK1105" i="1"/>
  <c r="AE1105" i="1"/>
  <c r="AG1104" i="1"/>
  <c r="AK1104" i="1"/>
  <c r="AJ1100" i="1"/>
  <c r="AE1100" i="1"/>
  <c r="AE1088" i="1"/>
  <c r="AI1088" i="1"/>
  <c r="AF1088" i="1"/>
  <c r="AJ1088" i="1"/>
  <c r="AG1088" i="1"/>
  <c r="AK1088" i="1"/>
  <c r="AH1084" i="1"/>
  <c r="AE1072" i="1"/>
  <c r="AI1072" i="1"/>
  <c r="AF1072" i="1"/>
  <c r="AJ1072" i="1"/>
  <c r="AG1072" i="1"/>
  <c r="AK1072" i="1"/>
  <c r="AH1068" i="1"/>
  <c r="AE1056" i="1"/>
  <c r="AI1056" i="1"/>
  <c r="AF1056" i="1"/>
  <c r="AJ1056" i="1"/>
  <c r="AG1056" i="1"/>
  <c r="AK1056" i="1"/>
  <c r="AH1052" i="1"/>
  <c r="AJ1097" i="1"/>
  <c r="AJ1093" i="1"/>
  <c r="AJ1089" i="1"/>
  <c r="AI1086" i="1"/>
  <c r="AE1086" i="1"/>
  <c r="AJ1085" i="1"/>
  <c r="AI1082" i="1"/>
  <c r="AE1082" i="1"/>
  <c r="AJ1081" i="1"/>
  <c r="AI1078" i="1"/>
  <c r="AE1078" i="1"/>
  <c r="AJ1077" i="1"/>
  <c r="AI1074" i="1"/>
  <c r="AE1074" i="1"/>
  <c r="AJ1073" i="1"/>
  <c r="AI1070" i="1"/>
  <c r="AE1070" i="1"/>
  <c r="AJ1069" i="1"/>
  <c r="AI1066" i="1"/>
  <c r="AE1066" i="1"/>
  <c r="AJ1065" i="1"/>
  <c r="AI1062" i="1"/>
  <c r="AE1062" i="1"/>
  <c r="AJ1061" i="1"/>
  <c r="AI1058" i="1"/>
  <c r="AE1058" i="1"/>
  <c r="AJ1057" i="1"/>
  <c r="AI1054" i="1"/>
  <c r="AE1054" i="1"/>
  <c r="AJ1053" i="1"/>
  <c r="AI1050" i="1"/>
  <c r="AE1050" i="1"/>
  <c r="AJ1049" i="1"/>
  <c r="AK1048" i="1"/>
  <c r="AG1048" i="1"/>
  <c r="AI1046" i="1"/>
  <c r="AE1046" i="1"/>
  <c r="AJ1045" i="1"/>
  <c r="AK1044" i="1"/>
  <c r="AG1044" i="1"/>
  <c r="AH1043" i="1"/>
  <c r="AK1040" i="1"/>
  <c r="AG1039" i="1"/>
  <c r="AK1039" i="1"/>
  <c r="AH1037" i="1"/>
  <c r="AJ1035" i="1"/>
  <c r="AE1033" i="1"/>
  <c r="AI1033" i="1"/>
  <c r="AH1032" i="1"/>
  <c r="AK1029" i="1"/>
  <c r="AF1028" i="1"/>
  <c r="AJ1028" i="1"/>
  <c r="AH1027" i="1"/>
  <c r="AK1024" i="1"/>
  <c r="AG1023" i="1"/>
  <c r="AK1023" i="1"/>
  <c r="AH1021" i="1"/>
  <c r="AJ1019" i="1"/>
  <c r="AE1017" i="1"/>
  <c r="AI1017" i="1"/>
  <c r="AH1016" i="1"/>
  <c r="AK1013" i="1"/>
  <c r="AF1012" i="1"/>
  <c r="AJ1012" i="1"/>
  <c r="AH1011" i="1"/>
  <c r="AK1008" i="1"/>
  <c r="AI1007" i="1"/>
  <c r="AI1003" i="1"/>
  <c r="AH1000" i="1"/>
  <c r="AI999" i="1"/>
  <c r="AH996" i="1"/>
  <c r="AI995" i="1"/>
  <c r="AE980" i="1"/>
  <c r="AI980" i="1"/>
  <c r="AF980" i="1"/>
  <c r="AJ980" i="1"/>
  <c r="AG980" i="1"/>
  <c r="AK980" i="1"/>
  <c r="AJ1048" i="1"/>
  <c r="AF1048" i="1"/>
  <c r="AJ1044" i="1"/>
  <c r="AF1044" i="1"/>
  <c r="AK1043" i="1"/>
  <c r="AF1043" i="1"/>
  <c r="AF1040" i="1"/>
  <c r="AJ1040" i="1"/>
  <c r="AG1037" i="1"/>
  <c r="AG1035" i="1"/>
  <c r="AK1035" i="1"/>
  <c r="AG1032" i="1"/>
  <c r="AE1029" i="1"/>
  <c r="AI1029" i="1"/>
  <c r="AF1027" i="1"/>
  <c r="AF1024" i="1"/>
  <c r="AJ1024" i="1"/>
  <c r="AG1021" i="1"/>
  <c r="AG1019" i="1"/>
  <c r="AK1019" i="1"/>
  <c r="AG1016" i="1"/>
  <c r="AE1013" i="1"/>
  <c r="AI1013" i="1"/>
  <c r="AF1011" i="1"/>
  <c r="AF1008" i="1"/>
  <c r="AJ1008" i="1"/>
  <c r="AH1007" i="1"/>
  <c r="AH1003" i="1"/>
  <c r="AH999" i="1"/>
  <c r="AH995" i="1"/>
  <c r="AE992" i="1"/>
  <c r="AI992" i="1"/>
  <c r="AF992" i="1"/>
  <c r="AJ992" i="1"/>
  <c r="AG992" i="1"/>
  <c r="AE976" i="1"/>
  <c r="AI976" i="1"/>
  <c r="AF976" i="1"/>
  <c r="AJ976" i="1"/>
  <c r="AG976" i="1"/>
  <c r="AK976" i="1"/>
  <c r="AK1086" i="1"/>
  <c r="AK1082" i="1"/>
  <c r="AK1078" i="1"/>
  <c r="AK1074" i="1"/>
  <c r="AK1070" i="1"/>
  <c r="AK1066" i="1"/>
  <c r="AK1062" i="1"/>
  <c r="AK1058" i="1"/>
  <c r="AK1054" i="1"/>
  <c r="AK1050" i="1"/>
  <c r="AI1048" i="1"/>
  <c r="AK1046" i="1"/>
  <c r="AI1044" i="1"/>
  <c r="AJ1043" i="1"/>
  <c r="AE1043" i="1"/>
  <c r="AE1041" i="1"/>
  <c r="AI1041" i="1"/>
  <c r="AH1040" i="1"/>
  <c r="AK1037" i="1"/>
  <c r="AF1036" i="1"/>
  <c r="AJ1036" i="1"/>
  <c r="AH1035" i="1"/>
  <c r="AK1032" i="1"/>
  <c r="AG1031" i="1"/>
  <c r="AK1031" i="1"/>
  <c r="AH1029" i="1"/>
  <c r="AJ1027" i="1"/>
  <c r="AE1025" i="1"/>
  <c r="AI1025" i="1"/>
  <c r="AH1024" i="1"/>
  <c r="AK1021" i="1"/>
  <c r="AF1020" i="1"/>
  <c r="AJ1020" i="1"/>
  <c r="AH1019" i="1"/>
  <c r="AK1016" i="1"/>
  <c r="AG1015" i="1"/>
  <c r="AK1015" i="1"/>
  <c r="AH1013" i="1"/>
  <c r="AJ1011" i="1"/>
  <c r="AE1009" i="1"/>
  <c r="AI1009" i="1"/>
  <c r="AH1008" i="1"/>
  <c r="AE1004" i="1"/>
  <c r="AI1004" i="1"/>
  <c r="AF1004" i="1"/>
  <c r="AJ1004" i="1"/>
  <c r="AE1000" i="1"/>
  <c r="AI1000" i="1"/>
  <c r="AF1000" i="1"/>
  <c r="AJ1000" i="1"/>
  <c r="AE996" i="1"/>
  <c r="AI996" i="1"/>
  <c r="AF996" i="1"/>
  <c r="AJ996" i="1"/>
  <c r="AE988" i="1"/>
  <c r="AI988" i="1"/>
  <c r="AF988" i="1"/>
  <c r="AJ988" i="1"/>
  <c r="AG988" i="1"/>
  <c r="AK988" i="1"/>
  <c r="AE1037" i="1"/>
  <c r="AI1037" i="1"/>
  <c r="AF1032" i="1"/>
  <c r="AJ1032" i="1"/>
  <c r="AG1027" i="1"/>
  <c r="AK1027" i="1"/>
  <c r="AE1021" i="1"/>
  <c r="AI1021" i="1"/>
  <c r="AF1016" i="1"/>
  <c r="AJ1016" i="1"/>
  <c r="AG1011" i="1"/>
  <c r="AK1011" i="1"/>
  <c r="AF1007" i="1"/>
  <c r="AG1007" i="1"/>
  <c r="AK1007" i="1"/>
  <c r="AF1003" i="1"/>
  <c r="AJ1003" i="1"/>
  <c r="AG1003" i="1"/>
  <c r="AK1003" i="1"/>
  <c r="AF999" i="1"/>
  <c r="AJ999" i="1"/>
  <c r="AG999" i="1"/>
  <c r="AK999" i="1"/>
  <c r="AF995" i="1"/>
  <c r="AJ995" i="1"/>
  <c r="AG995" i="1"/>
  <c r="AK995" i="1"/>
  <c r="AE984" i="1"/>
  <c r="AI984" i="1"/>
  <c r="AF984" i="1"/>
  <c r="AJ984" i="1"/>
  <c r="AG984" i="1"/>
  <c r="AK984" i="1"/>
  <c r="AK972" i="1"/>
  <c r="AG972" i="1"/>
  <c r="AK968" i="1"/>
  <c r="AG968" i="1"/>
  <c r="AJ965" i="1"/>
  <c r="AF965" i="1"/>
  <c r="AK964" i="1"/>
  <c r="AG964" i="1"/>
  <c r="AJ961" i="1"/>
  <c r="AF961" i="1"/>
  <c r="AK960" i="1"/>
  <c r="AG960" i="1"/>
  <c r="AJ957" i="1"/>
  <c r="AF957" i="1"/>
  <c r="AK956" i="1"/>
  <c r="AG956" i="1"/>
  <c r="AK953" i="1"/>
  <c r="AG953" i="1"/>
  <c r="AJ950" i="1"/>
  <c r="AF950" i="1"/>
  <c r="AK949" i="1"/>
  <c r="AG949" i="1"/>
  <c r="AJ946" i="1"/>
  <c r="AF946" i="1"/>
  <c r="AK945" i="1"/>
  <c r="AG945" i="1"/>
  <c r="AJ942" i="1"/>
  <c r="AF942" i="1"/>
  <c r="AK941" i="1"/>
  <c r="AG941" i="1"/>
  <c r="AJ938" i="1"/>
  <c r="AF938" i="1"/>
  <c r="AK937" i="1"/>
  <c r="AG937" i="1"/>
  <c r="AJ934" i="1"/>
  <c r="AF934" i="1"/>
  <c r="AK933" i="1"/>
  <c r="AG933" i="1"/>
  <c r="AJ930" i="1"/>
  <c r="AF930" i="1"/>
  <c r="AK929" i="1"/>
  <c r="AG929" i="1"/>
  <c r="AJ926" i="1"/>
  <c r="AF926" i="1"/>
  <c r="AK925" i="1"/>
  <c r="AG925" i="1"/>
  <c r="AJ922" i="1"/>
  <c r="AF922" i="1"/>
  <c r="AK921" i="1"/>
  <c r="AG921" i="1"/>
  <c r="AJ918" i="1"/>
  <c r="AF918" i="1"/>
  <c r="AK917" i="1"/>
  <c r="AG917" i="1"/>
  <c r="AJ914" i="1"/>
  <c r="AF914" i="1"/>
  <c r="AK913" i="1"/>
  <c r="AG913" i="1"/>
  <c r="AJ910" i="1"/>
  <c r="AF910" i="1"/>
  <c r="AK909" i="1"/>
  <c r="AG909" i="1"/>
  <c r="AJ906" i="1"/>
  <c r="AF906" i="1"/>
  <c r="AK905" i="1"/>
  <c r="AG905" i="1"/>
  <c r="AJ902" i="1"/>
  <c r="AF902" i="1"/>
  <c r="AK901" i="1"/>
  <c r="AG901" i="1"/>
  <c r="AJ898" i="1"/>
  <c r="AF898" i="1"/>
  <c r="AK897" i="1"/>
  <c r="AG897" i="1"/>
  <c r="AE889" i="1"/>
  <c r="AI889" i="1"/>
  <c r="AF889" i="1"/>
  <c r="AJ889" i="1"/>
  <c r="AE885" i="1"/>
  <c r="AI885" i="1"/>
  <c r="AF885" i="1"/>
  <c r="AJ885" i="1"/>
  <c r="AE881" i="1"/>
  <c r="AI881" i="1"/>
  <c r="AF881" i="1"/>
  <c r="AJ881" i="1"/>
  <c r="AE871" i="1"/>
  <c r="AI871" i="1"/>
  <c r="AF871" i="1"/>
  <c r="AJ871" i="1"/>
  <c r="AG871" i="1"/>
  <c r="AK871" i="1"/>
  <c r="AI1005" i="1"/>
  <c r="AI1001" i="1"/>
  <c r="AI997" i="1"/>
  <c r="AI993" i="1"/>
  <c r="AK991" i="1"/>
  <c r="AG991" i="1"/>
  <c r="AI989" i="1"/>
  <c r="AK987" i="1"/>
  <c r="AG987" i="1"/>
  <c r="AI985" i="1"/>
  <c r="AK983" i="1"/>
  <c r="AG983" i="1"/>
  <c r="AI981" i="1"/>
  <c r="AK979" i="1"/>
  <c r="AG979" i="1"/>
  <c r="AI977" i="1"/>
  <c r="AK975" i="1"/>
  <c r="AG975" i="1"/>
  <c r="AI973" i="1"/>
  <c r="AJ972" i="1"/>
  <c r="AF972" i="1"/>
  <c r="AK971" i="1"/>
  <c r="AG971" i="1"/>
  <c r="AI969" i="1"/>
  <c r="AJ968" i="1"/>
  <c r="AF968" i="1"/>
  <c r="AK967" i="1"/>
  <c r="AI965" i="1"/>
  <c r="AJ964" i="1"/>
  <c r="AF964" i="1"/>
  <c r="AK963" i="1"/>
  <c r="AI961" i="1"/>
  <c r="AJ960" i="1"/>
  <c r="AF960" i="1"/>
  <c r="AK959" i="1"/>
  <c r="AI957" i="1"/>
  <c r="AJ956" i="1"/>
  <c r="AF956" i="1"/>
  <c r="AK955" i="1"/>
  <c r="AJ953" i="1"/>
  <c r="AF953" i="1"/>
  <c r="AK952" i="1"/>
  <c r="AI950" i="1"/>
  <c r="AJ949" i="1"/>
  <c r="AF949" i="1"/>
  <c r="AK948" i="1"/>
  <c r="AI946" i="1"/>
  <c r="AJ945" i="1"/>
  <c r="AF945" i="1"/>
  <c r="AK944" i="1"/>
  <c r="AI942" i="1"/>
  <c r="AJ941" i="1"/>
  <c r="AF941" i="1"/>
  <c r="AK940" i="1"/>
  <c r="AI938" i="1"/>
  <c r="AJ937" i="1"/>
  <c r="AF937" i="1"/>
  <c r="AK936" i="1"/>
  <c r="AI934" i="1"/>
  <c r="AJ933" i="1"/>
  <c r="AF933" i="1"/>
  <c r="AK932" i="1"/>
  <c r="AI930" i="1"/>
  <c r="AJ929" i="1"/>
  <c r="AF929" i="1"/>
  <c r="AK928" i="1"/>
  <c r="AI926" i="1"/>
  <c r="AJ925" i="1"/>
  <c r="AF925" i="1"/>
  <c r="AK924" i="1"/>
  <c r="AI922" i="1"/>
  <c r="AJ921" i="1"/>
  <c r="AF921" i="1"/>
  <c r="AK920" i="1"/>
  <c r="AI918" i="1"/>
  <c r="AJ917" i="1"/>
  <c r="AF917" i="1"/>
  <c r="AK916" i="1"/>
  <c r="AI914" i="1"/>
  <c r="AJ913" i="1"/>
  <c r="AF913" i="1"/>
  <c r="AK912" i="1"/>
  <c r="AI910" i="1"/>
  <c r="AJ909" i="1"/>
  <c r="AF909" i="1"/>
  <c r="AK908" i="1"/>
  <c r="AI906" i="1"/>
  <c r="AJ905" i="1"/>
  <c r="AF905" i="1"/>
  <c r="AK904" i="1"/>
  <c r="AI902" i="1"/>
  <c r="AJ901" i="1"/>
  <c r="AF901" i="1"/>
  <c r="AK900" i="1"/>
  <c r="AI898" i="1"/>
  <c r="AJ897" i="1"/>
  <c r="AF897" i="1"/>
  <c r="AK896" i="1"/>
  <c r="AK895" i="1"/>
  <c r="AF892" i="1"/>
  <c r="AJ892" i="1"/>
  <c r="AG892" i="1"/>
  <c r="AK892" i="1"/>
  <c r="AK889" i="1"/>
  <c r="AF888" i="1"/>
  <c r="AJ888" i="1"/>
  <c r="AG888" i="1"/>
  <c r="AK888" i="1"/>
  <c r="AK885" i="1"/>
  <c r="AF884" i="1"/>
  <c r="AJ884" i="1"/>
  <c r="AG884" i="1"/>
  <c r="AK884" i="1"/>
  <c r="AK881" i="1"/>
  <c r="AF880" i="1"/>
  <c r="AJ880" i="1"/>
  <c r="AG880" i="1"/>
  <c r="AK880" i="1"/>
  <c r="AJ991" i="1"/>
  <c r="AJ987" i="1"/>
  <c r="AJ983" i="1"/>
  <c r="AJ979" i="1"/>
  <c r="AJ975" i="1"/>
  <c r="AI972" i="1"/>
  <c r="AJ971" i="1"/>
  <c r="AI968" i="1"/>
  <c r="AI964" i="1"/>
  <c r="AI960" i="1"/>
  <c r="AI956" i="1"/>
  <c r="AI953" i="1"/>
  <c r="AI949" i="1"/>
  <c r="AI945" i="1"/>
  <c r="AI941" i="1"/>
  <c r="AI937" i="1"/>
  <c r="AI933" i="1"/>
  <c r="AI929" i="1"/>
  <c r="AI925" i="1"/>
  <c r="AI921" i="1"/>
  <c r="AI917" i="1"/>
  <c r="AI913" i="1"/>
  <c r="AI909" i="1"/>
  <c r="AI905" i="1"/>
  <c r="AI901" i="1"/>
  <c r="AI897" i="1"/>
  <c r="AE877" i="1"/>
  <c r="AI877" i="1"/>
  <c r="AF877" i="1"/>
  <c r="AJ877" i="1"/>
  <c r="AG877" i="1"/>
  <c r="AK877" i="1"/>
  <c r="AE865" i="1"/>
  <c r="AI865" i="1"/>
  <c r="AF865" i="1"/>
  <c r="AJ865" i="1"/>
  <c r="AG865" i="1"/>
  <c r="AK865" i="1"/>
  <c r="AK861" i="1"/>
  <c r="AG861" i="1"/>
  <c r="AK857" i="1"/>
  <c r="AG857" i="1"/>
  <c r="AK853" i="1"/>
  <c r="AG853" i="1"/>
  <c r="AK849" i="1"/>
  <c r="AG849" i="1"/>
  <c r="AK845" i="1"/>
  <c r="AG845" i="1"/>
  <c r="AK841" i="1"/>
  <c r="AG841" i="1"/>
  <c r="AK837" i="1"/>
  <c r="AG837" i="1"/>
  <c r="AK833" i="1"/>
  <c r="AG833" i="1"/>
  <c r="AK829" i="1"/>
  <c r="AG829" i="1"/>
  <c r="AK825" i="1"/>
  <c r="AG825" i="1"/>
  <c r="AK821" i="1"/>
  <c r="AG821" i="1"/>
  <c r="AK817" i="1"/>
  <c r="AG817" i="1"/>
  <c r="AK813" i="1"/>
  <c r="AG813" i="1"/>
  <c r="AK809" i="1"/>
  <c r="AG809" i="1"/>
  <c r="AK805" i="1"/>
  <c r="AG805" i="1"/>
  <c r="AK801" i="1"/>
  <c r="AG801" i="1"/>
  <c r="AK797" i="1"/>
  <c r="AG797" i="1"/>
  <c r="AK793" i="1"/>
  <c r="AG793" i="1"/>
  <c r="AK789" i="1"/>
  <c r="AG789" i="1"/>
  <c r="AK786" i="1"/>
  <c r="AG786" i="1"/>
  <c r="AK782" i="1"/>
  <c r="AG782" i="1"/>
  <c r="AK778" i="1"/>
  <c r="AG778" i="1"/>
  <c r="AK774" i="1"/>
  <c r="AG774" i="1"/>
  <c r="AK770" i="1"/>
  <c r="AG770" i="1"/>
  <c r="AK766" i="1"/>
  <c r="AG766" i="1"/>
  <c r="AK762" i="1"/>
  <c r="AG762" i="1"/>
  <c r="AK758" i="1"/>
  <c r="AG758" i="1"/>
  <c r="AI756" i="1"/>
  <c r="AE756" i="1"/>
  <c r="AJ755" i="1"/>
  <c r="AK754" i="1"/>
  <c r="AG754" i="1"/>
  <c r="AI752" i="1"/>
  <c r="AE752" i="1"/>
  <c r="AJ751" i="1"/>
  <c r="AK750" i="1"/>
  <c r="AG750" i="1"/>
  <c r="AI748" i="1"/>
  <c r="AE748" i="1"/>
  <c r="AJ747" i="1"/>
  <c r="AK746" i="1"/>
  <c r="AG746" i="1"/>
  <c r="AI744" i="1"/>
  <c r="AE744" i="1"/>
  <c r="AJ743" i="1"/>
  <c r="AK742" i="1"/>
  <c r="AG742" i="1"/>
  <c r="AI735" i="1"/>
  <c r="AK732" i="1"/>
  <c r="AF731" i="1"/>
  <c r="AJ731" i="1"/>
  <c r="AG731" i="1"/>
  <c r="AK731" i="1"/>
  <c r="AE728" i="1"/>
  <c r="AI728" i="1"/>
  <c r="AF728" i="1"/>
  <c r="AJ728" i="1"/>
  <c r="AE691" i="1"/>
  <c r="AI691" i="1"/>
  <c r="AF691" i="1"/>
  <c r="AJ691" i="1"/>
  <c r="AG691" i="1"/>
  <c r="AK691" i="1"/>
  <c r="AK876" i="1"/>
  <c r="AG876" i="1"/>
  <c r="AK870" i="1"/>
  <c r="AG870" i="1"/>
  <c r="AK868" i="1"/>
  <c r="AG868" i="1"/>
  <c r="AK864" i="1"/>
  <c r="AG864" i="1"/>
  <c r="AJ861" i="1"/>
  <c r="AF861" i="1"/>
  <c r="AK860" i="1"/>
  <c r="AG860" i="1"/>
  <c r="AJ857" i="1"/>
  <c r="AF857" i="1"/>
  <c r="AK856" i="1"/>
  <c r="AG856" i="1"/>
  <c r="AJ853" i="1"/>
  <c r="AF853" i="1"/>
  <c r="AK852" i="1"/>
  <c r="AG852" i="1"/>
  <c r="AJ849" i="1"/>
  <c r="AF849" i="1"/>
  <c r="AK848" i="1"/>
  <c r="AG848" i="1"/>
  <c r="AJ845" i="1"/>
  <c r="AF845" i="1"/>
  <c r="AK844" i="1"/>
  <c r="AG844" i="1"/>
  <c r="AJ841" i="1"/>
  <c r="AF841" i="1"/>
  <c r="AK840" i="1"/>
  <c r="AG840" i="1"/>
  <c r="AJ837" i="1"/>
  <c r="AF837" i="1"/>
  <c r="AK836" i="1"/>
  <c r="AG836" i="1"/>
  <c r="AJ833" i="1"/>
  <c r="AF833" i="1"/>
  <c r="AK832" i="1"/>
  <c r="AG832" i="1"/>
  <c r="AJ829" i="1"/>
  <c r="AF829" i="1"/>
  <c r="AK828" i="1"/>
  <c r="AG828" i="1"/>
  <c r="AJ825" i="1"/>
  <c r="AF825" i="1"/>
  <c r="AK824" i="1"/>
  <c r="AG824" i="1"/>
  <c r="AJ821" i="1"/>
  <c r="AF821" i="1"/>
  <c r="AK820" i="1"/>
  <c r="AG820" i="1"/>
  <c r="AJ817" i="1"/>
  <c r="AF817" i="1"/>
  <c r="AK816" i="1"/>
  <c r="AG816" i="1"/>
  <c r="AJ813" i="1"/>
  <c r="AF813" i="1"/>
  <c r="AK812" i="1"/>
  <c r="AG812" i="1"/>
  <c r="AJ809" i="1"/>
  <c r="AF809" i="1"/>
  <c r="AK808" i="1"/>
  <c r="AG808" i="1"/>
  <c r="AJ805" i="1"/>
  <c r="AF805" i="1"/>
  <c r="AK804" i="1"/>
  <c r="AG804" i="1"/>
  <c r="AJ801" i="1"/>
  <c r="AF801" i="1"/>
  <c r="AK800" i="1"/>
  <c r="AG800" i="1"/>
  <c r="AJ797" i="1"/>
  <c r="AF797" i="1"/>
  <c r="AK796" i="1"/>
  <c r="AG796" i="1"/>
  <c r="AJ793" i="1"/>
  <c r="AF793" i="1"/>
  <c r="AK792" i="1"/>
  <c r="AG792" i="1"/>
  <c r="AJ789" i="1"/>
  <c r="AF789" i="1"/>
  <c r="AK788" i="1"/>
  <c r="AG788" i="1"/>
  <c r="AJ786" i="1"/>
  <c r="AF786" i="1"/>
  <c r="AK785" i="1"/>
  <c r="AG785" i="1"/>
  <c r="AJ782" i="1"/>
  <c r="AF782" i="1"/>
  <c r="AK781" i="1"/>
  <c r="AG781" i="1"/>
  <c r="AJ778" i="1"/>
  <c r="AF778" i="1"/>
  <c r="AK777" i="1"/>
  <c r="AG777" i="1"/>
  <c r="AJ774" i="1"/>
  <c r="AF774" i="1"/>
  <c r="AK773" i="1"/>
  <c r="AG773" i="1"/>
  <c r="AJ770" i="1"/>
  <c r="AF770" i="1"/>
  <c r="AK769" i="1"/>
  <c r="AG769" i="1"/>
  <c r="AJ766" i="1"/>
  <c r="AF766" i="1"/>
  <c r="AK765" i="1"/>
  <c r="AG765" i="1"/>
  <c r="AJ762" i="1"/>
  <c r="AF762" i="1"/>
  <c r="AK761" i="1"/>
  <c r="AG761" i="1"/>
  <c r="AJ758" i="1"/>
  <c r="AF758" i="1"/>
  <c r="AJ754" i="1"/>
  <c r="AF754" i="1"/>
  <c r="AJ750" i="1"/>
  <c r="AF750" i="1"/>
  <c r="AJ746" i="1"/>
  <c r="AF746" i="1"/>
  <c r="AJ742" i="1"/>
  <c r="AF742" i="1"/>
  <c r="AE740" i="1"/>
  <c r="AI740" i="1"/>
  <c r="AF740" i="1"/>
  <c r="AJ740" i="1"/>
  <c r="AH735" i="1"/>
  <c r="AH732" i="1"/>
  <c r="AF727" i="1"/>
  <c r="AJ727" i="1"/>
  <c r="AG727" i="1"/>
  <c r="AK727" i="1"/>
  <c r="AE719" i="1"/>
  <c r="AI719" i="1"/>
  <c r="AF719" i="1"/>
  <c r="AJ719" i="1"/>
  <c r="AG719" i="1"/>
  <c r="AK719" i="1"/>
  <c r="AE711" i="1"/>
  <c r="AI711" i="1"/>
  <c r="AF711" i="1"/>
  <c r="AJ711" i="1"/>
  <c r="AG711" i="1"/>
  <c r="AK711" i="1"/>
  <c r="AE703" i="1"/>
  <c r="AI703" i="1"/>
  <c r="AF703" i="1"/>
  <c r="AJ703" i="1"/>
  <c r="AG703" i="1"/>
  <c r="AK703" i="1"/>
  <c r="AE695" i="1"/>
  <c r="AI695" i="1"/>
  <c r="AF695" i="1"/>
  <c r="AJ695" i="1"/>
  <c r="AG695" i="1"/>
  <c r="AK695" i="1"/>
  <c r="AK891" i="1"/>
  <c r="AK887" i="1"/>
  <c r="AK883" i="1"/>
  <c r="AK879" i="1"/>
  <c r="AJ876" i="1"/>
  <c r="AK875" i="1"/>
  <c r="AK873" i="1"/>
  <c r="AJ870" i="1"/>
  <c r="AK869" i="1"/>
  <c r="AJ868" i="1"/>
  <c r="AK867" i="1"/>
  <c r="AJ864" i="1"/>
  <c r="AK863" i="1"/>
  <c r="AI861" i="1"/>
  <c r="AJ860" i="1"/>
  <c r="AK859" i="1"/>
  <c r="AI857" i="1"/>
  <c r="AJ856" i="1"/>
  <c r="AK855" i="1"/>
  <c r="AI853" i="1"/>
  <c r="AJ852" i="1"/>
  <c r="AK851" i="1"/>
  <c r="AI849" i="1"/>
  <c r="AJ848" i="1"/>
  <c r="AK847" i="1"/>
  <c r="AI845" i="1"/>
  <c r="AJ844" i="1"/>
  <c r="AK843" i="1"/>
  <c r="AI841" i="1"/>
  <c r="AJ840" i="1"/>
  <c r="AK839" i="1"/>
  <c r="AI837" i="1"/>
  <c r="AJ836" i="1"/>
  <c r="AK835" i="1"/>
  <c r="AI833" i="1"/>
  <c r="AJ832" i="1"/>
  <c r="AK831" i="1"/>
  <c r="AI829" i="1"/>
  <c r="AJ828" i="1"/>
  <c r="AK827" i="1"/>
  <c r="AI825" i="1"/>
  <c r="AJ824" i="1"/>
  <c r="AK823" i="1"/>
  <c r="AI821" i="1"/>
  <c r="AJ820" i="1"/>
  <c r="AK819" i="1"/>
  <c r="AI817" i="1"/>
  <c r="AJ816" i="1"/>
  <c r="AK815" i="1"/>
  <c r="AI813" i="1"/>
  <c r="AJ812" i="1"/>
  <c r="AK811" i="1"/>
  <c r="AI809" i="1"/>
  <c r="AJ808" i="1"/>
  <c r="AK807" i="1"/>
  <c r="AI805" i="1"/>
  <c r="AJ804" i="1"/>
  <c r="AK803" i="1"/>
  <c r="AI801" i="1"/>
  <c r="AJ800" i="1"/>
  <c r="AK799" i="1"/>
  <c r="AI797" i="1"/>
  <c r="AJ796" i="1"/>
  <c r="AK795" i="1"/>
  <c r="AI793" i="1"/>
  <c r="AJ792" i="1"/>
  <c r="AK791" i="1"/>
  <c r="AI789" i="1"/>
  <c r="AJ788" i="1"/>
  <c r="AK787" i="1"/>
  <c r="AI786" i="1"/>
  <c r="AJ785" i="1"/>
  <c r="AK784" i="1"/>
  <c r="AI782" i="1"/>
  <c r="AJ781" i="1"/>
  <c r="AK780" i="1"/>
  <c r="AI778" i="1"/>
  <c r="AJ777" i="1"/>
  <c r="AK776" i="1"/>
  <c r="AI774" i="1"/>
  <c r="AJ773" i="1"/>
  <c r="AK772" i="1"/>
  <c r="AI770" i="1"/>
  <c r="AJ769" i="1"/>
  <c r="AK768" i="1"/>
  <c r="AI766" i="1"/>
  <c r="AJ765" i="1"/>
  <c r="AK764" i="1"/>
  <c r="AI762" i="1"/>
  <c r="AJ761" i="1"/>
  <c r="AK760" i="1"/>
  <c r="AI758" i="1"/>
  <c r="AK756" i="1"/>
  <c r="AI754" i="1"/>
  <c r="AK752" i="1"/>
  <c r="AI750" i="1"/>
  <c r="AK748" i="1"/>
  <c r="AI746" i="1"/>
  <c r="AK744" i="1"/>
  <c r="AI742" i="1"/>
  <c r="AK740" i="1"/>
  <c r="AF739" i="1"/>
  <c r="AJ739" i="1"/>
  <c r="AG739" i="1"/>
  <c r="AK739" i="1"/>
  <c r="AE736" i="1"/>
  <c r="AI736" i="1"/>
  <c r="AF736" i="1"/>
  <c r="AJ736" i="1"/>
  <c r="AI727" i="1"/>
  <c r="AF735" i="1"/>
  <c r="AJ735" i="1"/>
  <c r="AG735" i="1"/>
  <c r="AK735" i="1"/>
  <c r="AE732" i="1"/>
  <c r="AI732" i="1"/>
  <c r="AF732" i="1"/>
  <c r="AJ732" i="1"/>
  <c r="AE723" i="1"/>
  <c r="AI723" i="1"/>
  <c r="AF723" i="1"/>
  <c r="AJ723" i="1"/>
  <c r="AG723" i="1"/>
  <c r="AK723" i="1"/>
  <c r="AE715" i="1"/>
  <c r="AI715" i="1"/>
  <c r="AF715" i="1"/>
  <c r="AJ715" i="1"/>
  <c r="AG715" i="1"/>
  <c r="AK715" i="1"/>
  <c r="AE707" i="1"/>
  <c r="AI707" i="1"/>
  <c r="AF707" i="1"/>
  <c r="AJ707" i="1"/>
  <c r="AG707" i="1"/>
  <c r="AK707" i="1"/>
  <c r="AE699" i="1"/>
  <c r="AI699" i="1"/>
  <c r="AF699" i="1"/>
  <c r="AJ699" i="1"/>
  <c r="AG699" i="1"/>
  <c r="AK699" i="1"/>
  <c r="AE687" i="1"/>
  <c r="AI687" i="1"/>
  <c r="AF687" i="1"/>
  <c r="AJ687" i="1"/>
  <c r="AG687" i="1"/>
  <c r="AK687" i="1"/>
  <c r="AF574" i="1"/>
  <c r="AJ574" i="1"/>
  <c r="AG574" i="1"/>
  <c r="AK574" i="1"/>
  <c r="AE567" i="1"/>
  <c r="AI567" i="1"/>
  <c r="AF567" i="1"/>
  <c r="AJ567" i="1"/>
  <c r="AG567" i="1"/>
  <c r="AK567" i="1"/>
  <c r="AE555" i="1"/>
  <c r="AI555" i="1"/>
  <c r="AF555" i="1"/>
  <c r="AJ555" i="1"/>
  <c r="AG555" i="1"/>
  <c r="AK555" i="1"/>
  <c r="AJ724" i="1"/>
  <c r="AF724" i="1"/>
  <c r="AJ720" i="1"/>
  <c r="AF720" i="1"/>
  <c r="AJ716" i="1"/>
  <c r="AF716" i="1"/>
  <c r="AJ712" i="1"/>
  <c r="AF712" i="1"/>
  <c r="AJ708" i="1"/>
  <c r="AF708" i="1"/>
  <c r="AJ704" i="1"/>
  <c r="AF704" i="1"/>
  <c r="AJ700" i="1"/>
  <c r="AF700" i="1"/>
  <c r="AJ696" i="1"/>
  <c r="AF696" i="1"/>
  <c r="AJ692" i="1"/>
  <c r="AF692" i="1"/>
  <c r="AJ688" i="1"/>
  <c r="AF688" i="1"/>
  <c r="AJ684" i="1"/>
  <c r="AF684" i="1"/>
  <c r="AK683" i="1"/>
  <c r="AG683" i="1"/>
  <c r="AJ680" i="1"/>
  <c r="AF680" i="1"/>
  <c r="AK679" i="1"/>
  <c r="AG679" i="1"/>
  <c r="AJ676" i="1"/>
  <c r="AF676" i="1"/>
  <c r="AK675" i="1"/>
  <c r="AG675" i="1"/>
  <c r="AJ672" i="1"/>
  <c r="AF672" i="1"/>
  <c r="AK671" i="1"/>
  <c r="AG671" i="1"/>
  <c r="AJ668" i="1"/>
  <c r="AF668" i="1"/>
  <c r="AK667" i="1"/>
  <c r="AG667" i="1"/>
  <c r="AJ664" i="1"/>
  <c r="AF664" i="1"/>
  <c r="AK663" i="1"/>
  <c r="AG663" i="1"/>
  <c r="AJ660" i="1"/>
  <c r="AF660" i="1"/>
  <c r="AK659" i="1"/>
  <c r="AG659" i="1"/>
  <c r="AJ656" i="1"/>
  <c r="AF656" i="1"/>
  <c r="AK655" i="1"/>
  <c r="AG655" i="1"/>
  <c r="AJ652" i="1"/>
  <c r="AF652" i="1"/>
  <c r="AK651" i="1"/>
  <c r="AG651" i="1"/>
  <c r="AJ648" i="1"/>
  <c r="AF648" i="1"/>
  <c r="AK647" i="1"/>
  <c r="AG647" i="1"/>
  <c r="AJ644" i="1"/>
  <c r="AF644" i="1"/>
  <c r="AK643" i="1"/>
  <c r="AG643" i="1"/>
  <c r="AE583" i="1"/>
  <c r="AI583" i="1"/>
  <c r="AF583" i="1"/>
  <c r="AJ583" i="1"/>
  <c r="AH578" i="1"/>
  <c r="AH575" i="1"/>
  <c r="AI574" i="1"/>
  <c r="AE559" i="1"/>
  <c r="AI559" i="1"/>
  <c r="AF559" i="1"/>
  <c r="AJ559" i="1"/>
  <c r="AG559" i="1"/>
  <c r="AK559" i="1"/>
  <c r="AE547" i="1"/>
  <c r="AI547" i="1"/>
  <c r="AF547" i="1"/>
  <c r="AJ547" i="1"/>
  <c r="AG547" i="1"/>
  <c r="AK547" i="1"/>
  <c r="AE535" i="1"/>
  <c r="AI535" i="1"/>
  <c r="AF535" i="1"/>
  <c r="AJ535" i="1"/>
  <c r="AG535" i="1"/>
  <c r="AK535" i="1"/>
  <c r="AI724" i="1"/>
  <c r="AI720" i="1"/>
  <c r="AI716" i="1"/>
  <c r="AI712" i="1"/>
  <c r="AI708" i="1"/>
  <c r="AI704" i="1"/>
  <c r="AI700" i="1"/>
  <c r="AI696" i="1"/>
  <c r="AI692" i="1"/>
  <c r="AI688" i="1"/>
  <c r="AI684" i="1"/>
  <c r="AJ683" i="1"/>
  <c r="AF683" i="1"/>
  <c r="AI680" i="1"/>
  <c r="AJ679" i="1"/>
  <c r="AF679" i="1"/>
  <c r="AK678" i="1"/>
  <c r="AI676" i="1"/>
  <c r="AJ675" i="1"/>
  <c r="AF675" i="1"/>
  <c r="AK674" i="1"/>
  <c r="AI672" i="1"/>
  <c r="AJ671" i="1"/>
  <c r="AF671" i="1"/>
  <c r="AK670" i="1"/>
  <c r="AI668" i="1"/>
  <c r="AJ667" i="1"/>
  <c r="AF667" i="1"/>
  <c r="AK666" i="1"/>
  <c r="AI664" i="1"/>
  <c r="AJ663" i="1"/>
  <c r="AF663" i="1"/>
  <c r="AK662" i="1"/>
  <c r="AI660" i="1"/>
  <c r="AJ659" i="1"/>
  <c r="AF659" i="1"/>
  <c r="AK658" i="1"/>
  <c r="AI656" i="1"/>
  <c r="AJ655" i="1"/>
  <c r="AF655" i="1"/>
  <c r="AK654" i="1"/>
  <c r="AI652" i="1"/>
  <c r="AJ651" i="1"/>
  <c r="AF651" i="1"/>
  <c r="AK650" i="1"/>
  <c r="AI648" i="1"/>
  <c r="AJ647" i="1"/>
  <c r="AF647" i="1"/>
  <c r="AK646" i="1"/>
  <c r="AI644" i="1"/>
  <c r="AJ643" i="1"/>
  <c r="AF643" i="1"/>
  <c r="AK586" i="1"/>
  <c r="AK583" i="1"/>
  <c r="AF582" i="1"/>
  <c r="AJ582" i="1"/>
  <c r="AG582" i="1"/>
  <c r="AK582" i="1"/>
  <c r="AE579" i="1"/>
  <c r="AI579" i="1"/>
  <c r="AF579" i="1"/>
  <c r="AJ579" i="1"/>
  <c r="AH574" i="1"/>
  <c r="AE571" i="1"/>
  <c r="AI571" i="1"/>
  <c r="AF571" i="1"/>
  <c r="AJ571" i="1"/>
  <c r="AG571" i="1"/>
  <c r="AK571" i="1"/>
  <c r="AE563" i="1"/>
  <c r="AI563" i="1"/>
  <c r="AF563" i="1"/>
  <c r="AJ563" i="1"/>
  <c r="AG563" i="1"/>
  <c r="AK563" i="1"/>
  <c r="AE543" i="1"/>
  <c r="AI543" i="1"/>
  <c r="AF543" i="1"/>
  <c r="AJ543" i="1"/>
  <c r="AG543" i="1"/>
  <c r="AK543" i="1"/>
  <c r="AI683" i="1"/>
  <c r="AI679" i="1"/>
  <c r="AI675" i="1"/>
  <c r="AI671" i="1"/>
  <c r="AI667" i="1"/>
  <c r="AI663" i="1"/>
  <c r="AI659" i="1"/>
  <c r="AI655" i="1"/>
  <c r="AI651" i="1"/>
  <c r="AI647" i="1"/>
  <c r="AI643" i="1"/>
  <c r="AF578" i="1"/>
  <c r="AJ578" i="1"/>
  <c r="AG578" i="1"/>
  <c r="AK578" i="1"/>
  <c r="AE575" i="1"/>
  <c r="AI575" i="1"/>
  <c r="AF575" i="1"/>
  <c r="AJ575" i="1"/>
  <c r="AE574" i="1"/>
  <c r="AH567" i="1"/>
  <c r="AH555" i="1"/>
  <c r="AE551" i="1"/>
  <c r="AI551" i="1"/>
  <c r="AF551" i="1"/>
  <c r="AJ551" i="1"/>
  <c r="AG551" i="1"/>
  <c r="AK551" i="1"/>
  <c r="AE539" i="1"/>
  <c r="AI539" i="1"/>
  <c r="AF539" i="1"/>
  <c r="AJ539" i="1"/>
  <c r="AG539" i="1"/>
  <c r="AK539" i="1"/>
  <c r="AI541" i="1"/>
  <c r="AE541" i="1"/>
  <c r="AJ540" i="1"/>
  <c r="AF540" i="1"/>
  <c r="AI537" i="1"/>
  <c r="AJ536" i="1"/>
  <c r="AF536" i="1"/>
  <c r="AI533" i="1"/>
  <c r="AJ532" i="1"/>
  <c r="AK531" i="1"/>
  <c r="AG531" i="1"/>
  <c r="AI529" i="1"/>
  <c r="AJ528" i="1"/>
  <c r="AK527" i="1"/>
  <c r="AG527" i="1"/>
  <c r="AI525" i="1"/>
  <c r="AJ524" i="1"/>
  <c r="AF524" i="1"/>
  <c r="AK523" i="1"/>
  <c r="AG523" i="1"/>
  <c r="AI521" i="1"/>
  <c r="AJ520" i="1"/>
  <c r="AF520" i="1"/>
  <c r="AK517" i="1"/>
  <c r="AF516" i="1"/>
  <c r="AJ516" i="1"/>
  <c r="AG516" i="1"/>
  <c r="AK516" i="1"/>
  <c r="AH512" i="1"/>
  <c r="AF508" i="1"/>
  <c r="AJ508" i="1"/>
  <c r="AG508" i="1"/>
  <c r="AK508" i="1"/>
  <c r="AE505" i="1"/>
  <c r="AI505" i="1"/>
  <c r="AF505" i="1"/>
  <c r="AJ505" i="1"/>
  <c r="AG501" i="1"/>
  <c r="AK501" i="1"/>
  <c r="AE501" i="1"/>
  <c r="AI501" i="1"/>
  <c r="AF501" i="1"/>
  <c r="AJ501" i="1"/>
  <c r="AG493" i="1"/>
  <c r="AK493" i="1"/>
  <c r="AE493" i="1"/>
  <c r="AI493" i="1"/>
  <c r="AF493" i="1"/>
  <c r="AJ493" i="1"/>
  <c r="AK570" i="1"/>
  <c r="AG570" i="1"/>
  <c r="AK566" i="1"/>
  <c r="AG566" i="1"/>
  <c r="AK562" i="1"/>
  <c r="AG562" i="1"/>
  <c r="AK558" i="1"/>
  <c r="AG558" i="1"/>
  <c r="AK554" i="1"/>
  <c r="AG554" i="1"/>
  <c r="AJ531" i="1"/>
  <c r="AF531" i="1"/>
  <c r="AJ527" i="1"/>
  <c r="AF527" i="1"/>
  <c r="AJ523" i="1"/>
  <c r="AF523" i="1"/>
  <c r="AH517" i="1"/>
  <c r="AE513" i="1"/>
  <c r="AI513" i="1"/>
  <c r="AF513" i="1"/>
  <c r="AJ513" i="1"/>
  <c r="AG485" i="1"/>
  <c r="AK485" i="1"/>
  <c r="AE485" i="1"/>
  <c r="AI485" i="1"/>
  <c r="AF485" i="1"/>
  <c r="AJ485" i="1"/>
  <c r="AG477" i="1"/>
  <c r="AK477" i="1"/>
  <c r="AE477" i="1"/>
  <c r="AI477" i="1"/>
  <c r="AF477" i="1"/>
  <c r="AJ477" i="1"/>
  <c r="AJ570" i="1"/>
  <c r="AJ566" i="1"/>
  <c r="AJ562" i="1"/>
  <c r="AJ558" i="1"/>
  <c r="AJ554" i="1"/>
  <c r="AI531" i="1"/>
  <c r="AI527" i="1"/>
  <c r="AI523" i="1"/>
  <c r="AF512" i="1"/>
  <c r="AJ512" i="1"/>
  <c r="AG512" i="1"/>
  <c r="AK512" i="1"/>
  <c r="AG497" i="1"/>
  <c r="AK497" i="1"/>
  <c r="AE497" i="1"/>
  <c r="AI497" i="1"/>
  <c r="AF497" i="1"/>
  <c r="AJ497" i="1"/>
  <c r="AG489" i="1"/>
  <c r="AK489" i="1"/>
  <c r="AE489" i="1"/>
  <c r="AI489" i="1"/>
  <c r="AF489" i="1"/>
  <c r="AJ489" i="1"/>
  <c r="AE517" i="1"/>
  <c r="AI517" i="1"/>
  <c r="AF517" i="1"/>
  <c r="AJ517" i="1"/>
  <c r="AH513" i="1"/>
  <c r="AI512" i="1"/>
  <c r="AE509" i="1"/>
  <c r="AI509" i="1"/>
  <c r="AF509" i="1"/>
  <c r="AJ509" i="1"/>
  <c r="AG481" i="1"/>
  <c r="AK481" i="1"/>
  <c r="AE481" i="1"/>
  <c r="AI481" i="1"/>
  <c r="AF481" i="1"/>
  <c r="AJ481" i="1"/>
  <c r="AK504" i="1"/>
  <c r="AG504" i="1"/>
  <c r="AK500" i="1"/>
  <c r="AG500" i="1"/>
  <c r="AK496" i="1"/>
  <c r="AG496" i="1"/>
  <c r="AK492" i="1"/>
  <c r="AG492" i="1"/>
  <c r="AK488" i="1"/>
  <c r="AG488" i="1"/>
  <c r="AK484" i="1"/>
  <c r="AG484" i="1"/>
  <c r="AK480" i="1"/>
  <c r="AG480" i="1"/>
  <c r="AK476" i="1"/>
  <c r="AG476" i="1"/>
  <c r="AJ473" i="1"/>
  <c r="AF473" i="1"/>
  <c r="AK472" i="1"/>
  <c r="AG472" i="1"/>
  <c r="AJ469" i="1"/>
  <c r="AF469" i="1"/>
  <c r="AK468" i="1"/>
  <c r="AG468" i="1"/>
  <c r="AJ465" i="1"/>
  <c r="AF465" i="1"/>
  <c r="AJ461" i="1"/>
  <c r="AF461" i="1"/>
  <c r="AJ459" i="1"/>
  <c r="AF459" i="1"/>
  <c r="AJ455" i="1"/>
  <c r="AF455" i="1"/>
  <c r="AJ451" i="1"/>
  <c r="AF451" i="1"/>
  <c r="AJ447" i="1"/>
  <c r="AF447" i="1"/>
  <c r="AJ415" i="1"/>
  <c r="AF415" i="1"/>
  <c r="AF411" i="1"/>
  <c r="AF381" i="1"/>
  <c r="AJ381" i="1"/>
  <c r="AG381" i="1"/>
  <c r="AK381" i="1"/>
  <c r="AF373" i="1"/>
  <c r="AJ373" i="1"/>
  <c r="AG373" i="1"/>
  <c r="AK373" i="1"/>
  <c r="AE365" i="1"/>
  <c r="AI365" i="1"/>
  <c r="AF365" i="1"/>
  <c r="AJ365" i="1"/>
  <c r="AG365" i="1"/>
  <c r="AK365" i="1"/>
  <c r="AE361" i="1"/>
  <c r="AI361" i="1"/>
  <c r="AF361" i="1"/>
  <c r="AJ361" i="1"/>
  <c r="AG361" i="1"/>
  <c r="AK361" i="1"/>
  <c r="AE353" i="1"/>
  <c r="AI353" i="1"/>
  <c r="AF353" i="1"/>
  <c r="AJ353" i="1"/>
  <c r="AG353" i="1"/>
  <c r="AK353" i="1"/>
  <c r="AE347" i="1"/>
  <c r="AI347" i="1"/>
  <c r="AF347" i="1"/>
  <c r="AJ347" i="1"/>
  <c r="AG347" i="1"/>
  <c r="AK347" i="1"/>
  <c r="AJ504" i="1"/>
  <c r="AJ500" i="1"/>
  <c r="AJ496" i="1"/>
  <c r="AJ492" i="1"/>
  <c r="AJ488" i="1"/>
  <c r="AJ484" i="1"/>
  <c r="AJ480" i="1"/>
  <c r="AJ476" i="1"/>
  <c r="AI473" i="1"/>
  <c r="AE473" i="1"/>
  <c r="AJ472" i="1"/>
  <c r="AI469" i="1"/>
  <c r="AE469" i="1"/>
  <c r="AJ468" i="1"/>
  <c r="AI465" i="1"/>
  <c r="AE465" i="1"/>
  <c r="AI461" i="1"/>
  <c r="AE461" i="1"/>
  <c r="AI459" i="1"/>
  <c r="AE459" i="1"/>
  <c r="AI455" i="1"/>
  <c r="AE455" i="1"/>
  <c r="AI451" i="1"/>
  <c r="AE451" i="1"/>
  <c r="AI447" i="1"/>
  <c r="AE447" i="1"/>
  <c r="AI415" i="1"/>
  <c r="AE415" i="1"/>
  <c r="AJ414" i="1"/>
  <c r="AK413" i="1"/>
  <c r="AG413" i="1"/>
  <c r="AI411" i="1"/>
  <c r="AE411" i="1"/>
  <c r="AJ410" i="1"/>
  <c r="AK409" i="1"/>
  <c r="AG409" i="1"/>
  <c r="AI407" i="1"/>
  <c r="AE407" i="1"/>
  <c r="AJ406" i="1"/>
  <c r="AK405" i="1"/>
  <c r="AG405" i="1"/>
  <c r="AI403" i="1"/>
  <c r="AE403" i="1"/>
  <c r="AJ402" i="1"/>
  <c r="AK401" i="1"/>
  <c r="AG401" i="1"/>
  <c r="AI399" i="1"/>
  <c r="AE399" i="1"/>
  <c r="AJ398" i="1"/>
  <c r="AK397" i="1"/>
  <c r="AG397" i="1"/>
  <c r="AI395" i="1"/>
  <c r="AE395" i="1"/>
  <c r="AJ394" i="1"/>
  <c r="AK393" i="1"/>
  <c r="AG393" i="1"/>
  <c r="AI391" i="1"/>
  <c r="AE391" i="1"/>
  <c r="AJ390" i="1"/>
  <c r="AK389" i="1"/>
  <c r="AG389" i="1"/>
  <c r="AI387" i="1"/>
  <c r="AE387" i="1"/>
  <c r="AJ386" i="1"/>
  <c r="AK385" i="1"/>
  <c r="AG385" i="1"/>
  <c r="AI381" i="1"/>
  <c r="AE378" i="1"/>
  <c r="AI378" i="1"/>
  <c r="AF378" i="1"/>
  <c r="AJ378" i="1"/>
  <c r="AI373" i="1"/>
  <c r="AE351" i="1"/>
  <c r="AI351" i="1"/>
  <c r="AF351" i="1"/>
  <c r="AJ351" i="1"/>
  <c r="AG351" i="1"/>
  <c r="AK351" i="1"/>
  <c r="AF377" i="1"/>
  <c r="AJ377" i="1"/>
  <c r="AG377" i="1"/>
  <c r="AK377" i="1"/>
  <c r="AE369" i="1"/>
  <c r="AI369" i="1"/>
  <c r="AF369" i="1"/>
  <c r="AJ369" i="1"/>
  <c r="AG369" i="1"/>
  <c r="AK369" i="1"/>
  <c r="AE357" i="1"/>
  <c r="AI357" i="1"/>
  <c r="AF357" i="1"/>
  <c r="AJ357" i="1"/>
  <c r="AG357" i="1"/>
  <c r="AK357" i="1"/>
  <c r="AK473" i="1"/>
  <c r="AK469" i="1"/>
  <c r="AK465" i="1"/>
  <c r="AK461" i="1"/>
  <c r="AK459" i="1"/>
  <c r="AK455" i="1"/>
  <c r="AK451" i="1"/>
  <c r="AK447" i="1"/>
  <c r="AK415" i="1"/>
  <c r="AI413" i="1"/>
  <c r="AK411" i="1"/>
  <c r="AI409" i="1"/>
  <c r="AK407" i="1"/>
  <c r="AI405" i="1"/>
  <c r="AK403" i="1"/>
  <c r="AI401" i="1"/>
  <c r="AK399" i="1"/>
  <c r="AI397" i="1"/>
  <c r="AK395" i="1"/>
  <c r="AI393" i="1"/>
  <c r="AK391" i="1"/>
  <c r="AI389" i="1"/>
  <c r="AK387" i="1"/>
  <c r="AI385" i="1"/>
  <c r="AE382" i="1"/>
  <c r="AI382" i="1"/>
  <c r="AF382" i="1"/>
  <c r="AJ382" i="1"/>
  <c r="AE381" i="1"/>
  <c r="AI377" i="1"/>
  <c r="AE374" i="1"/>
  <c r="AI374" i="1"/>
  <c r="AF374" i="1"/>
  <c r="AJ374" i="1"/>
  <c r="AE373" i="1"/>
  <c r="AH365" i="1"/>
  <c r="AH361" i="1"/>
  <c r="AH353" i="1"/>
  <c r="AH347" i="1"/>
  <c r="AI338" i="1"/>
  <c r="AE338" i="1"/>
  <c r="AJ337" i="1"/>
  <c r="AF337" i="1"/>
  <c r="AI334" i="1"/>
  <c r="AE334" i="1"/>
  <c r="AJ333" i="1"/>
  <c r="AF333" i="1"/>
  <c r="AI330" i="1"/>
  <c r="AE330" i="1"/>
  <c r="AJ329" i="1"/>
  <c r="AF329" i="1"/>
  <c r="AI326" i="1"/>
  <c r="AE326" i="1"/>
  <c r="AJ325" i="1"/>
  <c r="AF325" i="1"/>
  <c r="AI322" i="1"/>
  <c r="AE322" i="1"/>
  <c r="AJ321" i="1"/>
  <c r="AF321" i="1"/>
  <c r="AI318" i="1"/>
  <c r="AE318" i="1"/>
  <c r="AJ317" i="1"/>
  <c r="AF317" i="1"/>
  <c r="AI315" i="1"/>
  <c r="AE315" i="1"/>
  <c r="AJ314" i="1"/>
  <c r="AF314" i="1"/>
  <c r="AI311" i="1"/>
  <c r="AE311" i="1"/>
  <c r="AJ310" i="1"/>
  <c r="AF310" i="1"/>
  <c r="AI307" i="1"/>
  <c r="AE307" i="1"/>
  <c r="AJ306" i="1"/>
  <c r="AF306" i="1"/>
  <c r="AI303" i="1"/>
  <c r="AE303" i="1"/>
  <c r="AJ302" i="1"/>
  <c r="AF302" i="1"/>
  <c r="AI299" i="1"/>
  <c r="AE299" i="1"/>
  <c r="AG291" i="1"/>
  <c r="AK291" i="1"/>
  <c r="AF291" i="1"/>
  <c r="AJ291" i="1"/>
  <c r="AF288" i="1"/>
  <c r="AJ288" i="1"/>
  <c r="AE288" i="1"/>
  <c r="AI288" i="1"/>
  <c r="AG275" i="1"/>
  <c r="AK275" i="1"/>
  <c r="AE275" i="1"/>
  <c r="AI275" i="1"/>
  <c r="AF275" i="1"/>
  <c r="AJ275" i="1"/>
  <c r="AJ370" i="1"/>
  <c r="AF370" i="1"/>
  <c r="AJ366" i="1"/>
  <c r="AF366" i="1"/>
  <c r="AE359" i="1"/>
  <c r="AE355" i="1"/>
  <c r="AK343" i="1"/>
  <c r="AG343" i="1"/>
  <c r="AE333" i="1"/>
  <c r="AE329" i="1"/>
  <c r="AE325" i="1"/>
  <c r="AE321" i="1"/>
  <c r="AE317" i="1"/>
  <c r="AG287" i="1"/>
  <c r="AK287" i="1"/>
  <c r="AF287" i="1"/>
  <c r="AJ287" i="1"/>
  <c r="AG279" i="1"/>
  <c r="AK279" i="1"/>
  <c r="AE279" i="1"/>
  <c r="AI279" i="1"/>
  <c r="AF279" i="1"/>
  <c r="AJ279" i="1"/>
  <c r="AI370" i="1"/>
  <c r="AI366" i="1"/>
  <c r="AJ343" i="1"/>
  <c r="AF343" i="1"/>
  <c r="AG311" i="1"/>
  <c r="AK307" i="1"/>
  <c r="AG307" i="1"/>
  <c r="AK303" i="1"/>
  <c r="AG303" i="1"/>
  <c r="AK299" i="1"/>
  <c r="AG299" i="1"/>
  <c r="AF296" i="1"/>
  <c r="AJ296" i="1"/>
  <c r="AE296" i="1"/>
  <c r="AI296" i="1"/>
  <c r="AI287" i="1"/>
  <c r="AG271" i="1"/>
  <c r="AK271" i="1"/>
  <c r="AE271" i="1"/>
  <c r="AI271" i="1"/>
  <c r="AF271" i="1"/>
  <c r="AJ271" i="1"/>
  <c r="AG263" i="1"/>
  <c r="AK263" i="1"/>
  <c r="AE263" i="1"/>
  <c r="AI263" i="1"/>
  <c r="AF263" i="1"/>
  <c r="AJ263" i="1"/>
  <c r="AK363" i="1"/>
  <c r="AJ360" i="1"/>
  <c r="AK359" i="1"/>
  <c r="AJ356" i="1"/>
  <c r="AK355" i="1"/>
  <c r="AJ352" i="1"/>
  <c r="AJ350" i="1"/>
  <c r="AK349" i="1"/>
  <c r="AJ346" i="1"/>
  <c r="AK345" i="1"/>
  <c r="AI343" i="1"/>
  <c r="AJ342" i="1"/>
  <c r="AK341" i="1"/>
  <c r="AJ338" i="1"/>
  <c r="AK337" i="1"/>
  <c r="AJ334" i="1"/>
  <c r="AK333" i="1"/>
  <c r="AJ330" i="1"/>
  <c r="AK329" i="1"/>
  <c r="AJ326" i="1"/>
  <c r="AK325" i="1"/>
  <c r="AJ322" i="1"/>
  <c r="AK321" i="1"/>
  <c r="AJ318" i="1"/>
  <c r="AK317" i="1"/>
  <c r="AJ315" i="1"/>
  <c r="AK314" i="1"/>
  <c r="AJ311" i="1"/>
  <c r="AK310" i="1"/>
  <c r="AJ307" i="1"/>
  <c r="AK306" i="1"/>
  <c r="AJ303" i="1"/>
  <c r="AK302" i="1"/>
  <c r="AJ299" i="1"/>
  <c r="AK296" i="1"/>
  <c r="AG295" i="1"/>
  <c r="AK295" i="1"/>
  <c r="AF295" i="1"/>
  <c r="AJ295" i="1"/>
  <c r="AF292" i="1"/>
  <c r="AJ292" i="1"/>
  <c r="AE292" i="1"/>
  <c r="AI292" i="1"/>
  <c r="AH287" i="1"/>
  <c r="AG283" i="1"/>
  <c r="AK283" i="1"/>
  <c r="AE283" i="1"/>
  <c r="AI283" i="1"/>
  <c r="AF283" i="1"/>
  <c r="AJ283" i="1"/>
  <c r="AH275" i="1"/>
  <c r="AG267" i="1"/>
  <c r="AK267" i="1"/>
  <c r="AE267" i="1"/>
  <c r="AI267" i="1"/>
  <c r="AF267" i="1"/>
  <c r="AJ267" i="1"/>
  <c r="AG259" i="1"/>
  <c r="AK259" i="1"/>
  <c r="AE259" i="1"/>
  <c r="AI259" i="1"/>
  <c r="AF259" i="1"/>
  <c r="AJ259" i="1"/>
  <c r="AG255" i="1"/>
  <c r="AK255" i="1"/>
  <c r="AE255" i="1"/>
  <c r="AI255" i="1"/>
  <c r="AF255" i="1"/>
  <c r="AJ255" i="1"/>
  <c r="AI284" i="1"/>
  <c r="AE284" i="1"/>
  <c r="AI280" i="1"/>
  <c r="AE280" i="1"/>
  <c r="AI276" i="1"/>
  <c r="AE276" i="1"/>
  <c r="AJ251" i="1"/>
  <c r="AF251" i="1"/>
  <c r="AJ247" i="1"/>
  <c r="AF247" i="1"/>
  <c r="AG194" i="1"/>
  <c r="AE194" i="1"/>
  <c r="AI194" i="1"/>
  <c r="AG186" i="1"/>
  <c r="AK186" i="1"/>
  <c r="AE186" i="1"/>
  <c r="AI186" i="1"/>
  <c r="AE172" i="1"/>
  <c r="AI172" i="1"/>
  <c r="AF172" i="1"/>
  <c r="AJ172" i="1"/>
  <c r="AG172" i="1"/>
  <c r="AK172" i="1"/>
  <c r="AE148" i="1"/>
  <c r="AI148" i="1"/>
  <c r="AF148" i="1"/>
  <c r="AJ148" i="1"/>
  <c r="AG148" i="1"/>
  <c r="AK148" i="1"/>
  <c r="AE136" i="1"/>
  <c r="AI136" i="1"/>
  <c r="AF136" i="1"/>
  <c r="AJ136" i="1"/>
  <c r="AG136" i="1"/>
  <c r="AK136" i="1"/>
  <c r="AE128" i="1"/>
  <c r="AI128" i="1"/>
  <c r="AF128" i="1"/>
  <c r="AJ128" i="1"/>
  <c r="AG128" i="1"/>
  <c r="AK128" i="1"/>
  <c r="AG257" i="1"/>
  <c r="AI251" i="1"/>
  <c r="AE251" i="1"/>
  <c r="AI247" i="1"/>
  <c r="AE247" i="1"/>
  <c r="AG241" i="1"/>
  <c r="AG237" i="1"/>
  <c r="AG233" i="1"/>
  <c r="AE192" i="1"/>
  <c r="AI192" i="1"/>
  <c r="AG192" i="1"/>
  <c r="AK192" i="1"/>
  <c r="AE176" i="1"/>
  <c r="AI176" i="1"/>
  <c r="AF176" i="1"/>
  <c r="AJ176" i="1"/>
  <c r="AG176" i="1"/>
  <c r="AK176" i="1"/>
  <c r="AE160" i="1"/>
  <c r="AI160" i="1"/>
  <c r="AF160" i="1"/>
  <c r="AJ160" i="1"/>
  <c r="AG160" i="1"/>
  <c r="AK160" i="1"/>
  <c r="AE144" i="1"/>
  <c r="AI144" i="1"/>
  <c r="AF144" i="1"/>
  <c r="AJ144" i="1"/>
  <c r="AG144" i="1"/>
  <c r="AK144" i="1"/>
  <c r="AF241" i="1"/>
  <c r="AF237" i="1"/>
  <c r="AG190" i="1"/>
  <c r="AK190" i="1"/>
  <c r="AE190" i="1"/>
  <c r="AI190" i="1"/>
  <c r="AE180" i="1"/>
  <c r="AI180" i="1"/>
  <c r="AF180" i="1"/>
  <c r="AJ180" i="1"/>
  <c r="AG180" i="1"/>
  <c r="AK180" i="1"/>
  <c r="AE156" i="1"/>
  <c r="AI156" i="1"/>
  <c r="AF156" i="1"/>
  <c r="AJ156" i="1"/>
  <c r="AG156" i="1"/>
  <c r="AK156" i="1"/>
  <c r="AE140" i="1"/>
  <c r="AI140" i="1"/>
  <c r="AF140" i="1"/>
  <c r="AJ140" i="1"/>
  <c r="AG140" i="1"/>
  <c r="AK140" i="1"/>
  <c r="AE132" i="1"/>
  <c r="AI132" i="1"/>
  <c r="AF132" i="1"/>
  <c r="AJ132" i="1"/>
  <c r="AG132" i="1"/>
  <c r="AK132" i="1"/>
  <c r="AJ284" i="1"/>
  <c r="AJ280" i="1"/>
  <c r="AJ276" i="1"/>
  <c r="AK251" i="1"/>
  <c r="AK247" i="1"/>
  <c r="AE188" i="1"/>
  <c r="AI188" i="1"/>
  <c r="AG188" i="1"/>
  <c r="AK188" i="1"/>
  <c r="AE184" i="1"/>
  <c r="AI184" i="1"/>
  <c r="AF184" i="1"/>
  <c r="AJ184" i="1"/>
  <c r="AG184" i="1"/>
  <c r="AK184" i="1"/>
  <c r="AE168" i="1"/>
  <c r="AI168" i="1"/>
  <c r="AF168" i="1"/>
  <c r="AJ168" i="1"/>
  <c r="AG168" i="1"/>
  <c r="AK168" i="1"/>
  <c r="AE164" i="1"/>
  <c r="AI164" i="1"/>
  <c r="AF164" i="1"/>
  <c r="AJ164" i="1"/>
  <c r="AG164" i="1"/>
  <c r="AK164" i="1"/>
  <c r="AE152" i="1"/>
  <c r="AI152" i="1"/>
  <c r="AF152" i="1"/>
  <c r="AJ152" i="1"/>
  <c r="AG152" i="1"/>
  <c r="AK152" i="1"/>
  <c r="AH148" i="1"/>
  <c r="AH136" i="1"/>
  <c r="AH128" i="1"/>
  <c r="AI182" i="1"/>
  <c r="AE182" i="1"/>
  <c r="AI178" i="1"/>
  <c r="AE178" i="1"/>
  <c r="AI174" i="1"/>
  <c r="AE174" i="1"/>
  <c r="AI170" i="1"/>
  <c r="AE170" i="1"/>
  <c r="AI165" i="1"/>
  <c r="AK163" i="1"/>
  <c r="AG163" i="1"/>
  <c r="AI161" i="1"/>
  <c r="AK159" i="1"/>
  <c r="AG159" i="1"/>
  <c r="AI157" i="1"/>
  <c r="AK155" i="1"/>
  <c r="AG155" i="1"/>
  <c r="AI153" i="1"/>
  <c r="AK151" i="1"/>
  <c r="AG151" i="1"/>
  <c r="AI149" i="1"/>
  <c r="AK147" i="1"/>
  <c r="AG147" i="1"/>
  <c r="AI145" i="1"/>
  <c r="AK143" i="1"/>
  <c r="AG143" i="1"/>
  <c r="AI141" i="1"/>
  <c r="AK139" i="1"/>
  <c r="AG139" i="1"/>
  <c r="AK135" i="1"/>
  <c r="AG135" i="1"/>
  <c r="AK131" i="1"/>
  <c r="AG131" i="1"/>
  <c r="AK127" i="1"/>
  <c r="AG127" i="1"/>
  <c r="AK182" i="1"/>
  <c r="AK178" i="1"/>
  <c r="AK174" i="1"/>
  <c r="AK170" i="1"/>
  <c r="AJ159" i="1"/>
  <c r="AJ155" i="1"/>
  <c r="AJ151" i="1"/>
  <c r="AJ147" i="1"/>
  <c r="AJ143" i="1"/>
  <c r="AJ139" i="1"/>
  <c r="AJ135" i="1"/>
  <c r="AJ131" i="1"/>
  <c r="AJ127" i="1"/>
  <c r="AL261" i="1" l="1"/>
  <c r="AL254" i="1"/>
  <c r="AL697" i="1"/>
  <c r="AL286" i="1"/>
  <c r="AL301" i="1"/>
  <c r="AL1262" i="1"/>
  <c r="AL548" i="1"/>
  <c r="AL874" i="1"/>
  <c r="AL446" i="1"/>
  <c r="AL434" i="1"/>
  <c r="AL436" i="1"/>
  <c r="AL1266" i="1"/>
  <c r="AL40" i="1"/>
  <c r="AL1391" i="1"/>
  <c r="AL460" i="1"/>
  <c r="AL577" i="1"/>
  <c r="AL479" i="1"/>
  <c r="AL878" i="1"/>
  <c r="AL584" i="1"/>
  <c r="AL197" i="1"/>
  <c r="AL1214" i="1"/>
  <c r="AL722" i="1"/>
  <c r="AL187" i="1"/>
  <c r="AL424" i="1"/>
  <c r="AL1063" i="1"/>
  <c r="AL1316" i="1"/>
  <c r="AL682" i="1"/>
  <c r="AL549" i="1"/>
  <c r="AL1126" i="1"/>
  <c r="AL1158" i="1"/>
  <c r="AL1014" i="1"/>
  <c r="AL1295" i="1"/>
  <c r="AL201" i="1"/>
  <c r="AL1250" i="1"/>
  <c r="AL569" i="1"/>
  <c r="AL308" i="1"/>
  <c r="AL358" i="1"/>
  <c r="AL866" i="1"/>
  <c r="AL191" i="1"/>
  <c r="AL137" i="1"/>
  <c r="AL246" i="1"/>
  <c r="AL274" i="1"/>
  <c r="AL336" i="1"/>
  <c r="AL425" i="1"/>
  <c r="AL475" i="1"/>
  <c r="AL693" i="1"/>
  <c r="AL1327" i="1"/>
  <c r="AL702" i="1"/>
  <c r="AL894" i="1"/>
  <c r="AL729" i="1"/>
  <c r="AL205" i="1"/>
  <c r="AL196" i="1"/>
  <c r="AL200" i="1"/>
  <c r="AL204" i="1"/>
  <c r="AL453" i="1"/>
  <c r="AL550" i="1"/>
  <c r="AL553" i="1"/>
  <c r="AL565" i="1"/>
  <c r="AL335" i="1"/>
  <c r="AL404" i="1"/>
  <c r="AL518" i="1"/>
  <c r="AL568" i="1"/>
  <c r="AL1282" i="1"/>
  <c r="AL396" i="1"/>
  <c r="AL202" i="1"/>
  <c r="AL1091" i="1"/>
  <c r="AL217" i="1"/>
  <c r="AL169" i="1"/>
  <c r="AL206" i="1"/>
  <c r="AL216" i="1"/>
  <c r="AL437" i="1"/>
  <c r="AL474" i="1"/>
  <c r="AL726" i="1"/>
  <c r="AL298" i="1"/>
  <c r="AL171" i="1"/>
  <c r="AL1226" i="1"/>
  <c r="AL203" i="1"/>
  <c r="AL542" i="1"/>
  <c r="AL564" i="1"/>
  <c r="AL572" i="1"/>
  <c r="AL561" i="1"/>
  <c r="AL1311" i="1"/>
  <c r="AL653" i="1"/>
  <c r="AL464" i="1"/>
  <c r="AL537" i="1"/>
  <c r="AL421" i="1"/>
  <c r="AL193" i="1"/>
  <c r="AL328" i="1"/>
  <c r="AL199" i="1"/>
  <c r="AL208" i="1"/>
  <c r="AL380" i="1"/>
  <c r="AL427" i="1"/>
  <c r="AL339" i="1"/>
  <c r="AL538" i="1"/>
  <c r="AL426" i="1"/>
  <c r="AL388" i="1"/>
  <c r="AL256" i="1"/>
  <c r="AL986" i="1"/>
  <c r="AL580" i="1"/>
  <c r="AL150" i="1"/>
  <c r="AL573" i="1"/>
  <c r="AL576" i="1"/>
  <c r="AL189" i="1"/>
  <c r="AL195" i="1"/>
  <c r="AL552" i="1"/>
  <c r="AL435" i="1"/>
  <c r="AL581" i="1"/>
  <c r="AL354" i="1"/>
  <c r="AL226" i="1"/>
  <c r="AL285" i="1"/>
  <c r="AL483" i="1"/>
  <c r="AL232" i="1"/>
  <c r="AL215" i="1"/>
  <c r="AL290" i="1"/>
  <c r="AL974" i="1"/>
  <c r="AL1055" i="1"/>
  <c r="AL316" i="1"/>
  <c r="AL400" i="1"/>
  <c r="AL198" i="1"/>
  <c r="AL1107" i="1"/>
  <c r="AL560" i="1"/>
  <c r="AL207" i="1"/>
  <c r="AL966" i="1"/>
  <c r="AL383" i="1"/>
  <c r="AL157" i="1"/>
  <c r="AL133" i="1"/>
  <c r="AL1476" i="1"/>
  <c r="AL300" i="1"/>
  <c r="AL418" i="1"/>
  <c r="AL348" i="1"/>
  <c r="AL248" i="1"/>
  <c r="AL384" i="1"/>
  <c r="AL710" i="1"/>
  <c r="AL1206" i="1"/>
  <c r="AL939" i="1"/>
  <c r="AL1347" i="1"/>
  <c r="AL1371" i="1"/>
  <c r="AL1441" i="1"/>
  <c r="AL507" i="1"/>
  <c r="AL1286" i="1"/>
  <c r="AL471" i="1"/>
  <c r="AL935" i="1"/>
  <c r="AL1419" i="1"/>
  <c r="AL129" i="1"/>
  <c r="AL998" i="1"/>
  <c r="AL408" i="1"/>
  <c r="AL320" i="1"/>
  <c r="AL362" i="1"/>
  <c r="AL544" i="1"/>
  <c r="AL444" i="1"/>
  <c r="AL994" i="1"/>
  <c r="AL1363" i="1"/>
  <c r="AL1379" i="1"/>
  <c r="AL1411" i="1"/>
  <c r="AL1429" i="1"/>
  <c r="AL1444" i="1"/>
  <c r="AL1460" i="1"/>
  <c r="AL1492" i="1"/>
  <c r="AL1296" i="1"/>
  <c r="AL179" i="1"/>
  <c r="AL262" i="1"/>
  <c r="AL1182" i="1"/>
  <c r="AL1339" i="1"/>
  <c r="AL1355" i="1"/>
  <c r="AL1387" i="1"/>
  <c r="AL1403" i="1"/>
  <c r="AL1437" i="1"/>
  <c r="AL1118" i="1"/>
  <c r="AL1230" i="1"/>
  <c r="AL899" i="1"/>
  <c r="AL673" i="1"/>
  <c r="AL709" i="1"/>
  <c r="AL717" i="1"/>
  <c r="AL741" i="1"/>
  <c r="AL890" i="1"/>
  <c r="AL1071" i="1"/>
  <c r="AL167" i="1"/>
  <c r="AL289" i="1"/>
  <c r="AL260" i="1"/>
  <c r="AL463" i="1"/>
  <c r="AL498" i="1"/>
  <c r="AL585" i="1"/>
  <c r="AL1022" i="1"/>
  <c r="AL1178" i="1"/>
  <c r="AL1254" i="1"/>
  <c r="AL1292" i="1"/>
  <c r="AL1343" i="1"/>
  <c r="AL1359" i="1"/>
  <c r="AL1375" i="1"/>
  <c r="AL1407" i="1"/>
  <c r="AL1424" i="1"/>
  <c r="AL1456" i="1"/>
  <c r="AL1472" i="1"/>
  <c r="AL1488" i="1"/>
  <c r="AL443" i="1"/>
  <c r="AL457" i="1"/>
  <c r="AL146" i="1"/>
  <c r="AL419" i="1"/>
  <c r="AL227" i="1"/>
  <c r="AL525" i="1"/>
  <c r="AL714" i="1"/>
  <c r="AL211" i="1"/>
  <c r="AL221" i="1"/>
  <c r="AL228" i="1"/>
  <c r="AL915" i="1"/>
  <c r="AL947" i="1"/>
  <c r="AL1006" i="1"/>
  <c r="AL1010" i="1"/>
  <c r="AL491" i="1"/>
  <c r="AL499" i="1"/>
  <c r="AL1067" i="1"/>
  <c r="AL1242" i="1"/>
  <c r="AL1150" i="1"/>
  <c r="AL556" i="1"/>
  <c r="AL319" i="1"/>
  <c r="AL175" i="1"/>
  <c r="AL214" i="1"/>
  <c r="AL238" i="1"/>
  <c r="AL130" i="1"/>
  <c r="AL162" i="1"/>
  <c r="AL173" i="1"/>
  <c r="AL183" i="1"/>
  <c r="AL222" i="1"/>
  <c r="AL235" i="1"/>
  <c r="AL243" i="1"/>
  <c r="AL249" i="1"/>
  <c r="AL264" i="1"/>
  <c r="AL266" i="1"/>
  <c r="AL213" i="1"/>
  <c r="AL242" i="1"/>
  <c r="AL282" i="1"/>
  <c r="AL423" i="1"/>
  <c r="AL441" i="1"/>
  <c r="AL231" i="1"/>
  <c r="AL268" i="1"/>
  <c r="AL272" i="1"/>
  <c r="AL278" i="1"/>
  <c r="AL293" i="1"/>
  <c r="AL313" i="1"/>
  <c r="AL323" i="1"/>
  <c r="AL181" i="1"/>
  <c r="AL244" i="1"/>
  <c r="AL420" i="1"/>
  <c r="AL422" i="1"/>
  <c r="AL458" i="1"/>
  <c r="AL482" i="1"/>
  <c r="AL494" i="1"/>
  <c r="AL344" i="1"/>
  <c r="AL371" i="1"/>
  <c r="AL375" i="1"/>
  <c r="AL416" i="1"/>
  <c r="AL429" i="1"/>
  <c r="AL431" i="1"/>
  <c r="AL433" i="1"/>
  <c r="AL445" i="1"/>
  <c r="AL470" i="1"/>
  <c r="AL665" i="1"/>
  <c r="AL681" i="1"/>
  <c r="AL698" i="1"/>
  <c r="AL705" i="1"/>
  <c r="AL713" i="1"/>
  <c r="AL734" i="1"/>
  <c r="AL745" i="1"/>
  <c r="AL324" i="1"/>
  <c r="AL490" i="1"/>
  <c r="AL514" i="1"/>
  <c r="AL534" i="1"/>
  <c r="AL269" i="1"/>
  <c r="AL376" i="1"/>
  <c r="AL417" i="1"/>
  <c r="AL430" i="1"/>
  <c r="AL495" i="1"/>
  <c r="AL526" i="1"/>
  <c r="AL701" i="1"/>
  <c r="AL725" i="1"/>
  <c r="AL759" i="1"/>
  <c r="AL775" i="1"/>
  <c r="AL456" i="1"/>
  <c r="AL771" i="1"/>
  <c r="AL790" i="1"/>
  <c r="AL798" i="1"/>
  <c r="AL806" i="1"/>
  <c r="AL367" i="1"/>
  <c r="AL449" i="1"/>
  <c r="AL767" i="1"/>
  <c r="AL810" i="1"/>
  <c r="AL822" i="1"/>
  <c r="AL846" i="1"/>
  <c r="AL862" i="1"/>
  <c r="AL893" i="1"/>
  <c r="AL1114" i="1"/>
  <c r="AL1130" i="1"/>
  <c r="AL850" i="1"/>
  <c r="AL886" i="1"/>
  <c r="AL794" i="1"/>
  <c r="AL814" i="1"/>
  <c r="AL818" i="1"/>
  <c r="AL838" i="1"/>
  <c r="AL854" i="1"/>
  <c r="AL1051" i="1"/>
  <c r="AL1095" i="1"/>
  <c r="AL1138" i="1"/>
  <c r="AL1002" i="1"/>
  <c r="AL1083" i="1"/>
  <c r="AL1103" i="1"/>
  <c r="AL1162" i="1"/>
  <c r="AL1166" i="1"/>
  <c r="AL1186" i="1"/>
  <c r="AL1193" i="1"/>
  <c r="AL1197" i="1"/>
  <c r="AL1201" i="1"/>
  <c r="AL1307" i="1"/>
  <c r="AL1323" i="1"/>
  <c r="AL982" i="1"/>
  <c r="AL1026" i="1"/>
  <c r="AL1034" i="1"/>
  <c r="AL1099" i="1"/>
  <c r="AL1270" i="1"/>
  <c r="AL1328" i="1"/>
  <c r="AL842" i="1"/>
  <c r="AL978" i="1"/>
  <c r="AL1042" i="1"/>
  <c r="AL126" i="1"/>
  <c r="AL364" i="1"/>
  <c r="AL515" i="1"/>
  <c r="AL546" i="1"/>
  <c r="AL304" i="1"/>
  <c r="AL448" i="1"/>
  <c r="AL462" i="1"/>
  <c r="AL511" i="1"/>
  <c r="AL522" i="1"/>
  <c r="AL738" i="1"/>
  <c r="AL1030" i="1"/>
  <c r="AL970" i="1"/>
  <c r="AL1274" i="1"/>
  <c r="AL1300" i="1"/>
  <c r="AL1303" i="1"/>
  <c r="AL210" i="1"/>
  <c r="AL220" i="1"/>
  <c r="AL218" i="1"/>
  <c r="AL158" i="1"/>
  <c r="AL219" i="1"/>
  <c r="AL234" i="1"/>
  <c r="AL239" i="1"/>
  <c r="AL240" i="1"/>
  <c r="AL154" i="1"/>
  <c r="AL442" i="1"/>
  <c r="AL510" i="1"/>
  <c r="AL649" i="1"/>
  <c r="AL138" i="1"/>
  <c r="AL185" i="1"/>
  <c r="AL223" i="1"/>
  <c r="AL305" i="1"/>
  <c r="AL327" i="1"/>
  <c r="AL177" i="1"/>
  <c r="AL450" i="1"/>
  <c r="AL706" i="1"/>
  <c r="AL733" i="1"/>
  <c r="AL270" i="1"/>
  <c r="AL503" i="1"/>
  <c r="AL506" i="1"/>
  <c r="AL545" i="1"/>
  <c r="AL685" i="1"/>
  <c r="AL690" i="1"/>
  <c r="AL694" i="1"/>
  <c r="AL1075" i="1"/>
  <c r="AL1087" i="1"/>
  <c r="AL1210" i="1"/>
  <c r="AL1299" i="1"/>
  <c r="AL1308" i="1"/>
  <c r="AL1324" i="1"/>
  <c r="AL686" i="1"/>
  <c r="AL502" i="1"/>
  <c r="AL718" i="1"/>
  <c r="AL253" i="1"/>
  <c r="AL530" i="1"/>
  <c r="AL331" i="1"/>
  <c r="AL1174" i="1"/>
  <c r="AL1190" i="1"/>
  <c r="AL1218" i="1"/>
  <c r="AL1238" i="1"/>
  <c r="AL1246" i="1"/>
  <c r="AL1278" i="1"/>
  <c r="AL1288" i="1"/>
  <c r="AL1304" i="1"/>
  <c r="AL1312" i="1"/>
  <c r="AL1315" i="1"/>
  <c r="AL1335" i="1"/>
  <c r="AL1351" i="1"/>
  <c r="AL1018" i="1"/>
  <c r="AL1059" i="1"/>
  <c r="AL265" i="1"/>
  <c r="AL372" i="1"/>
  <c r="AL487" i="1"/>
  <c r="AL730" i="1"/>
  <c r="AL439" i="1"/>
  <c r="AL669" i="1"/>
  <c r="AL657" i="1"/>
  <c r="AL903" i="1"/>
  <c r="AL1038" i="1"/>
  <c r="AL919" i="1"/>
  <c r="AL951" i="1"/>
  <c r="AL1110" i="1"/>
  <c r="AL1320" i="1"/>
  <c r="AL990" i="1"/>
  <c r="AL1142" i="1"/>
  <c r="AL1234" i="1"/>
  <c r="AL1331" i="1"/>
  <c r="AL645" i="1"/>
  <c r="AL923" i="1"/>
  <c r="AL954" i="1"/>
  <c r="AL1258" i="1"/>
  <c r="AL1452" i="1"/>
  <c r="AL1468" i="1"/>
  <c r="AL1484" i="1"/>
  <c r="AL454" i="1"/>
  <c r="AL749" i="1"/>
  <c r="AL142" i="1"/>
  <c r="AL312" i="1"/>
  <c r="AL428" i="1"/>
  <c r="AL783" i="1"/>
  <c r="AL467" i="1"/>
  <c r="AL368" i="1"/>
  <c r="AL737" i="1"/>
  <c r="AL209" i="1"/>
  <c r="AL281" i="1"/>
  <c r="AL440" i="1"/>
  <c r="AL392" i="1"/>
  <c r="AL753" i="1"/>
  <c r="AL911" i="1"/>
  <c r="AL943" i="1"/>
  <c r="AL1134" i="1"/>
  <c r="AL757" i="1"/>
  <c r="AL872" i="1"/>
  <c r="AL134" i="1"/>
  <c r="AL252" i="1"/>
  <c r="AL1395" i="1"/>
  <c r="AL332" i="1"/>
  <c r="AL478" i="1"/>
  <c r="AL452" i="1"/>
  <c r="AL826" i="1"/>
  <c r="AL1079" i="1"/>
  <c r="AL212" i="1"/>
  <c r="AL721" i="1"/>
  <c r="AL224" i="1"/>
  <c r="AL258" i="1"/>
  <c r="AL958" i="1"/>
  <c r="AL1291" i="1"/>
  <c r="AL1464" i="1"/>
  <c r="AL229" i="1"/>
  <c r="AL236" i="1"/>
  <c r="AL297" i="1"/>
  <c r="AL779" i="1"/>
  <c r="AL294" i="1"/>
  <c r="AL340" i="1"/>
  <c r="AL689" i="1"/>
  <c r="AL907" i="1"/>
  <c r="AL466" i="1"/>
  <c r="AL1017" i="1"/>
  <c r="AL834" i="1"/>
  <c r="AL166" i="1"/>
  <c r="AL245" i="1"/>
  <c r="AL557" i="1"/>
  <c r="AL519" i="1"/>
  <c r="AL802" i="1"/>
  <c r="AL830" i="1"/>
  <c r="AL1222" i="1"/>
  <c r="AL661" i="1"/>
  <c r="AL927" i="1"/>
  <c r="AL1146" i="1"/>
  <c r="AL1399" i="1"/>
  <c r="AL1448" i="1"/>
  <c r="AL1496" i="1"/>
  <c r="AL962" i="1"/>
  <c r="AL858" i="1"/>
  <c r="AL250" i="1"/>
  <c r="AL763" i="1"/>
  <c r="AL486" i="1"/>
  <c r="AL438" i="1"/>
  <c r="AL882" i="1"/>
  <c r="AL1047" i="1"/>
  <c r="AL677" i="1"/>
  <c r="AL1170" i="1"/>
  <c r="AL1367" i="1"/>
  <c r="AL1415" i="1"/>
  <c r="AL1319" i="1"/>
  <c r="AL230" i="1"/>
  <c r="AL277" i="1"/>
  <c r="AL273" i="1"/>
  <c r="AL412" i="1"/>
  <c r="AL432" i="1"/>
  <c r="AL309" i="1"/>
  <c r="AL225" i="1"/>
  <c r="AL379" i="1"/>
  <c r="AL1122" i="1"/>
  <c r="AL1154" i="1"/>
  <c r="AL1383" i="1"/>
  <c r="AL1433" i="1"/>
  <c r="AL1480" i="1"/>
  <c r="AL931" i="1"/>
  <c r="AL528" i="1"/>
  <c r="AL532" i="1"/>
  <c r="AL359" i="1"/>
  <c r="AL496" i="1"/>
  <c r="AL145" i="1"/>
  <c r="AL151" i="1"/>
  <c r="AL161" i="1"/>
  <c r="AL184" i="1"/>
  <c r="AL188" i="1"/>
  <c r="AL284" i="1"/>
  <c r="AL180" i="1"/>
  <c r="AL160" i="1"/>
  <c r="AL257" i="1"/>
  <c r="AL276" i="1"/>
  <c r="AL259" i="1"/>
  <c r="AL295" i="1"/>
  <c r="AL299" i="1"/>
  <c r="AL330" i="1"/>
  <c r="AL338" i="1"/>
  <c r="AL345" i="1"/>
  <c r="AL355" i="1"/>
  <c r="AL363" i="1"/>
  <c r="AL303" i="1"/>
  <c r="AL311" i="1"/>
  <c r="AL315" i="1"/>
  <c r="AL322" i="1"/>
  <c r="AL334" i="1"/>
  <c r="AL374" i="1"/>
  <c r="AL407" i="1"/>
  <c r="AL390" i="1"/>
  <c r="AL397" i="1"/>
  <c r="AL399" i="1"/>
  <c r="AL406" i="1"/>
  <c r="AL413" i="1"/>
  <c r="AL347" i="1"/>
  <c r="AL455" i="1"/>
  <c r="AL570" i="1"/>
  <c r="AL531" i="1"/>
  <c r="AL558" i="1"/>
  <c r="AL566" i="1"/>
  <c r="AL520" i="1"/>
  <c r="AL536" i="1"/>
  <c r="AL563" i="1"/>
  <c r="AL643" i="1"/>
  <c r="AL647" i="1"/>
  <c r="AL659" i="1"/>
  <c r="AL663" i="1"/>
  <c r="AL675" i="1"/>
  <c r="AL679" i="1"/>
  <c r="AL764" i="1"/>
  <c r="AL780" i="1"/>
  <c r="AL795" i="1"/>
  <c r="AL811" i="1"/>
  <c r="AL823" i="1"/>
  <c r="AL839" i="1"/>
  <c r="AL855" i="1"/>
  <c r="AL867" i="1"/>
  <c r="AL873" i="1"/>
  <c r="AL879" i="1"/>
  <c r="AL747" i="1"/>
  <c r="AL756" i="1"/>
  <c r="AL991" i="1"/>
  <c r="AL1001" i="1"/>
  <c r="AL985" i="1"/>
  <c r="AL1007" i="1"/>
  <c r="AL1016" i="1"/>
  <c r="AL1015" i="1"/>
  <c r="AL1020" i="1"/>
  <c r="AL1025" i="1"/>
  <c r="AL1023" i="1"/>
  <c r="AL1028" i="1"/>
  <c r="AL1033" i="1"/>
  <c r="AL1046" i="1"/>
  <c r="AL1070" i="1"/>
  <c r="AL1077" i="1"/>
  <c r="AL1086" i="1"/>
  <c r="AL1061" i="1"/>
  <c r="AL1090" i="1"/>
  <c r="AL1094" i="1"/>
  <c r="AL1108" i="1"/>
  <c r="AL1121" i="1"/>
  <c r="AL1137" i="1"/>
  <c r="AL1153" i="1"/>
  <c r="AL1169" i="1"/>
  <c r="AL1185" i="1"/>
  <c r="AL1200" i="1"/>
  <c r="AL1233" i="1"/>
  <c r="AL1249" i="1"/>
  <c r="AL1265" i="1"/>
  <c r="AL1334" i="1"/>
  <c r="AL1350" i="1"/>
  <c r="AL1366" i="1"/>
  <c r="AL1382" i="1"/>
  <c r="AL1398" i="1"/>
  <c r="AL1414" i="1"/>
  <c r="AL1432" i="1"/>
  <c r="AL1447" i="1"/>
  <c r="AL1463" i="1"/>
  <c r="AL1479" i="1"/>
  <c r="AL1495" i="1"/>
  <c r="AL1224" i="1"/>
  <c r="AL1228" i="1"/>
  <c r="AL1232" i="1"/>
  <c r="AL1236" i="1"/>
  <c r="AL1240" i="1"/>
  <c r="AL1244" i="1"/>
  <c r="AL1248" i="1"/>
  <c r="AL1252" i="1"/>
  <c r="AL1256" i="1"/>
  <c r="AL1260" i="1"/>
  <c r="AL1264" i="1"/>
  <c r="AL1268" i="1"/>
  <c r="AL1272" i="1"/>
  <c r="AL1276" i="1"/>
  <c r="AL1280" i="1"/>
  <c r="AL127" i="1"/>
  <c r="AL135" i="1"/>
  <c r="AL141" i="1"/>
  <c r="AL147" i="1"/>
  <c r="AL170" i="1"/>
  <c r="AL168" i="1"/>
  <c r="AL233" i="1"/>
  <c r="AL341" i="1"/>
  <c r="AL346" i="1"/>
  <c r="AL356" i="1"/>
  <c r="AL288" i="1"/>
  <c r="AL306" i="1"/>
  <c r="AL314" i="1"/>
  <c r="AL321" i="1"/>
  <c r="AL329" i="1"/>
  <c r="AL337" i="1"/>
  <c r="AL394" i="1"/>
  <c r="AL410" i="1"/>
  <c r="AL488" i="1"/>
  <c r="AL524" i="1"/>
  <c r="AL752" i="1"/>
  <c r="AL760" i="1"/>
  <c r="AL776" i="1"/>
  <c r="AL791" i="1"/>
  <c r="AL807" i="1"/>
  <c r="AL819" i="1"/>
  <c r="AL835" i="1"/>
  <c r="AL851" i="1"/>
  <c r="AL868" i="1"/>
  <c r="AL883" i="1"/>
  <c r="AL703" i="1"/>
  <c r="AL746" i="1"/>
  <c r="AL754" i="1"/>
  <c r="AL761" i="1"/>
  <c r="AL765" i="1"/>
  <c r="AL769" i="1"/>
  <c r="AL773" i="1"/>
  <c r="AL777" i="1"/>
  <c r="AL781" i="1"/>
  <c r="AL785" i="1"/>
  <c r="AL788" i="1"/>
  <c r="AL792" i="1"/>
  <c r="AL796" i="1"/>
  <c r="AL800" i="1"/>
  <c r="AL804" i="1"/>
  <c r="AL808" i="1"/>
  <c r="AL812" i="1"/>
  <c r="AL816" i="1"/>
  <c r="AL820" i="1"/>
  <c r="AL824" i="1"/>
  <c r="AL828" i="1"/>
  <c r="AL832" i="1"/>
  <c r="AL836" i="1"/>
  <c r="AL840" i="1"/>
  <c r="AL844" i="1"/>
  <c r="AL848" i="1"/>
  <c r="AL852" i="1"/>
  <c r="AL856" i="1"/>
  <c r="AL860" i="1"/>
  <c r="AL864" i="1"/>
  <c r="AL870" i="1"/>
  <c r="AL876" i="1"/>
  <c r="AL744" i="1"/>
  <c r="AL751" i="1"/>
  <c r="AL975" i="1"/>
  <c r="AL880" i="1"/>
  <c r="AL981" i="1"/>
  <c r="AL987" i="1"/>
  <c r="AL1005" i="1"/>
  <c r="AL1031" i="1"/>
  <c r="AL976" i="1"/>
  <c r="AL1037" i="1"/>
  <c r="AL1039" i="1"/>
  <c r="AL1050" i="1"/>
  <c r="AL1057" i="1"/>
  <c r="AL1066" i="1"/>
  <c r="AL1073" i="1"/>
  <c r="AL1082" i="1"/>
  <c r="AL1089" i="1"/>
  <c r="AL1054" i="1"/>
  <c r="AL1060" i="1"/>
  <c r="AL1106" i="1"/>
  <c r="AL1109" i="1"/>
  <c r="AL1125" i="1"/>
  <c r="AL1141" i="1"/>
  <c r="AL1157" i="1"/>
  <c r="AL1173" i="1"/>
  <c r="AL1189" i="1"/>
  <c r="AL1205" i="1"/>
  <c r="AL1221" i="1"/>
  <c r="AL1237" i="1"/>
  <c r="AL1253" i="1"/>
  <c r="AL1269" i="1"/>
  <c r="AL1338" i="1"/>
  <c r="AL1354" i="1"/>
  <c r="AL1370" i="1"/>
  <c r="AL1386" i="1"/>
  <c r="AL1402" i="1"/>
  <c r="AL1418" i="1"/>
  <c r="AL1436" i="1"/>
  <c r="AL1451" i="1"/>
  <c r="AL1467" i="1"/>
  <c r="AL1483" i="1"/>
  <c r="AL1285" i="1"/>
  <c r="AL143" i="1"/>
  <c r="AL153" i="1"/>
  <c r="AL140" i="1"/>
  <c r="AL192" i="1"/>
  <c r="AL163" i="1"/>
  <c r="AL186" i="1"/>
  <c r="AL194" i="1"/>
  <c r="AL280" i="1"/>
  <c r="AL318" i="1"/>
  <c r="AL326" i="1"/>
  <c r="AL342" i="1"/>
  <c r="AL307" i="1"/>
  <c r="AL279" i="1"/>
  <c r="AL370" i="1"/>
  <c r="AL387" i="1"/>
  <c r="AL403" i="1"/>
  <c r="AL351" i="1"/>
  <c r="AL389" i="1"/>
  <c r="AL391" i="1"/>
  <c r="AL398" i="1"/>
  <c r="AL414" i="1"/>
  <c r="AL554" i="1"/>
  <c r="AL521" i="1"/>
  <c r="AL541" i="1"/>
  <c r="AL583" i="1"/>
  <c r="AL772" i="1"/>
  <c r="AL787" i="1"/>
  <c r="AL803" i="1"/>
  <c r="AL831" i="1"/>
  <c r="AL847" i="1"/>
  <c r="AL863" i="1"/>
  <c r="AL869" i="1"/>
  <c r="AL875" i="1"/>
  <c r="AL887" i="1"/>
  <c r="AL891" i="1"/>
  <c r="AL728" i="1"/>
  <c r="AL748" i="1"/>
  <c r="AL755" i="1"/>
  <c r="AL969" i="1"/>
  <c r="AL977" i="1"/>
  <c r="AL983" i="1"/>
  <c r="AL993" i="1"/>
  <c r="AL1013" i="1"/>
  <c r="AL980" i="1"/>
  <c r="AL1045" i="1"/>
  <c r="AL1062" i="1"/>
  <c r="AL1069" i="1"/>
  <c r="AL1078" i="1"/>
  <c r="AL1085" i="1"/>
  <c r="AL1093" i="1"/>
  <c r="AL1102" i="1"/>
  <c r="AL1053" i="1"/>
  <c r="AL1113" i="1"/>
  <c r="AL1129" i="1"/>
  <c r="AL1145" i="1"/>
  <c r="AL1161" i="1"/>
  <c r="AL1177" i="1"/>
  <c r="AL1192" i="1"/>
  <c r="AL1209" i="1"/>
  <c r="AL1217" i="1"/>
  <c r="AL1225" i="1"/>
  <c r="AL1241" i="1"/>
  <c r="AL1257" i="1"/>
  <c r="AL1273" i="1"/>
  <c r="AL1342" i="1"/>
  <c r="AL1358" i="1"/>
  <c r="AL1374" i="1"/>
  <c r="AL1390" i="1"/>
  <c r="AL1406" i="1"/>
  <c r="AL1422" i="1"/>
  <c r="AL1440" i="1"/>
  <c r="AL1455" i="1"/>
  <c r="AL1471" i="1"/>
  <c r="AL1487" i="1"/>
  <c r="AL178" i="1"/>
  <c r="AL131" i="1"/>
  <c r="AL139" i="1"/>
  <c r="AL149" i="1"/>
  <c r="AL155" i="1"/>
  <c r="AL159" i="1"/>
  <c r="AL165" i="1"/>
  <c r="AL174" i="1"/>
  <c r="AL182" i="1"/>
  <c r="AL190" i="1"/>
  <c r="AL350" i="1"/>
  <c r="AL352" i="1"/>
  <c r="AL360" i="1"/>
  <c r="AL349" i="1"/>
  <c r="AL386" i="1"/>
  <c r="AL395" i="1"/>
  <c r="AL402" i="1"/>
  <c r="AL409" i="1"/>
  <c r="AL468" i="1"/>
  <c r="AL472" i="1"/>
  <c r="AL476" i="1"/>
  <c r="AL484" i="1"/>
  <c r="AL492" i="1"/>
  <c r="AL500" i="1"/>
  <c r="AL480" i="1"/>
  <c r="AL509" i="1"/>
  <c r="AL562" i="1"/>
  <c r="AL529" i="1"/>
  <c r="AL533" i="1"/>
  <c r="AL578" i="1"/>
  <c r="AL579" i="1"/>
  <c r="AL586" i="1"/>
  <c r="AL646" i="1"/>
  <c r="AL650" i="1"/>
  <c r="AL654" i="1"/>
  <c r="AL658" i="1"/>
  <c r="AL662" i="1"/>
  <c r="AL666" i="1"/>
  <c r="AL670" i="1"/>
  <c r="AL674" i="1"/>
  <c r="AL678" i="1"/>
  <c r="AL644" i="1"/>
  <c r="AL648" i="1"/>
  <c r="AL652" i="1"/>
  <c r="AL656" i="1"/>
  <c r="AL660" i="1"/>
  <c r="AL664" i="1"/>
  <c r="AL668" i="1"/>
  <c r="AL672" i="1"/>
  <c r="AL676" i="1"/>
  <c r="AL680" i="1"/>
  <c r="AL684" i="1"/>
  <c r="AL700" i="1"/>
  <c r="AL716" i="1"/>
  <c r="AL574" i="1"/>
  <c r="AL707" i="1"/>
  <c r="AL732" i="1"/>
  <c r="AL768" i="1"/>
  <c r="AL784" i="1"/>
  <c r="AL799" i="1"/>
  <c r="AL815" i="1"/>
  <c r="AL827" i="1"/>
  <c r="AL843" i="1"/>
  <c r="AL859" i="1"/>
  <c r="AL743" i="1"/>
  <c r="AL895" i="1"/>
  <c r="AL896" i="1"/>
  <c r="AL900" i="1"/>
  <c r="AL904" i="1"/>
  <c r="AL908" i="1"/>
  <c r="AL912" i="1"/>
  <c r="AL916" i="1"/>
  <c r="AL920" i="1"/>
  <c r="AL924" i="1"/>
  <c r="AL928" i="1"/>
  <c r="AL932" i="1"/>
  <c r="AL936" i="1"/>
  <c r="AL940" i="1"/>
  <c r="AL944" i="1"/>
  <c r="AL948" i="1"/>
  <c r="AL952" i="1"/>
  <c r="AL955" i="1"/>
  <c r="AL959" i="1"/>
  <c r="AL963" i="1"/>
  <c r="AL967" i="1"/>
  <c r="AL971" i="1"/>
  <c r="AL973" i="1"/>
  <c r="AL979" i="1"/>
  <c r="AL989" i="1"/>
  <c r="AL997" i="1"/>
  <c r="AL1032" i="1"/>
  <c r="AL1009" i="1"/>
  <c r="AL1029" i="1"/>
  <c r="AL992" i="1"/>
  <c r="AL1008" i="1"/>
  <c r="AL1021" i="1"/>
  <c r="AL1044" i="1"/>
  <c r="AL1049" i="1"/>
  <c r="AL1058" i="1"/>
  <c r="AL1065" i="1"/>
  <c r="AL1074" i="1"/>
  <c r="AL1097" i="1"/>
  <c r="AL1041" i="1"/>
  <c r="AL1081" i="1"/>
  <c r="AL1098" i="1"/>
  <c r="AL1092" i="1"/>
  <c r="AL1096" i="1"/>
  <c r="AL1117" i="1"/>
  <c r="AL1133" i="1"/>
  <c r="AL1149" i="1"/>
  <c r="AL1165" i="1"/>
  <c r="AL1181" i="1"/>
  <c r="AL1196" i="1"/>
  <c r="AL1213" i="1"/>
  <c r="AL1229" i="1"/>
  <c r="AL1245" i="1"/>
  <c r="AL1261" i="1"/>
  <c r="AL1277" i="1"/>
  <c r="AL1332" i="1"/>
  <c r="AL1348" i="1"/>
  <c r="AL1364" i="1"/>
  <c r="AL1380" i="1"/>
  <c r="AL1396" i="1"/>
  <c r="AL1412" i="1"/>
  <c r="AL1430" i="1"/>
  <c r="AL1445" i="1"/>
  <c r="AL1461" i="1"/>
  <c r="AL1477" i="1"/>
  <c r="AL1493" i="1"/>
  <c r="AL1281" i="1"/>
  <c r="AL1330" i="1"/>
  <c r="AL1346" i="1"/>
  <c r="AL1362" i="1"/>
  <c r="AL1378" i="1"/>
  <c r="AL1394" i="1"/>
  <c r="AL1410" i="1"/>
  <c r="AL1427" i="1"/>
  <c r="AL1459" i="1"/>
  <c r="AL1475" i="1"/>
  <c r="AL1491" i="1"/>
  <c r="AL1287" i="1"/>
  <c r="AL152" i="1"/>
  <c r="AL156" i="1"/>
  <c r="AL132" i="1"/>
  <c r="AL144" i="1"/>
  <c r="AL128" i="1"/>
  <c r="AL136" i="1"/>
  <c r="AL148" i="1"/>
  <c r="AL283" i="1"/>
  <c r="AL263" i="1"/>
  <c r="AL287" i="1"/>
  <c r="AL275" i="1"/>
  <c r="AL378" i="1"/>
  <c r="AL385" i="1"/>
  <c r="AL401" i="1"/>
  <c r="AL353" i="1"/>
  <c r="AL361" i="1"/>
  <c r="AL411" i="1"/>
  <c r="AL465" i="1"/>
  <c r="AL469" i="1"/>
  <c r="AL473" i="1"/>
  <c r="AL504" i="1"/>
  <c r="AL481" i="1"/>
  <c r="AL517" i="1"/>
  <c r="AL497" i="1"/>
  <c r="AL512" i="1"/>
  <c r="AL477" i="1"/>
  <c r="AL485" i="1"/>
  <c r="AL493" i="1"/>
  <c r="AL516" i="1"/>
  <c r="AL551" i="1"/>
  <c r="AL575" i="1"/>
  <c r="AL582" i="1"/>
  <c r="AL687" i="1"/>
  <c r="AL723" i="1"/>
  <c r="AL735" i="1"/>
  <c r="AL695" i="1"/>
  <c r="AL719" i="1"/>
  <c r="AL742" i="1"/>
  <c r="AL750" i="1"/>
  <c r="AL758" i="1"/>
  <c r="AL762" i="1"/>
  <c r="AL766" i="1"/>
  <c r="AL770" i="1"/>
  <c r="AL774" i="1"/>
  <c r="AL778" i="1"/>
  <c r="AL782" i="1"/>
  <c r="AL786" i="1"/>
  <c r="AL789" i="1"/>
  <c r="AL793" i="1"/>
  <c r="AL797" i="1"/>
  <c r="AL801" i="1"/>
  <c r="AL805" i="1"/>
  <c r="AL809" i="1"/>
  <c r="AL813" i="1"/>
  <c r="AL817" i="1"/>
  <c r="AL821" i="1"/>
  <c r="AL825" i="1"/>
  <c r="AL829" i="1"/>
  <c r="AL833" i="1"/>
  <c r="AL837" i="1"/>
  <c r="AL841" i="1"/>
  <c r="AL845" i="1"/>
  <c r="AL849" i="1"/>
  <c r="AL853" i="1"/>
  <c r="AL857" i="1"/>
  <c r="AL861" i="1"/>
  <c r="AL897" i="1"/>
  <c r="AL901" i="1"/>
  <c r="AL905" i="1"/>
  <c r="AL909" i="1"/>
  <c r="AL913" i="1"/>
  <c r="AL917" i="1"/>
  <c r="AL921" i="1"/>
  <c r="AL925" i="1"/>
  <c r="AL929" i="1"/>
  <c r="AL933" i="1"/>
  <c r="AL937" i="1"/>
  <c r="AL941" i="1"/>
  <c r="AL945" i="1"/>
  <c r="AL949" i="1"/>
  <c r="AL953" i="1"/>
  <c r="AL956" i="1"/>
  <c r="AL960" i="1"/>
  <c r="AL964" i="1"/>
  <c r="AL968" i="1"/>
  <c r="AL871" i="1"/>
  <c r="AL881" i="1"/>
  <c r="AL885" i="1"/>
  <c r="AL889" i="1"/>
  <c r="AL988" i="1"/>
  <c r="AL1011" i="1"/>
  <c r="AL1024" i="1"/>
  <c r="AL1043" i="1"/>
  <c r="AL1048" i="1"/>
  <c r="AL1012" i="1"/>
  <c r="AL1119" i="1"/>
  <c r="AL1135" i="1"/>
  <c r="AL1151" i="1"/>
  <c r="AL1167" i="1"/>
  <c r="AL1183" i="1"/>
  <c r="AL1198" i="1"/>
  <c r="AL1064" i="1"/>
  <c r="AL1101" i="1"/>
  <c r="AL1112" i="1"/>
  <c r="AL1128" i="1"/>
  <c r="AL1144" i="1"/>
  <c r="AL1160" i="1"/>
  <c r="AL1176" i="1"/>
  <c r="AL1208" i="1"/>
  <c r="AL1216" i="1"/>
  <c r="AL1105" i="1"/>
  <c r="AL1219" i="1"/>
  <c r="AL1340" i="1"/>
  <c r="AL1356" i="1"/>
  <c r="AL1372" i="1"/>
  <c r="AL1388" i="1"/>
  <c r="AL1404" i="1"/>
  <c r="AL1420" i="1"/>
  <c r="AL1438" i="1"/>
  <c r="AL1453" i="1"/>
  <c r="AL1469" i="1"/>
  <c r="AL1485" i="1"/>
  <c r="AL1223" i="1"/>
  <c r="AL1227" i="1"/>
  <c r="AL1231" i="1"/>
  <c r="AL1235" i="1"/>
  <c r="AL1239" i="1"/>
  <c r="AL1243" i="1"/>
  <c r="AL1247" i="1"/>
  <c r="AL1251" i="1"/>
  <c r="AL1255" i="1"/>
  <c r="AL1259" i="1"/>
  <c r="AL1263" i="1"/>
  <c r="AL1267" i="1"/>
  <c r="AL1271" i="1"/>
  <c r="AL1275" i="1"/>
  <c r="AL1279" i="1"/>
  <c r="AL1293" i="1"/>
  <c r="AL1309" i="1"/>
  <c r="AL1325" i="1"/>
  <c r="AL1333" i="1"/>
  <c r="AL1349" i="1"/>
  <c r="AL1365" i="1"/>
  <c r="AL1381" i="1"/>
  <c r="AL1397" i="1"/>
  <c r="AL1413" i="1"/>
  <c r="AL1431" i="1"/>
  <c r="AL1446" i="1"/>
  <c r="AL1462" i="1"/>
  <c r="AL1478" i="1"/>
  <c r="AL1494" i="1"/>
  <c r="AL1290" i="1"/>
  <c r="AL1294" i="1"/>
  <c r="AL1298" i="1"/>
  <c r="AL1302" i="1"/>
  <c r="AL1306" i="1"/>
  <c r="AL1310" i="1"/>
  <c r="AL1314" i="1"/>
  <c r="AL1318" i="1"/>
  <c r="AL1322" i="1"/>
  <c r="AL1326" i="1"/>
  <c r="AL251" i="1"/>
  <c r="AL302" i="1"/>
  <c r="AL310" i="1"/>
  <c r="AL317" i="1"/>
  <c r="AL325" i="1"/>
  <c r="AL333" i="1"/>
  <c r="AL405" i="1"/>
  <c r="AL373" i="1"/>
  <c r="AL415" i="1"/>
  <c r="AL451" i="1"/>
  <c r="AL459" i="1"/>
  <c r="AL527" i="1"/>
  <c r="AL501" i="1"/>
  <c r="AL508" i="1"/>
  <c r="AL540" i="1"/>
  <c r="AL543" i="1"/>
  <c r="AL547" i="1"/>
  <c r="AL559" i="1"/>
  <c r="AL688" i="1"/>
  <c r="AL696" i="1"/>
  <c r="AL704" i="1"/>
  <c r="AL712" i="1"/>
  <c r="AL720" i="1"/>
  <c r="AL715" i="1"/>
  <c r="AL739" i="1"/>
  <c r="AL711" i="1"/>
  <c r="AL740" i="1"/>
  <c r="AL691" i="1"/>
  <c r="AL731" i="1"/>
  <c r="AL865" i="1"/>
  <c r="AL888" i="1"/>
  <c r="AL892" i="1"/>
  <c r="AL972" i="1"/>
  <c r="AL996" i="1"/>
  <c r="AL1000" i="1"/>
  <c r="AL1004" i="1"/>
  <c r="AL1019" i="1"/>
  <c r="AL1072" i="1"/>
  <c r="AL1100" i="1"/>
  <c r="AL1115" i="1"/>
  <c r="AL1131" i="1"/>
  <c r="AL1147" i="1"/>
  <c r="AL1163" i="1"/>
  <c r="AL1179" i="1"/>
  <c r="AL1194" i="1"/>
  <c r="AL1211" i="1"/>
  <c r="AL1080" i="1"/>
  <c r="AL1116" i="1"/>
  <c r="AL1132" i="1"/>
  <c r="AL1148" i="1"/>
  <c r="AL1164" i="1"/>
  <c r="AL1180" i="1"/>
  <c r="AL1195" i="1"/>
  <c r="AL1212" i="1"/>
  <c r="AL1336" i="1"/>
  <c r="AL1352" i="1"/>
  <c r="AL1368" i="1"/>
  <c r="AL1384" i="1"/>
  <c r="AL1400" i="1"/>
  <c r="AL1416" i="1"/>
  <c r="AL1434" i="1"/>
  <c r="AL1449" i="1"/>
  <c r="AL1465" i="1"/>
  <c r="AL1481" i="1"/>
  <c r="AL1289" i="1"/>
  <c r="AL1305" i="1"/>
  <c r="AL1321" i="1"/>
  <c r="AL1337" i="1"/>
  <c r="AL1353" i="1"/>
  <c r="AL1369" i="1"/>
  <c r="AL1385" i="1"/>
  <c r="AL1401" i="1"/>
  <c r="AL1417" i="1"/>
  <c r="AL1435" i="1"/>
  <c r="AL1450" i="1"/>
  <c r="AL1466" i="1"/>
  <c r="AL1482" i="1"/>
  <c r="AL1215" i="1"/>
  <c r="AL1283" i="1"/>
  <c r="AL176" i="1"/>
  <c r="AL172" i="1"/>
  <c r="AL255" i="1"/>
  <c r="AL357" i="1"/>
  <c r="AL369" i="1"/>
  <c r="AL377" i="1"/>
  <c r="AL393" i="1"/>
  <c r="AL365" i="1"/>
  <c r="AL461" i="1"/>
  <c r="AL513" i="1"/>
  <c r="AL683" i="1"/>
  <c r="AL877" i="1"/>
  <c r="AL884" i="1"/>
  <c r="AL1027" i="1"/>
  <c r="AL1040" i="1"/>
  <c r="AL1111" i="1"/>
  <c r="AL1127" i="1"/>
  <c r="AL1143" i="1"/>
  <c r="AL1159" i="1"/>
  <c r="AL1175" i="1"/>
  <c r="AL1191" i="1"/>
  <c r="AL1207" i="1"/>
  <c r="AL1120" i="1"/>
  <c r="AL1136" i="1"/>
  <c r="AL1152" i="1"/>
  <c r="AL1168" i="1"/>
  <c r="AL1184" i="1"/>
  <c r="AL1199" i="1"/>
  <c r="AL1301" i="1"/>
  <c r="AL1317" i="1"/>
  <c r="AL1341" i="1"/>
  <c r="AL1357" i="1"/>
  <c r="AL1373" i="1"/>
  <c r="AL1389" i="1"/>
  <c r="AL1405" i="1"/>
  <c r="AL1421" i="1"/>
  <c r="AL1439" i="1"/>
  <c r="AL1454" i="1"/>
  <c r="AL1470" i="1"/>
  <c r="AL1486" i="1"/>
  <c r="AL164" i="1"/>
  <c r="AL237" i="1"/>
  <c r="AL241" i="1"/>
  <c r="AL247" i="1"/>
  <c r="AL267" i="1"/>
  <c r="AL292" i="1"/>
  <c r="AL271" i="1"/>
  <c r="AL296" i="1"/>
  <c r="AL343" i="1"/>
  <c r="AL366" i="1"/>
  <c r="AL291" i="1"/>
  <c r="AL382" i="1"/>
  <c r="AL381" i="1"/>
  <c r="AL447" i="1"/>
  <c r="AL489" i="1"/>
  <c r="AL523" i="1"/>
  <c r="AL505" i="1"/>
  <c r="AL539" i="1"/>
  <c r="AL571" i="1"/>
  <c r="AL651" i="1"/>
  <c r="AL655" i="1"/>
  <c r="AL667" i="1"/>
  <c r="AL671" i="1"/>
  <c r="AL535" i="1"/>
  <c r="AL692" i="1"/>
  <c r="AL708" i="1"/>
  <c r="AL724" i="1"/>
  <c r="AL555" i="1"/>
  <c r="AL567" i="1"/>
  <c r="AL699" i="1"/>
  <c r="AL736" i="1"/>
  <c r="AL727" i="1"/>
  <c r="AL898" i="1"/>
  <c r="AL902" i="1"/>
  <c r="AL906" i="1"/>
  <c r="AL910" i="1"/>
  <c r="AL914" i="1"/>
  <c r="AL918" i="1"/>
  <c r="AL922" i="1"/>
  <c r="AL926" i="1"/>
  <c r="AL930" i="1"/>
  <c r="AL934" i="1"/>
  <c r="AL938" i="1"/>
  <c r="AL942" i="1"/>
  <c r="AL946" i="1"/>
  <c r="AL950" i="1"/>
  <c r="AL957" i="1"/>
  <c r="AL961" i="1"/>
  <c r="AL965" i="1"/>
  <c r="AL984" i="1"/>
  <c r="AL995" i="1"/>
  <c r="AL999" i="1"/>
  <c r="AL1003" i="1"/>
  <c r="AL1036" i="1"/>
  <c r="AL1035" i="1"/>
  <c r="AL1056" i="1"/>
  <c r="AL1088" i="1"/>
  <c r="AL1076" i="1"/>
  <c r="AL1123" i="1"/>
  <c r="AL1139" i="1"/>
  <c r="AL1155" i="1"/>
  <c r="AL1171" i="1"/>
  <c r="AL1187" i="1"/>
  <c r="AL1203" i="1"/>
  <c r="AL1104" i="1"/>
  <c r="AL1124" i="1"/>
  <c r="AL1140" i="1"/>
  <c r="AL1156" i="1"/>
  <c r="AL1172" i="1"/>
  <c r="AL1188" i="1"/>
  <c r="AL1204" i="1"/>
  <c r="AL1220" i="1"/>
  <c r="AL1052" i="1"/>
  <c r="AL1068" i="1"/>
  <c r="AL1084" i="1"/>
  <c r="AL1284" i="1"/>
  <c r="AL1344" i="1"/>
  <c r="AL1360" i="1"/>
  <c r="AL1376" i="1"/>
  <c r="AL1392" i="1"/>
  <c r="AL1408" i="1"/>
  <c r="AL1425" i="1"/>
  <c r="AL1442" i="1"/>
  <c r="AL1457" i="1"/>
  <c r="AL1473" i="1"/>
  <c r="AL1489" i="1"/>
  <c r="AL1297" i="1"/>
  <c r="AL1313" i="1"/>
  <c r="AL1329" i="1"/>
  <c r="AL1345" i="1"/>
  <c r="AL1361" i="1"/>
  <c r="AL1377" i="1"/>
  <c r="AL1393" i="1"/>
  <c r="AL1409" i="1"/>
  <c r="AL1426" i="1"/>
  <c r="AL1443" i="1"/>
  <c r="AL1458" i="1"/>
  <c r="AL1474" i="1"/>
  <c r="AL1490" i="1"/>
  <c r="AO1465" i="1" l="1"/>
  <c r="AP1465" i="1"/>
  <c r="AW1465" i="1" s="1"/>
  <c r="AQ1465" i="1"/>
  <c r="AX1465" i="1" s="1"/>
  <c r="AR1465" i="1"/>
  <c r="AY1465" i="1" s="1"/>
  <c r="AS1465" i="1"/>
  <c r="AZ1465" i="1" s="1"/>
  <c r="AT1465" i="1"/>
  <c r="BA1465" i="1" s="1"/>
  <c r="AO1466" i="1"/>
  <c r="AP1466" i="1"/>
  <c r="AW1466" i="1" s="1"/>
  <c r="AQ1466" i="1"/>
  <c r="AX1466" i="1" s="1"/>
  <c r="AR1466" i="1"/>
  <c r="AY1466" i="1" s="1"/>
  <c r="AS1466" i="1"/>
  <c r="AZ1466" i="1" s="1"/>
  <c r="AT1466" i="1"/>
  <c r="BA1466" i="1" s="1"/>
  <c r="AO1467" i="1"/>
  <c r="AP1467" i="1"/>
  <c r="AW1467" i="1" s="1"/>
  <c r="AQ1467" i="1"/>
  <c r="AX1467" i="1" s="1"/>
  <c r="AR1467" i="1"/>
  <c r="AY1467" i="1" s="1"/>
  <c r="AS1467" i="1"/>
  <c r="AZ1467" i="1" s="1"/>
  <c r="AT1467" i="1"/>
  <c r="BA1467" i="1" s="1"/>
  <c r="AO1468" i="1"/>
  <c r="AP1468" i="1"/>
  <c r="AW1468" i="1" s="1"/>
  <c r="AQ1468" i="1"/>
  <c r="AX1468" i="1" s="1"/>
  <c r="AR1468" i="1"/>
  <c r="AY1468" i="1" s="1"/>
  <c r="AS1468" i="1"/>
  <c r="AZ1468" i="1" s="1"/>
  <c r="AT1468" i="1"/>
  <c r="BA1468" i="1" s="1"/>
  <c r="AO1469" i="1"/>
  <c r="AP1469" i="1"/>
  <c r="AW1469" i="1" s="1"/>
  <c r="AQ1469" i="1"/>
  <c r="AX1469" i="1" s="1"/>
  <c r="AR1469" i="1"/>
  <c r="AY1469" i="1" s="1"/>
  <c r="AS1469" i="1"/>
  <c r="AZ1469" i="1" s="1"/>
  <c r="AT1469" i="1"/>
  <c r="BA1469" i="1" s="1"/>
  <c r="AO1470" i="1"/>
  <c r="AP1470" i="1"/>
  <c r="AW1470" i="1" s="1"/>
  <c r="AQ1470" i="1"/>
  <c r="AX1470" i="1" s="1"/>
  <c r="AR1470" i="1"/>
  <c r="AY1470" i="1" s="1"/>
  <c r="AS1470" i="1"/>
  <c r="AZ1470" i="1" s="1"/>
  <c r="AT1470" i="1"/>
  <c r="BA1470" i="1" s="1"/>
  <c r="AO1471" i="1"/>
  <c r="AP1471" i="1"/>
  <c r="AW1471" i="1" s="1"/>
  <c r="AQ1471" i="1"/>
  <c r="AX1471" i="1" s="1"/>
  <c r="AR1471" i="1"/>
  <c r="AY1471" i="1" s="1"/>
  <c r="AS1471" i="1"/>
  <c r="AZ1471" i="1" s="1"/>
  <c r="AT1471" i="1"/>
  <c r="BA1471" i="1" s="1"/>
  <c r="AO1472" i="1"/>
  <c r="AP1472" i="1"/>
  <c r="AW1472" i="1" s="1"/>
  <c r="AQ1472" i="1"/>
  <c r="AX1472" i="1" s="1"/>
  <c r="AR1472" i="1"/>
  <c r="AY1472" i="1" s="1"/>
  <c r="AS1472" i="1"/>
  <c r="AZ1472" i="1" s="1"/>
  <c r="AT1472" i="1"/>
  <c r="BA1472" i="1" s="1"/>
  <c r="AO1473" i="1"/>
  <c r="AP1473" i="1"/>
  <c r="AW1473" i="1" s="1"/>
  <c r="AQ1473" i="1"/>
  <c r="AX1473" i="1" s="1"/>
  <c r="AR1473" i="1"/>
  <c r="AY1473" i="1" s="1"/>
  <c r="AS1473" i="1"/>
  <c r="AZ1473" i="1" s="1"/>
  <c r="AT1473" i="1"/>
  <c r="BA1473" i="1" s="1"/>
  <c r="AO1474" i="1"/>
  <c r="AP1474" i="1"/>
  <c r="AW1474" i="1" s="1"/>
  <c r="AQ1474" i="1"/>
  <c r="AX1474" i="1" s="1"/>
  <c r="AR1474" i="1"/>
  <c r="AY1474" i="1" s="1"/>
  <c r="AS1474" i="1"/>
  <c r="AZ1474" i="1" s="1"/>
  <c r="AT1474" i="1"/>
  <c r="BA1474" i="1" s="1"/>
  <c r="AO1475" i="1"/>
  <c r="AP1475" i="1"/>
  <c r="AW1475" i="1" s="1"/>
  <c r="AQ1475" i="1"/>
  <c r="AX1475" i="1" s="1"/>
  <c r="AR1475" i="1"/>
  <c r="AY1475" i="1" s="1"/>
  <c r="AS1475" i="1"/>
  <c r="AZ1475" i="1" s="1"/>
  <c r="AT1475" i="1"/>
  <c r="BA1475" i="1" s="1"/>
  <c r="AO1476" i="1"/>
  <c r="AP1476" i="1"/>
  <c r="AW1476" i="1" s="1"/>
  <c r="AQ1476" i="1"/>
  <c r="AX1476" i="1" s="1"/>
  <c r="AR1476" i="1"/>
  <c r="AY1476" i="1" s="1"/>
  <c r="AS1476" i="1"/>
  <c r="AZ1476" i="1" s="1"/>
  <c r="AT1476" i="1"/>
  <c r="BA1476" i="1" s="1"/>
  <c r="AO1477" i="1"/>
  <c r="AP1477" i="1"/>
  <c r="AW1477" i="1" s="1"/>
  <c r="AQ1477" i="1"/>
  <c r="AX1477" i="1" s="1"/>
  <c r="AR1477" i="1"/>
  <c r="AY1477" i="1" s="1"/>
  <c r="AS1477" i="1"/>
  <c r="AZ1477" i="1" s="1"/>
  <c r="AT1477" i="1"/>
  <c r="BA1477" i="1" s="1"/>
  <c r="AO1478" i="1"/>
  <c r="AP1478" i="1"/>
  <c r="AW1478" i="1" s="1"/>
  <c r="AQ1478" i="1"/>
  <c r="AX1478" i="1" s="1"/>
  <c r="AR1478" i="1"/>
  <c r="AY1478" i="1" s="1"/>
  <c r="AS1478" i="1"/>
  <c r="AZ1478" i="1" s="1"/>
  <c r="AT1478" i="1"/>
  <c r="BA1478" i="1" s="1"/>
  <c r="AO1479" i="1"/>
  <c r="AP1479" i="1"/>
  <c r="AW1479" i="1" s="1"/>
  <c r="AQ1479" i="1"/>
  <c r="AX1479" i="1" s="1"/>
  <c r="AR1479" i="1"/>
  <c r="AY1479" i="1" s="1"/>
  <c r="AS1479" i="1"/>
  <c r="AZ1479" i="1" s="1"/>
  <c r="AT1479" i="1"/>
  <c r="BA1479" i="1" s="1"/>
  <c r="AO1480" i="1"/>
  <c r="AP1480" i="1"/>
  <c r="AW1480" i="1" s="1"/>
  <c r="AQ1480" i="1"/>
  <c r="AX1480" i="1" s="1"/>
  <c r="AR1480" i="1"/>
  <c r="AY1480" i="1" s="1"/>
  <c r="AS1480" i="1"/>
  <c r="AZ1480" i="1" s="1"/>
  <c r="AT1480" i="1"/>
  <c r="BA1480" i="1" s="1"/>
  <c r="AO1481" i="1"/>
  <c r="AP1481" i="1"/>
  <c r="AW1481" i="1" s="1"/>
  <c r="AQ1481" i="1"/>
  <c r="AX1481" i="1" s="1"/>
  <c r="AR1481" i="1"/>
  <c r="AY1481" i="1" s="1"/>
  <c r="AS1481" i="1"/>
  <c r="AZ1481" i="1" s="1"/>
  <c r="AT1481" i="1"/>
  <c r="BA1481" i="1" s="1"/>
  <c r="AO1482" i="1"/>
  <c r="AP1482" i="1"/>
  <c r="AW1482" i="1" s="1"/>
  <c r="AQ1482" i="1"/>
  <c r="AX1482" i="1" s="1"/>
  <c r="AR1482" i="1"/>
  <c r="AY1482" i="1" s="1"/>
  <c r="AS1482" i="1"/>
  <c r="AZ1482" i="1" s="1"/>
  <c r="AT1482" i="1"/>
  <c r="BA1482" i="1" s="1"/>
  <c r="AO1483" i="1"/>
  <c r="AP1483" i="1"/>
  <c r="AW1483" i="1" s="1"/>
  <c r="AQ1483" i="1"/>
  <c r="AX1483" i="1" s="1"/>
  <c r="AR1483" i="1"/>
  <c r="AY1483" i="1" s="1"/>
  <c r="AS1483" i="1"/>
  <c r="AZ1483" i="1" s="1"/>
  <c r="AT1483" i="1"/>
  <c r="BA1483" i="1" s="1"/>
  <c r="AO1484" i="1"/>
  <c r="AP1484" i="1"/>
  <c r="AW1484" i="1" s="1"/>
  <c r="AQ1484" i="1"/>
  <c r="AX1484" i="1" s="1"/>
  <c r="AR1484" i="1"/>
  <c r="AY1484" i="1" s="1"/>
  <c r="AS1484" i="1"/>
  <c r="AZ1484" i="1" s="1"/>
  <c r="AT1484" i="1"/>
  <c r="BA1484" i="1" s="1"/>
  <c r="AO1485" i="1"/>
  <c r="AP1485" i="1"/>
  <c r="AW1485" i="1" s="1"/>
  <c r="AQ1485" i="1"/>
  <c r="AX1485" i="1" s="1"/>
  <c r="AR1485" i="1"/>
  <c r="AY1485" i="1" s="1"/>
  <c r="AS1485" i="1"/>
  <c r="AZ1485" i="1" s="1"/>
  <c r="AT1485" i="1"/>
  <c r="BA1485" i="1" s="1"/>
  <c r="AO1486" i="1"/>
  <c r="AP1486" i="1"/>
  <c r="AW1486" i="1" s="1"/>
  <c r="AQ1486" i="1"/>
  <c r="AX1486" i="1" s="1"/>
  <c r="AR1486" i="1"/>
  <c r="AY1486" i="1" s="1"/>
  <c r="AS1486" i="1"/>
  <c r="AZ1486" i="1" s="1"/>
  <c r="AT1486" i="1"/>
  <c r="BA1486" i="1" s="1"/>
  <c r="AO1487" i="1"/>
  <c r="AP1487" i="1"/>
  <c r="AW1487" i="1" s="1"/>
  <c r="AQ1487" i="1"/>
  <c r="AX1487" i="1" s="1"/>
  <c r="AR1487" i="1"/>
  <c r="AY1487" i="1" s="1"/>
  <c r="AS1487" i="1"/>
  <c r="AZ1487" i="1" s="1"/>
  <c r="AT1487" i="1"/>
  <c r="BA1487" i="1" s="1"/>
  <c r="AO1488" i="1"/>
  <c r="AP1488" i="1"/>
  <c r="AW1488" i="1" s="1"/>
  <c r="AQ1488" i="1"/>
  <c r="AX1488" i="1" s="1"/>
  <c r="AR1488" i="1"/>
  <c r="AY1488" i="1" s="1"/>
  <c r="AS1488" i="1"/>
  <c r="AZ1488" i="1" s="1"/>
  <c r="AT1488" i="1"/>
  <c r="BA1488" i="1" s="1"/>
  <c r="AO1489" i="1"/>
  <c r="AP1489" i="1"/>
  <c r="AW1489" i="1" s="1"/>
  <c r="AQ1489" i="1"/>
  <c r="AX1489" i="1" s="1"/>
  <c r="AR1489" i="1"/>
  <c r="AY1489" i="1" s="1"/>
  <c r="AS1489" i="1"/>
  <c r="AZ1489" i="1" s="1"/>
  <c r="AT1489" i="1"/>
  <c r="BA1489" i="1" s="1"/>
  <c r="AO1490" i="1"/>
  <c r="AP1490" i="1"/>
  <c r="AW1490" i="1" s="1"/>
  <c r="AQ1490" i="1"/>
  <c r="AX1490" i="1" s="1"/>
  <c r="AR1490" i="1"/>
  <c r="AY1490" i="1" s="1"/>
  <c r="AS1490" i="1"/>
  <c r="AZ1490" i="1" s="1"/>
  <c r="AT1490" i="1"/>
  <c r="BA1490" i="1" s="1"/>
  <c r="AO1491" i="1"/>
  <c r="AP1491" i="1"/>
  <c r="AW1491" i="1" s="1"/>
  <c r="AQ1491" i="1"/>
  <c r="AX1491" i="1" s="1"/>
  <c r="AR1491" i="1"/>
  <c r="AY1491" i="1" s="1"/>
  <c r="AS1491" i="1"/>
  <c r="AZ1491" i="1" s="1"/>
  <c r="AT1491" i="1"/>
  <c r="BA1491" i="1" s="1"/>
  <c r="AO1492" i="1"/>
  <c r="AP1492" i="1"/>
  <c r="AW1492" i="1" s="1"/>
  <c r="AQ1492" i="1"/>
  <c r="AX1492" i="1" s="1"/>
  <c r="AR1492" i="1"/>
  <c r="AY1492" i="1" s="1"/>
  <c r="AS1492" i="1"/>
  <c r="AZ1492" i="1" s="1"/>
  <c r="AT1492" i="1"/>
  <c r="BA1492" i="1" s="1"/>
  <c r="AO1493" i="1"/>
  <c r="AP1493" i="1"/>
  <c r="AW1493" i="1" s="1"/>
  <c r="AQ1493" i="1"/>
  <c r="AX1493" i="1" s="1"/>
  <c r="AR1493" i="1"/>
  <c r="AY1493" i="1" s="1"/>
  <c r="AS1493" i="1"/>
  <c r="AZ1493" i="1" s="1"/>
  <c r="AT1493" i="1"/>
  <c r="BA1493" i="1" s="1"/>
  <c r="AO1494" i="1"/>
  <c r="AP1494" i="1"/>
  <c r="AW1494" i="1" s="1"/>
  <c r="AQ1494" i="1"/>
  <c r="AX1494" i="1" s="1"/>
  <c r="AR1494" i="1"/>
  <c r="AY1494" i="1" s="1"/>
  <c r="AS1494" i="1"/>
  <c r="AZ1494" i="1" s="1"/>
  <c r="AT1494" i="1"/>
  <c r="BA1494" i="1" s="1"/>
  <c r="AE1604" i="1"/>
  <c r="AE1605" i="1"/>
  <c r="AU1494" i="1" l="1"/>
  <c r="AV1494" i="1"/>
  <c r="BB1494" i="1" s="1"/>
  <c r="BC1494" i="1" s="1"/>
  <c r="AU1492" i="1"/>
  <c r="AV1492" i="1"/>
  <c r="BB1492" i="1" s="1"/>
  <c r="BC1492" i="1" s="1"/>
  <c r="AU1490" i="1"/>
  <c r="AV1490" i="1"/>
  <c r="BB1490" i="1" s="1"/>
  <c r="BC1490" i="1" s="1"/>
  <c r="AU1488" i="1"/>
  <c r="AV1488" i="1"/>
  <c r="BB1488" i="1" s="1"/>
  <c r="BC1488" i="1" s="1"/>
  <c r="AU1486" i="1"/>
  <c r="AV1486" i="1"/>
  <c r="BB1486" i="1" s="1"/>
  <c r="BC1486" i="1" s="1"/>
  <c r="AU1484" i="1"/>
  <c r="AV1484" i="1"/>
  <c r="BB1484" i="1" s="1"/>
  <c r="BC1484" i="1" s="1"/>
  <c r="AU1482" i="1"/>
  <c r="AV1482" i="1"/>
  <c r="BB1482" i="1" s="1"/>
  <c r="BC1482" i="1" s="1"/>
  <c r="AU1480" i="1"/>
  <c r="AV1480" i="1"/>
  <c r="BB1480" i="1" s="1"/>
  <c r="BC1480" i="1" s="1"/>
  <c r="AU1478" i="1"/>
  <c r="AV1478" i="1"/>
  <c r="BB1478" i="1" s="1"/>
  <c r="BC1478" i="1" s="1"/>
  <c r="AU1476" i="1"/>
  <c r="AV1476" i="1"/>
  <c r="BB1476" i="1" s="1"/>
  <c r="BC1476" i="1" s="1"/>
  <c r="AU1474" i="1"/>
  <c r="AV1474" i="1"/>
  <c r="BB1474" i="1" s="1"/>
  <c r="BC1474" i="1" s="1"/>
  <c r="AU1472" i="1"/>
  <c r="AV1472" i="1"/>
  <c r="BB1472" i="1" s="1"/>
  <c r="BC1472" i="1" s="1"/>
  <c r="AU1470" i="1"/>
  <c r="AV1470" i="1"/>
  <c r="BB1470" i="1" s="1"/>
  <c r="BC1470" i="1" s="1"/>
  <c r="AU1468" i="1"/>
  <c r="AV1468" i="1"/>
  <c r="BB1468" i="1" s="1"/>
  <c r="BC1468" i="1" s="1"/>
  <c r="AU1466" i="1"/>
  <c r="AV1466" i="1"/>
  <c r="BB1466" i="1" s="1"/>
  <c r="BC1466" i="1" s="1"/>
  <c r="AU1493" i="1"/>
  <c r="AV1493" i="1"/>
  <c r="BB1493" i="1" s="1"/>
  <c r="BC1493" i="1" s="1"/>
  <c r="AU1491" i="1"/>
  <c r="AV1491" i="1"/>
  <c r="BB1491" i="1" s="1"/>
  <c r="BC1491" i="1" s="1"/>
  <c r="AU1489" i="1"/>
  <c r="AV1489" i="1"/>
  <c r="BB1489" i="1" s="1"/>
  <c r="BC1489" i="1" s="1"/>
  <c r="AU1487" i="1"/>
  <c r="AV1487" i="1"/>
  <c r="BB1487" i="1" s="1"/>
  <c r="BC1487" i="1" s="1"/>
  <c r="AU1485" i="1"/>
  <c r="AV1485" i="1"/>
  <c r="BB1485" i="1" s="1"/>
  <c r="BC1485" i="1" s="1"/>
  <c r="AU1483" i="1"/>
  <c r="AV1483" i="1"/>
  <c r="BB1483" i="1" s="1"/>
  <c r="BC1483" i="1" s="1"/>
  <c r="AU1481" i="1"/>
  <c r="AV1481" i="1"/>
  <c r="BB1481" i="1" s="1"/>
  <c r="BC1481" i="1" s="1"/>
  <c r="AU1479" i="1"/>
  <c r="AV1479" i="1"/>
  <c r="BB1479" i="1" s="1"/>
  <c r="BC1479" i="1" s="1"/>
  <c r="AU1477" i="1"/>
  <c r="AV1477" i="1"/>
  <c r="BB1477" i="1" s="1"/>
  <c r="BC1477" i="1" s="1"/>
  <c r="AU1475" i="1"/>
  <c r="AV1475" i="1"/>
  <c r="BB1475" i="1" s="1"/>
  <c r="BC1475" i="1" s="1"/>
  <c r="AU1473" i="1"/>
  <c r="AV1473" i="1"/>
  <c r="BB1473" i="1" s="1"/>
  <c r="BC1473" i="1" s="1"/>
  <c r="AU1471" i="1"/>
  <c r="AV1471" i="1"/>
  <c r="BB1471" i="1" s="1"/>
  <c r="BC1471" i="1" s="1"/>
  <c r="AU1469" i="1"/>
  <c r="AV1469" i="1"/>
  <c r="BB1469" i="1" s="1"/>
  <c r="BC1469" i="1" s="1"/>
  <c r="AU1467" i="1"/>
  <c r="AV1467" i="1"/>
  <c r="BB1467" i="1" s="1"/>
  <c r="BC1467" i="1" s="1"/>
  <c r="AU1465" i="1"/>
  <c r="AV1465" i="1"/>
  <c r="BB1465" i="1" s="1"/>
  <c r="BC1465" i="1" s="1"/>
  <c r="T19"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93" i="1"/>
  <c r="T394" i="1"/>
  <c r="T395" i="1"/>
  <c r="T396" i="1"/>
  <c r="T397" i="1"/>
  <c r="T398" i="1"/>
  <c r="T399" i="1"/>
  <c r="T400" i="1"/>
  <c r="T401" i="1"/>
  <c r="T40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46" i="1"/>
  <c r="T547" i="1"/>
  <c r="T548" i="1"/>
  <c r="T549" i="1"/>
  <c r="T550" i="1"/>
  <c r="T551" i="1"/>
  <c r="T552" i="1"/>
  <c r="T553" i="1"/>
  <c r="T554" i="1"/>
  <c r="T555" i="1"/>
  <c r="T556" i="1"/>
  <c r="T557" i="1"/>
  <c r="T558" i="1"/>
  <c r="T559" i="1"/>
  <c r="T560" i="1"/>
  <c r="T561" i="1"/>
  <c r="T572" i="1"/>
  <c r="T573" i="1"/>
  <c r="T574" i="1"/>
  <c r="T575" i="1"/>
  <c r="T576" i="1"/>
  <c r="T577" i="1"/>
  <c r="T578" i="1"/>
  <c r="T585" i="1"/>
  <c r="T586"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93" i="1"/>
  <c r="T794" i="1"/>
  <c r="T795" i="1"/>
  <c r="T796" i="1"/>
  <c r="T797" i="1"/>
  <c r="T798" i="1"/>
  <c r="T799" i="1"/>
  <c r="T800" i="1"/>
  <c r="T801" i="1"/>
  <c r="T802" i="1"/>
  <c r="T803" i="1"/>
  <c r="T804" i="1"/>
  <c r="T805" i="1"/>
  <c r="T806" i="1"/>
  <c r="T807" i="1"/>
  <c r="T808" i="1"/>
  <c r="T809" i="1"/>
  <c r="T810" i="1"/>
  <c r="T811" i="1"/>
  <c r="T812" i="1"/>
  <c r="T813" i="1"/>
  <c r="T814" i="1"/>
  <c r="T815" i="1"/>
  <c r="T816"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66" i="1"/>
  <c r="T867"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6" i="1"/>
  <c r="T1267" i="1"/>
  <c r="T1268" i="1"/>
  <c r="T1269" i="1"/>
  <c r="T1270" i="1"/>
  <c r="T1271" i="1"/>
  <c r="T1272" i="1"/>
  <c r="T1273" i="1"/>
  <c r="T1274" i="1"/>
  <c r="T1275" i="1"/>
  <c r="T1276" i="1"/>
  <c r="T1277"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4" i="1"/>
  <c r="T1425" i="1"/>
  <c r="T1426" i="1"/>
  <c r="T1427"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603" i="1"/>
  <c r="T1604" i="1"/>
  <c r="T1605" i="1"/>
  <c r="R1465" i="1" l="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602" i="1"/>
  <c r="R1603" i="1"/>
  <c r="R1604" i="1"/>
  <c r="R1605"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603" i="1"/>
  <c r="Q1604" i="1"/>
  <c r="Q1605"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7" i="1"/>
  <c r="A1258" i="1"/>
  <c r="A1260" i="1"/>
  <c r="A1262"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4" i="1"/>
  <c r="A1425" i="1"/>
  <c r="A1426" i="1"/>
  <c r="A1427"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601" i="1"/>
  <c r="A1602" i="1"/>
  <c r="A1603" i="1"/>
  <c r="A1604" i="1"/>
  <c r="A1605" i="1"/>
  <c r="AF19" i="1" l="1"/>
  <c r="AJ19" i="1"/>
  <c r="AG19" i="1"/>
  <c r="AK19" i="1"/>
  <c r="AI19" i="1"/>
  <c r="AH19" i="1"/>
  <c r="Q1234" i="1"/>
  <c r="R1234" i="1"/>
  <c r="Q1235" i="1"/>
  <c r="R1235" i="1"/>
  <c r="Q1236" i="1"/>
  <c r="R1236" i="1"/>
  <c r="Q1237" i="1"/>
  <c r="R1237" i="1"/>
  <c r="Q1120" i="1"/>
  <c r="R1120" i="1"/>
  <c r="Q1121" i="1"/>
  <c r="R1121" i="1"/>
  <c r="Q1122" i="1"/>
  <c r="R1122" i="1"/>
  <c r="Q1123" i="1"/>
  <c r="R1123" i="1"/>
  <c r="Q1016" i="1"/>
  <c r="R1016" i="1"/>
  <c r="Q1017" i="1"/>
  <c r="R1017" i="1"/>
  <c r="Q1018" i="1"/>
  <c r="R1018" i="1"/>
  <c r="Q957" i="1"/>
  <c r="R957" i="1"/>
  <c r="Q958" i="1"/>
  <c r="R958" i="1"/>
  <c r="Q745" i="1"/>
  <c r="R745" i="1"/>
  <c r="Q746" i="1"/>
  <c r="R746" i="1"/>
  <c r="Q747" i="1"/>
  <c r="R747" i="1"/>
  <c r="Q520" i="1"/>
  <c r="R520" i="1"/>
  <c r="Q521" i="1"/>
  <c r="R521" i="1"/>
  <c r="Q216" i="1"/>
  <c r="Q217" i="1"/>
  <c r="Q218" i="1"/>
  <c r="AQ1299" i="1"/>
  <c r="AX1299" i="1" s="1"/>
  <c r="AR1300" i="1"/>
  <c r="AY1300" i="1" s="1"/>
  <c r="AS1300" i="1"/>
  <c r="AZ1300" i="1" s="1"/>
  <c r="AQ1301" i="1"/>
  <c r="AX1301" i="1" s="1"/>
  <c r="AR1301" i="1"/>
  <c r="AY1301" i="1" s="1"/>
  <c r="AS1301" i="1"/>
  <c r="AZ1301" i="1" s="1"/>
  <c r="AP1302" i="1"/>
  <c r="AW1302" i="1" s="1"/>
  <c r="AO1302" i="1"/>
  <c r="AQ1302" i="1"/>
  <c r="AX1302" i="1" s="1"/>
  <c r="AR1302" i="1"/>
  <c r="AY1302" i="1" s="1"/>
  <c r="AS1302" i="1"/>
  <c r="AZ1302" i="1" s="1"/>
  <c r="AR1303" i="1"/>
  <c r="AY1303" i="1" s="1"/>
  <c r="AQ1303" i="1"/>
  <c r="AX1303" i="1" s="1"/>
  <c r="AS1303" i="1"/>
  <c r="AZ1303" i="1" s="1"/>
  <c r="AP1304" i="1"/>
  <c r="AW1304" i="1" s="1"/>
  <c r="AO1304" i="1"/>
  <c r="AQ1304" i="1"/>
  <c r="AX1304" i="1" s="1"/>
  <c r="AR1304" i="1"/>
  <c r="AY1304" i="1" s="1"/>
  <c r="AS1304" i="1"/>
  <c r="AZ1304" i="1" s="1"/>
  <c r="AS1305" i="1"/>
  <c r="AZ1305" i="1" s="1"/>
  <c r="AR1305" i="1"/>
  <c r="AY1305" i="1" s="1"/>
  <c r="AP1306" i="1"/>
  <c r="AW1306" i="1" s="1"/>
  <c r="AO1306" i="1"/>
  <c r="AQ1306" i="1"/>
  <c r="AX1306" i="1" s="1"/>
  <c r="AR1306" i="1"/>
  <c r="AY1306" i="1" s="1"/>
  <c r="AS1306" i="1"/>
  <c r="AZ1306" i="1" s="1"/>
  <c r="AQ1307" i="1"/>
  <c r="AX1307" i="1" s="1"/>
  <c r="AP1308" i="1"/>
  <c r="AW1308" i="1" s="1"/>
  <c r="AO1308" i="1"/>
  <c r="AQ1308" i="1"/>
  <c r="AX1308" i="1" s="1"/>
  <c r="AR1308" i="1"/>
  <c r="AY1308" i="1" s="1"/>
  <c r="AS1308" i="1"/>
  <c r="AZ1308" i="1" s="1"/>
  <c r="AQ1309" i="1"/>
  <c r="AX1309" i="1" s="1"/>
  <c r="AR1309" i="1"/>
  <c r="AY1309" i="1" s="1"/>
  <c r="AS1309" i="1"/>
  <c r="AZ1309" i="1" s="1"/>
  <c r="AP1310" i="1"/>
  <c r="AW1310" i="1" s="1"/>
  <c r="AO1310" i="1"/>
  <c r="AQ1310" i="1"/>
  <c r="AX1310" i="1" s="1"/>
  <c r="AR1310" i="1"/>
  <c r="AY1310" i="1" s="1"/>
  <c r="AS1310" i="1"/>
  <c r="AZ1310" i="1" s="1"/>
  <c r="AO1312" i="1"/>
  <c r="AO1314" i="1"/>
  <c r="AO1315" i="1"/>
  <c r="AO1316" i="1"/>
  <c r="AO1317" i="1"/>
  <c r="AS1317" i="1"/>
  <c r="AZ1317" i="1" s="1"/>
  <c r="AR1319" i="1"/>
  <c r="AY1319" i="1" s="1"/>
  <c r="AS1321" i="1"/>
  <c r="AZ1321" i="1" s="1"/>
  <c r="AO1322" i="1"/>
  <c r="AQ1322" i="1"/>
  <c r="AX1322" i="1" s="1"/>
  <c r="AR1322" i="1"/>
  <c r="AY1322" i="1" s="1"/>
  <c r="AO1323" i="1"/>
  <c r="AR1323" i="1"/>
  <c r="AY1323" i="1" s="1"/>
  <c r="AS1323" i="1"/>
  <c r="AZ1323" i="1" s="1"/>
  <c r="AR1324" i="1"/>
  <c r="AY1324" i="1" s="1"/>
  <c r="AO1324" i="1"/>
  <c r="AQ1324" i="1"/>
  <c r="AX1324" i="1" s="1"/>
  <c r="AS1327" i="1"/>
  <c r="AZ1327" i="1" s="1"/>
  <c r="AR1328" i="1"/>
  <c r="AY1328" i="1" s="1"/>
  <c r="AO1330" i="1"/>
  <c r="AQ1330" i="1"/>
  <c r="AX1330" i="1" s="1"/>
  <c r="AR1330" i="1"/>
  <c r="AY1330" i="1" s="1"/>
  <c r="AO1331" i="1"/>
  <c r="AR1331" i="1"/>
  <c r="AY1331" i="1" s="1"/>
  <c r="AS1331" i="1"/>
  <c r="AZ1331" i="1" s="1"/>
  <c r="AR1332" i="1"/>
  <c r="AY1332" i="1" s="1"/>
  <c r="AO1332" i="1"/>
  <c r="AQ1332" i="1"/>
  <c r="AX1332" i="1" s="1"/>
  <c r="AR1333" i="1"/>
  <c r="AY1333" i="1" s="1"/>
  <c r="AO1333" i="1"/>
  <c r="AS1333" i="1"/>
  <c r="AZ1333" i="1" s="1"/>
  <c r="AO1334" i="1"/>
  <c r="AS1335" i="1"/>
  <c r="AZ1335" i="1" s="1"/>
  <c r="AR1336" i="1"/>
  <c r="AY1336" i="1" s="1"/>
  <c r="AO1338" i="1"/>
  <c r="AQ1338" i="1"/>
  <c r="AX1338" i="1" s="1"/>
  <c r="AR1338" i="1"/>
  <c r="AY1338" i="1" s="1"/>
  <c r="AO1339" i="1"/>
  <c r="AR1339" i="1"/>
  <c r="AY1339" i="1" s="1"/>
  <c r="AS1339" i="1"/>
  <c r="AZ1339" i="1" s="1"/>
  <c r="AR1340" i="1"/>
  <c r="AY1340" i="1" s="1"/>
  <c r="AO1340" i="1"/>
  <c r="AQ1340" i="1"/>
  <c r="AX1340" i="1" s="1"/>
  <c r="AR1341" i="1"/>
  <c r="AY1341" i="1" s="1"/>
  <c r="AO1341" i="1"/>
  <c r="AS1341" i="1"/>
  <c r="AZ1341" i="1" s="1"/>
  <c r="AO1342" i="1"/>
  <c r="AR1344" i="1"/>
  <c r="AY1344" i="1" s="1"/>
  <c r="AR1345" i="1"/>
  <c r="AY1345" i="1" s="1"/>
  <c r="AS1345" i="1"/>
  <c r="AZ1345" i="1" s="1"/>
  <c r="AO1346" i="1"/>
  <c r="AQ1346" i="1"/>
  <c r="AX1346" i="1" s="1"/>
  <c r="AR1346" i="1"/>
  <c r="AY1346" i="1" s="1"/>
  <c r="AO1347" i="1"/>
  <c r="AR1347" i="1"/>
  <c r="AY1347" i="1" s="1"/>
  <c r="AS1347" i="1"/>
  <c r="AZ1347" i="1" s="1"/>
  <c r="AR1348" i="1"/>
  <c r="AY1348" i="1" s="1"/>
  <c r="AO1348" i="1"/>
  <c r="AQ1348" i="1"/>
  <c r="AX1348" i="1" s="1"/>
  <c r="AS1349" i="1"/>
  <c r="AZ1349" i="1" s="1"/>
  <c r="AO1350" i="1"/>
  <c r="AS1351" i="1"/>
  <c r="AZ1351" i="1" s="1"/>
  <c r="AR1353" i="1"/>
  <c r="AY1353" i="1" s="1"/>
  <c r="AS1353" i="1"/>
  <c r="AZ1353" i="1" s="1"/>
  <c r="AR1354" i="1"/>
  <c r="AY1354" i="1" s="1"/>
  <c r="AS1355" i="1"/>
  <c r="AZ1355" i="1" s="1"/>
  <c r="AO1357" i="1"/>
  <c r="AT1359" i="1"/>
  <c r="BA1359" i="1" s="1"/>
  <c r="AS1359" i="1"/>
  <c r="AZ1359" i="1" s="1"/>
  <c r="AO1360" i="1"/>
  <c r="AP1360" i="1"/>
  <c r="AW1360" i="1" s="1"/>
  <c r="AQ1360" i="1"/>
  <c r="AX1360" i="1" s="1"/>
  <c r="AR1360" i="1"/>
  <c r="AY1360" i="1" s="1"/>
  <c r="AS1360" i="1"/>
  <c r="AZ1360" i="1" s="1"/>
  <c r="AT1360" i="1"/>
  <c r="BA1360" i="1" s="1"/>
  <c r="AQ1361" i="1"/>
  <c r="AX1361" i="1" s="1"/>
  <c r="AR1361" i="1"/>
  <c r="AY1361" i="1" s="1"/>
  <c r="AR1362" i="1"/>
  <c r="AY1362" i="1" s="1"/>
  <c r="AS1363" i="1"/>
  <c r="AZ1363" i="1" s="1"/>
  <c r="AO1364" i="1"/>
  <c r="AP1364" i="1"/>
  <c r="AW1364" i="1" s="1"/>
  <c r="AQ1364" i="1"/>
  <c r="AX1364" i="1" s="1"/>
  <c r="AR1364" i="1"/>
  <c r="AY1364" i="1" s="1"/>
  <c r="AS1364" i="1"/>
  <c r="AZ1364" i="1" s="1"/>
  <c r="AT1364" i="1"/>
  <c r="BA1364" i="1" s="1"/>
  <c r="AO1365" i="1"/>
  <c r="AP1365" i="1"/>
  <c r="AW1365" i="1" s="1"/>
  <c r="AQ1365" i="1"/>
  <c r="AX1365" i="1" s="1"/>
  <c r="AR1365" i="1"/>
  <c r="AY1365" i="1" s="1"/>
  <c r="AS1365" i="1"/>
  <c r="AZ1365" i="1" s="1"/>
  <c r="AT1365" i="1"/>
  <c r="BA1365" i="1" s="1"/>
  <c r="AP1366" i="1"/>
  <c r="AW1366" i="1" s="1"/>
  <c r="AQ1366" i="1"/>
  <c r="AX1366" i="1" s="1"/>
  <c r="AQ1367" i="1"/>
  <c r="AX1367" i="1" s="1"/>
  <c r="AR1367" i="1"/>
  <c r="AY1367" i="1" s="1"/>
  <c r="AO1368" i="1"/>
  <c r="AR1368" i="1"/>
  <c r="AY1368" i="1" s="1"/>
  <c r="AS1368" i="1"/>
  <c r="AZ1368" i="1" s="1"/>
  <c r="AO1369" i="1"/>
  <c r="AP1369" i="1"/>
  <c r="AW1369" i="1" s="1"/>
  <c r="AQ1369" i="1"/>
  <c r="AX1369" i="1" s="1"/>
  <c r="AR1369" i="1"/>
  <c r="AY1369" i="1" s="1"/>
  <c r="AS1369" i="1"/>
  <c r="AZ1369" i="1" s="1"/>
  <c r="AT1369" i="1"/>
  <c r="BA1369" i="1" s="1"/>
  <c r="AO1370" i="1"/>
  <c r="AP1370" i="1"/>
  <c r="AW1370" i="1" s="1"/>
  <c r="AQ1370" i="1"/>
  <c r="AX1370" i="1" s="1"/>
  <c r="AR1370" i="1"/>
  <c r="AY1370" i="1" s="1"/>
  <c r="AS1370" i="1"/>
  <c r="AZ1370" i="1" s="1"/>
  <c r="AT1370" i="1"/>
  <c r="BA1370" i="1" s="1"/>
  <c r="AO1371" i="1"/>
  <c r="AP1371" i="1"/>
  <c r="AW1371" i="1" s="1"/>
  <c r="AQ1371" i="1"/>
  <c r="AX1371" i="1" s="1"/>
  <c r="AR1371" i="1"/>
  <c r="AY1371" i="1" s="1"/>
  <c r="AS1371" i="1"/>
  <c r="AZ1371" i="1" s="1"/>
  <c r="AT1371" i="1"/>
  <c r="BA1371" i="1" s="1"/>
  <c r="AR1372" i="1"/>
  <c r="AY1372" i="1" s="1"/>
  <c r="AQ1372" i="1"/>
  <c r="AX1372" i="1" s="1"/>
  <c r="AO1373" i="1"/>
  <c r="AR1373" i="1"/>
  <c r="AY1373" i="1" s="1"/>
  <c r="AO1374" i="1"/>
  <c r="AP1374" i="1"/>
  <c r="AW1374" i="1" s="1"/>
  <c r="AQ1374" i="1"/>
  <c r="AX1374" i="1" s="1"/>
  <c r="AR1374" i="1"/>
  <c r="AY1374" i="1" s="1"/>
  <c r="AS1374" i="1"/>
  <c r="AZ1374" i="1" s="1"/>
  <c r="AT1374" i="1"/>
  <c r="BA1374" i="1" s="1"/>
  <c r="AO1375" i="1"/>
  <c r="AP1375" i="1"/>
  <c r="AW1375" i="1" s="1"/>
  <c r="AQ1375" i="1"/>
  <c r="AX1375" i="1" s="1"/>
  <c r="AR1375" i="1"/>
  <c r="AY1375" i="1" s="1"/>
  <c r="AS1375" i="1"/>
  <c r="AZ1375" i="1" s="1"/>
  <c r="AT1375" i="1"/>
  <c r="BA1375" i="1" s="1"/>
  <c r="AO1376" i="1"/>
  <c r="AP1376" i="1"/>
  <c r="AW1376" i="1" s="1"/>
  <c r="AQ1376" i="1"/>
  <c r="AX1376" i="1" s="1"/>
  <c r="AR1376" i="1"/>
  <c r="AY1376" i="1" s="1"/>
  <c r="AT1376" i="1"/>
  <c r="BA1376" i="1" s="1"/>
  <c r="AQ1377" i="1"/>
  <c r="AX1377" i="1" s="1"/>
  <c r="AR1377" i="1"/>
  <c r="AY1377" i="1" s="1"/>
  <c r="AQ1378" i="1"/>
  <c r="AX1378" i="1" s="1"/>
  <c r="AR1378" i="1"/>
  <c r="AY1378" i="1" s="1"/>
  <c r="AO1379" i="1"/>
  <c r="AR1379" i="1"/>
  <c r="AY1379" i="1" s="1"/>
  <c r="AS1379" i="1"/>
  <c r="AZ1379" i="1" s="1"/>
  <c r="AO1380" i="1"/>
  <c r="AP1380" i="1"/>
  <c r="AW1380" i="1" s="1"/>
  <c r="AQ1380" i="1"/>
  <c r="AX1380" i="1" s="1"/>
  <c r="AR1380" i="1"/>
  <c r="AY1380" i="1" s="1"/>
  <c r="AS1380" i="1"/>
  <c r="AZ1380" i="1" s="1"/>
  <c r="AT1380" i="1"/>
  <c r="BA1380" i="1" s="1"/>
  <c r="AO1381" i="1"/>
  <c r="AP1381" i="1"/>
  <c r="AW1381" i="1" s="1"/>
  <c r="AQ1381" i="1"/>
  <c r="AX1381" i="1" s="1"/>
  <c r="AR1381" i="1"/>
  <c r="AY1381" i="1" s="1"/>
  <c r="AT1381" i="1"/>
  <c r="BA1381" i="1" s="1"/>
  <c r="AP1382" i="1"/>
  <c r="AW1382" i="1" s="1"/>
  <c r="AQ1382" i="1"/>
  <c r="AX1382" i="1" s="1"/>
  <c r="AT1382" i="1"/>
  <c r="BA1382" i="1" s="1"/>
  <c r="AQ1383" i="1"/>
  <c r="AX1383" i="1" s="1"/>
  <c r="AR1383" i="1"/>
  <c r="AY1383" i="1" s="1"/>
  <c r="AO1384" i="1"/>
  <c r="AO1385" i="1"/>
  <c r="AP1385" i="1"/>
  <c r="AW1385" i="1" s="1"/>
  <c r="AQ1385" i="1"/>
  <c r="AX1385" i="1" s="1"/>
  <c r="AR1385" i="1"/>
  <c r="AY1385" i="1" s="1"/>
  <c r="AS1385" i="1"/>
  <c r="AZ1385" i="1" s="1"/>
  <c r="AT1385" i="1"/>
  <c r="BA1385" i="1" s="1"/>
  <c r="AO1386" i="1"/>
  <c r="AP1386" i="1"/>
  <c r="AW1386" i="1" s="1"/>
  <c r="AQ1386" i="1"/>
  <c r="AX1386" i="1" s="1"/>
  <c r="AS1386" i="1"/>
  <c r="AZ1386" i="1" s="1"/>
  <c r="AT1386" i="1"/>
  <c r="BA1386" i="1" s="1"/>
  <c r="AO1387" i="1"/>
  <c r="AP1387" i="1"/>
  <c r="AW1387" i="1" s="1"/>
  <c r="AQ1387" i="1"/>
  <c r="AX1387" i="1" s="1"/>
  <c r="AR1387" i="1"/>
  <c r="AY1387" i="1" s="1"/>
  <c r="AT1387" i="1"/>
  <c r="BA1387" i="1" s="1"/>
  <c r="AQ1388" i="1"/>
  <c r="AX1388" i="1" s="1"/>
  <c r="AR1388" i="1"/>
  <c r="AY1388" i="1" s="1"/>
  <c r="AO1389" i="1"/>
  <c r="AR1389" i="1"/>
  <c r="AY1389" i="1" s="1"/>
  <c r="AS1389" i="1"/>
  <c r="AZ1389" i="1" s="1"/>
  <c r="AO1390" i="1"/>
  <c r="AP1390" i="1"/>
  <c r="AW1390" i="1" s="1"/>
  <c r="AQ1390" i="1"/>
  <c r="AX1390" i="1" s="1"/>
  <c r="AR1390" i="1"/>
  <c r="AY1390" i="1" s="1"/>
  <c r="AS1390" i="1"/>
  <c r="AZ1390" i="1" s="1"/>
  <c r="AT1390" i="1"/>
  <c r="BA1390" i="1" s="1"/>
  <c r="AO1391" i="1"/>
  <c r="AP1391" i="1"/>
  <c r="AW1391" i="1" s="1"/>
  <c r="AQ1391" i="1"/>
  <c r="AX1391" i="1" s="1"/>
  <c r="AR1391" i="1"/>
  <c r="AY1391" i="1" s="1"/>
  <c r="AS1391" i="1"/>
  <c r="AZ1391" i="1" s="1"/>
  <c r="AT1391" i="1"/>
  <c r="BA1391" i="1" s="1"/>
  <c r="AO1392" i="1"/>
  <c r="AP1392" i="1"/>
  <c r="AW1392" i="1" s="1"/>
  <c r="AQ1392" i="1"/>
  <c r="AX1392" i="1" s="1"/>
  <c r="AR1392" i="1"/>
  <c r="AY1392" i="1" s="1"/>
  <c r="AT1392" i="1"/>
  <c r="BA1392" i="1" s="1"/>
  <c r="AQ1393" i="1"/>
  <c r="AX1393" i="1" s="1"/>
  <c r="AR1393" i="1"/>
  <c r="AY1393" i="1" s="1"/>
  <c r="AR1394" i="1"/>
  <c r="AY1394" i="1" s="1"/>
  <c r="AS1395" i="1"/>
  <c r="AZ1395" i="1" s="1"/>
  <c r="AO1396" i="1"/>
  <c r="AP1396" i="1"/>
  <c r="AW1396" i="1" s="1"/>
  <c r="AQ1396" i="1"/>
  <c r="AX1396" i="1" s="1"/>
  <c r="AR1396" i="1"/>
  <c r="AY1396" i="1" s="1"/>
  <c r="AS1396" i="1"/>
  <c r="AZ1396" i="1" s="1"/>
  <c r="AT1396" i="1"/>
  <c r="BA1396" i="1" s="1"/>
  <c r="AO1397" i="1"/>
  <c r="AP1397" i="1"/>
  <c r="AW1397" i="1" s="1"/>
  <c r="AQ1397" i="1"/>
  <c r="AX1397" i="1" s="1"/>
  <c r="AR1397" i="1"/>
  <c r="AY1397" i="1" s="1"/>
  <c r="AT1397" i="1"/>
  <c r="BA1397" i="1" s="1"/>
  <c r="AP1398" i="1"/>
  <c r="AW1398" i="1" s="1"/>
  <c r="AQ1399" i="1"/>
  <c r="AX1399" i="1" s="1"/>
  <c r="AR1400" i="1"/>
  <c r="AY1400" i="1" s="1"/>
  <c r="AO1400" i="1"/>
  <c r="AS1400" i="1"/>
  <c r="AZ1400" i="1" s="1"/>
  <c r="AO1401" i="1"/>
  <c r="AP1401" i="1"/>
  <c r="AW1401" i="1" s="1"/>
  <c r="AQ1401" i="1"/>
  <c r="AX1401" i="1" s="1"/>
  <c r="AR1401" i="1"/>
  <c r="AY1401" i="1" s="1"/>
  <c r="AS1401" i="1"/>
  <c r="AZ1401" i="1" s="1"/>
  <c r="AT1401" i="1"/>
  <c r="BA1401" i="1" s="1"/>
  <c r="AO1402" i="1"/>
  <c r="AP1402" i="1"/>
  <c r="AW1402" i="1" s="1"/>
  <c r="AQ1402" i="1"/>
  <c r="AX1402" i="1" s="1"/>
  <c r="AS1402" i="1"/>
  <c r="AZ1402" i="1" s="1"/>
  <c r="AT1402" i="1"/>
  <c r="BA1402" i="1" s="1"/>
  <c r="AO1403" i="1"/>
  <c r="AP1403" i="1"/>
  <c r="AW1403" i="1" s="1"/>
  <c r="AQ1403" i="1"/>
  <c r="AX1403" i="1" s="1"/>
  <c r="AR1403" i="1"/>
  <c r="AY1403" i="1" s="1"/>
  <c r="AS1403" i="1"/>
  <c r="AZ1403" i="1" s="1"/>
  <c r="AT1403" i="1"/>
  <c r="BA1403" i="1" s="1"/>
  <c r="AQ1404" i="1"/>
  <c r="AX1404" i="1" s="1"/>
  <c r="AR1404" i="1"/>
  <c r="AY1404" i="1" s="1"/>
  <c r="AO1405" i="1"/>
  <c r="AS1405" i="1"/>
  <c r="AZ1405" i="1" s="1"/>
  <c r="AO1406" i="1"/>
  <c r="AP1406" i="1"/>
  <c r="AW1406" i="1" s="1"/>
  <c r="AQ1406" i="1"/>
  <c r="AX1406" i="1" s="1"/>
  <c r="AR1406" i="1"/>
  <c r="AY1406" i="1" s="1"/>
  <c r="AS1406" i="1"/>
  <c r="AZ1406" i="1" s="1"/>
  <c r="AT1406" i="1"/>
  <c r="BA1406" i="1" s="1"/>
  <c r="AO1407" i="1"/>
  <c r="AP1407" i="1"/>
  <c r="AW1407" i="1" s="1"/>
  <c r="AQ1407" i="1"/>
  <c r="AX1407" i="1" s="1"/>
  <c r="AR1407" i="1"/>
  <c r="AY1407" i="1" s="1"/>
  <c r="AS1407" i="1"/>
  <c r="AZ1407" i="1" s="1"/>
  <c r="AT1407" i="1"/>
  <c r="BA1407" i="1" s="1"/>
  <c r="AR1408" i="1"/>
  <c r="AY1408" i="1" s="1"/>
  <c r="AT1408" i="1"/>
  <c r="BA1408" i="1" s="1"/>
  <c r="AP1409" i="1"/>
  <c r="AW1409" i="1" s="1"/>
  <c r="AO1409" i="1"/>
  <c r="AR1409" i="1"/>
  <c r="AY1409" i="1" s="1"/>
  <c r="AS1409" i="1"/>
  <c r="AZ1409" i="1" s="1"/>
  <c r="AT1409" i="1"/>
  <c r="BA1409" i="1" s="1"/>
  <c r="AO1410" i="1"/>
  <c r="AP1410" i="1"/>
  <c r="AW1410" i="1" s="1"/>
  <c r="AQ1410" i="1"/>
  <c r="AX1410" i="1" s="1"/>
  <c r="AR1410" i="1"/>
  <c r="AY1410" i="1" s="1"/>
  <c r="AS1410" i="1"/>
  <c r="AZ1410" i="1" s="1"/>
  <c r="AT1410" i="1"/>
  <c r="BA1410" i="1" s="1"/>
  <c r="AO1411" i="1"/>
  <c r="AP1411" i="1"/>
  <c r="AW1411" i="1" s="1"/>
  <c r="AQ1411" i="1"/>
  <c r="AX1411" i="1" s="1"/>
  <c r="AR1411" i="1"/>
  <c r="AY1411" i="1" s="1"/>
  <c r="AS1411" i="1"/>
  <c r="AZ1411" i="1" s="1"/>
  <c r="AT1411" i="1"/>
  <c r="BA1411" i="1" s="1"/>
  <c r="AO1412" i="1"/>
  <c r="AP1412" i="1"/>
  <c r="AW1412" i="1" s="1"/>
  <c r="AR1412" i="1"/>
  <c r="AY1412" i="1" s="1"/>
  <c r="AT1412" i="1"/>
  <c r="BA1412" i="1" s="1"/>
  <c r="AP1413" i="1"/>
  <c r="AW1413" i="1" s="1"/>
  <c r="AO1413" i="1"/>
  <c r="AQ1413" i="1"/>
  <c r="AX1413" i="1" s="1"/>
  <c r="AR1413" i="1"/>
  <c r="AY1413" i="1" s="1"/>
  <c r="AS1413" i="1"/>
  <c r="AZ1413" i="1" s="1"/>
  <c r="AO1414" i="1"/>
  <c r="AQ1414" i="1"/>
  <c r="AX1414" i="1" s="1"/>
  <c r="AP1415" i="1"/>
  <c r="AW1415" i="1" s="1"/>
  <c r="AO1416" i="1"/>
  <c r="AP1416" i="1"/>
  <c r="AW1416" i="1" s="1"/>
  <c r="AQ1416" i="1"/>
  <c r="AX1416" i="1" s="1"/>
  <c r="AR1416" i="1"/>
  <c r="AY1416" i="1" s="1"/>
  <c r="AS1416" i="1"/>
  <c r="AZ1416" i="1" s="1"/>
  <c r="AT1416" i="1"/>
  <c r="BA1416" i="1" s="1"/>
  <c r="AO1417" i="1"/>
  <c r="AP1417" i="1"/>
  <c r="AW1417" i="1" s="1"/>
  <c r="AR1417" i="1"/>
  <c r="AY1417" i="1" s="1"/>
  <c r="AT1417" i="1"/>
  <c r="BA1417" i="1" s="1"/>
  <c r="AO1418" i="1"/>
  <c r="AP1418" i="1"/>
  <c r="AW1418" i="1" s="1"/>
  <c r="AQ1418" i="1"/>
  <c r="AX1418" i="1" s="1"/>
  <c r="AR1418" i="1"/>
  <c r="AY1418" i="1" s="1"/>
  <c r="AT1418" i="1"/>
  <c r="BA1418" i="1" s="1"/>
  <c r="AP1419" i="1"/>
  <c r="AW1419" i="1" s="1"/>
  <c r="AO1419" i="1"/>
  <c r="AQ1419" i="1"/>
  <c r="AX1419" i="1" s="1"/>
  <c r="AR1419" i="1"/>
  <c r="AY1419" i="1" s="1"/>
  <c r="AS1419" i="1"/>
  <c r="AZ1419" i="1" s="1"/>
  <c r="AP1420" i="1"/>
  <c r="AW1420" i="1" s="1"/>
  <c r="AR1420" i="1"/>
  <c r="AY1420" i="1" s="1"/>
  <c r="AO1421" i="1"/>
  <c r="AP1421" i="1"/>
  <c r="AW1421" i="1" s="1"/>
  <c r="AQ1421" i="1"/>
  <c r="AX1421" i="1" s="1"/>
  <c r="AR1421" i="1"/>
  <c r="AY1421" i="1" s="1"/>
  <c r="AS1421" i="1"/>
  <c r="AZ1421" i="1" s="1"/>
  <c r="AT1421" i="1"/>
  <c r="BA1421" i="1" s="1"/>
  <c r="AO1422" i="1"/>
  <c r="AQ1422" i="1"/>
  <c r="AX1422" i="1" s="1"/>
  <c r="AS1422" i="1"/>
  <c r="AZ1422" i="1" s="1"/>
  <c r="AO1424" i="1"/>
  <c r="AP1424" i="1"/>
  <c r="AW1424" i="1" s="1"/>
  <c r="AR1424" i="1"/>
  <c r="AY1424" i="1" s="1"/>
  <c r="AT1424" i="1"/>
  <c r="BA1424" i="1" s="1"/>
  <c r="AP1425" i="1"/>
  <c r="AW1425" i="1" s="1"/>
  <c r="AO1425" i="1"/>
  <c r="AQ1425" i="1"/>
  <c r="AX1425" i="1" s="1"/>
  <c r="AR1425" i="1"/>
  <c r="AY1425" i="1" s="1"/>
  <c r="AS1425" i="1"/>
  <c r="AZ1425" i="1" s="1"/>
  <c r="AP1426" i="1"/>
  <c r="AW1426" i="1" s="1"/>
  <c r="AR1426" i="1"/>
  <c r="AY1426" i="1" s="1"/>
  <c r="AO1427" i="1"/>
  <c r="AP1427" i="1"/>
  <c r="AW1427" i="1" s="1"/>
  <c r="AQ1427" i="1"/>
  <c r="AX1427" i="1" s="1"/>
  <c r="AR1427" i="1"/>
  <c r="AY1427" i="1" s="1"/>
  <c r="AS1427" i="1"/>
  <c r="AZ1427" i="1" s="1"/>
  <c r="AT1427" i="1"/>
  <c r="BA1427" i="1" s="1"/>
  <c r="AO1429" i="1"/>
  <c r="AP1429" i="1"/>
  <c r="AW1429" i="1" s="1"/>
  <c r="AQ1429" i="1"/>
  <c r="AX1429" i="1" s="1"/>
  <c r="AR1429" i="1"/>
  <c r="AY1429" i="1" s="1"/>
  <c r="AS1429" i="1"/>
  <c r="AZ1429" i="1" s="1"/>
  <c r="AT1429" i="1"/>
  <c r="BA1429" i="1" s="1"/>
  <c r="AO1430" i="1"/>
  <c r="AP1430" i="1"/>
  <c r="AW1430" i="1" s="1"/>
  <c r="AR1430" i="1"/>
  <c r="AY1430" i="1" s="1"/>
  <c r="AT1430" i="1"/>
  <c r="BA1430" i="1" s="1"/>
  <c r="AP1431" i="1"/>
  <c r="AW1431" i="1" s="1"/>
  <c r="AO1431" i="1"/>
  <c r="AQ1431" i="1"/>
  <c r="AX1431" i="1" s="1"/>
  <c r="AR1431" i="1"/>
  <c r="AY1431" i="1" s="1"/>
  <c r="AS1431" i="1"/>
  <c r="AZ1431" i="1" s="1"/>
  <c r="AO1432" i="1"/>
  <c r="AQ1432" i="1"/>
  <c r="AX1432" i="1" s="1"/>
  <c r="AP1433" i="1"/>
  <c r="AW1433" i="1" s="1"/>
  <c r="AR1433" i="1"/>
  <c r="AY1433" i="1" s="1"/>
  <c r="AO1434" i="1"/>
  <c r="AP1434" i="1"/>
  <c r="AW1434" i="1" s="1"/>
  <c r="AQ1434" i="1"/>
  <c r="AX1434" i="1" s="1"/>
  <c r="AR1434" i="1"/>
  <c r="AY1434" i="1" s="1"/>
  <c r="AS1434" i="1"/>
  <c r="AZ1434" i="1" s="1"/>
  <c r="AT1434" i="1"/>
  <c r="BA1434" i="1" s="1"/>
  <c r="AO1435" i="1"/>
  <c r="AP1435" i="1"/>
  <c r="AW1435" i="1" s="1"/>
  <c r="AR1435" i="1"/>
  <c r="AY1435" i="1" s="1"/>
  <c r="AT1435" i="1"/>
  <c r="BA1435" i="1" s="1"/>
  <c r="AO1436" i="1"/>
  <c r="AP1436" i="1"/>
  <c r="AW1436" i="1" s="1"/>
  <c r="AQ1436" i="1"/>
  <c r="AX1436" i="1" s="1"/>
  <c r="AR1436" i="1"/>
  <c r="AY1436" i="1" s="1"/>
  <c r="AT1436" i="1"/>
  <c r="BA1436" i="1" s="1"/>
  <c r="AP1437" i="1"/>
  <c r="AW1437" i="1" s="1"/>
  <c r="AO1437" i="1"/>
  <c r="AQ1437" i="1"/>
  <c r="AX1437" i="1" s="1"/>
  <c r="AR1437" i="1"/>
  <c r="AY1437" i="1" s="1"/>
  <c r="AS1437" i="1"/>
  <c r="AZ1437" i="1" s="1"/>
  <c r="AP1438" i="1"/>
  <c r="AW1438" i="1" s="1"/>
  <c r="AR1438" i="1"/>
  <c r="AY1438" i="1" s="1"/>
  <c r="AO1439" i="1"/>
  <c r="AP1439" i="1"/>
  <c r="AW1439" i="1" s="1"/>
  <c r="AQ1439" i="1"/>
  <c r="AX1439" i="1" s="1"/>
  <c r="AR1439" i="1"/>
  <c r="AY1439" i="1" s="1"/>
  <c r="AS1439" i="1"/>
  <c r="AZ1439" i="1" s="1"/>
  <c r="AT1439" i="1"/>
  <c r="BA1439" i="1" s="1"/>
  <c r="AO1440" i="1"/>
  <c r="AQ1440" i="1"/>
  <c r="AX1440" i="1" s="1"/>
  <c r="AS1440" i="1"/>
  <c r="AZ1440" i="1" s="1"/>
  <c r="AO1441" i="1"/>
  <c r="AP1441" i="1"/>
  <c r="AW1441" i="1" s="1"/>
  <c r="AR1441" i="1"/>
  <c r="AY1441" i="1" s="1"/>
  <c r="AT1441" i="1"/>
  <c r="BA1441" i="1" s="1"/>
  <c r="AP1442" i="1"/>
  <c r="AW1442" i="1" s="1"/>
  <c r="AO1442" i="1"/>
  <c r="AQ1442" i="1"/>
  <c r="AX1442" i="1" s="1"/>
  <c r="AR1442" i="1"/>
  <c r="AY1442" i="1" s="1"/>
  <c r="AS1442" i="1"/>
  <c r="AZ1442" i="1" s="1"/>
  <c r="AP1443" i="1"/>
  <c r="AW1443" i="1" s="1"/>
  <c r="AR1443" i="1"/>
  <c r="AY1443" i="1" s="1"/>
  <c r="AO1444" i="1"/>
  <c r="AP1444" i="1"/>
  <c r="AW1444" i="1" s="1"/>
  <c r="AQ1444" i="1"/>
  <c r="AX1444" i="1" s="1"/>
  <c r="AR1444" i="1"/>
  <c r="AY1444" i="1" s="1"/>
  <c r="AS1444" i="1"/>
  <c r="AZ1444" i="1" s="1"/>
  <c r="AT1444" i="1"/>
  <c r="BA1444" i="1" s="1"/>
  <c r="AO1445" i="1"/>
  <c r="AP1445" i="1"/>
  <c r="AW1445" i="1" s="1"/>
  <c r="AR1445" i="1"/>
  <c r="AY1445" i="1" s="1"/>
  <c r="AT1445" i="1"/>
  <c r="BA1445" i="1" s="1"/>
  <c r="AP1446" i="1"/>
  <c r="AW1446" i="1" s="1"/>
  <c r="AO1446" i="1"/>
  <c r="AQ1446" i="1"/>
  <c r="AX1446" i="1" s="1"/>
  <c r="AR1446" i="1"/>
  <c r="AY1446" i="1" s="1"/>
  <c r="AS1446" i="1"/>
  <c r="AZ1446" i="1" s="1"/>
  <c r="AO1447" i="1"/>
  <c r="AQ1447" i="1"/>
  <c r="AX1447" i="1" s="1"/>
  <c r="AP1448" i="1"/>
  <c r="AW1448" i="1" s="1"/>
  <c r="AR1448" i="1"/>
  <c r="AY1448" i="1" s="1"/>
  <c r="AO1449" i="1"/>
  <c r="AP1449" i="1"/>
  <c r="AW1449" i="1" s="1"/>
  <c r="AQ1449" i="1"/>
  <c r="AX1449" i="1" s="1"/>
  <c r="AR1449" i="1"/>
  <c r="AY1449" i="1" s="1"/>
  <c r="AS1449" i="1"/>
  <c r="AZ1449" i="1" s="1"/>
  <c r="AT1449" i="1"/>
  <c r="BA1449" i="1" s="1"/>
  <c r="AO1450" i="1"/>
  <c r="AP1450" i="1"/>
  <c r="AW1450" i="1" s="1"/>
  <c r="AR1450" i="1"/>
  <c r="AY1450" i="1" s="1"/>
  <c r="AT1450" i="1"/>
  <c r="BA1450" i="1" s="1"/>
  <c r="AO1451" i="1"/>
  <c r="AP1451" i="1"/>
  <c r="AW1451" i="1" s="1"/>
  <c r="AQ1451" i="1"/>
  <c r="AX1451" i="1" s="1"/>
  <c r="AR1451" i="1"/>
  <c r="AY1451" i="1" s="1"/>
  <c r="AT1451" i="1"/>
  <c r="BA1451" i="1" s="1"/>
  <c r="AP1452" i="1"/>
  <c r="AW1452" i="1" s="1"/>
  <c r="AO1452" i="1"/>
  <c r="AQ1452" i="1"/>
  <c r="AX1452" i="1" s="1"/>
  <c r="AR1452" i="1"/>
  <c r="AY1452" i="1" s="1"/>
  <c r="AS1452" i="1"/>
  <c r="AZ1452" i="1" s="1"/>
  <c r="AP1453" i="1"/>
  <c r="AW1453" i="1" s="1"/>
  <c r="AR1453" i="1"/>
  <c r="AY1453" i="1" s="1"/>
  <c r="AO1454" i="1"/>
  <c r="AP1454" i="1"/>
  <c r="AW1454" i="1" s="1"/>
  <c r="AQ1454" i="1"/>
  <c r="AX1454" i="1" s="1"/>
  <c r="AR1454" i="1"/>
  <c r="AY1454" i="1" s="1"/>
  <c r="AS1454" i="1"/>
  <c r="AZ1454" i="1" s="1"/>
  <c r="AT1454" i="1"/>
  <c r="BA1454" i="1" s="1"/>
  <c r="AO1455" i="1"/>
  <c r="AQ1455" i="1"/>
  <c r="AX1455" i="1" s="1"/>
  <c r="AS1455" i="1"/>
  <c r="AZ1455" i="1" s="1"/>
  <c r="AO1456" i="1"/>
  <c r="AP1456" i="1"/>
  <c r="AW1456" i="1" s="1"/>
  <c r="AR1456" i="1"/>
  <c r="AY1456" i="1" s="1"/>
  <c r="AT1456" i="1"/>
  <c r="BA1456" i="1" s="1"/>
  <c r="AP1457" i="1"/>
  <c r="AW1457" i="1" s="1"/>
  <c r="AO1457" i="1"/>
  <c r="AQ1457" i="1"/>
  <c r="AX1457" i="1" s="1"/>
  <c r="AR1457" i="1"/>
  <c r="AY1457" i="1" s="1"/>
  <c r="AS1457" i="1"/>
  <c r="AZ1457" i="1" s="1"/>
  <c r="AP1458" i="1"/>
  <c r="AW1458" i="1" s="1"/>
  <c r="AR1458" i="1"/>
  <c r="AY1458" i="1" s="1"/>
  <c r="AO1459" i="1"/>
  <c r="AP1459" i="1"/>
  <c r="AW1459" i="1" s="1"/>
  <c r="AQ1459" i="1"/>
  <c r="AX1459" i="1" s="1"/>
  <c r="AR1459" i="1"/>
  <c r="AY1459" i="1" s="1"/>
  <c r="AS1459" i="1"/>
  <c r="AZ1459" i="1" s="1"/>
  <c r="AT1459" i="1"/>
  <c r="BA1459" i="1" s="1"/>
  <c r="AO1460" i="1"/>
  <c r="AP1460" i="1"/>
  <c r="AW1460" i="1" s="1"/>
  <c r="AQ1460" i="1"/>
  <c r="AX1460" i="1" s="1"/>
  <c r="AR1460" i="1"/>
  <c r="AY1460" i="1" s="1"/>
  <c r="AS1460" i="1"/>
  <c r="AZ1460" i="1" s="1"/>
  <c r="AT1460" i="1"/>
  <c r="BA1460" i="1" s="1"/>
  <c r="AO1461" i="1"/>
  <c r="AP1461" i="1"/>
  <c r="AW1461" i="1" s="1"/>
  <c r="AR1461" i="1"/>
  <c r="AY1461" i="1" s="1"/>
  <c r="AT1461" i="1"/>
  <c r="BA1461" i="1" s="1"/>
  <c r="AP1462" i="1"/>
  <c r="AW1462" i="1" s="1"/>
  <c r="AO1462" i="1"/>
  <c r="AQ1462" i="1"/>
  <c r="AX1462" i="1" s="1"/>
  <c r="AR1462" i="1"/>
  <c r="AY1462" i="1" s="1"/>
  <c r="AS1462" i="1"/>
  <c r="AZ1462" i="1" s="1"/>
  <c r="AO1463" i="1"/>
  <c r="AQ1463" i="1"/>
  <c r="AX1463" i="1" s="1"/>
  <c r="AO1464" i="1"/>
  <c r="AP1464" i="1"/>
  <c r="AW1464" i="1" s="1"/>
  <c r="AQ1464" i="1"/>
  <c r="AX1464" i="1" s="1"/>
  <c r="AR1464" i="1"/>
  <c r="AY1464" i="1" s="1"/>
  <c r="AS1464" i="1"/>
  <c r="AZ1464" i="1" s="1"/>
  <c r="AT1464" i="1"/>
  <c r="BA1464" i="1" s="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4" i="1"/>
  <c r="R1425" i="1"/>
  <c r="R1426" i="1"/>
  <c r="R1427"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4" i="1"/>
  <c r="Q1425" i="1"/>
  <c r="Q1426" i="1"/>
  <c r="Q1427"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P1604" i="1"/>
  <c r="P1605" i="1"/>
  <c r="AI1602" i="1" l="1"/>
  <c r="AF1602" i="1"/>
  <c r="AJ1602" i="1"/>
  <c r="AG1602" i="1"/>
  <c r="AK1602" i="1"/>
  <c r="AH1602" i="1"/>
  <c r="AH1601" i="1"/>
  <c r="AI1601" i="1"/>
  <c r="AK1601" i="1"/>
  <c r="AF1601" i="1"/>
  <c r="AJ1601" i="1"/>
  <c r="AG1601" i="1"/>
  <c r="AF1603" i="1"/>
  <c r="AJ1603" i="1"/>
  <c r="AG1603" i="1"/>
  <c r="AK1603" i="1"/>
  <c r="AI1603" i="1"/>
  <c r="AH1603" i="1"/>
  <c r="AV1461" i="1"/>
  <c r="AU1459" i="1"/>
  <c r="AV1459" i="1"/>
  <c r="BB1459" i="1" s="1"/>
  <c r="BC1459" i="1" s="1"/>
  <c r="AU1454" i="1"/>
  <c r="AV1454" i="1"/>
  <c r="BB1454" i="1" s="1"/>
  <c r="BC1454" i="1" s="1"/>
  <c r="AV1451" i="1"/>
  <c r="AV1450" i="1"/>
  <c r="AU1429" i="1"/>
  <c r="AV1429" i="1"/>
  <c r="BB1429" i="1" s="1"/>
  <c r="BC1429" i="1" s="1"/>
  <c r="AV1425" i="1"/>
  <c r="AV1422" i="1"/>
  <c r="AV1419" i="1"/>
  <c r="AU1416" i="1"/>
  <c r="AV1416" i="1"/>
  <c r="BB1416" i="1" s="1"/>
  <c r="BC1416" i="1" s="1"/>
  <c r="AV1412" i="1"/>
  <c r="AU1410" i="1"/>
  <c r="AV1410" i="1"/>
  <c r="BB1410" i="1" s="1"/>
  <c r="BC1410" i="1" s="1"/>
  <c r="AV1409" i="1"/>
  <c r="AU1401" i="1"/>
  <c r="AV1401" i="1"/>
  <c r="BB1401" i="1" s="1"/>
  <c r="BC1401" i="1" s="1"/>
  <c r="AU1396" i="1"/>
  <c r="AV1396" i="1"/>
  <c r="BB1396" i="1" s="1"/>
  <c r="BC1396" i="1" s="1"/>
  <c r="AV1389" i="1"/>
  <c r="AV1386" i="1"/>
  <c r="AV1368" i="1"/>
  <c r="AU1364" i="1"/>
  <c r="AV1364" i="1"/>
  <c r="BB1364" i="1" s="1"/>
  <c r="BC1364" i="1" s="1"/>
  <c r="AV1334" i="1"/>
  <c r="AV1330" i="1"/>
  <c r="AV1324" i="1"/>
  <c r="AV1323" i="1"/>
  <c r="AV1316" i="1"/>
  <c r="AV1304" i="1"/>
  <c r="AV1302" i="1"/>
  <c r="AU1464" i="1"/>
  <c r="AV1464" i="1"/>
  <c r="BB1464" i="1" s="1"/>
  <c r="BC1464" i="1" s="1"/>
  <c r="AU1444" i="1"/>
  <c r="AV1444" i="1"/>
  <c r="BB1444" i="1" s="1"/>
  <c r="BC1444" i="1" s="1"/>
  <c r="AV1442" i="1"/>
  <c r="AV1440" i="1"/>
  <c r="AV1437" i="1"/>
  <c r="AU1434" i="1"/>
  <c r="AV1434" i="1"/>
  <c r="BB1434" i="1" s="1"/>
  <c r="BC1434" i="1" s="1"/>
  <c r="AV1432" i="1"/>
  <c r="AV1431" i="1"/>
  <c r="AV1424" i="1"/>
  <c r="AU1407" i="1"/>
  <c r="AV1407" i="1"/>
  <c r="BB1407" i="1" s="1"/>
  <c r="BC1407" i="1" s="1"/>
  <c r="AV1405" i="1"/>
  <c r="AU1403" i="1"/>
  <c r="AV1403" i="1"/>
  <c r="BB1403" i="1" s="1"/>
  <c r="BC1403" i="1" s="1"/>
  <c r="AV1392" i="1"/>
  <c r="AU1390" i="1"/>
  <c r="AV1390" i="1"/>
  <c r="BB1390" i="1" s="1"/>
  <c r="BC1390" i="1" s="1"/>
  <c r="AV1381" i="1"/>
  <c r="AU1375" i="1"/>
  <c r="AV1375" i="1"/>
  <c r="BB1375" i="1" s="1"/>
  <c r="BC1375" i="1" s="1"/>
  <c r="AV1373" i="1"/>
  <c r="AU1371" i="1"/>
  <c r="AV1371" i="1"/>
  <c r="BB1371" i="1" s="1"/>
  <c r="BC1371" i="1" s="1"/>
  <c r="AU1369" i="1"/>
  <c r="AV1369" i="1"/>
  <c r="BB1369" i="1" s="1"/>
  <c r="BC1369" i="1" s="1"/>
  <c r="AV1357" i="1"/>
  <c r="AV1346" i="1"/>
  <c r="AV1342" i="1"/>
  <c r="AV1338" i="1"/>
  <c r="AV1332" i="1"/>
  <c r="AV1331" i="1"/>
  <c r="AV1315" i="1"/>
  <c r="AV1306" i="1"/>
  <c r="AU1460" i="1"/>
  <c r="AV1460" i="1"/>
  <c r="BB1460" i="1" s="1"/>
  <c r="BC1460" i="1" s="1"/>
  <c r="AV1457" i="1"/>
  <c r="AV1455" i="1"/>
  <c r="AV1452" i="1"/>
  <c r="AU1449" i="1"/>
  <c r="AV1449" i="1"/>
  <c r="BB1449" i="1" s="1"/>
  <c r="BC1449" i="1" s="1"/>
  <c r="AV1447" i="1"/>
  <c r="AV1446" i="1"/>
  <c r="AV1441" i="1"/>
  <c r="AV1430" i="1"/>
  <c r="AU1427" i="1"/>
  <c r="AV1427" i="1"/>
  <c r="BB1427" i="1" s="1"/>
  <c r="BC1427" i="1" s="1"/>
  <c r="AU1421" i="1"/>
  <c r="AV1421" i="1"/>
  <c r="BB1421" i="1" s="1"/>
  <c r="BC1421" i="1" s="1"/>
  <c r="AV1418" i="1"/>
  <c r="AV1417" i="1"/>
  <c r="AU1411" i="1"/>
  <c r="AV1411" i="1"/>
  <c r="BB1411" i="1" s="1"/>
  <c r="BC1411" i="1" s="1"/>
  <c r="AV1402" i="1"/>
  <c r="AV1400" i="1"/>
  <c r="AV1397" i="1"/>
  <c r="AU1385" i="1"/>
  <c r="AV1385" i="1"/>
  <c r="BB1385" i="1" s="1"/>
  <c r="BC1385" i="1" s="1"/>
  <c r="AV1379" i="1"/>
  <c r="AU1365" i="1"/>
  <c r="AV1365" i="1"/>
  <c r="BB1365" i="1" s="1"/>
  <c r="BC1365" i="1" s="1"/>
  <c r="AU1360" i="1"/>
  <c r="AV1360" i="1"/>
  <c r="BB1360" i="1" s="1"/>
  <c r="BC1360" i="1" s="1"/>
  <c r="AV1348" i="1"/>
  <c r="AV1347" i="1"/>
  <c r="AV1340" i="1"/>
  <c r="AV1339" i="1"/>
  <c r="AV1333" i="1"/>
  <c r="AV1314" i="1"/>
  <c r="AV1463" i="1"/>
  <c r="AV1462" i="1"/>
  <c r="AV1456" i="1"/>
  <c r="AV1445" i="1"/>
  <c r="AU1439" i="1"/>
  <c r="AV1439" i="1"/>
  <c r="BB1439" i="1" s="1"/>
  <c r="BC1439" i="1" s="1"/>
  <c r="AV1436" i="1"/>
  <c r="AV1435" i="1"/>
  <c r="AV1414" i="1"/>
  <c r="AV1413" i="1"/>
  <c r="AU1406" i="1"/>
  <c r="AV1406" i="1"/>
  <c r="BB1406" i="1" s="1"/>
  <c r="BC1406" i="1" s="1"/>
  <c r="AU1391" i="1"/>
  <c r="AV1391" i="1"/>
  <c r="BB1391" i="1" s="1"/>
  <c r="BC1391" i="1" s="1"/>
  <c r="AV1387" i="1"/>
  <c r="AV1384" i="1"/>
  <c r="AU1380" i="1"/>
  <c r="AV1380" i="1"/>
  <c r="BB1380" i="1" s="1"/>
  <c r="BC1380" i="1" s="1"/>
  <c r="AV1376" i="1"/>
  <c r="AU1374" i="1"/>
  <c r="AV1374" i="1"/>
  <c r="BB1374" i="1" s="1"/>
  <c r="BC1374" i="1" s="1"/>
  <c r="AU1370" i="1"/>
  <c r="AV1370" i="1"/>
  <c r="BB1370" i="1" s="1"/>
  <c r="BC1370" i="1" s="1"/>
  <c r="AV1350" i="1"/>
  <c r="AV1341" i="1"/>
  <c r="AV1322" i="1"/>
  <c r="AV1317" i="1"/>
  <c r="AV1312" i="1"/>
  <c r="AV1310" i="1"/>
  <c r="AV1308" i="1"/>
  <c r="AF1604" i="1"/>
  <c r="AJ1604" i="1"/>
  <c r="AH1604" i="1"/>
  <c r="AG1604" i="1"/>
  <c r="AK1604" i="1"/>
  <c r="AI1604" i="1"/>
  <c r="AH1605" i="1"/>
  <c r="AJ1605" i="1"/>
  <c r="AI1605" i="1"/>
  <c r="AG1605" i="1"/>
  <c r="AK1605" i="1"/>
  <c r="AF1605" i="1"/>
  <c r="AQ1495" i="1"/>
  <c r="AX1495" i="1" s="1"/>
  <c r="AO1495" i="1"/>
  <c r="AT1495" i="1"/>
  <c r="BA1495" i="1" s="1"/>
  <c r="AR1495" i="1"/>
  <c r="AY1495" i="1" s="1"/>
  <c r="AS1495" i="1"/>
  <c r="AZ1495" i="1" s="1"/>
  <c r="AP1495" i="1"/>
  <c r="AW1495" i="1" s="1"/>
  <c r="AR1463" i="1"/>
  <c r="AY1463" i="1" s="1"/>
  <c r="AQ1461" i="1"/>
  <c r="AX1461" i="1" s="1"/>
  <c r="AS1458" i="1"/>
  <c r="AZ1458" i="1" s="1"/>
  <c r="AO1458" i="1"/>
  <c r="AQ1456" i="1"/>
  <c r="AX1456" i="1" s="1"/>
  <c r="AT1455" i="1"/>
  <c r="BA1455" i="1" s="1"/>
  <c r="AP1455" i="1"/>
  <c r="AW1455" i="1" s="1"/>
  <c r="AS1453" i="1"/>
  <c r="AZ1453" i="1" s="1"/>
  <c r="AO1453" i="1"/>
  <c r="AQ1450" i="1"/>
  <c r="AX1450" i="1" s="1"/>
  <c r="AS1448" i="1"/>
  <c r="AZ1448" i="1" s="1"/>
  <c r="AO1448" i="1"/>
  <c r="AR1447" i="1"/>
  <c r="AY1447" i="1" s="1"/>
  <c r="AQ1445" i="1"/>
  <c r="AX1445" i="1" s="1"/>
  <c r="AS1443" i="1"/>
  <c r="AZ1443" i="1" s="1"/>
  <c r="AO1443" i="1"/>
  <c r="AQ1441" i="1"/>
  <c r="AX1441" i="1" s="1"/>
  <c r="AT1440" i="1"/>
  <c r="BA1440" i="1" s="1"/>
  <c r="AP1440" i="1"/>
  <c r="AW1440" i="1" s="1"/>
  <c r="AS1438" i="1"/>
  <c r="AZ1438" i="1" s="1"/>
  <c r="AO1438" i="1"/>
  <c r="AQ1435" i="1"/>
  <c r="AX1435" i="1" s="1"/>
  <c r="AS1433" i="1"/>
  <c r="AZ1433" i="1" s="1"/>
  <c r="AO1433" i="1"/>
  <c r="AR1432" i="1"/>
  <c r="AY1432" i="1" s="1"/>
  <c r="AQ1430" i="1"/>
  <c r="AX1430" i="1" s="1"/>
  <c r="AS1426" i="1"/>
  <c r="AZ1426" i="1" s="1"/>
  <c r="AO1426" i="1"/>
  <c r="AQ1424" i="1"/>
  <c r="AX1424" i="1" s="1"/>
  <c r="AT1422" i="1"/>
  <c r="BA1422" i="1" s="1"/>
  <c r="AP1422" i="1"/>
  <c r="AW1422" i="1" s="1"/>
  <c r="AS1420" i="1"/>
  <c r="AZ1420" i="1" s="1"/>
  <c r="AO1420" i="1"/>
  <c r="AQ1417" i="1"/>
  <c r="AX1417" i="1" s="1"/>
  <c r="AS1415" i="1"/>
  <c r="AZ1415" i="1" s="1"/>
  <c r="AO1415" i="1"/>
  <c r="AR1414" i="1"/>
  <c r="AY1414" i="1" s="1"/>
  <c r="AQ1412" i="1"/>
  <c r="AX1412" i="1" s="1"/>
  <c r="AP1408" i="1"/>
  <c r="AW1408" i="1" s="1"/>
  <c r="AP1405" i="1"/>
  <c r="AW1405" i="1" s="1"/>
  <c r="AT1405" i="1"/>
  <c r="BA1405" i="1" s="1"/>
  <c r="AQ1405" i="1"/>
  <c r="AX1405" i="1" s="1"/>
  <c r="AO1395" i="1"/>
  <c r="AO1393" i="1"/>
  <c r="AS1393" i="1"/>
  <c r="AZ1393" i="1" s="1"/>
  <c r="AP1393" i="1"/>
  <c r="AW1393" i="1" s="1"/>
  <c r="AT1393" i="1"/>
  <c r="BA1393" i="1" s="1"/>
  <c r="AP1389" i="1"/>
  <c r="AW1389" i="1" s="1"/>
  <c r="AT1389" i="1"/>
  <c r="BA1389" i="1" s="1"/>
  <c r="AQ1389" i="1"/>
  <c r="AX1389" i="1" s="1"/>
  <c r="AO1383" i="1"/>
  <c r="AS1383" i="1"/>
  <c r="AZ1383" i="1" s="1"/>
  <c r="AP1383" i="1"/>
  <c r="AW1383" i="1" s="1"/>
  <c r="AT1383" i="1"/>
  <c r="BA1383" i="1" s="1"/>
  <c r="AR1382" i="1"/>
  <c r="AY1382" i="1" s="1"/>
  <c r="AO1382" i="1"/>
  <c r="AS1382" i="1"/>
  <c r="AZ1382" i="1" s="1"/>
  <c r="AP1379" i="1"/>
  <c r="AW1379" i="1" s="1"/>
  <c r="AT1379" i="1"/>
  <c r="BA1379" i="1" s="1"/>
  <c r="AQ1379" i="1"/>
  <c r="AX1379" i="1" s="1"/>
  <c r="AO1378" i="1"/>
  <c r="AS1378" i="1"/>
  <c r="AZ1378" i="1" s="1"/>
  <c r="AP1378" i="1"/>
  <c r="AW1378" i="1" s="1"/>
  <c r="AT1378" i="1"/>
  <c r="BA1378" i="1" s="1"/>
  <c r="AS1373" i="1"/>
  <c r="AZ1373" i="1" s="1"/>
  <c r="AP1368" i="1"/>
  <c r="AW1368" i="1" s="1"/>
  <c r="AT1368" i="1"/>
  <c r="BA1368" i="1" s="1"/>
  <c r="AQ1368" i="1"/>
  <c r="AX1368" i="1" s="1"/>
  <c r="AT1366" i="1"/>
  <c r="BA1366" i="1" s="1"/>
  <c r="AO1363" i="1"/>
  <c r="AO1361" i="1"/>
  <c r="AS1361" i="1"/>
  <c r="AZ1361" i="1" s="1"/>
  <c r="AP1361" i="1"/>
  <c r="AW1361" i="1" s="1"/>
  <c r="AT1361" i="1"/>
  <c r="BA1361" i="1" s="1"/>
  <c r="AR1356" i="1"/>
  <c r="AY1356" i="1" s="1"/>
  <c r="AO1356" i="1"/>
  <c r="AQ1356" i="1"/>
  <c r="AX1356" i="1" s="1"/>
  <c r="AO1354" i="1"/>
  <c r="AQ1354" i="1"/>
  <c r="AX1354" i="1" s="1"/>
  <c r="AQ1318" i="1"/>
  <c r="AX1318" i="1" s="1"/>
  <c r="AO1318" i="1"/>
  <c r="AR1318" i="1"/>
  <c r="AY1318" i="1" s="1"/>
  <c r="AQ1316" i="1"/>
  <c r="AX1316" i="1" s="1"/>
  <c r="AR1415" i="1"/>
  <c r="AY1415" i="1" s="1"/>
  <c r="AO1399" i="1"/>
  <c r="AS1399" i="1"/>
  <c r="AZ1399" i="1" s="1"/>
  <c r="AP1399" i="1"/>
  <c r="AW1399" i="1" s="1"/>
  <c r="AT1399" i="1"/>
  <c r="BA1399" i="1" s="1"/>
  <c r="AR1398" i="1"/>
  <c r="AY1398" i="1" s="1"/>
  <c r="AO1398" i="1"/>
  <c r="AS1398" i="1"/>
  <c r="AZ1398" i="1" s="1"/>
  <c r="AP1384" i="1"/>
  <c r="AW1384" i="1" s="1"/>
  <c r="AT1384" i="1"/>
  <c r="BA1384" i="1" s="1"/>
  <c r="AQ1384" i="1"/>
  <c r="AX1384" i="1" s="1"/>
  <c r="AR1349" i="1"/>
  <c r="AY1349" i="1" s="1"/>
  <c r="AO1349" i="1"/>
  <c r="AT1463" i="1"/>
  <c r="BA1463" i="1" s="1"/>
  <c r="AP1463" i="1"/>
  <c r="AW1463" i="1" s="1"/>
  <c r="AT1462" i="1"/>
  <c r="BA1462" i="1" s="1"/>
  <c r="AS1461" i="1"/>
  <c r="AZ1461" i="1" s="1"/>
  <c r="AQ1458" i="1"/>
  <c r="AX1458" i="1" s="1"/>
  <c r="AT1457" i="1"/>
  <c r="BA1457" i="1" s="1"/>
  <c r="AS1456" i="1"/>
  <c r="AZ1456" i="1" s="1"/>
  <c r="AR1455" i="1"/>
  <c r="AY1455" i="1" s="1"/>
  <c r="AQ1453" i="1"/>
  <c r="AX1453" i="1" s="1"/>
  <c r="AT1452" i="1"/>
  <c r="BA1452" i="1" s="1"/>
  <c r="AS1451" i="1"/>
  <c r="AZ1451" i="1" s="1"/>
  <c r="AS1450" i="1"/>
  <c r="AZ1450" i="1" s="1"/>
  <c r="AQ1448" i="1"/>
  <c r="AX1448" i="1" s="1"/>
  <c r="AT1447" i="1"/>
  <c r="BA1447" i="1" s="1"/>
  <c r="AP1447" i="1"/>
  <c r="AW1447" i="1" s="1"/>
  <c r="AT1446" i="1"/>
  <c r="BA1446" i="1" s="1"/>
  <c r="AS1445" i="1"/>
  <c r="AZ1445" i="1" s="1"/>
  <c r="AQ1443" i="1"/>
  <c r="AX1443" i="1" s="1"/>
  <c r="AT1442" i="1"/>
  <c r="BA1442" i="1" s="1"/>
  <c r="AS1441" i="1"/>
  <c r="AZ1441" i="1" s="1"/>
  <c r="AR1440" i="1"/>
  <c r="AY1440" i="1" s="1"/>
  <c r="AQ1438" i="1"/>
  <c r="AX1438" i="1" s="1"/>
  <c r="AT1437" i="1"/>
  <c r="BA1437" i="1" s="1"/>
  <c r="AS1436" i="1"/>
  <c r="AZ1436" i="1" s="1"/>
  <c r="AS1435" i="1"/>
  <c r="AZ1435" i="1" s="1"/>
  <c r="AQ1433" i="1"/>
  <c r="AX1433" i="1" s="1"/>
  <c r="AT1432" i="1"/>
  <c r="BA1432" i="1" s="1"/>
  <c r="AP1432" i="1"/>
  <c r="AW1432" i="1" s="1"/>
  <c r="AT1431" i="1"/>
  <c r="BA1431" i="1" s="1"/>
  <c r="AS1430" i="1"/>
  <c r="AZ1430" i="1" s="1"/>
  <c r="AQ1426" i="1"/>
  <c r="AX1426" i="1" s="1"/>
  <c r="AT1425" i="1"/>
  <c r="BA1425" i="1" s="1"/>
  <c r="AS1424" i="1"/>
  <c r="AZ1424" i="1" s="1"/>
  <c r="AR1422" i="1"/>
  <c r="AY1422" i="1" s="1"/>
  <c r="AQ1420" i="1"/>
  <c r="AX1420" i="1" s="1"/>
  <c r="AT1419" i="1"/>
  <c r="BA1419" i="1" s="1"/>
  <c r="AS1418" i="1"/>
  <c r="AZ1418" i="1" s="1"/>
  <c r="AS1417" i="1"/>
  <c r="AZ1417" i="1" s="1"/>
  <c r="AQ1415" i="1"/>
  <c r="AX1415" i="1" s="1"/>
  <c r="AT1414" i="1"/>
  <c r="BA1414" i="1" s="1"/>
  <c r="AP1414" i="1"/>
  <c r="AW1414" i="1" s="1"/>
  <c r="AT1413" i="1"/>
  <c r="BA1413" i="1" s="1"/>
  <c r="AS1412" i="1"/>
  <c r="AZ1412" i="1" s="1"/>
  <c r="AQ1409" i="1"/>
  <c r="AX1409" i="1" s="1"/>
  <c r="AR1405" i="1"/>
  <c r="AY1405" i="1" s="1"/>
  <c r="AP1400" i="1"/>
  <c r="AW1400" i="1" s="1"/>
  <c r="AT1400" i="1"/>
  <c r="BA1400" i="1" s="1"/>
  <c r="AQ1400" i="1"/>
  <c r="AX1400" i="1" s="1"/>
  <c r="AT1398" i="1"/>
  <c r="BA1398" i="1" s="1"/>
  <c r="AS1384" i="1"/>
  <c r="AZ1384" i="1" s="1"/>
  <c r="AO1372" i="1"/>
  <c r="AS1372" i="1"/>
  <c r="AZ1372" i="1" s="1"/>
  <c r="AP1372" i="1"/>
  <c r="AW1372" i="1" s="1"/>
  <c r="AT1372" i="1"/>
  <c r="BA1372" i="1" s="1"/>
  <c r="AO1355" i="1"/>
  <c r="AR1355" i="1"/>
  <c r="AY1355" i="1" s="1"/>
  <c r="AS1329" i="1"/>
  <c r="AZ1329" i="1" s="1"/>
  <c r="AR1329" i="1"/>
  <c r="AY1329" i="1" s="1"/>
  <c r="AR1313" i="1"/>
  <c r="AY1313" i="1" s="1"/>
  <c r="AS1313" i="1"/>
  <c r="AZ1313" i="1" s="1"/>
  <c r="AR1311" i="1"/>
  <c r="AY1311" i="1" s="1"/>
  <c r="AQ1311" i="1"/>
  <c r="AX1311" i="1" s="1"/>
  <c r="AS1311" i="1"/>
  <c r="AZ1311" i="1" s="1"/>
  <c r="AO1408" i="1"/>
  <c r="AS1408" i="1"/>
  <c r="AZ1408" i="1" s="1"/>
  <c r="AP1395" i="1"/>
  <c r="AW1395" i="1" s="1"/>
  <c r="AT1395" i="1"/>
  <c r="BA1395" i="1" s="1"/>
  <c r="AQ1395" i="1"/>
  <c r="AX1395" i="1" s="1"/>
  <c r="AO1394" i="1"/>
  <c r="AS1394" i="1"/>
  <c r="AZ1394" i="1" s="1"/>
  <c r="AP1394" i="1"/>
  <c r="AW1394" i="1" s="1"/>
  <c r="AT1394" i="1"/>
  <c r="BA1394" i="1" s="1"/>
  <c r="AP1363" i="1"/>
  <c r="AW1363" i="1" s="1"/>
  <c r="AT1363" i="1"/>
  <c r="BA1363" i="1" s="1"/>
  <c r="AQ1363" i="1"/>
  <c r="AX1363" i="1" s="1"/>
  <c r="AO1362" i="1"/>
  <c r="AS1362" i="1"/>
  <c r="AZ1362" i="1" s="1"/>
  <c r="AP1362" i="1"/>
  <c r="AW1362" i="1" s="1"/>
  <c r="AT1362" i="1"/>
  <c r="BA1362" i="1" s="1"/>
  <c r="AQ1314" i="1"/>
  <c r="AX1314" i="1" s="1"/>
  <c r="AR1314" i="1"/>
  <c r="AY1314" i="1" s="1"/>
  <c r="AP1312" i="1"/>
  <c r="AW1312" i="1" s="1"/>
  <c r="AQ1312" i="1"/>
  <c r="AX1312" i="1" s="1"/>
  <c r="AR1312" i="1"/>
  <c r="AY1312" i="1" s="1"/>
  <c r="AS1463" i="1"/>
  <c r="AZ1463" i="1" s="1"/>
  <c r="AT1458" i="1"/>
  <c r="BA1458" i="1" s="1"/>
  <c r="AT1453" i="1"/>
  <c r="BA1453" i="1" s="1"/>
  <c r="AT1448" i="1"/>
  <c r="BA1448" i="1" s="1"/>
  <c r="AS1447" i="1"/>
  <c r="AZ1447" i="1" s="1"/>
  <c r="AT1443" i="1"/>
  <c r="BA1443" i="1" s="1"/>
  <c r="AT1438" i="1"/>
  <c r="BA1438" i="1" s="1"/>
  <c r="AT1433" i="1"/>
  <c r="BA1433" i="1" s="1"/>
  <c r="AS1432" i="1"/>
  <c r="AZ1432" i="1" s="1"/>
  <c r="AT1426" i="1"/>
  <c r="BA1426" i="1" s="1"/>
  <c r="AT1420" i="1"/>
  <c r="BA1420" i="1" s="1"/>
  <c r="AT1415" i="1"/>
  <c r="BA1415" i="1" s="1"/>
  <c r="AS1414" i="1"/>
  <c r="AZ1414" i="1" s="1"/>
  <c r="AQ1408" i="1"/>
  <c r="AX1408" i="1" s="1"/>
  <c r="AO1404" i="1"/>
  <c r="AS1404" i="1"/>
  <c r="AZ1404" i="1" s="1"/>
  <c r="AP1404" i="1"/>
  <c r="AW1404" i="1" s="1"/>
  <c r="AT1404" i="1"/>
  <c r="BA1404" i="1" s="1"/>
  <c r="AR1399" i="1"/>
  <c r="AY1399" i="1" s="1"/>
  <c r="AQ1398" i="1"/>
  <c r="AX1398" i="1" s="1"/>
  <c r="AR1395" i="1"/>
  <c r="AY1395" i="1" s="1"/>
  <c r="AQ1394" i="1"/>
  <c r="AX1394" i="1" s="1"/>
  <c r="AO1388" i="1"/>
  <c r="AS1388" i="1"/>
  <c r="AZ1388" i="1" s="1"/>
  <c r="AP1388" i="1"/>
  <c r="AW1388" i="1" s="1"/>
  <c r="AT1388" i="1"/>
  <c r="BA1388" i="1" s="1"/>
  <c r="AR1384" i="1"/>
  <c r="AY1384" i="1" s="1"/>
  <c r="AO1377" i="1"/>
  <c r="AS1377" i="1"/>
  <c r="AZ1377" i="1" s="1"/>
  <c r="AP1377" i="1"/>
  <c r="AW1377" i="1" s="1"/>
  <c r="AT1377" i="1"/>
  <c r="BA1377" i="1" s="1"/>
  <c r="AP1373" i="1"/>
  <c r="AW1373" i="1" s="1"/>
  <c r="AT1373" i="1"/>
  <c r="BA1373" i="1" s="1"/>
  <c r="AQ1373" i="1"/>
  <c r="AX1373" i="1" s="1"/>
  <c r="AO1367" i="1"/>
  <c r="AS1367" i="1"/>
  <c r="AZ1367" i="1" s="1"/>
  <c r="AP1367" i="1"/>
  <c r="AW1367" i="1" s="1"/>
  <c r="AT1367" i="1"/>
  <c r="BA1367" i="1" s="1"/>
  <c r="AR1366" i="1"/>
  <c r="AY1366" i="1" s="1"/>
  <c r="AO1366" i="1"/>
  <c r="AS1366" i="1"/>
  <c r="AZ1366" i="1" s="1"/>
  <c r="AR1363" i="1"/>
  <c r="AY1363" i="1" s="1"/>
  <c r="AQ1362" i="1"/>
  <c r="AX1362" i="1" s="1"/>
  <c r="AR1357" i="1"/>
  <c r="AY1357" i="1" s="1"/>
  <c r="AS1357" i="1"/>
  <c r="AZ1357" i="1" s="1"/>
  <c r="AR1325" i="1"/>
  <c r="AY1325" i="1" s="1"/>
  <c r="AO1325" i="1"/>
  <c r="AS1325" i="1"/>
  <c r="AZ1325" i="1" s="1"/>
  <c r="AO1319" i="1"/>
  <c r="AS1319" i="1"/>
  <c r="AZ1319" i="1" s="1"/>
  <c r="AR1315" i="1"/>
  <c r="AY1315" i="1" s="1"/>
  <c r="AS1315" i="1"/>
  <c r="AZ1315" i="1" s="1"/>
  <c r="AS1312" i="1"/>
  <c r="AZ1312" i="1" s="1"/>
  <c r="AP1300" i="1"/>
  <c r="AW1300" i="1" s="1"/>
  <c r="AO1300" i="1"/>
  <c r="AQ1300" i="1"/>
  <c r="AX1300" i="1" s="1"/>
  <c r="AR1402" i="1"/>
  <c r="AY1402" i="1" s="1"/>
  <c r="AS1397" i="1"/>
  <c r="AZ1397" i="1" s="1"/>
  <c r="AS1392" i="1"/>
  <c r="AZ1392" i="1" s="1"/>
  <c r="AS1387" i="1"/>
  <c r="AZ1387" i="1" s="1"/>
  <c r="AR1386" i="1"/>
  <c r="AY1386" i="1" s="1"/>
  <c r="AS1381" i="1"/>
  <c r="AZ1381" i="1" s="1"/>
  <c r="AS1376" i="1"/>
  <c r="AZ1376" i="1" s="1"/>
  <c r="AP1358" i="1"/>
  <c r="AW1358" i="1" s="1"/>
  <c r="AT1358" i="1"/>
  <c r="BA1358" i="1" s="1"/>
  <c r="AS1358" i="1"/>
  <c r="AZ1358" i="1" s="1"/>
  <c r="AR1358" i="1"/>
  <c r="AY1358" i="1" s="1"/>
  <c r="AQ1358" i="1"/>
  <c r="AX1358" i="1" s="1"/>
  <c r="AO1358" i="1"/>
  <c r="AP1326" i="1"/>
  <c r="AW1326" i="1" s="1"/>
  <c r="AT1326" i="1"/>
  <c r="BA1326" i="1" s="1"/>
  <c r="AS1326" i="1"/>
  <c r="AZ1326" i="1" s="1"/>
  <c r="AR1326" i="1"/>
  <c r="AY1326" i="1" s="1"/>
  <c r="AQ1326" i="1"/>
  <c r="AX1326" i="1" s="1"/>
  <c r="AO1326" i="1"/>
  <c r="AP1352" i="1"/>
  <c r="AW1352" i="1" s="1"/>
  <c r="AT1352" i="1"/>
  <c r="BA1352" i="1" s="1"/>
  <c r="AS1352" i="1"/>
  <c r="AZ1352" i="1" s="1"/>
  <c r="AQ1352" i="1"/>
  <c r="AX1352" i="1" s="1"/>
  <c r="AO1352" i="1"/>
  <c r="AR1352" i="1"/>
  <c r="AY1352" i="1" s="1"/>
  <c r="AP1337" i="1"/>
  <c r="AW1337" i="1" s="1"/>
  <c r="AT1337" i="1"/>
  <c r="BA1337" i="1" s="1"/>
  <c r="AQ1337" i="1"/>
  <c r="AX1337" i="1" s="1"/>
  <c r="AO1337" i="1"/>
  <c r="AS1337" i="1"/>
  <c r="AZ1337" i="1" s="1"/>
  <c r="AR1337" i="1"/>
  <c r="AY1337" i="1" s="1"/>
  <c r="AP1343" i="1"/>
  <c r="AW1343" i="1" s="1"/>
  <c r="AT1343" i="1"/>
  <c r="BA1343" i="1" s="1"/>
  <c r="AQ1343" i="1"/>
  <c r="AX1343" i="1" s="1"/>
  <c r="AR1343" i="1"/>
  <c r="AY1343" i="1" s="1"/>
  <c r="AO1343" i="1"/>
  <c r="AS1343" i="1"/>
  <c r="AZ1343" i="1" s="1"/>
  <c r="AP1344" i="1"/>
  <c r="AW1344" i="1" s="1"/>
  <c r="AT1344" i="1"/>
  <c r="BA1344" i="1" s="1"/>
  <c r="AS1344" i="1"/>
  <c r="AZ1344" i="1" s="1"/>
  <c r="AQ1344" i="1"/>
  <c r="AX1344" i="1" s="1"/>
  <c r="AO1344" i="1"/>
  <c r="AP1351" i="1"/>
  <c r="AW1351" i="1" s="1"/>
  <c r="AT1351" i="1"/>
  <c r="BA1351" i="1" s="1"/>
  <c r="AQ1351" i="1"/>
  <c r="AX1351" i="1" s="1"/>
  <c r="AR1351" i="1"/>
  <c r="AY1351" i="1" s="1"/>
  <c r="AO1351" i="1"/>
  <c r="AP1345" i="1"/>
  <c r="AW1345" i="1" s="1"/>
  <c r="AT1345" i="1"/>
  <c r="BA1345" i="1" s="1"/>
  <c r="AQ1345" i="1"/>
  <c r="AX1345" i="1" s="1"/>
  <c r="AO1345" i="1"/>
  <c r="AP1334" i="1"/>
  <c r="AW1334" i="1" s="1"/>
  <c r="AT1334" i="1"/>
  <c r="BA1334" i="1" s="1"/>
  <c r="AS1334" i="1"/>
  <c r="AZ1334" i="1" s="1"/>
  <c r="AR1334" i="1"/>
  <c r="AY1334" i="1" s="1"/>
  <c r="AQ1334" i="1"/>
  <c r="AX1334" i="1" s="1"/>
  <c r="AP1328" i="1"/>
  <c r="AW1328" i="1" s="1"/>
  <c r="AT1328" i="1"/>
  <c r="BA1328" i="1" s="1"/>
  <c r="AS1328" i="1"/>
  <c r="AZ1328" i="1" s="1"/>
  <c r="AQ1328" i="1"/>
  <c r="AX1328" i="1" s="1"/>
  <c r="AO1328" i="1"/>
  <c r="AP1350" i="1"/>
  <c r="AW1350" i="1" s="1"/>
  <c r="AT1350" i="1"/>
  <c r="BA1350" i="1" s="1"/>
  <c r="AS1350" i="1"/>
  <c r="AZ1350" i="1" s="1"/>
  <c r="AR1350" i="1"/>
  <c r="AY1350" i="1" s="1"/>
  <c r="AQ1350" i="1"/>
  <c r="AX1350" i="1" s="1"/>
  <c r="AP1335" i="1"/>
  <c r="AW1335" i="1" s="1"/>
  <c r="AT1335" i="1"/>
  <c r="BA1335" i="1" s="1"/>
  <c r="AQ1335" i="1"/>
  <c r="AX1335" i="1" s="1"/>
  <c r="AR1335" i="1"/>
  <c r="AY1335" i="1" s="1"/>
  <c r="AO1335" i="1"/>
  <c r="AP1329" i="1"/>
  <c r="AW1329" i="1" s="1"/>
  <c r="AT1329" i="1"/>
  <c r="BA1329" i="1" s="1"/>
  <c r="AQ1329" i="1"/>
  <c r="AX1329" i="1" s="1"/>
  <c r="AO1329" i="1"/>
  <c r="AP1321" i="1"/>
  <c r="AW1321" i="1" s="1"/>
  <c r="AT1321" i="1"/>
  <c r="BA1321" i="1" s="1"/>
  <c r="AQ1321" i="1"/>
  <c r="AX1321" i="1" s="1"/>
  <c r="AO1321" i="1"/>
  <c r="AR1321" i="1"/>
  <c r="AY1321" i="1" s="1"/>
  <c r="AP1359" i="1"/>
  <c r="AW1359" i="1" s="1"/>
  <c r="AQ1359" i="1"/>
  <c r="AX1359" i="1" s="1"/>
  <c r="AR1359" i="1"/>
  <c r="AY1359" i="1" s="1"/>
  <c r="AO1359" i="1"/>
  <c r="AP1353" i="1"/>
  <c r="AW1353" i="1" s="1"/>
  <c r="AT1353" i="1"/>
  <c r="BA1353" i="1" s="1"/>
  <c r="AQ1353" i="1"/>
  <c r="AX1353" i="1" s="1"/>
  <c r="AO1353" i="1"/>
  <c r="AP1342" i="1"/>
  <c r="AW1342" i="1" s="1"/>
  <c r="AT1342" i="1"/>
  <c r="BA1342" i="1" s="1"/>
  <c r="AS1342" i="1"/>
  <c r="AZ1342" i="1" s="1"/>
  <c r="AR1342" i="1"/>
  <c r="AY1342" i="1" s="1"/>
  <c r="AQ1342" i="1"/>
  <c r="AX1342" i="1" s="1"/>
  <c r="AP1336" i="1"/>
  <c r="AW1336" i="1" s="1"/>
  <c r="AT1336" i="1"/>
  <c r="BA1336" i="1" s="1"/>
  <c r="AS1336" i="1"/>
  <c r="AZ1336" i="1" s="1"/>
  <c r="AQ1336" i="1"/>
  <c r="AX1336" i="1" s="1"/>
  <c r="AO1336" i="1"/>
  <c r="AP1327" i="1"/>
  <c r="AW1327" i="1" s="1"/>
  <c r="AT1327" i="1"/>
  <c r="BA1327" i="1" s="1"/>
  <c r="AQ1327" i="1"/>
  <c r="AX1327" i="1" s="1"/>
  <c r="AR1327" i="1"/>
  <c r="AY1327" i="1" s="1"/>
  <c r="AO1327" i="1"/>
  <c r="AP1320" i="1"/>
  <c r="AW1320" i="1" s="1"/>
  <c r="AT1320" i="1"/>
  <c r="BA1320" i="1" s="1"/>
  <c r="AS1320" i="1"/>
  <c r="AZ1320" i="1" s="1"/>
  <c r="AQ1320" i="1"/>
  <c r="AX1320" i="1" s="1"/>
  <c r="AR1320" i="1"/>
  <c r="AY1320" i="1" s="1"/>
  <c r="AO1320" i="1"/>
  <c r="AP1355" i="1"/>
  <c r="AW1355" i="1" s="1"/>
  <c r="AT1355" i="1"/>
  <c r="BA1355" i="1" s="1"/>
  <c r="AQ1355" i="1"/>
  <c r="AX1355" i="1" s="1"/>
  <c r="AP1354" i="1"/>
  <c r="AW1354" i="1" s="1"/>
  <c r="AT1354" i="1"/>
  <c r="BA1354" i="1" s="1"/>
  <c r="AS1354" i="1"/>
  <c r="AZ1354" i="1" s="1"/>
  <c r="AP1347" i="1"/>
  <c r="AW1347" i="1" s="1"/>
  <c r="AT1347" i="1"/>
  <c r="BA1347" i="1" s="1"/>
  <c r="AQ1347" i="1"/>
  <c r="AX1347" i="1" s="1"/>
  <c r="AP1346" i="1"/>
  <c r="AW1346" i="1" s="1"/>
  <c r="AT1346" i="1"/>
  <c r="BA1346" i="1" s="1"/>
  <c r="AS1346" i="1"/>
  <c r="AZ1346" i="1" s="1"/>
  <c r="AP1339" i="1"/>
  <c r="AW1339" i="1" s="1"/>
  <c r="AT1339" i="1"/>
  <c r="BA1339" i="1" s="1"/>
  <c r="AQ1339" i="1"/>
  <c r="AX1339" i="1" s="1"/>
  <c r="AP1338" i="1"/>
  <c r="AW1338" i="1" s="1"/>
  <c r="AT1338" i="1"/>
  <c r="BA1338" i="1" s="1"/>
  <c r="AS1338" i="1"/>
  <c r="AZ1338" i="1" s="1"/>
  <c r="AP1331" i="1"/>
  <c r="AW1331" i="1" s="1"/>
  <c r="AT1331" i="1"/>
  <c r="BA1331" i="1" s="1"/>
  <c r="AQ1331" i="1"/>
  <c r="AX1331" i="1" s="1"/>
  <c r="AP1330" i="1"/>
  <c r="AW1330" i="1" s="1"/>
  <c r="AT1330" i="1"/>
  <c r="BA1330" i="1" s="1"/>
  <c r="AS1330" i="1"/>
  <c r="AZ1330" i="1" s="1"/>
  <c r="AP1323" i="1"/>
  <c r="AW1323" i="1" s="1"/>
  <c r="AT1323" i="1"/>
  <c r="BA1323" i="1" s="1"/>
  <c r="AQ1323" i="1"/>
  <c r="AX1323" i="1" s="1"/>
  <c r="AP1322" i="1"/>
  <c r="AW1322" i="1" s="1"/>
  <c r="AT1322" i="1"/>
  <c r="BA1322" i="1" s="1"/>
  <c r="AS1322" i="1"/>
  <c r="AZ1322" i="1" s="1"/>
  <c r="AR1317" i="1"/>
  <c r="AY1317" i="1" s="1"/>
  <c r="AR1316" i="1"/>
  <c r="AY1316" i="1" s="1"/>
  <c r="AP1315" i="1"/>
  <c r="AW1315" i="1" s="1"/>
  <c r="AT1315" i="1"/>
  <c r="BA1315" i="1" s="1"/>
  <c r="AQ1315" i="1"/>
  <c r="AX1315" i="1" s="1"/>
  <c r="AP1314" i="1"/>
  <c r="AW1314" i="1" s="1"/>
  <c r="AT1314" i="1"/>
  <c r="BA1314" i="1" s="1"/>
  <c r="AS1314" i="1"/>
  <c r="AZ1314" i="1" s="1"/>
  <c r="AP1313" i="1"/>
  <c r="AW1313" i="1" s="1"/>
  <c r="AO1313" i="1"/>
  <c r="AT1313" i="1"/>
  <c r="BA1313" i="1" s="1"/>
  <c r="AQ1313" i="1"/>
  <c r="AX1313" i="1" s="1"/>
  <c r="AS1307" i="1"/>
  <c r="AZ1307" i="1" s="1"/>
  <c r="AP1305" i="1"/>
  <c r="AW1305" i="1" s="1"/>
  <c r="AO1305" i="1"/>
  <c r="AQ1305" i="1"/>
  <c r="AX1305" i="1" s="1"/>
  <c r="AS1299" i="1"/>
  <c r="AZ1299" i="1" s="1"/>
  <c r="AP1319" i="1"/>
  <c r="AW1319" i="1" s="1"/>
  <c r="AT1319" i="1"/>
  <c r="BA1319" i="1" s="1"/>
  <c r="AQ1319" i="1"/>
  <c r="AX1319" i="1" s="1"/>
  <c r="AP1318" i="1"/>
  <c r="AW1318" i="1" s="1"/>
  <c r="AT1318" i="1"/>
  <c r="BA1318" i="1" s="1"/>
  <c r="AS1318" i="1"/>
  <c r="AZ1318" i="1" s="1"/>
  <c r="AP1311" i="1"/>
  <c r="AW1311" i="1" s="1"/>
  <c r="AO1311" i="1"/>
  <c r="AP1303" i="1"/>
  <c r="AW1303" i="1" s="1"/>
  <c r="AO1303" i="1"/>
  <c r="AP1357" i="1"/>
  <c r="AW1357" i="1" s="1"/>
  <c r="AT1357" i="1"/>
  <c r="BA1357" i="1" s="1"/>
  <c r="AQ1357" i="1"/>
  <c r="AX1357" i="1" s="1"/>
  <c r="AP1356" i="1"/>
  <c r="AW1356" i="1" s="1"/>
  <c r="AT1356" i="1"/>
  <c r="BA1356" i="1" s="1"/>
  <c r="AS1356" i="1"/>
  <c r="AZ1356" i="1" s="1"/>
  <c r="AP1349" i="1"/>
  <c r="AW1349" i="1" s="1"/>
  <c r="AT1349" i="1"/>
  <c r="BA1349" i="1" s="1"/>
  <c r="AQ1349" i="1"/>
  <c r="AX1349" i="1" s="1"/>
  <c r="AP1348" i="1"/>
  <c r="AW1348" i="1" s="1"/>
  <c r="AT1348" i="1"/>
  <c r="BA1348" i="1" s="1"/>
  <c r="AS1348" i="1"/>
  <c r="AZ1348" i="1" s="1"/>
  <c r="AP1341" i="1"/>
  <c r="AW1341" i="1" s="1"/>
  <c r="AT1341" i="1"/>
  <c r="BA1341" i="1" s="1"/>
  <c r="AQ1341" i="1"/>
  <c r="AX1341" i="1" s="1"/>
  <c r="AP1340" i="1"/>
  <c r="AW1340" i="1" s="1"/>
  <c r="AT1340" i="1"/>
  <c r="BA1340" i="1" s="1"/>
  <c r="AS1340" i="1"/>
  <c r="AZ1340" i="1" s="1"/>
  <c r="AP1333" i="1"/>
  <c r="AW1333" i="1" s="1"/>
  <c r="AT1333" i="1"/>
  <c r="BA1333" i="1" s="1"/>
  <c r="AQ1333" i="1"/>
  <c r="AX1333" i="1" s="1"/>
  <c r="AP1332" i="1"/>
  <c r="AW1332" i="1" s="1"/>
  <c r="AT1332" i="1"/>
  <c r="BA1332" i="1" s="1"/>
  <c r="AS1332" i="1"/>
  <c r="AZ1332" i="1" s="1"/>
  <c r="AP1325" i="1"/>
  <c r="AW1325" i="1" s="1"/>
  <c r="AT1325" i="1"/>
  <c r="BA1325" i="1" s="1"/>
  <c r="AQ1325" i="1"/>
  <c r="AX1325" i="1" s="1"/>
  <c r="AP1324" i="1"/>
  <c r="AW1324" i="1" s="1"/>
  <c r="AT1324" i="1"/>
  <c r="BA1324" i="1" s="1"/>
  <c r="AS1324" i="1"/>
  <c r="AZ1324" i="1" s="1"/>
  <c r="AP1317" i="1"/>
  <c r="AW1317" i="1" s="1"/>
  <c r="AT1317" i="1"/>
  <c r="BA1317" i="1" s="1"/>
  <c r="AQ1317" i="1"/>
  <c r="AX1317" i="1" s="1"/>
  <c r="AP1316" i="1"/>
  <c r="AW1316" i="1" s="1"/>
  <c r="AT1316" i="1"/>
  <c r="BA1316" i="1" s="1"/>
  <c r="AS1316" i="1"/>
  <c r="AZ1316" i="1" s="1"/>
  <c r="AP1307" i="1"/>
  <c r="AW1307" i="1" s="1"/>
  <c r="AO1307" i="1"/>
  <c r="AR1307" i="1"/>
  <c r="AY1307" i="1" s="1"/>
  <c r="AP1299" i="1"/>
  <c r="AW1299" i="1" s="1"/>
  <c r="AO1299" i="1"/>
  <c r="AR1299" i="1"/>
  <c r="AY1299" i="1" s="1"/>
  <c r="AP1309" i="1"/>
  <c r="AW1309" i="1" s="1"/>
  <c r="AO1309" i="1"/>
  <c r="AP1301" i="1"/>
  <c r="AW1301" i="1" s="1"/>
  <c r="AO1301" i="1"/>
  <c r="AT1312" i="1"/>
  <c r="BA1312" i="1" s="1"/>
  <c r="AT1311" i="1"/>
  <c r="BA1311" i="1" s="1"/>
  <c r="AT1310" i="1"/>
  <c r="BA1310" i="1" s="1"/>
  <c r="AT1309" i="1"/>
  <c r="BA1309" i="1" s="1"/>
  <c r="AT1308" i="1"/>
  <c r="BA1308" i="1" s="1"/>
  <c r="AT1307" i="1"/>
  <c r="BA1307" i="1" s="1"/>
  <c r="AT1306" i="1"/>
  <c r="BA1306" i="1" s="1"/>
  <c r="AT1305" i="1"/>
  <c r="BA1305" i="1" s="1"/>
  <c r="AT1304" i="1"/>
  <c r="BA1304" i="1" s="1"/>
  <c r="AT1303" i="1"/>
  <c r="BA1303" i="1" s="1"/>
  <c r="AT1302" i="1"/>
  <c r="BA1302" i="1" s="1"/>
  <c r="AT1301" i="1"/>
  <c r="BA1301" i="1" s="1"/>
  <c r="AT1300" i="1"/>
  <c r="BA1300" i="1" s="1"/>
  <c r="AT1299" i="1"/>
  <c r="BA1299" i="1" s="1"/>
  <c r="BB1392" i="1" l="1"/>
  <c r="BC1392" i="1" s="1"/>
  <c r="BB1451" i="1"/>
  <c r="BC1451" i="1" s="1"/>
  <c r="BB1384" i="1"/>
  <c r="BC1384" i="1" s="1"/>
  <c r="AL1601" i="1"/>
  <c r="AL1602" i="1"/>
  <c r="AL1603" i="1"/>
  <c r="BB1436" i="1"/>
  <c r="BC1436" i="1" s="1"/>
  <c r="BB1400" i="1"/>
  <c r="BC1400" i="1" s="1"/>
  <c r="AU1301" i="1"/>
  <c r="AV1301" i="1"/>
  <c r="BB1301" i="1" s="1"/>
  <c r="BC1301" i="1" s="1"/>
  <c r="AU1307" i="1"/>
  <c r="AV1307" i="1"/>
  <c r="BB1307" i="1" s="1"/>
  <c r="BC1307" i="1" s="1"/>
  <c r="AU1311" i="1"/>
  <c r="AV1311" i="1"/>
  <c r="BB1311" i="1" s="1"/>
  <c r="BC1311" i="1" s="1"/>
  <c r="AU1353" i="1"/>
  <c r="AV1353" i="1"/>
  <c r="BB1353" i="1" s="1"/>
  <c r="BC1353" i="1" s="1"/>
  <c r="AU1359" i="1"/>
  <c r="AV1359" i="1"/>
  <c r="BB1359" i="1" s="1"/>
  <c r="BC1359" i="1" s="1"/>
  <c r="AU1343" i="1"/>
  <c r="AV1343" i="1"/>
  <c r="BB1343" i="1" s="1"/>
  <c r="BC1343" i="1" s="1"/>
  <c r="AU1352" i="1"/>
  <c r="AV1352" i="1"/>
  <c r="BB1352" i="1" s="1"/>
  <c r="BC1352" i="1" s="1"/>
  <c r="AU1366" i="1"/>
  <c r="AV1366" i="1"/>
  <c r="BB1366" i="1" s="1"/>
  <c r="BC1366" i="1" s="1"/>
  <c r="AU1377" i="1"/>
  <c r="AV1377" i="1"/>
  <c r="BB1377" i="1" s="1"/>
  <c r="BC1377" i="1" s="1"/>
  <c r="AU1362" i="1"/>
  <c r="AV1362" i="1"/>
  <c r="BB1362" i="1" s="1"/>
  <c r="BC1362" i="1" s="1"/>
  <c r="AU1408" i="1"/>
  <c r="AV1408" i="1"/>
  <c r="BB1408" i="1" s="1"/>
  <c r="BC1408" i="1" s="1"/>
  <c r="BB1432" i="1"/>
  <c r="BC1432" i="1" s="1"/>
  <c r="AU1349" i="1"/>
  <c r="AV1349" i="1"/>
  <c r="BB1349" i="1" s="1"/>
  <c r="BC1349" i="1" s="1"/>
  <c r="AU1356" i="1"/>
  <c r="AV1356" i="1"/>
  <c r="BB1356" i="1" s="1"/>
  <c r="BC1356" i="1" s="1"/>
  <c r="AU1382" i="1"/>
  <c r="AV1382" i="1"/>
  <c r="BB1382" i="1" s="1"/>
  <c r="BC1382" i="1" s="1"/>
  <c r="AU1393" i="1"/>
  <c r="AV1393" i="1"/>
  <c r="BB1393" i="1" s="1"/>
  <c r="BC1393" i="1" s="1"/>
  <c r="AU1415" i="1"/>
  <c r="AV1415" i="1"/>
  <c r="BB1415" i="1" s="1"/>
  <c r="BC1415" i="1" s="1"/>
  <c r="AU1426" i="1"/>
  <c r="AV1426" i="1"/>
  <c r="BB1426" i="1" s="1"/>
  <c r="BC1426" i="1" s="1"/>
  <c r="AU1433" i="1"/>
  <c r="AV1433" i="1"/>
  <c r="BB1433" i="1" s="1"/>
  <c r="BC1433" i="1" s="1"/>
  <c r="AU1443" i="1"/>
  <c r="AV1443" i="1"/>
  <c r="BB1443" i="1" s="1"/>
  <c r="BC1443" i="1" s="1"/>
  <c r="AU1448" i="1"/>
  <c r="AV1448" i="1"/>
  <c r="BB1448" i="1" s="1"/>
  <c r="BC1448" i="1" s="1"/>
  <c r="AU1458" i="1"/>
  <c r="AV1458" i="1"/>
  <c r="BB1458" i="1" s="1"/>
  <c r="BC1458" i="1" s="1"/>
  <c r="AU1495" i="1"/>
  <c r="AV1495" i="1"/>
  <c r="BB1495" i="1" s="1"/>
  <c r="BC1495" i="1" s="1"/>
  <c r="BB1308" i="1"/>
  <c r="BC1308" i="1" s="1"/>
  <c r="BB1312" i="1"/>
  <c r="BC1312" i="1" s="1"/>
  <c r="BB1322" i="1"/>
  <c r="BC1322" i="1" s="1"/>
  <c r="BB1350" i="1"/>
  <c r="BC1350" i="1" s="1"/>
  <c r="BB1387" i="1"/>
  <c r="BC1387" i="1" s="1"/>
  <c r="BB1413" i="1"/>
  <c r="BC1413" i="1" s="1"/>
  <c r="AU1436" i="1"/>
  <c r="BB1456" i="1"/>
  <c r="BC1456" i="1" s="1"/>
  <c r="AU1462" i="1"/>
  <c r="AU1333" i="1"/>
  <c r="AU1340" i="1"/>
  <c r="AU1348" i="1"/>
  <c r="AU1417" i="1"/>
  <c r="AU1430" i="1"/>
  <c r="AU1447" i="1"/>
  <c r="AU1452" i="1"/>
  <c r="AU1457" i="1"/>
  <c r="BB1306" i="1"/>
  <c r="BC1306" i="1" s="1"/>
  <c r="BB1331" i="1"/>
  <c r="BC1331" i="1" s="1"/>
  <c r="BB1338" i="1"/>
  <c r="BC1338" i="1" s="1"/>
  <c r="BB1346" i="1"/>
  <c r="BC1346" i="1" s="1"/>
  <c r="BB1373" i="1"/>
  <c r="BC1373" i="1" s="1"/>
  <c r="BB1381" i="1"/>
  <c r="BC1381" i="1" s="1"/>
  <c r="AU1424" i="1"/>
  <c r="BB1437" i="1"/>
  <c r="BC1437" i="1" s="1"/>
  <c r="BB1442" i="1"/>
  <c r="BC1442" i="1" s="1"/>
  <c r="AU1302" i="1"/>
  <c r="AU1316" i="1"/>
  <c r="AU1324" i="1"/>
  <c r="AU1334" i="1"/>
  <c r="AU1368" i="1"/>
  <c r="BB1389" i="1"/>
  <c r="BC1389" i="1" s="1"/>
  <c r="AU1299" i="1"/>
  <c r="AV1299" i="1"/>
  <c r="BB1299" i="1" s="1"/>
  <c r="BC1299" i="1" s="1"/>
  <c r="AU1327" i="1"/>
  <c r="AV1327" i="1"/>
  <c r="BB1327" i="1" s="1"/>
  <c r="BC1327" i="1" s="1"/>
  <c r="AU1321" i="1"/>
  <c r="AV1321" i="1"/>
  <c r="BB1321" i="1" s="1"/>
  <c r="BC1321" i="1" s="1"/>
  <c r="AU1329" i="1"/>
  <c r="AV1329" i="1"/>
  <c r="BB1329" i="1" s="1"/>
  <c r="BC1329" i="1" s="1"/>
  <c r="AU1335" i="1"/>
  <c r="AV1335" i="1"/>
  <c r="BB1335" i="1" s="1"/>
  <c r="BC1335" i="1" s="1"/>
  <c r="AU1345" i="1"/>
  <c r="AV1345" i="1"/>
  <c r="BB1345" i="1" s="1"/>
  <c r="BC1345" i="1" s="1"/>
  <c r="AU1351" i="1"/>
  <c r="AV1351" i="1"/>
  <c r="BB1351" i="1" s="1"/>
  <c r="BC1351" i="1" s="1"/>
  <c r="AU1326" i="1"/>
  <c r="AV1326" i="1"/>
  <c r="BB1326" i="1" s="1"/>
  <c r="BC1326" i="1" s="1"/>
  <c r="AU1300" i="1"/>
  <c r="AV1300" i="1"/>
  <c r="BB1300" i="1" s="1"/>
  <c r="BC1300" i="1" s="1"/>
  <c r="AU1325" i="1"/>
  <c r="AV1325" i="1"/>
  <c r="BB1325" i="1" s="1"/>
  <c r="BC1325" i="1" s="1"/>
  <c r="AU1367" i="1"/>
  <c r="AV1367" i="1"/>
  <c r="BB1367" i="1" s="1"/>
  <c r="BC1367" i="1" s="1"/>
  <c r="AU1388" i="1"/>
  <c r="AV1388" i="1"/>
  <c r="BB1388" i="1" s="1"/>
  <c r="BC1388" i="1" s="1"/>
  <c r="AU1404" i="1"/>
  <c r="AV1404" i="1"/>
  <c r="BB1404" i="1" s="1"/>
  <c r="BC1404" i="1" s="1"/>
  <c r="AU1355" i="1"/>
  <c r="AV1355" i="1"/>
  <c r="BB1355" i="1" s="1"/>
  <c r="BC1355" i="1" s="1"/>
  <c r="AU1372" i="1"/>
  <c r="AV1372" i="1"/>
  <c r="BB1372" i="1" s="1"/>
  <c r="BC1372" i="1" s="1"/>
  <c r="BB1447" i="1"/>
  <c r="BC1447" i="1" s="1"/>
  <c r="AU1361" i="1"/>
  <c r="AV1361" i="1"/>
  <c r="BB1361" i="1" s="1"/>
  <c r="BC1361" i="1" s="1"/>
  <c r="AU1383" i="1"/>
  <c r="AV1383" i="1"/>
  <c r="BB1383" i="1" s="1"/>
  <c r="BC1383" i="1" s="1"/>
  <c r="AU1395" i="1"/>
  <c r="AV1395" i="1"/>
  <c r="BB1395" i="1" s="1"/>
  <c r="BC1395" i="1" s="1"/>
  <c r="BB1422" i="1"/>
  <c r="BC1422" i="1" s="1"/>
  <c r="BB1440" i="1"/>
  <c r="BC1440" i="1" s="1"/>
  <c r="BB1455" i="1"/>
  <c r="BC1455" i="1" s="1"/>
  <c r="AU1308" i="1"/>
  <c r="AU1312" i="1"/>
  <c r="AU1322" i="1"/>
  <c r="AU1350" i="1"/>
  <c r="AU1387" i="1"/>
  <c r="AU1413" i="1"/>
  <c r="BB1435" i="1"/>
  <c r="BC1435" i="1" s="1"/>
  <c r="BB1445" i="1"/>
  <c r="BC1445" i="1" s="1"/>
  <c r="AU1456" i="1"/>
  <c r="BB1314" i="1"/>
  <c r="BC1314" i="1" s="1"/>
  <c r="BB1339" i="1"/>
  <c r="BC1339" i="1" s="1"/>
  <c r="BB1347" i="1"/>
  <c r="BC1347" i="1" s="1"/>
  <c r="BB1379" i="1"/>
  <c r="BC1379" i="1" s="1"/>
  <c r="AU1400" i="1"/>
  <c r="BB1418" i="1"/>
  <c r="BC1418" i="1" s="1"/>
  <c r="BB1446" i="1"/>
  <c r="BC1446" i="1" s="1"/>
  <c r="AU1306" i="1"/>
  <c r="AU1331" i="1"/>
  <c r="AU1338" i="1"/>
  <c r="AU1346" i="1"/>
  <c r="AU1373" i="1"/>
  <c r="AU1381" i="1"/>
  <c r="AU1432" i="1"/>
  <c r="AU1437" i="1"/>
  <c r="AU1442" i="1"/>
  <c r="BB1304" i="1"/>
  <c r="BC1304" i="1" s="1"/>
  <c r="BB1323" i="1"/>
  <c r="BC1323" i="1" s="1"/>
  <c r="BB1330" i="1"/>
  <c r="BC1330" i="1" s="1"/>
  <c r="AU1389" i="1"/>
  <c r="AU1422" i="1"/>
  <c r="AU1451" i="1"/>
  <c r="AU1309" i="1"/>
  <c r="AV1309" i="1"/>
  <c r="BB1309" i="1" s="1"/>
  <c r="BC1309" i="1" s="1"/>
  <c r="AU1303" i="1"/>
  <c r="AV1303" i="1"/>
  <c r="BB1303" i="1" s="1"/>
  <c r="BC1303" i="1" s="1"/>
  <c r="AU1305" i="1"/>
  <c r="AV1305" i="1"/>
  <c r="BB1305" i="1" s="1"/>
  <c r="BC1305" i="1" s="1"/>
  <c r="AU1336" i="1"/>
  <c r="AV1336" i="1"/>
  <c r="BB1336" i="1" s="1"/>
  <c r="BC1336" i="1" s="1"/>
  <c r="AU1344" i="1"/>
  <c r="AV1344" i="1"/>
  <c r="BB1344" i="1" s="1"/>
  <c r="BC1344" i="1" s="1"/>
  <c r="BB1463" i="1"/>
  <c r="BC1463" i="1" s="1"/>
  <c r="AU1398" i="1"/>
  <c r="AV1398" i="1"/>
  <c r="BB1398" i="1" s="1"/>
  <c r="BC1398" i="1" s="1"/>
  <c r="AU1354" i="1"/>
  <c r="AV1354" i="1"/>
  <c r="BB1354" i="1" s="1"/>
  <c r="BC1354" i="1" s="1"/>
  <c r="AU1363" i="1"/>
  <c r="AV1363" i="1"/>
  <c r="BB1363" i="1" s="1"/>
  <c r="BC1363" i="1" s="1"/>
  <c r="BB1310" i="1"/>
  <c r="BC1310" i="1" s="1"/>
  <c r="BB1317" i="1"/>
  <c r="BC1317" i="1" s="1"/>
  <c r="BB1341" i="1"/>
  <c r="BC1341" i="1" s="1"/>
  <c r="BB1376" i="1"/>
  <c r="BC1376" i="1" s="1"/>
  <c r="BB1414" i="1"/>
  <c r="BC1414" i="1" s="1"/>
  <c r="AU1435" i="1"/>
  <c r="AU1445" i="1"/>
  <c r="AU1463" i="1"/>
  <c r="AU1314" i="1"/>
  <c r="AU1339" i="1"/>
  <c r="AU1347" i="1"/>
  <c r="AU1379" i="1"/>
  <c r="BB1397" i="1"/>
  <c r="BC1397" i="1" s="1"/>
  <c r="BB1402" i="1"/>
  <c r="BC1402" i="1" s="1"/>
  <c r="AU1418" i="1"/>
  <c r="BB1441" i="1"/>
  <c r="BC1441" i="1" s="1"/>
  <c r="AU1446" i="1"/>
  <c r="AU1455" i="1"/>
  <c r="BB1315" i="1"/>
  <c r="BC1315" i="1" s="1"/>
  <c r="BB1332" i="1"/>
  <c r="BC1332" i="1" s="1"/>
  <c r="BB1342" i="1"/>
  <c r="BC1342" i="1" s="1"/>
  <c r="BB1357" i="1"/>
  <c r="BC1357" i="1" s="1"/>
  <c r="AU1392" i="1"/>
  <c r="BB1405" i="1"/>
  <c r="BC1405" i="1" s="1"/>
  <c r="BB1431" i="1"/>
  <c r="BC1431" i="1" s="1"/>
  <c r="AU1304" i="1"/>
  <c r="AU1323" i="1"/>
  <c r="AU1330" i="1"/>
  <c r="BB1386" i="1"/>
  <c r="BC1386" i="1" s="1"/>
  <c r="BB1409" i="1"/>
  <c r="BC1409" i="1" s="1"/>
  <c r="BB1412" i="1"/>
  <c r="BC1412" i="1" s="1"/>
  <c r="BB1419" i="1"/>
  <c r="BC1419" i="1" s="1"/>
  <c r="BB1425" i="1"/>
  <c r="BC1425" i="1" s="1"/>
  <c r="BB1450" i="1"/>
  <c r="BC1450" i="1" s="1"/>
  <c r="BB1461" i="1"/>
  <c r="BC1461" i="1" s="1"/>
  <c r="AU1313" i="1"/>
  <c r="AV1313" i="1"/>
  <c r="BB1313" i="1" s="1"/>
  <c r="BC1313" i="1" s="1"/>
  <c r="AU1320" i="1"/>
  <c r="AV1320" i="1"/>
  <c r="BB1320" i="1" s="1"/>
  <c r="BC1320" i="1" s="1"/>
  <c r="AU1328" i="1"/>
  <c r="AV1328" i="1"/>
  <c r="BB1328" i="1" s="1"/>
  <c r="BC1328" i="1" s="1"/>
  <c r="AU1337" i="1"/>
  <c r="AV1337" i="1"/>
  <c r="BB1337" i="1" s="1"/>
  <c r="BC1337" i="1" s="1"/>
  <c r="AU1358" i="1"/>
  <c r="AV1358" i="1"/>
  <c r="BB1358" i="1" s="1"/>
  <c r="BC1358" i="1" s="1"/>
  <c r="AU1319" i="1"/>
  <c r="AV1319" i="1"/>
  <c r="BB1319" i="1" s="1"/>
  <c r="BC1319" i="1" s="1"/>
  <c r="AU1394" i="1"/>
  <c r="AV1394" i="1"/>
  <c r="BB1394" i="1" s="1"/>
  <c r="BC1394" i="1" s="1"/>
  <c r="AU1399" i="1"/>
  <c r="AV1399" i="1"/>
  <c r="BB1399" i="1" s="1"/>
  <c r="BC1399" i="1" s="1"/>
  <c r="AU1318" i="1"/>
  <c r="AV1318" i="1"/>
  <c r="BB1318" i="1" s="1"/>
  <c r="BC1318" i="1" s="1"/>
  <c r="AU1378" i="1"/>
  <c r="AV1378" i="1"/>
  <c r="BB1378" i="1" s="1"/>
  <c r="BC1378" i="1" s="1"/>
  <c r="AU1420" i="1"/>
  <c r="AV1420" i="1"/>
  <c r="BB1420" i="1" s="1"/>
  <c r="BC1420" i="1" s="1"/>
  <c r="AU1438" i="1"/>
  <c r="AV1438" i="1"/>
  <c r="BB1438" i="1" s="1"/>
  <c r="BC1438" i="1" s="1"/>
  <c r="AU1453" i="1"/>
  <c r="AV1453" i="1"/>
  <c r="BB1453" i="1" s="1"/>
  <c r="BC1453" i="1" s="1"/>
  <c r="AU1310" i="1"/>
  <c r="AU1317" i="1"/>
  <c r="AU1341" i="1"/>
  <c r="AU1376" i="1"/>
  <c r="AU1384" i="1"/>
  <c r="AU1414" i="1"/>
  <c r="BB1462" i="1"/>
  <c r="BC1462" i="1" s="1"/>
  <c r="BB1333" i="1"/>
  <c r="BC1333" i="1" s="1"/>
  <c r="BB1340" i="1"/>
  <c r="BC1340" i="1" s="1"/>
  <c r="BB1348" i="1"/>
  <c r="BC1348" i="1" s="1"/>
  <c r="AU1397" i="1"/>
  <c r="AU1402" i="1"/>
  <c r="BB1417" i="1"/>
  <c r="BC1417" i="1" s="1"/>
  <c r="BB1430" i="1"/>
  <c r="BC1430" i="1" s="1"/>
  <c r="AU1441" i="1"/>
  <c r="BB1452" i="1"/>
  <c r="BC1452" i="1" s="1"/>
  <c r="BB1457" i="1"/>
  <c r="BC1457" i="1" s="1"/>
  <c r="AU1315" i="1"/>
  <c r="AU1332" i="1"/>
  <c r="AU1342" i="1"/>
  <c r="AU1357" i="1"/>
  <c r="AU1405" i="1"/>
  <c r="BB1424" i="1"/>
  <c r="BC1424" i="1" s="1"/>
  <c r="AU1431" i="1"/>
  <c r="AU1440" i="1"/>
  <c r="BB1302" i="1"/>
  <c r="BC1302" i="1" s="1"/>
  <c r="BB1316" i="1"/>
  <c r="BC1316" i="1" s="1"/>
  <c r="BB1324" i="1"/>
  <c r="BC1324" i="1" s="1"/>
  <c r="BB1334" i="1"/>
  <c r="BC1334" i="1" s="1"/>
  <c r="BB1368" i="1"/>
  <c r="BC1368" i="1" s="1"/>
  <c r="AU1386" i="1"/>
  <c r="AU1409" i="1"/>
  <c r="AU1412" i="1"/>
  <c r="AU1419" i="1"/>
  <c r="AU1425" i="1"/>
  <c r="AU1450" i="1"/>
  <c r="AU1461" i="1"/>
  <c r="AE19" i="1"/>
  <c r="Q19" i="1" l="1"/>
  <c r="AF18" i="1"/>
  <c r="AG18" i="1"/>
  <c r="AO1073" i="1"/>
  <c r="AP1073" i="1"/>
  <c r="AW1073" i="1" s="1"/>
  <c r="AQ1073" i="1"/>
  <c r="AX1073" i="1" s="1"/>
  <c r="AR1073" i="1"/>
  <c r="AY1073" i="1" s="1"/>
  <c r="AS1073" i="1"/>
  <c r="AZ1073" i="1" s="1"/>
  <c r="AT1073" i="1"/>
  <c r="BA1073" i="1" s="1"/>
  <c r="AO938" i="1"/>
  <c r="AP938" i="1"/>
  <c r="AW938" i="1" s="1"/>
  <c r="AQ938" i="1"/>
  <c r="AX938" i="1" s="1"/>
  <c r="AR938" i="1"/>
  <c r="AY938" i="1" s="1"/>
  <c r="AS938" i="1"/>
  <c r="AZ938" i="1" s="1"/>
  <c r="AT938" i="1"/>
  <c r="BA938" i="1" s="1"/>
  <c r="AO898" i="1"/>
  <c r="AP898" i="1"/>
  <c r="AW898" i="1" s="1"/>
  <c r="AQ898" i="1"/>
  <c r="AX898" i="1" s="1"/>
  <c r="AR898" i="1"/>
  <c r="AY898" i="1" s="1"/>
  <c r="AS898" i="1"/>
  <c r="AZ898" i="1" s="1"/>
  <c r="AT898" i="1"/>
  <c r="BA898" i="1" s="1"/>
  <c r="AT866" i="1"/>
  <c r="BA866" i="1" s="1"/>
  <c r="AO866" i="1"/>
  <c r="AP866" i="1"/>
  <c r="AW866" i="1" s="1"/>
  <c r="AQ866" i="1"/>
  <c r="AX866" i="1" s="1"/>
  <c r="AR866" i="1"/>
  <c r="AY866" i="1" s="1"/>
  <c r="AS866" i="1"/>
  <c r="AZ866" i="1" s="1"/>
  <c r="AO842" i="1"/>
  <c r="AP842" i="1"/>
  <c r="AW842" i="1" s="1"/>
  <c r="AR842" i="1"/>
  <c r="AY842" i="1" s="1"/>
  <c r="AS842" i="1"/>
  <c r="AZ842" i="1" s="1"/>
  <c r="AT842" i="1"/>
  <c r="BA842" i="1" s="1"/>
  <c r="AQ842" i="1"/>
  <c r="AX842" i="1" s="1"/>
  <c r="AS798" i="1"/>
  <c r="AZ798" i="1" s="1"/>
  <c r="AR798" i="1"/>
  <c r="AY798" i="1" s="1"/>
  <c r="AT798" i="1"/>
  <c r="BA798" i="1" s="1"/>
  <c r="AQ798" i="1"/>
  <c r="AX798" i="1" s="1"/>
  <c r="AO798" i="1"/>
  <c r="AP798" i="1"/>
  <c r="AW798" i="1" s="1"/>
  <c r="AS767" i="1"/>
  <c r="AZ767" i="1" s="1"/>
  <c r="AT767" i="1"/>
  <c r="BA767" i="1" s="1"/>
  <c r="AO767" i="1"/>
  <c r="AP767" i="1"/>
  <c r="AW767" i="1" s="1"/>
  <c r="AQ767" i="1"/>
  <c r="AX767" i="1" s="1"/>
  <c r="AR767" i="1"/>
  <c r="AY767" i="1" s="1"/>
  <c r="AO711" i="1"/>
  <c r="AP711" i="1"/>
  <c r="AW711" i="1" s="1"/>
  <c r="AQ711" i="1"/>
  <c r="AX711" i="1" s="1"/>
  <c r="AS711" i="1"/>
  <c r="AZ711" i="1" s="1"/>
  <c r="AT711" i="1"/>
  <c r="BA711" i="1" s="1"/>
  <c r="AR711" i="1"/>
  <c r="AY711" i="1" s="1"/>
  <c r="AT663" i="1"/>
  <c r="BA663" i="1" s="1"/>
  <c r="AP663" i="1"/>
  <c r="AW663" i="1" s="1"/>
  <c r="AQ663" i="1"/>
  <c r="AX663" i="1" s="1"/>
  <c r="AR663" i="1"/>
  <c r="AY663" i="1" s="1"/>
  <c r="AO663" i="1"/>
  <c r="AS663" i="1"/>
  <c r="AZ663" i="1" s="1"/>
  <c r="AO453" i="1"/>
  <c r="AT453" i="1"/>
  <c r="BA453" i="1" s="1"/>
  <c r="AS453" i="1"/>
  <c r="AZ453" i="1" s="1"/>
  <c r="AQ453" i="1"/>
  <c r="AX453" i="1" s="1"/>
  <c r="AP453" i="1"/>
  <c r="AW453" i="1" s="1"/>
  <c r="AR453" i="1"/>
  <c r="AY453" i="1" s="1"/>
  <c r="AO429" i="1"/>
  <c r="AT429" i="1"/>
  <c r="BA429" i="1" s="1"/>
  <c r="AS429" i="1"/>
  <c r="AZ429" i="1" s="1"/>
  <c r="AR429" i="1"/>
  <c r="AY429" i="1" s="1"/>
  <c r="AQ429" i="1"/>
  <c r="AX429" i="1" s="1"/>
  <c r="AP429" i="1"/>
  <c r="AW429" i="1" s="1"/>
  <c r="AR1601" i="1"/>
  <c r="AY1601" i="1" s="1"/>
  <c r="AS1601" i="1"/>
  <c r="AZ1601" i="1" s="1"/>
  <c r="AT1601" i="1"/>
  <c r="BA1601" i="1" s="1"/>
  <c r="AO1601" i="1"/>
  <c r="AQ1601" i="1"/>
  <c r="AX1601" i="1" s="1"/>
  <c r="AP1601" i="1"/>
  <c r="AW1601" i="1" s="1"/>
  <c r="AT1271" i="1"/>
  <c r="BA1271" i="1" s="1"/>
  <c r="AO1271" i="1"/>
  <c r="AP1271" i="1"/>
  <c r="AW1271" i="1" s="1"/>
  <c r="AQ1271" i="1"/>
  <c r="AX1271" i="1" s="1"/>
  <c r="AR1271" i="1"/>
  <c r="AY1271" i="1" s="1"/>
  <c r="AS1271" i="1"/>
  <c r="AZ1271" i="1" s="1"/>
  <c r="AT1215" i="1"/>
  <c r="BA1215" i="1" s="1"/>
  <c r="AO1215" i="1"/>
  <c r="AP1215" i="1"/>
  <c r="AW1215" i="1" s="1"/>
  <c r="AQ1215" i="1"/>
  <c r="AX1215" i="1" s="1"/>
  <c r="AR1215" i="1"/>
  <c r="AY1215" i="1" s="1"/>
  <c r="AS1215" i="1"/>
  <c r="AZ1215" i="1" s="1"/>
  <c r="AP1159" i="1"/>
  <c r="AW1159" i="1" s="1"/>
  <c r="AT1159" i="1"/>
  <c r="BA1159" i="1" s="1"/>
  <c r="AS1159" i="1"/>
  <c r="AZ1159" i="1" s="1"/>
  <c r="AQ1159" i="1"/>
  <c r="AX1159" i="1" s="1"/>
  <c r="AR1159" i="1"/>
  <c r="AY1159" i="1" s="1"/>
  <c r="AO1159" i="1"/>
  <c r="AR1126" i="1"/>
  <c r="AY1126" i="1" s="1"/>
  <c r="AS1126" i="1"/>
  <c r="AZ1126" i="1" s="1"/>
  <c r="AQ1126" i="1"/>
  <c r="AX1126" i="1" s="1"/>
  <c r="AO1126" i="1"/>
  <c r="AP1126" i="1"/>
  <c r="AW1126" i="1" s="1"/>
  <c r="AT1126" i="1"/>
  <c r="BA1126" i="1" s="1"/>
  <c r="AO1118" i="1"/>
  <c r="AP1118" i="1"/>
  <c r="AW1118" i="1" s="1"/>
  <c r="AQ1118" i="1"/>
  <c r="AX1118" i="1" s="1"/>
  <c r="AR1118" i="1"/>
  <c r="AY1118" i="1" s="1"/>
  <c r="AS1118" i="1"/>
  <c r="AZ1118" i="1" s="1"/>
  <c r="AT1118" i="1"/>
  <c r="BA1118" i="1" s="1"/>
  <c r="AO1110" i="1"/>
  <c r="AP1110" i="1"/>
  <c r="AW1110" i="1" s="1"/>
  <c r="AQ1110" i="1"/>
  <c r="AX1110" i="1" s="1"/>
  <c r="AR1110" i="1"/>
  <c r="AY1110" i="1" s="1"/>
  <c r="AS1110" i="1"/>
  <c r="AZ1110" i="1" s="1"/>
  <c r="AT1110" i="1"/>
  <c r="BA1110" i="1" s="1"/>
  <c r="AO1102" i="1"/>
  <c r="AP1102" i="1"/>
  <c r="AW1102" i="1" s="1"/>
  <c r="AQ1102" i="1"/>
  <c r="AX1102" i="1" s="1"/>
  <c r="AR1102" i="1"/>
  <c r="AY1102" i="1" s="1"/>
  <c r="AS1102" i="1"/>
  <c r="AZ1102" i="1" s="1"/>
  <c r="AT1102" i="1"/>
  <c r="BA1102" i="1" s="1"/>
  <c r="AR1094" i="1"/>
  <c r="AY1094" i="1" s="1"/>
  <c r="AS1094" i="1"/>
  <c r="AZ1094" i="1" s="1"/>
  <c r="AT1094" i="1"/>
  <c r="BA1094" i="1" s="1"/>
  <c r="AO1094" i="1"/>
  <c r="AP1094" i="1"/>
  <c r="AW1094" i="1" s="1"/>
  <c r="AQ1094" i="1"/>
  <c r="AX1094" i="1" s="1"/>
  <c r="AQ1086" i="1"/>
  <c r="AX1086" i="1" s="1"/>
  <c r="AR1086" i="1"/>
  <c r="AY1086" i="1" s="1"/>
  <c r="AT1086" i="1"/>
  <c r="BA1086" i="1" s="1"/>
  <c r="AP1086" i="1"/>
  <c r="AW1086" i="1" s="1"/>
  <c r="AO1086" i="1"/>
  <c r="AS1086" i="1"/>
  <c r="AZ1086" i="1" s="1"/>
  <c r="AT1078" i="1"/>
  <c r="BA1078" i="1" s="1"/>
  <c r="AO1078" i="1"/>
  <c r="AP1078" i="1"/>
  <c r="AW1078" i="1" s="1"/>
  <c r="AS1078" i="1"/>
  <c r="AZ1078" i="1" s="1"/>
  <c r="AR1078" i="1"/>
  <c r="AY1078" i="1" s="1"/>
  <c r="AQ1078" i="1"/>
  <c r="AX1078" i="1" s="1"/>
  <c r="AP1070" i="1"/>
  <c r="AW1070" i="1" s="1"/>
  <c r="AT1070" i="1"/>
  <c r="BA1070" i="1" s="1"/>
  <c r="AO1070" i="1"/>
  <c r="AS1070" i="1"/>
  <c r="AZ1070" i="1" s="1"/>
  <c r="AQ1070" i="1"/>
  <c r="AX1070" i="1" s="1"/>
  <c r="AR1070" i="1"/>
  <c r="AY1070" i="1" s="1"/>
  <c r="AQ1062" i="1"/>
  <c r="AX1062" i="1" s="1"/>
  <c r="AP1062" i="1"/>
  <c r="AW1062" i="1" s="1"/>
  <c r="AR1062" i="1"/>
  <c r="AY1062" i="1" s="1"/>
  <c r="AT1062" i="1"/>
  <c r="BA1062" i="1" s="1"/>
  <c r="AO1062" i="1"/>
  <c r="AS1062" i="1"/>
  <c r="AZ1062" i="1" s="1"/>
  <c r="AO1054" i="1"/>
  <c r="AP1054" i="1"/>
  <c r="AW1054" i="1" s="1"/>
  <c r="AQ1054" i="1"/>
  <c r="AX1054" i="1" s="1"/>
  <c r="AR1054" i="1"/>
  <c r="AY1054" i="1" s="1"/>
  <c r="AS1054" i="1"/>
  <c r="AZ1054" i="1" s="1"/>
  <c r="AT1054" i="1"/>
  <c r="BA1054" i="1" s="1"/>
  <c r="AQ1046" i="1"/>
  <c r="AX1046" i="1" s="1"/>
  <c r="AR1046" i="1"/>
  <c r="AY1046" i="1" s="1"/>
  <c r="AS1046" i="1"/>
  <c r="AZ1046" i="1" s="1"/>
  <c r="AT1046" i="1"/>
  <c r="BA1046" i="1" s="1"/>
  <c r="AO1046" i="1"/>
  <c r="AP1046" i="1"/>
  <c r="AW1046" i="1" s="1"/>
  <c r="AQ1038" i="1"/>
  <c r="AX1038" i="1" s="1"/>
  <c r="AR1038" i="1"/>
  <c r="AY1038" i="1" s="1"/>
  <c r="AS1038" i="1"/>
  <c r="AZ1038" i="1" s="1"/>
  <c r="AT1038" i="1"/>
  <c r="BA1038" i="1" s="1"/>
  <c r="AO1038" i="1"/>
  <c r="AP1038" i="1"/>
  <c r="AW1038" i="1" s="1"/>
  <c r="AQ1030" i="1"/>
  <c r="AX1030" i="1" s="1"/>
  <c r="AR1030" i="1"/>
  <c r="AY1030" i="1" s="1"/>
  <c r="AS1030" i="1"/>
  <c r="AZ1030" i="1" s="1"/>
  <c r="AT1030" i="1"/>
  <c r="BA1030" i="1" s="1"/>
  <c r="AP1030" i="1"/>
  <c r="AW1030" i="1" s="1"/>
  <c r="AO1030" i="1"/>
  <c r="AS1022" i="1"/>
  <c r="AZ1022" i="1" s="1"/>
  <c r="AT1022" i="1"/>
  <c r="BA1022" i="1" s="1"/>
  <c r="AO1022" i="1"/>
  <c r="AP1022" i="1"/>
  <c r="AW1022" i="1" s="1"/>
  <c r="AQ1022" i="1"/>
  <c r="AX1022" i="1" s="1"/>
  <c r="AR1022" i="1"/>
  <c r="AY1022" i="1" s="1"/>
  <c r="AR1014" i="1"/>
  <c r="AY1014" i="1" s="1"/>
  <c r="AS1014" i="1"/>
  <c r="AZ1014" i="1" s="1"/>
  <c r="AT1014" i="1"/>
  <c r="BA1014" i="1" s="1"/>
  <c r="AO1014" i="1"/>
  <c r="AP1014" i="1"/>
  <c r="AW1014" i="1" s="1"/>
  <c r="AQ1014" i="1"/>
  <c r="AX1014" i="1" s="1"/>
  <c r="AO1006" i="1"/>
  <c r="AP1006" i="1"/>
  <c r="AW1006" i="1" s="1"/>
  <c r="AQ1006" i="1"/>
  <c r="AX1006" i="1" s="1"/>
  <c r="AR1006" i="1"/>
  <c r="AY1006" i="1" s="1"/>
  <c r="AS1006" i="1"/>
  <c r="AZ1006" i="1" s="1"/>
  <c r="AT1006" i="1"/>
  <c r="BA1006" i="1" s="1"/>
  <c r="AO998" i="1"/>
  <c r="AP998" i="1"/>
  <c r="AW998" i="1" s="1"/>
  <c r="AQ998" i="1"/>
  <c r="AX998" i="1" s="1"/>
  <c r="AR998" i="1"/>
  <c r="AY998" i="1" s="1"/>
  <c r="AS998" i="1"/>
  <c r="AZ998" i="1" s="1"/>
  <c r="AT998" i="1"/>
  <c r="BA998" i="1" s="1"/>
  <c r="AP990" i="1"/>
  <c r="AW990" i="1" s="1"/>
  <c r="AQ990" i="1"/>
  <c r="AX990" i="1" s="1"/>
  <c r="AR990" i="1"/>
  <c r="AY990" i="1" s="1"/>
  <c r="AS990" i="1"/>
  <c r="AZ990" i="1" s="1"/>
  <c r="AT990" i="1"/>
  <c r="BA990" i="1" s="1"/>
  <c r="AO990" i="1"/>
  <c r="AR982" i="1"/>
  <c r="AY982" i="1" s="1"/>
  <c r="AS982" i="1"/>
  <c r="AZ982" i="1" s="1"/>
  <c r="AT982" i="1"/>
  <c r="BA982" i="1" s="1"/>
  <c r="AO982" i="1"/>
  <c r="AP982" i="1"/>
  <c r="AW982" i="1" s="1"/>
  <c r="AQ982" i="1"/>
  <c r="AX982" i="1" s="1"/>
  <c r="AO974" i="1"/>
  <c r="AP974" i="1"/>
  <c r="AW974" i="1" s="1"/>
  <c r="AQ974" i="1"/>
  <c r="AX974" i="1" s="1"/>
  <c r="AR974" i="1"/>
  <c r="AY974" i="1" s="1"/>
  <c r="AS974" i="1"/>
  <c r="AZ974" i="1" s="1"/>
  <c r="AT974" i="1"/>
  <c r="BA974" i="1" s="1"/>
  <c r="AO966" i="1"/>
  <c r="AP966" i="1"/>
  <c r="AW966" i="1" s="1"/>
  <c r="AQ966" i="1"/>
  <c r="AX966" i="1" s="1"/>
  <c r="AR966" i="1"/>
  <c r="AY966" i="1" s="1"/>
  <c r="AS966" i="1"/>
  <c r="AZ966" i="1" s="1"/>
  <c r="AT966" i="1"/>
  <c r="BA966" i="1" s="1"/>
  <c r="AT958" i="1"/>
  <c r="BA958" i="1" s="1"/>
  <c r="AO958" i="1"/>
  <c r="AP958" i="1"/>
  <c r="AW958" i="1" s="1"/>
  <c r="AQ958" i="1"/>
  <c r="AX958" i="1" s="1"/>
  <c r="AR958" i="1"/>
  <c r="AY958" i="1" s="1"/>
  <c r="AS958" i="1"/>
  <c r="AZ958" i="1" s="1"/>
  <c r="AR951" i="1"/>
  <c r="AY951" i="1" s="1"/>
  <c r="AS951" i="1"/>
  <c r="AZ951" i="1" s="1"/>
  <c r="AT951" i="1"/>
  <c r="BA951" i="1" s="1"/>
  <c r="AO951" i="1"/>
  <c r="AP951" i="1"/>
  <c r="AW951" i="1" s="1"/>
  <c r="AQ951" i="1"/>
  <c r="AX951" i="1" s="1"/>
  <c r="AO943" i="1"/>
  <c r="AP943" i="1"/>
  <c r="AW943" i="1" s="1"/>
  <c r="AQ943" i="1"/>
  <c r="AX943" i="1" s="1"/>
  <c r="AR943" i="1"/>
  <c r="AY943" i="1" s="1"/>
  <c r="AS943" i="1"/>
  <c r="AZ943" i="1" s="1"/>
  <c r="AT943" i="1"/>
  <c r="BA943" i="1" s="1"/>
  <c r="AO935" i="1"/>
  <c r="AP935" i="1"/>
  <c r="AW935" i="1" s="1"/>
  <c r="AQ935" i="1"/>
  <c r="AX935" i="1" s="1"/>
  <c r="AR935" i="1"/>
  <c r="AY935" i="1" s="1"/>
  <c r="AS935" i="1"/>
  <c r="AZ935" i="1" s="1"/>
  <c r="AT935" i="1"/>
  <c r="BA935" i="1" s="1"/>
  <c r="AS927" i="1"/>
  <c r="AZ927" i="1" s="1"/>
  <c r="AT927" i="1"/>
  <c r="BA927" i="1" s="1"/>
  <c r="AO927" i="1"/>
  <c r="AP927" i="1"/>
  <c r="AW927" i="1" s="1"/>
  <c r="AQ927" i="1"/>
  <c r="AX927" i="1" s="1"/>
  <c r="AR927" i="1"/>
  <c r="AY927" i="1" s="1"/>
  <c r="AS919" i="1"/>
  <c r="AZ919" i="1" s="1"/>
  <c r="AT919" i="1"/>
  <c r="BA919" i="1" s="1"/>
  <c r="AQ919" i="1"/>
  <c r="AX919" i="1" s="1"/>
  <c r="AR919" i="1"/>
  <c r="AY919" i="1" s="1"/>
  <c r="AO919" i="1"/>
  <c r="AP919" i="1"/>
  <c r="AW919" i="1" s="1"/>
  <c r="AO911" i="1"/>
  <c r="AP911" i="1"/>
  <c r="AW911" i="1" s="1"/>
  <c r="AQ911" i="1"/>
  <c r="AX911" i="1" s="1"/>
  <c r="AR911" i="1"/>
  <c r="AY911" i="1" s="1"/>
  <c r="AS911" i="1"/>
  <c r="AZ911" i="1" s="1"/>
  <c r="AT911" i="1"/>
  <c r="BA911" i="1" s="1"/>
  <c r="AO903" i="1"/>
  <c r="AP903" i="1"/>
  <c r="AW903" i="1" s="1"/>
  <c r="AQ903" i="1"/>
  <c r="AX903" i="1" s="1"/>
  <c r="AS903" i="1"/>
  <c r="AZ903" i="1" s="1"/>
  <c r="AT903" i="1"/>
  <c r="BA903" i="1" s="1"/>
  <c r="AR903" i="1"/>
  <c r="AY903" i="1" s="1"/>
  <c r="AO894" i="1"/>
  <c r="AP894" i="1"/>
  <c r="AW894" i="1" s="1"/>
  <c r="AQ894" i="1"/>
  <c r="AX894" i="1" s="1"/>
  <c r="AR894" i="1"/>
  <c r="AY894" i="1" s="1"/>
  <c r="AS894" i="1"/>
  <c r="AZ894" i="1" s="1"/>
  <c r="AT894" i="1"/>
  <c r="BA894" i="1" s="1"/>
  <c r="AR883" i="1"/>
  <c r="AY883" i="1" s="1"/>
  <c r="AS883" i="1"/>
  <c r="AZ883" i="1" s="1"/>
  <c r="AT883" i="1"/>
  <c r="BA883" i="1" s="1"/>
  <c r="AO883" i="1"/>
  <c r="AP883" i="1"/>
  <c r="AW883" i="1" s="1"/>
  <c r="AQ883" i="1"/>
  <c r="AX883" i="1" s="1"/>
  <c r="AT875" i="1"/>
  <c r="BA875" i="1" s="1"/>
  <c r="AO875" i="1"/>
  <c r="AP875" i="1"/>
  <c r="AW875" i="1" s="1"/>
  <c r="AQ875" i="1"/>
  <c r="AX875" i="1" s="1"/>
  <c r="AR875" i="1"/>
  <c r="AY875" i="1" s="1"/>
  <c r="AS875" i="1"/>
  <c r="AZ875" i="1" s="1"/>
  <c r="AT869" i="1"/>
  <c r="BA869" i="1" s="1"/>
  <c r="AO869" i="1"/>
  <c r="AP869" i="1"/>
  <c r="AW869" i="1" s="1"/>
  <c r="AQ869" i="1"/>
  <c r="AX869" i="1" s="1"/>
  <c r="AR869" i="1"/>
  <c r="AY869" i="1" s="1"/>
  <c r="AS869" i="1"/>
  <c r="AZ869" i="1" s="1"/>
  <c r="AQ863" i="1"/>
  <c r="AX863" i="1" s="1"/>
  <c r="AR863" i="1"/>
  <c r="AY863" i="1" s="1"/>
  <c r="AS863" i="1"/>
  <c r="AZ863" i="1" s="1"/>
  <c r="AT863" i="1"/>
  <c r="BA863" i="1" s="1"/>
  <c r="AO863" i="1"/>
  <c r="AP863" i="1"/>
  <c r="AW863" i="1" s="1"/>
  <c r="AP855" i="1"/>
  <c r="AW855" i="1" s="1"/>
  <c r="AQ855" i="1"/>
  <c r="AX855" i="1" s="1"/>
  <c r="AR855" i="1"/>
  <c r="AY855" i="1" s="1"/>
  <c r="AO855" i="1"/>
  <c r="AT855" i="1"/>
  <c r="BA855" i="1" s="1"/>
  <c r="AS855" i="1"/>
  <c r="AZ855" i="1" s="1"/>
  <c r="AO847" i="1"/>
  <c r="AP847" i="1"/>
  <c r="AW847" i="1" s="1"/>
  <c r="AQ847" i="1"/>
  <c r="AX847" i="1" s="1"/>
  <c r="AS847" i="1"/>
  <c r="AZ847" i="1" s="1"/>
  <c r="AT847" i="1"/>
  <c r="BA847" i="1" s="1"/>
  <c r="AR847" i="1"/>
  <c r="AY847" i="1" s="1"/>
  <c r="AO839" i="1"/>
  <c r="AP839" i="1"/>
  <c r="AW839" i="1" s="1"/>
  <c r="AQ839" i="1"/>
  <c r="AX839" i="1" s="1"/>
  <c r="AS839" i="1"/>
  <c r="AZ839" i="1" s="1"/>
  <c r="AT839" i="1"/>
  <c r="BA839" i="1" s="1"/>
  <c r="AR839" i="1"/>
  <c r="AY839" i="1" s="1"/>
  <c r="AO831" i="1"/>
  <c r="AP831" i="1"/>
  <c r="AW831" i="1" s="1"/>
  <c r="AQ831" i="1"/>
  <c r="AX831" i="1" s="1"/>
  <c r="AS831" i="1"/>
  <c r="AZ831" i="1" s="1"/>
  <c r="AT831" i="1"/>
  <c r="BA831" i="1" s="1"/>
  <c r="AR831" i="1"/>
  <c r="AY831" i="1" s="1"/>
  <c r="AO823" i="1"/>
  <c r="AP823" i="1"/>
  <c r="AW823" i="1" s="1"/>
  <c r="AQ823" i="1"/>
  <c r="AX823" i="1" s="1"/>
  <c r="AS823" i="1"/>
  <c r="AZ823" i="1" s="1"/>
  <c r="AT823" i="1"/>
  <c r="BA823" i="1" s="1"/>
  <c r="AR823" i="1"/>
  <c r="AY823" i="1" s="1"/>
  <c r="AO811" i="1"/>
  <c r="AP811" i="1"/>
  <c r="AW811" i="1" s="1"/>
  <c r="AQ811" i="1"/>
  <c r="AX811" i="1" s="1"/>
  <c r="AR811" i="1"/>
  <c r="AY811" i="1" s="1"/>
  <c r="AS811" i="1"/>
  <c r="AZ811" i="1" s="1"/>
  <c r="AT811" i="1"/>
  <c r="BA811" i="1" s="1"/>
  <c r="AO803" i="1"/>
  <c r="AP803" i="1"/>
  <c r="AW803" i="1" s="1"/>
  <c r="AQ803" i="1"/>
  <c r="AX803" i="1" s="1"/>
  <c r="AS803" i="1"/>
  <c r="AZ803" i="1" s="1"/>
  <c r="AT803" i="1"/>
  <c r="BA803" i="1" s="1"/>
  <c r="AR803" i="1"/>
  <c r="AY803" i="1" s="1"/>
  <c r="AO795" i="1"/>
  <c r="AP795" i="1"/>
  <c r="AW795" i="1" s="1"/>
  <c r="AQ795" i="1"/>
  <c r="AX795" i="1" s="1"/>
  <c r="AR795" i="1"/>
  <c r="AY795" i="1" s="1"/>
  <c r="AS795" i="1"/>
  <c r="AZ795" i="1" s="1"/>
  <c r="AT795" i="1"/>
  <c r="BA795" i="1" s="1"/>
  <c r="AS787" i="1"/>
  <c r="AZ787" i="1" s="1"/>
  <c r="AT787" i="1"/>
  <c r="BA787" i="1" s="1"/>
  <c r="AO787" i="1"/>
  <c r="AP787" i="1"/>
  <c r="AW787" i="1" s="1"/>
  <c r="AQ787" i="1"/>
  <c r="AX787" i="1" s="1"/>
  <c r="AR787" i="1"/>
  <c r="AY787" i="1" s="1"/>
  <c r="AR780" i="1"/>
  <c r="AY780" i="1" s="1"/>
  <c r="AS780" i="1"/>
  <c r="AZ780" i="1" s="1"/>
  <c r="AT780" i="1"/>
  <c r="BA780" i="1" s="1"/>
  <c r="AO780" i="1"/>
  <c r="AP780" i="1"/>
  <c r="AW780" i="1" s="1"/>
  <c r="AQ780" i="1"/>
  <c r="AX780" i="1" s="1"/>
  <c r="AO772" i="1"/>
  <c r="AP772" i="1"/>
  <c r="AW772" i="1" s="1"/>
  <c r="AQ772" i="1"/>
  <c r="AX772" i="1" s="1"/>
  <c r="AR772" i="1"/>
  <c r="AY772" i="1" s="1"/>
  <c r="AS772" i="1"/>
  <c r="AZ772" i="1" s="1"/>
  <c r="AT772" i="1"/>
  <c r="BA772" i="1" s="1"/>
  <c r="AS764" i="1"/>
  <c r="AZ764" i="1" s="1"/>
  <c r="AT764" i="1"/>
  <c r="BA764" i="1" s="1"/>
  <c r="AO764" i="1"/>
  <c r="AP764" i="1"/>
  <c r="AW764" i="1" s="1"/>
  <c r="AQ764" i="1"/>
  <c r="AX764" i="1" s="1"/>
  <c r="AR764" i="1"/>
  <c r="AY764" i="1" s="1"/>
  <c r="AR756" i="1"/>
  <c r="AY756" i="1" s="1"/>
  <c r="AS756" i="1"/>
  <c r="AZ756" i="1" s="1"/>
  <c r="AT756" i="1"/>
  <c r="BA756" i="1" s="1"/>
  <c r="AO756" i="1"/>
  <c r="AQ756" i="1"/>
  <c r="AX756" i="1" s="1"/>
  <c r="AP756" i="1"/>
  <c r="AW756" i="1" s="1"/>
  <c r="AR748" i="1"/>
  <c r="AY748" i="1" s="1"/>
  <c r="AS748" i="1"/>
  <c r="AZ748" i="1" s="1"/>
  <c r="AO748" i="1"/>
  <c r="AQ748" i="1"/>
  <c r="AX748" i="1" s="1"/>
  <c r="AP748" i="1"/>
  <c r="AW748" i="1" s="1"/>
  <c r="AT748" i="1"/>
  <c r="BA748" i="1" s="1"/>
  <c r="AO740" i="1"/>
  <c r="AP740" i="1"/>
  <c r="AQ740" i="1"/>
  <c r="AS740" i="1"/>
  <c r="AZ740" i="1" s="1"/>
  <c r="AT740" i="1"/>
  <c r="AR740" i="1"/>
  <c r="AS732" i="1"/>
  <c r="AZ732" i="1" s="1"/>
  <c r="AT732" i="1"/>
  <c r="AO732" i="1"/>
  <c r="AP732" i="1"/>
  <c r="AQ732" i="1"/>
  <c r="AR732" i="1"/>
  <c r="AQ724" i="1"/>
  <c r="AX724" i="1" s="1"/>
  <c r="AS724" i="1"/>
  <c r="AZ724" i="1" s="1"/>
  <c r="AT724" i="1"/>
  <c r="BA724" i="1" s="1"/>
  <c r="AO724" i="1"/>
  <c r="AP724" i="1"/>
  <c r="AW724" i="1" s="1"/>
  <c r="AR724" i="1"/>
  <c r="AY724" i="1" s="1"/>
  <c r="AO716" i="1"/>
  <c r="AP716" i="1"/>
  <c r="AW716" i="1" s="1"/>
  <c r="AQ716" i="1"/>
  <c r="AX716" i="1" s="1"/>
  <c r="AS716" i="1"/>
  <c r="AZ716" i="1" s="1"/>
  <c r="AT716" i="1"/>
  <c r="BA716" i="1" s="1"/>
  <c r="AR716" i="1"/>
  <c r="AY716" i="1" s="1"/>
  <c r="AP708" i="1"/>
  <c r="AW708" i="1" s="1"/>
  <c r="AQ708" i="1"/>
  <c r="AX708" i="1" s="1"/>
  <c r="AS708" i="1"/>
  <c r="AZ708" i="1" s="1"/>
  <c r="AT708" i="1"/>
  <c r="BA708" i="1" s="1"/>
  <c r="AO708" i="1"/>
  <c r="AR708" i="1"/>
  <c r="AY708" i="1" s="1"/>
  <c r="AP700" i="1"/>
  <c r="AW700" i="1" s="1"/>
  <c r="AQ700" i="1"/>
  <c r="AX700" i="1" s="1"/>
  <c r="AS700" i="1"/>
  <c r="AZ700" i="1" s="1"/>
  <c r="AT700" i="1"/>
  <c r="BA700" i="1" s="1"/>
  <c r="AO700" i="1"/>
  <c r="AR700" i="1"/>
  <c r="AY700" i="1" s="1"/>
  <c r="AP692" i="1"/>
  <c r="AW692" i="1" s="1"/>
  <c r="AQ692" i="1"/>
  <c r="AX692" i="1" s="1"/>
  <c r="AT692" i="1"/>
  <c r="BA692" i="1" s="1"/>
  <c r="AR692" i="1"/>
  <c r="AY692" i="1" s="1"/>
  <c r="AO692" i="1"/>
  <c r="AS692" i="1"/>
  <c r="AZ692" i="1" s="1"/>
  <c r="AQ684" i="1"/>
  <c r="AX684" i="1" s="1"/>
  <c r="AR684" i="1"/>
  <c r="AY684" i="1" s="1"/>
  <c r="AS684" i="1"/>
  <c r="AZ684" i="1" s="1"/>
  <c r="AT684" i="1"/>
  <c r="BA684" i="1" s="1"/>
  <c r="AO684" i="1"/>
  <c r="AP684" i="1"/>
  <c r="AW684" i="1" s="1"/>
  <c r="AS676" i="1"/>
  <c r="AZ676" i="1" s="1"/>
  <c r="AT676" i="1"/>
  <c r="BA676" i="1" s="1"/>
  <c r="AO676" i="1"/>
  <c r="AP676" i="1"/>
  <c r="AW676" i="1" s="1"/>
  <c r="AQ676" i="1"/>
  <c r="AX676" i="1" s="1"/>
  <c r="AR676" i="1"/>
  <c r="AY676" i="1" s="1"/>
  <c r="AP668" i="1"/>
  <c r="AW668" i="1" s="1"/>
  <c r="AQ668" i="1"/>
  <c r="AX668" i="1" s="1"/>
  <c r="AT668" i="1"/>
  <c r="BA668" i="1" s="1"/>
  <c r="AR668" i="1"/>
  <c r="AY668" i="1" s="1"/>
  <c r="AS668" i="1"/>
  <c r="AZ668" i="1" s="1"/>
  <c r="AO668" i="1"/>
  <c r="AT660" i="1"/>
  <c r="BA660" i="1" s="1"/>
  <c r="AR660" i="1"/>
  <c r="AY660" i="1" s="1"/>
  <c r="AS660" i="1"/>
  <c r="AZ660" i="1" s="1"/>
  <c r="AP660" i="1"/>
  <c r="AW660" i="1" s="1"/>
  <c r="AO660" i="1"/>
  <c r="AQ660" i="1"/>
  <c r="AX660" i="1" s="1"/>
  <c r="AT652" i="1"/>
  <c r="BA652" i="1" s="1"/>
  <c r="AS652" i="1"/>
  <c r="AZ652" i="1" s="1"/>
  <c r="AO652" i="1"/>
  <c r="AR652" i="1"/>
  <c r="AY652" i="1" s="1"/>
  <c r="AP652" i="1"/>
  <c r="AW652" i="1" s="1"/>
  <c r="AQ652" i="1"/>
  <c r="AX652" i="1" s="1"/>
  <c r="AS644" i="1"/>
  <c r="AZ644" i="1" s="1"/>
  <c r="AT644" i="1"/>
  <c r="BA644" i="1" s="1"/>
  <c r="AO644" i="1"/>
  <c r="AP644" i="1"/>
  <c r="AW644" i="1" s="1"/>
  <c r="AQ644" i="1"/>
  <c r="AX644" i="1" s="1"/>
  <c r="AR644" i="1"/>
  <c r="AY644" i="1" s="1"/>
  <c r="AQ580" i="1"/>
  <c r="AX580" i="1" s="1"/>
  <c r="AR580" i="1"/>
  <c r="AY580" i="1" s="1"/>
  <c r="AS580" i="1"/>
  <c r="AZ580" i="1" s="1"/>
  <c r="AT580" i="1"/>
  <c r="BA580" i="1" s="1"/>
  <c r="AO580" i="1"/>
  <c r="AP580" i="1"/>
  <c r="AW580" i="1" s="1"/>
  <c r="AO572" i="1"/>
  <c r="AP572" i="1"/>
  <c r="AW572" i="1" s="1"/>
  <c r="AQ572" i="1"/>
  <c r="AX572" i="1" s="1"/>
  <c r="AR572" i="1"/>
  <c r="AY572" i="1" s="1"/>
  <c r="AS572" i="1"/>
  <c r="AZ572" i="1" s="1"/>
  <c r="AT572" i="1"/>
  <c r="BA572" i="1" s="1"/>
  <c r="AO564" i="1"/>
  <c r="AS564" i="1"/>
  <c r="AZ564" i="1" s="1"/>
  <c r="AT564" i="1"/>
  <c r="BA564" i="1" s="1"/>
  <c r="AQ564" i="1"/>
  <c r="AX564" i="1" s="1"/>
  <c r="AP564" i="1"/>
  <c r="AW564" i="1" s="1"/>
  <c r="AR564" i="1"/>
  <c r="AY564" i="1" s="1"/>
  <c r="AO556" i="1"/>
  <c r="AS556" i="1"/>
  <c r="AZ556" i="1" s="1"/>
  <c r="AT556" i="1"/>
  <c r="BA556" i="1" s="1"/>
  <c r="AR556" i="1"/>
  <c r="AY556" i="1" s="1"/>
  <c r="AQ556" i="1"/>
  <c r="AX556" i="1" s="1"/>
  <c r="AP556" i="1"/>
  <c r="AW556" i="1" s="1"/>
  <c r="AS548" i="1"/>
  <c r="AZ548" i="1" s="1"/>
  <c r="AQ548" i="1"/>
  <c r="AX548" i="1" s="1"/>
  <c r="AO548" i="1"/>
  <c r="AT548" i="1"/>
  <c r="BA548" i="1" s="1"/>
  <c r="AP548" i="1"/>
  <c r="AW548" i="1" s="1"/>
  <c r="AR548" i="1"/>
  <c r="AY548" i="1" s="1"/>
  <c r="AS540" i="1"/>
  <c r="AZ540" i="1" s="1"/>
  <c r="AP540" i="1"/>
  <c r="AW540" i="1" s="1"/>
  <c r="AR540" i="1"/>
  <c r="AY540" i="1" s="1"/>
  <c r="AQ540" i="1"/>
  <c r="AX540" i="1" s="1"/>
  <c r="AT540" i="1"/>
  <c r="BA540" i="1" s="1"/>
  <c r="AO540" i="1"/>
  <c r="AO532" i="1"/>
  <c r="AP532" i="1"/>
  <c r="AW532" i="1" s="1"/>
  <c r="AQ532" i="1"/>
  <c r="AX532" i="1" s="1"/>
  <c r="AR532" i="1"/>
  <c r="AY532" i="1" s="1"/>
  <c r="AS532" i="1"/>
  <c r="AZ532" i="1" s="1"/>
  <c r="AT532" i="1"/>
  <c r="BA532" i="1" s="1"/>
  <c r="AO524" i="1"/>
  <c r="AP524" i="1"/>
  <c r="AW524" i="1" s="1"/>
  <c r="AQ524" i="1"/>
  <c r="AX524" i="1" s="1"/>
  <c r="AR524" i="1"/>
  <c r="AY524" i="1" s="1"/>
  <c r="AS524" i="1"/>
  <c r="AZ524" i="1" s="1"/>
  <c r="AT524" i="1"/>
  <c r="BA524" i="1" s="1"/>
  <c r="AO516" i="1"/>
  <c r="AP516" i="1"/>
  <c r="AW516" i="1" s="1"/>
  <c r="AQ516" i="1"/>
  <c r="AX516" i="1" s="1"/>
  <c r="AR516" i="1"/>
  <c r="AY516" i="1" s="1"/>
  <c r="AS516" i="1"/>
  <c r="AZ516" i="1" s="1"/>
  <c r="AT516" i="1"/>
  <c r="BA516" i="1" s="1"/>
  <c r="AP508" i="1"/>
  <c r="AW508" i="1" s="1"/>
  <c r="AQ508" i="1"/>
  <c r="AX508" i="1" s="1"/>
  <c r="AR508" i="1"/>
  <c r="AY508" i="1" s="1"/>
  <c r="AS508" i="1"/>
  <c r="AZ508" i="1" s="1"/>
  <c r="AT508" i="1"/>
  <c r="BA508" i="1" s="1"/>
  <c r="AO508" i="1"/>
  <c r="AO500" i="1"/>
  <c r="AS500" i="1"/>
  <c r="AZ500" i="1" s="1"/>
  <c r="AP500" i="1"/>
  <c r="AW500" i="1" s="1"/>
  <c r="AR500" i="1"/>
  <c r="AY500" i="1" s="1"/>
  <c r="AT500" i="1"/>
  <c r="BA500" i="1" s="1"/>
  <c r="AQ500" i="1"/>
  <c r="AX500" i="1" s="1"/>
  <c r="AS492" i="1"/>
  <c r="AZ492" i="1" s="1"/>
  <c r="AT492" i="1"/>
  <c r="BA492" i="1" s="1"/>
  <c r="AO492" i="1"/>
  <c r="AP492" i="1"/>
  <c r="AW492" i="1" s="1"/>
  <c r="AQ492" i="1"/>
  <c r="AX492" i="1" s="1"/>
  <c r="AR492" i="1"/>
  <c r="AY492" i="1" s="1"/>
  <c r="AQ484" i="1"/>
  <c r="AR484" i="1"/>
  <c r="AS484" i="1"/>
  <c r="AZ484" i="1" s="1"/>
  <c r="AT484" i="1"/>
  <c r="AO484" i="1"/>
  <c r="AP484" i="1"/>
  <c r="AO476" i="1"/>
  <c r="AP476" i="1"/>
  <c r="AW476" i="1" s="1"/>
  <c r="AQ476" i="1"/>
  <c r="AX476" i="1" s="1"/>
  <c r="AR476" i="1"/>
  <c r="AY476" i="1" s="1"/>
  <c r="AS476" i="1"/>
  <c r="AZ476" i="1" s="1"/>
  <c r="AT476" i="1"/>
  <c r="BA476" i="1" s="1"/>
  <c r="AP468" i="1"/>
  <c r="AW468" i="1" s="1"/>
  <c r="AQ468" i="1"/>
  <c r="AX468" i="1" s="1"/>
  <c r="AR468" i="1"/>
  <c r="AY468" i="1" s="1"/>
  <c r="AS468" i="1"/>
  <c r="AZ468" i="1" s="1"/>
  <c r="AT468" i="1"/>
  <c r="BA468" i="1" s="1"/>
  <c r="AO468" i="1"/>
  <c r="AO460" i="1"/>
  <c r="AP460" i="1"/>
  <c r="AW460" i="1" s="1"/>
  <c r="AQ460" i="1"/>
  <c r="AX460" i="1" s="1"/>
  <c r="AT460" i="1"/>
  <c r="BA460" i="1" s="1"/>
  <c r="AR460" i="1"/>
  <c r="AY460" i="1" s="1"/>
  <c r="AS460" i="1"/>
  <c r="AZ460" i="1" s="1"/>
  <c r="AT458" i="1"/>
  <c r="BA458" i="1" s="1"/>
  <c r="AO458" i="1"/>
  <c r="AP458" i="1"/>
  <c r="AW458" i="1" s="1"/>
  <c r="AQ458" i="1"/>
  <c r="AX458" i="1" s="1"/>
  <c r="AR458" i="1"/>
  <c r="AY458" i="1" s="1"/>
  <c r="AS458" i="1"/>
  <c r="AZ458" i="1" s="1"/>
  <c r="AT450" i="1"/>
  <c r="BA450" i="1" s="1"/>
  <c r="AO450" i="1"/>
  <c r="AP450" i="1"/>
  <c r="AW450" i="1" s="1"/>
  <c r="AQ450" i="1"/>
  <c r="AX450" i="1" s="1"/>
  <c r="AR450" i="1"/>
  <c r="AY450" i="1" s="1"/>
  <c r="AS450" i="1"/>
  <c r="AZ450" i="1" s="1"/>
  <c r="AS442" i="1"/>
  <c r="AZ442" i="1" s="1"/>
  <c r="AT442" i="1"/>
  <c r="BA442" i="1" s="1"/>
  <c r="AO442" i="1"/>
  <c r="AP442" i="1"/>
  <c r="AW442" i="1" s="1"/>
  <c r="AQ442" i="1"/>
  <c r="AX442" i="1" s="1"/>
  <c r="AR442" i="1"/>
  <c r="AY442" i="1" s="1"/>
  <c r="AO434" i="1"/>
  <c r="AP434" i="1"/>
  <c r="AW434" i="1" s="1"/>
  <c r="AQ434" i="1"/>
  <c r="AX434" i="1" s="1"/>
  <c r="AR434" i="1"/>
  <c r="AY434" i="1" s="1"/>
  <c r="AS434" i="1"/>
  <c r="AZ434" i="1" s="1"/>
  <c r="AT434" i="1"/>
  <c r="BA434" i="1" s="1"/>
  <c r="AP426" i="1"/>
  <c r="AW426" i="1" s="1"/>
  <c r="AQ426" i="1"/>
  <c r="AX426" i="1" s="1"/>
  <c r="AR426" i="1"/>
  <c r="AY426" i="1" s="1"/>
  <c r="AS426" i="1"/>
  <c r="AZ426" i="1" s="1"/>
  <c r="AT426" i="1"/>
  <c r="BA426" i="1" s="1"/>
  <c r="AO426" i="1"/>
  <c r="AR1141" i="1"/>
  <c r="AY1141" i="1" s="1"/>
  <c r="AS1141" i="1"/>
  <c r="AZ1141" i="1" s="1"/>
  <c r="AT1141" i="1"/>
  <c r="BA1141" i="1" s="1"/>
  <c r="AO1141" i="1"/>
  <c r="AP1141" i="1"/>
  <c r="AW1141" i="1" s="1"/>
  <c r="AQ1141" i="1"/>
  <c r="AX1141" i="1" s="1"/>
  <c r="AP1133" i="1"/>
  <c r="AW1133" i="1" s="1"/>
  <c r="AQ1133" i="1"/>
  <c r="AX1133" i="1" s="1"/>
  <c r="AR1133" i="1"/>
  <c r="AY1133" i="1" s="1"/>
  <c r="AS1133" i="1"/>
  <c r="AZ1133" i="1" s="1"/>
  <c r="AT1133" i="1"/>
  <c r="BA1133" i="1" s="1"/>
  <c r="AO1133" i="1"/>
  <c r="AQ1292" i="1"/>
  <c r="AX1292" i="1" s="1"/>
  <c r="AS1292" i="1"/>
  <c r="AZ1292" i="1" s="1"/>
  <c r="AT1292" i="1"/>
  <c r="BA1292" i="1" s="1"/>
  <c r="AP1292" i="1"/>
  <c r="AW1292" i="1" s="1"/>
  <c r="AO1292" i="1"/>
  <c r="AR1292" i="1"/>
  <c r="AY1292" i="1" s="1"/>
  <c r="AO1284" i="1"/>
  <c r="AP1284" i="1"/>
  <c r="AW1284" i="1" s="1"/>
  <c r="AQ1284" i="1"/>
  <c r="AX1284" i="1" s="1"/>
  <c r="AS1284" i="1"/>
  <c r="AZ1284" i="1" s="1"/>
  <c r="AT1284" i="1"/>
  <c r="BA1284" i="1" s="1"/>
  <c r="AR1284" i="1"/>
  <c r="AY1284" i="1" s="1"/>
  <c r="AO1276" i="1"/>
  <c r="AP1276" i="1"/>
  <c r="AW1276" i="1" s="1"/>
  <c r="AQ1276" i="1"/>
  <c r="AX1276" i="1" s="1"/>
  <c r="AS1276" i="1"/>
  <c r="AZ1276" i="1" s="1"/>
  <c r="AT1276" i="1"/>
  <c r="BA1276" i="1" s="1"/>
  <c r="AR1276" i="1"/>
  <c r="AY1276" i="1" s="1"/>
  <c r="AS1268" i="1"/>
  <c r="AZ1268" i="1" s="1"/>
  <c r="AT1268" i="1"/>
  <c r="BA1268" i="1" s="1"/>
  <c r="AO1268" i="1"/>
  <c r="AQ1268" i="1"/>
  <c r="AX1268" i="1" s="1"/>
  <c r="AP1268" i="1"/>
  <c r="AW1268" i="1" s="1"/>
  <c r="AR1268" i="1"/>
  <c r="AY1268" i="1" s="1"/>
  <c r="AO1260" i="1"/>
  <c r="AP1260" i="1"/>
  <c r="AW1260" i="1" s="1"/>
  <c r="AQ1260" i="1"/>
  <c r="AX1260" i="1" s="1"/>
  <c r="AS1260" i="1"/>
  <c r="AZ1260" i="1" s="1"/>
  <c r="AT1260" i="1"/>
  <c r="BA1260" i="1" s="1"/>
  <c r="AR1260" i="1"/>
  <c r="AY1260" i="1" s="1"/>
  <c r="AO1252" i="1"/>
  <c r="AQ1252" i="1"/>
  <c r="AX1252" i="1" s="1"/>
  <c r="AT1252" i="1"/>
  <c r="BA1252" i="1" s="1"/>
  <c r="AR1252" i="1"/>
  <c r="AY1252" i="1" s="1"/>
  <c r="AP1252" i="1"/>
  <c r="AW1252" i="1" s="1"/>
  <c r="AS1252" i="1"/>
  <c r="AZ1252" i="1" s="1"/>
  <c r="AO1244" i="1"/>
  <c r="AP1244" i="1"/>
  <c r="AW1244" i="1" s="1"/>
  <c r="AT1244" i="1"/>
  <c r="BA1244" i="1" s="1"/>
  <c r="AS1244" i="1"/>
  <c r="AZ1244" i="1" s="1"/>
  <c r="AR1244" i="1"/>
  <c r="AY1244" i="1" s="1"/>
  <c r="AQ1244" i="1"/>
  <c r="AX1244" i="1" s="1"/>
  <c r="AO1236" i="1"/>
  <c r="AP1236" i="1"/>
  <c r="AW1236" i="1" s="1"/>
  <c r="AQ1236" i="1"/>
  <c r="AX1236" i="1" s="1"/>
  <c r="AS1236" i="1"/>
  <c r="AZ1236" i="1" s="1"/>
  <c r="AT1236" i="1"/>
  <c r="BA1236" i="1" s="1"/>
  <c r="AR1236" i="1"/>
  <c r="AY1236" i="1" s="1"/>
  <c r="AO1228" i="1"/>
  <c r="AP1228" i="1"/>
  <c r="AW1228" i="1" s="1"/>
  <c r="AQ1228" i="1"/>
  <c r="AX1228" i="1" s="1"/>
  <c r="AS1228" i="1"/>
  <c r="AZ1228" i="1" s="1"/>
  <c r="AT1228" i="1"/>
  <c r="BA1228" i="1" s="1"/>
  <c r="AR1228" i="1"/>
  <c r="AY1228" i="1" s="1"/>
  <c r="AO1220" i="1"/>
  <c r="AQ1220" i="1"/>
  <c r="AX1220" i="1" s="1"/>
  <c r="AS1220" i="1"/>
  <c r="AZ1220" i="1" s="1"/>
  <c r="AT1220" i="1"/>
  <c r="BA1220" i="1" s="1"/>
  <c r="AR1220" i="1"/>
  <c r="AY1220" i="1" s="1"/>
  <c r="AP1220" i="1"/>
  <c r="AW1220" i="1" s="1"/>
  <c r="AQ1212" i="1"/>
  <c r="AX1212" i="1" s="1"/>
  <c r="AS1212" i="1"/>
  <c r="AZ1212" i="1" s="1"/>
  <c r="AT1212" i="1"/>
  <c r="BA1212" i="1" s="1"/>
  <c r="AP1212" i="1"/>
  <c r="AW1212" i="1" s="1"/>
  <c r="AO1212" i="1"/>
  <c r="AR1212" i="1"/>
  <c r="AY1212" i="1" s="1"/>
  <c r="AQ1204" i="1"/>
  <c r="AX1204" i="1" s="1"/>
  <c r="AS1204" i="1"/>
  <c r="AZ1204" i="1" s="1"/>
  <c r="AT1204" i="1"/>
  <c r="BA1204" i="1" s="1"/>
  <c r="AR1204" i="1"/>
  <c r="AY1204" i="1" s="1"/>
  <c r="AO1204" i="1"/>
  <c r="AP1204" i="1"/>
  <c r="AW1204" i="1" s="1"/>
  <c r="AO1195" i="1"/>
  <c r="AP1195" i="1"/>
  <c r="AW1195" i="1" s="1"/>
  <c r="AR1195" i="1"/>
  <c r="AY1195" i="1" s="1"/>
  <c r="AS1195" i="1"/>
  <c r="AZ1195" i="1" s="1"/>
  <c r="AT1195" i="1"/>
  <c r="BA1195" i="1" s="1"/>
  <c r="AQ1195" i="1"/>
  <c r="AX1195" i="1" s="1"/>
  <c r="AR1188" i="1"/>
  <c r="AY1188" i="1" s="1"/>
  <c r="AS1188" i="1"/>
  <c r="AZ1188" i="1" s="1"/>
  <c r="AT1188" i="1"/>
  <c r="BA1188" i="1" s="1"/>
  <c r="AP1188" i="1"/>
  <c r="AW1188" i="1" s="1"/>
  <c r="AQ1188" i="1"/>
  <c r="AX1188" i="1" s="1"/>
  <c r="AO1188" i="1"/>
  <c r="AP1180" i="1"/>
  <c r="AW1180" i="1" s="1"/>
  <c r="AR1180" i="1"/>
  <c r="AY1180" i="1" s="1"/>
  <c r="AS1180" i="1"/>
  <c r="AZ1180" i="1" s="1"/>
  <c r="AT1180" i="1"/>
  <c r="BA1180" i="1" s="1"/>
  <c r="AQ1180" i="1"/>
  <c r="AX1180" i="1" s="1"/>
  <c r="AO1180" i="1"/>
  <c r="AP1172" i="1"/>
  <c r="AW1172" i="1" s="1"/>
  <c r="AR1172" i="1"/>
  <c r="AY1172" i="1" s="1"/>
  <c r="AS1172" i="1"/>
  <c r="AZ1172" i="1" s="1"/>
  <c r="AT1172" i="1"/>
  <c r="BA1172" i="1" s="1"/>
  <c r="AQ1172" i="1"/>
  <c r="AX1172" i="1" s="1"/>
  <c r="AO1172" i="1"/>
  <c r="AP1164" i="1"/>
  <c r="AW1164" i="1" s="1"/>
  <c r="AR1164" i="1"/>
  <c r="AY1164" i="1" s="1"/>
  <c r="AS1164" i="1"/>
  <c r="AZ1164" i="1" s="1"/>
  <c r="AT1164" i="1"/>
  <c r="BA1164" i="1" s="1"/>
  <c r="AQ1164" i="1"/>
  <c r="AX1164" i="1" s="1"/>
  <c r="AO1164" i="1"/>
  <c r="AO1156" i="1"/>
  <c r="AP1156" i="1"/>
  <c r="AW1156" i="1" s="1"/>
  <c r="AQ1156" i="1"/>
  <c r="AX1156" i="1" s="1"/>
  <c r="AR1156" i="1"/>
  <c r="AY1156" i="1" s="1"/>
  <c r="AS1156" i="1"/>
  <c r="AZ1156" i="1" s="1"/>
  <c r="AT1156" i="1"/>
  <c r="BA1156" i="1" s="1"/>
  <c r="AR1148" i="1"/>
  <c r="AY1148" i="1" s="1"/>
  <c r="AS1148" i="1"/>
  <c r="AZ1148" i="1" s="1"/>
  <c r="AT1148" i="1"/>
  <c r="BA1148" i="1" s="1"/>
  <c r="AO1148" i="1"/>
  <c r="AP1148" i="1"/>
  <c r="AW1148" i="1" s="1"/>
  <c r="AQ1148" i="1"/>
  <c r="AX1148" i="1" s="1"/>
  <c r="AO1129" i="1"/>
  <c r="AP1129" i="1"/>
  <c r="AW1129" i="1" s="1"/>
  <c r="AQ1129" i="1"/>
  <c r="AX1129" i="1" s="1"/>
  <c r="AR1129" i="1"/>
  <c r="AY1129" i="1" s="1"/>
  <c r="AS1129" i="1"/>
  <c r="AZ1129" i="1" s="1"/>
  <c r="AT1129" i="1"/>
  <c r="BA1129" i="1" s="1"/>
  <c r="AP1097" i="1"/>
  <c r="AW1097" i="1" s="1"/>
  <c r="AT1097" i="1"/>
  <c r="BA1097" i="1" s="1"/>
  <c r="AS1097" i="1"/>
  <c r="AZ1097" i="1" s="1"/>
  <c r="AR1097" i="1"/>
  <c r="AY1097" i="1" s="1"/>
  <c r="AQ1097" i="1"/>
  <c r="AX1097" i="1" s="1"/>
  <c r="AO1097" i="1"/>
  <c r="AS1049" i="1"/>
  <c r="AZ1049" i="1" s="1"/>
  <c r="AT1049" i="1"/>
  <c r="BA1049" i="1" s="1"/>
  <c r="AO1049" i="1"/>
  <c r="AP1049" i="1"/>
  <c r="AW1049" i="1" s="1"/>
  <c r="AQ1049" i="1"/>
  <c r="AX1049" i="1" s="1"/>
  <c r="AR1049" i="1"/>
  <c r="AY1049" i="1" s="1"/>
  <c r="AT1017" i="1"/>
  <c r="BA1017" i="1" s="1"/>
  <c r="AO1017" i="1"/>
  <c r="AP1017" i="1"/>
  <c r="AW1017" i="1" s="1"/>
  <c r="AQ1017" i="1"/>
  <c r="AX1017" i="1" s="1"/>
  <c r="AR1017" i="1"/>
  <c r="AY1017" i="1" s="1"/>
  <c r="AS1017" i="1"/>
  <c r="AZ1017" i="1" s="1"/>
  <c r="AQ985" i="1"/>
  <c r="AX985" i="1" s="1"/>
  <c r="AR985" i="1"/>
  <c r="AY985" i="1" s="1"/>
  <c r="AS985" i="1"/>
  <c r="AZ985" i="1" s="1"/>
  <c r="AT985" i="1"/>
  <c r="BA985" i="1" s="1"/>
  <c r="AO985" i="1"/>
  <c r="AP985" i="1"/>
  <c r="AW985" i="1" s="1"/>
  <c r="AP969" i="1"/>
  <c r="AW969" i="1" s="1"/>
  <c r="AQ969" i="1"/>
  <c r="AX969" i="1" s="1"/>
  <c r="AR969" i="1"/>
  <c r="AY969" i="1" s="1"/>
  <c r="AS969" i="1"/>
  <c r="AZ969" i="1" s="1"/>
  <c r="AT969" i="1"/>
  <c r="BA969" i="1" s="1"/>
  <c r="AO969" i="1"/>
  <c r="AQ906" i="1"/>
  <c r="AX906" i="1" s="1"/>
  <c r="AR906" i="1"/>
  <c r="AY906" i="1" s="1"/>
  <c r="AS906" i="1"/>
  <c r="AZ906" i="1" s="1"/>
  <c r="AT906" i="1"/>
  <c r="BA906" i="1" s="1"/>
  <c r="AO906" i="1"/>
  <c r="AP906" i="1"/>
  <c r="AW906" i="1" s="1"/>
  <c r="AP872" i="1"/>
  <c r="AW872" i="1" s="1"/>
  <c r="AR872" i="1"/>
  <c r="AY872" i="1" s="1"/>
  <c r="AS872" i="1"/>
  <c r="AZ872" i="1" s="1"/>
  <c r="AT872" i="1"/>
  <c r="BA872" i="1" s="1"/>
  <c r="AO872" i="1"/>
  <c r="AQ872" i="1"/>
  <c r="AX872" i="1" s="1"/>
  <c r="AR814" i="1"/>
  <c r="AY814" i="1" s="1"/>
  <c r="AS814" i="1"/>
  <c r="AZ814" i="1" s="1"/>
  <c r="AT814" i="1"/>
  <c r="BA814" i="1" s="1"/>
  <c r="AO814" i="1"/>
  <c r="AP814" i="1"/>
  <c r="AW814" i="1" s="1"/>
  <c r="AQ814" i="1"/>
  <c r="AX814" i="1" s="1"/>
  <c r="AO775" i="1"/>
  <c r="AP775" i="1"/>
  <c r="AW775" i="1" s="1"/>
  <c r="AQ775" i="1"/>
  <c r="AX775" i="1" s="1"/>
  <c r="AR775" i="1"/>
  <c r="AY775" i="1" s="1"/>
  <c r="AS775" i="1"/>
  <c r="AZ775" i="1" s="1"/>
  <c r="AT775" i="1"/>
  <c r="BA775" i="1" s="1"/>
  <c r="AS751" i="1"/>
  <c r="AZ751" i="1" s="1"/>
  <c r="AO751" i="1"/>
  <c r="AP751" i="1"/>
  <c r="AW751" i="1" s="1"/>
  <c r="AQ751" i="1"/>
  <c r="AX751" i="1" s="1"/>
  <c r="AR751" i="1"/>
  <c r="AY751" i="1" s="1"/>
  <c r="AT751" i="1"/>
  <c r="BA751" i="1" s="1"/>
  <c r="AP687" i="1"/>
  <c r="AW687" i="1" s="1"/>
  <c r="AQ687" i="1"/>
  <c r="AX687" i="1" s="1"/>
  <c r="AT687" i="1"/>
  <c r="BA687" i="1" s="1"/>
  <c r="AR687" i="1"/>
  <c r="AY687" i="1" s="1"/>
  <c r="AO687" i="1"/>
  <c r="AS687" i="1"/>
  <c r="AZ687" i="1" s="1"/>
  <c r="AO583" i="1"/>
  <c r="AP583" i="1"/>
  <c r="AW583" i="1" s="1"/>
  <c r="AS583" i="1"/>
  <c r="AZ583" i="1" s="1"/>
  <c r="AT583" i="1"/>
  <c r="BA583" i="1" s="1"/>
  <c r="AQ583" i="1"/>
  <c r="AX583" i="1" s="1"/>
  <c r="AR583" i="1"/>
  <c r="AY583" i="1" s="1"/>
  <c r="AQ551" i="1"/>
  <c r="AX551" i="1" s="1"/>
  <c r="AR551" i="1"/>
  <c r="AY551" i="1" s="1"/>
  <c r="AS551" i="1"/>
  <c r="AZ551" i="1" s="1"/>
  <c r="AT551" i="1"/>
  <c r="BA551" i="1" s="1"/>
  <c r="AO551" i="1"/>
  <c r="AP551" i="1"/>
  <c r="AW551" i="1" s="1"/>
  <c r="AS535" i="1"/>
  <c r="AZ535" i="1" s="1"/>
  <c r="AO535" i="1"/>
  <c r="AP535" i="1"/>
  <c r="AW535" i="1" s="1"/>
  <c r="AQ535" i="1"/>
  <c r="AX535" i="1" s="1"/>
  <c r="AR535" i="1"/>
  <c r="AY535" i="1" s="1"/>
  <c r="AT535" i="1"/>
  <c r="BA535" i="1" s="1"/>
  <c r="AO495" i="1"/>
  <c r="AP495" i="1"/>
  <c r="AW495" i="1" s="1"/>
  <c r="AQ495" i="1"/>
  <c r="AX495" i="1" s="1"/>
  <c r="AR495" i="1"/>
  <c r="AY495" i="1" s="1"/>
  <c r="AS495" i="1"/>
  <c r="AZ495" i="1" s="1"/>
  <c r="AT495" i="1"/>
  <c r="BA495" i="1" s="1"/>
  <c r="AO437" i="1"/>
  <c r="AQ437" i="1"/>
  <c r="AX437" i="1" s="1"/>
  <c r="AR437" i="1"/>
  <c r="AY437" i="1" s="1"/>
  <c r="AP437" i="1"/>
  <c r="AW437" i="1" s="1"/>
  <c r="AS437" i="1"/>
  <c r="AZ437" i="1" s="1"/>
  <c r="AT437" i="1"/>
  <c r="BA437" i="1" s="1"/>
  <c r="AO1295" i="1"/>
  <c r="AP1295" i="1"/>
  <c r="AW1295" i="1" s="1"/>
  <c r="AQ1295" i="1"/>
  <c r="AX1295" i="1" s="1"/>
  <c r="AR1295" i="1"/>
  <c r="AY1295" i="1" s="1"/>
  <c r="AT1295" i="1"/>
  <c r="BA1295" i="1" s="1"/>
  <c r="AS1295" i="1"/>
  <c r="AZ1295" i="1" s="1"/>
  <c r="AO1207" i="1"/>
  <c r="AP1207" i="1"/>
  <c r="AW1207" i="1" s="1"/>
  <c r="AQ1207" i="1"/>
  <c r="AX1207" i="1" s="1"/>
  <c r="AR1207" i="1"/>
  <c r="AY1207" i="1" s="1"/>
  <c r="AS1207" i="1"/>
  <c r="AZ1207" i="1" s="1"/>
  <c r="AT1207" i="1"/>
  <c r="BA1207" i="1" s="1"/>
  <c r="AO1183" i="1"/>
  <c r="AP1183" i="1"/>
  <c r="AW1183" i="1" s="1"/>
  <c r="AQ1183" i="1"/>
  <c r="AX1183" i="1" s="1"/>
  <c r="AR1183" i="1"/>
  <c r="AY1183" i="1" s="1"/>
  <c r="AT1183" i="1"/>
  <c r="BA1183" i="1" s="1"/>
  <c r="AS1183" i="1"/>
  <c r="AZ1183" i="1" s="1"/>
  <c r="AO1123" i="1"/>
  <c r="AP1123" i="1"/>
  <c r="AW1123" i="1" s="1"/>
  <c r="AQ1123" i="1"/>
  <c r="AX1123" i="1" s="1"/>
  <c r="AR1123" i="1"/>
  <c r="AY1123" i="1" s="1"/>
  <c r="AS1123" i="1"/>
  <c r="AZ1123" i="1" s="1"/>
  <c r="AT1123" i="1"/>
  <c r="BA1123" i="1" s="1"/>
  <c r="AT1099" i="1"/>
  <c r="BA1099" i="1" s="1"/>
  <c r="AP1099" i="1"/>
  <c r="AW1099" i="1" s="1"/>
  <c r="AR1099" i="1"/>
  <c r="AY1099" i="1" s="1"/>
  <c r="AO1099" i="1"/>
  <c r="AQ1099" i="1"/>
  <c r="AX1099" i="1" s="1"/>
  <c r="AS1099" i="1"/>
  <c r="AZ1099" i="1" s="1"/>
  <c r="AO1091" i="1"/>
  <c r="AS1091" i="1"/>
  <c r="AZ1091" i="1" s="1"/>
  <c r="AQ1091" i="1"/>
  <c r="AX1091" i="1" s="1"/>
  <c r="AR1091" i="1"/>
  <c r="AY1091" i="1" s="1"/>
  <c r="AT1091" i="1"/>
  <c r="BA1091" i="1" s="1"/>
  <c r="AP1091" i="1"/>
  <c r="AW1091" i="1" s="1"/>
  <c r="AQ1083" i="1"/>
  <c r="AX1083" i="1" s="1"/>
  <c r="AR1083" i="1"/>
  <c r="AY1083" i="1" s="1"/>
  <c r="AS1083" i="1"/>
  <c r="AZ1083" i="1" s="1"/>
  <c r="AT1083" i="1"/>
  <c r="BA1083" i="1" s="1"/>
  <c r="AO1083" i="1"/>
  <c r="AP1083" i="1"/>
  <c r="AW1083" i="1" s="1"/>
  <c r="AP1075" i="1"/>
  <c r="AW1075" i="1" s="1"/>
  <c r="AQ1075" i="1"/>
  <c r="AX1075" i="1" s="1"/>
  <c r="AR1075" i="1"/>
  <c r="AY1075" i="1" s="1"/>
  <c r="AS1075" i="1"/>
  <c r="AZ1075" i="1" s="1"/>
  <c r="AT1075" i="1"/>
  <c r="BA1075" i="1" s="1"/>
  <c r="AO1075" i="1"/>
  <c r="AO1067" i="1"/>
  <c r="AP1067" i="1"/>
  <c r="AW1067" i="1" s="1"/>
  <c r="AQ1067" i="1"/>
  <c r="AX1067" i="1" s="1"/>
  <c r="AR1067" i="1"/>
  <c r="AY1067" i="1" s="1"/>
  <c r="AS1067" i="1"/>
  <c r="AZ1067" i="1" s="1"/>
  <c r="AT1067" i="1"/>
  <c r="BA1067" i="1" s="1"/>
  <c r="AQ1059" i="1"/>
  <c r="AX1059" i="1" s="1"/>
  <c r="AR1059" i="1"/>
  <c r="AY1059" i="1" s="1"/>
  <c r="AS1059" i="1"/>
  <c r="AZ1059" i="1" s="1"/>
  <c r="AT1059" i="1"/>
  <c r="BA1059" i="1" s="1"/>
  <c r="AO1059" i="1"/>
  <c r="AP1059" i="1"/>
  <c r="AW1059" i="1" s="1"/>
  <c r="AO1051" i="1"/>
  <c r="AP1051" i="1"/>
  <c r="AW1051" i="1" s="1"/>
  <c r="AQ1051" i="1"/>
  <c r="AX1051" i="1" s="1"/>
  <c r="AR1051" i="1"/>
  <c r="AY1051" i="1" s="1"/>
  <c r="AS1051" i="1"/>
  <c r="AZ1051" i="1" s="1"/>
  <c r="AT1051" i="1"/>
  <c r="BA1051" i="1" s="1"/>
  <c r="AO1043" i="1"/>
  <c r="AP1043" i="1"/>
  <c r="AW1043" i="1" s="1"/>
  <c r="AQ1043" i="1"/>
  <c r="AX1043" i="1" s="1"/>
  <c r="AR1043" i="1"/>
  <c r="AY1043" i="1" s="1"/>
  <c r="AS1043" i="1"/>
  <c r="AZ1043" i="1" s="1"/>
  <c r="AT1043" i="1"/>
  <c r="BA1043" i="1" s="1"/>
  <c r="AO1035" i="1"/>
  <c r="AP1035" i="1"/>
  <c r="AW1035" i="1" s="1"/>
  <c r="AQ1035" i="1"/>
  <c r="AX1035" i="1" s="1"/>
  <c r="AR1035" i="1"/>
  <c r="AY1035" i="1" s="1"/>
  <c r="AS1035" i="1"/>
  <c r="AZ1035" i="1" s="1"/>
  <c r="AT1035" i="1"/>
  <c r="BA1035" i="1" s="1"/>
  <c r="AP1027" i="1"/>
  <c r="AW1027" i="1" s="1"/>
  <c r="AO1027" i="1"/>
  <c r="AQ1027" i="1"/>
  <c r="AX1027" i="1" s="1"/>
  <c r="AT1027" i="1"/>
  <c r="BA1027" i="1" s="1"/>
  <c r="AR1027" i="1"/>
  <c r="AY1027" i="1" s="1"/>
  <c r="AS1027" i="1"/>
  <c r="AZ1027" i="1" s="1"/>
  <c r="AO1019" i="1"/>
  <c r="AP1019" i="1"/>
  <c r="AW1019" i="1" s="1"/>
  <c r="AQ1019" i="1"/>
  <c r="AX1019" i="1" s="1"/>
  <c r="AS1019" i="1"/>
  <c r="AZ1019" i="1" s="1"/>
  <c r="AT1019" i="1"/>
  <c r="BA1019" i="1" s="1"/>
  <c r="AR1019" i="1"/>
  <c r="AY1019" i="1" s="1"/>
  <c r="AS1011" i="1"/>
  <c r="AZ1011" i="1" s="1"/>
  <c r="AT1011" i="1"/>
  <c r="BA1011" i="1" s="1"/>
  <c r="AO1011" i="1"/>
  <c r="AP1011" i="1"/>
  <c r="AW1011" i="1" s="1"/>
  <c r="AQ1011" i="1"/>
  <c r="AX1011" i="1" s="1"/>
  <c r="AR1011" i="1"/>
  <c r="AY1011" i="1" s="1"/>
  <c r="AR1003" i="1"/>
  <c r="AY1003" i="1" s="1"/>
  <c r="AS1003" i="1"/>
  <c r="AZ1003" i="1" s="1"/>
  <c r="AT1003" i="1"/>
  <c r="BA1003" i="1" s="1"/>
  <c r="AO1003" i="1"/>
  <c r="AP1003" i="1"/>
  <c r="AW1003" i="1" s="1"/>
  <c r="AQ1003" i="1"/>
  <c r="AX1003" i="1" s="1"/>
  <c r="AR995" i="1"/>
  <c r="AY995" i="1" s="1"/>
  <c r="AS995" i="1"/>
  <c r="AZ995" i="1" s="1"/>
  <c r="AT995" i="1"/>
  <c r="BA995" i="1" s="1"/>
  <c r="AO995" i="1"/>
  <c r="AP995" i="1"/>
  <c r="AW995" i="1" s="1"/>
  <c r="AQ995" i="1"/>
  <c r="AX995" i="1" s="1"/>
  <c r="AP987" i="1"/>
  <c r="AW987" i="1" s="1"/>
  <c r="AQ987" i="1"/>
  <c r="AX987" i="1" s="1"/>
  <c r="AR987" i="1"/>
  <c r="AY987" i="1" s="1"/>
  <c r="AS987" i="1"/>
  <c r="AZ987" i="1" s="1"/>
  <c r="AT987" i="1"/>
  <c r="BA987" i="1" s="1"/>
  <c r="AO987" i="1"/>
  <c r="AT979" i="1"/>
  <c r="BA979" i="1" s="1"/>
  <c r="AO979" i="1"/>
  <c r="AP979" i="1"/>
  <c r="AW979" i="1" s="1"/>
  <c r="AQ979" i="1"/>
  <c r="AX979" i="1" s="1"/>
  <c r="AR979" i="1"/>
  <c r="AY979" i="1" s="1"/>
  <c r="AS979" i="1"/>
  <c r="AZ979" i="1" s="1"/>
  <c r="AP971" i="1"/>
  <c r="AW971" i="1" s="1"/>
  <c r="AQ971" i="1"/>
  <c r="AX971" i="1" s="1"/>
  <c r="AR971" i="1"/>
  <c r="AY971" i="1" s="1"/>
  <c r="AS971" i="1"/>
  <c r="AZ971" i="1" s="1"/>
  <c r="AT971" i="1"/>
  <c r="BA971" i="1" s="1"/>
  <c r="AO971" i="1"/>
  <c r="AP963" i="1"/>
  <c r="AW963" i="1" s="1"/>
  <c r="AQ963" i="1"/>
  <c r="AX963" i="1" s="1"/>
  <c r="AR963" i="1"/>
  <c r="AY963" i="1" s="1"/>
  <c r="AS963" i="1"/>
  <c r="AZ963" i="1" s="1"/>
  <c r="AT963" i="1"/>
  <c r="BA963" i="1" s="1"/>
  <c r="AO963" i="1"/>
  <c r="AO955" i="1"/>
  <c r="AP955" i="1"/>
  <c r="AW955" i="1" s="1"/>
  <c r="AQ955" i="1"/>
  <c r="AX955" i="1" s="1"/>
  <c r="AR955" i="1"/>
  <c r="AY955" i="1" s="1"/>
  <c r="AS955" i="1"/>
  <c r="AZ955" i="1" s="1"/>
  <c r="AT955" i="1"/>
  <c r="BA955" i="1" s="1"/>
  <c r="AQ948" i="1"/>
  <c r="AX948" i="1" s="1"/>
  <c r="AR948" i="1"/>
  <c r="AY948" i="1" s="1"/>
  <c r="AS948" i="1"/>
  <c r="AZ948" i="1" s="1"/>
  <c r="AT948" i="1"/>
  <c r="BA948" i="1" s="1"/>
  <c r="AO948" i="1"/>
  <c r="AP948" i="1"/>
  <c r="AW948" i="1" s="1"/>
  <c r="AO940" i="1"/>
  <c r="AP940" i="1"/>
  <c r="AW940" i="1" s="1"/>
  <c r="AQ940" i="1"/>
  <c r="AX940" i="1" s="1"/>
  <c r="AR940" i="1"/>
  <c r="AY940" i="1" s="1"/>
  <c r="AS940" i="1"/>
  <c r="AZ940" i="1" s="1"/>
  <c r="AT940" i="1"/>
  <c r="BA940" i="1" s="1"/>
  <c r="AO932" i="1"/>
  <c r="AP932" i="1"/>
  <c r="AW932" i="1" s="1"/>
  <c r="AS932" i="1"/>
  <c r="AZ932" i="1" s="1"/>
  <c r="AT932" i="1"/>
  <c r="BA932" i="1" s="1"/>
  <c r="AQ932" i="1"/>
  <c r="AX932" i="1" s="1"/>
  <c r="AR932" i="1"/>
  <c r="AY932" i="1" s="1"/>
  <c r="AO924" i="1"/>
  <c r="AP924" i="1"/>
  <c r="AW924" i="1" s="1"/>
  <c r="AT924" i="1"/>
  <c r="BA924" i="1" s="1"/>
  <c r="AS924" i="1"/>
  <c r="AZ924" i="1" s="1"/>
  <c r="AR924" i="1"/>
  <c r="AY924" i="1" s="1"/>
  <c r="AQ924" i="1"/>
  <c r="AX924" i="1" s="1"/>
  <c r="AP916" i="1"/>
  <c r="AW916" i="1" s="1"/>
  <c r="AR916" i="1"/>
  <c r="AY916" i="1" s="1"/>
  <c r="AQ916" i="1"/>
  <c r="AX916" i="1" s="1"/>
  <c r="AT916" i="1"/>
  <c r="BA916" i="1" s="1"/>
  <c r="AO916" i="1"/>
  <c r="AS916" i="1"/>
  <c r="AZ916" i="1" s="1"/>
  <c r="AS908" i="1"/>
  <c r="AZ908" i="1" s="1"/>
  <c r="AT908" i="1"/>
  <c r="BA908" i="1" s="1"/>
  <c r="AO908" i="1"/>
  <c r="AP908" i="1"/>
  <c r="AW908" i="1" s="1"/>
  <c r="AQ908" i="1"/>
  <c r="AX908" i="1" s="1"/>
  <c r="AR908" i="1"/>
  <c r="AY908" i="1" s="1"/>
  <c r="AO900" i="1"/>
  <c r="AP900" i="1"/>
  <c r="AW900" i="1" s="1"/>
  <c r="AQ900" i="1"/>
  <c r="AX900" i="1" s="1"/>
  <c r="AR900" i="1"/>
  <c r="AY900" i="1" s="1"/>
  <c r="AS900" i="1"/>
  <c r="AZ900" i="1" s="1"/>
  <c r="AT900" i="1"/>
  <c r="BA900" i="1" s="1"/>
  <c r="AO892" i="1"/>
  <c r="AP892" i="1"/>
  <c r="AW892" i="1" s="1"/>
  <c r="AQ892" i="1"/>
  <c r="AX892" i="1" s="1"/>
  <c r="AR892" i="1"/>
  <c r="AY892" i="1" s="1"/>
  <c r="AS892" i="1"/>
  <c r="AZ892" i="1" s="1"/>
  <c r="AT892" i="1"/>
  <c r="BA892" i="1" s="1"/>
  <c r="AQ888" i="1"/>
  <c r="AX888" i="1" s="1"/>
  <c r="AS888" i="1"/>
  <c r="AZ888" i="1" s="1"/>
  <c r="AT888" i="1"/>
  <c r="BA888" i="1" s="1"/>
  <c r="AO888" i="1"/>
  <c r="AP888" i="1"/>
  <c r="AW888" i="1" s="1"/>
  <c r="AR888" i="1"/>
  <c r="AY888" i="1" s="1"/>
  <c r="AR880" i="1"/>
  <c r="AY880" i="1" s="1"/>
  <c r="AT880" i="1"/>
  <c r="BA880" i="1" s="1"/>
  <c r="AO880" i="1"/>
  <c r="AP880" i="1"/>
  <c r="AW880" i="1" s="1"/>
  <c r="AQ880" i="1"/>
  <c r="AX880" i="1" s="1"/>
  <c r="AS880" i="1"/>
  <c r="AZ880" i="1" s="1"/>
  <c r="AS868" i="1"/>
  <c r="AZ868" i="1" s="1"/>
  <c r="AO868" i="1"/>
  <c r="AP868" i="1"/>
  <c r="AW868" i="1" s="1"/>
  <c r="AQ868" i="1"/>
  <c r="AX868" i="1" s="1"/>
  <c r="AR868" i="1"/>
  <c r="AY868" i="1" s="1"/>
  <c r="AT868" i="1"/>
  <c r="BA868" i="1" s="1"/>
  <c r="AO860" i="1"/>
  <c r="AQ860" i="1"/>
  <c r="AX860" i="1" s="1"/>
  <c r="AR860" i="1"/>
  <c r="AY860" i="1" s="1"/>
  <c r="AS860" i="1"/>
  <c r="AZ860" i="1" s="1"/>
  <c r="AT860" i="1"/>
  <c r="BA860" i="1" s="1"/>
  <c r="AP860" i="1"/>
  <c r="AW860" i="1" s="1"/>
  <c r="AO852" i="1"/>
  <c r="AP852" i="1"/>
  <c r="AW852" i="1" s="1"/>
  <c r="AS852" i="1"/>
  <c r="AZ852" i="1" s="1"/>
  <c r="AT852" i="1"/>
  <c r="BA852" i="1" s="1"/>
  <c r="AQ852" i="1"/>
  <c r="AX852" i="1" s="1"/>
  <c r="AR852" i="1"/>
  <c r="AY852" i="1" s="1"/>
  <c r="AT844" i="1"/>
  <c r="BA844" i="1" s="1"/>
  <c r="AO844" i="1"/>
  <c r="AP844" i="1"/>
  <c r="AW844" i="1" s="1"/>
  <c r="AR844" i="1"/>
  <c r="AY844" i="1" s="1"/>
  <c r="AS844" i="1"/>
  <c r="AZ844" i="1" s="1"/>
  <c r="AQ844" i="1"/>
  <c r="AX844" i="1" s="1"/>
  <c r="AS836" i="1"/>
  <c r="AZ836" i="1" s="1"/>
  <c r="AT836" i="1"/>
  <c r="BA836" i="1" s="1"/>
  <c r="AO836" i="1"/>
  <c r="AP836" i="1"/>
  <c r="AW836" i="1" s="1"/>
  <c r="AR836" i="1"/>
  <c r="AY836" i="1" s="1"/>
  <c r="AQ836" i="1"/>
  <c r="AX836" i="1" s="1"/>
  <c r="AS828" i="1"/>
  <c r="AZ828" i="1" s="1"/>
  <c r="AT828" i="1"/>
  <c r="BA828" i="1" s="1"/>
  <c r="AO828" i="1"/>
  <c r="AP828" i="1"/>
  <c r="AW828" i="1" s="1"/>
  <c r="AR828" i="1"/>
  <c r="AY828" i="1" s="1"/>
  <c r="AQ828" i="1"/>
  <c r="AX828" i="1" s="1"/>
  <c r="AP820" i="1"/>
  <c r="AW820" i="1" s="1"/>
  <c r="AR820" i="1"/>
  <c r="AY820" i="1" s="1"/>
  <c r="AT820" i="1"/>
  <c r="BA820" i="1" s="1"/>
  <c r="AS820" i="1"/>
  <c r="AZ820" i="1" s="1"/>
  <c r="AO820" i="1"/>
  <c r="AQ820" i="1"/>
  <c r="AX820" i="1" s="1"/>
  <c r="AR808" i="1"/>
  <c r="AY808" i="1" s="1"/>
  <c r="AP808" i="1"/>
  <c r="AW808" i="1" s="1"/>
  <c r="AO808" i="1"/>
  <c r="AS808" i="1"/>
  <c r="AZ808" i="1" s="1"/>
  <c r="AQ808" i="1"/>
  <c r="AX808" i="1" s="1"/>
  <c r="AT808" i="1"/>
  <c r="BA808" i="1" s="1"/>
  <c r="AR800" i="1"/>
  <c r="AY800" i="1" s="1"/>
  <c r="AS800" i="1"/>
  <c r="AZ800" i="1" s="1"/>
  <c r="AQ800" i="1"/>
  <c r="AX800" i="1" s="1"/>
  <c r="AT800" i="1"/>
  <c r="BA800" i="1" s="1"/>
  <c r="AP800" i="1"/>
  <c r="AW800" i="1" s="1"/>
  <c r="AO800" i="1"/>
  <c r="AQ792" i="1"/>
  <c r="AX792" i="1" s="1"/>
  <c r="AR792" i="1"/>
  <c r="AY792" i="1" s="1"/>
  <c r="AS792" i="1"/>
  <c r="AZ792" i="1" s="1"/>
  <c r="AT792" i="1"/>
  <c r="BA792" i="1" s="1"/>
  <c r="AO792" i="1"/>
  <c r="AP792" i="1"/>
  <c r="AW792" i="1" s="1"/>
  <c r="AT785" i="1"/>
  <c r="BA785" i="1" s="1"/>
  <c r="AO785" i="1"/>
  <c r="AP785" i="1"/>
  <c r="AW785" i="1" s="1"/>
  <c r="AQ785" i="1"/>
  <c r="AX785" i="1" s="1"/>
  <c r="AR785" i="1"/>
  <c r="AY785" i="1" s="1"/>
  <c r="AS785" i="1"/>
  <c r="AZ785" i="1" s="1"/>
  <c r="AP777" i="1"/>
  <c r="AW777" i="1" s="1"/>
  <c r="AQ777" i="1"/>
  <c r="AX777" i="1" s="1"/>
  <c r="AR777" i="1"/>
  <c r="AY777" i="1" s="1"/>
  <c r="AS777" i="1"/>
  <c r="AZ777" i="1" s="1"/>
  <c r="AT777" i="1"/>
  <c r="BA777" i="1" s="1"/>
  <c r="AO777" i="1"/>
  <c r="AT769" i="1"/>
  <c r="BA769" i="1" s="1"/>
  <c r="AO769" i="1"/>
  <c r="AP769" i="1"/>
  <c r="AW769" i="1" s="1"/>
  <c r="AQ769" i="1"/>
  <c r="AX769" i="1" s="1"/>
  <c r="AR769" i="1"/>
  <c r="AY769" i="1" s="1"/>
  <c r="AS769" i="1"/>
  <c r="AZ769" i="1" s="1"/>
  <c r="AO761" i="1"/>
  <c r="AP761" i="1"/>
  <c r="AW761" i="1" s="1"/>
  <c r="AQ761" i="1"/>
  <c r="AX761" i="1" s="1"/>
  <c r="AR761" i="1"/>
  <c r="AY761" i="1" s="1"/>
  <c r="AS761" i="1"/>
  <c r="AZ761" i="1" s="1"/>
  <c r="AT761" i="1"/>
  <c r="BA761" i="1" s="1"/>
  <c r="AP753" i="1"/>
  <c r="AW753" i="1" s="1"/>
  <c r="AQ753" i="1"/>
  <c r="AX753" i="1" s="1"/>
  <c r="AR753" i="1"/>
  <c r="AY753" i="1" s="1"/>
  <c r="AS753" i="1"/>
  <c r="AZ753" i="1" s="1"/>
  <c r="AO753" i="1"/>
  <c r="AT753" i="1"/>
  <c r="BA753" i="1" s="1"/>
  <c r="AO745" i="1"/>
  <c r="AQ745" i="1"/>
  <c r="AX745" i="1" s="1"/>
  <c r="AR745" i="1"/>
  <c r="AY745" i="1" s="1"/>
  <c r="AS745" i="1"/>
  <c r="AZ745" i="1" s="1"/>
  <c r="AT745" i="1"/>
  <c r="BA745" i="1" s="1"/>
  <c r="AP745" i="1"/>
  <c r="AW745" i="1" s="1"/>
  <c r="AT737" i="1"/>
  <c r="BA737" i="1" s="1"/>
  <c r="AO737" i="1"/>
  <c r="AP737" i="1"/>
  <c r="AW737" i="1" s="1"/>
  <c r="AQ737" i="1"/>
  <c r="AX737" i="1" s="1"/>
  <c r="AS737" i="1"/>
  <c r="AZ737" i="1" s="1"/>
  <c r="AR737" i="1"/>
  <c r="AY737" i="1" s="1"/>
  <c r="AO729" i="1"/>
  <c r="AP729" i="1"/>
  <c r="AW729" i="1" s="1"/>
  <c r="AQ729" i="1"/>
  <c r="AX729" i="1" s="1"/>
  <c r="AS729" i="1"/>
  <c r="AZ729" i="1" s="1"/>
  <c r="AT729" i="1"/>
  <c r="BA729" i="1" s="1"/>
  <c r="AR729" i="1"/>
  <c r="AY729" i="1" s="1"/>
  <c r="AO721" i="1"/>
  <c r="AP721" i="1"/>
  <c r="AW721" i="1" s="1"/>
  <c r="AQ721" i="1"/>
  <c r="AX721" i="1" s="1"/>
  <c r="AS721" i="1"/>
  <c r="AZ721" i="1" s="1"/>
  <c r="AT721" i="1"/>
  <c r="BA721" i="1" s="1"/>
  <c r="AR721" i="1"/>
  <c r="AY721" i="1" s="1"/>
  <c r="AT713" i="1"/>
  <c r="BA713" i="1" s="1"/>
  <c r="AO713" i="1"/>
  <c r="AP713" i="1"/>
  <c r="AW713" i="1" s="1"/>
  <c r="AQ713" i="1"/>
  <c r="AX713" i="1" s="1"/>
  <c r="AS713" i="1"/>
  <c r="AZ713" i="1" s="1"/>
  <c r="AR713" i="1"/>
  <c r="AY713" i="1" s="1"/>
  <c r="AT705" i="1"/>
  <c r="BA705" i="1" s="1"/>
  <c r="AO705" i="1"/>
  <c r="AP705" i="1"/>
  <c r="AW705" i="1" s="1"/>
  <c r="AQ705" i="1"/>
  <c r="AX705" i="1" s="1"/>
  <c r="AS705" i="1"/>
  <c r="AZ705" i="1" s="1"/>
  <c r="AR705" i="1"/>
  <c r="AY705" i="1" s="1"/>
  <c r="AP697" i="1"/>
  <c r="AW697" i="1" s="1"/>
  <c r="AQ697" i="1"/>
  <c r="AX697" i="1" s="1"/>
  <c r="AT697" i="1"/>
  <c r="BA697" i="1" s="1"/>
  <c r="AO697" i="1"/>
  <c r="AS697" i="1"/>
  <c r="AZ697" i="1" s="1"/>
  <c r="AR697" i="1"/>
  <c r="AY697" i="1" s="1"/>
  <c r="AP689" i="1"/>
  <c r="AW689" i="1" s="1"/>
  <c r="AQ689" i="1"/>
  <c r="AX689" i="1" s="1"/>
  <c r="AT689" i="1"/>
  <c r="BA689" i="1" s="1"/>
  <c r="AR689" i="1"/>
  <c r="AY689" i="1" s="1"/>
  <c r="AO689" i="1"/>
  <c r="AS689" i="1"/>
  <c r="AZ689" i="1" s="1"/>
  <c r="AQ681" i="1"/>
  <c r="AX681" i="1" s="1"/>
  <c r="AR681" i="1"/>
  <c r="AY681" i="1" s="1"/>
  <c r="AS681" i="1"/>
  <c r="AZ681" i="1" s="1"/>
  <c r="AT681" i="1"/>
  <c r="BA681" i="1" s="1"/>
  <c r="AO681" i="1"/>
  <c r="AP681" i="1"/>
  <c r="AW681" i="1" s="1"/>
  <c r="AQ673" i="1"/>
  <c r="AX673" i="1" s="1"/>
  <c r="AR673" i="1"/>
  <c r="AY673" i="1" s="1"/>
  <c r="AS673" i="1"/>
  <c r="AZ673" i="1" s="1"/>
  <c r="AT673" i="1"/>
  <c r="BA673" i="1" s="1"/>
  <c r="AO673" i="1"/>
  <c r="AP673" i="1"/>
  <c r="AW673" i="1" s="1"/>
  <c r="AP665" i="1"/>
  <c r="AW665" i="1" s="1"/>
  <c r="AQ665" i="1"/>
  <c r="AX665" i="1" s="1"/>
  <c r="AR665" i="1"/>
  <c r="AY665" i="1" s="1"/>
  <c r="AT665" i="1"/>
  <c r="BA665" i="1" s="1"/>
  <c r="AS665" i="1"/>
  <c r="AZ665" i="1" s="1"/>
  <c r="AO665" i="1"/>
  <c r="AP657" i="1"/>
  <c r="AW657" i="1" s="1"/>
  <c r="AQ657" i="1"/>
  <c r="AX657" i="1" s="1"/>
  <c r="AR657" i="1"/>
  <c r="AY657" i="1" s="1"/>
  <c r="AS657" i="1"/>
  <c r="AZ657" i="1" s="1"/>
  <c r="AO657" i="1"/>
  <c r="AT657" i="1"/>
  <c r="BA657" i="1" s="1"/>
  <c r="AP649" i="1"/>
  <c r="AW649" i="1" s="1"/>
  <c r="AQ649" i="1"/>
  <c r="AX649" i="1" s="1"/>
  <c r="AR649" i="1"/>
  <c r="AY649" i="1" s="1"/>
  <c r="AO649" i="1"/>
  <c r="AS649" i="1"/>
  <c r="AZ649" i="1" s="1"/>
  <c r="AT649" i="1"/>
  <c r="BA649" i="1" s="1"/>
  <c r="AO585" i="1"/>
  <c r="AP585" i="1"/>
  <c r="AW585" i="1" s="1"/>
  <c r="AS585" i="1"/>
  <c r="AZ585" i="1" s="1"/>
  <c r="AT585" i="1"/>
  <c r="BA585" i="1" s="1"/>
  <c r="AR585" i="1"/>
  <c r="AY585" i="1" s="1"/>
  <c r="AQ585" i="1"/>
  <c r="AX585" i="1" s="1"/>
  <c r="AP577" i="1"/>
  <c r="AW577" i="1" s="1"/>
  <c r="AS577" i="1"/>
  <c r="AZ577" i="1" s="1"/>
  <c r="AT577" i="1"/>
  <c r="BA577" i="1" s="1"/>
  <c r="AO577" i="1"/>
  <c r="AR577" i="1"/>
  <c r="AY577" i="1" s="1"/>
  <c r="AQ577" i="1"/>
  <c r="AX577" i="1" s="1"/>
  <c r="AO569" i="1"/>
  <c r="AP569" i="1"/>
  <c r="AW569" i="1" s="1"/>
  <c r="AS569" i="1"/>
  <c r="AZ569" i="1" s="1"/>
  <c r="AT569" i="1"/>
  <c r="BA569" i="1" s="1"/>
  <c r="AR569" i="1"/>
  <c r="AY569" i="1" s="1"/>
  <c r="AQ569" i="1"/>
  <c r="AX569" i="1" s="1"/>
  <c r="AO561" i="1"/>
  <c r="AP561" i="1"/>
  <c r="AW561" i="1" s="1"/>
  <c r="AQ561" i="1"/>
  <c r="AX561" i="1" s="1"/>
  <c r="AR561" i="1"/>
  <c r="AY561" i="1" s="1"/>
  <c r="AS561" i="1"/>
  <c r="AZ561" i="1" s="1"/>
  <c r="AT561" i="1"/>
  <c r="BA561" i="1" s="1"/>
  <c r="AS553" i="1"/>
  <c r="AZ553" i="1" s="1"/>
  <c r="AT553" i="1"/>
  <c r="BA553" i="1" s="1"/>
  <c r="AO553" i="1"/>
  <c r="AP553" i="1"/>
  <c r="AW553" i="1" s="1"/>
  <c r="AQ553" i="1"/>
  <c r="AX553" i="1" s="1"/>
  <c r="AR553" i="1"/>
  <c r="AY553" i="1" s="1"/>
  <c r="AO545" i="1"/>
  <c r="AP545" i="1"/>
  <c r="AW545" i="1" s="1"/>
  <c r="AQ545" i="1"/>
  <c r="AX545" i="1" s="1"/>
  <c r="AR545" i="1"/>
  <c r="AY545" i="1" s="1"/>
  <c r="AS545" i="1"/>
  <c r="AZ545" i="1" s="1"/>
  <c r="AT545" i="1"/>
  <c r="BA545" i="1" s="1"/>
  <c r="AQ537" i="1"/>
  <c r="AX537" i="1" s="1"/>
  <c r="AR537" i="1"/>
  <c r="AY537" i="1" s="1"/>
  <c r="AS537" i="1"/>
  <c r="AZ537" i="1" s="1"/>
  <c r="AO537" i="1"/>
  <c r="AP537" i="1"/>
  <c r="AW537" i="1" s="1"/>
  <c r="AT537" i="1"/>
  <c r="BA537" i="1" s="1"/>
  <c r="AO529" i="1"/>
  <c r="AS529" i="1"/>
  <c r="AZ529" i="1" s="1"/>
  <c r="AT529" i="1"/>
  <c r="BA529" i="1" s="1"/>
  <c r="AR529" i="1"/>
  <c r="AY529" i="1" s="1"/>
  <c r="AQ529" i="1"/>
  <c r="AX529" i="1" s="1"/>
  <c r="AP529" i="1"/>
  <c r="AW529" i="1" s="1"/>
  <c r="AO521" i="1"/>
  <c r="AS521" i="1"/>
  <c r="AZ521" i="1" s="1"/>
  <c r="AT521" i="1"/>
  <c r="BA521" i="1" s="1"/>
  <c r="AQ521" i="1"/>
  <c r="AX521" i="1" s="1"/>
  <c r="AP521" i="1"/>
  <c r="AW521" i="1" s="1"/>
  <c r="AR521" i="1"/>
  <c r="AY521" i="1" s="1"/>
  <c r="AT513" i="1"/>
  <c r="BA513" i="1" s="1"/>
  <c r="AO513" i="1"/>
  <c r="AP513" i="1"/>
  <c r="AW513" i="1" s="1"/>
  <c r="AQ513" i="1"/>
  <c r="AX513" i="1" s="1"/>
  <c r="AR513" i="1"/>
  <c r="AY513" i="1" s="1"/>
  <c r="AS513" i="1"/>
  <c r="AZ513" i="1" s="1"/>
  <c r="AT505" i="1"/>
  <c r="BA505" i="1" s="1"/>
  <c r="AO505" i="1"/>
  <c r="AP505" i="1"/>
  <c r="AW505" i="1" s="1"/>
  <c r="AQ505" i="1"/>
  <c r="AX505" i="1" s="1"/>
  <c r="AR505" i="1"/>
  <c r="AY505" i="1" s="1"/>
  <c r="AS505" i="1"/>
  <c r="AZ505" i="1" s="1"/>
  <c r="AP497" i="1"/>
  <c r="AW497" i="1" s="1"/>
  <c r="AQ497" i="1"/>
  <c r="AX497" i="1" s="1"/>
  <c r="AR497" i="1"/>
  <c r="AY497" i="1" s="1"/>
  <c r="AS497" i="1"/>
  <c r="AZ497" i="1" s="1"/>
  <c r="AT497" i="1"/>
  <c r="BA497" i="1" s="1"/>
  <c r="AO497" i="1"/>
  <c r="AO489" i="1"/>
  <c r="AP489" i="1"/>
  <c r="AW489" i="1" s="1"/>
  <c r="AQ489" i="1"/>
  <c r="AX489" i="1" s="1"/>
  <c r="AR489" i="1"/>
  <c r="AY489" i="1" s="1"/>
  <c r="AS489" i="1"/>
  <c r="AZ489" i="1" s="1"/>
  <c r="AT489" i="1"/>
  <c r="BA489" i="1" s="1"/>
  <c r="AO481" i="1"/>
  <c r="AP481" i="1"/>
  <c r="AW481" i="1" s="1"/>
  <c r="AQ481" i="1"/>
  <c r="AX481" i="1" s="1"/>
  <c r="AR481" i="1"/>
  <c r="AY481" i="1" s="1"/>
  <c r="AS481" i="1"/>
  <c r="AZ481" i="1" s="1"/>
  <c r="AT481" i="1"/>
  <c r="BA481" i="1" s="1"/>
  <c r="AO473" i="1"/>
  <c r="AP473" i="1"/>
  <c r="AW473" i="1" s="1"/>
  <c r="AR473" i="1"/>
  <c r="AY473" i="1" s="1"/>
  <c r="AS473" i="1"/>
  <c r="AZ473" i="1" s="1"/>
  <c r="AT473" i="1"/>
  <c r="BA473" i="1" s="1"/>
  <c r="AQ473" i="1"/>
  <c r="AX473" i="1" s="1"/>
  <c r="AR465" i="1"/>
  <c r="AY465" i="1" s="1"/>
  <c r="AS465" i="1"/>
  <c r="AZ465" i="1" s="1"/>
  <c r="AT465" i="1"/>
  <c r="BA465" i="1" s="1"/>
  <c r="AO465" i="1"/>
  <c r="AP465" i="1"/>
  <c r="AW465" i="1" s="1"/>
  <c r="AQ465" i="1"/>
  <c r="AX465" i="1" s="1"/>
  <c r="AP455" i="1"/>
  <c r="AW455" i="1" s="1"/>
  <c r="AS455" i="1"/>
  <c r="AZ455" i="1" s="1"/>
  <c r="AT455" i="1"/>
  <c r="BA455" i="1" s="1"/>
  <c r="AO455" i="1"/>
  <c r="AQ455" i="1"/>
  <c r="AX455" i="1" s="1"/>
  <c r="AR455" i="1"/>
  <c r="AY455" i="1" s="1"/>
  <c r="AQ447" i="1"/>
  <c r="AX447" i="1" s="1"/>
  <c r="AS447" i="1"/>
  <c r="AZ447" i="1" s="1"/>
  <c r="AT447" i="1"/>
  <c r="BA447" i="1" s="1"/>
  <c r="AP447" i="1"/>
  <c r="AW447" i="1" s="1"/>
  <c r="AO447" i="1"/>
  <c r="AR447" i="1"/>
  <c r="AY447" i="1" s="1"/>
  <c r="AO439" i="1"/>
  <c r="AR439" i="1"/>
  <c r="AY439" i="1" s="1"/>
  <c r="AT439" i="1"/>
  <c r="BA439" i="1" s="1"/>
  <c r="AS439" i="1"/>
  <c r="AZ439" i="1" s="1"/>
  <c r="AQ439" i="1"/>
  <c r="AX439" i="1" s="1"/>
  <c r="AP439" i="1"/>
  <c r="AW439" i="1" s="1"/>
  <c r="AO431" i="1"/>
  <c r="AT431" i="1"/>
  <c r="BA431" i="1" s="1"/>
  <c r="AS431" i="1"/>
  <c r="AZ431" i="1" s="1"/>
  <c r="AQ431" i="1"/>
  <c r="AX431" i="1" s="1"/>
  <c r="AR431" i="1"/>
  <c r="AY431" i="1" s="1"/>
  <c r="AP431" i="1"/>
  <c r="AW431" i="1" s="1"/>
  <c r="AS1138" i="1"/>
  <c r="AZ1138" i="1" s="1"/>
  <c r="AQ1138" i="1"/>
  <c r="AX1138" i="1" s="1"/>
  <c r="AR1138" i="1"/>
  <c r="AY1138" i="1" s="1"/>
  <c r="AO1138" i="1"/>
  <c r="AT1138" i="1"/>
  <c r="BA1138" i="1" s="1"/>
  <c r="AP1138" i="1"/>
  <c r="AW1138" i="1" s="1"/>
  <c r="AS1603" i="1"/>
  <c r="AZ1603" i="1" s="1"/>
  <c r="AT1603" i="1"/>
  <c r="BA1603" i="1" s="1"/>
  <c r="AO1603" i="1"/>
  <c r="AP1603" i="1"/>
  <c r="AW1603" i="1" s="1"/>
  <c r="AR1603" i="1"/>
  <c r="AY1603" i="1" s="1"/>
  <c r="AQ1603" i="1"/>
  <c r="AX1603" i="1" s="1"/>
  <c r="AO1297" i="1"/>
  <c r="AS1297" i="1"/>
  <c r="AZ1297" i="1" s="1"/>
  <c r="AQ1297" i="1"/>
  <c r="AX1297" i="1" s="1"/>
  <c r="AT1297" i="1"/>
  <c r="BA1297" i="1" s="1"/>
  <c r="AP1297" i="1"/>
  <c r="AW1297" i="1" s="1"/>
  <c r="AR1297" i="1"/>
  <c r="AY1297" i="1" s="1"/>
  <c r="AS1289" i="1"/>
  <c r="AZ1289" i="1" s="1"/>
  <c r="AT1289" i="1"/>
  <c r="BA1289" i="1" s="1"/>
  <c r="AO1289" i="1"/>
  <c r="AP1289" i="1"/>
  <c r="AW1289" i="1" s="1"/>
  <c r="AQ1289" i="1"/>
  <c r="AX1289" i="1" s="1"/>
  <c r="AR1289" i="1"/>
  <c r="AY1289" i="1" s="1"/>
  <c r="AR1281" i="1"/>
  <c r="AY1281" i="1" s="1"/>
  <c r="AS1281" i="1"/>
  <c r="AZ1281" i="1" s="1"/>
  <c r="AT1281" i="1"/>
  <c r="BA1281" i="1" s="1"/>
  <c r="AO1281" i="1"/>
  <c r="AP1281" i="1"/>
  <c r="AW1281" i="1" s="1"/>
  <c r="AQ1281" i="1"/>
  <c r="AX1281" i="1" s="1"/>
  <c r="AT1273" i="1"/>
  <c r="BA1273" i="1" s="1"/>
  <c r="AO1273" i="1"/>
  <c r="AP1273" i="1"/>
  <c r="AW1273" i="1" s="1"/>
  <c r="AQ1273" i="1"/>
  <c r="AX1273" i="1" s="1"/>
  <c r="AR1273" i="1"/>
  <c r="AY1273" i="1" s="1"/>
  <c r="AS1273" i="1"/>
  <c r="AZ1273" i="1" s="1"/>
  <c r="AT1265" i="1"/>
  <c r="BA1265" i="1" s="1"/>
  <c r="AO1265" i="1"/>
  <c r="AP1265" i="1"/>
  <c r="AW1265" i="1" s="1"/>
  <c r="AQ1265" i="1"/>
  <c r="AX1265" i="1" s="1"/>
  <c r="AR1265" i="1"/>
  <c r="AY1265" i="1" s="1"/>
  <c r="AS1265" i="1"/>
  <c r="AZ1265" i="1" s="1"/>
  <c r="AT1257" i="1"/>
  <c r="BA1257" i="1" s="1"/>
  <c r="AO1257" i="1"/>
  <c r="AP1257" i="1"/>
  <c r="AW1257" i="1" s="1"/>
  <c r="AQ1257" i="1"/>
  <c r="AX1257" i="1" s="1"/>
  <c r="AR1257" i="1"/>
  <c r="AY1257" i="1" s="1"/>
  <c r="AS1257" i="1"/>
  <c r="AZ1257" i="1" s="1"/>
  <c r="AO1249" i="1"/>
  <c r="AP1249" i="1"/>
  <c r="AW1249" i="1" s="1"/>
  <c r="AQ1249" i="1"/>
  <c r="AX1249" i="1" s="1"/>
  <c r="AR1249" i="1"/>
  <c r="AY1249" i="1" s="1"/>
  <c r="AS1249" i="1"/>
  <c r="AZ1249" i="1" s="1"/>
  <c r="AT1249" i="1"/>
  <c r="BA1249" i="1" s="1"/>
  <c r="AO1241" i="1"/>
  <c r="AT1241" i="1"/>
  <c r="BA1241" i="1" s="1"/>
  <c r="AP1241" i="1"/>
  <c r="AW1241" i="1" s="1"/>
  <c r="AQ1241" i="1"/>
  <c r="AX1241" i="1" s="1"/>
  <c r="AR1241" i="1"/>
  <c r="AY1241" i="1" s="1"/>
  <c r="AS1241" i="1"/>
  <c r="AZ1241" i="1" s="1"/>
  <c r="AR1233" i="1"/>
  <c r="AY1233" i="1" s="1"/>
  <c r="AS1233" i="1"/>
  <c r="AZ1233" i="1" s="1"/>
  <c r="AT1233" i="1"/>
  <c r="BA1233" i="1" s="1"/>
  <c r="AO1233" i="1"/>
  <c r="AP1233" i="1"/>
  <c r="AW1233" i="1" s="1"/>
  <c r="AQ1233" i="1"/>
  <c r="AX1233" i="1" s="1"/>
  <c r="AS1225" i="1"/>
  <c r="AZ1225" i="1" s="1"/>
  <c r="AT1225" i="1"/>
  <c r="BA1225" i="1" s="1"/>
  <c r="AO1225" i="1"/>
  <c r="AP1225" i="1"/>
  <c r="AW1225" i="1" s="1"/>
  <c r="AQ1225" i="1"/>
  <c r="AX1225" i="1" s="1"/>
  <c r="AR1225" i="1"/>
  <c r="AY1225" i="1" s="1"/>
  <c r="AQ1217" i="1"/>
  <c r="AX1217" i="1" s="1"/>
  <c r="AR1217" i="1"/>
  <c r="AY1217" i="1" s="1"/>
  <c r="AS1217" i="1"/>
  <c r="AZ1217" i="1" s="1"/>
  <c r="AT1217" i="1"/>
  <c r="BA1217" i="1" s="1"/>
  <c r="AO1217" i="1"/>
  <c r="AP1217" i="1"/>
  <c r="AW1217" i="1" s="1"/>
  <c r="AS1209" i="1"/>
  <c r="AZ1209" i="1" s="1"/>
  <c r="AT1209" i="1"/>
  <c r="BA1209" i="1" s="1"/>
  <c r="AO1209" i="1"/>
  <c r="AP1209" i="1"/>
  <c r="AW1209" i="1" s="1"/>
  <c r="AQ1209" i="1"/>
  <c r="AX1209" i="1" s="1"/>
  <c r="AR1209" i="1"/>
  <c r="AY1209" i="1" s="1"/>
  <c r="AQ1200" i="1"/>
  <c r="AX1200" i="1" s="1"/>
  <c r="AR1200" i="1"/>
  <c r="AY1200" i="1" s="1"/>
  <c r="AS1200" i="1"/>
  <c r="AZ1200" i="1" s="1"/>
  <c r="AT1200" i="1"/>
  <c r="BA1200" i="1" s="1"/>
  <c r="AO1200" i="1"/>
  <c r="AP1200" i="1"/>
  <c r="AW1200" i="1" s="1"/>
  <c r="AO1192" i="1"/>
  <c r="AP1192" i="1"/>
  <c r="AW1192" i="1" s="1"/>
  <c r="AQ1192" i="1"/>
  <c r="AX1192" i="1" s="1"/>
  <c r="AR1192" i="1"/>
  <c r="AY1192" i="1" s="1"/>
  <c r="AS1192" i="1"/>
  <c r="AZ1192" i="1" s="1"/>
  <c r="AT1192" i="1"/>
  <c r="BA1192" i="1" s="1"/>
  <c r="AQ1185" i="1"/>
  <c r="AX1185" i="1" s="1"/>
  <c r="AR1185" i="1"/>
  <c r="AY1185" i="1" s="1"/>
  <c r="AT1185" i="1"/>
  <c r="BA1185" i="1" s="1"/>
  <c r="AO1185" i="1"/>
  <c r="AP1185" i="1"/>
  <c r="AW1185" i="1" s="1"/>
  <c r="AS1185" i="1"/>
  <c r="AZ1185" i="1" s="1"/>
  <c r="AO1177" i="1"/>
  <c r="AP1177" i="1"/>
  <c r="AW1177" i="1" s="1"/>
  <c r="AQ1177" i="1"/>
  <c r="AX1177" i="1" s="1"/>
  <c r="AR1177" i="1"/>
  <c r="AY1177" i="1" s="1"/>
  <c r="AT1177" i="1"/>
  <c r="BA1177" i="1" s="1"/>
  <c r="AS1177" i="1"/>
  <c r="AZ1177" i="1" s="1"/>
  <c r="AO1169" i="1"/>
  <c r="AP1169" i="1"/>
  <c r="AW1169" i="1" s="1"/>
  <c r="AQ1169" i="1"/>
  <c r="AX1169" i="1" s="1"/>
  <c r="AR1169" i="1"/>
  <c r="AY1169" i="1" s="1"/>
  <c r="AT1169" i="1"/>
  <c r="BA1169" i="1" s="1"/>
  <c r="AS1169" i="1"/>
  <c r="AZ1169" i="1" s="1"/>
  <c r="AT1161" i="1"/>
  <c r="BA1161" i="1" s="1"/>
  <c r="AO1161" i="1"/>
  <c r="AP1161" i="1"/>
  <c r="AW1161" i="1" s="1"/>
  <c r="AQ1161" i="1"/>
  <c r="AX1161" i="1" s="1"/>
  <c r="AR1161" i="1"/>
  <c r="AY1161" i="1" s="1"/>
  <c r="AS1161" i="1"/>
  <c r="AZ1161" i="1" s="1"/>
  <c r="AO1153" i="1"/>
  <c r="AP1153" i="1"/>
  <c r="AW1153" i="1" s="1"/>
  <c r="AQ1153" i="1"/>
  <c r="AX1153" i="1" s="1"/>
  <c r="AR1153" i="1"/>
  <c r="AY1153" i="1" s="1"/>
  <c r="AS1153" i="1"/>
  <c r="AZ1153" i="1" s="1"/>
  <c r="AT1153" i="1"/>
  <c r="BA1153" i="1" s="1"/>
  <c r="AO1145" i="1"/>
  <c r="AP1145" i="1"/>
  <c r="AW1145" i="1" s="1"/>
  <c r="AQ1145" i="1"/>
  <c r="AX1145" i="1" s="1"/>
  <c r="AR1145" i="1"/>
  <c r="AY1145" i="1" s="1"/>
  <c r="AS1145" i="1"/>
  <c r="AZ1145" i="1" s="1"/>
  <c r="AT1145" i="1"/>
  <c r="BA1145" i="1" s="1"/>
  <c r="AO1041" i="1"/>
  <c r="AP1041" i="1"/>
  <c r="AW1041" i="1" s="1"/>
  <c r="AQ1041" i="1"/>
  <c r="AX1041" i="1" s="1"/>
  <c r="AR1041" i="1"/>
  <c r="AY1041" i="1" s="1"/>
  <c r="AS1041" i="1"/>
  <c r="AZ1041" i="1" s="1"/>
  <c r="AT1041" i="1"/>
  <c r="BA1041" i="1" s="1"/>
  <c r="AT1009" i="1"/>
  <c r="BA1009" i="1" s="1"/>
  <c r="AO1009" i="1"/>
  <c r="AP1009" i="1"/>
  <c r="AW1009" i="1" s="1"/>
  <c r="AQ1009" i="1"/>
  <c r="AX1009" i="1" s="1"/>
  <c r="AR1009" i="1"/>
  <c r="AY1009" i="1" s="1"/>
  <c r="AS1009" i="1"/>
  <c r="AZ1009" i="1" s="1"/>
  <c r="AO977" i="1"/>
  <c r="AP977" i="1"/>
  <c r="AW977" i="1" s="1"/>
  <c r="AQ977" i="1"/>
  <c r="AX977" i="1" s="1"/>
  <c r="AR977" i="1"/>
  <c r="AY977" i="1" s="1"/>
  <c r="AS977" i="1"/>
  <c r="AZ977" i="1" s="1"/>
  <c r="AT977" i="1"/>
  <c r="BA977" i="1" s="1"/>
  <c r="AO930" i="1"/>
  <c r="AP930" i="1"/>
  <c r="AW930" i="1" s="1"/>
  <c r="AQ930" i="1"/>
  <c r="AX930" i="1" s="1"/>
  <c r="AR930" i="1"/>
  <c r="AY930" i="1" s="1"/>
  <c r="AS930" i="1"/>
  <c r="AZ930" i="1" s="1"/>
  <c r="AT930" i="1"/>
  <c r="BA930" i="1" s="1"/>
  <c r="AQ878" i="1"/>
  <c r="AX878" i="1" s="1"/>
  <c r="AS878" i="1"/>
  <c r="AZ878" i="1" s="1"/>
  <c r="AT878" i="1"/>
  <c r="BA878" i="1" s="1"/>
  <c r="AO878" i="1"/>
  <c r="AP878" i="1"/>
  <c r="AW878" i="1" s="1"/>
  <c r="AR878" i="1"/>
  <c r="AY878" i="1" s="1"/>
  <c r="AQ850" i="1"/>
  <c r="AX850" i="1" s="1"/>
  <c r="AR850" i="1"/>
  <c r="AY850" i="1" s="1"/>
  <c r="AP850" i="1"/>
  <c r="AW850" i="1" s="1"/>
  <c r="AS850" i="1"/>
  <c r="AZ850" i="1" s="1"/>
  <c r="AT850" i="1"/>
  <c r="BA850" i="1" s="1"/>
  <c r="AO850" i="1"/>
  <c r="AS790" i="1"/>
  <c r="AZ790" i="1" s="1"/>
  <c r="AT790" i="1"/>
  <c r="BA790" i="1" s="1"/>
  <c r="AO790" i="1"/>
  <c r="AP790" i="1"/>
  <c r="AW790" i="1" s="1"/>
  <c r="AQ790" i="1"/>
  <c r="AX790" i="1" s="1"/>
  <c r="AR790" i="1"/>
  <c r="AY790" i="1" s="1"/>
  <c r="AO735" i="1"/>
  <c r="AP735" i="1"/>
  <c r="AQ735" i="1"/>
  <c r="AS735" i="1"/>
  <c r="AZ735" i="1" s="1"/>
  <c r="AT735" i="1"/>
  <c r="AR735" i="1"/>
  <c r="AO671" i="1"/>
  <c r="AP671" i="1"/>
  <c r="AW671" i="1" s="1"/>
  <c r="AQ671" i="1"/>
  <c r="AX671" i="1" s="1"/>
  <c r="AR671" i="1"/>
  <c r="AY671" i="1" s="1"/>
  <c r="AS671" i="1"/>
  <c r="AZ671" i="1" s="1"/>
  <c r="AT671" i="1"/>
  <c r="BA671" i="1" s="1"/>
  <c r="AO567" i="1"/>
  <c r="AP567" i="1"/>
  <c r="AW567" i="1" s="1"/>
  <c r="AQ567" i="1"/>
  <c r="AX567" i="1" s="1"/>
  <c r="AR567" i="1"/>
  <c r="AY567" i="1" s="1"/>
  <c r="AS567" i="1"/>
  <c r="AZ567" i="1" s="1"/>
  <c r="AT567" i="1"/>
  <c r="BA567" i="1" s="1"/>
  <c r="AO511" i="1"/>
  <c r="AP511" i="1"/>
  <c r="AW511" i="1" s="1"/>
  <c r="AQ511" i="1"/>
  <c r="AX511" i="1" s="1"/>
  <c r="AR511" i="1"/>
  <c r="AY511" i="1" s="1"/>
  <c r="AS511" i="1"/>
  <c r="AZ511" i="1" s="1"/>
  <c r="AT511" i="1"/>
  <c r="BA511" i="1" s="1"/>
  <c r="AO479" i="1"/>
  <c r="AP479" i="1"/>
  <c r="AW479" i="1" s="1"/>
  <c r="AQ479" i="1"/>
  <c r="AX479" i="1" s="1"/>
  <c r="AR479" i="1"/>
  <c r="AY479" i="1" s="1"/>
  <c r="AS479" i="1"/>
  <c r="AZ479" i="1" s="1"/>
  <c r="AT479" i="1"/>
  <c r="BA479" i="1" s="1"/>
  <c r="AO445" i="1"/>
  <c r="AR445" i="1"/>
  <c r="AY445" i="1" s="1"/>
  <c r="AS445" i="1"/>
  <c r="AZ445" i="1" s="1"/>
  <c r="AT445" i="1"/>
  <c r="BA445" i="1" s="1"/>
  <c r="AP445" i="1"/>
  <c r="AW445" i="1" s="1"/>
  <c r="AQ445" i="1"/>
  <c r="AX445" i="1" s="1"/>
  <c r="AP1239" i="1"/>
  <c r="AW1239" i="1" s="1"/>
  <c r="AQ1239" i="1"/>
  <c r="AX1239" i="1" s="1"/>
  <c r="AR1239" i="1"/>
  <c r="AY1239" i="1" s="1"/>
  <c r="AS1239" i="1"/>
  <c r="AZ1239" i="1" s="1"/>
  <c r="AT1239" i="1"/>
  <c r="BA1239" i="1" s="1"/>
  <c r="AO1239" i="1"/>
  <c r="AS1151" i="1"/>
  <c r="AZ1151" i="1" s="1"/>
  <c r="AT1151" i="1"/>
  <c r="BA1151" i="1" s="1"/>
  <c r="AO1151" i="1"/>
  <c r="AP1151" i="1"/>
  <c r="AW1151" i="1" s="1"/>
  <c r="AQ1151" i="1"/>
  <c r="AX1151" i="1" s="1"/>
  <c r="AR1151" i="1"/>
  <c r="AY1151" i="1" s="1"/>
  <c r="AP1107" i="1"/>
  <c r="AW1107" i="1" s="1"/>
  <c r="AT1107" i="1"/>
  <c r="BA1107" i="1" s="1"/>
  <c r="AO1107" i="1"/>
  <c r="AS1107" i="1"/>
  <c r="AZ1107" i="1" s="1"/>
  <c r="AQ1107" i="1"/>
  <c r="AX1107" i="1" s="1"/>
  <c r="AR1107" i="1"/>
  <c r="AY1107" i="1" s="1"/>
  <c r="AQ1128" i="1"/>
  <c r="AX1128" i="1" s="1"/>
  <c r="AR1128" i="1"/>
  <c r="AY1128" i="1" s="1"/>
  <c r="AS1128" i="1"/>
  <c r="AZ1128" i="1" s="1"/>
  <c r="AP1128" i="1"/>
  <c r="AW1128" i="1" s="1"/>
  <c r="AT1128" i="1"/>
  <c r="BA1128" i="1" s="1"/>
  <c r="AO1128" i="1"/>
  <c r="AQ1120" i="1"/>
  <c r="AX1120" i="1" s="1"/>
  <c r="AR1120" i="1"/>
  <c r="AY1120" i="1" s="1"/>
  <c r="AS1120" i="1"/>
  <c r="AZ1120" i="1" s="1"/>
  <c r="AT1120" i="1"/>
  <c r="BA1120" i="1" s="1"/>
  <c r="AO1120" i="1"/>
  <c r="AP1120" i="1"/>
  <c r="AW1120" i="1" s="1"/>
  <c r="AO1112" i="1"/>
  <c r="AP1112" i="1"/>
  <c r="AW1112" i="1" s="1"/>
  <c r="AQ1112" i="1"/>
  <c r="AX1112" i="1" s="1"/>
  <c r="AR1112" i="1"/>
  <c r="AY1112" i="1" s="1"/>
  <c r="AS1112" i="1"/>
  <c r="AZ1112" i="1" s="1"/>
  <c r="AT1112" i="1"/>
  <c r="BA1112" i="1" s="1"/>
  <c r="AO1104" i="1"/>
  <c r="AP1104" i="1"/>
  <c r="AW1104" i="1" s="1"/>
  <c r="AQ1104" i="1"/>
  <c r="AX1104" i="1" s="1"/>
  <c r="AR1104" i="1"/>
  <c r="AY1104" i="1" s="1"/>
  <c r="AS1104" i="1"/>
  <c r="AZ1104" i="1" s="1"/>
  <c r="AT1104" i="1"/>
  <c r="BA1104" i="1" s="1"/>
  <c r="AQ1096" i="1"/>
  <c r="AX1096" i="1" s="1"/>
  <c r="AR1096" i="1"/>
  <c r="AY1096" i="1" s="1"/>
  <c r="AS1096" i="1"/>
  <c r="AZ1096" i="1" s="1"/>
  <c r="AT1096" i="1"/>
  <c r="BA1096" i="1" s="1"/>
  <c r="AO1096" i="1"/>
  <c r="AP1096" i="1"/>
  <c r="AW1096" i="1" s="1"/>
  <c r="AP1088" i="1"/>
  <c r="AW1088" i="1" s="1"/>
  <c r="AQ1088" i="1"/>
  <c r="AX1088" i="1" s="1"/>
  <c r="AR1088" i="1"/>
  <c r="AY1088" i="1" s="1"/>
  <c r="AT1088" i="1"/>
  <c r="BA1088" i="1" s="1"/>
  <c r="AS1088" i="1"/>
  <c r="AZ1088" i="1" s="1"/>
  <c r="AO1088" i="1"/>
  <c r="AO1080" i="1"/>
  <c r="AP1080" i="1"/>
  <c r="AW1080" i="1" s="1"/>
  <c r="AS1080" i="1"/>
  <c r="AZ1080" i="1" s="1"/>
  <c r="AT1080" i="1"/>
  <c r="BA1080" i="1" s="1"/>
  <c r="AR1080" i="1"/>
  <c r="AY1080" i="1" s="1"/>
  <c r="AQ1080" i="1"/>
  <c r="AX1080" i="1" s="1"/>
  <c r="AP1072" i="1"/>
  <c r="AW1072" i="1" s="1"/>
  <c r="AT1072" i="1"/>
  <c r="BA1072" i="1" s="1"/>
  <c r="AO1072" i="1"/>
  <c r="AS1072" i="1"/>
  <c r="AZ1072" i="1" s="1"/>
  <c r="AQ1072" i="1"/>
  <c r="AX1072" i="1" s="1"/>
  <c r="AR1072" i="1"/>
  <c r="AY1072" i="1" s="1"/>
  <c r="AT1064" i="1"/>
  <c r="BA1064" i="1" s="1"/>
  <c r="AP1064" i="1"/>
  <c r="AW1064" i="1" s="1"/>
  <c r="AR1064" i="1"/>
  <c r="AY1064" i="1" s="1"/>
  <c r="AO1064" i="1"/>
  <c r="AS1064" i="1"/>
  <c r="AZ1064" i="1" s="1"/>
  <c r="AQ1064" i="1"/>
  <c r="AX1064" i="1" s="1"/>
  <c r="AO1056" i="1"/>
  <c r="AP1056" i="1"/>
  <c r="AW1056" i="1" s="1"/>
  <c r="AQ1056" i="1"/>
  <c r="AX1056" i="1" s="1"/>
  <c r="AR1056" i="1"/>
  <c r="AY1056" i="1" s="1"/>
  <c r="AS1056" i="1"/>
  <c r="AZ1056" i="1" s="1"/>
  <c r="AT1056" i="1"/>
  <c r="BA1056" i="1" s="1"/>
  <c r="AS1048" i="1"/>
  <c r="AZ1048" i="1" s="1"/>
  <c r="AT1048" i="1"/>
  <c r="BA1048" i="1" s="1"/>
  <c r="AO1048" i="1"/>
  <c r="AP1048" i="1"/>
  <c r="AW1048" i="1" s="1"/>
  <c r="AQ1048" i="1"/>
  <c r="AX1048" i="1" s="1"/>
  <c r="AR1048" i="1"/>
  <c r="AY1048" i="1" s="1"/>
  <c r="AO1040" i="1"/>
  <c r="AP1040" i="1"/>
  <c r="AW1040" i="1" s="1"/>
  <c r="AQ1040" i="1"/>
  <c r="AX1040" i="1" s="1"/>
  <c r="AR1040" i="1"/>
  <c r="AY1040" i="1" s="1"/>
  <c r="AS1040" i="1"/>
  <c r="AZ1040" i="1" s="1"/>
  <c r="AT1040" i="1"/>
  <c r="BA1040" i="1" s="1"/>
  <c r="AQ1032" i="1"/>
  <c r="AX1032" i="1" s="1"/>
  <c r="AR1032" i="1"/>
  <c r="AY1032" i="1" s="1"/>
  <c r="AS1032" i="1"/>
  <c r="AZ1032" i="1" s="1"/>
  <c r="AT1032" i="1"/>
  <c r="BA1032" i="1" s="1"/>
  <c r="AP1032" i="1"/>
  <c r="AW1032" i="1" s="1"/>
  <c r="AO1032" i="1"/>
  <c r="AO1024" i="1"/>
  <c r="AP1024" i="1"/>
  <c r="AW1024" i="1" s="1"/>
  <c r="AQ1024" i="1"/>
  <c r="AX1024" i="1" s="1"/>
  <c r="AR1024" i="1"/>
  <c r="AY1024" i="1" s="1"/>
  <c r="AS1024" i="1"/>
  <c r="AZ1024" i="1" s="1"/>
  <c r="AT1024" i="1"/>
  <c r="BA1024" i="1" s="1"/>
  <c r="AT1016" i="1"/>
  <c r="BA1016" i="1" s="1"/>
  <c r="AO1016" i="1"/>
  <c r="AP1016" i="1"/>
  <c r="AW1016" i="1" s="1"/>
  <c r="AQ1016" i="1"/>
  <c r="AX1016" i="1" s="1"/>
  <c r="AR1016" i="1"/>
  <c r="AY1016" i="1" s="1"/>
  <c r="AS1016" i="1"/>
  <c r="AZ1016" i="1" s="1"/>
  <c r="AT1008" i="1"/>
  <c r="BA1008" i="1" s="1"/>
  <c r="AO1008" i="1"/>
  <c r="AP1008" i="1"/>
  <c r="AW1008" i="1" s="1"/>
  <c r="AQ1008" i="1"/>
  <c r="AX1008" i="1" s="1"/>
  <c r="AR1008" i="1"/>
  <c r="AY1008" i="1" s="1"/>
  <c r="AS1008" i="1"/>
  <c r="AZ1008" i="1" s="1"/>
  <c r="AT1000" i="1"/>
  <c r="BA1000" i="1" s="1"/>
  <c r="AO1000" i="1"/>
  <c r="AP1000" i="1"/>
  <c r="AW1000" i="1" s="1"/>
  <c r="AQ1000" i="1"/>
  <c r="AX1000" i="1" s="1"/>
  <c r="AR1000" i="1"/>
  <c r="AY1000" i="1" s="1"/>
  <c r="AS1000" i="1"/>
  <c r="AZ1000" i="1" s="1"/>
  <c r="AQ992" i="1"/>
  <c r="AX992" i="1" s="1"/>
  <c r="AR992" i="1"/>
  <c r="AY992" i="1" s="1"/>
  <c r="AS992" i="1"/>
  <c r="AZ992" i="1" s="1"/>
  <c r="AT992" i="1"/>
  <c r="BA992" i="1" s="1"/>
  <c r="AO992" i="1"/>
  <c r="AP992" i="1"/>
  <c r="AW992" i="1" s="1"/>
  <c r="AQ984" i="1"/>
  <c r="AX984" i="1" s="1"/>
  <c r="AR984" i="1"/>
  <c r="AY984" i="1" s="1"/>
  <c r="AS984" i="1"/>
  <c r="AZ984" i="1" s="1"/>
  <c r="AT984" i="1"/>
  <c r="BA984" i="1" s="1"/>
  <c r="AO984" i="1"/>
  <c r="AP984" i="1"/>
  <c r="AW984" i="1" s="1"/>
  <c r="AO976" i="1"/>
  <c r="AP976" i="1"/>
  <c r="AW976" i="1" s="1"/>
  <c r="AQ976" i="1"/>
  <c r="AX976" i="1" s="1"/>
  <c r="AR976" i="1"/>
  <c r="AY976" i="1" s="1"/>
  <c r="AS976" i="1"/>
  <c r="AZ976" i="1" s="1"/>
  <c r="AT976" i="1"/>
  <c r="BA976" i="1" s="1"/>
  <c r="AQ968" i="1"/>
  <c r="AX968" i="1" s="1"/>
  <c r="AR968" i="1"/>
  <c r="AY968" i="1" s="1"/>
  <c r="AS968" i="1"/>
  <c r="AZ968" i="1" s="1"/>
  <c r="AT968" i="1"/>
  <c r="BA968" i="1" s="1"/>
  <c r="AO968" i="1"/>
  <c r="AP968" i="1"/>
  <c r="AW968" i="1" s="1"/>
  <c r="AR960" i="1"/>
  <c r="AY960" i="1" s="1"/>
  <c r="AS960" i="1"/>
  <c r="AZ960" i="1" s="1"/>
  <c r="AT960" i="1"/>
  <c r="BA960" i="1" s="1"/>
  <c r="AO960" i="1"/>
  <c r="AP960" i="1"/>
  <c r="AW960" i="1" s="1"/>
  <c r="AQ960" i="1"/>
  <c r="AX960" i="1" s="1"/>
  <c r="AO953" i="1"/>
  <c r="AP953" i="1"/>
  <c r="AW953" i="1" s="1"/>
  <c r="AQ953" i="1"/>
  <c r="AX953" i="1" s="1"/>
  <c r="AR953" i="1"/>
  <c r="AY953" i="1" s="1"/>
  <c r="AS953" i="1"/>
  <c r="AZ953" i="1" s="1"/>
  <c r="AT953" i="1"/>
  <c r="BA953" i="1" s="1"/>
  <c r="AO945" i="1"/>
  <c r="AP945" i="1"/>
  <c r="AW945" i="1" s="1"/>
  <c r="AQ945" i="1"/>
  <c r="AX945" i="1" s="1"/>
  <c r="AR945" i="1"/>
  <c r="AY945" i="1" s="1"/>
  <c r="AS945" i="1"/>
  <c r="AZ945" i="1" s="1"/>
  <c r="AT945" i="1"/>
  <c r="BA945" i="1" s="1"/>
  <c r="AO937" i="1"/>
  <c r="AP937" i="1"/>
  <c r="AW937" i="1" s="1"/>
  <c r="AQ937" i="1"/>
  <c r="AX937" i="1" s="1"/>
  <c r="AR937" i="1"/>
  <c r="AY937" i="1" s="1"/>
  <c r="AS937" i="1"/>
  <c r="AZ937" i="1" s="1"/>
  <c r="AT937" i="1"/>
  <c r="BA937" i="1" s="1"/>
  <c r="AO929" i="1"/>
  <c r="AP929" i="1"/>
  <c r="AW929" i="1" s="1"/>
  <c r="AQ929" i="1"/>
  <c r="AX929" i="1" s="1"/>
  <c r="AR929" i="1"/>
  <c r="AY929" i="1" s="1"/>
  <c r="AS929" i="1"/>
  <c r="AZ929" i="1" s="1"/>
  <c r="AT929" i="1"/>
  <c r="BA929" i="1" s="1"/>
  <c r="AQ921" i="1"/>
  <c r="AX921" i="1" s="1"/>
  <c r="AR921" i="1"/>
  <c r="AY921" i="1" s="1"/>
  <c r="AS921" i="1"/>
  <c r="AZ921" i="1" s="1"/>
  <c r="AT921" i="1"/>
  <c r="BA921" i="1" s="1"/>
  <c r="AO921" i="1"/>
  <c r="AP921" i="1"/>
  <c r="AW921" i="1" s="1"/>
  <c r="AO913" i="1"/>
  <c r="AP913" i="1"/>
  <c r="AW913" i="1" s="1"/>
  <c r="AQ913" i="1"/>
  <c r="AX913" i="1" s="1"/>
  <c r="AR913" i="1"/>
  <c r="AY913" i="1" s="1"/>
  <c r="AS913" i="1"/>
  <c r="AZ913" i="1" s="1"/>
  <c r="AT913" i="1"/>
  <c r="BA913" i="1" s="1"/>
  <c r="AQ905" i="1"/>
  <c r="AX905" i="1" s="1"/>
  <c r="AR905" i="1"/>
  <c r="AY905" i="1" s="1"/>
  <c r="AS905" i="1"/>
  <c r="AZ905" i="1" s="1"/>
  <c r="AT905" i="1"/>
  <c r="BA905" i="1" s="1"/>
  <c r="AO905" i="1"/>
  <c r="AP905" i="1"/>
  <c r="AW905" i="1" s="1"/>
  <c r="AS897" i="1"/>
  <c r="AZ897" i="1" s="1"/>
  <c r="AT897" i="1"/>
  <c r="BA897" i="1" s="1"/>
  <c r="AO897" i="1"/>
  <c r="AP897" i="1"/>
  <c r="AW897" i="1" s="1"/>
  <c r="AQ897" i="1"/>
  <c r="AX897" i="1" s="1"/>
  <c r="AR897" i="1"/>
  <c r="AY897" i="1" s="1"/>
  <c r="AS885" i="1"/>
  <c r="AZ885" i="1" s="1"/>
  <c r="AT885" i="1"/>
  <c r="BA885" i="1" s="1"/>
  <c r="AO885" i="1"/>
  <c r="AP885" i="1"/>
  <c r="AW885" i="1" s="1"/>
  <c r="AQ885" i="1"/>
  <c r="AX885" i="1" s="1"/>
  <c r="AR885" i="1"/>
  <c r="AY885" i="1" s="1"/>
  <c r="AO877" i="1"/>
  <c r="AP877" i="1"/>
  <c r="AW877" i="1" s="1"/>
  <c r="AQ877" i="1"/>
  <c r="AX877" i="1" s="1"/>
  <c r="AR877" i="1"/>
  <c r="AY877" i="1" s="1"/>
  <c r="AS877" i="1"/>
  <c r="AZ877" i="1" s="1"/>
  <c r="AT877" i="1"/>
  <c r="BA877" i="1" s="1"/>
  <c r="AO871" i="1"/>
  <c r="AP871" i="1"/>
  <c r="AW871" i="1" s="1"/>
  <c r="AQ871" i="1"/>
  <c r="AX871" i="1" s="1"/>
  <c r="AR871" i="1"/>
  <c r="AY871" i="1" s="1"/>
  <c r="AS871" i="1"/>
  <c r="AZ871" i="1" s="1"/>
  <c r="AT871" i="1"/>
  <c r="BA871" i="1" s="1"/>
  <c r="AT865" i="1"/>
  <c r="BA865" i="1" s="1"/>
  <c r="AO865" i="1"/>
  <c r="AP865" i="1"/>
  <c r="AW865" i="1" s="1"/>
  <c r="AQ865" i="1"/>
  <c r="AX865" i="1" s="1"/>
  <c r="AR865" i="1"/>
  <c r="AY865" i="1" s="1"/>
  <c r="AS865" i="1"/>
  <c r="AZ865" i="1" s="1"/>
  <c r="AS857" i="1"/>
  <c r="AZ857" i="1" s="1"/>
  <c r="AO857" i="1"/>
  <c r="AQ857" i="1"/>
  <c r="AX857" i="1" s="1"/>
  <c r="AR857" i="1"/>
  <c r="AY857" i="1" s="1"/>
  <c r="AT857" i="1"/>
  <c r="BA857" i="1" s="1"/>
  <c r="AP857" i="1"/>
  <c r="AW857" i="1" s="1"/>
  <c r="AS849" i="1"/>
  <c r="AZ849" i="1" s="1"/>
  <c r="AT849" i="1"/>
  <c r="BA849" i="1" s="1"/>
  <c r="AO849" i="1"/>
  <c r="AP849" i="1"/>
  <c r="AW849" i="1" s="1"/>
  <c r="AQ849" i="1"/>
  <c r="AX849" i="1" s="1"/>
  <c r="AR849" i="1"/>
  <c r="AY849" i="1" s="1"/>
  <c r="AS841" i="1"/>
  <c r="AZ841" i="1" s="1"/>
  <c r="AT841" i="1"/>
  <c r="BA841" i="1" s="1"/>
  <c r="AO841" i="1"/>
  <c r="AP841" i="1"/>
  <c r="AW841" i="1" s="1"/>
  <c r="AQ841" i="1"/>
  <c r="AX841" i="1" s="1"/>
  <c r="AR841" i="1"/>
  <c r="AY841" i="1" s="1"/>
  <c r="AS833" i="1"/>
  <c r="AZ833" i="1" s="1"/>
  <c r="AT833" i="1"/>
  <c r="BA833" i="1" s="1"/>
  <c r="AO833" i="1"/>
  <c r="AP833" i="1"/>
  <c r="AW833" i="1" s="1"/>
  <c r="AQ833" i="1"/>
  <c r="AX833" i="1" s="1"/>
  <c r="AR833" i="1"/>
  <c r="AY833" i="1" s="1"/>
  <c r="AS825" i="1"/>
  <c r="AZ825" i="1" s="1"/>
  <c r="AT825" i="1"/>
  <c r="BA825" i="1" s="1"/>
  <c r="AO825" i="1"/>
  <c r="AP825" i="1"/>
  <c r="AW825" i="1" s="1"/>
  <c r="AQ825" i="1"/>
  <c r="AX825" i="1" s="1"/>
  <c r="AR825" i="1"/>
  <c r="AY825" i="1" s="1"/>
  <c r="AO817" i="1"/>
  <c r="AP817" i="1"/>
  <c r="AW817" i="1" s="1"/>
  <c r="AQ817" i="1"/>
  <c r="AX817" i="1" s="1"/>
  <c r="AS817" i="1"/>
  <c r="AZ817" i="1" s="1"/>
  <c r="AT817" i="1"/>
  <c r="BA817" i="1" s="1"/>
  <c r="AR817" i="1"/>
  <c r="AY817" i="1" s="1"/>
  <c r="AO813" i="1"/>
  <c r="AP813" i="1"/>
  <c r="AW813" i="1" s="1"/>
  <c r="AQ813" i="1"/>
  <c r="AX813" i="1" s="1"/>
  <c r="AS813" i="1"/>
  <c r="AZ813" i="1" s="1"/>
  <c r="AT813" i="1"/>
  <c r="BA813" i="1" s="1"/>
  <c r="AR813" i="1"/>
  <c r="AY813" i="1" s="1"/>
  <c r="AO805" i="1"/>
  <c r="AP805" i="1"/>
  <c r="AW805" i="1" s="1"/>
  <c r="AQ805" i="1"/>
  <c r="AX805" i="1" s="1"/>
  <c r="AS805" i="1"/>
  <c r="AZ805" i="1" s="1"/>
  <c r="AT805" i="1"/>
  <c r="BA805" i="1" s="1"/>
  <c r="AR805" i="1"/>
  <c r="AY805" i="1" s="1"/>
  <c r="AO797" i="1"/>
  <c r="AP797" i="1"/>
  <c r="AW797" i="1" s="1"/>
  <c r="AQ797" i="1"/>
  <c r="AX797" i="1" s="1"/>
  <c r="AS797" i="1"/>
  <c r="AZ797" i="1" s="1"/>
  <c r="AT797" i="1"/>
  <c r="BA797" i="1" s="1"/>
  <c r="AR797" i="1"/>
  <c r="AY797" i="1" s="1"/>
  <c r="AS789" i="1"/>
  <c r="AZ789" i="1" s="1"/>
  <c r="AT789" i="1"/>
  <c r="BA789" i="1" s="1"/>
  <c r="AO789" i="1"/>
  <c r="AP789" i="1"/>
  <c r="AW789" i="1" s="1"/>
  <c r="AQ789" i="1"/>
  <c r="AX789" i="1" s="1"/>
  <c r="AR789" i="1"/>
  <c r="AY789" i="1" s="1"/>
  <c r="AS782" i="1"/>
  <c r="AZ782" i="1" s="1"/>
  <c r="AT782" i="1"/>
  <c r="BA782" i="1" s="1"/>
  <c r="AO782" i="1"/>
  <c r="AP782" i="1"/>
  <c r="AW782" i="1" s="1"/>
  <c r="AQ782" i="1"/>
  <c r="AX782" i="1" s="1"/>
  <c r="AR782" i="1"/>
  <c r="AY782" i="1" s="1"/>
  <c r="AO774" i="1"/>
  <c r="AP774" i="1"/>
  <c r="AW774" i="1" s="1"/>
  <c r="AQ774" i="1"/>
  <c r="AX774" i="1" s="1"/>
  <c r="AR774" i="1"/>
  <c r="AY774" i="1" s="1"/>
  <c r="AS774" i="1"/>
  <c r="AZ774" i="1" s="1"/>
  <c r="AT774" i="1"/>
  <c r="BA774" i="1" s="1"/>
  <c r="AS766" i="1"/>
  <c r="AZ766" i="1" s="1"/>
  <c r="AT766" i="1"/>
  <c r="BA766" i="1" s="1"/>
  <c r="AO766" i="1"/>
  <c r="AP766" i="1"/>
  <c r="AW766" i="1" s="1"/>
  <c r="AQ766" i="1"/>
  <c r="AX766" i="1" s="1"/>
  <c r="AR766" i="1"/>
  <c r="AY766" i="1" s="1"/>
  <c r="AO758" i="1"/>
  <c r="AP758" i="1"/>
  <c r="AW758" i="1" s="1"/>
  <c r="AQ758" i="1"/>
  <c r="AX758" i="1" s="1"/>
  <c r="AR758" i="1"/>
  <c r="AY758" i="1" s="1"/>
  <c r="AS758" i="1"/>
  <c r="AZ758" i="1" s="1"/>
  <c r="AT758" i="1"/>
  <c r="BA758" i="1" s="1"/>
  <c r="AS750" i="1"/>
  <c r="AZ750" i="1" s="1"/>
  <c r="AT750" i="1"/>
  <c r="BA750" i="1" s="1"/>
  <c r="AO750" i="1"/>
  <c r="AQ750" i="1"/>
  <c r="AX750" i="1" s="1"/>
  <c r="AR750" i="1"/>
  <c r="AY750" i="1" s="1"/>
  <c r="AP750" i="1"/>
  <c r="AW750" i="1" s="1"/>
  <c r="AO742" i="1"/>
  <c r="AP742" i="1"/>
  <c r="AW742" i="1" s="1"/>
  <c r="AQ742" i="1"/>
  <c r="AX742" i="1" s="1"/>
  <c r="AS742" i="1"/>
  <c r="AZ742" i="1" s="1"/>
  <c r="AT742" i="1"/>
  <c r="BA742" i="1" s="1"/>
  <c r="AR742" i="1"/>
  <c r="AY742" i="1" s="1"/>
  <c r="AO734" i="1"/>
  <c r="AP734" i="1"/>
  <c r="AQ734" i="1"/>
  <c r="AS734" i="1"/>
  <c r="AZ734" i="1" s="1"/>
  <c r="AT734" i="1"/>
  <c r="AR734" i="1"/>
  <c r="AQ726" i="1"/>
  <c r="AX726" i="1" s="1"/>
  <c r="AS726" i="1"/>
  <c r="AZ726" i="1" s="1"/>
  <c r="AT726" i="1"/>
  <c r="BA726" i="1" s="1"/>
  <c r="AO726" i="1"/>
  <c r="AP726" i="1"/>
  <c r="AW726" i="1" s="1"/>
  <c r="AR726" i="1"/>
  <c r="AY726" i="1" s="1"/>
  <c r="AQ718" i="1"/>
  <c r="AX718" i="1" s="1"/>
  <c r="AS718" i="1"/>
  <c r="AZ718" i="1" s="1"/>
  <c r="AT718" i="1"/>
  <c r="BA718" i="1" s="1"/>
  <c r="AO718" i="1"/>
  <c r="AP718" i="1"/>
  <c r="AW718" i="1" s="1"/>
  <c r="AR718" i="1"/>
  <c r="AY718" i="1" s="1"/>
  <c r="AO710" i="1"/>
  <c r="AP710" i="1"/>
  <c r="AW710" i="1" s="1"/>
  <c r="AQ710" i="1"/>
  <c r="AX710" i="1" s="1"/>
  <c r="AS710" i="1"/>
  <c r="AZ710" i="1" s="1"/>
  <c r="AT710" i="1"/>
  <c r="BA710" i="1" s="1"/>
  <c r="AR710" i="1"/>
  <c r="AY710" i="1" s="1"/>
  <c r="AO702" i="1"/>
  <c r="AP702" i="1"/>
  <c r="AW702" i="1" s="1"/>
  <c r="AQ702" i="1"/>
  <c r="AX702" i="1" s="1"/>
  <c r="AS702" i="1"/>
  <c r="AZ702" i="1" s="1"/>
  <c r="AT702" i="1"/>
  <c r="BA702" i="1" s="1"/>
  <c r="AR702" i="1"/>
  <c r="AY702" i="1" s="1"/>
  <c r="AQ694" i="1"/>
  <c r="AX694" i="1" s="1"/>
  <c r="AT694" i="1"/>
  <c r="BA694" i="1" s="1"/>
  <c r="AP694" i="1"/>
  <c r="AW694" i="1" s="1"/>
  <c r="AS694" i="1"/>
  <c r="AZ694" i="1" s="1"/>
  <c r="AO694" i="1"/>
  <c r="AR694" i="1"/>
  <c r="AY694" i="1" s="1"/>
  <c r="AO686" i="1"/>
  <c r="AP686" i="1"/>
  <c r="AW686" i="1" s="1"/>
  <c r="AQ686" i="1"/>
  <c r="AX686" i="1" s="1"/>
  <c r="AR686" i="1"/>
  <c r="AY686" i="1" s="1"/>
  <c r="AS686" i="1"/>
  <c r="AZ686" i="1" s="1"/>
  <c r="AT686" i="1"/>
  <c r="BA686" i="1" s="1"/>
  <c r="AO678" i="1"/>
  <c r="AP678" i="1"/>
  <c r="AW678" i="1" s="1"/>
  <c r="AQ678" i="1"/>
  <c r="AX678" i="1" s="1"/>
  <c r="AS678" i="1"/>
  <c r="AZ678" i="1" s="1"/>
  <c r="AT678" i="1"/>
  <c r="BA678" i="1" s="1"/>
  <c r="AR678" i="1"/>
  <c r="AY678" i="1" s="1"/>
  <c r="AS670" i="1"/>
  <c r="AZ670" i="1" s="1"/>
  <c r="AT670" i="1"/>
  <c r="BA670" i="1" s="1"/>
  <c r="AO670" i="1"/>
  <c r="AP670" i="1"/>
  <c r="AW670" i="1" s="1"/>
  <c r="AQ670" i="1"/>
  <c r="AX670" i="1" s="1"/>
  <c r="AR670" i="1"/>
  <c r="AY670" i="1" s="1"/>
  <c r="AP662" i="1"/>
  <c r="AW662" i="1" s="1"/>
  <c r="AT662" i="1"/>
  <c r="BA662" i="1" s="1"/>
  <c r="AS662" i="1"/>
  <c r="AZ662" i="1" s="1"/>
  <c r="AR662" i="1"/>
  <c r="AY662" i="1" s="1"/>
  <c r="AQ662" i="1"/>
  <c r="AX662" i="1" s="1"/>
  <c r="AO662" i="1"/>
  <c r="AT654" i="1"/>
  <c r="BA654" i="1" s="1"/>
  <c r="AS654" i="1"/>
  <c r="AZ654" i="1" s="1"/>
  <c r="AP654" i="1"/>
  <c r="AW654" i="1" s="1"/>
  <c r="AQ654" i="1"/>
  <c r="AX654" i="1" s="1"/>
  <c r="AR654" i="1"/>
  <c r="AY654" i="1" s="1"/>
  <c r="AO654" i="1"/>
  <c r="AP646" i="1"/>
  <c r="AW646" i="1" s="1"/>
  <c r="AQ646" i="1"/>
  <c r="AX646" i="1" s="1"/>
  <c r="AR646" i="1"/>
  <c r="AY646" i="1" s="1"/>
  <c r="AS646" i="1"/>
  <c r="AZ646" i="1" s="1"/>
  <c r="AT646" i="1"/>
  <c r="BA646" i="1" s="1"/>
  <c r="AO646" i="1"/>
  <c r="AO582" i="1"/>
  <c r="AP582" i="1"/>
  <c r="AW582" i="1" s="1"/>
  <c r="AQ582" i="1"/>
  <c r="AX582" i="1" s="1"/>
  <c r="AR582" i="1"/>
  <c r="AY582" i="1" s="1"/>
  <c r="AS582" i="1"/>
  <c r="AZ582" i="1" s="1"/>
  <c r="AT582" i="1"/>
  <c r="BA582" i="1" s="1"/>
  <c r="AR574" i="1"/>
  <c r="AY574" i="1" s="1"/>
  <c r="AS574" i="1"/>
  <c r="AZ574" i="1" s="1"/>
  <c r="AT574" i="1"/>
  <c r="BA574" i="1" s="1"/>
  <c r="AO574" i="1"/>
  <c r="AP574" i="1"/>
  <c r="AW574" i="1" s="1"/>
  <c r="AQ574" i="1"/>
  <c r="AX574" i="1" s="1"/>
  <c r="AP566" i="1"/>
  <c r="AW566" i="1" s="1"/>
  <c r="AS566" i="1"/>
  <c r="AZ566" i="1" s="1"/>
  <c r="AT566" i="1"/>
  <c r="BA566" i="1" s="1"/>
  <c r="AO566" i="1"/>
  <c r="AQ566" i="1"/>
  <c r="AX566" i="1" s="1"/>
  <c r="AR566" i="1"/>
  <c r="AY566" i="1" s="1"/>
  <c r="AS558" i="1"/>
  <c r="AZ558" i="1" s="1"/>
  <c r="AT558" i="1"/>
  <c r="BA558" i="1" s="1"/>
  <c r="AO558" i="1"/>
  <c r="AR558" i="1"/>
  <c r="AY558" i="1" s="1"/>
  <c r="AQ558" i="1"/>
  <c r="AX558" i="1" s="1"/>
  <c r="AP558" i="1"/>
  <c r="AW558" i="1" s="1"/>
  <c r="AS550" i="1"/>
  <c r="AZ550" i="1" s="1"/>
  <c r="AR550" i="1"/>
  <c r="AY550" i="1" s="1"/>
  <c r="AO550" i="1"/>
  <c r="AT550" i="1"/>
  <c r="BA550" i="1" s="1"/>
  <c r="AP550" i="1"/>
  <c r="AW550" i="1" s="1"/>
  <c r="AQ550" i="1"/>
  <c r="AX550" i="1" s="1"/>
  <c r="AS542" i="1"/>
  <c r="AZ542" i="1" s="1"/>
  <c r="AT542" i="1"/>
  <c r="BA542" i="1" s="1"/>
  <c r="AR542" i="1"/>
  <c r="AY542" i="1" s="1"/>
  <c r="AQ542" i="1"/>
  <c r="AX542" i="1" s="1"/>
  <c r="AO542" i="1"/>
  <c r="AP542" i="1"/>
  <c r="AW542" i="1" s="1"/>
  <c r="AT534" i="1"/>
  <c r="BA534" i="1" s="1"/>
  <c r="AO534" i="1"/>
  <c r="AP534" i="1"/>
  <c r="AW534" i="1" s="1"/>
  <c r="AQ534" i="1"/>
  <c r="AX534" i="1" s="1"/>
  <c r="AR534" i="1"/>
  <c r="AY534" i="1" s="1"/>
  <c r="AS534" i="1"/>
  <c r="AZ534" i="1" s="1"/>
  <c r="AQ526" i="1"/>
  <c r="AX526" i="1" s="1"/>
  <c r="AR526" i="1"/>
  <c r="AY526" i="1" s="1"/>
  <c r="AS526" i="1"/>
  <c r="AZ526" i="1" s="1"/>
  <c r="AT526" i="1"/>
  <c r="BA526" i="1" s="1"/>
  <c r="AO526" i="1"/>
  <c r="AP526" i="1"/>
  <c r="AW526" i="1" s="1"/>
  <c r="AQ518" i="1"/>
  <c r="AX518" i="1" s="1"/>
  <c r="AR518" i="1"/>
  <c r="AY518" i="1" s="1"/>
  <c r="AS518" i="1"/>
  <c r="AZ518" i="1" s="1"/>
  <c r="AT518" i="1"/>
  <c r="BA518" i="1" s="1"/>
  <c r="AO518" i="1"/>
  <c r="AP518" i="1"/>
  <c r="AW518" i="1" s="1"/>
  <c r="AT510" i="1"/>
  <c r="BA510" i="1" s="1"/>
  <c r="AO510" i="1"/>
  <c r="AP510" i="1"/>
  <c r="AW510" i="1" s="1"/>
  <c r="AQ510" i="1"/>
  <c r="AX510" i="1" s="1"/>
  <c r="AR510" i="1"/>
  <c r="AY510" i="1" s="1"/>
  <c r="AS510" i="1"/>
  <c r="AZ510" i="1" s="1"/>
  <c r="AO502" i="1"/>
  <c r="AP502" i="1"/>
  <c r="AW502" i="1" s="1"/>
  <c r="AQ502" i="1"/>
  <c r="AX502" i="1" s="1"/>
  <c r="AR502" i="1"/>
  <c r="AY502" i="1" s="1"/>
  <c r="AS502" i="1"/>
  <c r="AZ502" i="1" s="1"/>
  <c r="AT502" i="1"/>
  <c r="BA502" i="1" s="1"/>
  <c r="AO494" i="1"/>
  <c r="AS494" i="1"/>
  <c r="AZ494" i="1" s="1"/>
  <c r="AQ494" i="1"/>
  <c r="AX494" i="1" s="1"/>
  <c r="AP494" i="1"/>
  <c r="AW494" i="1" s="1"/>
  <c r="AT494" i="1"/>
  <c r="BA494" i="1" s="1"/>
  <c r="AR494" i="1"/>
  <c r="AY494" i="1" s="1"/>
  <c r="AO486" i="1"/>
  <c r="AP486" i="1"/>
  <c r="AW486" i="1" s="1"/>
  <c r="AQ486" i="1"/>
  <c r="AX486" i="1" s="1"/>
  <c r="AR486" i="1"/>
  <c r="AY486" i="1" s="1"/>
  <c r="AS486" i="1"/>
  <c r="AZ486" i="1" s="1"/>
  <c r="AT486" i="1"/>
  <c r="BA486" i="1" s="1"/>
  <c r="AO478" i="1"/>
  <c r="AP478" i="1"/>
  <c r="AW478" i="1" s="1"/>
  <c r="AQ478" i="1"/>
  <c r="AX478" i="1" s="1"/>
  <c r="AR478" i="1"/>
  <c r="AY478" i="1" s="1"/>
  <c r="AS478" i="1"/>
  <c r="AZ478" i="1" s="1"/>
  <c r="AT478" i="1"/>
  <c r="BA478" i="1" s="1"/>
  <c r="AO470" i="1"/>
  <c r="AP470" i="1"/>
  <c r="AW470" i="1" s="1"/>
  <c r="AQ470" i="1"/>
  <c r="AX470" i="1" s="1"/>
  <c r="AR470" i="1"/>
  <c r="AY470" i="1" s="1"/>
  <c r="AS470" i="1"/>
  <c r="AZ470" i="1" s="1"/>
  <c r="AT470" i="1"/>
  <c r="BA470" i="1" s="1"/>
  <c r="AR462" i="1"/>
  <c r="AY462" i="1" s="1"/>
  <c r="AS462" i="1"/>
  <c r="AZ462" i="1" s="1"/>
  <c r="AT462" i="1"/>
  <c r="BA462" i="1" s="1"/>
  <c r="AO462" i="1"/>
  <c r="AP462" i="1"/>
  <c r="AW462" i="1" s="1"/>
  <c r="AQ462" i="1"/>
  <c r="AX462" i="1" s="1"/>
  <c r="AQ452" i="1"/>
  <c r="AX452" i="1" s="1"/>
  <c r="AR452" i="1"/>
  <c r="AY452" i="1" s="1"/>
  <c r="AS452" i="1"/>
  <c r="AZ452" i="1" s="1"/>
  <c r="AT452" i="1"/>
  <c r="BA452" i="1" s="1"/>
  <c r="AO452" i="1"/>
  <c r="AP452" i="1"/>
  <c r="AW452" i="1" s="1"/>
  <c r="AR444" i="1"/>
  <c r="AY444" i="1" s="1"/>
  <c r="AS444" i="1"/>
  <c r="AZ444" i="1" s="1"/>
  <c r="AT444" i="1"/>
  <c r="BA444" i="1" s="1"/>
  <c r="AO444" i="1"/>
  <c r="AP444" i="1"/>
  <c r="AW444" i="1" s="1"/>
  <c r="AQ444" i="1"/>
  <c r="AX444" i="1" s="1"/>
  <c r="AO436" i="1"/>
  <c r="AP436" i="1"/>
  <c r="AW436" i="1" s="1"/>
  <c r="AQ436" i="1"/>
  <c r="AX436" i="1" s="1"/>
  <c r="AR436" i="1"/>
  <c r="AY436" i="1" s="1"/>
  <c r="AS436" i="1"/>
  <c r="AZ436" i="1" s="1"/>
  <c r="AT436" i="1"/>
  <c r="BA436" i="1" s="1"/>
  <c r="AO428" i="1"/>
  <c r="AP428" i="1"/>
  <c r="AW428" i="1" s="1"/>
  <c r="AQ428" i="1"/>
  <c r="AX428" i="1" s="1"/>
  <c r="AR428" i="1"/>
  <c r="AY428" i="1" s="1"/>
  <c r="AS428" i="1"/>
  <c r="AZ428" i="1" s="1"/>
  <c r="AT428" i="1"/>
  <c r="BA428" i="1" s="1"/>
  <c r="AT1143" i="1"/>
  <c r="BA1143" i="1" s="1"/>
  <c r="AO1143" i="1"/>
  <c r="AP1143" i="1"/>
  <c r="AW1143" i="1" s="1"/>
  <c r="AQ1143" i="1"/>
  <c r="AX1143" i="1" s="1"/>
  <c r="AR1143" i="1"/>
  <c r="AY1143" i="1" s="1"/>
  <c r="AS1143" i="1"/>
  <c r="AZ1143" i="1" s="1"/>
  <c r="AO1135" i="1"/>
  <c r="AP1135" i="1"/>
  <c r="AW1135" i="1" s="1"/>
  <c r="AQ1135" i="1"/>
  <c r="AX1135" i="1" s="1"/>
  <c r="AR1135" i="1"/>
  <c r="AY1135" i="1" s="1"/>
  <c r="AS1135" i="1"/>
  <c r="AZ1135" i="1" s="1"/>
  <c r="AT1135" i="1"/>
  <c r="BA1135" i="1" s="1"/>
  <c r="AO1496" i="1"/>
  <c r="AR1496" i="1"/>
  <c r="AY1496" i="1" s="1"/>
  <c r="AS1496" i="1"/>
  <c r="AZ1496" i="1" s="1"/>
  <c r="AP1496" i="1"/>
  <c r="AW1496" i="1" s="1"/>
  <c r="AQ1496" i="1"/>
  <c r="AX1496" i="1" s="1"/>
  <c r="AT1496" i="1"/>
  <c r="BA1496" i="1" s="1"/>
  <c r="AQ1294" i="1"/>
  <c r="AX1294" i="1" s="1"/>
  <c r="AS1294" i="1"/>
  <c r="AZ1294" i="1" s="1"/>
  <c r="AT1294" i="1"/>
  <c r="BA1294" i="1" s="1"/>
  <c r="AP1294" i="1"/>
  <c r="AW1294" i="1" s="1"/>
  <c r="AO1294" i="1"/>
  <c r="AR1294" i="1"/>
  <c r="AY1294" i="1" s="1"/>
  <c r="AS1286" i="1"/>
  <c r="AZ1286" i="1" s="1"/>
  <c r="AT1286" i="1"/>
  <c r="BA1286" i="1" s="1"/>
  <c r="AO1286" i="1"/>
  <c r="AQ1286" i="1"/>
  <c r="AX1286" i="1" s="1"/>
  <c r="AP1286" i="1"/>
  <c r="AW1286" i="1" s="1"/>
  <c r="AR1286" i="1"/>
  <c r="AY1286" i="1" s="1"/>
  <c r="AS1278" i="1"/>
  <c r="AZ1278" i="1" s="1"/>
  <c r="AT1278" i="1"/>
  <c r="BA1278" i="1" s="1"/>
  <c r="AO1278" i="1"/>
  <c r="AQ1278" i="1"/>
  <c r="AX1278" i="1" s="1"/>
  <c r="AP1278" i="1"/>
  <c r="AW1278" i="1" s="1"/>
  <c r="AR1278" i="1"/>
  <c r="AY1278" i="1" s="1"/>
  <c r="AO1270" i="1"/>
  <c r="AP1270" i="1"/>
  <c r="AW1270" i="1" s="1"/>
  <c r="AQ1270" i="1"/>
  <c r="AX1270" i="1" s="1"/>
  <c r="AS1270" i="1"/>
  <c r="AZ1270" i="1" s="1"/>
  <c r="AT1270" i="1"/>
  <c r="BA1270" i="1" s="1"/>
  <c r="AR1270" i="1"/>
  <c r="AY1270" i="1" s="1"/>
  <c r="AQ1262" i="1"/>
  <c r="AX1262" i="1" s="1"/>
  <c r="AS1262" i="1"/>
  <c r="AZ1262" i="1" s="1"/>
  <c r="AT1262" i="1"/>
  <c r="BA1262" i="1" s="1"/>
  <c r="AP1262" i="1"/>
  <c r="AW1262" i="1" s="1"/>
  <c r="AO1262" i="1"/>
  <c r="AR1262" i="1"/>
  <c r="AY1262" i="1" s="1"/>
  <c r="AO1254" i="1"/>
  <c r="AQ1254" i="1"/>
  <c r="AX1254" i="1" s="1"/>
  <c r="AT1254" i="1"/>
  <c r="BA1254" i="1" s="1"/>
  <c r="AR1254" i="1"/>
  <c r="AY1254" i="1" s="1"/>
  <c r="AP1254" i="1"/>
  <c r="AW1254" i="1" s="1"/>
  <c r="AS1254" i="1"/>
  <c r="AZ1254" i="1" s="1"/>
  <c r="AQ1246" i="1"/>
  <c r="AX1246" i="1" s="1"/>
  <c r="AP1246" i="1"/>
  <c r="AW1246" i="1" s="1"/>
  <c r="AS1246" i="1"/>
  <c r="AZ1246" i="1" s="1"/>
  <c r="AR1246" i="1"/>
  <c r="AY1246" i="1" s="1"/>
  <c r="AO1246" i="1"/>
  <c r="AT1246" i="1"/>
  <c r="BA1246" i="1" s="1"/>
  <c r="AS1238" i="1"/>
  <c r="AZ1238" i="1" s="1"/>
  <c r="AT1238" i="1"/>
  <c r="BA1238" i="1" s="1"/>
  <c r="AO1238" i="1"/>
  <c r="AP1238" i="1"/>
  <c r="AW1238" i="1" s="1"/>
  <c r="AQ1238" i="1"/>
  <c r="AX1238" i="1" s="1"/>
  <c r="AR1238" i="1"/>
  <c r="AY1238" i="1" s="1"/>
  <c r="AS1230" i="1"/>
  <c r="AZ1230" i="1" s="1"/>
  <c r="AT1230" i="1"/>
  <c r="BA1230" i="1" s="1"/>
  <c r="AO1230" i="1"/>
  <c r="AP1230" i="1"/>
  <c r="AW1230" i="1" s="1"/>
  <c r="AQ1230" i="1"/>
  <c r="AX1230" i="1" s="1"/>
  <c r="AR1230" i="1"/>
  <c r="AY1230" i="1" s="1"/>
  <c r="AQ1222" i="1"/>
  <c r="AX1222" i="1" s="1"/>
  <c r="AS1222" i="1"/>
  <c r="AZ1222" i="1" s="1"/>
  <c r="AT1222" i="1"/>
  <c r="BA1222" i="1" s="1"/>
  <c r="AO1222" i="1"/>
  <c r="AR1222" i="1"/>
  <c r="AY1222" i="1" s="1"/>
  <c r="AP1222" i="1"/>
  <c r="AW1222" i="1" s="1"/>
  <c r="AQ1214" i="1"/>
  <c r="AX1214" i="1" s="1"/>
  <c r="AS1214" i="1"/>
  <c r="AZ1214" i="1" s="1"/>
  <c r="AT1214" i="1"/>
  <c r="BA1214" i="1" s="1"/>
  <c r="AP1214" i="1"/>
  <c r="AW1214" i="1" s="1"/>
  <c r="AR1214" i="1"/>
  <c r="AY1214" i="1" s="1"/>
  <c r="AO1214" i="1"/>
  <c r="AQ1206" i="1"/>
  <c r="AX1206" i="1" s="1"/>
  <c r="AS1206" i="1"/>
  <c r="AZ1206" i="1" s="1"/>
  <c r="AT1206" i="1"/>
  <c r="BA1206" i="1" s="1"/>
  <c r="AO1206" i="1"/>
  <c r="AR1206" i="1"/>
  <c r="AY1206" i="1" s="1"/>
  <c r="AP1206" i="1"/>
  <c r="AW1206" i="1" s="1"/>
  <c r="AS1197" i="1"/>
  <c r="AZ1197" i="1" s="1"/>
  <c r="AT1197" i="1"/>
  <c r="BA1197" i="1" s="1"/>
  <c r="AO1197" i="1"/>
  <c r="AP1197" i="1"/>
  <c r="AW1197" i="1" s="1"/>
  <c r="AQ1197" i="1"/>
  <c r="AX1197" i="1" s="1"/>
  <c r="AR1197" i="1"/>
  <c r="AY1197" i="1" s="1"/>
  <c r="AP1190" i="1"/>
  <c r="AW1190" i="1" s="1"/>
  <c r="AR1190" i="1"/>
  <c r="AY1190" i="1" s="1"/>
  <c r="AS1190" i="1"/>
  <c r="AZ1190" i="1" s="1"/>
  <c r="AT1190" i="1"/>
  <c r="BA1190" i="1" s="1"/>
  <c r="AQ1190" i="1"/>
  <c r="AX1190" i="1" s="1"/>
  <c r="AO1190" i="1"/>
  <c r="AS1182" i="1"/>
  <c r="AZ1182" i="1" s="1"/>
  <c r="AT1182" i="1"/>
  <c r="BA1182" i="1" s="1"/>
  <c r="AP1182" i="1"/>
  <c r="AW1182" i="1" s="1"/>
  <c r="AR1182" i="1"/>
  <c r="AY1182" i="1" s="1"/>
  <c r="AQ1182" i="1"/>
  <c r="AX1182" i="1" s="1"/>
  <c r="AO1182" i="1"/>
  <c r="AS1174" i="1"/>
  <c r="AZ1174" i="1" s="1"/>
  <c r="AT1174" i="1"/>
  <c r="BA1174" i="1" s="1"/>
  <c r="AP1174" i="1"/>
  <c r="AW1174" i="1" s="1"/>
  <c r="AR1174" i="1"/>
  <c r="AY1174" i="1" s="1"/>
  <c r="AO1174" i="1"/>
  <c r="AQ1174" i="1"/>
  <c r="AX1174" i="1" s="1"/>
  <c r="AP1166" i="1"/>
  <c r="AW1166" i="1" s="1"/>
  <c r="AR1166" i="1"/>
  <c r="AY1166" i="1" s="1"/>
  <c r="AS1166" i="1"/>
  <c r="AZ1166" i="1" s="1"/>
  <c r="AT1166" i="1"/>
  <c r="BA1166" i="1" s="1"/>
  <c r="AQ1166" i="1"/>
  <c r="AX1166" i="1" s="1"/>
  <c r="AO1166" i="1"/>
  <c r="AQ1158" i="1"/>
  <c r="AX1158" i="1" s="1"/>
  <c r="AR1158" i="1"/>
  <c r="AY1158" i="1" s="1"/>
  <c r="AS1158" i="1"/>
  <c r="AZ1158" i="1" s="1"/>
  <c r="AT1158" i="1"/>
  <c r="BA1158" i="1" s="1"/>
  <c r="AO1158" i="1"/>
  <c r="AP1158" i="1"/>
  <c r="AW1158" i="1" s="1"/>
  <c r="AO1150" i="1"/>
  <c r="AP1150" i="1"/>
  <c r="AW1150" i="1" s="1"/>
  <c r="AQ1150" i="1"/>
  <c r="AX1150" i="1" s="1"/>
  <c r="AR1150" i="1"/>
  <c r="AY1150" i="1" s="1"/>
  <c r="AS1150" i="1"/>
  <c r="AZ1150" i="1" s="1"/>
  <c r="AT1150" i="1"/>
  <c r="BA1150" i="1" s="1"/>
  <c r="AO1121" i="1"/>
  <c r="AP1121" i="1"/>
  <c r="AW1121" i="1" s="1"/>
  <c r="AQ1121" i="1"/>
  <c r="AX1121" i="1" s="1"/>
  <c r="AR1121" i="1"/>
  <c r="AY1121" i="1" s="1"/>
  <c r="AS1121" i="1"/>
  <c r="AZ1121" i="1" s="1"/>
  <c r="AT1121" i="1"/>
  <c r="BA1121" i="1" s="1"/>
  <c r="AT1105" i="1"/>
  <c r="BA1105" i="1" s="1"/>
  <c r="AP1105" i="1"/>
  <c r="AW1105" i="1" s="1"/>
  <c r="AO1105" i="1"/>
  <c r="AS1105" i="1"/>
  <c r="AZ1105" i="1" s="1"/>
  <c r="AQ1105" i="1"/>
  <c r="AX1105" i="1" s="1"/>
  <c r="AR1105" i="1"/>
  <c r="AY1105" i="1" s="1"/>
  <c r="AP1089" i="1"/>
  <c r="AW1089" i="1" s="1"/>
  <c r="AO1089" i="1"/>
  <c r="AT1089" i="1"/>
  <c r="BA1089" i="1" s="1"/>
  <c r="AQ1089" i="1"/>
  <c r="AX1089" i="1" s="1"/>
  <c r="AS1089" i="1"/>
  <c r="AZ1089" i="1" s="1"/>
  <c r="AR1089" i="1"/>
  <c r="AY1089" i="1" s="1"/>
  <c r="AO1065" i="1"/>
  <c r="AP1065" i="1"/>
  <c r="AW1065" i="1" s="1"/>
  <c r="AQ1065" i="1"/>
  <c r="AX1065" i="1" s="1"/>
  <c r="AR1065" i="1"/>
  <c r="AY1065" i="1" s="1"/>
  <c r="AS1065" i="1"/>
  <c r="AZ1065" i="1" s="1"/>
  <c r="AT1065" i="1"/>
  <c r="BA1065" i="1" s="1"/>
  <c r="AT1001" i="1"/>
  <c r="BA1001" i="1" s="1"/>
  <c r="AO1001" i="1"/>
  <c r="AP1001" i="1"/>
  <c r="AW1001" i="1" s="1"/>
  <c r="AQ1001" i="1"/>
  <c r="AX1001" i="1" s="1"/>
  <c r="AR1001" i="1"/>
  <c r="AY1001" i="1" s="1"/>
  <c r="AS1001" i="1"/>
  <c r="AZ1001" i="1" s="1"/>
  <c r="AQ961" i="1"/>
  <c r="AX961" i="1" s="1"/>
  <c r="AR961" i="1"/>
  <c r="AY961" i="1" s="1"/>
  <c r="AS961" i="1"/>
  <c r="AZ961" i="1" s="1"/>
  <c r="AT961" i="1"/>
  <c r="BA961" i="1" s="1"/>
  <c r="AO961" i="1"/>
  <c r="AP961" i="1"/>
  <c r="AW961" i="1" s="1"/>
  <c r="AO946" i="1"/>
  <c r="AP946" i="1"/>
  <c r="AW946" i="1" s="1"/>
  <c r="AQ946" i="1"/>
  <c r="AX946" i="1" s="1"/>
  <c r="AR946" i="1"/>
  <c r="AY946" i="1" s="1"/>
  <c r="AS946" i="1"/>
  <c r="AZ946" i="1" s="1"/>
  <c r="AT946" i="1"/>
  <c r="BA946" i="1" s="1"/>
  <c r="AO834" i="1"/>
  <c r="AP834" i="1"/>
  <c r="AW834" i="1" s="1"/>
  <c r="AR834" i="1"/>
  <c r="AY834" i="1" s="1"/>
  <c r="AS834" i="1"/>
  <c r="AZ834" i="1" s="1"/>
  <c r="AT834" i="1"/>
  <c r="BA834" i="1" s="1"/>
  <c r="AQ834" i="1"/>
  <c r="AX834" i="1" s="1"/>
  <c r="AT759" i="1"/>
  <c r="BA759" i="1" s="1"/>
  <c r="AO759" i="1"/>
  <c r="AP759" i="1"/>
  <c r="AW759" i="1" s="1"/>
  <c r="AQ759" i="1"/>
  <c r="AX759" i="1" s="1"/>
  <c r="AR759" i="1"/>
  <c r="AY759" i="1" s="1"/>
  <c r="AS759" i="1"/>
  <c r="AZ759" i="1" s="1"/>
  <c r="AS727" i="1"/>
  <c r="AZ727" i="1" s="1"/>
  <c r="AT727" i="1"/>
  <c r="BA727" i="1" s="1"/>
  <c r="AO727" i="1"/>
  <c r="AP727" i="1"/>
  <c r="AW727" i="1" s="1"/>
  <c r="AQ727" i="1"/>
  <c r="AX727" i="1" s="1"/>
  <c r="AR727" i="1"/>
  <c r="AY727" i="1" s="1"/>
  <c r="AS647" i="1"/>
  <c r="AZ647" i="1" s="1"/>
  <c r="AT647" i="1"/>
  <c r="BA647" i="1" s="1"/>
  <c r="AO647" i="1"/>
  <c r="AP647" i="1"/>
  <c r="AW647" i="1" s="1"/>
  <c r="AR647" i="1"/>
  <c r="AY647" i="1" s="1"/>
  <c r="AQ647" i="1"/>
  <c r="AX647" i="1" s="1"/>
  <c r="AR543" i="1"/>
  <c r="AY543" i="1" s="1"/>
  <c r="AS543" i="1"/>
  <c r="AZ543" i="1" s="1"/>
  <c r="AT543" i="1"/>
  <c r="BA543" i="1" s="1"/>
  <c r="AO543" i="1"/>
  <c r="AP543" i="1"/>
  <c r="AW543" i="1" s="1"/>
  <c r="AQ543" i="1"/>
  <c r="AX543" i="1" s="1"/>
  <c r="AO519" i="1"/>
  <c r="AS519" i="1"/>
  <c r="AZ519" i="1" s="1"/>
  <c r="AR519" i="1"/>
  <c r="AY519" i="1" s="1"/>
  <c r="AT519" i="1"/>
  <c r="BA519" i="1" s="1"/>
  <c r="AQ519" i="1"/>
  <c r="AX519" i="1" s="1"/>
  <c r="AP519" i="1"/>
  <c r="AW519" i="1" s="1"/>
  <c r="AS463" i="1"/>
  <c r="AZ463" i="1" s="1"/>
  <c r="AT463" i="1"/>
  <c r="BA463" i="1" s="1"/>
  <c r="AO463" i="1"/>
  <c r="AP463" i="1"/>
  <c r="AW463" i="1" s="1"/>
  <c r="AQ463" i="1"/>
  <c r="AX463" i="1" s="1"/>
  <c r="AR463" i="1"/>
  <c r="AY463" i="1" s="1"/>
  <c r="AT1287" i="1"/>
  <c r="BA1287" i="1" s="1"/>
  <c r="AO1287" i="1"/>
  <c r="AP1287" i="1"/>
  <c r="AW1287" i="1" s="1"/>
  <c r="AQ1287" i="1"/>
  <c r="AX1287" i="1" s="1"/>
  <c r="AR1287" i="1"/>
  <c r="AY1287" i="1" s="1"/>
  <c r="AS1287" i="1"/>
  <c r="AZ1287" i="1" s="1"/>
  <c r="AT1255" i="1"/>
  <c r="BA1255" i="1" s="1"/>
  <c r="AO1255" i="1"/>
  <c r="AP1255" i="1"/>
  <c r="AW1255" i="1" s="1"/>
  <c r="AQ1255" i="1"/>
  <c r="AX1255" i="1" s="1"/>
  <c r="AR1255" i="1"/>
  <c r="AY1255" i="1" s="1"/>
  <c r="AS1255" i="1"/>
  <c r="AZ1255" i="1" s="1"/>
  <c r="AP1191" i="1"/>
  <c r="AW1191" i="1" s="1"/>
  <c r="AQ1191" i="1"/>
  <c r="AX1191" i="1" s="1"/>
  <c r="AR1191" i="1"/>
  <c r="AY1191" i="1" s="1"/>
  <c r="AT1191" i="1"/>
  <c r="BA1191" i="1" s="1"/>
  <c r="AO1191" i="1"/>
  <c r="AS1191" i="1"/>
  <c r="AZ1191" i="1" s="1"/>
  <c r="AP1131" i="1"/>
  <c r="AW1131" i="1" s="1"/>
  <c r="AQ1131" i="1"/>
  <c r="AX1131" i="1" s="1"/>
  <c r="AR1131" i="1"/>
  <c r="AY1131" i="1" s="1"/>
  <c r="AS1131" i="1"/>
  <c r="AZ1131" i="1" s="1"/>
  <c r="AT1131" i="1"/>
  <c r="BA1131" i="1" s="1"/>
  <c r="AO1131" i="1"/>
  <c r="AS1125" i="1"/>
  <c r="AZ1125" i="1" s="1"/>
  <c r="AT1125" i="1"/>
  <c r="BA1125" i="1" s="1"/>
  <c r="AO1125" i="1"/>
  <c r="AP1125" i="1"/>
  <c r="AW1125" i="1" s="1"/>
  <c r="AQ1125" i="1"/>
  <c r="AX1125" i="1" s="1"/>
  <c r="AR1125" i="1"/>
  <c r="AY1125" i="1" s="1"/>
  <c r="AT1117" i="1"/>
  <c r="BA1117" i="1" s="1"/>
  <c r="AO1117" i="1"/>
  <c r="AP1117" i="1"/>
  <c r="AW1117" i="1" s="1"/>
  <c r="AQ1117" i="1"/>
  <c r="AX1117" i="1" s="1"/>
  <c r="AR1117" i="1"/>
  <c r="AY1117" i="1" s="1"/>
  <c r="AS1117" i="1"/>
  <c r="AZ1117" i="1" s="1"/>
  <c r="AP1109" i="1"/>
  <c r="AW1109" i="1" s="1"/>
  <c r="AT1109" i="1"/>
  <c r="BA1109" i="1" s="1"/>
  <c r="AO1109" i="1"/>
  <c r="AS1109" i="1"/>
  <c r="AZ1109" i="1" s="1"/>
  <c r="AQ1109" i="1"/>
  <c r="AX1109" i="1" s="1"/>
  <c r="AR1109" i="1"/>
  <c r="AY1109" i="1" s="1"/>
  <c r="AT1101" i="1"/>
  <c r="BA1101" i="1" s="1"/>
  <c r="AP1101" i="1"/>
  <c r="AW1101" i="1" s="1"/>
  <c r="AO1101" i="1"/>
  <c r="AS1101" i="1"/>
  <c r="AZ1101" i="1" s="1"/>
  <c r="AQ1101" i="1"/>
  <c r="AX1101" i="1" s="1"/>
  <c r="AR1101" i="1"/>
  <c r="AY1101" i="1" s="1"/>
  <c r="AO1093" i="1"/>
  <c r="AT1093" i="1"/>
  <c r="BA1093" i="1" s="1"/>
  <c r="AS1093" i="1"/>
  <c r="AZ1093" i="1" s="1"/>
  <c r="AR1093" i="1"/>
  <c r="AY1093" i="1" s="1"/>
  <c r="AQ1093" i="1"/>
  <c r="AX1093" i="1" s="1"/>
  <c r="AP1093" i="1"/>
  <c r="AW1093" i="1" s="1"/>
  <c r="AQ1085" i="1"/>
  <c r="AX1085" i="1" s="1"/>
  <c r="AT1085" i="1"/>
  <c r="BA1085" i="1" s="1"/>
  <c r="AS1085" i="1"/>
  <c r="AZ1085" i="1" s="1"/>
  <c r="AP1085" i="1"/>
  <c r="AW1085" i="1" s="1"/>
  <c r="AR1085" i="1"/>
  <c r="AY1085" i="1" s="1"/>
  <c r="AO1085" i="1"/>
  <c r="AR1077" i="1"/>
  <c r="AY1077" i="1" s="1"/>
  <c r="AS1077" i="1"/>
  <c r="AZ1077" i="1" s="1"/>
  <c r="AT1077" i="1"/>
  <c r="BA1077" i="1" s="1"/>
  <c r="AO1077" i="1"/>
  <c r="AP1077" i="1"/>
  <c r="AW1077" i="1" s="1"/>
  <c r="AQ1077" i="1"/>
  <c r="AX1077" i="1" s="1"/>
  <c r="AO1069" i="1"/>
  <c r="AP1069" i="1"/>
  <c r="AW1069" i="1" s="1"/>
  <c r="AQ1069" i="1"/>
  <c r="AX1069" i="1" s="1"/>
  <c r="AR1069" i="1"/>
  <c r="AY1069" i="1" s="1"/>
  <c r="AS1069" i="1"/>
  <c r="AZ1069" i="1" s="1"/>
  <c r="AT1069" i="1"/>
  <c r="BA1069" i="1" s="1"/>
  <c r="AS1061" i="1"/>
  <c r="AZ1061" i="1" s="1"/>
  <c r="AT1061" i="1"/>
  <c r="BA1061" i="1" s="1"/>
  <c r="AO1061" i="1"/>
  <c r="AP1061" i="1"/>
  <c r="AW1061" i="1" s="1"/>
  <c r="AQ1061" i="1"/>
  <c r="AX1061" i="1" s="1"/>
  <c r="AR1061" i="1"/>
  <c r="AY1061" i="1" s="1"/>
  <c r="AO1053" i="1"/>
  <c r="AP1053" i="1"/>
  <c r="AW1053" i="1" s="1"/>
  <c r="AQ1053" i="1"/>
  <c r="AX1053" i="1" s="1"/>
  <c r="AR1053" i="1"/>
  <c r="AY1053" i="1" s="1"/>
  <c r="AS1053" i="1"/>
  <c r="AZ1053" i="1" s="1"/>
  <c r="AT1053" i="1"/>
  <c r="BA1053" i="1" s="1"/>
  <c r="AO1045" i="1"/>
  <c r="AP1045" i="1"/>
  <c r="AW1045" i="1" s="1"/>
  <c r="AQ1045" i="1"/>
  <c r="AX1045" i="1" s="1"/>
  <c r="AR1045" i="1"/>
  <c r="AY1045" i="1" s="1"/>
  <c r="AS1045" i="1"/>
  <c r="AZ1045" i="1" s="1"/>
  <c r="AT1045" i="1"/>
  <c r="BA1045" i="1" s="1"/>
  <c r="AO1037" i="1"/>
  <c r="AP1037" i="1"/>
  <c r="AW1037" i="1" s="1"/>
  <c r="AQ1037" i="1"/>
  <c r="AX1037" i="1" s="1"/>
  <c r="AR1037" i="1"/>
  <c r="AY1037" i="1" s="1"/>
  <c r="AS1037" i="1"/>
  <c r="AZ1037" i="1" s="1"/>
  <c r="AT1037" i="1"/>
  <c r="BA1037" i="1" s="1"/>
  <c r="AR1029" i="1"/>
  <c r="AY1029" i="1" s="1"/>
  <c r="AO1029" i="1"/>
  <c r="AP1029" i="1"/>
  <c r="AW1029" i="1" s="1"/>
  <c r="AQ1029" i="1"/>
  <c r="AX1029" i="1" s="1"/>
  <c r="AT1029" i="1"/>
  <c r="BA1029" i="1" s="1"/>
  <c r="AS1029" i="1"/>
  <c r="AZ1029" i="1" s="1"/>
  <c r="AO1021" i="1"/>
  <c r="AP1021" i="1"/>
  <c r="AW1021" i="1" s="1"/>
  <c r="AQ1021" i="1"/>
  <c r="AX1021" i="1" s="1"/>
  <c r="AS1021" i="1"/>
  <c r="AZ1021" i="1" s="1"/>
  <c r="AT1021" i="1"/>
  <c r="BA1021" i="1" s="1"/>
  <c r="AR1021" i="1"/>
  <c r="AY1021" i="1" s="1"/>
  <c r="AR1013" i="1"/>
  <c r="AY1013" i="1" s="1"/>
  <c r="AS1013" i="1"/>
  <c r="AZ1013" i="1" s="1"/>
  <c r="AT1013" i="1"/>
  <c r="BA1013" i="1" s="1"/>
  <c r="AO1013" i="1"/>
  <c r="AP1013" i="1"/>
  <c r="AW1013" i="1" s="1"/>
  <c r="AQ1013" i="1"/>
  <c r="AX1013" i="1" s="1"/>
  <c r="AP1005" i="1"/>
  <c r="AW1005" i="1" s="1"/>
  <c r="AQ1005" i="1"/>
  <c r="AX1005" i="1" s="1"/>
  <c r="AR1005" i="1"/>
  <c r="AY1005" i="1" s="1"/>
  <c r="AS1005" i="1"/>
  <c r="AZ1005" i="1" s="1"/>
  <c r="AT1005" i="1"/>
  <c r="BA1005" i="1" s="1"/>
  <c r="AO1005" i="1"/>
  <c r="AP997" i="1"/>
  <c r="AW997" i="1" s="1"/>
  <c r="AQ997" i="1"/>
  <c r="AX997" i="1" s="1"/>
  <c r="AR997" i="1"/>
  <c r="AY997" i="1" s="1"/>
  <c r="AS997" i="1"/>
  <c r="AZ997" i="1" s="1"/>
  <c r="AT997" i="1"/>
  <c r="BA997" i="1" s="1"/>
  <c r="AO997" i="1"/>
  <c r="AR989" i="1"/>
  <c r="AY989" i="1" s="1"/>
  <c r="AS989" i="1"/>
  <c r="AZ989" i="1" s="1"/>
  <c r="AT989" i="1"/>
  <c r="BA989" i="1" s="1"/>
  <c r="AO989" i="1"/>
  <c r="AP989" i="1"/>
  <c r="AW989" i="1" s="1"/>
  <c r="AQ989" i="1"/>
  <c r="AX989" i="1" s="1"/>
  <c r="AT981" i="1"/>
  <c r="BA981" i="1" s="1"/>
  <c r="AO981" i="1"/>
  <c r="AP981" i="1"/>
  <c r="AW981" i="1" s="1"/>
  <c r="AQ981" i="1"/>
  <c r="AX981" i="1" s="1"/>
  <c r="AR981" i="1"/>
  <c r="AY981" i="1" s="1"/>
  <c r="AS981" i="1"/>
  <c r="AZ981" i="1" s="1"/>
  <c r="AO973" i="1"/>
  <c r="AP973" i="1"/>
  <c r="AW973" i="1" s="1"/>
  <c r="AQ973" i="1"/>
  <c r="AX973" i="1" s="1"/>
  <c r="AR973" i="1"/>
  <c r="AY973" i="1" s="1"/>
  <c r="AS973" i="1"/>
  <c r="AZ973" i="1" s="1"/>
  <c r="AT973" i="1"/>
  <c r="BA973" i="1" s="1"/>
  <c r="AO965" i="1"/>
  <c r="AP965" i="1"/>
  <c r="AW965" i="1" s="1"/>
  <c r="AQ965" i="1"/>
  <c r="AX965" i="1" s="1"/>
  <c r="AR965" i="1"/>
  <c r="AY965" i="1" s="1"/>
  <c r="AS965" i="1"/>
  <c r="AZ965" i="1" s="1"/>
  <c r="AT965" i="1"/>
  <c r="BA965" i="1" s="1"/>
  <c r="AO957" i="1"/>
  <c r="AP957" i="1"/>
  <c r="AW957" i="1" s="1"/>
  <c r="AQ957" i="1"/>
  <c r="AX957" i="1" s="1"/>
  <c r="AR957" i="1"/>
  <c r="AY957" i="1" s="1"/>
  <c r="AS957" i="1"/>
  <c r="AZ957" i="1" s="1"/>
  <c r="AT957" i="1"/>
  <c r="BA957" i="1" s="1"/>
  <c r="AT950" i="1"/>
  <c r="BA950" i="1" s="1"/>
  <c r="AO950" i="1"/>
  <c r="AP950" i="1"/>
  <c r="AW950" i="1" s="1"/>
  <c r="AQ950" i="1"/>
  <c r="AX950" i="1" s="1"/>
  <c r="AR950" i="1"/>
  <c r="AY950" i="1" s="1"/>
  <c r="AS950" i="1"/>
  <c r="AZ950" i="1" s="1"/>
  <c r="AO942" i="1"/>
  <c r="AP942" i="1"/>
  <c r="AW942" i="1" s="1"/>
  <c r="AQ942" i="1"/>
  <c r="AX942" i="1" s="1"/>
  <c r="AR942" i="1"/>
  <c r="AY942" i="1" s="1"/>
  <c r="AS942" i="1"/>
  <c r="AZ942" i="1" s="1"/>
  <c r="AT942" i="1"/>
  <c r="BA942" i="1" s="1"/>
  <c r="AR934" i="1"/>
  <c r="AY934" i="1" s="1"/>
  <c r="AS934" i="1"/>
  <c r="AZ934" i="1" s="1"/>
  <c r="AT934" i="1"/>
  <c r="BA934" i="1" s="1"/>
  <c r="AO934" i="1"/>
  <c r="AP934" i="1"/>
  <c r="AW934" i="1" s="1"/>
  <c r="AQ934" i="1"/>
  <c r="AX934" i="1" s="1"/>
  <c r="AP926" i="1"/>
  <c r="AW926" i="1" s="1"/>
  <c r="AT926" i="1"/>
  <c r="BA926" i="1" s="1"/>
  <c r="AO926" i="1"/>
  <c r="AS926" i="1"/>
  <c r="AZ926" i="1" s="1"/>
  <c r="AQ926" i="1"/>
  <c r="AX926" i="1" s="1"/>
  <c r="AR926" i="1"/>
  <c r="AY926" i="1" s="1"/>
  <c r="AO918" i="1"/>
  <c r="AP918" i="1"/>
  <c r="AW918" i="1" s="1"/>
  <c r="AT918" i="1"/>
  <c r="BA918" i="1" s="1"/>
  <c r="AQ918" i="1"/>
  <c r="AX918" i="1" s="1"/>
  <c r="AS918" i="1"/>
  <c r="AZ918" i="1" s="1"/>
  <c r="AR918" i="1"/>
  <c r="AY918" i="1" s="1"/>
  <c r="AT910" i="1"/>
  <c r="BA910" i="1" s="1"/>
  <c r="AO910" i="1"/>
  <c r="AP910" i="1"/>
  <c r="AW910" i="1" s="1"/>
  <c r="AQ910" i="1"/>
  <c r="AX910" i="1" s="1"/>
  <c r="AR910" i="1"/>
  <c r="AY910" i="1" s="1"/>
  <c r="AS910" i="1"/>
  <c r="AZ910" i="1" s="1"/>
  <c r="AO902" i="1"/>
  <c r="AP902" i="1"/>
  <c r="AW902" i="1" s="1"/>
  <c r="AQ902" i="1"/>
  <c r="AX902" i="1" s="1"/>
  <c r="AR902" i="1"/>
  <c r="AY902" i="1" s="1"/>
  <c r="AS902" i="1"/>
  <c r="AZ902" i="1" s="1"/>
  <c r="AT902" i="1"/>
  <c r="BA902" i="1" s="1"/>
  <c r="AO893" i="1"/>
  <c r="AP893" i="1"/>
  <c r="AW893" i="1" s="1"/>
  <c r="AQ893" i="1"/>
  <c r="AX893" i="1" s="1"/>
  <c r="AR893" i="1"/>
  <c r="AY893" i="1" s="1"/>
  <c r="AS893" i="1"/>
  <c r="AZ893" i="1" s="1"/>
  <c r="AT893" i="1"/>
  <c r="BA893" i="1" s="1"/>
  <c r="AP882" i="1"/>
  <c r="AW882" i="1" s="1"/>
  <c r="AR882" i="1"/>
  <c r="AY882" i="1" s="1"/>
  <c r="AS882" i="1"/>
  <c r="AZ882" i="1" s="1"/>
  <c r="AT882" i="1"/>
  <c r="BA882" i="1" s="1"/>
  <c r="AO882" i="1"/>
  <c r="AQ882" i="1"/>
  <c r="AX882" i="1" s="1"/>
  <c r="AP874" i="1"/>
  <c r="AW874" i="1" s="1"/>
  <c r="AR874" i="1"/>
  <c r="AY874" i="1" s="1"/>
  <c r="AS874" i="1"/>
  <c r="AZ874" i="1" s="1"/>
  <c r="AT874" i="1"/>
  <c r="BA874" i="1" s="1"/>
  <c r="AO874" i="1"/>
  <c r="AQ874" i="1"/>
  <c r="AX874" i="1" s="1"/>
  <c r="AO862" i="1"/>
  <c r="AP862" i="1"/>
  <c r="AW862" i="1" s="1"/>
  <c r="AQ862" i="1"/>
  <c r="AX862" i="1" s="1"/>
  <c r="AR862" i="1"/>
  <c r="AY862" i="1" s="1"/>
  <c r="AS862" i="1"/>
  <c r="AZ862" i="1" s="1"/>
  <c r="AT862" i="1"/>
  <c r="BA862" i="1" s="1"/>
  <c r="AO854" i="1"/>
  <c r="AP854" i="1"/>
  <c r="AW854" i="1" s="1"/>
  <c r="AQ854" i="1"/>
  <c r="AX854" i="1" s="1"/>
  <c r="AS854" i="1"/>
  <c r="AZ854" i="1" s="1"/>
  <c r="AT854" i="1"/>
  <c r="BA854" i="1" s="1"/>
  <c r="AR854" i="1"/>
  <c r="AY854" i="1" s="1"/>
  <c r="AO846" i="1"/>
  <c r="AT846" i="1"/>
  <c r="BA846" i="1" s="1"/>
  <c r="AQ846" i="1"/>
  <c r="AX846" i="1" s="1"/>
  <c r="AR846" i="1"/>
  <c r="AY846" i="1" s="1"/>
  <c r="AP846" i="1"/>
  <c r="AW846" i="1" s="1"/>
  <c r="AS846" i="1"/>
  <c r="AZ846" i="1" s="1"/>
  <c r="AO838" i="1"/>
  <c r="AP838" i="1"/>
  <c r="AW838" i="1" s="1"/>
  <c r="AR838" i="1"/>
  <c r="AY838" i="1" s="1"/>
  <c r="AS838" i="1"/>
  <c r="AZ838" i="1" s="1"/>
  <c r="AT838" i="1"/>
  <c r="BA838" i="1" s="1"/>
  <c r="AQ838" i="1"/>
  <c r="AX838" i="1" s="1"/>
  <c r="AO830" i="1"/>
  <c r="AP830" i="1"/>
  <c r="AW830" i="1" s="1"/>
  <c r="AR830" i="1"/>
  <c r="AY830" i="1" s="1"/>
  <c r="AS830" i="1"/>
  <c r="AZ830" i="1" s="1"/>
  <c r="AT830" i="1"/>
  <c r="BA830" i="1" s="1"/>
  <c r="AQ830" i="1"/>
  <c r="AX830" i="1" s="1"/>
  <c r="AP822" i="1"/>
  <c r="AW822" i="1" s="1"/>
  <c r="AR822" i="1"/>
  <c r="AY822" i="1" s="1"/>
  <c r="AT822" i="1"/>
  <c r="BA822" i="1" s="1"/>
  <c r="AQ822" i="1"/>
  <c r="AX822" i="1" s="1"/>
  <c r="AS822" i="1"/>
  <c r="AZ822" i="1" s="1"/>
  <c r="AO822" i="1"/>
  <c r="AR810" i="1"/>
  <c r="AY810" i="1" s="1"/>
  <c r="AS810" i="1"/>
  <c r="AZ810" i="1" s="1"/>
  <c r="AQ810" i="1"/>
  <c r="AX810" i="1" s="1"/>
  <c r="AT810" i="1"/>
  <c r="BA810" i="1" s="1"/>
  <c r="AO810" i="1"/>
  <c r="AP810" i="1"/>
  <c r="AW810" i="1" s="1"/>
  <c r="AR802" i="1"/>
  <c r="AY802" i="1" s="1"/>
  <c r="AT802" i="1"/>
  <c r="BA802" i="1" s="1"/>
  <c r="AP802" i="1"/>
  <c r="AW802" i="1" s="1"/>
  <c r="AO802" i="1"/>
  <c r="AS802" i="1"/>
  <c r="AZ802" i="1" s="1"/>
  <c r="AQ802" i="1"/>
  <c r="AX802" i="1" s="1"/>
  <c r="AO794" i="1"/>
  <c r="AP794" i="1"/>
  <c r="AW794" i="1" s="1"/>
  <c r="AQ794" i="1"/>
  <c r="AX794" i="1" s="1"/>
  <c r="AR794" i="1"/>
  <c r="AY794" i="1" s="1"/>
  <c r="AS794" i="1"/>
  <c r="AZ794" i="1" s="1"/>
  <c r="AT794" i="1"/>
  <c r="BA794" i="1" s="1"/>
  <c r="AQ779" i="1"/>
  <c r="AX779" i="1" s="1"/>
  <c r="AR779" i="1"/>
  <c r="AY779" i="1" s="1"/>
  <c r="AS779" i="1"/>
  <c r="AZ779" i="1" s="1"/>
  <c r="AT779" i="1"/>
  <c r="BA779" i="1" s="1"/>
  <c r="AO779" i="1"/>
  <c r="AP779" i="1"/>
  <c r="AW779" i="1" s="1"/>
  <c r="AO771" i="1"/>
  <c r="AP771" i="1"/>
  <c r="AW771" i="1" s="1"/>
  <c r="AQ771" i="1"/>
  <c r="AX771" i="1" s="1"/>
  <c r="AR771" i="1"/>
  <c r="AY771" i="1" s="1"/>
  <c r="AS771" i="1"/>
  <c r="AZ771" i="1" s="1"/>
  <c r="AT771" i="1"/>
  <c r="BA771" i="1" s="1"/>
  <c r="AP763" i="1"/>
  <c r="AW763" i="1" s="1"/>
  <c r="AQ763" i="1"/>
  <c r="AX763" i="1" s="1"/>
  <c r="AR763" i="1"/>
  <c r="AY763" i="1" s="1"/>
  <c r="AS763" i="1"/>
  <c r="AZ763" i="1" s="1"/>
  <c r="AT763" i="1"/>
  <c r="BA763" i="1" s="1"/>
  <c r="AO763" i="1"/>
  <c r="AO755" i="1"/>
  <c r="AP755" i="1"/>
  <c r="AW755" i="1" s="1"/>
  <c r="AQ755" i="1"/>
  <c r="AX755" i="1" s="1"/>
  <c r="AR755" i="1"/>
  <c r="AY755" i="1" s="1"/>
  <c r="AS755" i="1"/>
  <c r="AZ755" i="1" s="1"/>
  <c r="AT755" i="1"/>
  <c r="BA755" i="1" s="1"/>
  <c r="AO747" i="1"/>
  <c r="AQ747" i="1"/>
  <c r="AX747" i="1" s="1"/>
  <c r="AR747" i="1"/>
  <c r="AY747" i="1" s="1"/>
  <c r="AS747" i="1"/>
  <c r="AZ747" i="1" s="1"/>
  <c r="AT747" i="1"/>
  <c r="BA747" i="1" s="1"/>
  <c r="AP747" i="1"/>
  <c r="AW747" i="1" s="1"/>
  <c r="AQ739" i="1"/>
  <c r="AX739" i="1" s="1"/>
  <c r="AS739" i="1"/>
  <c r="AZ739" i="1" s="1"/>
  <c r="AT739" i="1"/>
  <c r="BA739" i="1" s="1"/>
  <c r="AO739" i="1"/>
  <c r="AP739" i="1"/>
  <c r="AW739" i="1" s="1"/>
  <c r="AR739" i="1"/>
  <c r="AY739" i="1" s="1"/>
  <c r="AQ731" i="1"/>
  <c r="AX731" i="1" s="1"/>
  <c r="AS731" i="1"/>
  <c r="AZ731" i="1" s="1"/>
  <c r="AT731" i="1"/>
  <c r="BA731" i="1" s="1"/>
  <c r="AO731" i="1"/>
  <c r="AP731" i="1"/>
  <c r="AW731" i="1" s="1"/>
  <c r="AR731" i="1"/>
  <c r="AY731" i="1" s="1"/>
  <c r="AO723" i="1"/>
  <c r="AP723" i="1"/>
  <c r="AW723" i="1" s="1"/>
  <c r="AQ723" i="1"/>
  <c r="AX723" i="1" s="1"/>
  <c r="AS723" i="1"/>
  <c r="AZ723" i="1" s="1"/>
  <c r="AT723" i="1"/>
  <c r="BA723" i="1" s="1"/>
  <c r="AR723" i="1"/>
  <c r="AY723" i="1" s="1"/>
  <c r="AO715" i="1"/>
  <c r="AP715" i="1"/>
  <c r="AW715" i="1" s="1"/>
  <c r="AQ715" i="1"/>
  <c r="AX715" i="1" s="1"/>
  <c r="AS715" i="1"/>
  <c r="AZ715" i="1" s="1"/>
  <c r="AT715" i="1"/>
  <c r="BA715" i="1" s="1"/>
  <c r="AR715" i="1"/>
  <c r="AY715" i="1" s="1"/>
  <c r="AO707" i="1"/>
  <c r="AP707" i="1"/>
  <c r="AW707" i="1" s="1"/>
  <c r="AQ707" i="1"/>
  <c r="AX707" i="1" s="1"/>
  <c r="AS707" i="1"/>
  <c r="AZ707" i="1" s="1"/>
  <c r="AT707" i="1"/>
  <c r="BA707" i="1" s="1"/>
  <c r="AR707" i="1"/>
  <c r="AY707" i="1" s="1"/>
  <c r="AP699" i="1"/>
  <c r="AW699" i="1" s="1"/>
  <c r="AQ699" i="1"/>
  <c r="AX699" i="1" s="1"/>
  <c r="AT699" i="1"/>
  <c r="BA699" i="1" s="1"/>
  <c r="AO699" i="1"/>
  <c r="AS699" i="1"/>
  <c r="AZ699" i="1" s="1"/>
  <c r="AR699" i="1"/>
  <c r="AY699" i="1" s="1"/>
  <c r="AP691" i="1"/>
  <c r="AW691" i="1" s="1"/>
  <c r="AQ691" i="1"/>
  <c r="AX691" i="1" s="1"/>
  <c r="AT691" i="1"/>
  <c r="BA691" i="1" s="1"/>
  <c r="AO691" i="1"/>
  <c r="AS691" i="1"/>
  <c r="AZ691" i="1" s="1"/>
  <c r="AR691" i="1"/>
  <c r="AY691" i="1" s="1"/>
  <c r="AR683" i="1"/>
  <c r="AY683" i="1" s="1"/>
  <c r="AS683" i="1"/>
  <c r="AZ683" i="1" s="1"/>
  <c r="AT683" i="1"/>
  <c r="BA683" i="1" s="1"/>
  <c r="AO683" i="1"/>
  <c r="AP683" i="1"/>
  <c r="AW683" i="1" s="1"/>
  <c r="AQ683" i="1"/>
  <c r="AX683" i="1" s="1"/>
  <c r="AS675" i="1"/>
  <c r="AZ675" i="1" s="1"/>
  <c r="AT675" i="1"/>
  <c r="BA675" i="1" s="1"/>
  <c r="AO675" i="1"/>
  <c r="AP675" i="1"/>
  <c r="AW675" i="1" s="1"/>
  <c r="AQ675" i="1"/>
  <c r="AX675" i="1" s="1"/>
  <c r="AR675" i="1"/>
  <c r="AY675" i="1" s="1"/>
  <c r="AP667" i="1"/>
  <c r="AW667" i="1" s="1"/>
  <c r="AQ667" i="1"/>
  <c r="AX667" i="1" s="1"/>
  <c r="AR667" i="1"/>
  <c r="AY667" i="1" s="1"/>
  <c r="AT667" i="1"/>
  <c r="BA667" i="1" s="1"/>
  <c r="AS667" i="1"/>
  <c r="AZ667" i="1" s="1"/>
  <c r="AO667" i="1"/>
  <c r="AP659" i="1"/>
  <c r="AW659" i="1" s="1"/>
  <c r="AQ659" i="1"/>
  <c r="AX659" i="1" s="1"/>
  <c r="AR659" i="1"/>
  <c r="AY659" i="1" s="1"/>
  <c r="AS659" i="1"/>
  <c r="AZ659" i="1" s="1"/>
  <c r="AO659" i="1"/>
  <c r="AT659" i="1"/>
  <c r="BA659" i="1" s="1"/>
  <c r="AP651" i="1"/>
  <c r="AW651" i="1" s="1"/>
  <c r="AQ651" i="1"/>
  <c r="AX651" i="1" s="1"/>
  <c r="AR651" i="1"/>
  <c r="AY651" i="1" s="1"/>
  <c r="AO651" i="1"/>
  <c r="AS651" i="1"/>
  <c r="AZ651" i="1" s="1"/>
  <c r="AT651" i="1"/>
  <c r="BA651" i="1" s="1"/>
  <c r="AO643" i="1"/>
  <c r="AP643" i="1"/>
  <c r="AW643" i="1" s="1"/>
  <c r="AS643" i="1"/>
  <c r="AZ643" i="1" s="1"/>
  <c r="AT643" i="1"/>
  <c r="BA643" i="1" s="1"/>
  <c r="AQ643" i="1"/>
  <c r="AX643" i="1" s="1"/>
  <c r="AR643" i="1"/>
  <c r="AY643" i="1" s="1"/>
  <c r="AO579" i="1"/>
  <c r="AP579" i="1"/>
  <c r="AW579" i="1" s="1"/>
  <c r="AS579" i="1"/>
  <c r="AZ579" i="1" s="1"/>
  <c r="AT579" i="1"/>
  <c r="BA579" i="1" s="1"/>
  <c r="AR579" i="1"/>
  <c r="AY579" i="1" s="1"/>
  <c r="AQ579" i="1"/>
  <c r="AX579" i="1" s="1"/>
  <c r="AO571" i="1"/>
  <c r="AP571" i="1"/>
  <c r="AW571" i="1" s="1"/>
  <c r="AS571" i="1"/>
  <c r="AZ571" i="1" s="1"/>
  <c r="AT571" i="1"/>
  <c r="BA571" i="1" s="1"/>
  <c r="AR571" i="1"/>
  <c r="AY571" i="1" s="1"/>
  <c r="AQ571" i="1"/>
  <c r="AX571" i="1" s="1"/>
  <c r="AP563" i="1"/>
  <c r="AW563" i="1" s="1"/>
  <c r="AQ563" i="1"/>
  <c r="AX563" i="1" s="1"/>
  <c r="AR563" i="1"/>
  <c r="AY563" i="1" s="1"/>
  <c r="AS563" i="1"/>
  <c r="AZ563" i="1" s="1"/>
  <c r="AT563" i="1"/>
  <c r="BA563" i="1" s="1"/>
  <c r="AO563" i="1"/>
  <c r="AT555" i="1"/>
  <c r="BA555" i="1" s="1"/>
  <c r="AO555" i="1"/>
  <c r="AP555" i="1"/>
  <c r="AW555" i="1" s="1"/>
  <c r="AQ555" i="1"/>
  <c r="AX555" i="1" s="1"/>
  <c r="AR555" i="1"/>
  <c r="AY555" i="1" s="1"/>
  <c r="AS555" i="1"/>
  <c r="AZ555" i="1" s="1"/>
  <c r="AR547" i="1"/>
  <c r="AY547" i="1" s="1"/>
  <c r="AS547" i="1"/>
  <c r="AZ547" i="1" s="1"/>
  <c r="AT547" i="1"/>
  <c r="BA547" i="1" s="1"/>
  <c r="AO547" i="1"/>
  <c r="AP547" i="1"/>
  <c r="AW547" i="1" s="1"/>
  <c r="AQ547" i="1"/>
  <c r="AX547" i="1" s="1"/>
  <c r="AO539" i="1"/>
  <c r="AP539" i="1"/>
  <c r="AW539" i="1" s="1"/>
  <c r="AQ539" i="1"/>
  <c r="AX539" i="1" s="1"/>
  <c r="AR539" i="1"/>
  <c r="AY539" i="1" s="1"/>
  <c r="AS539" i="1"/>
  <c r="AZ539" i="1" s="1"/>
  <c r="AT539" i="1"/>
  <c r="BA539" i="1" s="1"/>
  <c r="AS531" i="1"/>
  <c r="AZ531" i="1" s="1"/>
  <c r="AO531" i="1"/>
  <c r="AR531" i="1"/>
  <c r="AY531" i="1" s="1"/>
  <c r="AT531" i="1"/>
  <c r="BA531" i="1" s="1"/>
  <c r="AQ531" i="1"/>
  <c r="AX531" i="1" s="1"/>
  <c r="AP531" i="1"/>
  <c r="AW531" i="1" s="1"/>
  <c r="AS523" i="1"/>
  <c r="AZ523" i="1" s="1"/>
  <c r="AO523" i="1"/>
  <c r="AQ523" i="1"/>
  <c r="AX523" i="1" s="1"/>
  <c r="AP523" i="1"/>
  <c r="AW523" i="1" s="1"/>
  <c r="AT523" i="1"/>
  <c r="BA523" i="1" s="1"/>
  <c r="AR523" i="1"/>
  <c r="AY523" i="1" s="1"/>
  <c r="AO515" i="1"/>
  <c r="AS515" i="1"/>
  <c r="AZ515" i="1" s="1"/>
  <c r="AR515" i="1"/>
  <c r="AY515" i="1" s="1"/>
  <c r="AT515" i="1"/>
  <c r="BA515" i="1" s="1"/>
  <c r="AQ515" i="1"/>
  <c r="AX515" i="1" s="1"/>
  <c r="AP515" i="1"/>
  <c r="AW515" i="1" s="1"/>
  <c r="AO507" i="1"/>
  <c r="AP507" i="1"/>
  <c r="AW507" i="1" s="1"/>
  <c r="AQ507" i="1"/>
  <c r="AX507" i="1" s="1"/>
  <c r="AR507" i="1"/>
  <c r="AY507" i="1" s="1"/>
  <c r="AS507" i="1"/>
  <c r="AZ507" i="1" s="1"/>
  <c r="AT507" i="1"/>
  <c r="BA507" i="1" s="1"/>
  <c r="AR499" i="1"/>
  <c r="AY499" i="1" s="1"/>
  <c r="AS499" i="1"/>
  <c r="AZ499" i="1" s="1"/>
  <c r="AT499" i="1"/>
  <c r="BA499" i="1" s="1"/>
  <c r="AO499" i="1"/>
  <c r="AP499" i="1"/>
  <c r="AW499" i="1" s="1"/>
  <c r="AQ499" i="1"/>
  <c r="AX499" i="1" s="1"/>
  <c r="AP491" i="1"/>
  <c r="AW491" i="1" s="1"/>
  <c r="AQ491" i="1"/>
  <c r="AX491" i="1" s="1"/>
  <c r="AR491" i="1"/>
  <c r="AY491" i="1" s="1"/>
  <c r="AS491" i="1"/>
  <c r="AZ491" i="1" s="1"/>
  <c r="AT491" i="1"/>
  <c r="BA491" i="1" s="1"/>
  <c r="AO491" i="1"/>
  <c r="AO483" i="1"/>
  <c r="AP483" i="1"/>
  <c r="AW483" i="1" s="1"/>
  <c r="AQ483" i="1"/>
  <c r="AX483" i="1" s="1"/>
  <c r="AR483" i="1"/>
  <c r="AY483" i="1" s="1"/>
  <c r="AS483" i="1"/>
  <c r="AZ483" i="1" s="1"/>
  <c r="AT483" i="1"/>
  <c r="BA483" i="1" s="1"/>
  <c r="AO475" i="1"/>
  <c r="AP475" i="1"/>
  <c r="AW475" i="1" s="1"/>
  <c r="AQ475" i="1"/>
  <c r="AX475" i="1" s="1"/>
  <c r="AR475" i="1"/>
  <c r="AY475" i="1" s="1"/>
  <c r="AS475" i="1"/>
  <c r="AZ475" i="1" s="1"/>
  <c r="AT475" i="1"/>
  <c r="BA475" i="1" s="1"/>
  <c r="AQ467" i="1"/>
  <c r="AX467" i="1" s="1"/>
  <c r="AR467" i="1"/>
  <c r="AY467" i="1" s="1"/>
  <c r="AS467" i="1"/>
  <c r="AZ467" i="1" s="1"/>
  <c r="AT467" i="1"/>
  <c r="BA467" i="1" s="1"/>
  <c r="AO467" i="1"/>
  <c r="AP467" i="1"/>
  <c r="AW467" i="1" s="1"/>
  <c r="AT457" i="1"/>
  <c r="BA457" i="1" s="1"/>
  <c r="AO457" i="1"/>
  <c r="AP457" i="1"/>
  <c r="AW457" i="1" s="1"/>
  <c r="AQ457" i="1"/>
  <c r="AX457" i="1" s="1"/>
  <c r="AR457" i="1"/>
  <c r="AY457" i="1" s="1"/>
  <c r="AS457" i="1"/>
  <c r="AZ457" i="1" s="1"/>
  <c r="AO449" i="1"/>
  <c r="AP449" i="1"/>
  <c r="AW449" i="1" s="1"/>
  <c r="AS449" i="1"/>
  <c r="AZ449" i="1" s="1"/>
  <c r="AQ449" i="1"/>
  <c r="AX449" i="1" s="1"/>
  <c r="AR449" i="1"/>
  <c r="AY449" i="1" s="1"/>
  <c r="AT449" i="1"/>
  <c r="BA449" i="1" s="1"/>
  <c r="AO441" i="1"/>
  <c r="AQ441" i="1"/>
  <c r="AX441" i="1" s="1"/>
  <c r="AR441" i="1"/>
  <c r="AY441" i="1" s="1"/>
  <c r="AP441" i="1"/>
  <c r="AW441" i="1" s="1"/>
  <c r="AT441" i="1"/>
  <c r="BA441" i="1" s="1"/>
  <c r="AS441" i="1"/>
  <c r="AZ441" i="1" s="1"/>
  <c r="AO433" i="1"/>
  <c r="AR433" i="1"/>
  <c r="AY433" i="1" s="1"/>
  <c r="AQ433" i="1"/>
  <c r="AX433" i="1" s="1"/>
  <c r="AP433" i="1"/>
  <c r="AW433" i="1" s="1"/>
  <c r="AT433" i="1"/>
  <c r="BA433" i="1" s="1"/>
  <c r="AS433" i="1"/>
  <c r="AZ433" i="1" s="1"/>
  <c r="AQ1140" i="1"/>
  <c r="AX1140" i="1" s="1"/>
  <c r="AR1140" i="1"/>
  <c r="AY1140" i="1" s="1"/>
  <c r="AS1140" i="1"/>
  <c r="AZ1140" i="1" s="1"/>
  <c r="AT1140" i="1"/>
  <c r="BA1140" i="1" s="1"/>
  <c r="AO1140" i="1"/>
  <c r="AP1140" i="1"/>
  <c r="AW1140" i="1" s="1"/>
  <c r="AS1605" i="1"/>
  <c r="AZ1605" i="1" s="1"/>
  <c r="AT1605" i="1"/>
  <c r="BA1605" i="1" s="1"/>
  <c r="AO1605" i="1"/>
  <c r="AP1605" i="1"/>
  <c r="AW1605" i="1" s="1"/>
  <c r="AR1605" i="1"/>
  <c r="AY1605" i="1" s="1"/>
  <c r="AQ1605" i="1"/>
  <c r="AX1605" i="1" s="1"/>
  <c r="AO1291" i="1"/>
  <c r="AS1291" i="1"/>
  <c r="AZ1291" i="1" s="1"/>
  <c r="AT1291" i="1"/>
  <c r="BA1291" i="1" s="1"/>
  <c r="AP1291" i="1"/>
  <c r="AW1291" i="1" s="1"/>
  <c r="AQ1291" i="1"/>
  <c r="AX1291" i="1" s="1"/>
  <c r="AR1291" i="1"/>
  <c r="AY1291" i="1" s="1"/>
  <c r="AQ1283" i="1"/>
  <c r="AX1283" i="1" s="1"/>
  <c r="AR1283" i="1"/>
  <c r="AY1283" i="1" s="1"/>
  <c r="AS1283" i="1"/>
  <c r="AZ1283" i="1" s="1"/>
  <c r="AT1283" i="1"/>
  <c r="BA1283" i="1" s="1"/>
  <c r="AO1283" i="1"/>
  <c r="AP1283" i="1"/>
  <c r="AW1283" i="1" s="1"/>
  <c r="AT1275" i="1"/>
  <c r="BA1275" i="1" s="1"/>
  <c r="AO1275" i="1"/>
  <c r="AP1275" i="1"/>
  <c r="AW1275" i="1" s="1"/>
  <c r="AQ1275" i="1"/>
  <c r="AX1275" i="1" s="1"/>
  <c r="AR1275" i="1"/>
  <c r="AY1275" i="1" s="1"/>
  <c r="AS1275" i="1"/>
  <c r="AZ1275" i="1" s="1"/>
  <c r="AT1267" i="1"/>
  <c r="BA1267" i="1" s="1"/>
  <c r="AO1267" i="1"/>
  <c r="AP1267" i="1"/>
  <c r="AW1267" i="1" s="1"/>
  <c r="AQ1267" i="1"/>
  <c r="AX1267" i="1" s="1"/>
  <c r="AR1267" i="1"/>
  <c r="AY1267" i="1" s="1"/>
  <c r="AS1267" i="1"/>
  <c r="AZ1267" i="1" s="1"/>
  <c r="AT1259" i="1"/>
  <c r="BA1259" i="1" s="1"/>
  <c r="AO1259" i="1"/>
  <c r="AP1259" i="1"/>
  <c r="AW1259" i="1" s="1"/>
  <c r="AQ1259" i="1"/>
  <c r="AX1259" i="1" s="1"/>
  <c r="AR1259" i="1"/>
  <c r="AY1259" i="1" s="1"/>
  <c r="AS1259" i="1"/>
  <c r="AZ1259" i="1" s="1"/>
  <c r="AO1251" i="1"/>
  <c r="AP1251" i="1"/>
  <c r="AW1251" i="1" s="1"/>
  <c r="AQ1251" i="1"/>
  <c r="AX1251" i="1" s="1"/>
  <c r="AR1251" i="1"/>
  <c r="AY1251" i="1" s="1"/>
  <c r="AS1251" i="1"/>
  <c r="AZ1251" i="1" s="1"/>
  <c r="AT1251" i="1"/>
  <c r="BA1251" i="1" s="1"/>
  <c r="AS1243" i="1"/>
  <c r="AZ1243" i="1" s="1"/>
  <c r="AQ1243" i="1"/>
  <c r="AX1243" i="1" s="1"/>
  <c r="AP1243" i="1"/>
  <c r="AW1243" i="1" s="1"/>
  <c r="AR1243" i="1"/>
  <c r="AY1243" i="1" s="1"/>
  <c r="AO1243" i="1"/>
  <c r="AT1243" i="1"/>
  <c r="BA1243" i="1" s="1"/>
  <c r="AQ1235" i="1"/>
  <c r="AX1235" i="1" s="1"/>
  <c r="AR1235" i="1"/>
  <c r="AY1235" i="1" s="1"/>
  <c r="AS1235" i="1"/>
  <c r="AZ1235" i="1" s="1"/>
  <c r="AT1235" i="1"/>
  <c r="BA1235" i="1" s="1"/>
  <c r="AO1235" i="1"/>
  <c r="AP1235" i="1"/>
  <c r="AW1235" i="1" s="1"/>
  <c r="AP1227" i="1"/>
  <c r="AW1227" i="1" s="1"/>
  <c r="AQ1227" i="1"/>
  <c r="AX1227" i="1" s="1"/>
  <c r="AR1227" i="1"/>
  <c r="AY1227" i="1" s="1"/>
  <c r="AS1227" i="1"/>
  <c r="AZ1227" i="1" s="1"/>
  <c r="AT1227" i="1"/>
  <c r="BA1227" i="1" s="1"/>
  <c r="AO1227" i="1"/>
  <c r="AQ1219" i="1"/>
  <c r="AX1219" i="1" s="1"/>
  <c r="AR1219" i="1"/>
  <c r="AY1219" i="1" s="1"/>
  <c r="AS1219" i="1"/>
  <c r="AZ1219" i="1" s="1"/>
  <c r="AT1219" i="1"/>
  <c r="BA1219" i="1" s="1"/>
  <c r="AO1219" i="1"/>
  <c r="AP1219" i="1"/>
  <c r="AW1219" i="1" s="1"/>
  <c r="AO1211" i="1"/>
  <c r="AP1211" i="1"/>
  <c r="AW1211" i="1" s="1"/>
  <c r="AQ1211" i="1"/>
  <c r="AX1211" i="1" s="1"/>
  <c r="AR1211" i="1"/>
  <c r="AY1211" i="1" s="1"/>
  <c r="AS1211" i="1"/>
  <c r="AZ1211" i="1" s="1"/>
  <c r="AT1211" i="1"/>
  <c r="BA1211" i="1" s="1"/>
  <c r="AT1203" i="1"/>
  <c r="BA1203" i="1" s="1"/>
  <c r="AO1203" i="1"/>
  <c r="AP1203" i="1"/>
  <c r="AW1203" i="1" s="1"/>
  <c r="AQ1203" i="1"/>
  <c r="AX1203" i="1" s="1"/>
  <c r="AR1203" i="1"/>
  <c r="AY1203" i="1" s="1"/>
  <c r="AS1203" i="1"/>
  <c r="AZ1203" i="1" s="1"/>
  <c r="AO1194" i="1"/>
  <c r="AP1194" i="1"/>
  <c r="AW1194" i="1" s="1"/>
  <c r="AQ1194" i="1"/>
  <c r="AX1194" i="1" s="1"/>
  <c r="AR1194" i="1"/>
  <c r="AY1194" i="1" s="1"/>
  <c r="AS1194" i="1"/>
  <c r="AZ1194" i="1" s="1"/>
  <c r="AT1194" i="1"/>
  <c r="BA1194" i="1" s="1"/>
  <c r="AO1187" i="1"/>
  <c r="AP1187" i="1"/>
  <c r="AW1187" i="1" s="1"/>
  <c r="AQ1187" i="1"/>
  <c r="AX1187" i="1" s="1"/>
  <c r="AR1187" i="1"/>
  <c r="AY1187" i="1" s="1"/>
  <c r="AT1187" i="1"/>
  <c r="BA1187" i="1" s="1"/>
  <c r="AS1187" i="1"/>
  <c r="AZ1187" i="1" s="1"/>
  <c r="AR1179" i="1"/>
  <c r="AY1179" i="1" s="1"/>
  <c r="AT1179" i="1"/>
  <c r="BA1179" i="1" s="1"/>
  <c r="AO1179" i="1"/>
  <c r="AP1179" i="1"/>
  <c r="AW1179" i="1" s="1"/>
  <c r="AQ1179" i="1"/>
  <c r="AX1179" i="1" s="1"/>
  <c r="AS1179" i="1"/>
  <c r="AZ1179" i="1" s="1"/>
  <c r="AR1171" i="1"/>
  <c r="AY1171" i="1" s="1"/>
  <c r="AT1171" i="1"/>
  <c r="BA1171" i="1" s="1"/>
  <c r="AO1171" i="1"/>
  <c r="AP1171" i="1"/>
  <c r="AW1171" i="1" s="1"/>
  <c r="AQ1171" i="1"/>
  <c r="AX1171" i="1" s="1"/>
  <c r="AS1171" i="1"/>
  <c r="AZ1171" i="1" s="1"/>
  <c r="AR1163" i="1"/>
  <c r="AY1163" i="1" s="1"/>
  <c r="AT1163" i="1"/>
  <c r="BA1163" i="1" s="1"/>
  <c r="AO1163" i="1"/>
  <c r="AP1163" i="1"/>
  <c r="AW1163" i="1" s="1"/>
  <c r="AQ1163" i="1"/>
  <c r="AX1163" i="1" s="1"/>
  <c r="AS1163" i="1"/>
  <c r="AZ1163" i="1" s="1"/>
  <c r="AO1155" i="1"/>
  <c r="AP1155" i="1"/>
  <c r="AW1155" i="1" s="1"/>
  <c r="AQ1155" i="1"/>
  <c r="AX1155" i="1" s="1"/>
  <c r="AR1155" i="1"/>
  <c r="AY1155" i="1" s="1"/>
  <c r="AS1155" i="1"/>
  <c r="AZ1155" i="1" s="1"/>
  <c r="AT1155" i="1"/>
  <c r="BA1155" i="1" s="1"/>
  <c r="AQ1147" i="1"/>
  <c r="AX1147" i="1" s="1"/>
  <c r="AR1147" i="1"/>
  <c r="AY1147" i="1" s="1"/>
  <c r="AS1147" i="1"/>
  <c r="AZ1147" i="1" s="1"/>
  <c r="AT1147" i="1"/>
  <c r="BA1147" i="1" s="1"/>
  <c r="AO1147" i="1"/>
  <c r="AP1147" i="1"/>
  <c r="AW1147" i="1" s="1"/>
  <c r="AP1113" i="1"/>
  <c r="AW1113" i="1" s="1"/>
  <c r="AT1113" i="1"/>
  <c r="BA1113" i="1" s="1"/>
  <c r="AS1113" i="1"/>
  <c r="AZ1113" i="1" s="1"/>
  <c r="AQ1113" i="1"/>
  <c r="AX1113" i="1" s="1"/>
  <c r="AR1113" i="1"/>
  <c r="AY1113" i="1" s="1"/>
  <c r="AO1113" i="1"/>
  <c r="AO1025" i="1"/>
  <c r="AP1025" i="1"/>
  <c r="AW1025" i="1" s="1"/>
  <c r="AQ1025" i="1"/>
  <c r="AX1025" i="1" s="1"/>
  <c r="AS1025" i="1"/>
  <c r="AZ1025" i="1" s="1"/>
  <c r="AT1025" i="1"/>
  <c r="BA1025" i="1" s="1"/>
  <c r="AR1025" i="1"/>
  <c r="AY1025" i="1" s="1"/>
  <c r="AO886" i="1"/>
  <c r="AQ886" i="1"/>
  <c r="AX886" i="1" s="1"/>
  <c r="AR886" i="1"/>
  <c r="AY886" i="1" s="1"/>
  <c r="AS886" i="1"/>
  <c r="AZ886" i="1" s="1"/>
  <c r="AT886" i="1"/>
  <c r="BA886" i="1" s="1"/>
  <c r="AP886" i="1"/>
  <c r="AW886" i="1" s="1"/>
  <c r="AR806" i="1"/>
  <c r="AY806" i="1" s="1"/>
  <c r="AT806" i="1"/>
  <c r="BA806" i="1" s="1"/>
  <c r="AP806" i="1"/>
  <c r="AW806" i="1" s="1"/>
  <c r="AO806" i="1"/>
  <c r="AS806" i="1"/>
  <c r="AZ806" i="1" s="1"/>
  <c r="AQ806" i="1"/>
  <c r="AX806" i="1" s="1"/>
  <c r="AO527" i="1"/>
  <c r="AS527" i="1"/>
  <c r="AZ527" i="1" s="1"/>
  <c r="AR527" i="1"/>
  <c r="AY527" i="1" s="1"/>
  <c r="AQ527" i="1"/>
  <c r="AX527" i="1" s="1"/>
  <c r="AP527" i="1"/>
  <c r="AW527" i="1" s="1"/>
  <c r="AT527" i="1"/>
  <c r="BA527" i="1" s="1"/>
  <c r="AP1175" i="1"/>
  <c r="AW1175" i="1" s="1"/>
  <c r="AQ1175" i="1"/>
  <c r="AX1175" i="1" s="1"/>
  <c r="AR1175" i="1"/>
  <c r="AY1175" i="1" s="1"/>
  <c r="AT1175" i="1"/>
  <c r="BA1175" i="1" s="1"/>
  <c r="AO1175" i="1"/>
  <c r="AS1175" i="1"/>
  <c r="AZ1175" i="1" s="1"/>
  <c r="AR1122" i="1"/>
  <c r="AY1122" i="1" s="1"/>
  <c r="AS1122" i="1"/>
  <c r="AZ1122" i="1" s="1"/>
  <c r="AQ1122" i="1"/>
  <c r="AX1122" i="1" s="1"/>
  <c r="AO1122" i="1"/>
  <c r="AT1122" i="1"/>
  <c r="BA1122" i="1" s="1"/>
  <c r="AP1122" i="1"/>
  <c r="AW1122" i="1" s="1"/>
  <c r="AO1114" i="1"/>
  <c r="AP1114" i="1"/>
  <c r="AW1114" i="1" s="1"/>
  <c r="AQ1114" i="1"/>
  <c r="AX1114" i="1" s="1"/>
  <c r="AR1114" i="1"/>
  <c r="AY1114" i="1" s="1"/>
  <c r="AS1114" i="1"/>
  <c r="AZ1114" i="1" s="1"/>
  <c r="AT1114" i="1"/>
  <c r="BA1114" i="1" s="1"/>
  <c r="AO1106" i="1"/>
  <c r="AP1106" i="1"/>
  <c r="AW1106" i="1" s="1"/>
  <c r="AQ1106" i="1"/>
  <c r="AX1106" i="1" s="1"/>
  <c r="AR1106" i="1"/>
  <c r="AY1106" i="1" s="1"/>
  <c r="AS1106" i="1"/>
  <c r="AZ1106" i="1" s="1"/>
  <c r="AT1106" i="1"/>
  <c r="BA1106" i="1" s="1"/>
  <c r="AO1098" i="1"/>
  <c r="AP1098" i="1"/>
  <c r="AW1098" i="1" s="1"/>
  <c r="AQ1098" i="1"/>
  <c r="AX1098" i="1" s="1"/>
  <c r="AR1098" i="1"/>
  <c r="AY1098" i="1" s="1"/>
  <c r="AS1098" i="1"/>
  <c r="AZ1098" i="1" s="1"/>
  <c r="AT1098" i="1"/>
  <c r="BA1098" i="1" s="1"/>
  <c r="AP1090" i="1"/>
  <c r="AW1090" i="1" s="1"/>
  <c r="AQ1090" i="1"/>
  <c r="AX1090" i="1" s="1"/>
  <c r="AR1090" i="1"/>
  <c r="AY1090" i="1" s="1"/>
  <c r="AT1090" i="1"/>
  <c r="BA1090" i="1" s="1"/>
  <c r="AS1090" i="1"/>
  <c r="AZ1090" i="1" s="1"/>
  <c r="AO1090" i="1"/>
  <c r="AO1082" i="1"/>
  <c r="AP1082" i="1"/>
  <c r="AW1082" i="1" s="1"/>
  <c r="AS1082" i="1"/>
  <c r="AZ1082" i="1" s="1"/>
  <c r="AT1082" i="1"/>
  <c r="BA1082" i="1" s="1"/>
  <c r="AR1082" i="1"/>
  <c r="AY1082" i="1" s="1"/>
  <c r="AQ1082" i="1"/>
  <c r="AX1082" i="1" s="1"/>
  <c r="AO1074" i="1"/>
  <c r="AP1074" i="1"/>
  <c r="AW1074" i="1" s="1"/>
  <c r="AS1074" i="1"/>
  <c r="AZ1074" i="1" s="1"/>
  <c r="AT1074" i="1"/>
  <c r="BA1074" i="1" s="1"/>
  <c r="AQ1074" i="1"/>
  <c r="AX1074" i="1" s="1"/>
  <c r="AR1074" i="1"/>
  <c r="AY1074" i="1" s="1"/>
  <c r="AP1066" i="1"/>
  <c r="AW1066" i="1" s="1"/>
  <c r="AT1066" i="1"/>
  <c r="BA1066" i="1" s="1"/>
  <c r="AR1066" i="1"/>
  <c r="AY1066" i="1" s="1"/>
  <c r="AO1066" i="1"/>
  <c r="AS1066" i="1"/>
  <c r="AZ1066" i="1" s="1"/>
  <c r="AQ1066" i="1"/>
  <c r="AX1066" i="1" s="1"/>
  <c r="AT1058" i="1"/>
  <c r="BA1058" i="1" s="1"/>
  <c r="AS1058" i="1"/>
  <c r="AZ1058" i="1" s="1"/>
  <c r="AQ1058" i="1"/>
  <c r="AX1058" i="1" s="1"/>
  <c r="AP1058" i="1"/>
  <c r="AW1058" i="1" s="1"/>
  <c r="AR1058" i="1"/>
  <c r="AY1058" i="1" s="1"/>
  <c r="AO1058" i="1"/>
  <c r="AO1050" i="1"/>
  <c r="AP1050" i="1"/>
  <c r="AW1050" i="1" s="1"/>
  <c r="AQ1050" i="1"/>
  <c r="AX1050" i="1" s="1"/>
  <c r="AR1050" i="1"/>
  <c r="AY1050" i="1" s="1"/>
  <c r="AS1050" i="1"/>
  <c r="AZ1050" i="1" s="1"/>
  <c r="AT1050" i="1"/>
  <c r="BA1050" i="1" s="1"/>
  <c r="AQ1042" i="1"/>
  <c r="AX1042" i="1" s="1"/>
  <c r="AR1042" i="1"/>
  <c r="AY1042" i="1" s="1"/>
  <c r="AS1042" i="1"/>
  <c r="AZ1042" i="1" s="1"/>
  <c r="AT1042" i="1"/>
  <c r="BA1042" i="1" s="1"/>
  <c r="AO1042" i="1"/>
  <c r="AP1042" i="1"/>
  <c r="AW1042" i="1" s="1"/>
  <c r="AQ1034" i="1"/>
  <c r="AX1034" i="1" s="1"/>
  <c r="AR1034" i="1"/>
  <c r="AY1034" i="1" s="1"/>
  <c r="AS1034" i="1"/>
  <c r="AZ1034" i="1" s="1"/>
  <c r="AT1034" i="1"/>
  <c r="BA1034" i="1" s="1"/>
  <c r="AO1034" i="1"/>
  <c r="AP1034" i="1"/>
  <c r="AW1034" i="1" s="1"/>
  <c r="AQ1026" i="1"/>
  <c r="AX1026" i="1" s="1"/>
  <c r="AR1026" i="1"/>
  <c r="AY1026" i="1" s="1"/>
  <c r="AS1026" i="1"/>
  <c r="AZ1026" i="1" s="1"/>
  <c r="AT1026" i="1"/>
  <c r="BA1026" i="1" s="1"/>
  <c r="AO1026" i="1"/>
  <c r="AP1026" i="1"/>
  <c r="AW1026" i="1" s="1"/>
  <c r="AO1018" i="1"/>
  <c r="AP1018" i="1"/>
  <c r="AW1018" i="1" s="1"/>
  <c r="AQ1018" i="1"/>
  <c r="AX1018" i="1" s="1"/>
  <c r="AR1018" i="1"/>
  <c r="AY1018" i="1" s="1"/>
  <c r="AS1018" i="1"/>
  <c r="AZ1018" i="1" s="1"/>
  <c r="AT1018" i="1"/>
  <c r="BA1018" i="1" s="1"/>
  <c r="AS1010" i="1"/>
  <c r="AZ1010" i="1" s="1"/>
  <c r="AT1010" i="1"/>
  <c r="BA1010" i="1" s="1"/>
  <c r="AO1010" i="1"/>
  <c r="AP1010" i="1"/>
  <c r="AW1010" i="1" s="1"/>
  <c r="AQ1010" i="1"/>
  <c r="AX1010" i="1" s="1"/>
  <c r="AR1010" i="1"/>
  <c r="AY1010" i="1" s="1"/>
  <c r="AR1002" i="1"/>
  <c r="AY1002" i="1" s="1"/>
  <c r="AS1002" i="1"/>
  <c r="AZ1002" i="1" s="1"/>
  <c r="AT1002" i="1"/>
  <c r="BA1002" i="1" s="1"/>
  <c r="AO1002" i="1"/>
  <c r="AP1002" i="1"/>
  <c r="AW1002" i="1" s="1"/>
  <c r="AQ1002" i="1"/>
  <c r="AX1002" i="1" s="1"/>
  <c r="AR994" i="1"/>
  <c r="AY994" i="1" s="1"/>
  <c r="AS994" i="1"/>
  <c r="AZ994" i="1" s="1"/>
  <c r="AT994" i="1"/>
  <c r="BA994" i="1" s="1"/>
  <c r="AO994" i="1"/>
  <c r="AP994" i="1"/>
  <c r="AW994" i="1" s="1"/>
  <c r="AQ994" i="1"/>
  <c r="AX994" i="1" s="1"/>
  <c r="AQ986" i="1"/>
  <c r="AX986" i="1" s="1"/>
  <c r="AR986" i="1"/>
  <c r="AY986" i="1" s="1"/>
  <c r="AS986" i="1"/>
  <c r="AZ986" i="1" s="1"/>
  <c r="AT986" i="1"/>
  <c r="BA986" i="1" s="1"/>
  <c r="AO986" i="1"/>
  <c r="AP986" i="1"/>
  <c r="AW986" i="1" s="1"/>
  <c r="AO978" i="1"/>
  <c r="AP978" i="1"/>
  <c r="AW978" i="1" s="1"/>
  <c r="AQ978" i="1"/>
  <c r="AX978" i="1" s="1"/>
  <c r="AR978" i="1"/>
  <c r="AY978" i="1" s="1"/>
  <c r="AS978" i="1"/>
  <c r="AZ978" i="1" s="1"/>
  <c r="AT978" i="1"/>
  <c r="BA978" i="1" s="1"/>
  <c r="AP970" i="1"/>
  <c r="AW970" i="1" s="1"/>
  <c r="AQ970" i="1"/>
  <c r="AX970" i="1" s="1"/>
  <c r="AR970" i="1"/>
  <c r="AY970" i="1" s="1"/>
  <c r="AS970" i="1"/>
  <c r="AZ970" i="1" s="1"/>
  <c r="AT970" i="1"/>
  <c r="BA970" i="1" s="1"/>
  <c r="AO970" i="1"/>
  <c r="AP962" i="1"/>
  <c r="AW962" i="1" s="1"/>
  <c r="AQ962" i="1"/>
  <c r="AX962" i="1" s="1"/>
  <c r="AR962" i="1"/>
  <c r="AY962" i="1" s="1"/>
  <c r="AS962" i="1"/>
  <c r="AZ962" i="1" s="1"/>
  <c r="AT962" i="1"/>
  <c r="BA962" i="1" s="1"/>
  <c r="AO962" i="1"/>
  <c r="AP954" i="1"/>
  <c r="AW954" i="1" s="1"/>
  <c r="AQ954" i="1"/>
  <c r="AX954" i="1" s="1"/>
  <c r="AR954" i="1"/>
  <c r="AY954" i="1" s="1"/>
  <c r="AS954" i="1"/>
  <c r="AZ954" i="1" s="1"/>
  <c r="AT954" i="1"/>
  <c r="BA954" i="1" s="1"/>
  <c r="AO954" i="1"/>
  <c r="AO947" i="1"/>
  <c r="AP947" i="1"/>
  <c r="AW947" i="1" s="1"/>
  <c r="AQ947" i="1"/>
  <c r="AX947" i="1" s="1"/>
  <c r="AR947" i="1"/>
  <c r="AY947" i="1" s="1"/>
  <c r="AS947" i="1"/>
  <c r="AZ947" i="1" s="1"/>
  <c r="AT947" i="1"/>
  <c r="BA947" i="1" s="1"/>
  <c r="AO939" i="1"/>
  <c r="AP939" i="1"/>
  <c r="AW939" i="1" s="1"/>
  <c r="AQ939" i="1"/>
  <c r="AX939" i="1" s="1"/>
  <c r="AR939" i="1"/>
  <c r="AY939" i="1" s="1"/>
  <c r="AS939" i="1"/>
  <c r="AZ939" i="1" s="1"/>
  <c r="AT939" i="1"/>
  <c r="BA939" i="1" s="1"/>
  <c r="AO931" i="1"/>
  <c r="AP931" i="1"/>
  <c r="AW931" i="1" s="1"/>
  <c r="AQ931" i="1"/>
  <c r="AX931" i="1" s="1"/>
  <c r="AR931" i="1"/>
  <c r="AY931" i="1" s="1"/>
  <c r="AS931" i="1"/>
  <c r="AZ931" i="1" s="1"/>
  <c r="AT931" i="1"/>
  <c r="BA931" i="1" s="1"/>
  <c r="AT923" i="1"/>
  <c r="BA923" i="1" s="1"/>
  <c r="AO923" i="1"/>
  <c r="AP923" i="1"/>
  <c r="AW923" i="1" s="1"/>
  <c r="AQ923" i="1"/>
  <c r="AX923" i="1" s="1"/>
  <c r="AR923" i="1"/>
  <c r="AY923" i="1" s="1"/>
  <c r="AS923" i="1"/>
  <c r="AZ923" i="1" s="1"/>
  <c r="AQ915" i="1"/>
  <c r="AX915" i="1" s="1"/>
  <c r="AR915" i="1"/>
  <c r="AY915" i="1" s="1"/>
  <c r="AS915" i="1"/>
  <c r="AZ915" i="1" s="1"/>
  <c r="AT915" i="1"/>
  <c r="BA915" i="1" s="1"/>
  <c r="AO915" i="1"/>
  <c r="AP915" i="1"/>
  <c r="AW915" i="1" s="1"/>
  <c r="AP907" i="1"/>
  <c r="AW907" i="1" s="1"/>
  <c r="AQ907" i="1"/>
  <c r="AX907" i="1" s="1"/>
  <c r="AR907" i="1"/>
  <c r="AY907" i="1" s="1"/>
  <c r="AS907" i="1"/>
  <c r="AZ907" i="1" s="1"/>
  <c r="AT907" i="1"/>
  <c r="BA907" i="1" s="1"/>
  <c r="AO907" i="1"/>
  <c r="AT899" i="1"/>
  <c r="BA899" i="1" s="1"/>
  <c r="AO899" i="1"/>
  <c r="AP899" i="1"/>
  <c r="AW899" i="1" s="1"/>
  <c r="AQ899" i="1"/>
  <c r="AX899" i="1" s="1"/>
  <c r="AR899" i="1"/>
  <c r="AY899" i="1" s="1"/>
  <c r="AS899" i="1"/>
  <c r="AZ899" i="1" s="1"/>
  <c r="AT891" i="1"/>
  <c r="BA891" i="1" s="1"/>
  <c r="AO891" i="1"/>
  <c r="AP891" i="1"/>
  <c r="AW891" i="1" s="1"/>
  <c r="AQ891" i="1"/>
  <c r="AX891" i="1" s="1"/>
  <c r="AR891" i="1"/>
  <c r="AY891" i="1" s="1"/>
  <c r="AS891" i="1"/>
  <c r="AZ891" i="1" s="1"/>
  <c r="AT887" i="1"/>
  <c r="BA887" i="1" s="1"/>
  <c r="AO887" i="1"/>
  <c r="AP887" i="1"/>
  <c r="AW887" i="1" s="1"/>
  <c r="AQ887" i="1"/>
  <c r="AX887" i="1" s="1"/>
  <c r="AR887" i="1"/>
  <c r="AY887" i="1" s="1"/>
  <c r="AS887" i="1"/>
  <c r="AZ887" i="1" s="1"/>
  <c r="AO879" i="1"/>
  <c r="AP879" i="1"/>
  <c r="AW879" i="1" s="1"/>
  <c r="AQ879" i="1"/>
  <c r="AX879" i="1" s="1"/>
  <c r="AR879" i="1"/>
  <c r="AY879" i="1" s="1"/>
  <c r="AS879" i="1"/>
  <c r="AZ879" i="1" s="1"/>
  <c r="AT879" i="1"/>
  <c r="BA879" i="1" s="1"/>
  <c r="AO873" i="1"/>
  <c r="AP873" i="1"/>
  <c r="AW873" i="1" s="1"/>
  <c r="AQ873" i="1"/>
  <c r="AX873" i="1" s="1"/>
  <c r="AR873" i="1"/>
  <c r="AY873" i="1" s="1"/>
  <c r="AS873" i="1"/>
  <c r="AZ873" i="1" s="1"/>
  <c r="AT873" i="1"/>
  <c r="BA873" i="1" s="1"/>
  <c r="AO867" i="1"/>
  <c r="AP867" i="1"/>
  <c r="AW867" i="1" s="1"/>
  <c r="AQ867" i="1"/>
  <c r="AX867" i="1" s="1"/>
  <c r="AR867" i="1"/>
  <c r="AY867" i="1" s="1"/>
  <c r="AS867" i="1"/>
  <c r="AZ867" i="1" s="1"/>
  <c r="AT867" i="1"/>
  <c r="BA867" i="1" s="1"/>
  <c r="AQ859" i="1"/>
  <c r="AX859" i="1" s="1"/>
  <c r="AR859" i="1"/>
  <c r="AY859" i="1" s="1"/>
  <c r="AS859" i="1"/>
  <c r="AZ859" i="1" s="1"/>
  <c r="AT859" i="1"/>
  <c r="BA859" i="1" s="1"/>
  <c r="AO859" i="1"/>
  <c r="AP859" i="1"/>
  <c r="AW859" i="1" s="1"/>
  <c r="AT851" i="1"/>
  <c r="BA851" i="1" s="1"/>
  <c r="AO851" i="1"/>
  <c r="AP851" i="1"/>
  <c r="AW851" i="1" s="1"/>
  <c r="AQ851" i="1"/>
  <c r="AX851" i="1" s="1"/>
  <c r="AS851" i="1"/>
  <c r="AZ851" i="1" s="1"/>
  <c r="AR851" i="1"/>
  <c r="AY851" i="1" s="1"/>
  <c r="AO843" i="1"/>
  <c r="AP843" i="1"/>
  <c r="AW843" i="1" s="1"/>
  <c r="AQ843" i="1"/>
  <c r="AX843" i="1" s="1"/>
  <c r="AS843" i="1"/>
  <c r="AZ843" i="1" s="1"/>
  <c r="AT843" i="1"/>
  <c r="BA843" i="1" s="1"/>
  <c r="AR843" i="1"/>
  <c r="AY843" i="1" s="1"/>
  <c r="AO835" i="1"/>
  <c r="AP835" i="1"/>
  <c r="AW835" i="1" s="1"/>
  <c r="AQ835" i="1"/>
  <c r="AX835" i="1" s="1"/>
  <c r="AS835" i="1"/>
  <c r="AZ835" i="1" s="1"/>
  <c r="AT835" i="1"/>
  <c r="BA835" i="1" s="1"/>
  <c r="AR835" i="1"/>
  <c r="AY835" i="1" s="1"/>
  <c r="AO827" i="1"/>
  <c r="AP827" i="1"/>
  <c r="AW827" i="1" s="1"/>
  <c r="AQ827" i="1"/>
  <c r="AX827" i="1" s="1"/>
  <c r="AS827" i="1"/>
  <c r="AZ827" i="1" s="1"/>
  <c r="AT827" i="1"/>
  <c r="BA827" i="1" s="1"/>
  <c r="AR827" i="1"/>
  <c r="AY827" i="1" s="1"/>
  <c r="AS819" i="1"/>
  <c r="AZ819" i="1" s="1"/>
  <c r="AT819" i="1"/>
  <c r="BA819" i="1" s="1"/>
  <c r="AO819" i="1"/>
  <c r="AP819" i="1"/>
  <c r="AW819" i="1" s="1"/>
  <c r="AQ819" i="1"/>
  <c r="AX819" i="1" s="1"/>
  <c r="AR819" i="1"/>
  <c r="AY819" i="1" s="1"/>
  <c r="AO815" i="1"/>
  <c r="AP815" i="1"/>
  <c r="AW815" i="1" s="1"/>
  <c r="AQ815" i="1"/>
  <c r="AX815" i="1" s="1"/>
  <c r="AS815" i="1"/>
  <c r="AZ815" i="1" s="1"/>
  <c r="AT815" i="1"/>
  <c r="BA815" i="1" s="1"/>
  <c r="AR815" i="1"/>
  <c r="AY815" i="1" s="1"/>
  <c r="AO807" i="1"/>
  <c r="AP807" i="1"/>
  <c r="AW807" i="1" s="1"/>
  <c r="AQ807" i="1"/>
  <c r="AX807" i="1" s="1"/>
  <c r="AS807" i="1"/>
  <c r="AZ807" i="1" s="1"/>
  <c r="AT807" i="1"/>
  <c r="BA807" i="1" s="1"/>
  <c r="AR807" i="1"/>
  <c r="AY807" i="1" s="1"/>
  <c r="AO799" i="1"/>
  <c r="AP799" i="1"/>
  <c r="AW799" i="1" s="1"/>
  <c r="AQ799" i="1"/>
  <c r="AX799" i="1" s="1"/>
  <c r="AS799" i="1"/>
  <c r="AZ799" i="1" s="1"/>
  <c r="AT799" i="1"/>
  <c r="BA799" i="1" s="1"/>
  <c r="AR799" i="1"/>
  <c r="AY799" i="1" s="1"/>
  <c r="AS791" i="1"/>
  <c r="AZ791" i="1" s="1"/>
  <c r="AT791" i="1"/>
  <c r="BA791" i="1" s="1"/>
  <c r="AO791" i="1"/>
  <c r="AP791" i="1"/>
  <c r="AW791" i="1" s="1"/>
  <c r="AQ791" i="1"/>
  <c r="AX791" i="1" s="1"/>
  <c r="AR791" i="1"/>
  <c r="AY791" i="1" s="1"/>
  <c r="AT784" i="1"/>
  <c r="BA784" i="1" s="1"/>
  <c r="AO784" i="1"/>
  <c r="AP784" i="1"/>
  <c r="AW784" i="1" s="1"/>
  <c r="AQ784" i="1"/>
  <c r="AX784" i="1" s="1"/>
  <c r="AR784" i="1"/>
  <c r="AY784" i="1" s="1"/>
  <c r="AS784" i="1"/>
  <c r="AZ784" i="1" s="1"/>
  <c r="AP776" i="1"/>
  <c r="AW776" i="1" s="1"/>
  <c r="AQ776" i="1"/>
  <c r="AX776" i="1" s="1"/>
  <c r="AR776" i="1"/>
  <c r="AY776" i="1" s="1"/>
  <c r="AS776" i="1"/>
  <c r="AZ776" i="1" s="1"/>
  <c r="AT776" i="1"/>
  <c r="BA776" i="1" s="1"/>
  <c r="AO776" i="1"/>
  <c r="AT768" i="1"/>
  <c r="BA768" i="1" s="1"/>
  <c r="AO768" i="1"/>
  <c r="AP768" i="1"/>
  <c r="AW768" i="1" s="1"/>
  <c r="AQ768" i="1"/>
  <c r="AX768" i="1" s="1"/>
  <c r="AR768" i="1"/>
  <c r="AY768" i="1" s="1"/>
  <c r="AS768" i="1"/>
  <c r="AZ768" i="1" s="1"/>
  <c r="AO760" i="1"/>
  <c r="AP760" i="1"/>
  <c r="AW760" i="1" s="1"/>
  <c r="AQ760" i="1"/>
  <c r="AX760" i="1" s="1"/>
  <c r="AR760" i="1"/>
  <c r="AY760" i="1" s="1"/>
  <c r="AS760" i="1"/>
  <c r="AZ760" i="1" s="1"/>
  <c r="AT760" i="1"/>
  <c r="BA760" i="1" s="1"/>
  <c r="AO752" i="1"/>
  <c r="AQ752" i="1"/>
  <c r="AX752" i="1" s="1"/>
  <c r="AR752" i="1"/>
  <c r="AY752" i="1" s="1"/>
  <c r="AS752" i="1"/>
  <c r="AZ752" i="1" s="1"/>
  <c r="AT752" i="1"/>
  <c r="BA752" i="1" s="1"/>
  <c r="AP752" i="1"/>
  <c r="AW752" i="1" s="1"/>
  <c r="AO744" i="1"/>
  <c r="AR744" i="1"/>
  <c r="AY744" i="1" s="1"/>
  <c r="AS744" i="1"/>
  <c r="AZ744" i="1" s="1"/>
  <c r="AT744" i="1"/>
  <c r="BA744" i="1" s="1"/>
  <c r="AP744" i="1"/>
  <c r="AW744" i="1" s="1"/>
  <c r="AQ744" i="1"/>
  <c r="AX744" i="1" s="1"/>
  <c r="AQ736" i="1"/>
  <c r="AX736" i="1" s="1"/>
  <c r="AS736" i="1"/>
  <c r="AZ736" i="1" s="1"/>
  <c r="AT736" i="1"/>
  <c r="BA736" i="1" s="1"/>
  <c r="AO736" i="1"/>
  <c r="AP736" i="1"/>
  <c r="AW736" i="1" s="1"/>
  <c r="AR736" i="1"/>
  <c r="AY736" i="1" s="1"/>
  <c r="AO728" i="1"/>
  <c r="AP728" i="1"/>
  <c r="AW728" i="1" s="1"/>
  <c r="AQ728" i="1"/>
  <c r="AX728" i="1" s="1"/>
  <c r="AS728" i="1"/>
  <c r="AZ728" i="1" s="1"/>
  <c r="AT728" i="1"/>
  <c r="BA728" i="1" s="1"/>
  <c r="AR728" i="1"/>
  <c r="AY728" i="1" s="1"/>
  <c r="AO720" i="1"/>
  <c r="AP720" i="1"/>
  <c r="AW720" i="1" s="1"/>
  <c r="AQ720" i="1"/>
  <c r="AX720" i="1" s="1"/>
  <c r="AS720" i="1"/>
  <c r="AZ720" i="1" s="1"/>
  <c r="AT720" i="1"/>
  <c r="BA720" i="1" s="1"/>
  <c r="AR720" i="1"/>
  <c r="AY720" i="1" s="1"/>
  <c r="AP712" i="1"/>
  <c r="AW712" i="1" s="1"/>
  <c r="AQ712" i="1"/>
  <c r="AX712" i="1" s="1"/>
  <c r="AS712" i="1"/>
  <c r="AZ712" i="1" s="1"/>
  <c r="AT712" i="1"/>
  <c r="BA712" i="1" s="1"/>
  <c r="AO712" i="1"/>
  <c r="AR712" i="1"/>
  <c r="AY712" i="1" s="1"/>
  <c r="AP704" i="1"/>
  <c r="AW704" i="1" s="1"/>
  <c r="AQ704" i="1"/>
  <c r="AX704" i="1" s="1"/>
  <c r="AS704" i="1"/>
  <c r="AZ704" i="1" s="1"/>
  <c r="AT704" i="1"/>
  <c r="BA704" i="1" s="1"/>
  <c r="AO704" i="1"/>
  <c r="AR704" i="1"/>
  <c r="AY704" i="1" s="1"/>
  <c r="AQ696" i="1"/>
  <c r="AX696" i="1" s="1"/>
  <c r="AT696" i="1"/>
  <c r="BA696" i="1" s="1"/>
  <c r="AP696" i="1"/>
  <c r="AW696" i="1" s="1"/>
  <c r="AS696" i="1"/>
  <c r="AZ696" i="1" s="1"/>
  <c r="AR696" i="1"/>
  <c r="AY696" i="1" s="1"/>
  <c r="AO696" i="1"/>
  <c r="AP688" i="1"/>
  <c r="AW688" i="1" s="1"/>
  <c r="AQ688" i="1"/>
  <c r="AX688" i="1" s="1"/>
  <c r="AT688" i="1"/>
  <c r="BA688" i="1" s="1"/>
  <c r="AS688" i="1"/>
  <c r="AZ688" i="1" s="1"/>
  <c r="AO688" i="1"/>
  <c r="AR688" i="1"/>
  <c r="AY688" i="1" s="1"/>
  <c r="AO680" i="1"/>
  <c r="AP680" i="1"/>
  <c r="AW680" i="1" s="1"/>
  <c r="AQ680" i="1"/>
  <c r="AX680" i="1" s="1"/>
  <c r="AS680" i="1"/>
  <c r="AZ680" i="1" s="1"/>
  <c r="AT680" i="1"/>
  <c r="BA680" i="1" s="1"/>
  <c r="AR680" i="1"/>
  <c r="AY680" i="1" s="1"/>
  <c r="AO672" i="1"/>
  <c r="AP672" i="1"/>
  <c r="AW672" i="1" s="1"/>
  <c r="AQ672" i="1"/>
  <c r="AX672" i="1" s="1"/>
  <c r="AS672" i="1"/>
  <c r="AZ672" i="1" s="1"/>
  <c r="AT672" i="1"/>
  <c r="BA672" i="1" s="1"/>
  <c r="AR672" i="1"/>
  <c r="AY672" i="1" s="1"/>
  <c r="AP664" i="1"/>
  <c r="AW664" i="1" s="1"/>
  <c r="AT664" i="1"/>
  <c r="BA664" i="1" s="1"/>
  <c r="AQ664" i="1"/>
  <c r="AX664" i="1" s="1"/>
  <c r="AO664" i="1"/>
  <c r="AS664" i="1"/>
  <c r="AZ664" i="1" s="1"/>
  <c r="AR664" i="1"/>
  <c r="AY664" i="1" s="1"/>
  <c r="AT656" i="1"/>
  <c r="BA656" i="1" s="1"/>
  <c r="AP656" i="1"/>
  <c r="AW656" i="1" s="1"/>
  <c r="AQ656" i="1"/>
  <c r="AX656" i="1" s="1"/>
  <c r="AO656" i="1"/>
  <c r="AS656" i="1"/>
  <c r="AZ656" i="1" s="1"/>
  <c r="AR656" i="1"/>
  <c r="AY656" i="1" s="1"/>
  <c r="AO648" i="1"/>
  <c r="AP648" i="1"/>
  <c r="AW648" i="1" s="1"/>
  <c r="AQ648" i="1"/>
  <c r="AX648" i="1" s="1"/>
  <c r="AS648" i="1"/>
  <c r="AZ648" i="1" s="1"/>
  <c r="AT648" i="1"/>
  <c r="BA648" i="1" s="1"/>
  <c r="AR648" i="1"/>
  <c r="AY648" i="1" s="1"/>
  <c r="AS584" i="1"/>
  <c r="AZ584" i="1" s="1"/>
  <c r="AT584" i="1"/>
  <c r="BA584" i="1" s="1"/>
  <c r="AO584" i="1"/>
  <c r="AP584" i="1"/>
  <c r="AW584" i="1" s="1"/>
  <c r="AQ584" i="1"/>
  <c r="AX584" i="1" s="1"/>
  <c r="AR584" i="1"/>
  <c r="AY584" i="1" s="1"/>
  <c r="AO576" i="1"/>
  <c r="AP576" i="1"/>
  <c r="AW576" i="1" s="1"/>
  <c r="AQ576" i="1"/>
  <c r="AX576" i="1" s="1"/>
  <c r="AR576" i="1"/>
  <c r="AY576" i="1" s="1"/>
  <c r="AS576" i="1"/>
  <c r="AZ576" i="1" s="1"/>
  <c r="AT576" i="1"/>
  <c r="BA576" i="1" s="1"/>
  <c r="AO568" i="1"/>
  <c r="AP568" i="1"/>
  <c r="AW568" i="1" s="1"/>
  <c r="AQ568" i="1"/>
  <c r="AX568" i="1" s="1"/>
  <c r="AR568" i="1"/>
  <c r="AY568" i="1" s="1"/>
  <c r="AS568" i="1"/>
  <c r="AZ568" i="1" s="1"/>
  <c r="AT568" i="1"/>
  <c r="BA568" i="1" s="1"/>
  <c r="AT560" i="1"/>
  <c r="BA560" i="1" s="1"/>
  <c r="AO560" i="1"/>
  <c r="AS560" i="1"/>
  <c r="AZ560" i="1" s="1"/>
  <c r="AR560" i="1"/>
  <c r="AY560" i="1" s="1"/>
  <c r="AQ560" i="1"/>
  <c r="AX560" i="1" s="1"/>
  <c r="AP560" i="1"/>
  <c r="AW560" i="1" s="1"/>
  <c r="AO552" i="1"/>
  <c r="AS552" i="1"/>
  <c r="AZ552" i="1" s="1"/>
  <c r="AQ552" i="1"/>
  <c r="AX552" i="1" s="1"/>
  <c r="AT552" i="1"/>
  <c r="BA552" i="1" s="1"/>
  <c r="AP552" i="1"/>
  <c r="AW552" i="1" s="1"/>
  <c r="AR552" i="1"/>
  <c r="AY552" i="1" s="1"/>
  <c r="AS544" i="1"/>
  <c r="AZ544" i="1" s="1"/>
  <c r="AP544" i="1"/>
  <c r="AW544" i="1" s="1"/>
  <c r="AT544" i="1"/>
  <c r="BA544" i="1" s="1"/>
  <c r="AR544" i="1"/>
  <c r="AY544" i="1" s="1"/>
  <c r="AQ544" i="1"/>
  <c r="AX544" i="1" s="1"/>
  <c r="AO544" i="1"/>
  <c r="AS536" i="1"/>
  <c r="AZ536" i="1" s="1"/>
  <c r="AQ536" i="1"/>
  <c r="AX536" i="1" s="1"/>
  <c r="AT536" i="1"/>
  <c r="BA536" i="1" s="1"/>
  <c r="AP536" i="1"/>
  <c r="AW536" i="1" s="1"/>
  <c r="AR536" i="1"/>
  <c r="AY536" i="1" s="1"/>
  <c r="AO536" i="1"/>
  <c r="AS528" i="1"/>
  <c r="AZ528" i="1" s="1"/>
  <c r="AT528" i="1"/>
  <c r="BA528" i="1" s="1"/>
  <c r="AO528" i="1"/>
  <c r="AP528" i="1"/>
  <c r="AW528" i="1" s="1"/>
  <c r="AQ528" i="1"/>
  <c r="AX528" i="1" s="1"/>
  <c r="AR528" i="1"/>
  <c r="AY528" i="1" s="1"/>
  <c r="AS520" i="1"/>
  <c r="AZ520" i="1" s="1"/>
  <c r="AT520" i="1"/>
  <c r="BA520" i="1" s="1"/>
  <c r="AO520" i="1"/>
  <c r="AP520" i="1"/>
  <c r="AW520" i="1" s="1"/>
  <c r="AQ520" i="1"/>
  <c r="AX520" i="1" s="1"/>
  <c r="AR520" i="1"/>
  <c r="AY520" i="1" s="1"/>
  <c r="AQ512" i="1"/>
  <c r="AX512" i="1" s="1"/>
  <c r="AR512" i="1"/>
  <c r="AY512" i="1" s="1"/>
  <c r="AS512" i="1"/>
  <c r="AZ512" i="1" s="1"/>
  <c r="AT512" i="1"/>
  <c r="BA512" i="1" s="1"/>
  <c r="AO512" i="1"/>
  <c r="AP512" i="1"/>
  <c r="AW512" i="1" s="1"/>
  <c r="AR504" i="1"/>
  <c r="AY504" i="1" s="1"/>
  <c r="AS504" i="1"/>
  <c r="AZ504" i="1" s="1"/>
  <c r="AT504" i="1"/>
  <c r="BA504" i="1" s="1"/>
  <c r="AO504" i="1"/>
  <c r="AP504" i="1"/>
  <c r="AW504" i="1" s="1"/>
  <c r="AQ504" i="1"/>
  <c r="AX504" i="1" s="1"/>
  <c r="AO496" i="1"/>
  <c r="AS496" i="1"/>
  <c r="AZ496" i="1" s="1"/>
  <c r="AT496" i="1"/>
  <c r="BA496" i="1" s="1"/>
  <c r="AR496" i="1"/>
  <c r="AY496" i="1" s="1"/>
  <c r="AP496" i="1"/>
  <c r="AW496" i="1" s="1"/>
  <c r="AQ496" i="1"/>
  <c r="AX496" i="1" s="1"/>
  <c r="AO488" i="1"/>
  <c r="AS488" i="1"/>
  <c r="AZ488" i="1" s="1"/>
  <c r="AT488" i="1"/>
  <c r="BA488" i="1" s="1"/>
  <c r="AR488" i="1"/>
  <c r="AY488" i="1" s="1"/>
  <c r="AQ488" i="1"/>
  <c r="AX488" i="1" s="1"/>
  <c r="AP488" i="1"/>
  <c r="AW488" i="1" s="1"/>
  <c r="AO480" i="1"/>
  <c r="AS480" i="1"/>
  <c r="AZ480" i="1" s="1"/>
  <c r="AT480" i="1"/>
  <c r="BA480" i="1" s="1"/>
  <c r="AR480" i="1"/>
  <c r="AY480" i="1" s="1"/>
  <c r="AQ480" i="1"/>
  <c r="AX480" i="1" s="1"/>
  <c r="AP480" i="1"/>
  <c r="AW480" i="1" s="1"/>
  <c r="AO472" i="1"/>
  <c r="AP472" i="1"/>
  <c r="AW472" i="1" s="1"/>
  <c r="AQ472" i="1"/>
  <c r="AX472" i="1" s="1"/>
  <c r="AR472" i="1"/>
  <c r="AY472" i="1" s="1"/>
  <c r="AS472" i="1"/>
  <c r="AZ472" i="1" s="1"/>
  <c r="AT472" i="1"/>
  <c r="BA472" i="1" s="1"/>
  <c r="AR464" i="1"/>
  <c r="AY464" i="1" s="1"/>
  <c r="AS464" i="1"/>
  <c r="AZ464" i="1" s="1"/>
  <c r="AT464" i="1"/>
  <c r="BA464" i="1" s="1"/>
  <c r="AO464" i="1"/>
  <c r="AP464" i="1"/>
  <c r="AW464" i="1" s="1"/>
  <c r="AQ464" i="1"/>
  <c r="AX464" i="1" s="1"/>
  <c r="AO454" i="1"/>
  <c r="AP454" i="1"/>
  <c r="AW454" i="1" s="1"/>
  <c r="AQ454" i="1"/>
  <c r="AX454" i="1" s="1"/>
  <c r="AR454" i="1"/>
  <c r="AY454" i="1" s="1"/>
  <c r="AS454" i="1"/>
  <c r="AZ454" i="1" s="1"/>
  <c r="AT454" i="1"/>
  <c r="BA454" i="1" s="1"/>
  <c r="AP446" i="1"/>
  <c r="AW446" i="1" s="1"/>
  <c r="AQ446" i="1"/>
  <c r="AX446" i="1" s="1"/>
  <c r="AR446" i="1"/>
  <c r="AY446" i="1" s="1"/>
  <c r="AS446" i="1"/>
  <c r="AZ446" i="1" s="1"/>
  <c r="AT446" i="1"/>
  <c r="BA446" i="1" s="1"/>
  <c r="AO446" i="1"/>
  <c r="AO438" i="1"/>
  <c r="AP438" i="1"/>
  <c r="AW438" i="1" s="1"/>
  <c r="AQ438" i="1"/>
  <c r="AX438" i="1" s="1"/>
  <c r="AR438" i="1"/>
  <c r="AY438" i="1" s="1"/>
  <c r="AS438" i="1"/>
  <c r="AZ438" i="1" s="1"/>
  <c r="AT438" i="1"/>
  <c r="BA438" i="1" s="1"/>
  <c r="AQ430" i="1"/>
  <c r="AX430" i="1" s="1"/>
  <c r="AR430" i="1"/>
  <c r="AY430" i="1" s="1"/>
  <c r="AS430" i="1"/>
  <c r="AZ430" i="1" s="1"/>
  <c r="AT430" i="1"/>
  <c r="BA430" i="1" s="1"/>
  <c r="AO430" i="1"/>
  <c r="AP430" i="1"/>
  <c r="AW430" i="1" s="1"/>
  <c r="AO1137" i="1"/>
  <c r="AP1137" i="1"/>
  <c r="AW1137" i="1" s="1"/>
  <c r="AQ1137" i="1"/>
  <c r="AX1137" i="1" s="1"/>
  <c r="AR1137" i="1"/>
  <c r="AY1137" i="1" s="1"/>
  <c r="AS1137" i="1"/>
  <c r="AZ1137" i="1" s="1"/>
  <c r="AT1137" i="1"/>
  <c r="BA1137" i="1" s="1"/>
  <c r="AO1602" i="1"/>
  <c r="AR1602" i="1"/>
  <c r="AY1602" i="1" s="1"/>
  <c r="AS1602" i="1"/>
  <c r="AZ1602" i="1" s="1"/>
  <c r="AT1602" i="1"/>
  <c r="BA1602" i="1" s="1"/>
  <c r="AQ1602" i="1"/>
  <c r="AX1602" i="1" s="1"/>
  <c r="AP1602" i="1"/>
  <c r="AW1602" i="1" s="1"/>
  <c r="AT1296" i="1"/>
  <c r="BA1296" i="1" s="1"/>
  <c r="AO1296" i="1"/>
  <c r="AP1296" i="1"/>
  <c r="AW1296" i="1" s="1"/>
  <c r="AS1296" i="1"/>
  <c r="AZ1296" i="1" s="1"/>
  <c r="AQ1296" i="1"/>
  <c r="AX1296" i="1" s="1"/>
  <c r="AR1296" i="1"/>
  <c r="AY1296" i="1" s="1"/>
  <c r="AO1288" i="1"/>
  <c r="AP1288" i="1"/>
  <c r="AW1288" i="1" s="1"/>
  <c r="AQ1288" i="1"/>
  <c r="AX1288" i="1" s="1"/>
  <c r="AS1288" i="1"/>
  <c r="AZ1288" i="1" s="1"/>
  <c r="AT1288" i="1"/>
  <c r="BA1288" i="1" s="1"/>
  <c r="AR1288" i="1"/>
  <c r="AY1288" i="1" s="1"/>
  <c r="AO1280" i="1"/>
  <c r="AP1280" i="1"/>
  <c r="AW1280" i="1" s="1"/>
  <c r="AQ1280" i="1"/>
  <c r="AX1280" i="1" s="1"/>
  <c r="AS1280" i="1"/>
  <c r="AZ1280" i="1" s="1"/>
  <c r="AT1280" i="1"/>
  <c r="BA1280" i="1" s="1"/>
  <c r="AR1280" i="1"/>
  <c r="AY1280" i="1" s="1"/>
  <c r="AP1272" i="1"/>
  <c r="AW1272" i="1" s="1"/>
  <c r="AQ1272" i="1"/>
  <c r="AX1272" i="1" s="1"/>
  <c r="AS1272" i="1"/>
  <c r="AZ1272" i="1" s="1"/>
  <c r="AT1272" i="1"/>
  <c r="BA1272" i="1" s="1"/>
  <c r="AO1272" i="1"/>
  <c r="AR1272" i="1"/>
  <c r="AY1272" i="1" s="1"/>
  <c r="AO1264" i="1"/>
  <c r="AP1264" i="1"/>
  <c r="AW1264" i="1" s="1"/>
  <c r="AQ1264" i="1"/>
  <c r="AX1264" i="1" s="1"/>
  <c r="AT1264" i="1"/>
  <c r="BA1264" i="1" s="1"/>
  <c r="AS1264" i="1"/>
  <c r="AZ1264" i="1" s="1"/>
  <c r="AR1264" i="1"/>
  <c r="AY1264" i="1" s="1"/>
  <c r="AP1256" i="1"/>
  <c r="AW1256" i="1" s="1"/>
  <c r="AQ1256" i="1"/>
  <c r="AX1256" i="1" s="1"/>
  <c r="AS1256" i="1"/>
  <c r="AZ1256" i="1" s="1"/>
  <c r="AT1256" i="1"/>
  <c r="BA1256" i="1" s="1"/>
  <c r="AO1256" i="1"/>
  <c r="AR1256" i="1"/>
  <c r="AY1256" i="1" s="1"/>
  <c r="AT1248" i="1"/>
  <c r="BA1248" i="1" s="1"/>
  <c r="AQ1248" i="1"/>
  <c r="AX1248" i="1" s="1"/>
  <c r="AS1248" i="1"/>
  <c r="AZ1248" i="1" s="1"/>
  <c r="AO1248" i="1"/>
  <c r="AR1248" i="1"/>
  <c r="AY1248" i="1" s="1"/>
  <c r="AP1248" i="1"/>
  <c r="AW1248" i="1" s="1"/>
  <c r="AO1240" i="1"/>
  <c r="AP1240" i="1"/>
  <c r="AW1240" i="1" s="1"/>
  <c r="AQ1240" i="1"/>
  <c r="AX1240" i="1" s="1"/>
  <c r="AS1240" i="1"/>
  <c r="AZ1240" i="1" s="1"/>
  <c r="AT1240" i="1"/>
  <c r="BA1240" i="1" s="1"/>
  <c r="AR1240" i="1"/>
  <c r="AY1240" i="1" s="1"/>
  <c r="AO1232" i="1"/>
  <c r="AP1232" i="1"/>
  <c r="AW1232" i="1" s="1"/>
  <c r="AQ1232" i="1"/>
  <c r="AX1232" i="1" s="1"/>
  <c r="AS1232" i="1"/>
  <c r="AZ1232" i="1" s="1"/>
  <c r="AT1232" i="1"/>
  <c r="BA1232" i="1" s="1"/>
  <c r="AR1232" i="1"/>
  <c r="AY1232" i="1" s="1"/>
  <c r="AO1224" i="1"/>
  <c r="AQ1224" i="1"/>
  <c r="AX1224" i="1" s="1"/>
  <c r="AS1224" i="1"/>
  <c r="AZ1224" i="1" s="1"/>
  <c r="AT1224" i="1"/>
  <c r="BA1224" i="1" s="1"/>
  <c r="AR1224" i="1"/>
  <c r="AY1224" i="1" s="1"/>
  <c r="AP1224" i="1"/>
  <c r="AW1224" i="1" s="1"/>
  <c r="AS1216" i="1"/>
  <c r="AZ1216" i="1" s="1"/>
  <c r="AT1216" i="1"/>
  <c r="BA1216" i="1" s="1"/>
  <c r="AO1216" i="1"/>
  <c r="AQ1216" i="1"/>
  <c r="AX1216" i="1" s="1"/>
  <c r="AP1216" i="1"/>
  <c r="AW1216" i="1" s="1"/>
  <c r="AR1216" i="1"/>
  <c r="AY1216" i="1" s="1"/>
  <c r="AT1208" i="1"/>
  <c r="BA1208" i="1" s="1"/>
  <c r="AQ1208" i="1"/>
  <c r="AX1208" i="1" s="1"/>
  <c r="AS1208" i="1"/>
  <c r="AZ1208" i="1" s="1"/>
  <c r="AR1208" i="1"/>
  <c r="AY1208" i="1" s="1"/>
  <c r="AP1208" i="1"/>
  <c r="AW1208" i="1" s="1"/>
  <c r="AO1208" i="1"/>
  <c r="AS1199" i="1"/>
  <c r="AZ1199" i="1" s="1"/>
  <c r="AT1199" i="1"/>
  <c r="BA1199" i="1" s="1"/>
  <c r="AP1199" i="1"/>
  <c r="AW1199" i="1" s="1"/>
  <c r="AO1199" i="1"/>
  <c r="AR1199" i="1"/>
  <c r="AY1199" i="1" s="1"/>
  <c r="AQ1199" i="1"/>
  <c r="AX1199" i="1" s="1"/>
  <c r="AP1184" i="1"/>
  <c r="AW1184" i="1" s="1"/>
  <c r="AR1184" i="1"/>
  <c r="AY1184" i="1" s="1"/>
  <c r="AS1184" i="1"/>
  <c r="AZ1184" i="1" s="1"/>
  <c r="AT1184" i="1"/>
  <c r="BA1184" i="1" s="1"/>
  <c r="AQ1184" i="1"/>
  <c r="AX1184" i="1" s="1"/>
  <c r="AO1184" i="1"/>
  <c r="AT1176" i="1"/>
  <c r="BA1176" i="1" s="1"/>
  <c r="AP1176" i="1"/>
  <c r="AW1176" i="1" s="1"/>
  <c r="AR1176" i="1"/>
  <c r="AY1176" i="1" s="1"/>
  <c r="AS1176" i="1"/>
  <c r="AZ1176" i="1" s="1"/>
  <c r="AQ1176" i="1"/>
  <c r="AX1176" i="1" s="1"/>
  <c r="AO1176" i="1"/>
  <c r="AT1168" i="1"/>
  <c r="BA1168" i="1" s="1"/>
  <c r="AP1168" i="1"/>
  <c r="AW1168" i="1" s="1"/>
  <c r="AR1168" i="1"/>
  <c r="AY1168" i="1" s="1"/>
  <c r="AS1168" i="1"/>
  <c r="AZ1168" i="1" s="1"/>
  <c r="AQ1168" i="1"/>
  <c r="AX1168" i="1" s="1"/>
  <c r="AO1168" i="1"/>
  <c r="AR1160" i="1"/>
  <c r="AY1160" i="1" s="1"/>
  <c r="AS1160" i="1"/>
  <c r="AZ1160" i="1" s="1"/>
  <c r="AT1160" i="1"/>
  <c r="BA1160" i="1" s="1"/>
  <c r="AP1160" i="1"/>
  <c r="AW1160" i="1" s="1"/>
  <c r="AQ1160" i="1"/>
  <c r="AX1160" i="1" s="1"/>
  <c r="AO1160" i="1"/>
  <c r="AP1152" i="1"/>
  <c r="AW1152" i="1" s="1"/>
  <c r="AQ1152" i="1"/>
  <c r="AX1152" i="1" s="1"/>
  <c r="AR1152" i="1"/>
  <c r="AY1152" i="1" s="1"/>
  <c r="AS1152" i="1"/>
  <c r="AZ1152" i="1" s="1"/>
  <c r="AT1152" i="1"/>
  <c r="BA1152" i="1" s="1"/>
  <c r="AO1152" i="1"/>
  <c r="AQ1144" i="1"/>
  <c r="AX1144" i="1" s="1"/>
  <c r="AR1144" i="1"/>
  <c r="AY1144" i="1" s="1"/>
  <c r="AS1144" i="1"/>
  <c r="AZ1144" i="1" s="1"/>
  <c r="AO1144" i="1"/>
  <c r="AP1144" i="1"/>
  <c r="AW1144" i="1" s="1"/>
  <c r="AT1144" i="1"/>
  <c r="BA1144" i="1" s="1"/>
  <c r="AO1033" i="1"/>
  <c r="AP1033" i="1"/>
  <c r="AW1033" i="1" s="1"/>
  <c r="AQ1033" i="1"/>
  <c r="AX1033" i="1" s="1"/>
  <c r="AR1033" i="1"/>
  <c r="AY1033" i="1" s="1"/>
  <c r="AS1033" i="1"/>
  <c r="AZ1033" i="1" s="1"/>
  <c r="AT1033" i="1"/>
  <c r="BA1033" i="1" s="1"/>
  <c r="AS993" i="1"/>
  <c r="AZ993" i="1" s="1"/>
  <c r="AT993" i="1"/>
  <c r="BA993" i="1" s="1"/>
  <c r="AO993" i="1"/>
  <c r="AP993" i="1"/>
  <c r="AW993" i="1" s="1"/>
  <c r="AQ993" i="1"/>
  <c r="AX993" i="1" s="1"/>
  <c r="AR993" i="1"/>
  <c r="AY993" i="1" s="1"/>
  <c r="AP914" i="1"/>
  <c r="AW914" i="1" s="1"/>
  <c r="AS914" i="1"/>
  <c r="AZ914" i="1" s="1"/>
  <c r="AR914" i="1"/>
  <c r="AY914" i="1" s="1"/>
  <c r="AQ914" i="1"/>
  <c r="AX914" i="1" s="1"/>
  <c r="AT914" i="1"/>
  <c r="BA914" i="1" s="1"/>
  <c r="AO914" i="1"/>
  <c r="AO890" i="1"/>
  <c r="AP890" i="1"/>
  <c r="AW890" i="1" s="1"/>
  <c r="AQ890" i="1"/>
  <c r="AX890" i="1" s="1"/>
  <c r="AR890" i="1"/>
  <c r="AY890" i="1" s="1"/>
  <c r="AS890" i="1"/>
  <c r="AZ890" i="1" s="1"/>
  <c r="AT890" i="1"/>
  <c r="BA890" i="1" s="1"/>
  <c r="AO826" i="1"/>
  <c r="AP826" i="1"/>
  <c r="AW826" i="1" s="1"/>
  <c r="AR826" i="1"/>
  <c r="AY826" i="1" s="1"/>
  <c r="AS826" i="1"/>
  <c r="AZ826" i="1" s="1"/>
  <c r="AT826" i="1"/>
  <c r="BA826" i="1" s="1"/>
  <c r="AQ826" i="1"/>
  <c r="AX826" i="1" s="1"/>
  <c r="AS783" i="1"/>
  <c r="AZ783" i="1" s="1"/>
  <c r="AT783" i="1"/>
  <c r="BA783" i="1" s="1"/>
  <c r="AO783" i="1"/>
  <c r="AP783" i="1"/>
  <c r="AW783" i="1" s="1"/>
  <c r="AQ783" i="1"/>
  <c r="AX783" i="1" s="1"/>
  <c r="AR783" i="1"/>
  <c r="AY783" i="1" s="1"/>
  <c r="AS743" i="1"/>
  <c r="AZ743" i="1" s="1"/>
  <c r="AP743" i="1"/>
  <c r="AW743" i="1" s="1"/>
  <c r="AQ743" i="1"/>
  <c r="AX743" i="1" s="1"/>
  <c r="AR743" i="1"/>
  <c r="AY743" i="1" s="1"/>
  <c r="AO743" i="1"/>
  <c r="AT743" i="1"/>
  <c r="BA743" i="1" s="1"/>
  <c r="AO703" i="1"/>
  <c r="AP703" i="1"/>
  <c r="AW703" i="1" s="1"/>
  <c r="AQ703" i="1"/>
  <c r="AX703" i="1" s="1"/>
  <c r="AS703" i="1"/>
  <c r="AZ703" i="1" s="1"/>
  <c r="AT703" i="1"/>
  <c r="BA703" i="1" s="1"/>
  <c r="AR703" i="1"/>
  <c r="AY703" i="1" s="1"/>
  <c r="AP655" i="1"/>
  <c r="AW655" i="1" s="1"/>
  <c r="AQ655" i="1"/>
  <c r="AX655" i="1" s="1"/>
  <c r="AR655" i="1"/>
  <c r="AY655" i="1" s="1"/>
  <c r="AO655" i="1"/>
  <c r="AT655" i="1"/>
  <c r="BA655" i="1" s="1"/>
  <c r="AS655" i="1"/>
  <c r="AZ655" i="1" s="1"/>
  <c r="AO559" i="1"/>
  <c r="AP559" i="1"/>
  <c r="AW559" i="1" s="1"/>
  <c r="AQ559" i="1"/>
  <c r="AX559" i="1" s="1"/>
  <c r="AR559" i="1"/>
  <c r="AY559" i="1" s="1"/>
  <c r="AS559" i="1"/>
  <c r="AZ559" i="1" s="1"/>
  <c r="AT559" i="1"/>
  <c r="BA559" i="1" s="1"/>
  <c r="AP503" i="1"/>
  <c r="AW503" i="1" s="1"/>
  <c r="AQ503" i="1"/>
  <c r="AX503" i="1" s="1"/>
  <c r="AR503" i="1"/>
  <c r="AY503" i="1" s="1"/>
  <c r="AS503" i="1"/>
  <c r="AZ503" i="1" s="1"/>
  <c r="AT503" i="1"/>
  <c r="BA503" i="1" s="1"/>
  <c r="AO503" i="1"/>
  <c r="AO471" i="1"/>
  <c r="AP471" i="1"/>
  <c r="AW471" i="1" s="1"/>
  <c r="AQ471" i="1"/>
  <c r="AX471" i="1" s="1"/>
  <c r="AR471" i="1"/>
  <c r="AY471" i="1" s="1"/>
  <c r="AS471" i="1"/>
  <c r="AZ471" i="1" s="1"/>
  <c r="AT471" i="1"/>
  <c r="BA471" i="1" s="1"/>
  <c r="AQ1279" i="1"/>
  <c r="AX1279" i="1" s="1"/>
  <c r="AR1279" i="1"/>
  <c r="AY1279" i="1" s="1"/>
  <c r="AS1279" i="1"/>
  <c r="AZ1279" i="1" s="1"/>
  <c r="AT1279" i="1"/>
  <c r="BA1279" i="1" s="1"/>
  <c r="AO1279" i="1"/>
  <c r="AP1279" i="1"/>
  <c r="AW1279" i="1" s="1"/>
  <c r="AP1231" i="1"/>
  <c r="AW1231" i="1" s="1"/>
  <c r="AQ1231" i="1"/>
  <c r="AX1231" i="1" s="1"/>
  <c r="AR1231" i="1"/>
  <c r="AY1231" i="1" s="1"/>
  <c r="AS1231" i="1"/>
  <c r="AZ1231" i="1" s="1"/>
  <c r="AT1231" i="1"/>
  <c r="BA1231" i="1" s="1"/>
  <c r="AO1231" i="1"/>
  <c r="AP1167" i="1"/>
  <c r="AW1167" i="1" s="1"/>
  <c r="AQ1167" i="1"/>
  <c r="AX1167" i="1" s="1"/>
  <c r="AR1167" i="1"/>
  <c r="AY1167" i="1" s="1"/>
  <c r="AT1167" i="1"/>
  <c r="BA1167" i="1" s="1"/>
  <c r="AO1167" i="1"/>
  <c r="AS1167" i="1"/>
  <c r="AZ1167" i="1" s="1"/>
  <c r="AQ1130" i="1"/>
  <c r="AX1130" i="1" s="1"/>
  <c r="AR1130" i="1"/>
  <c r="AY1130" i="1" s="1"/>
  <c r="AS1130" i="1"/>
  <c r="AZ1130" i="1" s="1"/>
  <c r="AP1130" i="1"/>
  <c r="AW1130" i="1" s="1"/>
  <c r="AT1130" i="1"/>
  <c r="BA1130" i="1" s="1"/>
  <c r="AO1130" i="1"/>
  <c r="AP1127" i="1"/>
  <c r="AW1127" i="1" s="1"/>
  <c r="AQ1127" i="1"/>
  <c r="AX1127" i="1" s="1"/>
  <c r="AR1127" i="1"/>
  <c r="AY1127" i="1" s="1"/>
  <c r="AS1127" i="1"/>
  <c r="AZ1127" i="1" s="1"/>
  <c r="AT1127" i="1"/>
  <c r="BA1127" i="1" s="1"/>
  <c r="AO1127" i="1"/>
  <c r="AT1119" i="1"/>
  <c r="BA1119" i="1" s="1"/>
  <c r="AO1119" i="1"/>
  <c r="AP1119" i="1"/>
  <c r="AW1119" i="1" s="1"/>
  <c r="AQ1119" i="1"/>
  <c r="AX1119" i="1" s="1"/>
  <c r="AR1119" i="1"/>
  <c r="AY1119" i="1" s="1"/>
  <c r="AS1119" i="1"/>
  <c r="AZ1119" i="1" s="1"/>
  <c r="AP1111" i="1"/>
  <c r="AW1111" i="1" s="1"/>
  <c r="AT1111" i="1"/>
  <c r="BA1111" i="1" s="1"/>
  <c r="AS1111" i="1"/>
  <c r="AZ1111" i="1" s="1"/>
  <c r="AQ1111" i="1"/>
  <c r="AX1111" i="1" s="1"/>
  <c r="AR1111" i="1"/>
  <c r="AY1111" i="1" s="1"/>
  <c r="AO1111" i="1"/>
  <c r="AT1103" i="1"/>
  <c r="BA1103" i="1" s="1"/>
  <c r="AP1103" i="1"/>
  <c r="AW1103" i="1" s="1"/>
  <c r="AO1103" i="1"/>
  <c r="AS1103" i="1"/>
  <c r="AZ1103" i="1" s="1"/>
  <c r="AQ1103" i="1"/>
  <c r="AX1103" i="1" s="1"/>
  <c r="AR1103" i="1"/>
  <c r="AY1103" i="1" s="1"/>
  <c r="AP1095" i="1"/>
  <c r="AW1095" i="1" s="1"/>
  <c r="AS1095" i="1"/>
  <c r="AZ1095" i="1" s="1"/>
  <c r="AR1095" i="1"/>
  <c r="AY1095" i="1" s="1"/>
  <c r="AQ1095" i="1"/>
  <c r="AX1095" i="1" s="1"/>
  <c r="AT1095" i="1"/>
  <c r="BA1095" i="1" s="1"/>
  <c r="AO1095" i="1"/>
  <c r="AS1087" i="1"/>
  <c r="AZ1087" i="1" s="1"/>
  <c r="AT1087" i="1"/>
  <c r="BA1087" i="1" s="1"/>
  <c r="AR1087" i="1"/>
  <c r="AY1087" i="1" s="1"/>
  <c r="AP1087" i="1"/>
  <c r="AW1087" i="1" s="1"/>
  <c r="AO1087" i="1"/>
  <c r="AQ1087" i="1"/>
  <c r="AX1087" i="1" s="1"/>
  <c r="AT1079" i="1"/>
  <c r="BA1079" i="1" s="1"/>
  <c r="AO1079" i="1"/>
  <c r="AP1079" i="1"/>
  <c r="AW1079" i="1" s="1"/>
  <c r="AQ1079" i="1"/>
  <c r="AX1079" i="1" s="1"/>
  <c r="AR1079" i="1"/>
  <c r="AY1079" i="1" s="1"/>
  <c r="AS1079" i="1"/>
  <c r="AZ1079" i="1" s="1"/>
  <c r="AT1071" i="1"/>
  <c r="BA1071" i="1" s="1"/>
  <c r="AO1071" i="1"/>
  <c r="AP1071" i="1"/>
  <c r="AW1071" i="1" s="1"/>
  <c r="AQ1071" i="1"/>
  <c r="AX1071" i="1" s="1"/>
  <c r="AR1071" i="1"/>
  <c r="AY1071" i="1" s="1"/>
  <c r="AS1071" i="1"/>
  <c r="AZ1071" i="1" s="1"/>
  <c r="AO1063" i="1"/>
  <c r="AP1063" i="1"/>
  <c r="AW1063" i="1" s="1"/>
  <c r="AQ1063" i="1"/>
  <c r="AX1063" i="1" s="1"/>
  <c r="AR1063" i="1"/>
  <c r="AY1063" i="1" s="1"/>
  <c r="AS1063" i="1"/>
  <c r="AZ1063" i="1" s="1"/>
  <c r="AT1063" i="1"/>
  <c r="BA1063" i="1" s="1"/>
  <c r="AO1055" i="1"/>
  <c r="AP1055" i="1"/>
  <c r="AW1055" i="1" s="1"/>
  <c r="AQ1055" i="1"/>
  <c r="AX1055" i="1" s="1"/>
  <c r="AR1055" i="1"/>
  <c r="AY1055" i="1" s="1"/>
  <c r="AS1055" i="1"/>
  <c r="AZ1055" i="1" s="1"/>
  <c r="AT1055" i="1"/>
  <c r="BA1055" i="1" s="1"/>
  <c r="AQ1047" i="1"/>
  <c r="AX1047" i="1" s="1"/>
  <c r="AR1047" i="1"/>
  <c r="AY1047" i="1" s="1"/>
  <c r="AS1047" i="1"/>
  <c r="AZ1047" i="1" s="1"/>
  <c r="AT1047" i="1"/>
  <c r="BA1047" i="1" s="1"/>
  <c r="AO1047" i="1"/>
  <c r="AP1047" i="1"/>
  <c r="AW1047" i="1" s="1"/>
  <c r="AS1039" i="1"/>
  <c r="AZ1039" i="1" s="1"/>
  <c r="AT1039" i="1"/>
  <c r="BA1039" i="1" s="1"/>
  <c r="AO1039" i="1"/>
  <c r="AP1039" i="1"/>
  <c r="AW1039" i="1" s="1"/>
  <c r="AQ1039" i="1"/>
  <c r="AX1039" i="1" s="1"/>
  <c r="AR1039" i="1"/>
  <c r="AY1039" i="1" s="1"/>
  <c r="AO1031" i="1"/>
  <c r="AP1031" i="1"/>
  <c r="AW1031" i="1" s="1"/>
  <c r="AQ1031" i="1"/>
  <c r="AX1031" i="1" s="1"/>
  <c r="AR1031" i="1"/>
  <c r="AY1031" i="1" s="1"/>
  <c r="AT1031" i="1"/>
  <c r="BA1031" i="1" s="1"/>
  <c r="AS1031" i="1"/>
  <c r="AZ1031" i="1" s="1"/>
  <c r="AO1023" i="1"/>
  <c r="AP1023" i="1"/>
  <c r="AW1023" i="1" s="1"/>
  <c r="AQ1023" i="1"/>
  <c r="AX1023" i="1" s="1"/>
  <c r="AS1023" i="1"/>
  <c r="AZ1023" i="1" s="1"/>
  <c r="AT1023" i="1"/>
  <c r="BA1023" i="1" s="1"/>
  <c r="AR1023" i="1"/>
  <c r="AY1023" i="1" s="1"/>
  <c r="AS1015" i="1"/>
  <c r="AZ1015" i="1" s="1"/>
  <c r="AT1015" i="1"/>
  <c r="BA1015" i="1" s="1"/>
  <c r="AO1015" i="1"/>
  <c r="AP1015" i="1"/>
  <c r="AW1015" i="1" s="1"/>
  <c r="AQ1015" i="1"/>
  <c r="AX1015" i="1" s="1"/>
  <c r="AR1015" i="1"/>
  <c r="AY1015" i="1" s="1"/>
  <c r="AO1007" i="1"/>
  <c r="AP1007" i="1"/>
  <c r="AW1007" i="1" s="1"/>
  <c r="AQ1007" i="1"/>
  <c r="AX1007" i="1" s="1"/>
  <c r="AR1007" i="1"/>
  <c r="AY1007" i="1" s="1"/>
  <c r="AS1007" i="1"/>
  <c r="AZ1007" i="1" s="1"/>
  <c r="AT1007" i="1"/>
  <c r="BA1007" i="1" s="1"/>
  <c r="AO999" i="1"/>
  <c r="AP999" i="1"/>
  <c r="AW999" i="1" s="1"/>
  <c r="AQ999" i="1"/>
  <c r="AX999" i="1" s="1"/>
  <c r="AR999" i="1"/>
  <c r="AY999" i="1" s="1"/>
  <c r="AS999" i="1"/>
  <c r="AZ999" i="1" s="1"/>
  <c r="AT999" i="1"/>
  <c r="BA999" i="1" s="1"/>
  <c r="AR991" i="1"/>
  <c r="AY991" i="1" s="1"/>
  <c r="AS991" i="1"/>
  <c r="AZ991" i="1" s="1"/>
  <c r="AT991" i="1"/>
  <c r="BA991" i="1" s="1"/>
  <c r="AO991" i="1"/>
  <c r="AP991" i="1"/>
  <c r="AW991" i="1" s="1"/>
  <c r="AQ991" i="1"/>
  <c r="AX991" i="1" s="1"/>
  <c r="AQ983" i="1"/>
  <c r="AX983" i="1" s="1"/>
  <c r="AR983" i="1"/>
  <c r="AY983" i="1" s="1"/>
  <c r="AS983" i="1"/>
  <c r="AZ983" i="1" s="1"/>
  <c r="AT983" i="1"/>
  <c r="BA983" i="1" s="1"/>
  <c r="AO983" i="1"/>
  <c r="AP983" i="1"/>
  <c r="AW983" i="1" s="1"/>
  <c r="AO975" i="1"/>
  <c r="AP975" i="1"/>
  <c r="AW975" i="1" s="1"/>
  <c r="AQ975" i="1"/>
  <c r="AX975" i="1" s="1"/>
  <c r="AR975" i="1"/>
  <c r="AY975" i="1" s="1"/>
  <c r="AS975" i="1"/>
  <c r="AZ975" i="1" s="1"/>
  <c r="AT975" i="1"/>
  <c r="BA975" i="1" s="1"/>
  <c r="AP967" i="1"/>
  <c r="AW967" i="1" s="1"/>
  <c r="AQ967" i="1"/>
  <c r="AX967" i="1" s="1"/>
  <c r="AR967" i="1"/>
  <c r="AY967" i="1" s="1"/>
  <c r="AS967" i="1"/>
  <c r="AZ967" i="1" s="1"/>
  <c r="AT967" i="1"/>
  <c r="BA967" i="1" s="1"/>
  <c r="AO967" i="1"/>
  <c r="AS959" i="1"/>
  <c r="AZ959" i="1" s="1"/>
  <c r="AT959" i="1"/>
  <c r="BA959" i="1" s="1"/>
  <c r="AO959" i="1"/>
  <c r="AP959" i="1"/>
  <c r="AW959" i="1" s="1"/>
  <c r="AQ959" i="1"/>
  <c r="AX959" i="1" s="1"/>
  <c r="AR959" i="1"/>
  <c r="AY959" i="1" s="1"/>
  <c r="AO952" i="1"/>
  <c r="AP952" i="1"/>
  <c r="AW952" i="1" s="1"/>
  <c r="AQ952" i="1"/>
  <c r="AX952" i="1" s="1"/>
  <c r="AR952" i="1"/>
  <c r="AY952" i="1" s="1"/>
  <c r="AS952" i="1"/>
  <c r="AZ952" i="1" s="1"/>
  <c r="AT952" i="1"/>
  <c r="BA952" i="1" s="1"/>
  <c r="AO944" i="1"/>
  <c r="AP944" i="1"/>
  <c r="AW944" i="1" s="1"/>
  <c r="AQ944" i="1"/>
  <c r="AX944" i="1" s="1"/>
  <c r="AR944" i="1"/>
  <c r="AY944" i="1" s="1"/>
  <c r="AS944" i="1"/>
  <c r="AZ944" i="1" s="1"/>
  <c r="AT944" i="1"/>
  <c r="BA944" i="1" s="1"/>
  <c r="AO936" i="1"/>
  <c r="AP936" i="1"/>
  <c r="AW936" i="1" s="1"/>
  <c r="AQ936" i="1"/>
  <c r="AX936" i="1" s="1"/>
  <c r="AR936" i="1"/>
  <c r="AY936" i="1" s="1"/>
  <c r="AS936" i="1"/>
  <c r="AZ936" i="1" s="1"/>
  <c r="AT936" i="1"/>
  <c r="BA936" i="1" s="1"/>
  <c r="AO928" i="1"/>
  <c r="AP928" i="1"/>
  <c r="AW928" i="1" s="1"/>
  <c r="AT928" i="1"/>
  <c r="BA928" i="1" s="1"/>
  <c r="AQ928" i="1"/>
  <c r="AX928" i="1" s="1"/>
  <c r="AR928" i="1"/>
  <c r="AY928" i="1" s="1"/>
  <c r="AS928" i="1"/>
  <c r="AZ928" i="1" s="1"/>
  <c r="AO920" i="1"/>
  <c r="AP920" i="1"/>
  <c r="AW920" i="1" s="1"/>
  <c r="AT920" i="1"/>
  <c r="BA920" i="1" s="1"/>
  <c r="AR920" i="1"/>
  <c r="AY920" i="1" s="1"/>
  <c r="AS920" i="1"/>
  <c r="AZ920" i="1" s="1"/>
  <c r="AQ920" i="1"/>
  <c r="AX920" i="1" s="1"/>
  <c r="AO912" i="1"/>
  <c r="AP912" i="1"/>
  <c r="AW912" i="1" s="1"/>
  <c r="AQ912" i="1"/>
  <c r="AX912" i="1" s="1"/>
  <c r="AR912" i="1"/>
  <c r="AY912" i="1" s="1"/>
  <c r="AS912" i="1"/>
  <c r="AZ912" i="1" s="1"/>
  <c r="AT912" i="1"/>
  <c r="BA912" i="1" s="1"/>
  <c r="AQ904" i="1"/>
  <c r="AX904" i="1" s="1"/>
  <c r="AR904" i="1"/>
  <c r="AY904" i="1" s="1"/>
  <c r="AS904" i="1"/>
  <c r="AZ904" i="1" s="1"/>
  <c r="AT904" i="1"/>
  <c r="BA904" i="1" s="1"/>
  <c r="AO904" i="1"/>
  <c r="AP904" i="1"/>
  <c r="AW904" i="1" s="1"/>
  <c r="AT896" i="1"/>
  <c r="BA896" i="1" s="1"/>
  <c r="AO896" i="1"/>
  <c r="AP896" i="1"/>
  <c r="AW896" i="1" s="1"/>
  <c r="AQ896" i="1"/>
  <c r="AX896" i="1" s="1"/>
  <c r="AR896" i="1"/>
  <c r="AY896" i="1" s="1"/>
  <c r="AS896" i="1"/>
  <c r="AZ896" i="1" s="1"/>
  <c r="AP895" i="1"/>
  <c r="AW895" i="1" s="1"/>
  <c r="AQ895" i="1"/>
  <c r="AX895" i="1" s="1"/>
  <c r="AR895" i="1"/>
  <c r="AY895" i="1" s="1"/>
  <c r="AS895" i="1"/>
  <c r="AZ895" i="1" s="1"/>
  <c r="AT895" i="1"/>
  <c r="BA895" i="1" s="1"/>
  <c r="AO895" i="1"/>
  <c r="AR884" i="1"/>
  <c r="AY884" i="1" s="1"/>
  <c r="AT884" i="1"/>
  <c r="BA884" i="1" s="1"/>
  <c r="AO884" i="1"/>
  <c r="AP884" i="1"/>
  <c r="AW884" i="1" s="1"/>
  <c r="AQ884" i="1"/>
  <c r="AX884" i="1" s="1"/>
  <c r="AS884" i="1"/>
  <c r="AZ884" i="1" s="1"/>
  <c r="AS876" i="1"/>
  <c r="AZ876" i="1" s="1"/>
  <c r="AO876" i="1"/>
  <c r="AP876" i="1"/>
  <c r="AW876" i="1" s="1"/>
  <c r="AQ876" i="1"/>
  <c r="AX876" i="1" s="1"/>
  <c r="AR876" i="1"/>
  <c r="AY876" i="1" s="1"/>
  <c r="AT876" i="1"/>
  <c r="BA876" i="1" s="1"/>
  <c r="AS870" i="1"/>
  <c r="AZ870" i="1" s="1"/>
  <c r="AO870" i="1"/>
  <c r="AP870" i="1"/>
  <c r="AW870" i="1" s="1"/>
  <c r="AQ870" i="1"/>
  <c r="AX870" i="1" s="1"/>
  <c r="AR870" i="1"/>
  <c r="AY870" i="1" s="1"/>
  <c r="AT870" i="1"/>
  <c r="BA870" i="1" s="1"/>
  <c r="AP864" i="1"/>
  <c r="AW864" i="1" s="1"/>
  <c r="AR864" i="1"/>
  <c r="AY864" i="1" s="1"/>
  <c r="AS864" i="1"/>
  <c r="AZ864" i="1" s="1"/>
  <c r="AT864" i="1"/>
  <c r="BA864" i="1" s="1"/>
  <c r="AO864" i="1"/>
  <c r="AQ864" i="1"/>
  <c r="AX864" i="1" s="1"/>
  <c r="AO856" i="1"/>
  <c r="AT856" i="1"/>
  <c r="BA856" i="1" s="1"/>
  <c r="AP856" i="1"/>
  <c r="AW856" i="1" s="1"/>
  <c r="AS856" i="1"/>
  <c r="AZ856" i="1" s="1"/>
  <c r="AR856" i="1"/>
  <c r="AY856" i="1" s="1"/>
  <c r="AQ856" i="1"/>
  <c r="AX856" i="1" s="1"/>
  <c r="AP848" i="1"/>
  <c r="AW848" i="1" s="1"/>
  <c r="AR848" i="1"/>
  <c r="AY848" i="1" s="1"/>
  <c r="AO848" i="1"/>
  <c r="AT848" i="1"/>
  <c r="BA848" i="1" s="1"/>
  <c r="AQ848" i="1"/>
  <c r="AX848" i="1" s="1"/>
  <c r="AS848" i="1"/>
  <c r="AZ848" i="1" s="1"/>
  <c r="AS840" i="1"/>
  <c r="AZ840" i="1" s="1"/>
  <c r="AT840" i="1"/>
  <c r="BA840" i="1" s="1"/>
  <c r="AO840" i="1"/>
  <c r="AP840" i="1"/>
  <c r="AW840" i="1" s="1"/>
  <c r="AR840" i="1"/>
  <c r="AY840" i="1" s="1"/>
  <c r="AQ840" i="1"/>
  <c r="AX840" i="1" s="1"/>
  <c r="AS832" i="1"/>
  <c r="AZ832" i="1" s="1"/>
  <c r="AT832" i="1"/>
  <c r="BA832" i="1" s="1"/>
  <c r="AO832" i="1"/>
  <c r="AP832" i="1"/>
  <c r="AW832" i="1" s="1"/>
  <c r="AR832" i="1"/>
  <c r="AY832" i="1" s="1"/>
  <c r="AQ832" i="1"/>
  <c r="AX832" i="1" s="1"/>
  <c r="AS824" i="1"/>
  <c r="AZ824" i="1" s="1"/>
  <c r="AT824" i="1"/>
  <c r="BA824" i="1" s="1"/>
  <c r="AO824" i="1"/>
  <c r="AP824" i="1"/>
  <c r="AW824" i="1" s="1"/>
  <c r="AR824" i="1"/>
  <c r="AY824" i="1" s="1"/>
  <c r="AQ824" i="1"/>
  <c r="AX824" i="1" s="1"/>
  <c r="AR816" i="1"/>
  <c r="AY816" i="1" s="1"/>
  <c r="AP816" i="1"/>
  <c r="AW816" i="1" s="1"/>
  <c r="AO816" i="1"/>
  <c r="AS816" i="1"/>
  <c r="AZ816" i="1" s="1"/>
  <c r="AQ816" i="1"/>
  <c r="AX816" i="1" s="1"/>
  <c r="AT816" i="1"/>
  <c r="BA816" i="1" s="1"/>
  <c r="AR812" i="1"/>
  <c r="AY812" i="1" s="1"/>
  <c r="AP812" i="1"/>
  <c r="AW812" i="1" s="1"/>
  <c r="AO812" i="1"/>
  <c r="AS812" i="1"/>
  <c r="AZ812" i="1" s="1"/>
  <c r="AQ812" i="1"/>
  <c r="AX812" i="1" s="1"/>
  <c r="AT812" i="1"/>
  <c r="BA812" i="1" s="1"/>
  <c r="AR804" i="1"/>
  <c r="AY804" i="1" s="1"/>
  <c r="AP804" i="1"/>
  <c r="AW804" i="1" s="1"/>
  <c r="AO804" i="1"/>
  <c r="AS804" i="1"/>
  <c r="AZ804" i="1" s="1"/>
  <c r="AQ804" i="1"/>
  <c r="AX804" i="1" s="1"/>
  <c r="AT804" i="1"/>
  <c r="BA804" i="1" s="1"/>
  <c r="AO796" i="1"/>
  <c r="AP796" i="1"/>
  <c r="AW796" i="1" s="1"/>
  <c r="AQ796" i="1"/>
  <c r="AX796" i="1" s="1"/>
  <c r="AR796" i="1"/>
  <c r="AY796" i="1" s="1"/>
  <c r="AS796" i="1"/>
  <c r="AZ796" i="1" s="1"/>
  <c r="AT796" i="1"/>
  <c r="BA796" i="1" s="1"/>
  <c r="AS788" i="1"/>
  <c r="AZ788" i="1" s="1"/>
  <c r="AT788" i="1"/>
  <c r="BA788" i="1" s="1"/>
  <c r="AO788" i="1"/>
  <c r="AP788" i="1"/>
  <c r="AW788" i="1" s="1"/>
  <c r="AQ788" i="1"/>
  <c r="AX788" i="1" s="1"/>
  <c r="AR788" i="1"/>
  <c r="AY788" i="1" s="1"/>
  <c r="AR781" i="1"/>
  <c r="AY781" i="1" s="1"/>
  <c r="AS781" i="1"/>
  <c r="AZ781" i="1" s="1"/>
  <c r="AT781" i="1"/>
  <c r="BA781" i="1" s="1"/>
  <c r="AO781" i="1"/>
  <c r="AP781" i="1"/>
  <c r="AW781" i="1" s="1"/>
  <c r="AQ781" i="1"/>
  <c r="AX781" i="1" s="1"/>
  <c r="AO773" i="1"/>
  <c r="AP773" i="1"/>
  <c r="AW773" i="1" s="1"/>
  <c r="AQ773" i="1"/>
  <c r="AX773" i="1" s="1"/>
  <c r="AR773" i="1"/>
  <c r="AY773" i="1" s="1"/>
  <c r="AS773" i="1"/>
  <c r="AZ773" i="1" s="1"/>
  <c r="AT773" i="1"/>
  <c r="BA773" i="1" s="1"/>
  <c r="AR765" i="1"/>
  <c r="AY765" i="1" s="1"/>
  <c r="AS765" i="1"/>
  <c r="AZ765" i="1" s="1"/>
  <c r="AT765" i="1"/>
  <c r="BA765" i="1" s="1"/>
  <c r="AO765" i="1"/>
  <c r="AP765" i="1"/>
  <c r="AW765" i="1" s="1"/>
  <c r="AQ765" i="1"/>
  <c r="AX765" i="1" s="1"/>
  <c r="AR757" i="1"/>
  <c r="AY757" i="1" s="1"/>
  <c r="AS757" i="1"/>
  <c r="AZ757" i="1" s="1"/>
  <c r="AT757" i="1"/>
  <c r="BA757" i="1" s="1"/>
  <c r="AO757" i="1"/>
  <c r="AP757" i="1"/>
  <c r="AW757" i="1" s="1"/>
  <c r="AQ757" i="1"/>
  <c r="AX757" i="1" s="1"/>
  <c r="AO749" i="1"/>
  <c r="AQ749" i="1"/>
  <c r="AX749" i="1" s="1"/>
  <c r="AR749" i="1"/>
  <c r="AY749" i="1" s="1"/>
  <c r="AS749" i="1"/>
  <c r="AZ749" i="1" s="1"/>
  <c r="AT749" i="1"/>
  <c r="BA749" i="1" s="1"/>
  <c r="AP749" i="1"/>
  <c r="AW749" i="1" s="1"/>
  <c r="AO741" i="1"/>
  <c r="AP741" i="1"/>
  <c r="AW741" i="1" s="1"/>
  <c r="AQ741" i="1"/>
  <c r="AX741" i="1" s="1"/>
  <c r="AS741" i="1"/>
  <c r="AZ741" i="1" s="1"/>
  <c r="AT741" i="1"/>
  <c r="BA741" i="1" s="1"/>
  <c r="AR741" i="1"/>
  <c r="AY741" i="1" s="1"/>
  <c r="AT733" i="1"/>
  <c r="BA733" i="1" s="1"/>
  <c r="AO733" i="1"/>
  <c r="AP733" i="1"/>
  <c r="AW733" i="1" s="1"/>
  <c r="AQ733" i="1"/>
  <c r="AX733" i="1" s="1"/>
  <c r="AS733" i="1"/>
  <c r="AZ733" i="1" s="1"/>
  <c r="AR733" i="1"/>
  <c r="AY733" i="1" s="1"/>
  <c r="AT725" i="1"/>
  <c r="BA725" i="1" s="1"/>
  <c r="AO725" i="1"/>
  <c r="AP725" i="1"/>
  <c r="AW725" i="1" s="1"/>
  <c r="AQ725" i="1"/>
  <c r="AX725" i="1" s="1"/>
  <c r="AS725" i="1"/>
  <c r="AZ725" i="1" s="1"/>
  <c r="AR725" i="1"/>
  <c r="AY725" i="1" s="1"/>
  <c r="AP717" i="1"/>
  <c r="AW717" i="1" s="1"/>
  <c r="AQ717" i="1"/>
  <c r="AX717" i="1" s="1"/>
  <c r="AS717" i="1"/>
  <c r="AZ717" i="1" s="1"/>
  <c r="AT717" i="1"/>
  <c r="BA717" i="1" s="1"/>
  <c r="AO717" i="1"/>
  <c r="AR717" i="1"/>
  <c r="AY717" i="1" s="1"/>
  <c r="AT709" i="1"/>
  <c r="BA709" i="1" s="1"/>
  <c r="AO709" i="1"/>
  <c r="AP709" i="1"/>
  <c r="AW709" i="1" s="1"/>
  <c r="AQ709" i="1"/>
  <c r="AX709" i="1" s="1"/>
  <c r="AS709" i="1"/>
  <c r="AZ709" i="1" s="1"/>
  <c r="AR709" i="1"/>
  <c r="AY709" i="1" s="1"/>
  <c r="AT701" i="1"/>
  <c r="BA701" i="1" s="1"/>
  <c r="AO701" i="1"/>
  <c r="AP701" i="1"/>
  <c r="AW701" i="1" s="1"/>
  <c r="AQ701" i="1"/>
  <c r="AX701" i="1" s="1"/>
  <c r="AS701" i="1"/>
  <c r="AZ701" i="1" s="1"/>
  <c r="AR701" i="1"/>
  <c r="AY701" i="1" s="1"/>
  <c r="AP693" i="1"/>
  <c r="AW693" i="1" s="1"/>
  <c r="AQ693" i="1"/>
  <c r="AX693" i="1" s="1"/>
  <c r="AT693" i="1"/>
  <c r="BA693" i="1" s="1"/>
  <c r="AS693" i="1"/>
  <c r="AZ693" i="1" s="1"/>
  <c r="AR693" i="1"/>
  <c r="AY693" i="1" s="1"/>
  <c r="AO693" i="1"/>
  <c r="AT685" i="1"/>
  <c r="BA685" i="1" s="1"/>
  <c r="AO685" i="1"/>
  <c r="AP685" i="1"/>
  <c r="AW685" i="1" s="1"/>
  <c r="AQ685" i="1"/>
  <c r="AX685" i="1" s="1"/>
  <c r="AR685" i="1"/>
  <c r="AY685" i="1" s="1"/>
  <c r="AS685" i="1"/>
  <c r="AZ685" i="1" s="1"/>
  <c r="AO677" i="1"/>
  <c r="AP677" i="1"/>
  <c r="AW677" i="1" s="1"/>
  <c r="AQ677" i="1"/>
  <c r="AX677" i="1" s="1"/>
  <c r="AR677" i="1"/>
  <c r="AY677" i="1" s="1"/>
  <c r="AS677" i="1"/>
  <c r="AZ677" i="1" s="1"/>
  <c r="AT677" i="1"/>
  <c r="BA677" i="1" s="1"/>
  <c r="AS669" i="1"/>
  <c r="AZ669" i="1" s="1"/>
  <c r="AT669" i="1"/>
  <c r="BA669" i="1" s="1"/>
  <c r="AO669" i="1"/>
  <c r="AP669" i="1"/>
  <c r="AW669" i="1" s="1"/>
  <c r="AQ669" i="1"/>
  <c r="AX669" i="1" s="1"/>
  <c r="AR669" i="1"/>
  <c r="AY669" i="1" s="1"/>
  <c r="AP661" i="1"/>
  <c r="AW661" i="1" s="1"/>
  <c r="AQ661" i="1"/>
  <c r="AX661" i="1" s="1"/>
  <c r="AR661" i="1"/>
  <c r="AY661" i="1" s="1"/>
  <c r="AT661" i="1"/>
  <c r="BA661" i="1" s="1"/>
  <c r="AS661" i="1"/>
  <c r="AZ661" i="1" s="1"/>
  <c r="AO661" i="1"/>
  <c r="AP653" i="1"/>
  <c r="AW653" i="1" s="1"/>
  <c r="AQ653" i="1"/>
  <c r="AX653" i="1" s="1"/>
  <c r="AR653" i="1"/>
  <c r="AY653" i="1" s="1"/>
  <c r="AO653" i="1"/>
  <c r="AT653" i="1"/>
  <c r="BA653" i="1" s="1"/>
  <c r="AS653" i="1"/>
  <c r="AZ653" i="1" s="1"/>
  <c r="AO645" i="1"/>
  <c r="AP645" i="1"/>
  <c r="AW645" i="1" s="1"/>
  <c r="AS645" i="1"/>
  <c r="AZ645" i="1" s="1"/>
  <c r="AT645" i="1"/>
  <c r="BA645" i="1" s="1"/>
  <c r="AR645" i="1"/>
  <c r="AY645" i="1" s="1"/>
  <c r="AQ645" i="1"/>
  <c r="AX645" i="1" s="1"/>
  <c r="AT581" i="1"/>
  <c r="BA581" i="1" s="1"/>
  <c r="AO581" i="1"/>
  <c r="AP581" i="1"/>
  <c r="AW581" i="1" s="1"/>
  <c r="AS581" i="1"/>
  <c r="AZ581" i="1" s="1"/>
  <c r="AR581" i="1"/>
  <c r="AY581" i="1" s="1"/>
  <c r="AQ581" i="1"/>
  <c r="AX581" i="1" s="1"/>
  <c r="AO573" i="1"/>
  <c r="AP573" i="1"/>
  <c r="AW573" i="1" s="1"/>
  <c r="AS573" i="1"/>
  <c r="AZ573" i="1" s="1"/>
  <c r="AT573" i="1"/>
  <c r="BA573" i="1" s="1"/>
  <c r="AR573" i="1"/>
  <c r="AY573" i="1" s="1"/>
  <c r="AQ573" i="1"/>
  <c r="AX573" i="1" s="1"/>
  <c r="AO565" i="1"/>
  <c r="AP565" i="1"/>
  <c r="AW565" i="1" s="1"/>
  <c r="AQ565" i="1"/>
  <c r="AX565" i="1" s="1"/>
  <c r="AR565" i="1"/>
  <c r="AY565" i="1" s="1"/>
  <c r="AS565" i="1"/>
  <c r="AZ565" i="1" s="1"/>
  <c r="AT565" i="1"/>
  <c r="BA565" i="1" s="1"/>
  <c r="AO557" i="1"/>
  <c r="AP557" i="1"/>
  <c r="AW557" i="1" s="1"/>
  <c r="AQ557" i="1"/>
  <c r="AX557" i="1" s="1"/>
  <c r="AR557" i="1"/>
  <c r="AY557" i="1" s="1"/>
  <c r="AS557" i="1"/>
  <c r="AZ557" i="1" s="1"/>
  <c r="AT557" i="1"/>
  <c r="BA557" i="1" s="1"/>
  <c r="AO549" i="1"/>
  <c r="AP549" i="1"/>
  <c r="AW549" i="1" s="1"/>
  <c r="AQ549" i="1"/>
  <c r="AX549" i="1" s="1"/>
  <c r="AR549" i="1"/>
  <c r="AY549" i="1" s="1"/>
  <c r="AS549" i="1"/>
  <c r="AZ549" i="1" s="1"/>
  <c r="AT549" i="1"/>
  <c r="BA549" i="1" s="1"/>
  <c r="AO541" i="1"/>
  <c r="AP541" i="1"/>
  <c r="AW541" i="1" s="1"/>
  <c r="AQ541" i="1"/>
  <c r="AX541" i="1" s="1"/>
  <c r="AR541" i="1"/>
  <c r="AY541" i="1" s="1"/>
  <c r="AS541" i="1"/>
  <c r="AZ541" i="1" s="1"/>
  <c r="AT541" i="1"/>
  <c r="BA541" i="1" s="1"/>
  <c r="AP533" i="1"/>
  <c r="AW533" i="1" s="1"/>
  <c r="AS533" i="1"/>
  <c r="AZ533" i="1" s="1"/>
  <c r="AT533" i="1"/>
  <c r="BA533" i="1" s="1"/>
  <c r="AO533" i="1"/>
  <c r="AQ533" i="1"/>
  <c r="AX533" i="1" s="1"/>
  <c r="AR533" i="1"/>
  <c r="AY533" i="1" s="1"/>
  <c r="AO525" i="1"/>
  <c r="AS525" i="1"/>
  <c r="AZ525" i="1" s="1"/>
  <c r="AT525" i="1"/>
  <c r="BA525" i="1" s="1"/>
  <c r="AR525" i="1"/>
  <c r="AY525" i="1" s="1"/>
  <c r="AQ525" i="1"/>
  <c r="AX525" i="1" s="1"/>
  <c r="AP525" i="1"/>
  <c r="AW525" i="1" s="1"/>
  <c r="AO517" i="1"/>
  <c r="AS517" i="1"/>
  <c r="AZ517" i="1" s="1"/>
  <c r="AQ517" i="1"/>
  <c r="AX517" i="1" s="1"/>
  <c r="AP517" i="1"/>
  <c r="AW517" i="1" s="1"/>
  <c r="AT517" i="1"/>
  <c r="BA517" i="1" s="1"/>
  <c r="AR517" i="1"/>
  <c r="AY517" i="1" s="1"/>
  <c r="AS509" i="1"/>
  <c r="AZ509" i="1" s="1"/>
  <c r="AT509" i="1"/>
  <c r="BA509" i="1" s="1"/>
  <c r="AO509" i="1"/>
  <c r="AP509" i="1"/>
  <c r="AW509" i="1" s="1"/>
  <c r="AQ509" i="1"/>
  <c r="AX509" i="1" s="1"/>
  <c r="AR509" i="1"/>
  <c r="AY509" i="1" s="1"/>
  <c r="AS501" i="1"/>
  <c r="AZ501" i="1" s="1"/>
  <c r="AT501" i="1"/>
  <c r="BA501" i="1" s="1"/>
  <c r="AO501" i="1"/>
  <c r="AP501" i="1"/>
  <c r="AW501" i="1" s="1"/>
  <c r="AQ501" i="1"/>
  <c r="AX501" i="1" s="1"/>
  <c r="AR501" i="1"/>
  <c r="AY501" i="1" s="1"/>
  <c r="AT493" i="1"/>
  <c r="BA493" i="1" s="1"/>
  <c r="AO493" i="1"/>
  <c r="AP493" i="1"/>
  <c r="AW493" i="1" s="1"/>
  <c r="AQ493" i="1"/>
  <c r="AX493" i="1" s="1"/>
  <c r="AR493" i="1"/>
  <c r="AY493" i="1" s="1"/>
  <c r="AS493" i="1"/>
  <c r="AZ493" i="1" s="1"/>
  <c r="AR485" i="1"/>
  <c r="AY485" i="1" s="1"/>
  <c r="AS485" i="1"/>
  <c r="AZ485" i="1" s="1"/>
  <c r="AT485" i="1"/>
  <c r="BA485" i="1" s="1"/>
  <c r="AO485" i="1"/>
  <c r="AP485" i="1"/>
  <c r="AW485" i="1" s="1"/>
  <c r="AQ485" i="1"/>
  <c r="AX485" i="1" s="1"/>
  <c r="AO477" i="1"/>
  <c r="AP477" i="1"/>
  <c r="AW477" i="1" s="1"/>
  <c r="AQ477" i="1"/>
  <c r="AX477" i="1" s="1"/>
  <c r="AR477" i="1"/>
  <c r="AY477" i="1" s="1"/>
  <c r="AS477" i="1"/>
  <c r="AZ477" i="1" s="1"/>
  <c r="AT477" i="1"/>
  <c r="BA477" i="1" s="1"/>
  <c r="AP469" i="1"/>
  <c r="AW469" i="1" s="1"/>
  <c r="AQ469" i="1"/>
  <c r="AX469" i="1" s="1"/>
  <c r="AR469" i="1"/>
  <c r="AY469" i="1" s="1"/>
  <c r="AS469" i="1"/>
  <c r="AZ469" i="1" s="1"/>
  <c r="AT469" i="1"/>
  <c r="BA469" i="1" s="1"/>
  <c r="AO469" i="1"/>
  <c r="AS461" i="1"/>
  <c r="AZ461" i="1" s="1"/>
  <c r="AT461" i="1"/>
  <c r="BA461" i="1" s="1"/>
  <c r="AP461" i="1"/>
  <c r="AW461" i="1" s="1"/>
  <c r="AQ461" i="1"/>
  <c r="AX461" i="1" s="1"/>
  <c r="AR461" i="1"/>
  <c r="AY461" i="1" s="1"/>
  <c r="AO461" i="1"/>
  <c r="AP459" i="1"/>
  <c r="AW459" i="1" s="1"/>
  <c r="AS459" i="1"/>
  <c r="AZ459" i="1" s="1"/>
  <c r="AT459" i="1"/>
  <c r="BA459" i="1" s="1"/>
  <c r="AQ459" i="1"/>
  <c r="AX459" i="1" s="1"/>
  <c r="AR459" i="1"/>
  <c r="AY459" i="1" s="1"/>
  <c r="AO459" i="1"/>
  <c r="AO451" i="1"/>
  <c r="AP451" i="1"/>
  <c r="AW451" i="1" s="1"/>
  <c r="AR451" i="1"/>
  <c r="AY451" i="1" s="1"/>
  <c r="AS451" i="1"/>
  <c r="AZ451" i="1" s="1"/>
  <c r="AT451" i="1"/>
  <c r="BA451" i="1" s="1"/>
  <c r="AQ451" i="1"/>
  <c r="AX451" i="1" s="1"/>
  <c r="AO443" i="1"/>
  <c r="AQ443" i="1"/>
  <c r="AX443" i="1" s="1"/>
  <c r="AR443" i="1"/>
  <c r="AY443" i="1" s="1"/>
  <c r="AP443" i="1"/>
  <c r="AW443" i="1" s="1"/>
  <c r="AT443" i="1"/>
  <c r="BA443" i="1" s="1"/>
  <c r="AS443" i="1"/>
  <c r="AZ443" i="1" s="1"/>
  <c r="AO435" i="1"/>
  <c r="AT435" i="1"/>
  <c r="BA435" i="1" s="1"/>
  <c r="AS435" i="1"/>
  <c r="AZ435" i="1" s="1"/>
  <c r="AR435" i="1"/>
  <c r="AY435" i="1" s="1"/>
  <c r="AP435" i="1"/>
  <c r="AW435" i="1" s="1"/>
  <c r="AQ435" i="1"/>
  <c r="AX435" i="1" s="1"/>
  <c r="AO427" i="1"/>
  <c r="AT427" i="1"/>
  <c r="BA427" i="1" s="1"/>
  <c r="AP427" i="1"/>
  <c r="AW427" i="1" s="1"/>
  <c r="AQ427" i="1"/>
  <c r="AX427" i="1" s="1"/>
  <c r="AS427" i="1"/>
  <c r="AZ427" i="1" s="1"/>
  <c r="AR427" i="1"/>
  <c r="AY427" i="1" s="1"/>
  <c r="AQ1142" i="1"/>
  <c r="AX1142" i="1" s="1"/>
  <c r="AR1142" i="1"/>
  <c r="AY1142" i="1" s="1"/>
  <c r="AS1142" i="1"/>
  <c r="AZ1142" i="1" s="1"/>
  <c r="AO1142" i="1"/>
  <c r="AP1142" i="1"/>
  <c r="AW1142" i="1" s="1"/>
  <c r="AT1142" i="1"/>
  <c r="BA1142" i="1" s="1"/>
  <c r="AO1134" i="1"/>
  <c r="AP1134" i="1"/>
  <c r="AW1134" i="1" s="1"/>
  <c r="AQ1134" i="1"/>
  <c r="AX1134" i="1" s="1"/>
  <c r="AR1134" i="1"/>
  <c r="AY1134" i="1" s="1"/>
  <c r="AS1134" i="1"/>
  <c r="AZ1134" i="1" s="1"/>
  <c r="AT1134" i="1"/>
  <c r="BA1134" i="1" s="1"/>
  <c r="AO1293" i="1"/>
  <c r="AP1293" i="1"/>
  <c r="AW1293" i="1" s="1"/>
  <c r="AS1293" i="1"/>
  <c r="AZ1293" i="1" s="1"/>
  <c r="AT1293" i="1"/>
  <c r="BA1293" i="1" s="1"/>
  <c r="AR1293" i="1"/>
  <c r="AY1293" i="1" s="1"/>
  <c r="AQ1293" i="1"/>
  <c r="AX1293" i="1" s="1"/>
  <c r="AT1285" i="1"/>
  <c r="BA1285" i="1" s="1"/>
  <c r="AO1285" i="1"/>
  <c r="AP1285" i="1"/>
  <c r="AW1285" i="1" s="1"/>
  <c r="AQ1285" i="1"/>
  <c r="AX1285" i="1" s="1"/>
  <c r="AR1285" i="1"/>
  <c r="AY1285" i="1" s="1"/>
  <c r="AS1285" i="1"/>
  <c r="AZ1285" i="1" s="1"/>
  <c r="AO1277" i="1"/>
  <c r="AP1277" i="1"/>
  <c r="AW1277" i="1" s="1"/>
  <c r="AQ1277" i="1"/>
  <c r="AX1277" i="1" s="1"/>
  <c r="AR1277" i="1"/>
  <c r="AY1277" i="1" s="1"/>
  <c r="AS1277" i="1"/>
  <c r="AZ1277" i="1" s="1"/>
  <c r="AT1277" i="1"/>
  <c r="BA1277" i="1" s="1"/>
  <c r="AT1269" i="1"/>
  <c r="BA1269" i="1" s="1"/>
  <c r="AO1269" i="1"/>
  <c r="AP1269" i="1"/>
  <c r="AW1269" i="1" s="1"/>
  <c r="AQ1269" i="1"/>
  <c r="AX1269" i="1" s="1"/>
  <c r="AR1269" i="1"/>
  <c r="AY1269" i="1" s="1"/>
  <c r="AS1269" i="1"/>
  <c r="AZ1269" i="1" s="1"/>
  <c r="AT1261" i="1"/>
  <c r="BA1261" i="1" s="1"/>
  <c r="AO1261" i="1"/>
  <c r="AP1261" i="1"/>
  <c r="AW1261" i="1" s="1"/>
  <c r="AQ1261" i="1"/>
  <c r="AX1261" i="1" s="1"/>
  <c r="AR1261" i="1"/>
  <c r="AY1261" i="1" s="1"/>
  <c r="AS1261" i="1"/>
  <c r="AZ1261" i="1" s="1"/>
  <c r="AS1253" i="1"/>
  <c r="AZ1253" i="1" s="1"/>
  <c r="AT1253" i="1"/>
  <c r="BA1253" i="1" s="1"/>
  <c r="AO1253" i="1"/>
  <c r="AP1253" i="1"/>
  <c r="AW1253" i="1" s="1"/>
  <c r="AQ1253" i="1"/>
  <c r="AX1253" i="1" s="1"/>
  <c r="AR1253" i="1"/>
  <c r="AY1253" i="1" s="1"/>
  <c r="AS1245" i="1"/>
  <c r="AZ1245" i="1" s="1"/>
  <c r="AT1245" i="1"/>
  <c r="BA1245" i="1" s="1"/>
  <c r="AO1245" i="1"/>
  <c r="AQ1245" i="1"/>
  <c r="AX1245" i="1" s="1"/>
  <c r="AP1245" i="1"/>
  <c r="AW1245" i="1" s="1"/>
  <c r="AR1245" i="1"/>
  <c r="AY1245" i="1" s="1"/>
  <c r="AT1237" i="1"/>
  <c r="BA1237" i="1" s="1"/>
  <c r="AO1237" i="1"/>
  <c r="AP1237" i="1"/>
  <c r="AW1237" i="1" s="1"/>
  <c r="AQ1237" i="1"/>
  <c r="AX1237" i="1" s="1"/>
  <c r="AR1237" i="1"/>
  <c r="AY1237" i="1" s="1"/>
  <c r="AS1237" i="1"/>
  <c r="AZ1237" i="1" s="1"/>
  <c r="AR1229" i="1"/>
  <c r="AY1229" i="1" s="1"/>
  <c r="AS1229" i="1"/>
  <c r="AZ1229" i="1" s="1"/>
  <c r="AT1229" i="1"/>
  <c r="BA1229" i="1" s="1"/>
  <c r="AO1229" i="1"/>
  <c r="AP1229" i="1"/>
  <c r="AW1229" i="1" s="1"/>
  <c r="AQ1229" i="1"/>
  <c r="AX1229" i="1" s="1"/>
  <c r="AO1221" i="1"/>
  <c r="AP1221" i="1"/>
  <c r="AW1221" i="1" s="1"/>
  <c r="AQ1221" i="1"/>
  <c r="AX1221" i="1" s="1"/>
  <c r="AR1221" i="1"/>
  <c r="AY1221" i="1" s="1"/>
  <c r="AS1221" i="1"/>
  <c r="AZ1221" i="1" s="1"/>
  <c r="AT1221" i="1"/>
  <c r="BA1221" i="1" s="1"/>
  <c r="AT1213" i="1"/>
  <c r="BA1213" i="1" s="1"/>
  <c r="AO1213" i="1"/>
  <c r="AP1213" i="1"/>
  <c r="AW1213" i="1" s="1"/>
  <c r="AQ1213" i="1"/>
  <c r="AX1213" i="1" s="1"/>
  <c r="AR1213" i="1"/>
  <c r="AY1213" i="1" s="1"/>
  <c r="AS1213" i="1"/>
  <c r="AZ1213" i="1" s="1"/>
  <c r="AR1205" i="1"/>
  <c r="AY1205" i="1" s="1"/>
  <c r="AS1205" i="1"/>
  <c r="AZ1205" i="1" s="1"/>
  <c r="AT1205" i="1"/>
  <c r="BA1205" i="1" s="1"/>
  <c r="AO1205" i="1"/>
  <c r="AP1205" i="1"/>
  <c r="AW1205" i="1" s="1"/>
  <c r="AQ1205" i="1"/>
  <c r="AX1205" i="1" s="1"/>
  <c r="AS1196" i="1"/>
  <c r="AZ1196" i="1" s="1"/>
  <c r="AT1196" i="1"/>
  <c r="BA1196" i="1" s="1"/>
  <c r="AO1196" i="1"/>
  <c r="AP1196" i="1"/>
  <c r="AW1196" i="1" s="1"/>
  <c r="AQ1196" i="1"/>
  <c r="AX1196" i="1" s="1"/>
  <c r="AR1196" i="1"/>
  <c r="AY1196" i="1" s="1"/>
  <c r="AT1189" i="1"/>
  <c r="BA1189" i="1" s="1"/>
  <c r="AO1189" i="1"/>
  <c r="AP1189" i="1"/>
  <c r="AW1189" i="1" s="1"/>
  <c r="AQ1189" i="1"/>
  <c r="AX1189" i="1" s="1"/>
  <c r="AR1189" i="1"/>
  <c r="AY1189" i="1" s="1"/>
  <c r="AS1189" i="1"/>
  <c r="AZ1189" i="1" s="1"/>
  <c r="AO1181" i="1"/>
  <c r="AP1181" i="1"/>
  <c r="AW1181" i="1" s="1"/>
  <c r="AQ1181" i="1"/>
  <c r="AX1181" i="1" s="1"/>
  <c r="AR1181" i="1"/>
  <c r="AY1181" i="1" s="1"/>
  <c r="AT1181" i="1"/>
  <c r="BA1181" i="1" s="1"/>
  <c r="AS1181" i="1"/>
  <c r="AZ1181" i="1" s="1"/>
  <c r="AO1173" i="1"/>
  <c r="AP1173" i="1"/>
  <c r="AW1173" i="1" s="1"/>
  <c r="AQ1173" i="1"/>
  <c r="AX1173" i="1" s="1"/>
  <c r="AR1173" i="1"/>
  <c r="AY1173" i="1" s="1"/>
  <c r="AT1173" i="1"/>
  <c r="BA1173" i="1" s="1"/>
  <c r="AS1173" i="1"/>
  <c r="AZ1173" i="1" s="1"/>
  <c r="AQ1165" i="1"/>
  <c r="AX1165" i="1" s="1"/>
  <c r="AR1165" i="1"/>
  <c r="AY1165" i="1" s="1"/>
  <c r="AT1165" i="1"/>
  <c r="BA1165" i="1" s="1"/>
  <c r="AO1165" i="1"/>
  <c r="AP1165" i="1"/>
  <c r="AW1165" i="1" s="1"/>
  <c r="AS1165" i="1"/>
  <c r="AZ1165" i="1" s="1"/>
  <c r="AO1157" i="1"/>
  <c r="AT1157" i="1"/>
  <c r="BA1157" i="1" s="1"/>
  <c r="AP1157" i="1"/>
  <c r="AW1157" i="1" s="1"/>
  <c r="AQ1157" i="1"/>
  <c r="AX1157" i="1" s="1"/>
  <c r="AR1157" i="1"/>
  <c r="AY1157" i="1" s="1"/>
  <c r="AS1157" i="1"/>
  <c r="AZ1157" i="1" s="1"/>
  <c r="AP1149" i="1"/>
  <c r="AW1149" i="1" s="1"/>
  <c r="AQ1149" i="1"/>
  <c r="AX1149" i="1" s="1"/>
  <c r="AR1149" i="1"/>
  <c r="AY1149" i="1" s="1"/>
  <c r="AS1149" i="1"/>
  <c r="AZ1149" i="1" s="1"/>
  <c r="AT1149" i="1"/>
  <c r="BA1149" i="1" s="1"/>
  <c r="AO1149" i="1"/>
  <c r="AO1081" i="1"/>
  <c r="AP1081" i="1"/>
  <c r="AW1081" i="1" s="1"/>
  <c r="AQ1081" i="1"/>
  <c r="AX1081" i="1" s="1"/>
  <c r="AR1081" i="1"/>
  <c r="AY1081" i="1" s="1"/>
  <c r="AS1081" i="1"/>
  <c r="AZ1081" i="1" s="1"/>
  <c r="AT1081" i="1"/>
  <c r="BA1081" i="1" s="1"/>
  <c r="AO1057" i="1"/>
  <c r="AP1057" i="1"/>
  <c r="AW1057" i="1" s="1"/>
  <c r="AQ1057" i="1"/>
  <c r="AX1057" i="1" s="1"/>
  <c r="AR1057" i="1"/>
  <c r="AY1057" i="1" s="1"/>
  <c r="AT1057" i="1"/>
  <c r="BA1057" i="1" s="1"/>
  <c r="AS1057" i="1"/>
  <c r="AZ1057" i="1" s="1"/>
  <c r="AT922" i="1"/>
  <c r="BA922" i="1" s="1"/>
  <c r="AO922" i="1"/>
  <c r="AP922" i="1"/>
  <c r="AW922" i="1" s="1"/>
  <c r="AS922" i="1"/>
  <c r="AZ922" i="1" s="1"/>
  <c r="AQ922" i="1"/>
  <c r="AX922" i="1" s="1"/>
  <c r="AR922" i="1"/>
  <c r="AY922" i="1" s="1"/>
  <c r="AT858" i="1"/>
  <c r="BA858" i="1" s="1"/>
  <c r="AO858" i="1"/>
  <c r="AS858" i="1"/>
  <c r="AZ858" i="1" s="1"/>
  <c r="AR858" i="1"/>
  <c r="AY858" i="1" s="1"/>
  <c r="AQ858" i="1"/>
  <c r="AX858" i="1" s="1"/>
  <c r="AP858" i="1"/>
  <c r="AW858" i="1" s="1"/>
  <c r="AR818" i="1"/>
  <c r="AY818" i="1" s="1"/>
  <c r="AT818" i="1"/>
  <c r="BA818" i="1" s="1"/>
  <c r="AP818" i="1"/>
  <c r="AW818" i="1" s="1"/>
  <c r="AO818" i="1"/>
  <c r="AS818" i="1"/>
  <c r="AZ818" i="1" s="1"/>
  <c r="AQ818" i="1"/>
  <c r="AX818" i="1" s="1"/>
  <c r="AS719" i="1"/>
  <c r="AZ719" i="1" s="1"/>
  <c r="AT719" i="1"/>
  <c r="BA719" i="1" s="1"/>
  <c r="AO719" i="1"/>
  <c r="AP719" i="1"/>
  <c r="AW719" i="1" s="1"/>
  <c r="AQ719" i="1"/>
  <c r="AX719" i="1" s="1"/>
  <c r="AR719" i="1"/>
  <c r="AY719" i="1" s="1"/>
  <c r="AP695" i="1"/>
  <c r="AW695" i="1" s="1"/>
  <c r="AQ695" i="1"/>
  <c r="AX695" i="1" s="1"/>
  <c r="AT695" i="1"/>
  <c r="BA695" i="1" s="1"/>
  <c r="AO695" i="1"/>
  <c r="AS695" i="1"/>
  <c r="AZ695" i="1" s="1"/>
  <c r="AR695" i="1"/>
  <c r="AY695" i="1" s="1"/>
  <c r="AO679" i="1"/>
  <c r="AP679" i="1"/>
  <c r="AW679" i="1" s="1"/>
  <c r="AQ679" i="1"/>
  <c r="AX679" i="1" s="1"/>
  <c r="AR679" i="1"/>
  <c r="AY679" i="1" s="1"/>
  <c r="AS679" i="1"/>
  <c r="AZ679" i="1" s="1"/>
  <c r="AT679" i="1"/>
  <c r="BA679" i="1" s="1"/>
  <c r="AO575" i="1"/>
  <c r="AP575" i="1"/>
  <c r="AW575" i="1" s="1"/>
  <c r="AS575" i="1"/>
  <c r="AZ575" i="1" s="1"/>
  <c r="AT575" i="1"/>
  <c r="BA575" i="1" s="1"/>
  <c r="AR575" i="1"/>
  <c r="AY575" i="1" s="1"/>
  <c r="AQ575" i="1"/>
  <c r="AX575" i="1" s="1"/>
  <c r="AO487" i="1"/>
  <c r="AP487" i="1"/>
  <c r="AW487" i="1" s="1"/>
  <c r="AQ487" i="1"/>
  <c r="AX487" i="1" s="1"/>
  <c r="AR487" i="1"/>
  <c r="AY487" i="1" s="1"/>
  <c r="AS487" i="1"/>
  <c r="AZ487" i="1" s="1"/>
  <c r="AT487" i="1"/>
  <c r="BA487" i="1" s="1"/>
  <c r="AQ1136" i="1"/>
  <c r="AX1136" i="1" s="1"/>
  <c r="AR1136" i="1"/>
  <c r="AY1136" i="1" s="1"/>
  <c r="AS1136" i="1"/>
  <c r="AZ1136" i="1" s="1"/>
  <c r="AT1136" i="1"/>
  <c r="BA1136" i="1" s="1"/>
  <c r="AO1136" i="1"/>
  <c r="AP1136" i="1"/>
  <c r="AW1136" i="1" s="1"/>
  <c r="AT1263" i="1"/>
  <c r="BA1263" i="1" s="1"/>
  <c r="AO1263" i="1"/>
  <c r="AP1263" i="1"/>
  <c r="AW1263" i="1" s="1"/>
  <c r="AQ1263" i="1"/>
  <c r="AX1263" i="1" s="1"/>
  <c r="AR1263" i="1"/>
  <c r="AY1263" i="1" s="1"/>
  <c r="AS1263" i="1"/>
  <c r="AZ1263" i="1" s="1"/>
  <c r="AQ1247" i="1"/>
  <c r="AX1247" i="1" s="1"/>
  <c r="AR1247" i="1"/>
  <c r="AY1247" i="1" s="1"/>
  <c r="AS1247" i="1"/>
  <c r="AZ1247" i="1" s="1"/>
  <c r="AT1247" i="1"/>
  <c r="BA1247" i="1" s="1"/>
  <c r="AO1247" i="1"/>
  <c r="AP1247" i="1"/>
  <c r="AW1247" i="1" s="1"/>
  <c r="AO1223" i="1"/>
  <c r="AP1223" i="1"/>
  <c r="AW1223" i="1" s="1"/>
  <c r="AQ1223" i="1"/>
  <c r="AX1223" i="1" s="1"/>
  <c r="AR1223" i="1"/>
  <c r="AY1223" i="1" s="1"/>
  <c r="AS1223" i="1"/>
  <c r="AZ1223" i="1" s="1"/>
  <c r="AT1223" i="1"/>
  <c r="BA1223" i="1" s="1"/>
  <c r="AO1198" i="1"/>
  <c r="AP1198" i="1"/>
  <c r="AW1198" i="1" s="1"/>
  <c r="AQ1198" i="1"/>
  <c r="AX1198" i="1" s="1"/>
  <c r="AR1198" i="1"/>
  <c r="AY1198" i="1" s="1"/>
  <c r="AS1198" i="1"/>
  <c r="AZ1198" i="1" s="1"/>
  <c r="AT1198" i="1"/>
  <c r="BA1198" i="1" s="1"/>
  <c r="AP1115" i="1"/>
  <c r="AW1115" i="1" s="1"/>
  <c r="AS1115" i="1"/>
  <c r="AZ1115" i="1" s="1"/>
  <c r="AT1115" i="1"/>
  <c r="BA1115" i="1" s="1"/>
  <c r="AR1115" i="1"/>
  <c r="AY1115" i="1" s="1"/>
  <c r="AO1115" i="1"/>
  <c r="AQ1115" i="1"/>
  <c r="AX1115" i="1" s="1"/>
  <c r="AT1132" i="1"/>
  <c r="BA1132" i="1" s="1"/>
  <c r="AO1132" i="1"/>
  <c r="AP1132" i="1"/>
  <c r="AW1132" i="1" s="1"/>
  <c r="AQ1132" i="1"/>
  <c r="AX1132" i="1" s="1"/>
  <c r="AR1132" i="1"/>
  <c r="AY1132" i="1" s="1"/>
  <c r="AS1132" i="1"/>
  <c r="AZ1132" i="1" s="1"/>
  <c r="AS1124" i="1"/>
  <c r="AZ1124" i="1" s="1"/>
  <c r="AQ1124" i="1"/>
  <c r="AX1124" i="1" s="1"/>
  <c r="AR1124" i="1"/>
  <c r="AY1124" i="1" s="1"/>
  <c r="AT1124" i="1"/>
  <c r="BA1124" i="1" s="1"/>
  <c r="AO1124" i="1"/>
  <c r="AP1124" i="1"/>
  <c r="AW1124" i="1" s="1"/>
  <c r="AR1116" i="1"/>
  <c r="AY1116" i="1" s="1"/>
  <c r="AS1116" i="1"/>
  <c r="AZ1116" i="1" s="1"/>
  <c r="AT1116" i="1"/>
  <c r="BA1116" i="1" s="1"/>
  <c r="AO1116" i="1"/>
  <c r="AP1116" i="1"/>
  <c r="AW1116" i="1" s="1"/>
  <c r="AQ1116" i="1"/>
  <c r="AX1116" i="1" s="1"/>
  <c r="AO1108" i="1"/>
  <c r="AP1108" i="1"/>
  <c r="AW1108" i="1" s="1"/>
  <c r="AQ1108" i="1"/>
  <c r="AX1108" i="1" s="1"/>
  <c r="AR1108" i="1"/>
  <c r="AY1108" i="1" s="1"/>
  <c r="AS1108" i="1"/>
  <c r="AZ1108" i="1" s="1"/>
  <c r="AT1108" i="1"/>
  <c r="BA1108" i="1" s="1"/>
  <c r="AO1100" i="1"/>
  <c r="AP1100" i="1"/>
  <c r="AW1100" i="1" s="1"/>
  <c r="AQ1100" i="1"/>
  <c r="AX1100" i="1" s="1"/>
  <c r="AR1100" i="1"/>
  <c r="AY1100" i="1" s="1"/>
  <c r="AS1100" i="1"/>
  <c r="AZ1100" i="1" s="1"/>
  <c r="AT1100" i="1"/>
  <c r="BA1100" i="1" s="1"/>
  <c r="AP1092" i="1"/>
  <c r="AW1092" i="1" s="1"/>
  <c r="AQ1092" i="1"/>
  <c r="AX1092" i="1" s="1"/>
  <c r="AR1092" i="1"/>
  <c r="AY1092" i="1" s="1"/>
  <c r="AT1092" i="1"/>
  <c r="BA1092" i="1" s="1"/>
  <c r="AO1092" i="1"/>
  <c r="AS1092" i="1"/>
  <c r="AZ1092" i="1" s="1"/>
  <c r="AR1084" i="1"/>
  <c r="AY1084" i="1" s="1"/>
  <c r="AT1084" i="1"/>
  <c r="BA1084" i="1" s="1"/>
  <c r="AP1084" i="1"/>
  <c r="AW1084" i="1" s="1"/>
  <c r="AQ1084" i="1"/>
  <c r="AX1084" i="1" s="1"/>
  <c r="AS1084" i="1"/>
  <c r="AZ1084" i="1" s="1"/>
  <c r="AO1084" i="1"/>
  <c r="AP1076" i="1"/>
  <c r="AW1076" i="1" s="1"/>
  <c r="AS1076" i="1"/>
  <c r="AZ1076" i="1" s="1"/>
  <c r="AT1076" i="1"/>
  <c r="BA1076" i="1" s="1"/>
  <c r="AO1076" i="1"/>
  <c r="AQ1076" i="1"/>
  <c r="AX1076" i="1" s="1"/>
  <c r="AR1076" i="1"/>
  <c r="AY1076" i="1" s="1"/>
  <c r="AP1068" i="1"/>
  <c r="AW1068" i="1" s="1"/>
  <c r="AT1068" i="1"/>
  <c r="BA1068" i="1" s="1"/>
  <c r="AR1068" i="1"/>
  <c r="AY1068" i="1" s="1"/>
  <c r="AO1068" i="1"/>
  <c r="AS1068" i="1"/>
  <c r="AZ1068" i="1" s="1"/>
  <c r="AQ1068" i="1"/>
  <c r="AX1068" i="1" s="1"/>
  <c r="AQ1060" i="1"/>
  <c r="AX1060" i="1" s="1"/>
  <c r="AP1060" i="1"/>
  <c r="AW1060" i="1" s="1"/>
  <c r="AR1060" i="1"/>
  <c r="AY1060" i="1" s="1"/>
  <c r="AO1060" i="1"/>
  <c r="AT1060" i="1"/>
  <c r="BA1060" i="1" s="1"/>
  <c r="AS1060" i="1"/>
  <c r="AZ1060" i="1" s="1"/>
  <c r="AP1052" i="1"/>
  <c r="AW1052" i="1" s="1"/>
  <c r="AQ1052" i="1"/>
  <c r="AX1052" i="1" s="1"/>
  <c r="AR1052" i="1"/>
  <c r="AY1052" i="1" s="1"/>
  <c r="AS1052" i="1"/>
  <c r="AZ1052" i="1" s="1"/>
  <c r="AT1052" i="1"/>
  <c r="BA1052" i="1" s="1"/>
  <c r="AO1052" i="1"/>
  <c r="AO1044" i="1"/>
  <c r="AP1044" i="1"/>
  <c r="AW1044" i="1" s="1"/>
  <c r="AQ1044" i="1"/>
  <c r="AX1044" i="1" s="1"/>
  <c r="AR1044" i="1"/>
  <c r="AY1044" i="1" s="1"/>
  <c r="AS1044" i="1"/>
  <c r="AZ1044" i="1" s="1"/>
  <c r="AT1044" i="1"/>
  <c r="BA1044" i="1" s="1"/>
  <c r="AT1036" i="1"/>
  <c r="BA1036" i="1" s="1"/>
  <c r="AQ1036" i="1"/>
  <c r="AX1036" i="1" s="1"/>
  <c r="AR1036" i="1"/>
  <c r="AY1036" i="1" s="1"/>
  <c r="AS1036" i="1"/>
  <c r="AZ1036" i="1" s="1"/>
  <c r="AO1036" i="1"/>
  <c r="AP1036" i="1"/>
  <c r="AW1036" i="1" s="1"/>
  <c r="AQ1028" i="1"/>
  <c r="AX1028" i="1" s="1"/>
  <c r="AR1028" i="1"/>
  <c r="AY1028" i="1" s="1"/>
  <c r="AS1028" i="1"/>
  <c r="AZ1028" i="1" s="1"/>
  <c r="AT1028" i="1"/>
  <c r="BA1028" i="1" s="1"/>
  <c r="AP1028" i="1"/>
  <c r="AW1028" i="1" s="1"/>
  <c r="AO1028" i="1"/>
  <c r="AO1020" i="1"/>
  <c r="AP1020" i="1"/>
  <c r="AW1020" i="1" s="1"/>
  <c r="AQ1020" i="1"/>
  <c r="AX1020" i="1" s="1"/>
  <c r="AR1020" i="1"/>
  <c r="AY1020" i="1" s="1"/>
  <c r="AS1020" i="1"/>
  <c r="AZ1020" i="1" s="1"/>
  <c r="AT1020" i="1"/>
  <c r="BA1020" i="1" s="1"/>
  <c r="AR1012" i="1"/>
  <c r="AY1012" i="1" s="1"/>
  <c r="AS1012" i="1"/>
  <c r="AZ1012" i="1" s="1"/>
  <c r="AT1012" i="1"/>
  <c r="BA1012" i="1" s="1"/>
  <c r="AO1012" i="1"/>
  <c r="AP1012" i="1"/>
  <c r="AW1012" i="1" s="1"/>
  <c r="AQ1012" i="1"/>
  <c r="AX1012" i="1" s="1"/>
  <c r="AP1004" i="1"/>
  <c r="AW1004" i="1" s="1"/>
  <c r="AQ1004" i="1"/>
  <c r="AX1004" i="1" s="1"/>
  <c r="AR1004" i="1"/>
  <c r="AY1004" i="1" s="1"/>
  <c r="AS1004" i="1"/>
  <c r="AZ1004" i="1" s="1"/>
  <c r="AT1004" i="1"/>
  <c r="BA1004" i="1" s="1"/>
  <c r="AO1004" i="1"/>
  <c r="AP996" i="1"/>
  <c r="AW996" i="1" s="1"/>
  <c r="AQ996" i="1"/>
  <c r="AX996" i="1" s="1"/>
  <c r="AR996" i="1"/>
  <c r="AY996" i="1" s="1"/>
  <c r="AS996" i="1"/>
  <c r="AZ996" i="1" s="1"/>
  <c r="AT996" i="1"/>
  <c r="BA996" i="1" s="1"/>
  <c r="AO996" i="1"/>
  <c r="AQ988" i="1"/>
  <c r="AX988" i="1" s="1"/>
  <c r="AR988" i="1"/>
  <c r="AY988" i="1" s="1"/>
  <c r="AS988" i="1"/>
  <c r="AZ988" i="1" s="1"/>
  <c r="AT988" i="1"/>
  <c r="BA988" i="1" s="1"/>
  <c r="AO988" i="1"/>
  <c r="AP988" i="1"/>
  <c r="AW988" i="1" s="1"/>
  <c r="AO980" i="1"/>
  <c r="AP980" i="1"/>
  <c r="AW980" i="1" s="1"/>
  <c r="AQ980" i="1"/>
  <c r="AX980" i="1" s="1"/>
  <c r="AR980" i="1"/>
  <c r="AY980" i="1" s="1"/>
  <c r="AS980" i="1"/>
  <c r="AZ980" i="1" s="1"/>
  <c r="AT980" i="1"/>
  <c r="BA980" i="1" s="1"/>
  <c r="AP972" i="1"/>
  <c r="AW972" i="1" s="1"/>
  <c r="AQ972" i="1"/>
  <c r="AX972" i="1" s="1"/>
  <c r="AR972" i="1"/>
  <c r="AY972" i="1" s="1"/>
  <c r="AS972" i="1"/>
  <c r="AZ972" i="1" s="1"/>
  <c r="AT972" i="1"/>
  <c r="BA972" i="1" s="1"/>
  <c r="AO972" i="1"/>
  <c r="AP964" i="1"/>
  <c r="AW964" i="1" s="1"/>
  <c r="AQ964" i="1"/>
  <c r="AX964" i="1" s="1"/>
  <c r="AR964" i="1"/>
  <c r="AY964" i="1" s="1"/>
  <c r="AS964" i="1"/>
  <c r="AZ964" i="1" s="1"/>
  <c r="AT964" i="1"/>
  <c r="BA964" i="1" s="1"/>
  <c r="AO964" i="1"/>
  <c r="AO956" i="1"/>
  <c r="AP956" i="1"/>
  <c r="AW956" i="1" s="1"/>
  <c r="AQ956" i="1"/>
  <c r="AX956" i="1" s="1"/>
  <c r="AR956" i="1"/>
  <c r="AY956" i="1" s="1"/>
  <c r="AS956" i="1"/>
  <c r="AZ956" i="1" s="1"/>
  <c r="AT956" i="1"/>
  <c r="BA956" i="1" s="1"/>
  <c r="AO949" i="1"/>
  <c r="AP949" i="1"/>
  <c r="AW949" i="1" s="1"/>
  <c r="AQ949" i="1"/>
  <c r="AX949" i="1" s="1"/>
  <c r="AR949" i="1"/>
  <c r="AY949" i="1" s="1"/>
  <c r="AS949" i="1"/>
  <c r="AZ949" i="1" s="1"/>
  <c r="AT949" i="1"/>
  <c r="BA949" i="1" s="1"/>
  <c r="AO941" i="1"/>
  <c r="AP941" i="1"/>
  <c r="AW941" i="1" s="1"/>
  <c r="AQ941" i="1"/>
  <c r="AX941" i="1" s="1"/>
  <c r="AR941" i="1"/>
  <c r="AY941" i="1" s="1"/>
  <c r="AS941" i="1"/>
  <c r="AZ941" i="1" s="1"/>
  <c r="AT941" i="1"/>
  <c r="BA941" i="1" s="1"/>
  <c r="AP933" i="1"/>
  <c r="AW933" i="1" s="1"/>
  <c r="AQ933" i="1"/>
  <c r="AX933" i="1" s="1"/>
  <c r="AR933" i="1"/>
  <c r="AY933" i="1" s="1"/>
  <c r="AS933" i="1"/>
  <c r="AZ933" i="1" s="1"/>
  <c r="AT933" i="1"/>
  <c r="BA933" i="1" s="1"/>
  <c r="AO933" i="1"/>
  <c r="AO925" i="1"/>
  <c r="AP925" i="1"/>
  <c r="AW925" i="1" s="1"/>
  <c r="AQ925" i="1"/>
  <c r="AX925" i="1" s="1"/>
  <c r="AR925" i="1"/>
  <c r="AY925" i="1" s="1"/>
  <c r="AS925" i="1"/>
  <c r="AZ925" i="1" s="1"/>
  <c r="AT925" i="1"/>
  <c r="BA925" i="1" s="1"/>
  <c r="AS917" i="1"/>
  <c r="AZ917" i="1" s="1"/>
  <c r="AT917" i="1"/>
  <c r="BA917" i="1" s="1"/>
  <c r="AQ917" i="1"/>
  <c r="AX917" i="1" s="1"/>
  <c r="AR917" i="1"/>
  <c r="AY917" i="1" s="1"/>
  <c r="AO917" i="1"/>
  <c r="AP917" i="1"/>
  <c r="AW917" i="1" s="1"/>
  <c r="AQ909" i="1"/>
  <c r="AX909" i="1" s="1"/>
  <c r="AR909" i="1"/>
  <c r="AY909" i="1" s="1"/>
  <c r="AS909" i="1"/>
  <c r="AZ909" i="1" s="1"/>
  <c r="AT909" i="1"/>
  <c r="BA909" i="1" s="1"/>
  <c r="AO909" i="1"/>
  <c r="AP909" i="1"/>
  <c r="AW909" i="1" s="1"/>
  <c r="AO901" i="1"/>
  <c r="AP901" i="1"/>
  <c r="AW901" i="1" s="1"/>
  <c r="AQ901" i="1"/>
  <c r="AX901" i="1" s="1"/>
  <c r="AR901" i="1"/>
  <c r="AY901" i="1" s="1"/>
  <c r="AS901" i="1"/>
  <c r="AZ901" i="1" s="1"/>
  <c r="AT901" i="1"/>
  <c r="BA901" i="1" s="1"/>
  <c r="AP889" i="1"/>
  <c r="AW889" i="1" s="1"/>
  <c r="AQ889" i="1"/>
  <c r="AX889" i="1" s="1"/>
  <c r="AR889" i="1"/>
  <c r="AY889" i="1" s="1"/>
  <c r="AS889" i="1"/>
  <c r="AZ889" i="1" s="1"/>
  <c r="AT889" i="1"/>
  <c r="BA889" i="1" s="1"/>
  <c r="AO889" i="1"/>
  <c r="AP881" i="1"/>
  <c r="AW881" i="1" s="1"/>
  <c r="AQ881" i="1"/>
  <c r="AX881" i="1" s="1"/>
  <c r="AR881" i="1"/>
  <c r="AY881" i="1" s="1"/>
  <c r="AS881" i="1"/>
  <c r="AZ881" i="1" s="1"/>
  <c r="AT881" i="1"/>
  <c r="BA881" i="1" s="1"/>
  <c r="AO881" i="1"/>
  <c r="AO861" i="1"/>
  <c r="AP861" i="1"/>
  <c r="AW861" i="1" s="1"/>
  <c r="AQ861" i="1"/>
  <c r="AX861" i="1" s="1"/>
  <c r="AR861" i="1"/>
  <c r="AY861" i="1" s="1"/>
  <c r="AS861" i="1"/>
  <c r="AZ861" i="1" s="1"/>
  <c r="AT861" i="1"/>
  <c r="BA861" i="1" s="1"/>
  <c r="AP853" i="1"/>
  <c r="AW853" i="1" s="1"/>
  <c r="AQ853" i="1"/>
  <c r="AX853" i="1" s="1"/>
  <c r="AT853" i="1"/>
  <c r="BA853" i="1" s="1"/>
  <c r="AO853" i="1"/>
  <c r="AR853" i="1"/>
  <c r="AY853" i="1" s="1"/>
  <c r="AS853" i="1"/>
  <c r="AZ853" i="1" s="1"/>
  <c r="AT845" i="1"/>
  <c r="BA845" i="1" s="1"/>
  <c r="AO845" i="1"/>
  <c r="AP845" i="1"/>
  <c r="AW845" i="1" s="1"/>
  <c r="AQ845" i="1"/>
  <c r="AX845" i="1" s="1"/>
  <c r="AS845" i="1"/>
  <c r="AZ845" i="1" s="1"/>
  <c r="AR845" i="1"/>
  <c r="AY845" i="1" s="1"/>
  <c r="AS837" i="1"/>
  <c r="AZ837" i="1" s="1"/>
  <c r="AT837" i="1"/>
  <c r="BA837" i="1" s="1"/>
  <c r="AO837" i="1"/>
  <c r="AP837" i="1"/>
  <c r="AW837" i="1" s="1"/>
  <c r="AQ837" i="1"/>
  <c r="AX837" i="1" s="1"/>
  <c r="AR837" i="1"/>
  <c r="AY837" i="1" s="1"/>
  <c r="AS829" i="1"/>
  <c r="AZ829" i="1" s="1"/>
  <c r="AT829" i="1"/>
  <c r="BA829" i="1" s="1"/>
  <c r="AO829" i="1"/>
  <c r="AP829" i="1"/>
  <c r="AW829" i="1" s="1"/>
  <c r="AQ829" i="1"/>
  <c r="AX829" i="1" s="1"/>
  <c r="AR829" i="1"/>
  <c r="AY829" i="1" s="1"/>
  <c r="AP821" i="1"/>
  <c r="AW821" i="1" s="1"/>
  <c r="AQ821" i="1"/>
  <c r="AX821" i="1" s="1"/>
  <c r="AS821" i="1"/>
  <c r="AZ821" i="1" s="1"/>
  <c r="AT821" i="1"/>
  <c r="BA821" i="1" s="1"/>
  <c r="AO821" i="1"/>
  <c r="AR821" i="1"/>
  <c r="AY821" i="1" s="1"/>
  <c r="AO809" i="1"/>
  <c r="AP809" i="1"/>
  <c r="AW809" i="1" s="1"/>
  <c r="AQ809" i="1"/>
  <c r="AX809" i="1" s="1"/>
  <c r="AS809" i="1"/>
  <c r="AZ809" i="1" s="1"/>
  <c r="AT809" i="1"/>
  <c r="BA809" i="1" s="1"/>
  <c r="AR809" i="1"/>
  <c r="AY809" i="1" s="1"/>
  <c r="AO801" i="1"/>
  <c r="AP801" i="1"/>
  <c r="AW801" i="1" s="1"/>
  <c r="AQ801" i="1"/>
  <c r="AX801" i="1" s="1"/>
  <c r="AS801" i="1"/>
  <c r="AZ801" i="1" s="1"/>
  <c r="AT801" i="1"/>
  <c r="BA801" i="1" s="1"/>
  <c r="AR801" i="1"/>
  <c r="AY801" i="1" s="1"/>
  <c r="AO793" i="1"/>
  <c r="AP793" i="1"/>
  <c r="AW793" i="1" s="1"/>
  <c r="AQ793" i="1"/>
  <c r="AX793" i="1" s="1"/>
  <c r="AR793" i="1"/>
  <c r="AY793" i="1" s="1"/>
  <c r="AS793" i="1"/>
  <c r="AZ793" i="1" s="1"/>
  <c r="AT793" i="1"/>
  <c r="BA793" i="1" s="1"/>
  <c r="AT786" i="1"/>
  <c r="BA786" i="1" s="1"/>
  <c r="AO786" i="1"/>
  <c r="AP786" i="1"/>
  <c r="AW786" i="1" s="1"/>
  <c r="AQ786" i="1"/>
  <c r="AX786" i="1" s="1"/>
  <c r="AR786" i="1"/>
  <c r="AY786" i="1" s="1"/>
  <c r="AS786" i="1"/>
  <c r="AZ786" i="1" s="1"/>
  <c r="AQ778" i="1"/>
  <c r="AX778" i="1" s="1"/>
  <c r="AR778" i="1"/>
  <c r="AY778" i="1" s="1"/>
  <c r="AS778" i="1"/>
  <c r="AZ778" i="1" s="1"/>
  <c r="AT778" i="1"/>
  <c r="BA778" i="1" s="1"/>
  <c r="AO778" i="1"/>
  <c r="AP778" i="1"/>
  <c r="AW778" i="1" s="1"/>
  <c r="AO770" i="1"/>
  <c r="AP770" i="1"/>
  <c r="AW770" i="1" s="1"/>
  <c r="AQ770" i="1"/>
  <c r="AX770" i="1" s="1"/>
  <c r="AR770" i="1"/>
  <c r="AY770" i="1" s="1"/>
  <c r="AS770" i="1"/>
  <c r="AZ770" i="1" s="1"/>
  <c r="AT770" i="1"/>
  <c r="BA770" i="1" s="1"/>
  <c r="AQ762" i="1"/>
  <c r="AX762" i="1" s="1"/>
  <c r="AR762" i="1"/>
  <c r="AY762" i="1" s="1"/>
  <c r="AS762" i="1"/>
  <c r="AZ762" i="1" s="1"/>
  <c r="AT762" i="1"/>
  <c r="BA762" i="1" s="1"/>
  <c r="AO762" i="1"/>
  <c r="AP762" i="1"/>
  <c r="AW762" i="1" s="1"/>
  <c r="AO754" i="1"/>
  <c r="AQ754" i="1"/>
  <c r="AX754" i="1" s="1"/>
  <c r="AR754" i="1"/>
  <c r="AY754" i="1" s="1"/>
  <c r="AS754" i="1"/>
  <c r="AZ754" i="1" s="1"/>
  <c r="AT754" i="1"/>
  <c r="BA754" i="1" s="1"/>
  <c r="AP754" i="1"/>
  <c r="AW754" i="1" s="1"/>
  <c r="AQ746" i="1"/>
  <c r="AX746" i="1" s="1"/>
  <c r="AR746" i="1"/>
  <c r="AY746" i="1" s="1"/>
  <c r="AS746" i="1"/>
  <c r="AZ746" i="1" s="1"/>
  <c r="AO746" i="1"/>
  <c r="AT746" i="1"/>
  <c r="BA746" i="1" s="1"/>
  <c r="AP746" i="1"/>
  <c r="AW746" i="1" s="1"/>
  <c r="AO738" i="1"/>
  <c r="AP738" i="1"/>
  <c r="AW738" i="1" s="1"/>
  <c r="AQ738" i="1"/>
  <c r="AX738" i="1" s="1"/>
  <c r="AS738" i="1"/>
  <c r="AZ738" i="1" s="1"/>
  <c r="AT738" i="1"/>
  <c r="BA738" i="1" s="1"/>
  <c r="AR738" i="1"/>
  <c r="AY738" i="1" s="1"/>
  <c r="AP730" i="1"/>
  <c r="AW730" i="1" s="1"/>
  <c r="AQ730" i="1"/>
  <c r="AX730" i="1" s="1"/>
  <c r="AS730" i="1"/>
  <c r="AZ730" i="1" s="1"/>
  <c r="AT730" i="1"/>
  <c r="BA730" i="1" s="1"/>
  <c r="AO730" i="1"/>
  <c r="AR730" i="1"/>
  <c r="AY730" i="1" s="1"/>
  <c r="AO722" i="1"/>
  <c r="AP722" i="1"/>
  <c r="AW722" i="1" s="1"/>
  <c r="AQ722" i="1"/>
  <c r="AX722" i="1" s="1"/>
  <c r="AS722" i="1"/>
  <c r="AZ722" i="1" s="1"/>
  <c r="AT722" i="1"/>
  <c r="BA722" i="1" s="1"/>
  <c r="AR722" i="1"/>
  <c r="AY722" i="1" s="1"/>
  <c r="AO714" i="1"/>
  <c r="AP714" i="1"/>
  <c r="AW714" i="1" s="1"/>
  <c r="AQ714" i="1"/>
  <c r="AX714" i="1" s="1"/>
  <c r="AS714" i="1"/>
  <c r="AZ714" i="1" s="1"/>
  <c r="AT714" i="1"/>
  <c r="BA714" i="1" s="1"/>
  <c r="AR714" i="1"/>
  <c r="AY714" i="1" s="1"/>
  <c r="AO706" i="1"/>
  <c r="AP706" i="1"/>
  <c r="AW706" i="1" s="1"/>
  <c r="AQ706" i="1"/>
  <c r="AX706" i="1" s="1"/>
  <c r="AS706" i="1"/>
  <c r="AZ706" i="1" s="1"/>
  <c r="AT706" i="1"/>
  <c r="BA706" i="1" s="1"/>
  <c r="AR706" i="1"/>
  <c r="AY706" i="1" s="1"/>
  <c r="AQ698" i="1"/>
  <c r="AX698" i="1" s="1"/>
  <c r="AT698" i="1"/>
  <c r="BA698" i="1" s="1"/>
  <c r="AP698" i="1"/>
  <c r="AW698" i="1" s="1"/>
  <c r="AR698" i="1"/>
  <c r="AY698" i="1" s="1"/>
  <c r="AO698" i="1"/>
  <c r="AS698" i="1"/>
  <c r="AZ698" i="1" s="1"/>
  <c r="AQ690" i="1"/>
  <c r="AX690" i="1" s="1"/>
  <c r="AT690" i="1"/>
  <c r="BA690" i="1" s="1"/>
  <c r="AP690" i="1"/>
  <c r="AW690" i="1" s="1"/>
  <c r="AR690" i="1"/>
  <c r="AY690" i="1" s="1"/>
  <c r="AO690" i="1"/>
  <c r="AS690" i="1"/>
  <c r="AZ690" i="1" s="1"/>
  <c r="AP682" i="1"/>
  <c r="AW682" i="1" s="1"/>
  <c r="AQ682" i="1"/>
  <c r="AX682" i="1" s="1"/>
  <c r="AS682" i="1"/>
  <c r="AZ682" i="1" s="1"/>
  <c r="AT682" i="1"/>
  <c r="BA682" i="1" s="1"/>
  <c r="AO682" i="1"/>
  <c r="AR682" i="1"/>
  <c r="AY682" i="1" s="1"/>
  <c r="AP674" i="1"/>
  <c r="AW674" i="1" s="1"/>
  <c r="AQ674" i="1"/>
  <c r="AX674" i="1" s="1"/>
  <c r="AS674" i="1"/>
  <c r="AZ674" i="1" s="1"/>
  <c r="AT674" i="1"/>
  <c r="BA674" i="1" s="1"/>
  <c r="AO674" i="1"/>
  <c r="AR674" i="1"/>
  <c r="AY674" i="1" s="1"/>
  <c r="AP666" i="1"/>
  <c r="AW666" i="1" s="1"/>
  <c r="AQ666" i="1"/>
  <c r="AX666" i="1" s="1"/>
  <c r="AT666" i="1"/>
  <c r="BA666" i="1" s="1"/>
  <c r="AO666" i="1"/>
  <c r="AS666" i="1"/>
  <c r="AZ666" i="1" s="1"/>
  <c r="AR666" i="1"/>
  <c r="AY666" i="1" s="1"/>
  <c r="AT658" i="1"/>
  <c r="BA658" i="1" s="1"/>
  <c r="AP658" i="1"/>
  <c r="AW658" i="1" s="1"/>
  <c r="AO658" i="1"/>
  <c r="AR658" i="1"/>
  <c r="AY658" i="1" s="1"/>
  <c r="AS658" i="1"/>
  <c r="AZ658" i="1" s="1"/>
  <c r="AQ658" i="1"/>
  <c r="AX658" i="1" s="1"/>
  <c r="AT650" i="1"/>
  <c r="BA650" i="1" s="1"/>
  <c r="AP650" i="1"/>
  <c r="AW650" i="1" s="1"/>
  <c r="AS650" i="1"/>
  <c r="AZ650" i="1" s="1"/>
  <c r="AO650" i="1"/>
  <c r="AR650" i="1"/>
  <c r="AY650" i="1" s="1"/>
  <c r="AQ650" i="1"/>
  <c r="AX650" i="1" s="1"/>
  <c r="AO586" i="1"/>
  <c r="AP586" i="1"/>
  <c r="AW586" i="1" s="1"/>
  <c r="AQ586" i="1"/>
  <c r="AX586" i="1" s="1"/>
  <c r="AR586" i="1"/>
  <c r="AY586" i="1" s="1"/>
  <c r="AS586" i="1"/>
  <c r="AZ586" i="1" s="1"/>
  <c r="AT586" i="1"/>
  <c r="BA586" i="1" s="1"/>
  <c r="AT578" i="1"/>
  <c r="BA578" i="1" s="1"/>
  <c r="AO578" i="1"/>
  <c r="AP578" i="1"/>
  <c r="AW578" i="1" s="1"/>
  <c r="AQ578" i="1"/>
  <c r="AX578" i="1" s="1"/>
  <c r="AR578" i="1"/>
  <c r="AY578" i="1" s="1"/>
  <c r="AS578" i="1"/>
  <c r="AZ578" i="1" s="1"/>
  <c r="AR570" i="1"/>
  <c r="AY570" i="1" s="1"/>
  <c r="AS570" i="1"/>
  <c r="AZ570" i="1" s="1"/>
  <c r="AT570" i="1"/>
  <c r="BA570" i="1" s="1"/>
  <c r="AO570" i="1"/>
  <c r="AP570" i="1"/>
  <c r="AW570" i="1" s="1"/>
  <c r="AQ570" i="1"/>
  <c r="AX570" i="1" s="1"/>
  <c r="AO562" i="1"/>
  <c r="AS562" i="1"/>
  <c r="AZ562" i="1" s="1"/>
  <c r="AT562" i="1"/>
  <c r="BA562" i="1" s="1"/>
  <c r="AR562" i="1"/>
  <c r="AY562" i="1" s="1"/>
  <c r="AQ562" i="1"/>
  <c r="AX562" i="1" s="1"/>
  <c r="AP562" i="1"/>
  <c r="AW562" i="1" s="1"/>
  <c r="AO554" i="1"/>
  <c r="AS554" i="1"/>
  <c r="AZ554" i="1" s="1"/>
  <c r="AT554" i="1"/>
  <c r="BA554" i="1" s="1"/>
  <c r="AP554" i="1"/>
  <c r="AW554" i="1" s="1"/>
  <c r="AR554" i="1"/>
  <c r="AY554" i="1" s="1"/>
  <c r="AQ554" i="1"/>
  <c r="AX554" i="1" s="1"/>
  <c r="AS546" i="1"/>
  <c r="AZ546" i="1" s="1"/>
  <c r="AT546" i="1"/>
  <c r="BA546" i="1" s="1"/>
  <c r="AR546" i="1"/>
  <c r="AY546" i="1" s="1"/>
  <c r="AQ546" i="1"/>
  <c r="AX546" i="1" s="1"/>
  <c r="AO546" i="1"/>
  <c r="AP546" i="1"/>
  <c r="AW546" i="1" s="1"/>
  <c r="AS538" i="1"/>
  <c r="AZ538" i="1" s="1"/>
  <c r="AO538" i="1"/>
  <c r="AP538" i="1"/>
  <c r="AW538" i="1" s="1"/>
  <c r="AT538" i="1"/>
  <c r="BA538" i="1" s="1"/>
  <c r="AR538" i="1"/>
  <c r="AY538" i="1" s="1"/>
  <c r="AQ538" i="1"/>
  <c r="AX538" i="1" s="1"/>
  <c r="AO530" i="1"/>
  <c r="AP530" i="1"/>
  <c r="AW530" i="1" s="1"/>
  <c r="AQ530" i="1"/>
  <c r="AX530" i="1" s="1"/>
  <c r="AR530" i="1"/>
  <c r="AY530" i="1" s="1"/>
  <c r="AS530" i="1"/>
  <c r="AZ530" i="1" s="1"/>
  <c r="AT530" i="1"/>
  <c r="BA530" i="1" s="1"/>
  <c r="AO522" i="1"/>
  <c r="AP522" i="1"/>
  <c r="AW522" i="1" s="1"/>
  <c r="AQ522" i="1"/>
  <c r="AX522" i="1" s="1"/>
  <c r="AR522" i="1"/>
  <c r="AY522" i="1" s="1"/>
  <c r="AS522" i="1"/>
  <c r="AZ522" i="1" s="1"/>
  <c r="AT522" i="1"/>
  <c r="BA522" i="1" s="1"/>
  <c r="AO514" i="1"/>
  <c r="AP514" i="1"/>
  <c r="AW514" i="1" s="1"/>
  <c r="AQ514" i="1"/>
  <c r="AX514" i="1" s="1"/>
  <c r="AR514" i="1"/>
  <c r="AY514" i="1" s="1"/>
  <c r="AS514" i="1"/>
  <c r="AZ514" i="1" s="1"/>
  <c r="AT514" i="1"/>
  <c r="BA514" i="1" s="1"/>
  <c r="AO506" i="1"/>
  <c r="AP506" i="1"/>
  <c r="AW506" i="1" s="1"/>
  <c r="AQ506" i="1"/>
  <c r="AX506" i="1" s="1"/>
  <c r="AR506" i="1"/>
  <c r="AY506" i="1" s="1"/>
  <c r="AS506" i="1"/>
  <c r="AZ506" i="1" s="1"/>
  <c r="AT506" i="1"/>
  <c r="BA506" i="1" s="1"/>
  <c r="AO498" i="1"/>
  <c r="AS498" i="1"/>
  <c r="AZ498" i="1" s="1"/>
  <c r="AQ498" i="1"/>
  <c r="AX498" i="1" s="1"/>
  <c r="AT498" i="1"/>
  <c r="BA498" i="1" s="1"/>
  <c r="AP498" i="1"/>
  <c r="AW498" i="1" s="1"/>
  <c r="AR498" i="1"/>
  <c r="AY498" i="1" s="1"/>
  <c r="AO490" i="1"/>
  <c r="AS490" i="1"/>
  <c r="AZ490" i="1" s="1"/>
  <c r="AR490" i="1"/>
  <c r="AY490" i="1" s="1"/>
  <c r="AQ490" i="1"/>
  <c r="AX490" i="1" s="1"/>
  <c r="AT490" i="1"/>
  <c r="BA490" i="1" s="1"/>
  <c r="AP490" i="1"/>
  <c r="AW490" i="1" s="1"/>
  <c r="AS482" i="1"/>
  <c r="AZ482" i="1" s="1"/>
  <c r="AO482" i="1"/>
  <c r="AP482" i="1"/>
  <c r="AR482" i="1"/>
  <c r="AT482" i="1"/>
  <c r="AQ482" i="1"/>
  <c r="AO474" i="1"/>
  <c r="AP474" i="1"/>
  <c r="AW474" i="1" s="1"/>
  <c r="AQ474" i="1"/>
  <c r="AX474" i="1" s="1"/>
  <c r="AR474" i="1"/>
  <c r="AY474" i="1" s="1"/>
  <c r="AS474" i="1"/>
  <c r="AZ474" i="1" s="1"/>
  <c r="AT474" i="1"/>
  <c r="BA474" i="1" s="1"/>
  <c r="AQ466" i="1"/>
  <c r="AX466" i="1" s="1"/>
  <c r="AR466" i="1"/>
  <c r="AY466" i="1" s="1"/>
  <c r="AS466" i="1"/>
  <c r="AZ466" i="1" s="1"/>
  <c r="AT466" i="1"/>
  <c r="BA466" i="1" s="1"/>
  <c r="AO466" i="1"/>
  <c r="AP466" i="1"/>
  <c r="AW466" i="1" s="1"/>
  <c r="AO456" i="1"/>
  <c r="AP456" i="1"/>
  <c r="AW456" i="1" s="1"/>
  <c r="AQ456" i="1"/>
  <c r="AX456" i="1" s="1"/>
  <c r="AR456" i="1"/>
  <c r="AY456" i="1" s="1"/>
  <c r="AS456" i="1"/>
  <c r="AZ456" i="1" s="1"/>
  <c r="AT456" i="1"/>
  <c r="BA456" i="1" s="1"/>
  <c r="AP448" i="1"/>
  <c r="AW448" i="1" s="1"/>
  <c r="AQ448" i="1"/>
  <c r="AX448" i="1" s="1"/>
  <c r="AR448" i="1"/>
  <c r="AY448" i="1" s="1"/>
  <c r="AS448" i="1"/>
  <c r="AZ448" i="1" s="1"/>
  <c r="AT448" i="1"/>
  <c r="BA448" i="1" s="1"/>
  <c r="AO448" i="1"/>
  <c r="AT440" i="1"/>
  <c r="BA440" i="1" s="1"/>
  <c r="AO440" i="1"/>
  <c r="AP440" i="1"/>
  <c r="AW440" i="1" s="1"/>
  <c r="AQ440" i="1"/>
  <c r="AX440" i="1" s="1"/>
  <c r="AR440" i="1"/>
  <c r="AY440" i="1" s="1"/>
  <c r="AS440" i="1"/>
  <c r="AZ440" i="1" s="1"/>
  <c r="AP432" i="1"/>
  <c r="AW432" i="1" s="1"/>
  <c r="AQ432" i="1"/>
  <c r="AX432" i="1" s="1"/>
  <c r="AR432" i="1"/>
  <c r="AY432" i="1" s="1"/>
  <c r="AS432" i="1"/>
  <c r="AZ432" i="1" s="1"/>
  <c r="AT432" i="1"/>
  <c r="BA432" i="1" s="1"/>
  <c r="AO432" i="1"/>
  <c r="AT1139" i="1"/>
  <c r="BA1139" i="1" s="1"/>
  <c r="AO1139" i="1"/>
  <c r="AP1139" i="1"/>
  <c r="AW1139" i="1" s="1"/>
  <c r="AQ1139" i="1"/>
  <c r="AX1139" i="1" s="1"/>
  <c r="AR1139" i="1"/>
  <c r="AY1139" i="1" s="1"/>
  <c r="AS1139" i="1"/>
  <c r="AZ1139" i="1" s="1"/>
  <c r="AO1604" i="1"/>
  <c r="AP1604" i="1"/>
  <c r="AW1604" i="1" s="1"/>
  <c r="AR1604" i="1"/>
  <c r="AY1604" i="1" s="1"/>
  <c r="AS1604" i="1"/>
  <c r="AZ1604" i="1" s="1"/>
  <c r="AT1604" i="1"/>
  <c r="BA1604" i="1" s="1"/>
  <c r="AQ1604" i="1"/>
  <c r="AX1604" i="1" s="1"/>
  <c r="AQ1298" i="1"/>
  <c r="AX1298" i="1" s="1"/>
  <c r="AO1298" i="1"/>
  <c r="AT1298" i="1"/>
  <c r="BA1298" i="1" s="1"/>
  <c r="AS1298" i="1"/>
  <c r="AZ1298" i="1" s="1"/>
  <c r="AR1298" i="1"/>
  <c r="AY1298" i="1" s="1"/>
  <c r="AP1298" i="1"/>
  <c r="AW1298" i="1" s="1"/>
  <c r="AT1290" i="1"/>
  <c r="BA1290" i="1" s="1"/>
  <c r="AO1290" i="1"/>
  <c r="AP1290" i="1"/>
  <c r="AW1290" i="1" s="1"/>
  <c r="AS1290" i="1"/>
  <c r="AZ1290" i="1" s="1"/>
  <c r="AQ1290" i="1"/>
  <c r="AX1290" i="1" s="1"/>
  <c r="AR1290" i="1"/>
  <c r="AY1290" i="1" s="1"/>
  <c r="AS1282" i="1"/>
  <c r="AZ1282" i="1" s="1"/>
  <c r="AT1282" i="1"/>
  <c r="BA1282" i="1" s="1"/>
  <c r="AO1282" i="1"/>
  <c r="AQ1282" i="1"/>
  <c r="AX1282" i="1" s="1"/>
  <c r="AP1282" i="1"/>
  <c r="AW1282" i="1" s="1"/>
  <c r="AR1282" i="1"/>
  <c r="AY1282" i="1" s="1"/>
  <c r="AT1274" i="1"/>
  <c r="BA1274" i="1" s="1"/>
  <c r="AO1274" i="1"/>
  <c r="AP1274" i="1"/>
  <c r="AW1274" i="1" s="1"/>
  <c r="AS1274" i="1"/>
  <c r="AZ1274" i="1" s="1"/>
  <c r="AQ1274" i="1"/>
  <c r="AX1274" i="1" s="1"/>
  <c r="AR1274" i="1"/>
  <c r="AY1274" i="1" s="1"/>
  <c r="AO1266" i="1"/>
  <c r="AP1266" i="1"/>
  <c r="AW1266" i="1" s="1"/>
  <c r="AQ1266" i="1"/>
  <c r="AX1266" i="1" s="1"/>
  <c r="AS1266" i="1"/>
  <c r="AZ1266" i="1" s="1"/>
  <c r="AT1266" i="1"/>
  <c r="BA1266" i="1" s="1"/>
  <c r="AR1266" i="1"/>
  <c r="AY1266" i="1" s="1"/>
  <c r="AT1258" i="1"/>
  <c r="BA1258" i="1" s="1"/>
  <c r="AO1258" i="1"/>
  <c r="AP1258" i="1"/>
  <c r="AW1258" i="1" s="1"/>
  <c r="AS1258" i="1"/>
  <c r="AZ1258" i="1" s="1"/>
  <c r="AQ1258" i="1"/>
  <c r="AX1258" i="1" s="1"/>
  <c r="AR1258" i="1"/>
  <c r="AY1258" i="1" s="1"/>
  <c r="AT1250" i="1"/>
  <c r="BA1250" i="1" s="1"/>
  <c r="AQ1250" i="1"/>
  <c r="AX1250" i="1" s="1"/>
  <c r="AO1250" i="1"/>
  <c r="AR1250" i="1"/>
  <c r="AY1250" i="1" s="1"/>
  <c r="AP1250" i="1"/>
  <c r="AW1250" i="1" s="1"/>
  <c r="AS1250" i="1"/>
  <c r="AZ1250" i="1" s="1"/>
  <c r="AO1242" i="1"/>
  <c r="AS1242" i="1"/>
  <c r="AZ1242" i="1" s="1"/>
  <c r="AP1242" i="1"/>
  <c r="AW1242" i="1" s="1"/>
  <c r="AQ1242" i="1"/>
  <c r="AX1242" i="1" s="1"/>
  <c r="AT1242" i="1"/>
  <c r="BA1242" i="1" s="1"/>
  <c r="AR1242" i="1"/>
  <c r="AY1242" i="1" s="1"/>
  <c r="AS1234" i="1"/>
  <c r="AZ1234" i="1" s="1"/>
  <c r="AT1234" i="1"/>
  <c r="BA1234" i="1" s="1"/>
  <c r="AO1234" i="1"/>
  <c r="AP1234" i="1"/>
  <c r="AW1234" i="1" s="1"/>
  <c r="AQ1234" i="1"/>
  <c r="AX1234" i="1" s="1"/>
  <c r="AR1234" i="1"/>
  <c r="AY1234" i="1" s="1"/>
  <c r="AS1226" i="1"/>
  <c r="AZ1226" i="1" s="1"/>
  <c r="AT1226" i="1"/>
  <c r="BA1226" i="1" s="1"/>
  <c r="AO1226" i="1"/>
  <c r="AP1226" i="1"/>
  <c r="AW1226" i="1" s="1"/>
  <c r="AQ1226" i="1"/>
  <c r="AX1226" i="1" s="1"/>
  <c r="AR1226" i="1"/>
  <c r="AY1226" i="1" s="1"/>
  <c r="AO1218" i="1"/>
  <c r="AQ1218" i="1"/>
  <c r="AX1218" i="1" s="1"/>
  <c r="AS1218" i="1"/>
  <c r="AZ1218" i="1" s="1"/>
  <c r="AT1218" i="1"/>
  <c r="BA1218" i="1" s="1"/>
  <c r="AR1218" i="1"/>
  <c r="AY1218" i="1" s="1"/>
  <c r="AP1218" i="1"/>
  <c r="AW1218" i="1" s="1"/>
  <c r="AQ1210" i="1"/>
  <c r="AX1210" i="1" s="1"/>
  <c r="AS1210" i="1"/>
  <c r="AZ1210" i="1" s="1"/>
  <c r="AT1210" i="1"/>
  <c r="BA1210" i="1" s="1"/>
  <c r="AR1210" i="1"/>
  <c r="AY1210" i="1" s="1"/>
  <c r="AP1210" i="1"/>
  <c r="AW1210" i="1" s="1"/>
  <c r="AO1210" i="1"/>
  <c r="AP1201" i="1"/>
  <c r="AW1201" i="1" s="1"/>
  <c r="AQ1201" i="1"/>
  <c r="AX1201" i="1" s="1"/>
  <c r="AR1201" i="1"/>
  <c r="AY1201" i="1" s="1"/>
  <c r="AS1201" i="1"/>
  <c r="AZ1201" i="1" s="1"/>
  <c r="AT1201" i="1"/>
  <c r="BA1201" i="1" s="1"/>
  <c r="AO1201" i="1"/>
  <c r="AO1193" i="1"/>
  <c r="AP1193" i="1"/>
  <c r="AW1193" i="1" s="1"/>
  <c r="AQ1193" i="1"/>
  <c r="AX1193" i="1" s="1"/>
  <c r="AR1193" i="1"/>
  <c r="AY1193" i="1" s="1"/>
  <c r="AS1193" i="1"/>
  <c r="AZ1193" i="1" s="1"/>
  <c r="AT1193" i="1"/>
  <c r="BA1193" i="1" s="1"/>
  <c r="AP1186" i="1"/>
  <c r="AW1186" i="1" s="1"/>
  <c r="AR1186" i="1"/>
  <c r="AY1186" i="1" s="1"/>
  <c r="AS1186" i="1"/>
  <c r="AZ1186" i="1" s="1"/>
  <c r="AT1186" i="1"/>
  <c r="BA1186" i="1" s="1"/>
  <c r="AO1186" i="1"/>
  <c r="AQ1186" i="1"/>
  <c r="AX1186" i="1" s="1"/>
  <c r="AP1178" i="1"/>
  <c r="AW1178" i="1" s="1"/>
  <c r="AR1178" i="1"/>
  <c r="AY1178" i="1" s="1"/>
  <c r="AS1178" i="1"/>
  <c r="AZ1178" i="1" s="1"/>
  <c r="AT1178" i="1"/>
  <c r="BA1178" i="1" s="1"/>
  <c r="AO1178" i="1"/>
  <c r="AQ1178" i="1"/>
  <c r="AX1178" i="1" s="1"/>
  <c r="AP1170" i="1"/>
  <c r="AW1170" i="1" s="1"/>
  <c r="AR1170" i="1"/>
  <c r="AY1170" i="1" s="1"/>
  <c r="AS1170" i="1"/>
  <c r="AZ1170" i="1" s="1"/>
  <c r="AT1170" i="1"/>
  <c r="BA1170" i="1" s="1"/>
  <c r="AO1170" i="1"/>
  <c r="AQ1170" i="1"/>
  <c r="AX1170" i="1" s="1"/>
  <c r="AP1162" i="1"/>
  <c r="AW1162" i="1" s="1"/>
  <c r="AR1162" i="1"/>
  <c r="AY1162" i="1" s="1"/>
  <c r="AS1162" i="1"/>
  <c r="AZ1162" i="1" s="1"/>
  <c r="AT1162" i="1"/>
  <c r="BA1162" i="1" s="1"/>
  <c r="AO1162" i="1"/>
  <c r="AQ1162" i="1"/>
  <c r="AX1162" i="1" s="1"/>
  <c r="AS1154" i="1"/>
  <c r="AZ1154" i="1" s="1"/>
  <c r="AT1154" i="1"/>
  <c r="BA1154" i="1" s="1"/>
  <c r="AO1154" i="1"/>
  <c r="AP1154" i="1"/>
  <c r="AW1154" i="1" s="1"/>
  <c r="AQ1154" i="1"/>
  <c r="AX1154" i="1" s="1"/>
  <c r="AR1154" i="1"/>
  <c r="AY1154" i="1" s="1"/>
  <c r="AQ1146" i="1"/>
  <c r="AX1146" i="1" s="1"/>
  <c r="AR1146" i="1"/>
  <c r="AY1146" i="1" s="1"/>
  <c r="AS1146" i="1"/>
  <c r="AZ1146" i="1" s="1"/>
  <c r="AO1146" i="1"/>
  <c r="AT1146" i="1"/>
  <c r="BA1146" i="1" s="1"/>
  <c r="AP1146" i="1"/>
  <c r="AW1146" i="1" s="1"/>
  <c r="R988" i="1"/>
  <c r="R889" i="1"/>
  <c r="R770" i="1"/>
  <c r="Q714" i="1"/>
  <c r="Q666" i="1"/>
  <c r="Q1129" i="1"/>
  <c r="Q1113" i="1"/>
  <c r="Q1105" i="1"/>
  <c r="Q1097" i="1"/>
  <c r="Q1089" i="1"/>
  <c r="Q1081" i="1"/>
  <c r="Q1073" i="1"/>
  <c r="Q1065" i="1"/>
  <c r="R1001" i="1"/>
  <c r="R993" i="1"/>
  <c r="Q985" i="1"/>
  <c r="Q977" i="1"/>
  <c r="Q938" i="1"/>
  <c r="Q930" i="1"/>
  <c r="R906" i="1"/>
  <c r="R898" i="1"/>
  <c r="R890" i="1"/>
  <c r="R886" i="1"/>
  <c r="R878" i="1"/>
  <c r="R872" i="1"/>
  <c r="R850" i="1"/>
  <c r="R842" i="1"/>
  <c r="R798" i="1"/>
  <c r="R790" i="1"/>
  <c r="R783" i="1"/>
  <c r="R775" i="1"/>
  <c r="R767" i="1"/>
  <c r="R751" i="1"/>
  <c r="Q719" i="1"/>
  <c r="Q711" i="1"/>
  <c r="Q703" i="1"/>
  <c r="Q695" i="1"/>
  <c r="Q687" i="1"/>
  <c r="Q679" i="1"/>
  <c r="Q671" i="1"/>
  <c r="Q663" i="1"/>
  <c r="Q655" i="1"/>
  <c r="Q647" i="1"/>
  <c r="R559" i="1"/>
  <c r="Q453" i="1"/>
  <c r="Q437" i="1"/>
  <c r="Q1295" i="1"/>
  <c r="R1287" i="1"/>
  <c r="Q1263" i="1"/>
  <c r="Q1255" i="1"/>
  <c r="R1247" i="1"/>
  <c r="Q1239" i="1"/>
  <c r="R1223" i="1"/>
  <c r="Q1207" i="1"/>
  <c r="Q1191" i="1"/>
  <c r="Q1175" i="1"/>
  <c r="Q1151" i="1"/>
  <c r="Q1116" i="1"/>
  <c r="Q1100" i="1"/>
  <c r="Q1092" i="1"/>
  <c r="Q933" i="1"/>
  <c r="R762" i="1"/>
  <c r="Q448" i="1"/>
  <c r="R1266" i="1"/>
  <c r="R1210" i="1"/>
  <c r="Q1126" i="1"/>
  <c r="Q1118" i="1"/>
  <c r="Q1110" i="1"/>
  <c r="Q1102" i="1"/>
  <c r="Q1094" i="1"/>
  <c r="Q1086" i="1"/>
  <c r="Q1078" i="1"/>
  <c r="Q1070" i="1"/>
  <c r="Q1062" i="1"/>
  <c r="R998" i="1"/>
  <c r="R990" i="1"/>
  <c r="Q943" i="1"/>
  <c r="Q935" i="1"/>
  <c r="Q927" i="1"/>
  <c r="R903" i="1"/>
  <c r="R894" i="1"/>
  <c r="R875" i="1"/>
  <c r="R869" i="1"/>
  <c r="R855" i="1"/>
  <c r="R847" i="1"/>
  <c r="Q839" i="1"/>
  <c r="Q831" i="1"/>
  <c r="R811" i="1"/>
  <c r="R803" i="1"/>
  <c r="R787" i="1"/>
  <c r="R772" i="1"/>
  <c r="R764" i="1"/>
  <c r="R756" i="1"/>
  <c r="R748" i="1"/>
  <c r="Q724" i="1"/>
  <c r="Q716" i="1"/>
  <c r="Q708" i="1"/>
  <c r="Q700" i="1"/>
  <c r="Q692" i="1"/>
  <c r="Q684" i="1"/>
  <c r="Q676" i="1"/>
  <c r="Q652" i="1"/>
  <c r="R564" i="1"/>
  <c r="R556" i="1"/>
  <c r="Q450" i="1"/>
  <c r="Q442" i="1"/>
  <c r="Q434" i="1"/>
  <c r="Q426" i="1"/>
  <c r="Q1141" i="1"/>
  <c r="R1133" i="1"/>
  <c r="R1292" i="1"/>
  <c r="R1284" i="1"/>
  <c r="Q1132" i="1"/>
  <c r="R853" i="1"/>
  <c r="R809" i="1"/>
  <c r="Q698" i="1"/>
  <c r="Q682" i="1"/>
  <c r="Q658" i="1"/>
  <c r="R562" i="1"/>
  <c r="Q432" i="1"/>
  <c r="R1201" i="1"/>
  <c r="R1193" i="1"/>
  <c r="R1162" i="1"/>
  <c r="Q1131" i="1"/>
  <c r="Q1115" i="1"/>
  <c r="Q1107" i="1"/>
  <c r="Q1099" i="1"/>
  <c r="Q1091" i="1"/>
  <c r="Q1083" i="1"/>
  <c r="Q1067" i="1"/>
  <c r="R995" i="1"/>
  <c r="R987" i="1"/>
  <c r="Q979" i="1"/>
  <c r="Q971" i="1"/>
  <c r="Q940" i="1"/>
  <c r="Q932" i="1"/>
  <c r="R900" i="1"/>
  <c r="R892" i="1"/>
  <c r="R888" i="1"/>
  <c r="R880" i="1"/>
  <c r="R868" i="1"/>
  <c r="R852" i="1"/>
  <c r="R844" i="1"/>
  <c r="R836" i="1"/>
  <c r="R828" i="1"/>
  <c r="Q808" i="1"/>
  <c r="R800" i="1"/>
  <c r="R792" i="1"/>
  <c r="R785" i="1"/>
  <c r="R777" i="1"/>
  <c r="R769" i="1"/>
  <c r="R761" i="1"/>
  <c r="R753" i="1"/>
  <c r="Q713" i="1"/>
  <c r="Q705" i="1"/>
  <c r="Q697" i="1"/>
  <c r="Q681" i="1"/>
  <c r="Q673" i="1"/>
  <c r="Q665" i="1"/>
  <c r="Q657" i="1"/>
  <c r="R561" i="1"/>
  <c r="Q447" i="1"/>
  <c r="Q439" i="1"/>
  <c r="Q431" i="1"/>
  <c r="Q1297" i="1"/>
  <c r="Q1289" i="1"/>
  <c r="R1281" i="1"/>
  <c r="Q1209" i="1"/>
  <c r="R1153" i="1"/>
  <c r="Q1145" i="1"/>
  <c r="Q941" i="1"/>
  <c r="R754" i="1"/>
  <c r="Q706" i="1"/>
  <c r="Q650" i="1"/>
  <c r="Q1080" i="1"/>
  <c r="Q1072" i="1"/>
  <c r="Q1064" i="1"/>
  <c r="R1000" i="1"/>
  <c r="R992" i="1"/>
  <c r="Q984" i="1"/>
  <c r="Q976" i="1"/>
  <c r="Q937" i="1"/>
  <c r="Q929" i="1"/>
  <c r="R905" i="1"/>
  <c r="R897" i="1"/>
  <c r="R877" i="1"/>
  <c r="R865" i="1"/>
  <c r="R857" i="1"/>
  <c r="R841" i="1"/>
  <c r="R833" i="1"/>
  <c r="R825" i="1"/>
  <c r="R782" i="1"/>
  <c r="R774" i="1"/>
  <c r="R766" i="1"/>
  <c r="R750" i="1"/>
  <c r="Q726" i="1"/>
  <c r="Q718" i="1"/>
  <c r="Q710" i="1"/>
  <c r="Q702" i="1"/>
  <c r="Q694" i="1"/>
  <c r="Q686" i="1"/>
  <c r="Q678" i="1"/>
  <c r="Q670" i="1"/>
  <c r="Q662" i="1"/>
  <c r="Q654" i="1"/>
  <c r="Q646" i="1"/>
  <c r="Q452" i="1"/>
  <c r="Q444" i="1"/>
  <c r="Q436" i="1"/>
  <c r="Q428" i="1"/>
  <c r="R1135" i="1"/>
  <c r="Q1294" i="1"/>
  <c r="Q1286" i="1"/>
  <c r="R1270" i="1"/>
  <c r="R1262" i="1"/>
  <c r="Q1254" i="1"/>
  <c r="Q1246" i="1"/>
  <c r="R1214" i="1"/>
  <c r="Q1190" i="1"/>
  <c r="Q1174" i="1"/>
  <c r="Q1150" i="1"/>
  <c r="R996" i="1"/>
  <c r="Q972" i="1"/>
  <c r="R881" i="1"/>
  <c r="Q1282" i="1"/>
  <c r="R1258" i="1"/>
  <c r="R1178" i="1"/>
  <c r="Q1128" i="1"/>
  <c r="Q1112" i="1"/>
  <c r="Q1096" i="1"/>
  <c r="Q1088" i="1"/>
  <c r="Q1125" i="1"/>
  <c r="Q1117" i="1"/>
  <c r="Q1109" i="1"/>
  <c r="Q1101" i="1"/>
  <c r="Q1093" i="1"/>
  <c r="Q1085" i="1"/>
  <c r="Q1077" i="1"/>
  <c r="Q1069" i="1"/>
  <c r="Q1061" i="1"/>
  <c r="R997" i="1"/>
  <c r="R989" i="1"/>
  <c r="Q981" i="1"/>
  <c r="Q973" i="1"/>
  <c r="Q942" i="1"/>
  <c r="Q934" i="1"/>
  <c r="Q926" i="1"/>
  <c r="R902" i="1"/>
  <c r="Q893" i="1"/>
  <c r="R802" i="1"/>
  <c r="R794" i="1"/>
  <c r="R771" i="1"/>
  <c r="R763" i="1"/>
  <c r="Q715" i="1"/>
  <c r="Q707" i="1"/>
  <c r="Q699" i="1"/>
  <c r="Q691" i="1"/>
  <c r="Q683" i="1"/>
  <c r="Q675" i="1"/>
  <c r="Q667" i="1"/>
  <c r="Q659" i="1"/>
  <c r="Q651" i="1"/>
  <c r="R563" i="1"/>
  <c r="R491" i="1"/>
  <c r="Q449" i="1"/>
  <c r="Q441" i="1"/>
  <c r="Q433" i="1"/>
  <c r="R1140" i="1"/>
  <c r="Q1275" i="1"/>
  <c r="Q1267" i="1"/>
  <c r="Q1259" i="1"/>
  <c r="Q1251" i="1"/>
  <c r="Q1243" i="1"/>
  <c r="Q1227" i="1"/>
  <c r="Q1219" i="1"/>
  <c r="Q1211" i="1"/>
  <c r="Q1203" i="1"/>
  <c r="Q1194" i="1"/>
  <c r="Q1187" i="1"/>
  <c r="Q1179" i="1"/>
  <c r="Q1163" i="1"/>
  <c r="Q1155" i="1"/>
  <c r="Q1147" i="1"/>
  <c r="Q1108" i="1"/>
  <c r="Q1076" i="1"/>
  <c r="R901" i="1"/>
  <c r="R786" i="1"/>
  <c r="Q722" i="1"/>
  <c r="Q674" i="1"/>
  <c r="Q440" i="1"/>
  <c r="R1186" i="1"/>
  <c r="R1170" i="1"/>
  <c r="R1154" i="1"/>
  <c r="R1146" i="1"/>
  <c r="Q1104" i="1"/>
  <c r="Q1130" i="1"/>
  <c r="Q1114" i="1"/>
  <c r="Q1106" i="1"/>
  <c r="Q1098" i="1"/>
  <c r="Q1090" i="1"/>
  <c r="Q1082" i="1"/>
  <c r="Q1066" i="1"/>
  <c r="Q939" i="1"/>
  <c r="Q931" i="1"/>
  <c r="R907" i="1"/>
  <c r="R899" i="1"/>
  <c r="R891" i="1"/>
  <c r="R887" i="1"/>
  <c r="R867" i="1"/>
  <c r="R851" i="1"/>
  <c r="Q835" i="1"/>
  <c r="R815" i="1"/>
  <c r="R799" i="1"/>
  <c r="R791" i="1"/>
  <c r="R784" i="1"/>
  <c r="R776" i="1"/>
  <c r="R768" i="1"/>
  <c r="R760" i="1"/>
  <c r="R752" i="1"/>
  <c r="Q720" i="1"/>
  <c r="Q712" i="1"/>
  <c r="Q704" i="1"/>
  <c r="Q696" i="1"/>
  <c r="Q688" i="1"/>
  <c r="Q680" i="1"/>
  <c r="Q672" i="1"/>
  <c r="Q664" i="1"/>
  <c r="Q656" i="1"/>
  <c r="Q648" i="1"/>
  <c r="R560" i="1"/>
  <c r="Q446" i="1"/>
  <c r="Q438" i="1"/>
  <c r="Q430" i="1"/>
  <c r="A410" i="1"/>
  <c r="R1296" i="1"/>
  <c r="R1288" i="1"/>
  <c r="Q1176" i="1"/>
  <c r="R1152" i="1"/>
  <c r="Q1144" i="1"/>
  <c r="Q1124" i="1"/>
  <c r="Q1084" i="1"/>
  <c r="Q980" i="1"/>
  <c r="R837" i="1"/>
  <c r="R801" i="1"/>
  <c r="R778" i="1"/>
  <c r="R1226" i="1"/>
  <c r="R1218" i="1"/>
  <c r="Q1127" i="1"/>
  <c r="Q1119" i="1"/>
  <c r="Q1111" i="1"/>
  <c r="Q1103" i="1"/>
  <c r="Q1095" i="1"/>
  <c r="Q1087" i="1"/>
  <c r="Q1079" i="1"/>
  <c r="Q1071" i="1"/>
  <c r="Q1063" i="1"/>
  <c r="R999" i="1"/>
  <c r="R991" i="1"/>
  <c r="Q983" i="1"/>
  <c r="Q975" i="1"/>
  <c r="Q936" i="1"/>
  <c r="Q928" i="1"/>
  <c r="R904" i="1"/>
  <c r="R896" i="1"/>
  <c r="R895" i="1"/>
  <c r="R884" i="1"/>
  <c r="R876" i="1"/>
  <c r="R870" i="1"/>
  <c r="R864" i="1"/>
  <c r="R856" i="1"/>
  <c r="R848" i="1"/>
  <c r="R840" i="1"/>
  <c r="R832" i="1"/>
  <c r="R824" i="1"/>
  <c r="R812" i="1"/>
  <c r="R796" i="1"/>
  <c r="R788" i="1"/>
  <c r="R773" i="1"/>
  <c r="R765" i="1"/>
  <c r="R757" i="1"/>
  <c r="Q725" i="1"/>
  <c r="Q717" i="1"/>
  <c r="Q701" i="1"/>
  <c r="Q693" i="1"/>
  <c r="Q685" i="1"/>
  <c r="Q677" i="1"/>
  <c r="Q669" i="1"/>
  <c r="Q661" i="1"/>
  <c r="Q653" i="1"/>
  <c r="Q645" i="1"/>
  <c r="R565" i="1"/>
  <c r="R557" i="1"/>
  <c r="Q451" i="1"/>
  <c r="Q443" i="1"/>
  <c r="Q435" i="1"/>
  <c r="Q427" i="1"/>
  <c r="Q1293" i="1"/>
  <c r="Q1285" i="1"/>
  <c r="Q1277" i="1"/>
  <c r="Q1269" i="1"/>
  <c r="Q1253" i="1"/>
  <c r="Q1245" i="1"/>
  <c r="R1221" i="1"/>
  <c r="Q1213" i="1"/>
  <c r="Q1205" i="1"/>
  <c r="Q1196" i="1"/>
  <c r="Q1189" i="1"/>
  <c r="Q1173" i="1"/>
  <c r="Q1157" i="1"/>
  <c r="Q1149" i="1"/>
  <c r="Q969" i="1"/>
  <c r="Q968" i="1"/>
  <c r="R555" i="1"/>
  <c r="R553" i="1"/>
  <c r="R551" i="1"/>
  <c r="R554" i="1"/>
  <c r="R552" i="1"/>
  <c r="R1230" i="1"/>
  <c r="R1119" i="1"/>
  <c r="Q425" i="1"/>
  <c r="Q423" i="1"/>
  <c r="Q421" i="1"/>
  <c r="R419" i="1"/>
  <c r="R417" i="1"/>
  <c r="R415" i="1"/>
  <c r="R413" i="1"/>
  <c r="R411" i="1"/>
  <c r="R409" i="1"/>
  <c r="R407" i="1"/>
  <c r="R405" i="1"/>
  <c r="R403" i="1"/>
  <c r="R401" i="1"/>
  <c r="R399" i="1"/>
  <c r="R397" i="1"/>
  <c r="R395" i="1"/>
  <c r="R393" i="1"/>
  <c r="Q379" i="1"/>
  <c r="Q377" i="1"/>
  <c r="Q375" i="1"/>
  <c r="Q373" i="1"/>
  <c r="Q369" i="1"/>
  <c r="Q367" i="1"/>
  <c r="Q365" i="1"/>
  <c r="Q363" i="1"/>
  <c r="Q361" i="1"/>
  <c r="Q359" i="1"/>
  <c r="Q357" i="1"/>
  <c r="Q355" i="1"/>
  <c r="Q353" i="1"/>
  <c r="Q242" i="1"/>
  <c r="Q240" i="1"/>
  <c r="Q238" i="1"/>
  <c r="Q236" i="1"/>
  <c r="Q234" i="1"/>
  <c r="Q232" i="1"/>
  <c r="Q230" i="1"/>
  <c r="Q228" i="1"/>
  <c r="Q226" i="1"/>
  <c r="Q224" i="1"/>
  <c r="Q222" i="1"/>
  <c r="Q220" i="1"/>
  <c r="Q214" i="1"/>
  <c r="Q212" i="1"/>
  <c r="A1082" i="1"/>
  <c r="A1080" i="1"/>
  <c r="A1074" i="1"/>
  <c r="A867" i="1"/>
  <c r="A865" i="1"/>
  <c r="A863" i="1"/>
  <c r="A861" i="1"/>
  <c r="A859" i="1"/>
  <c r="A855" i="1"/>
  <c r="Q424" i="1"/>
  <c r="Q422" i="1"/>
  <c r="R420" i="1"/>
  <c r="R418" i="1"/>
  <c r="R414" i="1"/>
  <c r="R412" i="1"/>
  <c r="R410" i="1"/>
  <c r="R406" i="1"/>
  <c r="R404" i="1"/>
  <c r="R402" i="1"/>
  <c r="R398" i="1"/>
  <c r="R396" i="1"/>
  <c r="R394" i="1"/>
  <c r="Q378" i="1"/>
  <c r="Q376" i="1"/>
  <c r="Q374" i="1"/>
  <c r="Q372" i="1"/>
  <c r="Q370" i="1"/>
  <c r="Q368" i="1"/>
  <c r="Q364" i="1"/>
  <c r="Q360" i="1"/>
  <c r="Q358" i="1"/>
  <c r="Q354" i="1"/>
  <c r="Q352" i="1"/>
  <c r="Q241" i="1"/>
  <c r="Q239" i="1"/>
  <c r="Q237" i="1"/>
  <c r="Q235" i="1"/>
  <c r="Q233" i="1"/>
  <c r="Q231" i="1"/>
  <c r="Q229" i="1"/>
  <c r="Q227" i="1"/>
  <c r="Q225" i="1"/>
  <c r="Q223" i="1"/>
  <c r="Q221" i="1"/>
  <c r="Q219" i="1"/>
  <c r="Q215" i="1"/>
  <c r="Q213" i="1"/>
  <c r="Q211" i="1"/>
  <c r="R1112" i="1"/>
  <c r="A1063" i="1"/>
  <c r="A1061" i="1"/>
  <c r="A1059" i="1"/>
  <c r="A1057" i="1"/>
  <c r="A1055" i="1"/>
  <c r="A1053" i="1"/>
  <c r="A1051" i="1"/>
  <c r="A1049" i="1"/>
  <c r="A1047" i="1"/>
  <c r="A1045" i="1"/>
  <c r="A1043" i="1"/>
  <c r="A1041" i="1"/>
  <c r="A1039" i="1"/>
  <c r="A1037" i="1"/>
  <c r="A1035" i="1"/>
  <c r="A1029" i="1"/>
  <c r="A1027" i="1"/>
  <c r="A1025" i="1"/>
  <c r="A1023" i="1"/>
  <c r="A1021" i="1"/>
  <c r="A908" i="1"/>
  <c r="A906" i="1"/>
  <c r="A904" i="1"/>
  <c r="A840" i="1"/>
  <c r="A838" i="1"/>
  <c r="A559" i="1"/>
  <c r="A557" i="1"/>
  <c r="A555" i="1"/>
  <c r="A553" i="1"/>
  <c r="A551" i="1"/>
  <c r="A549" i="1"/>
  <c r="A547" i="1"/>
  <c r="A545" i="1"/>
  <c r="A543" i="1"/>
  <c r="A541" i="1"/>
  <c r="A539" i="1"/>
  <c r="A1019" i="1"/>
  <c r="A1017" i="1"/>
  <c r="A1015" i="1"/>
  <c r="A1013" i="1"/>
  <c r="A1011" i="1"/>
  <c r="A1009" i="1"/>
  <c r="A1007" i="1"/>
  <c r="A1005" i="1"/>
  <c r="A1003" i="1"/>
  <c r="A995" i="1"/>
  <c r="R1229" i="1"/>
  <c r="Q989" i="1"/>
  <c r="A942" i="1"/>
  <c r="Q1229" i="1"/>
  <c r="A1092" i="1"/>
  <c r="A1090" i="1"/>
  <c r="A916" i="1"/>
  <c r="A914" i="1"/>
  <c r="A912" i="1"/>
  <c r="A910" i="1"/>
  <c r="Q908" i="1"/>
  <c r="R1246" i="1"/>
  <c r="Q1153" i="1"/>
  <c r="A1070" i="1"/>
  <c r="A1068" i="1"/>
  <c r="A847" i="1"/>
  <c r="A845" i="1"/>
  <c r="A843" i="1"/>
  <c r="A839" i="1"/>
  <c r="R1103" i="1"/>
  <c r="R1100" i="1"/>
  <c r="A1087" i="1"/>
  <c r="A1085" i="1"/>
  <c r="A902" i="1"/>
  <c r="A900" i="1"/>
  <c r="A896" i="1"/>
  <c r="A895" i="1"/>
  <c r="A837" i="1"/>
  <c r="A835" i="1"/>
  <c r="A831" i="1"/>
  <c r="A829" i="1"/>
  <c r="A827" i="1"/>
  <c r="A825" i="1"/>
  <c r="A823" i="1"/>
  <c r="A821" i="1"/>
  <c r="A819" i="1"/>
  <c r="A817" i="1"/>
  <c r="A815" i="1"/>
  <c r="A811" i="1"/>
  <c r="A809" i="1"/>
  <c r="A807" i="1"/>
  <c r="A805" i="1"/>
  <c r="A803" i="1"/>
  <c r="A795" i="1"/>
  <c r="A787" i="1"/>
  <c r="A784" i="1"/>
  <c r="A782" i="1"/>
  <c r="A780" i="1"/>
  <c r="A778" i="1"/>
  <c r="A776" i="1"/>
  <c r="A774" i="1"/>
  <c r="A772" i="1"/>
  <c r="A770" i="1"/>
  <c r="A768" i="1"/>
  <c r="A766" i="1"/>
  <c r="A764" i="1"/>
  <c r="A762" i="1"/>
  <c r="A760" i="1"/>
  <c r="A758" i="1"/>
  <c r="A756" i="1"/>
  <c r="A754" i="1"/>
  <c r="A752" i="1"/>
  <c r="A750" i="1"/>
  <c r="A748" i="1"/>
  <c r="A716" i="1"/>
  <c r="A652" i="1"/>
  <c r="A1185" i="1"/>
  <c r="A1071" i="1"/>
  <c r="A988" i="1"/>
  <c r="A986" i="1"/>
  <c r="A984" i="1"/>
  <c r="A982" i="1"/>
  <c r="A980" i="1"/>
  <c r="A978" i="1"/>
  <c r="A974" i="1"/>
  <c r="A972" i="1"/>
  <c r="A970" i="1"/>
  <c r="A968" i="1"/>
  <c r="A966" i="1"/>
  <c r="A964" i="1"/>
  <c r="A962" i="1"/>
  <c r="A960" i="1"/>
  <c r="A958" i="1"/>
  <c r="A939" i="1"/>
  <c r="A937" i="1"/>
  <c r="A935" i="1"/>
  <c r="A931" i="1"/>
  <c r="A929" i="1"/>
  <c r="A927" i="1"/>
  <c r="A921" i="1"/>
  <c r="A893" i="1"/>
  <c r="A892" i="1"/>
  <c r="A388" i="1"/>
  <c r="A386" i="1"/>
  <c r="A384" i="1"/>
  <c r="A382" i="1"/>
  <c r="A380" i="1"/>
  <c r="A378" i="1"/>
  <c r="A376" i="1"/>
  <c r="A374" i="1"/>
  <c r="A370" i="1"/>
  <c r="A362" i="1"/>
  <c r="A360" i="1"/>
  <c r="A358" i="1"/>
  <c r="A356" i="1"/>
  <c r="A1181" i="1"/>
  <c r="Q1152" i="1"/>
  <c r="R1273" i="1"/>
  <c r="A1165" i="1"/>
  <c r="R1092" i="1"/>
  <c r="A1088" i="1"/>
  <c r="A991" i="1"/>
  <c r="Q903" i="1"/>
  <c r="A903" i="1"/>
  <c r="A901" i="1"/>
  <c r="A727" i="1"/>
  <c r="A537" i="1"/>
  <c r="A930" i="1"/>
  <c r="A928" i="1"/>
  <c r="A926" i="1"/>
  <c r="A920" i="1"/>
  <c r="A918" i="1"/>
  <c r="A891" i="1"/>
  <c r="A389" i="1"/>
  <c r="A387" i="1"/>
  <c r="A385" i="1"/>
  <c r="A383" i="1"/>
  <c r="A381" i="1"/>
  <c r="A379" i="1"/>
  <c r="A377" i="1"/>
  <c r="A375" i="1"/>
  <c r="A373" i="1"/>
  <c r="R1184" i="1"/>
  <c r="R1095" i="1"/>
  <c r="A1095" i="1"/>
  <c r="A1075" i="1"/>
  <c r="A1066" i="1"/>
  <c r="R879" i="1"/>
  <c r="R1166" i="1"/>
  <c r="A1098" i="1"/>
  <c r="A989" i="1"/>
  <c r="A987" i="1"/>
  <c r="A985" i="1"/>
  <c r="A983" i="1"/>
  <c r="A981" i="1"/>
  <c r="A979" i="1"/>
  <c r="A977" i="1"/>
  <c r="A975" i="1"/>
  <c r="A967" i="1"/>
  <c r="A917" i="1"/>
  <c r="A915" i="1"/>
  <c r="A913" i="1"/>
  <c r="A911" i="1"/>
  <c r="A909" i="1"/>
  <c r="R1096" i="1"/>
  <c r="R1090" i="1"/>
  <c r="R1082" i="1"/>
  <c r="A1000" i="1"/>
  <c r="A998" i="1"/>
  <c r="A957" i="1"/>
  <c r="A955" i="1"/>
  <c r="A888" i="1"/>
  <c r="A886" i="1"/>
  <c r="A884" i="1"/>
  <c r="A882" i="1"/>
  <c r="A880" i="1"/>
  <c r="A1091" i="1"/>
  <c r="A1078" i="1"/>
  <c r="A1069" i="1"/>
  <c r="A1067" i="1"/>
  <c r="A996" i="1"/>
  <c r="A994" i="1"/>
  <c r="A940" i="1"/>
  <c r="A938" i="1"/>
  <c r="A936" i="1"/>
  <c r="A907" i="1"/>
  <c r="A905" i="1"/>
  <c r="A862" i="1"/>
  <c r="R1198" i="1"/>
  <c r="R1128" i="1"/>
  <c r="R1088" i="1"/>
  <c r="A1081" i="1"/>
  <c r="A1079" i="1"/>
  <c r="A1072" i="1"/>
  <c r="A1001" i="1"/>
  <c r="A999" i="1"/>
  <c r="A956" i="1"/>
  <c r="A954" i="1"/>
  <c r="A951" i="1"/>
  <c r="R908" i="1"/>
  <c r="A874" i="1"/>
  <c r="A872" i="1"/>
  <c r="A870" i="1"/>
  <c r="A724" i="1"/>
  <c r="A722" i="1"/>
  <c r="A720" i="1"/>
  <c r="A718" i="1"/>
  <c r="A714" i="1"/>
  <c r="A712" i="1"/>
  <c r="A710" i="1"/>
  <c r="A708" i="1"/>
  <c r="A706" i="1"/>
  <c r="A704" i="1"/>
  <c r="A702" i="1"/>
  <c r="A700" i="1"/>
  <c r="A698" i="1"/>
  <c r="A696" i="1"/>
  <c r="A694" i="1"/>
  <c r="A692" i="1"/>
  <c r="A690" i="1"/>
  <c r="A688" i="1"/>
  <c r="A686" i="1"/>
  <c r="A684" i="1"/>
  <c r="A682" i="1"/>
  <c r="A680" i="1"/>
  <c r="A678" i="1"/>
  <c r="A676" i="1"/>
  <c r="A674" i="1"/>
  <c r="A672" i="1"/>
  <c r="A670" i="1"/>
  <c r="A668" i="1"/>
  <c r="A666" i="1"/>
  <c r="A664" i="1"/>
  <c r="A662" i="1"/>
  <c r="A660" i="1"/>
  <c r="A658" i="1"/>
  <c r="A656" i="1"/>
  <c r="A654" i="1"/>
  <c r="A650" i="1"/>
  <c r="A648" i="1"/>
  <c r="A646" i="1"/>
  <c r="A644" i="1"/>
  <c r="A586" i="1"/>
  <c r="A584" i="1"/>
  <c r="A582" i="1"/>
  <c r="A580" i="1"/>
  <c r="A578" i="1"/>
  <c r="A576" i="1"/>
  <c r="A572" i="1"/>
  <c r="A568" i="1"/>
  <c r="A353" i="1"/>
  <c r="A351" i="1"/>
  <c r="A349" i="1"/>
  <c r="A860" i="1"/>
  <c r="A858" i="1"/>
  <c r="A856" i="1"/>
  <c r="A854" i="1"/>
  <c r="A852" i="1"/>
  <c r="A850" i="1"/>
  <c r="A848" i="1"/>
  <c r="R566" i="1"/>
  <c r="A566" i="1"/>
  <c r="A564" i="1"/>
  <c r="A562" i="1"/>
  <c r="A560" i="1"/>
  <c r="A558" i="1"/>
  <c r="A556" i="1"/>
  <c r="A554" i="1"/>
  <c r="A552" i="1"/>
  <c r="A550" i="1"/>
  <c r="A548" i="1"/>
  <c r="A546" i="1"/>
  <c r="A544" i="1"/>
  <c r="A542" i="1"/>
  <c r="A540" i="1"/>
  <c r="A538" i="1"/>
  <c r="A536" i="1"/>
  <c r="A534" i="1"/>
  <c r="A532" i="1"/>
  <c r="A530" i="1"/>
  <c r="A528" i="1"/>
  <c r="A526" i="1"/>
  <c r="A524" i="1"/>
  <c r="A522" i="1"/>
  <c r="A520" i="1"/>
  <c r="A518" i="1"/>
  <c r="A516" i="1"/>
  <c r="A514" i="1"/>
  <c r="A512" i="1"/>
  <c r="A510" i="1"/>
  <c r="A508" i="1"/>
  <c r="A506" i="1"/>
  <c r="A504" i="1"/>
  <c r="A502" i="1"/>
  <c r="A500" i="1"/>
  <c r="A498" i="1"/>
  <c r="A496" i="1"/>
  <c r="A494" i="1"/>
  <c r="A492" i="1"/>
  <c r="A490" i="1"/>
  <c r="A488" i="1"/>
  <c r="A486" i="1"/>
  <c r="A480" i="1"/>
  <c r="A478" i="1"/>
  <c r="A476" i="1"/>
  <c r="A474" i="1"/>
  <c r="A472" i="1"/>
  <c r="A470" i="1"/>
  <c r="A468" i="1"/>
  <c r="A462" i="1"/>
  <c r="A460" i="1"/>
  <c r="A458" i="1"/>
  <c r="A456" i="1"/>
  <c r="A454" i="1"/>
  <c r="A452" i="1"/>
  <c r="A450" i="1"/>
  <c r="A448" i="1"/>
  <c r="A446" i="1"/>
  <c r="A444" i="1"/>
  <c r="A442" i="1"/>
  <c r="A440" i="1"/>
  <c r="A438" i="1"/>
  <c r="A436" i="1"/>
  <c r="A434" i="1"/>
  <c r="A426" i="1"/>
  <c r="A418" i="1"/>
  <c r="A402" i="1"/>
  <c r="A394" i="1"/>
  <c r="R1145" i="1"/>
  <c r="R1144" i="1"/>
  <c r="A889" i="1"/>
  <c r="A887" i="1"/>
  <c r="A885" i="1"/>
  <c r="A883" i="1"/>
  <c r="A881" i="1"/>
  <c r="A836" i="1"/>
  <c r="A834" i="1"/>
  <c r="A832" i="1"/>
  <c r="A814" i="1"/>
  <c r="A802" i="1"/>
  <c r="A800" i="1"/>
  <c r="A798" i="1"/>
  <c r="A796" i="1"/>
  <c r="A794" i="1"/>
  <c r="A792" i="1"/>
  <c r="A790" i="1"/>
  <c r="A788" i="1"/>
  <c r="A785" i="1"/>
  <c r="A783" i="1"/>
  <c r="A781" i="1"/>
  <c r="A779" i="1"/>
  <c r="A777" i="1"/>
  <c r="A775" i="1"/>
  <c r="A773" i="1"/>
  <c r="A771" i="1"/>
  <c r="A769" i="1"/>
  <c r="A767" i="1"/>
  <c r="A765" i="1"/>
  <c r="A763" i="1"/>
  <c r="A761" i="1"/>
  <c r="A759" i="1"/>
  <c r="A757" i="1"/>
  <c r="A747" i="1"/>
  <c r="A745" i="1"/>
  <c r="A743" i="1"/>
  <c r="A741" i="1"/>
  <c r="A739" i="1"/>
  <c r="A737" i="1"/>
  <c r="A733" i="1"/>
  <c r="A731" i="1"/>
  <c r="A729" i="1"/>
  <c r="A1227" i="1"/>
  <c r="A1191" i="1"/>
  <c r="Q1146" i="1"/>
  <c r="A1146" i="1"/>
  <c r="A1145" i="1"/>
  <c r="A1144" i="1"/>
  <c r="A875" i="1"/>
  <c r="A721" i="1"/>
  <c r="A719" i="1"/>
  <c r="A717" i="1"/>
  <c r="A715" i="1"/>
  <c r="A713" i="1"/>
  <c r="A711" i="1"/>
  <c r="A709" i="1"/>
  <c r="A707" i="1"/>
  <c r="A705" i="1"/>
  <c r="A703" i="1"/>
  <c r="A701" i="1"/>
  <c r="A699" i="1"/>
  <c r="A697" i="1"/>
  <c r="A695" i="1"/>
  <c r="A693" i="1"/>
  <c r="A691" i="1"/>
  <c r="A689" i="1"/>
  <c r="A687" i="1"/>
  <c r="A685" i="1"/>
  <c r="A683" i="1"/>
  <c r="A681" i="1"/>
  <c r="A679" i="1"/>
  <c r="A677" i="1"/>
  <c r="A675" i="1"/>
  <c r="A673" i="1"/>
  <c r="A671" i="1"/>
  <c r="A669" i="1"/>
  <c r="A667" i="1"/>
  <c r="A665" i="1"/>
  <c r="A663" i="1"/>
  <c r="A661" i="1"/>
  <c r="A659" i="1"/>
  <c r="A657" i="1"/>
  <c r="A655" i="1"/>
  <c r="A653" i="1"/>
  <c r="A651" i="1"/>
  <c r="A649" i="1"/>
  <c r="A647" i="1"/>
  <c r="A645" i="1"/>
  <c r="A643" i="1"/>
  <c r="A585" i="1"/>
  <c r="A583" i="1"/>
  <c r="A581" i="1"/>
  <c r="A579" i="1"/>
  <c r="A577" i="1"/>
  <c r="A575" i="1"/>
  <c r="A354" i="1"/>
  <c r="A352" i="1"/>
  <c r="A350" i="1"/>
  <c r="A344" i="1"/>
  <c r="A336" i="1"/>
  <c r="A328" i="1"/>
  <c r="A320" i="1"/>
  <c r="A313" i="1"/>
  <c r="A305" i="1"/>
  <c r="R1249" i="1"/>
  <c r="Q1230" i="1"/>
  <c r="Q1217" i="1"/>
  <c r="A1207" i="1"/>
  <c r="A1205" i="1"/>
  <c r="R1168" i="1"/>
  <c r="A1151" i="1"/>
  <c r="A565" i="1"/>
  <c r="A563" i="1"/>
  <c r="A561" i="1"/>
  <c r="A535" i="1"/>
  <c r="A533" i="1"/>
  <c r="A531" i="1"/>
  <c r="A529" i="1"/>
  <c r="A527" i="1"/>
  <c r="A525" i="1"/>
  <c r="A523" i="1"/>
  <c r="A521" i="1"/>
  <c r="A519" i="1"/>
  <c r="A517" i="1"/>
  <c r="A515" i="1"/>
  <c r="A513" i="1"/>
  <c r="A511" i="1"/>
  <c r="A509" i="1"/>
  <c r="A507" i="1"/>
  <c r="A505" i="1"/>
  <c r="A503" i="1"/>
  <c r="A501" i="1"/>
  <c r="A499" i="1"/>
  <c r="A497" i="1"/>
  <c r="A495" i="1"/>
  <c r="A493" i="1"/>
  <c r="A491" i="1"/>
  <c r="A489" i="1"/>
  <c r="A487" i="1"/>
  <c r="A485" i="1"/>
  <c r="A483" i="1"/>
  <c r="A481" i="1"/>
  <c r="A479" i="1"/>
  <c r="A477" i="1"/>
  <c r="A475" i="1"/>
  <c r="A473" i="1"/>
  <c r="A471" i="1"/>
  <c r="A469" i="1"/>
  <c r="A463" i="1"/>
  <c r="A461" i="1"/>
  <c r="A459" i="1"/>
  <c r="A457" i="1"/>
  <c r="A455" i="1"/>
  <c r="A453" i="1"/>
  <c r="A451" i="1"/>
  <c r="A449" i="1"/>
  <c r="A447" i="1"/>
  <c r="A445" i="1"/>
  <c r="A443" i="1"/>
  <c r="A441" i="1"/>
  <c r="A439" i="1"/>
  <c r="A437" i="1"/>
  <c r="A429" i="1"/>
  <c r="A427" i="1"/>
  <c r="A425" i="1"/>
  <c r="A423" i="1"/>
  <c r="A421" i="1"/>
  <c r="A419" i="1"/>
  <c r="A417" i="1"/>
  <c r="A415" i="1"/>
  <c r="A413" i="1"/>
  <c r="A411" i="1"/>
  <c r="A409" i="1"/>
  <c r="A407" i="1"/>
  <c r="A405" i="1"/>
  <c r="A403" i="1"/>
  <c r="A401" i="1"/>
  <c r="A399" i="1"/>
  <c r="A397" i="1"/>
  <c r="A395" i="1"/>
  <c r="A393" i="1"/>
  <c r="A391" i="1"/>
  <c r="A1183" i="1"/>
  <c r="R1250" i="1"/>
  <c r="Q1250" i="1"/>
  <c r="R1127" i="1"/>
  <c r="R1106" i="1"/>
  <c r="A1093" i="1"/>
  <c r="A1089" i="1"/>
  <c r="A1083" i="1"/>
  <c r="A1076" i="1"/>
  <c r="A1073" i="1"/>
  <c r="A1064" i="1"/>
  <c r="A992" i="1"/>
  <c r="A953" i="1"/>
  <c r="A949" i="1"/>
  <c r="A947" i="1"/>
  <c r="A945" i="1"/>
  <c r="A943" i="1"/>
  <c r="A934" i="1"/>
  <c r="A925" i="1"/>
  <c r="A923" i="1"/>
  <c r="Q899" i="1"/>
  <c r="A899" i="1"/>
  <c r="A897" i="1"/>
  <c r="A890" i="1"/>
  <c r="A877" i="1"/>
  <c r="A844" i="1"/>
  <c r="R262" i="1"/>
  <c r="Q1265" i="1"/>
  <c r="A1096" i="1"/>
  <c r="A1086" i="1"/>
  <c r="R1079" i="1"/>
  <c r="A1062" i="1"/>
  <c r="A1060" i="1"/>
  <c r="A1058" i="1"/>
  <c r="A1056" i="1"/>
  <c r="A1054" i="1"/>
  <c r="A1052" i="1"/>
  <c r="A1050" i="1"/>
  <c r="A1048" i="1"/>
  <c r="A1046" i="1"/>
  <c r="A1044" i="1"/>
  <c r="A1042" i="1"/>
  <c r="A1040" i="1"/>
  <c r="A1038" i="1"/>
  <c r="A1036" i="1"/>
  <c r="A1034" i="1"/>
  <c r="A1032" i="1"/>
  <c r="A1030" i="1"/>
  <c r="A1028" i="1"/>
  <c r="A1026" i="1"/>
  <c r="A1024" i="1"/>
  <c r="A1022" i="1"/>
  <c r="A1020" i="1"/>
  <c r="A1018" i="1"/>
  <c r="A1016" i="1"/>
  <c r="A1014" i="1"/>
  <c r="A1012" i="1"/>
  <c r="A1010" i="1"/>
  <c r="A1008" i="1"/>
  <c r="A1006" i="1"/>
  <c r="A1004" i="1"/>
  <c r="A1002" i="1"/>
  <c r="Q999" i="1"/>
  <c r="A997" i="1"/>
  <c r="A990" i="1"/>
  <c r="A973" i="1"/>
  <c r="A971" i="1"/>
  <c r="A969" i="1"/>
  <c r="A965" i="1"/>
  <c r="A963" i="1"/>
  <c r="A961" i="1"/>
  <c r="A959" i="1"/>
  <c r="A941" i="1"/>
  <c r="A932" i="1"/>
  <c r="A919" i="1"/>
  <c r="A894" i="1"/>
  <c r="A873" i="1"/>
  <c r="A871" i="1"/>
  <c r="A869" i="1"/>
  <c r="A822" i="1"/>
  <c r="A820" i="1"/>
  <c r="A818" i="1"/>
  <c r="A816" i="1"/>
  <c r="Q362" i="1"/>
  <c r="R1114" i="1"/>
  <c r="A1097" i="1"/>
  <c r="R823" i="1"/>
  <c r="R1080" i="1"/>
  <c r="R1130" i="1"/>
  <c r="R1104" i="1"/>
  <c r="A1094" i="1"/>
  <c r="R1087" i="1"/>
  <c r="R1084" i="1"/>
  <c r="A1084" i="1"/>
  <c r="A1077" i="1"/>
  <c r="A1065" i="1"/>
  <c r="Q993" i="1"/>
  <c r="A993" i="1"/>
  <c r="A976" i="1"/>
  <c r="A952" i="1"/>
  <c r="A950" i="1"/>
  <c r="A948" i="1"/>
  <c r="A946" i="1"/>
  <c r="A944" i="1"/>
  <c r="A933" i="1"/>
  <c r="A924" i="1"/>
  <c r="A922" i="1"/>
  <c r="A898" i="1"/>
  <c r="A878" i="1"/>
  <c r="A876" i="1"/>
  <c r="R1111" i="1"/>
  <c r="R1108" i="1"/>
  <c r="R1098" i="1"/>
  <c r="Q1075" i="1"/>
  <c r="Q429" i="1"/>
  <c r="Q1233" i="1"/>
  <c r="R845" i="1"/>
  <c r="Q845" i="1"/>
  <c r="R1183" i="1"/>
  <c r="A573" i="1"/>
  <c r="A571" i="1"/>
  <c r="A432" i="1"/>
  <c r="A430" i="1"/>
  <c r="A371" i="1"/>
  <c r="A369" i="1"/>
  <c r="A367" i="1"/>
  <c r="A365" i="1"/>
  <c r="A363" i="1"/>
  <c r="A348" i="1"/>
  <c r="A346" i="1"/>
  <c r="A342" i="1"/>
  <c r="A340" i="1"/>
  <c r="A338" i="1"/>
  <c r="A334" i="1"/>
  <c r="A332" i="1"/>
  <c r="A330" i="1"/>
  <c r="A326" i="1"/>
  <c r="A324" i="1"/>
  <c r="A322" i="1"/>
  <c r="A318" i="1"/>
  <c r="A316" i="1"/>
  <c r="A315" i="1"/>
  <c r="A311" i="1"/>
  <c r="A309" i="1"/>
  <c r="A307" i="1"/>
  <c r="A303" i="1"/>
  <c r="A301" i="1"/>
  <c r="A293" i="1"/>
  <c r="A291" i="1"/>
  <c r="A857" i="1"/>
  <c r="A853" i="1"/>
  <c r="A851" i="1"/>
  <c r="A849" i="1"/>
  <c r="Q842" i="1"/>
  <c r="A842" i="1"/>
  <c r="Q833" i="1"/>
  <c r="A833" i="1"/>
  <c r="Q812" i="1"/>
  <c r="A812" i="1"/>
  <c r="A810" i="1"/>
  <c r="A808" i="1"/>
  <c r="A806" i="1"/>
  <c r="A804" i="1"/>
  <c r="A746" i="1"/>
  <c r="A744" i="1"/>
  <c r="A742" i="1"/>
  <c r="A738" i="1"/>
  <c r="A730" i="1"/>
  <c r="A728" i="1"/>
  <c r="A726" i="1"/>
  <c r="A569" i="1"/>
  <c r="A567" i="1"/>
  <c r="A428" i="1"/>
  <c r="A424" i="1"/>
  <c r="A422" i="1"/>
  <c r="A420" i="1"/>
  <c r="A416" i="1"/>
  <c r="A414" i="1"/>
  <c r="A412" i="1"/>
  <c r="A408" i="1"/>
  <c r="A406" i="1"/>
  <c r="A404" i="1"/>
  <c r="A400" i="1"/>
  <c r="A398" i="1"/>
  <c r="A396" i="1"/>
  <c r="A392" i="1"/>
  <c r="A390" i="1"/>
  <c r="A361" i="1"/>
  <c r="A359" i="1"/>
  <c r="A357" i="1"/>
  <c r="A355" i="1"/>
  <c r="R1295" i="1"/>
  <c r="R1280" i="1"/>
  <c r="A1214" i="1"/>
  <c r="A1173" i="1"/>
  <c r="R259" i="1"/>
  <c r="A1180" i="1"/>
  <c r="A1174" i="1"/>
  <c r="Q783" i="1"/>
  <c r="Q1291" i="1"/>
  <c r="Q1201" i="1"/>
  <c r="R1185" i="1"/>
  <c r="A879" i="1"/>
  <c r="A868" i="1"/>
  <c r="A866" i="1"/>
  <c r="A864" i="1"/>
  <c r="A813" i="1"/>
  <c r="A755" i="1"/>
  <c r="A753" i="1"/>
  <c r="A751" i="1"/>
  <c r="A749" i="1"/>
  <c r="R574" i="1"/>
  <c r="A574" i="1"/>
  <c r="A570" i="1"/>
  <c r="A435" i="1"/>
  <c r="A433" i="1"/>
  <c r="A431" i="1"/>
  <c r="A372" i="1"/>
  <c r="A368" i="1"/>
  <c r="A366" i="1"/>
  <c r="A364" i="1"/>
  <c r="A347" i="1"/>
  <c r="A345" i="1"/>
  <c r="A343" i="1"/>
  <c r="A341" i="1"/>
  <c r="A339" i="1"/>
  <c r="A337" i="1"/>
  <c r="A335" i="1"/>
  <c r="A333" i="1"/>
  <c r="A331" i="1"/>
  <c r="A329" i="1"/>
  <c r="A327" i="1"/>
  <c r="A325" i="1"/>
  <c r="A323" i="1"/>
  <c r="A321" i="1"/>
  <c r="A319" i="1"/>
  <c r="A317" i="1"/>
  <c r="A314" i="1"/>
  <c r="A312" i="1"/>
  <c r="A310" i="1"/>
  <c r="A308" i="1"/>
  <c r="A306" i="1"/>
  <c r="A304" i="1"/>
  <c r="A302" i="1"/>
  <c r="A294" i="1"/>
  <c r="A292" i="1"/>
  <c r="A290" i="1"/>
  <c r="R1269" i="1"/>
  <c r="R1176" i="1"/>
  <c r="A1222" i="1"/>
  <c r="A1195" i="1"/>
  <c r="A846" i="1"/>
  <c r="Q841" i="1"/>
  <c r="A841" i="1"/>
  <c r="A830" i="1"/>
  <c r="A828" i="1"/>
  <c r="A826" i="1"/>
  <c r="A824" i="1"/>
  <c r="Q803" i="1"/>
  <c r="A801" i="1"/>
  <c r="A799" i="1"/>
  <c r="A797" i="1"/>
  <c r="A793" i="1"/>
  <c r="A791" i="1"/>
  <c r="A789" i="1"/>
  <c r="A786" i="1"/>
  <c r="A725" i="1"/>
  <c r="A723" i="1"/>
  <c r="A1203" i="1"/>
  <c r="Q1193" i="1"/>
  <c r="R569" i="1"/>
  <c r="Q566" i="1"/>
  <c r="R1289" i="1"/>
  <c r="R1279" i="1"/>
  <c r="R1272" i="1"/>
  <c r="Q1214" i="1"/>
  <c r="Q1185" i="1"/>
  <c r="Q1184" i="1"/>
  <c r="Q1183" i="1"/>
  <c r="R1129" i="1"/>
  <c r="R1113" i="1"/>
  <c r="R1105" i="1"/>
  <c r="R1097" i="1"/>
  <c r="R1089" i="1"/>
  <c r="R1081" i="1"/>
  <c r="Q996" i="1"/>
  <c r="A1226" i="1"/>
  <c r="A1217" i="1"/>
  <c r="A1193" i="1"/>
  <c r="A1186" i="1"/>
  <c r="R1131" i="1"/>
  <c r="R1115" i="1"/>
  <c r="R1107" i="1"/>
  <c r="R1099" i="1"/>
  <c r="R1091" i="1"/>
  <c r="R1083" i="1"/>
  <c r="Q997" i="1"/>
  <c r="Q991" i="1"/>
  <c r="Q889" i="1"/>
  <c r="Q877" i="1"/>
  <c r="Q872" i="1"/>
  <c r="R1241" i="1"/>
  <c r="Q1224" i="1"/>
  <c r="A1224" i="1"/>
  <c r="A1206" i="1"/>
  <c r="A1198" i="1"/>
  <c r="A1179" i="1"/>
  <c r="R1132" i="1"/>
  <c r="R1124" i="1"/>
  <c r="R1116" i="1"/>
  <c r="Q1001" i="1"/>
  <c r="Q1241" i="1"/>
  <c r="A1201" i="1"/>
  <c r="R1125" i="1"/>
  <c r="R1109" i="1"/>
  <c r="R1101" i="1"/>
  <c r="R1093" i="1"/>
  <c r="R1085" i="1"/>
  <c r="Q988" i="1"/>
  <c r="Q853" i="1"/>
  <c r="Q257" i="1"/>
  <c r="Q1258" i="1"/>
  <c r="R1255" i="1"/>
  <c r="R1199" i="1"/>
  <c r="A1192" i="1"/>
  <c r="A1187" i="1"/>
  <c r="R1182" i="1"/>
  <c r="R1177" i="1"/>
  <c r="Q1154" i="1"/>
  <c r="A1147" i="1"/>
  <c r="R1117" i="1"/>
  <c r="R1126" i="1"/>
  <c r="R1118" i="1"/>
  <c r="R1110" i="1"/>
  <c r="R1102" i="1"/>
  <c r="R1094" i="1"/>
  <c r="R1086" i="1"/>
  <c r="R1078" i="1"/>
  <c r="Q896" i="1"/>
  <c r="Q881" i="1"/>
  <c r="Q878" i="1"/>
  <c r="Q836" i="1"/>
  <c r="Q811" i="1"/>
  <c r="R266" i="1"/>
  <c r="Q1288" i="1"/>
  <c r="R1225" i="1"/>
  <c r="Q1199" i="1"/>
  <c r="A1199" i="1"/>
  <c r="Q1182" i="1"/>
  <c r="A1172" i="1"/>
  <c r="Q949" i="1"/>
  <c r="R949" i="1"/>
  <c r="R1065" i="1"/>
  <c r="Q1060" i="1"/>
  <c r="R1060" i="1"/>
  <c r="Q1058" i="1"/>
  <c r="R1058" i="1"/>
  <c r="Q1056" i="1"/>
  <c r="R1056" i="1"/>
  <c r="Q1054" i="1"/>
  <c r="R1054" i="1"/>
  <c r="Q1052" i="1"/>
  <c r="R1052" i="1"/>
  <c r="Q1050" i="1"/>
  <c r="R1050" i="1"/>
  <c r="Q1048" i="1"/>
  <c r="R1048" i="1"/>
  <c r="Q1046" i="1"/>
  <c r="R1046" i="1"/>
  <c r="Q1044" i="1"/>
  <c r="R1044" i="1"/>
  <c r="Q1042" i="1"/>
  <c r="R1042" i="1"/>
  <c r="Q1040" i="1"/>
  <c r="R1040" i="1"/>
  <c r="Q1038" i="1"/>
  <c r="R1038" i="1"/>
  <c r="Q1036" i="1"/>
  <c r="R1036" i="1"/>
  <c r="Q1034" i="1"/>
  <c r="R1034" i="1"/>
  <c r="Q1032" i="1"/>
  <c r="R1032" i="1"/>
  <c r="Q1030" i="1"/>
  <c r="R1030" i="1"/>
  <c r="Q1028" i="1"/>
  <c r="R1028" i="1"/>
  <c r="Q1026" i="1"/>
  <c r="R1026" i="1"/>
  <c r="Q1024" i="1"/>
  <c r="R1024" i="1"/>
  <c r="Q1022" i="1"/>
  <c r="R1022" i="1"/>
  <c r="Q1020" i="1"/>
  <c r="R1020" i="1"/>
  <c r="Q1014" i="1"/>
  <c r="R1014" i="1"/>
  <c r="Q1012" i="1"/>
  <c r="R1012" i="1"/>
  <c r="Q1010" i="1"/>
  <c r="R1010" i="1"/>
  <c r="Q1008" i="1"/>
  <c r="R1008" i="1"/>
  <c r="Q1006" i="1"/>
  <c r="R1006" i="1"/>
  <c r="Q1004" i="1"/>
  <c r="R1004" i="1"/>
  <c r="Q1002" i="1"/>
  <c r="R1002" i="1"/>
  <c r="R986" i="1"/>
  <c r="Q986" i="1"/>
  <c r="R970" i="1"/>
  <c r="Q970" i="1"/>
  <c r="R1074" i="1"/>
  <c r="R1068" i="1"/>
  <c r="R1071" i="1"/>
  <c r="R1063" i="1"/>
  <c r="R982" i="1"/>
  <c r="Q982" i="1"/>
  <c r="Q964" i="1"/>
  <c r="R964" i="1"/>
  <c r="R1075" i="1"/>
  <c r="R1066" i="1"/>
  <c r="R1069" i="1"/>
  <c r="R1061" i="1"/>
  <c r="Q1059" i="1"/>
  <c r="R1059" i="1"/>
  <c r="Q1057" i="1"/>
  <c r="R1057" i="1"/>
  <c r="Q1055" i="1"/>
  <c r="R1055" i="1"/>
  <c r="Q1053" i="1"/>
  <c r="R1053" i="1"/>
  <c r="Q1051" i="1"/>
  <c r="R1051" i="1"/>
  <c r="Q1049" i="1"/>
  <c r="R1049" i="1"/>
  <c r="Q1047" i="1"/>
  <c r="R1047" i="1"/>
  <c r="Q1045" i="1"/>
  <c r="R1045" i="1"/>
  <c r="Q1043" i="1"/>
  <c r="R1043" i="1"/>
  <c r="Q1041" i="1"/>
  <c r="R1041" i="1"/>
  <c r="Q1039" i="1"/>
  <c r="R1039" i="1"/>
  <c r="Q1037" i="1"/>
  <c r="R1037" i="1"/>
  <c r="Q1035" i="1"/>
  <c r="R1035" i="1"/>
  <c r="Q1033" i="1"/>
  <c r="R1033" i="1"/>
  <c r="Q1031" i="1"/>
  <c r="R1031" i="1"/>
  <c r="Q1029" i="1"/>
  <c r="R1029" i="1"/>
  <c r="Q1027" i="1"/>
  <c r="R1027" i="1"/>
  <c r="Q1025" i="1"/>
  <c r="R1025" i="1"/>
  <c r="Q1023" i="1"/>
  <c r="R1023" i="1"/>
  <c r="Q1021" i="1"/>
  <c r="R1021" i="1"/>
  <c r="Q1019" i="1"/>
  <c r="R1019" i="1"/>
  <c r="Q1015" i="1"/>
  <c r="R1015" i="1"/>
  <c r="Q1013" i="1"/>
  <c r="R1013" i="1"/>
  <c r="Q1011" i="1"/>
  <c r="R1011" i="1"/>
  <c r="Q1009" i="1"/>
  <c r="R1009" i="1"/>
  <c r="Q1007" i="1"/>
  <c r="R1007" i="1"/>
  <c r="Q1005" i="1"/>
  <c r="R1005" i="1"/>
  <c r="Q1003" i="1"/>
  <c r="R1003" i="1"/>
  <c r="R994" i="1"/>
  <c r="Q994" i="1"/>
  <c r="R978" i="1"/>
  <c r="Q978" i="1"/>
  <c r="R1076" i="1"/>
  <c r="R1072" i="1"/>
  <c r="R1064" i="1"/>
  <c r="R1067" i="1"/>
  <c r="R974" i="1"/>
  <c r="Q974" i="1"/>
  <c r="Q956" i="1"/>
  <c r="R956" i="1"/>
  <c r="R1077" i="1"/>
  <c r="Q1074" i="1"/>
  <c r="R1073" i="1"/>
  <c r="R1070" i="1"/>
  <c r="Q1068" i="1"/>
  <c r="R1062" i="1"/>
  <c r="Q967" i="1"/>
  <c r="R967" i="1"/>
  <c r="Q959" i="1"/>
  <c r="R959" i="1"/>
  <c r="Q952" i="1"/>
  <c r="R952" i="1"/>
  <c r="Q944" i="1"/>
  <c r="R944" i="1"/>
  <c r="Q998" i="1"/>
  <c r="Q990" i="1"/>
  <c r="R983" i="1"/>
  <c r="R979" i="1"/>
  <c r="R975" i="1"/>
  <c r="R971" i="1"/>
  <c r="Q962" i="1"/>
  <c r="R962" i="1"/>
  <c r="Q954" i="1"/>
  <c r="R954" i="1"/>
  <c r="Q947" i="1"/>
  <c r="R947" i="1"/>
  <c r="R871" i="1"/>
  <c r="Q871" i="1"/>
  <c r="R758" i="1"/>
  <c r="Q758" i="1"/>
  <c r="Q965" i="1"/>
  <c r="R965" i="1"/>
  <c r="Q950" i="1"/>
  <c r="R950" i="1"/>
  <c r="R874" i="1"/>
  <c r="Q874" i="1"/>
  <c r="R779" i="1"/>
  <c r="Q779" i="1"/>
  <c r="Q1000" i="1"/>
  <c r="Q992" i="1"/>
  <c r="R984" i="1"/>
  <c r="R980" i="1"/>
  <c r="R976" i="1"/>
  <c r="R972" i="1"/>
  <c r="R968" i="1"/>
  <c r="Q960" i="1"/>
  <c r="R960" i="1"/>
  <c r="Q953" i="1"/>
  <c r="R953" i="1"/>
  <c r="Q945" i="1"/>
  <c r="R945" i="1"/>
  <c r="R882" i="1"/>
  <c r="Q882" i="1"/>
  <c r="R797" i="1"/>
  <c r="Q797" i="1"/>
  <c r="Q963" i="1"/>
  <c r="R963" i="1"/>
  <c r="Q955" i="1"/>
  <c r="R955" i="1"/>
  <c r="Q948" i="1"/>
  <c r="R948" i="1"/>
  <c r="R985" i="1"/>
  <c r="R981" i="1"/>
  <c r="R977" i="1"/>
  <c r="R973" i="1"/>
  <c r="R969" i="1"/>
  <c r="Q966" i="1"/>
  <c r="R966" i="1"/>
  <c r="Q951" i="1"/>
  <c r="R951" i="1"/>
  <c r="Q995" i="1"/>
  <c r="Q987" i="1"/>
  <c r="Q961" i="1"/>
  <c r="R961" i="1"/>
  <c r="Q946" i="1"/>
  <c r="R946" i="1"/>
  <c r="Q923" i="1"/>
  <c r="R923" i="1"/>
  <c r="Q919" i="1"/>
  <c r="R919" i="1"/>
  <c r="Q915" i="1"/>
  <c r="R915" i="1"/>
  <c r="Q911" i="1"/>
  <c r="R911" i="1"/>
  <c r="R846" i="1"/>
  <c r="Q846" i="1"/>
  <c r="Q690" i="1"/>
  <c r="Q585" i="1"/>
  <c r="R585" i="1"/>
  <c r="Q445" i="1"/>
  <c r="R1274" i="1"/>
  <c r="Q1274" i="1"/>
  <c r="Q924" i="1"/>
  <c r="R924" i="1"/>
  <c r="Q920" i="1"/>
  <c r="R920" i="1"/>
  <c r="Q916" i="1"/>
  <c r="R916" i="1"/>
  <c r="Q912" i="1"/>
  <c r="R912" i="1"/>
  <c r="R808" i="1"/>
  <c r="Q721" i="1"/>
  <c r="Q668" i="1"/>
  <c r="Q660" i="1"/>
  <c r="Q366" i="1"/>
  <c r="R943" i="1"/>
  <c r="R942" i="1"/>
  <c r="R941" i="1"/>
  <c r="R940" i="1"/>
  <c r="R939" i="1"/>
  <c r="R938" i="1"/>
  <c r="R937" i="1"/>
  <c r="R936" i="1"/>
  <c r="R935" i="1"/>
  <c r="R934" i="1"/>
  <c r="R933" i="1"/>
  <c r="R932" i="1"/>
  <c r="R931" i="1"/>
  <c r="R930" i="1"/>
  <c r="R929" i="1"/>
  <c r="R928" i="1"/>
  <c r="R927" i="1"/>
  <c r="R926" i="1"/>
  <c r="R893" i="1"/>
  <c r="R854" i="1"/>
  <c r="R849" i="1"/>
  <c r="Q849" i="1"/>
  <c r="R827" i="1"/>
  <c r="R820" i="1"/>
  <c r="R813" i="1"/>
  <c r="R804" i="1"/>
  <c r="Q804" i="1"/>
  <c r="Q709" i="1"/>
  <c r="Q925" i="1"/>
  <c r="R925" i="1"/>
  <c r="Q921" i="1"/>
  <c r="R921" i="1"/>
  <c r="Q917" i="1"/>
  <c r="R917" i="1"/>
  <c r="Q913" i="1"/>
  <c r="R913" i="1"/>
  <c r="Q909" i="1"/>
  <c r="R909" i="1"/>
  <c r="R885" i="1"/>
  <c r="Q885" i="1"/>
  <c r="R883" i="1"/>
  <c r="R816" i="1"/>
  <c r="Q816" i="1"/>
  <c r="Q689" i="1"/>
  <c r="Q644" i="1"/>
  <c r="Q586" i="1"/>
  <c r="Q578" i="1"/>
  <c r="R271" i="1"/>
  <c r="R843" i="1"/>
  <c r="R780" i="1"/>
  <c r="Q922" i="1"/>
  <c r="R922" i="1"/>
  <c r="Q918" i="1"/>
  <c r="R918" i="1"/>
  <c r="Q914" i="1"/>
  <c r="R914" i="1"/>
  <c r="Q910" i="1"/>
  <c r="R910" i="1"/>
  <c r="R873" i="1"/>
  <c r="R807" i="1"/>
  <c r="Q807" i="1"/>
  <c r="Q371" i="1"/>
  <c r="R866" i="1"/>
  <c r="R819" i="1"/>
  <c r="R805" i="1"/>
  <c r="Q649" i="1"/>
  <c r="Q356" i="1"/>
  <c r="Q491" i="1"/>
  <c r="Q1292" i="1"/>
  <c r="R1261" i="1"/>
  <c r="R1256" i="1"/>
  <c r="R1231" i="1"/>
  <c r="Q1221" i="1"/>
  <c r="A1219" i="1"/>
  <c r="R1216" i="1"/>
  <c r="R1215" i="1"/>
  <c r="Q1198" i="1"/>
  <c r="A1196" i="1"/>
  <c r="A1182" i="1"/>
  <c r="A1166" i="1"/>
  <c r="A1161" i="1"/>
  <c r="R558" i="1"/>
  <c r="Q398" i="1"/>
  <c r="Q1284" i="1"/>
  <c r="Q1266" i="1"/>
  <c r="Q1247" i="1"/>
  <c r="R1222" i="1"/>
  <c r="Q1216" i="1"/>
  <c r="Q1215" i="1"/>
  <c r="A1215" i="1"/>
  <c r="A1190" i="1"/>
  <c r="R1169" i="1"/>
  <c r="A1167" i="1"/>
  <c r="A1164" i="1"/>
  <c r="Q890" i="1"/>
  <c r="Q858" i="1"/>
  <c r="Q801" i="1"/>
  <c r="Q770" i="1"/>
  <c r="Q247" i="1"/>
  <c r="R1206" i="1"/>
  <c r="R582" i="1"/>
  <c r="R577" i="1"/>
  <c r="Q403" i="1"/>
  <c r="R270" i="1"/>
  <c r="Q265" i="1"/>
  <c r="Q255" i="1"/>
  <c r="R1297" i="1"/>
  <c r="Q1296" i="1"/>
  <c r="R1290" i="1"/>
  <c r="Q1270" i="1"/>
  <c r="Q1262" i="1"/>
  <c r="R1232" i="1"/>
  <c r="R1207" i="1"/>
  <c r="Q1206" i="1"/>
  <c r="A1197" i="1"/>
  <c r="Q1186" i="1"/>
  <c r="R1167" i="1"/>
  <c r="A1149" i="1"/>
  <c r="Q762" i="1"/>
  <c r="Q751" i="1"/>
  <c r="Q270" i="1"/>
  <c r="Q1287" i="1"/>
  <c r="R1271" i="1"/>
  <c r="R1264" i="1"/>
  <c r="R1263" i="1"/>
  <c r="Q1248" i="1"/>
  <c r="R1240" i="1"/>
  <c r="R1239" i="1"/>
  <c r="R1238" i="1"/>
  <c r="Q1223" i="1"/>
  <c r="A1223" i="1"/>
  <c r="A1220" i="1"/>
  <c r="R1213" i="1"/>
  <c r="A1213" i="1"/>
  <c r="A1211" i="1"/>
  <c r="R1208" i="1"/>
  <c r="R1200" i="1"/>
  <c r="A1189" i="1"/>
  <c r="R1175" i="1"/>
  <c r="A1175" i="1"/>
  <c r="Q1162" i="1"/>
  <c r="A1162" i="1"/>
  <c r="Q1264" i="1"/>
  <c r="Q1240" i="1"/>
  <c r="Q1238" i="1"/>
  <c r="Q1226" i="1"/>
  <c r="Q1218" i="1"/>
  <c r="Q1208" i="1"/>
  <c r="R1197" i="1"/>
  <c r="Q1283" i="1"/>
  <c r="R1283" i="1"/>
  <c r="Q1158" i="1"/>
  <c r="R1158" i="1"/>
  <c r="Q832" i="1"/>
  <c r="Q775" i="1"/>
  <c r="Q395" i="1"/>
  <c r="Q258" i="1"/>
  <c r="Q254" i="1"/>
  <c r="A1221" i="1"/>
  <c r="R1242" i="1"/>
  <c r="Q1242" i="1"/>
  <c r="Q1161" i="1"/>
  <c r="R1161" i="1"/>
  <c r="Q1159" i="1"/>
  <c r="R1159" i="1"/>
  <c r="Q827" i="1"/>
  <c r="Q778" i="1"/>
  <c r="Q415" i="1"/>
  <c r="R273" i="1"/>
  <c r="Q266" i="1"/>
  <c r="R263" i="1"/>
  <c r="Q262" i="1"/>
  <c r="Q249" i="1"/>
  <c r="R1143" i="1"/>
  <c r="Q886" i="1"/>
  <c r="Q857" i="1"/>
  <c r="Q854" i="1"/>
  <c r="Q850" i="1"/>
  <c r="Q815" i="1"/>
  <c r="Q766" i="1"/>
  <c r="Q754" i="1"/>
  <c r="R573" i="1"/>
  <c r="Q263" i="1"/>
  <c r="Q246" i="1"/>
  <c r="R1278" i="1"/>
  <c r="Q1257" i="1"/>
  <c r="R1257" i="1"/>
  <c r="Q895" i="1"/>
  <c r="Q828" i="1"/>
  <c r="Q771" i="1"/>
  <c r="Q573" i="1"/>
  <c r="Q418" i="1"/>
  <c r="R267" i="1"/>
  <c r="Q250" i="1"/>
  <c r="Q1192" i="1"/>
  <c r="R1192" i="1"/>
  <c r="R581" i="1"/>
  <c r="Q1181" i="1"/>
  <c r="Q1160" i="1"/>
  <c r="R1160" i="1"/>
  <c r="R1291" i="1"/>
  <c r="Q1273" i="1"/>
  <c r="Q1272" i="1"/>
  <c r="Q1271" i="1"/>
  <c r="Q1261" i="1"/>
  <c r="Q1249" i="1"/>
  <c r="R1233" i="1"/>
  <c r="Q1232" i="1"/>
  <c r="Q1231" i="1"/>
  <c r="Q1225" i="1"/>
  <c r="A1225" i="1"/>
  <c r="Q1222" i="1"/>
  <c r="Q1200" i="1"/>
  <c r="A1200" i="1"/>
  <c r="Q1197" i="1"/>
  <c r="R1196" i="1"/>
  <c r="A1169" i="1"/>
  <c r="R1151" i="1"/>
  <c r="A1218" i="1"/>
  <c r="A1204" i="1"/>
  <c r="A1194" i="1"/>
  <c r="A1170" i="1"/>
  <c r="A1163" i="1"/>
  <c r="A1154" i="1"/>
  <c r="A1153" i="1"/>
  <c r="A1148" i="1"/>
  <c r="R1298" i="1"/>
  <c r="A1212" i="1"/>
  <c r="R1209" i="1"/>
  <c r="R1205" i="1"/>
  <c r="Q1177" i="1"/>
  <c r="A1177" i="1"/>
  <c r="R1174" i="1"/>
  <c r="Q1256" i="1"/>
  <c r="R1254" i="1"/>
  <c r="Q1210" i="1"/>
  <c r="A1210" i="1"/>
  <c r="A1209" i="1"/>
  <c r="R1191" i="1"/>
  <c r="A1188" i="1"/>
  <c r="Q1178" i="1"/>
  <c r="A1178" i="1"/>
  <c r="A1171" i="1"/>
  <c r="A1155" i="1"/>
  <c r="A1137" i="1"/>
  <c r="A1150" i="1"/>
  <c r="R1265" i="1"/>
  <c r="R1248" i="1"/>
  <c r="R1224" i="1"/>
  <c r="R1217" i="1"/>
  <c r="Q1195" i="1"/>
  <c r="R1195" i="1"/>
  <c r="Q1220" i="1"/>
  <c r="R1220" i="1"/>
  <c r="Q1188" i="1"/>
  <c r="R1188" i="1"/>
  <c r="Q1298" i="1"/>
  <c r="Q1290" i="1"/>
  <c r="Q1268" i="1"/>
  <c r="R1268" i="1"/>
  <c r="Q1228" i="1"/>
  <c r="R1228" i="1"/>
  <c r="Q1172" i="1"/>
  <c r="R1172" i="1"/>
  <c r="A1152" i="1"/>
  <c r="Q1276" i="1"/>
  <c r="R1276" i="1"/>
  <c r="Q1252" i="1"/>
  <c r="R1252" i="1"/>
  <c r="Q1156" i="1"/>
  <c r="R1156" i="1"/>
  <c r="A1208" i="1"/>
  <c r="Q1204" i="1"/>
  <c r="R1204" i="1"/>
  <c r="A1176" i="1"/>
  <c r="Q1148" i="1"/>
  <c r="R1148" i="1"/>
  <c r="R1294" i="1"/>
  <c r="R1286" i="1"/>
  <c r="Q1180" i="1"/>
  <c r="R1180" i="1"/>
  <c r="Q1260" i="1"/>
  <c r="R1260" i="1"/>
  <c r="R1293" i="1"/>
  <c r="R1285" i="1"/>
  <c r="Q1281" i="1"/>
  <c r="Q1244" i="1"/>
  <c r="R1244" i="1"/>
  <c r="Q1212" i="1"/>
  <c r="R1212" i="1"/>
  <c r="A1160" i="1"/>
  <c r="R1282" i="1"/>
  <c r="A1216" i="1"/>
  <c r="A1184" i="1"/>
  <c r="Q1164" i="1"/>
  <c r="R1164" i="1"/>
  <c r="R1190" i="1"/>
  <c r="R1150" i="1"/>
  <c r="R1277" i="1"/>
  <c r="R1253" i="1"/>
  <c r="R1245" i="1"/>
  <c r="R1189" i="1"/>
  <c r="R1181" i="1"/>
  <c r="R1173" i="1"/>
  <c r="R1165" i="1"/>
  <c r="R1157" i="1"/>
  <c r="R1149" i="1"/>
  <c r="R1275" i="1"/>
  <c r="R1267" i="1"/>
  <c r="R1259" i="1"/>
  <c r="R1251" i="1"/>
  <c r="R1243" i="1"/>
  <c r="R1227" i="1"/>
  <c r="R1219" i="1"/>
  <c r="R1211" i="1"/>
  <c r="R1203" i="1"/>
  <c r="R1194" i="1"/>
  <c r="R1187" i="1"/>
  <c r="R1179" i="1"/>
  <c r="R1171" i="1"/>
  <c r="R1163" i="1"/>
  <c r="R1155" i="1"/>
  <c r="R1147" i="1"/>
  <c r="Q907" i="1"/>
  <c r="Q904" i="1"/>
  <c r="Q884" i="1"/>
  <c r="Q876" i="1"/>
  <c r="Q870" i="1"/>
  <c r="Q856" i="1"/>
  <c r="Q848" i="1"/>
  <c r="Q840" i="1"/>
  <c r="R839" i="1"/>
  <c r="R834" i="1"/>
  <c r="Q834" i="1"/>
  <c r="R830" i="1"/>
  <c r="Q830" i="1"/>
  <c r="R789" i="1"/>
  <c r="R826" i="1"/>
  <c r="Q826" i="1"/>
  <c r="R822" i="1"/>
  <c r="R818" i="1"/>
  <c r="Q818" i="1"/>
  <c r="R835" i="1"/>
  <c r="Q891" i="1"/>
  <c r="Q887" i="1"/>
  <c r="Q879" i="1"/>
  <c r="Q873" i="1"/>
  <c r="Q851" i="1"/>
  <c r="Q843" i="1"/>
  <c r="Q837" i="1"/>
  <c r="R831" i="1"/>
  <c r="R781" i="1"/>
  <c r="R749" i="1"/>
  <c r="Q892" i="1"/>
  <c r="Q888" i="1"/>
  <c r="Q880" i="1"/>
  <c r="Q852" i="1"/>
  <c r="Q844" i="1"/>
  <c r="R795" i="1"/>
  <c r="R759" i="1"/>
  <c r="Q759" i="1"/>
  <c r="R806" i="1"/>
  <c r="Q806" i="1"/>
  <c r="R838" i="1"/>
  <c r="Q838" i="1"/>
  <c r="R829" i="1"/>
  <c r="Q829" i="1"/>
  <c r="R810" i="1"/>
  <c r="Q810" i="1"/>
  <c r="R793" i="1"/>
  <c r="Q793" i="1"/>
  <c r="Q900" i="1"/>
  <c r="Q894" i="1"/>
  <c r="Q883" i="1"/>
  <c r="Q875" i="1"/>
  <c r="Q869" i="1"/>
  <c r="Q855" i="1"/>
  <c r="Q847" i="1"/>
  <c r="R821" i="1"/>
  <c r="R817" i="1"/>
  <c r="Q817" i="1"/>
  <c r="R814" i="1"/>
  <c r="Q814" i="1"/>
  <c r="R755" i="1"/>
  <c r="Q755" i="1"/>
  <c r="Q723" i="1"/>
  <c r="Q767" i="1"/>
  <c r="Q763" i="1"/>
  <c r="Q394" i="1"/>
  <c r="R269" i="1"/>
  <c r="Q268" i="1"/>
  <c r="R261" i="1"/>
  <c r="Q260" i="1"/>
  <c r="Q252" i="1"/>
  <c r="Q244" i="1"/>
  <c r="R586" i="1"/>
  <c r="R570" i="1"/>
  <c r="Q419" i="1"/>
  <c r="Q269" i="1"/>
  <c r="Q261" i="1"/>
  <c r="Q253" i="1"/>
  <c r="Q245" i="1"/>
  <c r="Q813" i="1"/>
  <c r="Q805" i="1"/>
  <c r="Q798" i="1"/>
  <c r="Q794" i="1"/>
  <c r="Q786" i="1"/>
  <c r="Q774" i="1"/>
  <c r="R264" i="1"/>
  <c r="Q414" i="1"/>
  <c r="R265" i="1"/>
  <c r="Q264" i="1"/>
  <c r="Q256" i="1"/>
  <c r="Q248" i="1"/>
  <c r="R578" i="1"/>
  <c r="Q577" i="1"/>
  <c r="Q574" i="1"/>
  <c r="Q402" i="1"/>
  <c r="Q399" i="1"/>
  <c r="Q809" i="1"/>
  <c r="Q802" i="1"/>
  <c r="Q782" i="1"/>
  <c r="Q750" i="1"/>
  <c r="R268" i="1"/>
  <c r="Q267" i="1"/>
  <c r="R260" i="1"/>
  <c r="Q259" i="1"/>
  <c r="Q251" i="1"/>
  <c r="Q243" i="1"/>
  <c r="Q902" i="1"/>
  <c r="Q905" i="1"/>
  <c r="Q897" i="1"/>
  <c r="Q906" i="1"/>
  <c r="Q898" i="1"/>
  <c r="Q901" i="1"/>
  <c r="Q796" i="1"/>
  <c r="Q781" i="1"/>
  <c r="Q773" i="1"/>
  <c r="Q765" i="1"/>
  <c r="Q757" i="1"/>
  <c r="Q749" i="1"/>
  <c r="Q742" i="1"/>
  <c r="R742" i="1"/>
  <c r="R738" i="1"/>
  <c r="Q729" i="1"/>
  <c r="R729" i="1"/>
  <c r="Q732" i="1"/>
  <c r="R732" i="1"/>
  <c r="Q743" i="1"/>
  <c r="R743" i="1"/>
  <c r="R739" i="1"/>
  <c r="R735" i="1"/>
  <c r="Q727" i="1"/>
  <c r="R727" i="1"/>
  <c r="Q799" i="1"/>
  <c r="Q784" i="1"/>
  <c r="Q776" i="1"/>
  <c r="Q768" i="1"/>
  <c r="Q760" i="1"/>
  <c r="Q752" i="1"/>
  <c r="Q730" i="1"/>
  <c r="R730" i="1"/>
  <c r="Q800" i="1"/>
  <c r="Q785" i="1"/>
  <c r="Q777" i="1"/>
  <c r="Q769" i="1"/>
  <c r="Q761" i="1"/>
  <c r="Q753" i="1"/>
  <c r="Q744" i="1"/>
  <c r="R744" i="1"/>
  <c r="Q740" i="1"/>
  <c r="R740" i="1"/>
  <c r="R736" i="1"/>
  <c r="Q733" i="1"/>
  <c r="R733" i="1"/>
  <c r="Q728" i="1"/>
  <c r="R728" i="1"/>
  <c r="Q741" i="1"/>
  <c r="R741" i="1"/>
  <c r="R737" i="1"/>
  <c r="Q731" i="1"/>
  <c r="R731" i="1"/>
  <c r="Q795" i="1"/>
  <c r="Q780" i="1"/>
  <c r="Q772" i="1"/>
  <c r="Q764" i="1"/>
  <c r="Q756" i="1"/>
  <c r="Q748" i="1"/>
  <c r="R734" i="1"/>
  <c r="Q584" i="1"/>
  <c r="Q576" i="1"/>
  <c r="Q562" i="1"/>
  <c r="Q558" i="1"/>
  <c r="Q554" i="1"/>
  <c r="R545" i="1"/>
  <c r="Q548" i="1"/>
  <c r="R548" i="1"/>
  <c r="R543" i="1"/>
  <c r="R541" i="1"/>
  <c r="Q539" i="1"/>
  <c r="R539" i="1"/>
  <c r="Q537" i="1"/>
  <c r="R537" i="1"/>
  <c r="Q535" i="1"/>
  <c r="R535" i="1"/>
  <c r="Q533" i="1"/>
  <c r="R533" i="1"/>
  <c r="Q531" i="1"/>
  <c r="R531" i="1"/>
  <c r="Q529" i="1"/>
  <c r="R529" i="1"/>
  <c r="Q527" i="1"/>
  <c r="R527" i="1"/>
  <c r="Q525" i="1"/>
  <c r="R525" i="1"/>
  <c r="Q523" i="1"/>
  <c r="R523" i="1"/>
  <c r="Q519" i="1"/>
  <c r="R519" i="1"/>
  <c r="Q517" i="1"/>
  <c r="R517" i="1"/>
  <c r="Q515" i="1"/>
  <c r="R515" i="1"/>
  <c r="Q513" i="1"/>
  <c r="R513" i="1"/>
  <c r="Q511" i="1"/>
  <c r="R511" i="1"/>
  <c r="Q509" i="1"/>
  <c r="R509" i="1"/>
  <c r="R507" i="1"/>
  <c r="R505" i="1"/>
  <c r="R503" i="1"/>
  <c r="Q501" i="1"/>
  <c r="R501" i="1"/>
  <c r="Q499" i="1"/>
  <c r="R499" i="1"/>
  <c r="Q497" i="1"/>
  <c r="R497" i="1"/>
  <c r="Q495" i="1"/>
  <c r="R495" i="1"/>
  <c r="Q493" i="1"/>
  <c r="R493" i="1"/>
  <c r="R643" i="1"/>
  <c r="R579" i="1"/>
  <c r="R571" i="1"/>
  <c r="Q563" i="1"/>
  <c r="Q559" i="1"/>
  <c r="Q555" i="1"/>
  <c r="Q551"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Q643" i="1"/>
  <c r="R580" i="1"/>
  <c r="Q579" i="1"/>
  <c r="R572" i="1"/>
  <c r="Q571" i="1"/>
  <c r="Q546" i="1"/>
  <c r="R546" i="1"/>
  <c r="Q572" i="1"/>
  <c r="Q564" i="1"/>
  <c r="Q560" i="1"/>
  <c r="Q556" i="1"/>
  <c r="Q552" i="1"/>
  <c r="Q549" i="1"/>
  <c r="R549" i="1"/>
  <c r="R544" i="1"/>
  <c r="R542" i="1"/>
  <c r="R540" i="1"/>
  <c r="Q538" i="1"/>
  <c r="R538" i="1"/>
  <c r="Q536" i="1"/>
  <c r="R536" i="1"/>
  <c r="Q534" i="1"/>
  <c r="R534" i="1"/>
  <c r="Q532" i="1"/>
  <c r="R532" i="1"/>
  <c r="Q530" i="1"/>
  <c r="R530" i="1"/>
  <c r="Q528" i="1"/>
  <c r="R528" i="1"/>
  <c r="Q526" i="1"/>
  <c r="R526" i="1"/>
  <c r="Q524" i="1"/>
  <c r="R524" i="1"/>
  <c r="Q522" i="1"/>
  <c r="R522" i="1"/>
  <c r="Q518" i="1"/>
  <c r="R518" i="1"/>
  <c r="Q516" i="1"/>
  <c r="R516" i="1"/>
  <c r="Q514" i="1"/>
  <c r="R514" i="1"/>
  <c r="Q512" i="1"/>
  <c r="R512" i="1"/>
  <c r="Q510" i="1"/>
  <c r="R510" i="1"/>
  <c r="R508" i="1"/>
  <c r="R506" i="1"/>
  <c r="R504" i="1"/>
  <c r="R502" i="1"/>
  <c r="Q500" i="1"/>
  <c r="R500" i="1"/>
  <c r="Q498" i="1"/>
  <c r="R498" i="1"/>
  <c r="Q496" i="1"/>
  <c r="R496" i="1"/>
  <c r="Q494" i="1"/>
  <c r="R494" i="1"/>
  <c r="Q492" i="1"/>
  <c r="R492" i="1"/>
  <c r="R583" i="1"/>
  <c r="R575" i="1"/>
  <c r="R567" i="1"/>
  <c r="Q565" i="1"/>
  <c r="Q561" i="1"/>
  <c r="Q557" i="1"/>
  <c r="Q553" i="1"/>
  <c r="Q547" i="1"/>
  <c r="R547" i="1"/>
  <c r="R584" i="1"/>
  <c r="R576" i="1"/>
  <c r="Q575" i="1"/>
  <c r="R568" i="1"/>
  <c r="Q550" i="1"/>
  <c r="R550" i="1"/>
  <c r="Q487" i="1"/>
  <c r="R487" i="1"/>
  <c r="Q483" i="1"/>
  <c r="R483" i="1"/>
  <c r="Q479" i="1"/>
  <c r="R479" i="1"/>
  <c r="Q475" i="1"/>
  <c r="R475" i="1"/>
  <c r="Q471" i="1"/>
  <c r="R471" i="1"/>
  <c r="Q467" i="1"/>
  <c r="R467" i="1"/>
  <c r="Q463" i="1"/>
  <c r="R463" i="1"/>
  <c r="Q457" i="1"/>
  <c r="R457" i="1"/>
  <c r="R400" i="1"/>
  <c r="Q400" i="1"/>
  <c r="Q380" i="1"/>
  <c r="R380" i="1"/>
  <c r="Q337" i="1"/>
  <c r="R337" i="1"/>
  <c r="Q321" i="1"/>
  <c r="R321" i="1"/>
  <c r="Q306" i="1"/>
  <c r="R306" i="1"/>
  <c r="Q290" i="1"/>
  <c r="R290" i="1"/>
  <c r="R274" i="1"/>
  <c r="Q488" i="1"/>
  <c r="R488" i="1"/>
  <c r="Q484" i="1"/>
  <c r="R484" i="1"/>
  <c r="Q480" i="1"/>
  <c r="R480" i="1"/>
  <c r="Q476" i="1"/>
  <c r="R476" i="1"/>
  <c r="Q472" i="1"/>
  <c r="R472" i="1"/>
  <c r="Q468" i="1"/>
  <c r="R468" i="1"/>
  <c r="Q464" i="1"/>
  <c r="R464" i="1"/>
  <c r="Q460" i="1"/>
  <c r="R460" i="1"/>
  <c r="Q458" i="1"/>
  <c r="R458" i="1"/>
  <c r="Q454" i="1"/>
  <c r="R454" i="1"/>
  <c r="R416" i="1"/>
  <c r="Q416" i="1"/>
  <c r="R392" i="1"/>
  <c r="Q392" i="1"/>
  <c r="Q489" i="1"/>
  <c r="R489" i="1"/>
  <c r="Q485" i="1"/>
  <c r="R485" i="1"/>
  <c r="Q481" i="1"/>
  <c r="R481" i="1"/>
  <c r="Q477" i="1"/>
  <c r="R477" i="1"/>
  <c r="Q473" i="1"/>
  <c r="R473" i="1"/>
  <c r="Q469" i="1"/>
  <c r="R469" i="1"/>
  <c r="Q465" i="1"/>
  <c r="R465" i="1"/>
  <c r="Q461" i="1"/>
  <c r="R461" i="1"/>
  <c r="Q459" i="1"/>
  <c r="R459" i="1"/>
  <c r="Q455" i="1"/>
  <c r="R455" i="1"/>
  <c r="R408" i="1"/>
  <c r="Q388" i="1"/>
  <c r="R388" i="1"/>
  <c r="Q490" i="1"/>
  <c r="R490" i="1"/>
  <c r="Q486" i="1"/>
  <c r="R486" i="1"/>
  <c r="Q482" i="1"/>
  <c r="R482" i="1"/>
  <c r="Q478" i="1"/>
  <c r="R478" i="1"/>
  <c r="Q474" i="1"/>
  <c r="R474" i="1"/>
  <c r="Q470" i="1"/>
  <c r="R470" i="1"/>
  <c r="Q466" i="1"/>
  <c r="R466" i="1"/>
  <c r="Q462" i="1"/>
  <c r="R462" i="1"/>
  <c r="Q456" i="1"/>
  <c r="R456" i="1"/>
  <c r="Q384" i="1"/>
  <c r="R384" i="1"/>
  <c r="Q417" i="1"/>
  <c r="Q401" i="1"/>
  <c r="Q393"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Q420" i="1"/>
  <c r="Q404" i="1"/>
  <c r="Q396" i="1"/>
  <c r="Q389" i="1"/>
  <c r="R389" i="1"/>
  <c r="Q385" i="1"/>
  <c r="R385" i="1"/>
  <c r="Q381" i="1"/>
  <c r="R381" i="1"/>
  <c r="R342" i="1"/>
  <c r="Q326" i="1"/>
  <c r="R326" i="1"/>
  <c r="Q311" i="1"/>
  <c r="R311" i="1"/>
  <c r="Q405" i="1"/>
  <c r="Q397" i="1"/>
  <c r="Q390" i="1"/>
  <c r="R390" i="1"/>
  <c r="Q386" i="1"/>
  <c r="R386" i="1"/>
  <c r="Q382" i="1"/>
  <c r="R382" i="1"/>
  <c r="R345" i="1"/>
  <c r="Q329" i="1"/>
  <c r="R329" i="1"/>
  <c r="Q314" i="1"/>
  <c r="R314" i="1"/>
  <c r="Q298" i="1"/>
  <c r="R298" i="1"/>
  <c r="Q282" i="1"/>
  <c r="R282" i="1"/>
  <c r="Q391" i="1"/>
  <c r="R391" i="1"/>
  <c r="Q387" i="1"/>
  <c r="R387" i="1"/>
  <c r="Q383" i="1"/>
  <c r="R383" i="1"/>
  <c r="Q350" i="1"/>
  <c r="R350" i="1"/>
  <c r="Q334" i="1"/>
  <c r="R334" i="1"/>
  <c r="Q318" i="1"/>
  <c r="R318" i="1"/>
  <c r="Q303" i="1"/>
  <c r="R303" i="1"/>
  <c r="Q295" i="1"/>
  <c r="R295" i="1"/>
  <c r="Q287" i="1"/>
  <c r="R287" i="1"/>
  <c r="Q279" i="1"/>
  <c r="R279"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Q348" i="1"/>
  <c r="R348" i="1"/>
  <c r="Q340" i="1"/>
  <c r="R340" i="1"/>
  <c r="Q332" i="1"/>
  <c r="R332" i="1"/>
  <c r="Q324" i="1"/>
  <c r="R324" i="1"/>
  <c r="Q316" i="1"/>
  <c r="R316" i="1"/>
  <c r="Q309" i="1"/>
  <c r="R309" i="1"/>
  <c r="Q301" i="1"/>
  <c r="R301" i="1"/>
  <c r="Q293" i="1"/>
  <c r="R293" i="1"/>
  <c r="Q285" i="1"/>
  <c r="R285" i="1"/>
  <c r="Q277" i="1"/>
  <c r="R277" i="1"/>
  <c r="Q351" i="1"/>
  <c r="R351" i="1"/>
  <c r="R343" i="1"/>
  <c r="Q335" i="1"/>
  <c r="R335" i="1"/>
  <c r="Q327" i="1"/>
  <c r="R327" i="1"/>
  <c r="Q319" i="1"/>
  <c r="R319" i="1"/>
  <c r="Q312" i="1"/>
  <c r="R312" i="1"/>
  <c r="Q304" i="1"/>
  <c r="R304" i="1"/>
  <c r="Q296" i="1"/>
  <c r="R296" i="1"/>
  <c r="Q288" i="1"/>
  <c r="R288" i="1"/>
  <c r="Q280" i="1"/>
  <c r="R280" i="1"/>
  <c r="R346" i="1"/>
  <c r="Q338" i="1"/>
  <c r="R338" i="1"/>
  <c r="Q330" i="1"/>
  <c r="R330" i="1"/>
  <c r="Q322" i="1"/>
  <c r="R322" i="1"/>
  <c r="Q315" i="1"/>
  <c r="R315" i="1"/>
  <c r="Q307" i="1"/>
  <c r="R307" i="1"/>
  <c r="Q299" i="1"/>
  <c r="R299" i="1"/>
  <c r="Q291" i="1"/>
  <c r="R291" i="1"/>
  <c r="Q283" i="1"/>
  <c r="R283" i="1"/>
  <c r="R275" i="1"/>
  <c r="Q349" i="1"/>
  <c r="R349" i="1"/>
  <c r="Q341" i="1"/>
  <c r="R341" i="1"/>
  <c r="Q333" i="1"/>
  <c r="R333" i="1"/>
  <c r="Q325" i="1"/>
  <c r="R325" i="1"/>
  <c r="Q317" i="1"/>
  <c r="R317" i="1"/>
  <c r="Q310" i="1"/>
  <c r="R310" i="1"/>
  <c r="Q302" i="1"/>
  <c r="R302" i="1"/>
  <c r="Q294" i="1"/>
  <c r="R294" i="1"/>
  <c r="Q286" i="1"/>
  <c r="R286" i="1"/>
  <c r="Q278" i="1"/>
  <c r="R278" i="1"/>
  <c r="R344" i="1"/>
  <c r="Q336" i="1"/>
  <c r="R336" i="1"/>
  <c r="Q328" i="1"/>
  <c r="R328" i="1"/>
  <c r="Q320" i="1"/>
  <c r="R320" i="1"/>
  <c r="Q313" i="1"/>
  <c r="R313" i="1"/>
  <c r="Q305" i="1"/>
  <c r="R305" i="1"/>
  <c r="Q297" i="1"/>
  <c r="R297" i="1"/>
  <c r="Q289" i="1"/>
  <c r="R289" i="1"/>
  <c r="Q281" i="1"/>
  <c r="R281" i="1"/>
  <c r="R347" i="1"/>
  <c r="Q339" i="1"/>
  <c r="R339" i="1"/>
  <c r="Q331" i="1"/>
  <c r="R331" i="1"/>
  <c r="Q323" i="1"/>
  <c r="R323" i="1"/>
  <c r="Q308" i="1"/>
  <c r="R308" i="1"/>
  <c r="Q300" i="1"/>
  <c r="R300" i="1"/>
  <c r="Q292" i="1"/>
  <c r="R292" i="1"/>
  <c r="Q284" i="1"/>
  <c r="R284" i="1"/>
  <c r="R276" i="1"/>
  <c r="Q1139" i="1"/>
  <c r="R272" i="1"/>
  <c r="R19" i="1"/>
  <c r="R1142" i="1"/>
  <c r="Q1143" i="1"/>
  <c r="A1136" i="1"/>
  <c r="R1134" i="1"/>
  <c r="Q1140" i="1"/>
  <c r="A1140" i="1"/>
  <c r="A1135" i="1"/>
  <c r="R1141" i="1"/>
  <c r="A1139" i="1"/>
  <c r="A1141" i="1"/>
  <c r="R1139" i="1"/>
  <c r="A1133" i="1"/>
  <c r="A1142" i="1"/>
  <c r="A1134" i="1"/>
  <c r="A1143" i="1"/>
  <c r="A1138" i="1"/>
  <c r="Q1142" i="1"/>
  <c r="Q1133" i="1"/>
  <c r="R1138" i="1"/>
  <c r="R1137" i="1"/>
  <c r="R1136" i="1"/>
  <c r="AU1154" i="1" l="1"/>
  <c r="AV1154" i="1"/>
  <c r="BB1154" i="1" s="1"/>
  <c r="BC1154" i="1" s="1"/>
  <c r="AU1162" i="1"/>
  <c r="AV1162" i="1"/>
  <c r="BB1162" i="1" s="1"/>
  <c r="BC1162" i="1" s="1"/>
  <c r="AU1178" i="1"/>
  <c r="AV1178" i="1"/>
  <c r="BB1178" i="1" s="1"/>
  <c r="BC1178" i="1" s="1"/>
  <c r="AU1193" i="1"/>
  <c r="AV1193" i="1"/>
  <c r="BB1193" i="1" s="1"/>
  <c r="BC1193" i="1" s="1"/>
  <c r="AU1234" i="1"/>
  <c r="AV1234" i="1"/>
  <c r="BB1234" i="1" s="1"/>
  <c r="BC1234" i="1" s="1"/>
  <c r="AU1242" i="1"/>
  <c r="AV1242" i="1"/>
  <c r="BB1242" i="1" s="1"/>
  <c r="BC1242" i="1" s="1"/>
  <c r="AU1250" i="1"/>
  <c r="AV1250" i="1"/>
  <c r="BB1250" i="1" s="1"/>
  <c r="BC1250" i="1" s="1"/>
  <c r="AU1282" i="1"/>
  <c r="AV1282" i="1"/>
  <c r="BB1282" i="1" s="1"/>
  <c r="BC1282" i="1" s="1"/>
  <c r="AU1604" i="1"/>
  <c r="AV1604" i="1"/>
  <c r="BB1604" i="1" s="1"/>
  <c r="BC1604" i="1" s="1"/>
  <c r="AU474" i="1"/>
  <c r="AV474" i="1"/>
  <c r="BB474" i="1" s="1"/>
  <c r="BC474" i="1" s="1"/>
  <c r="AU490" i="1"/>
  <c r="AV490" i="1"/>
  <c r="BB490" i="1" s="1"/>
  <c r="BC490" i="1" s="1"/>
  <c r="AU506" i="1"/>
  <c r="AV506" i="1"/>
  <c r="BB506" i="1" s="1"/>
  <c r="BC506" i="1" s="1"/>
  <c r="AU522" i="1"/>
  <c r="AV522" i="1"/>
  <c r="BB522" i="1" s="1"/>
  <c r="BC522" i="1" s="1"/>
  <c r="AU554" i="1"/>
  <c r="AV554" i="1"/>
  <c r="BB554" i="1" s="1"/>
  <c r="BC554" i="1" s="1"/>
  <c r="AU586" i="1"/>
  <c r="AV586" i="1"/>
  <c r="BB586" i="1" s="1"/>
  <c r="BC586" i="1" s="1"/>
  <c r="AU674" i="1"/>
  <c r="AV674" i="1"/>
  <c r="BB674" i="1" s="1"/>
  <c r="BC674" i="1" s="1"/>
  <c r="AU690" i="1"/>
  <c r="AV690" i="1"/>
  <c r="BB690" i="1" s="1"/>
  <c r="BC690" i="1" s="1"/>
  <c r="AU706" i="1"/>
  <c r="AV706" i="1"/>
  <c r="BB706" i="1" s="1"/>
  <c r="BC706" i="1" s="1"/>
  <c r="AU722" i="1"/>
  <c r="AV722" i="1"/>
  <c r="BB722" i="1" s="1"/>
  <c r="BC722" i="1" s="1"/>
  <c r="AU738" i="1"/>
  <c r="AV738" i="1"/>
  <c r="BB738" i="1" s="1"/>
  <c r="BC738" i="1" s="1"/>
  <c r="AU754" i="1"/>
  <c r="AV754" i="1"/>
  <c r="BB754" i="1" s="1"/>
  <c r="BC754" i="1" s="1"/>
  <c r="AU770" i="1"/>
  <c r="AV770" i="1"/>
  <c r="BB770" i="1" s="1"/>
  <c r="BC770" i="1" s="1"/>
  <c r="AU801" i="1"/>
  <c r="AV801" i="1"/>
  <c r="BB801" i="1" s="1"/>
  <c r="BC801" i="1" s="1"/>
  <c r="AU837" i="1"/>
  <c r="AV837" i="1"/>
  <c r="BB837" i="1" s="1"/>
  <c r="BC837" i="1" s="1"/>
  <c r="AU861" i="1"/>
  <c r="AV861" i="1"/>
  <c r="BB861" i="1" s="1"/>
  <c r="BC861" i="1" s="1"/>
  <c r="AU901" i="1"/>
  <c r="AV901" i="1"/>
  <c r="BB901" i="1" s="1"/>
  <c r="BC901" i="1" s="1"/>
  <c r="AU917" i="1"/>
  <c r="AV917" i="1"/>
  <c r="BB917" i="1" s="1"/>
  <c r="BC917" i="1" s="1"/>
  <c r="AU949" i="1"/>
  <c r="AV949" i="1"/>
  <c r="BB949" i="1" s="1"/>
  <c r="BC949" i="1" s="1"/>
  <c r="AU980" i="1"/>
  <c r="AV980" i="1"/>
  <c r="BB980" i="1" s="1"/>
  <c r="BC980" i="1" s="1"/>
  <c r="AU1044" i="1"/>
  <c r="AV1044" i="1"/>
  <c r="BB1044" i="1" s="1"/>
  <c r="BC1044" i="1" s="1"/>
  <c r="AU1092" i="1"/>
  <c r="AV1092" i="1"/>
  <c r="BB1092" i="1" s="1"/>
  <c r="BC1092" i="1" s="1"/>
  <c r="AU1108" i="1"/>
  <c r="AV1108" i="1"/>
  <c r="BB1108" i="1" s="1"/>
  <c r="BC1108" i="1" s="1"/>
  <c r="AU1124" i="1"/>
  <c r="AV1124" i="1"/>
  <c r="BB1124" i="1" s="1"/>
  <c r="BC1124" i="1" s="1"/>
  <c r="AU1115" i="1"/>
  <c r="AV1115" i="1"/>
  <c r="BB1115" i="1" s="1"/>
  <c r="BC1115" i="1" s="1"/>
  <c r="AU1223" i="1"/>
  <c r="AV1223" i="1"/>
  <c r="BB1223" i="1" s="1"/>
  <c r="BC1223" i="1" s="1"/>
  <c r="AU487" i="1"/>
  <c r="AV487" i="1"/>
  <c r="BB487" i="1" s="1"/>
  <c r="BC487" i="1" s="1"/>
  <c r="AU679" i="1"/>
  <c r="AV679" i="1"/>
  <c r="BB679" i="1" s="1"/>
  <c r="BC679" i="1" s="1"/>
  <c r="AU1057" i="1"/>
  <c r="AV1057" i="1"/>
  <c r="BB1057" i="1" s="1"/>
  <c r="BC1057" i="1" s="1"/>
  <c r="AU1181" i="1"/>
  <c r="AV1181" i="1"/>
  <c r="BB1181" i="1" s="1"/>
  <c r="BC1181" i="1" s="1"/>
  <c r="AU1253" i="1"/>
  <c r="AV1253" i="1"/>
  <c r="BB1253" i="1" s="1"/>
  <c r="BC1253" i="1" s="1"/>
  <c r="AU1277" i="1"/>
  <c r="AV1277" i="1"/>
  <c r="BB1277" i="1" s="1"/>
  <c r="BC1277" i="1" s="1"/>
  <c r="AU1293" i="1"/>
  <c r="AV1293" i="1"/>
  <c r="BB1293" i="1" s="1"/>
  <c r="BC1293" i="1" s="1"/>
  <c r="AU435" i="1"/>
  <c r="AV435" i="1"/>
  <c r="BB435" i="1" s="1"/>
  <c r="BC435" i="1" s="1"/>
  <c r="AU451" i="1"/>
  <c r="AV451" i="1"/>
  <c r="BB451" i="1" s="1"/>
  <c r="BC451" i="1" s="1"/>
  <c r="AU477" i="1"/>
  <c r="AV477" i="1"/>
  <c r="BB477" i="1" s="1"/>
  <c r="BC477" i="1" s="1"/>
  <c r="AU501" i="1"/>
  <c r="AV501" i="1"/>
  <c r="BB501" i="1" s="1"/>
  <c r="BC501" i="1" s="1"/>
  <c r="AU525" i="1"/>
  <c r="AV525" i="1"/>
  <c r="BB525" i="1" s="1"/>
  <c r="BC525" i="1" s="1"/>
  <c r="AU541" i="1"/>
  <c r="AV541" i="1"/>
  <c r="BB541" i="1" s="1"/>
  <c r="BC541" i="1" s="1"/>
  <c r="AU557" i="1"/>
  <c r="AV557" i="1"/>
  <c r="BB557" i="1" s="1"/>
  <c r="BC557" i="1" s="1"/>
  <c r="AU573" i="1"/>
  <c r="AV573" i="1"/>
  <c r="BB573" i="1" s="1"/>
  <c r="BC573" i="1" s="1"/>
  <c r="AU645" i="1"/>
  <c r="AV645" i="1"/>
  <c r="BB645" i="1" s="1"/>
  <c r="BC645" i="1" s="1"/>
  <c r="AU669" i="1"/>
  <c r="AV669" i="1"/>
  <c r="BB669" i="1" s="1"/>
  <c r="BC669" i="1" s="1"/>
  <c r="AU677" i="1"/>
  <c r="AV677" i="1"/>
  <c r="BB677" i="1" s="1"/>
  <c r="BC677" i="1" s="1"/>
  <c r="AU741" i="1"/>
  <c r="AV741" i="1"/>
  <c r="BB741" i="1" s="1"/>
  <c r="BC741" i="1" s="1"/>
  <c r="AU773" i="1"/>
  <c r="AV773" i="1"/>
  <c r="BB773" i="1" s="1"/>
  <c r="BC773" i="1" s="1"/>
  <c r="AU812" i="1"/>
  <c r="AV812" i="1"/>
  <c r="BB812" i="1" s="1"/>
  <c r="BC812" i="1" s="1"/>
  <c r="AU824" i="1"/>
  <c r="AV824" i="1"/>
  <c r="BB824" i="1" s="1"/>
  <c r="BC824" i="1" s="1"/>
  <c r="AU840" i="1"/>
  <c r="AV840" i="1"/>
  <c r="BB840" i="1" s="1"/>
  <c r="BC840" i="1" s="1"/>
  <c r="AU864" i="1"/>
  <c r="AV864" i="1"/>
  <c r="BB864" i="1" s="1"/>
  <c r="BC864" i="1" s="1"/>
  <c r="AU884" i="1"/>
  <c r="AV884" i="1"/>
  <c r="BB884" i="1" s="1"/>
  <c r="BC884" i="1" s="1"/>
  <c r="AU904" i="1"/>
  <c r="AV904" i="1"/>
  <c r="BB904" i="1" s="1"/>
  <c r="BC904" i="1" s="1"/>
  <c r="AU920" i="1"/>
  <c r="AV920" i="1"/>
  <c r="BB920" i="1" s="1"/>
  <c r="BC920" i="1" s="1"/>
  <c r="AU936" i="1"/>
  <c r="AV936" i="1"/>
  <c r="BB936" i="1" s="1"/>
  <c r="BC936" i="1" s="1"/>
  <c r="AU952" i="1"/>
  <c r="AV952" i="1"/>
  <c r="BB952" i="1" s="1"/>
  <c r="BC952" i="1" s="1"/>
  <c r="AU959" i="1"/>
  <c r="AV959" i="1"/>
  <c r="BB959" i="1" s="1"/>
  <c r="BC959" i="1" s="1"/>
  <c r="AU983" i="1"/>
  <c r="AV983" i="1"/>
  <c r="BB983" i="1" s="1"/>
  <c r="BC983" i="1" s="1"/>
  <c r="AU999" i="1"/>
  <c r="AV999" i="1"/>
  <c r="BB999" i="1" s="1"/>
  <c r="BC999" i="1" s="1"/>
  <c r="AU1031" i="1"/>
  <c r="AV1031" i="1"/>
  <c r="BB1031" i="1" s="1"/>
  <c r="BC1031" i="1" s="1"/>
  <c r="AU1039" i="1"/>
  <c r="AV1039" i="1"/>
  <c r="BB1039" i="1" s="1"/>
  <c r="BC1039" i="1" s="1"/>
  <c r="AU1047" i="1"/>
  <c r="AV1047" i="1"/>
  <c r="BB1047" i="1" s="1"/>
  <c r="BC1047" i="1" s="1"/>
  <c r="AU1063" i="1"/>
  <c r="AV1063" i="1"/>
  <c r="BB1063" i="1" s="1"/>
  <c r="BC1063" i="1" s="1"/>
  <c r="AU1103" i="1"/>
  <c r="AV1103" i="1"/>
  <c r="BB1103" i="1" s="1"/>
  <c r="BC1103" i="1" s="1"/>
  <c r="AU1167" i="1"/>
  <c r="AV1167" i="1"/>
  <c r="BB1167" i="1" s="1"/>
  <c r="BC1167" i="1" s="1"/>
  <c r="AU1279" i="1"/>
  <c r="AV1279" i="1"/>
  <c r="BB1279" i="1" s="1"/>
  <c r="BC1279" i="1" s="1"/>
  <c r="AU743" i="1"/>
  <c r="AV743" i="1"/>
  <c r="BB743" i="1" s="1"/>
  <c r="BC743" i="1" s="1"/>
  <c r="AU783" i="1"/>
  <c r="AV783" i="1"/>
  <c r="BB783" i="1" s="1"/>
  <c r="BC783" i="1" s="1"/>
  <c r="AU826" i="1"/>
  <c r="AV826" i="1"/>
  <c r="BB826" i="1" s="1"/>
  <c r="BC826" i="1" s="1"/>
  <c r="AU1216" i="1"/>
  <c r="AV1216" i="1"/>
  <c r="BB1216" i="1" s="1"/>
  <c r="BC1216" i="1" s="1"/>
  <c r="AU1224" i="1"/>
  <c r="AV1224" i="1"/>
  <c r="BB1224" i="1" s="1"/>
  <c r="BC1224" i="1" s="1"/>
  <c r="AU1240" i="1"/>
  <c r="AV1240" i="1"/>
  <c r="BB1240" i="1" s="1"/>
  <c r="BC1240" i="1" s="1"/>
  <c r="AU1256" i="1"/>
  <c r="AV1256" i="1"/>
  <c r="BB1256" i="1" s="1"/>
  <c r="BC1256" i="1" s="1"/>
  <c r="AU1272" i="1"/>
  <c r="AV1272" i="1"/>
  <c r="BB1272" i="1" s="1"/>
  <c r="BC1272" i="1" s="1"/>
  <c r="AU1288" i="1"/>
  <c r="AV1288" i="1"/>
  <c r="BB1288" i="1" s="1"/>
  <c r="BC1288" i="1" s="1"/>
  <c r="AU1602" i="1"/>
  <c r="AV1602" i="1"/>
  <c r="BB1602" i="1" s="1"/>
  <c r="BC1602" i="1" s="1"/>
  <c r="AU430" i="1"/>
  <c r="AV430" i="1"/>
  <c r="BB430" i="1" s="1"/>
  <c r="BC430" i="1" s="1"/>
  <c r="AU472" i="1"/>
  <c r="AV472" i="1"/>
  <c r="BB472" i="1" s="1"/>
  <c r="BC472" i="1" s="1"/>
  <c r="AU488" i="1"/>
  <c r="AV488" i="1"/>
  <c r="BB488" i="1" s="1"/>
  <c r="BC488" i="1" s="1"/>
  <c r="AU528" i="1"/>
  <c r="AV528" i="1"/>
  <c r="BB528" i="1" s="1"/>
  <c r="BC528" i="1" s="1"/>
  <c r="AU552" i="1"/>
  <c r="AV552" i="1"/>
  <c r="BB552" i="1" s="1"/>
  <c r="BC552" i="1" s="1"/>
  <c r="AU568" i="1"/>
  <c r="AV568" i="1"/>
  <c r="BB568" i="1" s="1"/>
  <c r="BC568" i="1" s="1"/>
  <c r="AU672" i="1"/>
  <c r="AV672" i="1"/>
  <c r="BB672" i="1" s="1"/>
  <c r="BC672" i="1" s="1"/>
  <c r="AU688" i="1"/>
  <c r="AV688" i="1"/>
  <c r="BB688" i="1" s="1"/>
  <c r="BC688" i="1" s="1"/>
  <c r="AU704" i="1"/>
  <c r="AV704" i="1"/>
  <c r="BB704" i="1" s="1"/>
  <c r="BC704" i="1" s="1"/>
  <c r="AU720" i="1"/>
  <c r="AV720" i="1"/>
  <c r="BB720" i="1" s="1"/>
  <c r="BC720" i="1" s="1"/>
  <c r="AU752" i="1"/>
  <c r="AV752" i="1"/>
  <c r="BB752" i="1" s="1"/>
  <c r="BC752" i="1" s="1"/>
  <c r="AU791" i="1"/>
  <c r="AV791" i="1"/>
  <c r="BB791" i="1" s="1"/>
  <c r="BC791" i="1" s="1"/>
  <c r="AU799" i="1"/>
  <c r="AV799" i="1"/>
  <c r="BB799" i="1" s="1"/>
  <c r="BC799" i="1" s="1"/>
  <c r="AU815" i="1"/>
  <c r="AV815" i="1"/>
  <c r="BB815" i="1" s="1"/>
  <c r="BC815" i="1" s="1"/>
  <c r="AU819" i="1"/>
  <c r="AV819" i="1"/>
  <c r="BB819" i="1" s="1"/>
  <c r="BC819" i="1" s="1"/>
  <c r="AU827" i="1"/>
  <c r="AV827" i="1"/>
  <c r="BB827" i="1" s="1"/>
  <c r="BC827" i="1" s="1"/>
  <c r="AU843" i="1"/>
  <c r="AV843" i="1"/>
  <c r="BB843" i="1" s="1"/>
  <c r="BC843" i="1" s="1"/>
  <c r="AU859" i="1"/>
  <c r="AV859" i="1"/>
  <c r="BB859" i="1" s="1"/>
  <c r="BC859" i="1" s="1"/>
  <c r="AU873" i="1"/>
  <c r="AV873" i="1"/>
  <c r="BB873" i="1" s="1"/>
  <c r="BC873" i="1" s="1"/>
  <c r="AU915" i="1"/>
  <c r="AV915" i="1"/>
  <c r="BB915" i="1" s="1"/>
  <c r="BC915" i="1" s="1"/>
  <c r="AU931" i="1"/>
  <c r="AV931" i="1"/>
  <c r="BB931" i="1" s="1"/>
  <c r="BC931" i="1" s="1"/>
  <c r="AU947" i="1"/>
  <c r="AV947" i="1"/>
  <c r="BB947" i="1" s="1"/>
  <c r="BC947" i="1" s="1"/>
  <c r="AU978" i="1"/>
  <c r="AV978" i="1"/>
  <c r="BB978" i="1" s="1"/>
  <c r="BC978" i="1" s="1"/>
  <c r="AU1026" i="1"/>
  <c r="AV1026" i="1"/>
  <c r="BB1026" i="1" s="1"/>
  <c r="BC1026" i="1" s="1"/>
  <c r="AU1042" i="1"/>
  <c r="AV1042" i="1"/>
  <c r="BB1042" i="1" s="1"/>
  <c r="BC1042" i="1" s="1"/>
  <c r="AU1074" i="1"/>
  <c r="AV1074" i="1"/>
  <c r="BB1074" i="1" s="1"/>
  <c r="BC1074" i="1" s="1"/>
  <c r="AU1106" i="1"/>
  <c r="AV1106" i="1"/>
  <c r="BB1106" i="1" s="1"/>
  <c r="BC1106" i="1" s="1"/>
  <c r="AU527" i="1"/>
  <c r="AV527" i="1"/>
  <c r="BB527" i="1" s="1"/>
  <c r="BC527" i="1" s="1"/>
  <c r="AU886" i="1"/>
  <c r="AV886" i="1"/>
  <c r="BB886" i="1" s="1"/>
  <c r="BC886" i="1" s="1"/>
  <c r="AU1155" i="1"/>
  <c r="AV1155" i="1"/>
  <c r="BB1155" i="1" s="1"/>
  <c r="BC1155" i="1" s="1"/>
  <c r="AU1163" i="1"/>
  <c r="AV1163" i="1"/>
  <c r="BB1163" i="1" s="1"/>
  <c r="BC1163" i="1" s="1"/>
  <c r="AU1179" i="1"/>
  <c r="AV1179" i="1"/>
  <c r="BB1179" i="1" s="1"/>
  <c r="BC1179" i="1" s="1"/>
  <c r="AU1187" i="1"/>
  <c r="AV1187" i="1"/>
  <c r="BB1187" i="1" s="1"/>
  <c r="BC1187" i="1" s="1"/>
  <c r="AU1219" i="1"/>
  <c r="AV1219" i="1"/>
  <c r="BB1219" i="1" s="1"/>
  <c r="BC1219" i="1" s="1"/>
  <c r="AU1235" i="1"/>
  <c r="AV1235" i="1"/>
  <c r="BB1235" i="1" s="1"/>
  <c r="BC1235" i="1" s="1"/>
  <c r="AU1251" i="1"/>
  <c r="AV1251" i="1"/>
  <c r="BB1251" i="1" s="1"/>
  <c r="BC1251" i="1" s="1"/>
  <c r="AU1283" i="1"/>
  <c r="AV1283" i="1"/>
  <c r="BB1283" i="1" s="1"/>
  <c r="BC1283" i="1" s="1"/>
  <c r="AU433" i="1"/>
  <c r="AV433" i="1"/>
  <c r="BB433" i="1" s="1"/>
  <c r="BC433" i="1" s="1"/>
  <c r="AU449" i="1"/>
  <c r="AV449" i="1"/>
  <c r="BB449" i="1" s="1"/>
  <c r="BC449" i="1" s="1"/>
  <c r="AU475" i="1"/>
  <c r="AV475" i="1"/>
  <c r="BB475" i="1" s="1"/>
  <c r="BC475" i="1" s="1"/>
  <c r="AU507" i="1"/>
  <c r="AV507" i="1"/>
  <c r="BB507" i="1" s="1"/>
  <c r="BC507" i="1" s="1"/>
  <c r="AU539" i="1"/>
  <c r="AV539" i="1"/>
  <c r="BB539" i="1" s="1"/>
  <c r="BC539" i="1" s="1"/>
  <c r="AU571" i="1"/>
  <c r="AV571" i="1"/>
  <c r="BB571" i="1" s="1"/>
  <c r="BC571" i="1" s="1"/>
  <c r="AU643" i="1"/>
  <c r="AV643" i="1"/>
  <c r="BB643" i="1" s="1"/>
  <c r="BC643" i="1" s="1"/>
  <c r="AU659" i="1"/>
  <c r="AV659" i="1"/>
  <c r="BB659" i="1" s="1"/>
  <c r="BC659" i="1" s="1"/>
  <c r="AU707" i="1"/>
  <c r="AV707" i="1"/>
  <c r="BB707" i="1" s="1"/>
  <c r="BC707" i="1" s="1"/>
  <c r="AU723" i="1"/>
  <c r="AV723" i="1"/>
  <c r="BB723" i="1" s="1"/>
  <c r="BC723" i="1" s="1"/>
  <c r="AU755" i="1"/>
  <c r="AV755" i="1"/>
  <c r="BB755" i="1" s="1"/>
  <c r="BC755" i="1" s="1"/>
  <c r="AU771" i="1"/>
  <c r="AV771" i="1"/>
  <c r="BB771" i="1" s="1"/>
  <c r="BC771" i="1" s="1"/>
  <c r="AU830" i="1"/>
  <c r="AV830" i="1"/>
  <c r="BB830" i="1" s="1"/>
  <c r="BC830" i="1" s="1"/>
  <c r="AU846" i="1"/>
  <c r="AV846" i="1"/>
  <c r="BB846" i="1" s="1"/>
  <c r="BC846" i="1" s="1"/>
  <c r="AU862" i="1"/>
  <c r="AV862" i="1"/>
  <c r="BB862" i="1" s="1"/>
  <c r="BC862" i="1" s="1"/>
  <c r="AU874" i="1"/>
  <c r="AV874" i="1"/>
  <c r="BB874" i="1" s="1"/>
  <c r="BC874" i="1" s="1"/>
  <c r="AU893" i="1"/>
  <c r="AV893" i="1"/>
  <c r="BB893" i="1" s="1"/>
  <c r="BC893" i="1" s="1"/>
  <c r="AU902" i="1"/>
  <c r="AV902" i="1"/>
  <c r="BB902" i="1" s="1"/>
  <c r="BC902" i="1" s="1"/>
  <c r="AU918" i="1"/>
  <c r="AV918" i="1"/>
  <c r="BB918" i="1" s="1"/>
  <c r="BC918" i="1" s="1"/>
  <c r="AU926" i="1"/>
  <c r="AV926" i="1"/>
  <c r="BB926" i="1" s="1"/>
  <c r="BC926" i="1" s="1"/>
  <c r="AU965" i="1"/>
  <c r="AV965" i="1"/>
  <c r="BB965" i="1" s="1"/>
  <c r="BC965" i="1" s="1"/>
  <c r="AU1045" i="1"/>
  <c r="AV1045" i="1"/>
  <c r="BB1045" i="1" s="1"/>
  <c r="BC1045" i="1" s="1"/>
  <c r="AU1093" i="1"/>
  <c r="AV1093" i="1"/>
  <c r="BB1093" i="1" s="1"/>
  <c r="BC1093" i="1" s="1"/>
  <c r="AU1101" i="1"/>
  <c r="AV1101" i="1"/>
  <c r="BB1101" i="1" s="1"/>
  <c r="BC1101" i="1" s="1"/>
  <c r="AU1191" i="1"/>
  <c r="AV1191" i="1"/>
  <c r="BB1191" i="1" s="1"/>
  <c r="BC1191" i="1" s="1"/>
  <c r="AU463" i="1"/>
  <c r="AV463" i="1"/>
  <c r="BB463" i="1" s="1"/>
  <c r="BC463" i="1" s="1"/>
  <c r="AU519" i="1"/>
  <c r="AV519" i="1"/>
  <c r="BB519" i="1" s="1"/>
  <c r="BC519" i="1" s="1"/>
  <c r="AU727" i="1"/>
  <c r="AV727" i="1"/>
  <c r="BB727" i="1" s="1"/>
  <c r="BC727" i="1" s="1"/>
  <c r="AU961" i="1"/>
  <c r="AV961" i="1"/>
  <c r="BB961" i="1" s="1"/>
  <c r="BC961" i="1" s="1"/>
  <c r="AU1065" i="1"/>
  <c r="AV1065" i="1"/>
  <c r="BB1065" i="1" s="1"/>
  <c r="BC1065" i="1" s="1"/>
  <c r="AU1150" i="1"/>
  <c r="AV1150" i="1"/>
  <c r="BB1150" i="1" s="1"/>
  <c r="BC1150" i="1" s="1"/>
  <c r="AU1238" i="1"/>
  <c r="AV1238" i="1"/>
  <c r="BB1238" i="1" s="1"/>
  <c r="BC1238" i="1" s="1"/>
  <c r="AU1246" i="1"/>
  <c r="AV1246" i="1"/>
  <c r="BB1246" i="1" s="1"/>
  <c r="BC1246" i="1" s="1"/>
  <c r="AU1262" i="1"/>
  <c r="AV1262" i="1"/>
  <c r="BB1262" i="1" s="1"/>
  <c r="BC1262" i="1" s="1"/>
  <c r="AU1286" i="1"/>
  <c r="AV1286" i="1"/>
  <c r="BB1286" i="1" s="1"/>
  <c r="BC1286" i="1" s="1"/>
  <c r="AU1294" i="1"/>
  <c r="AV1294" i="1"/>
  <c r="BB1294" i="1" s="1"/>
  <c r="BC1294" i="1" s="1"/>
  <c r="AU1135" i="1"/>
  <c r="AV1135" i="1"/>
  <c r="BB1135" i="1" s="1"/>
  <c r="BC1135" i="1" s="1"/>
  <c r="AU428" i="1"/>
  <c r="AV428" i="1"/>
  <c r="BB428" i="1" s="1"/>
  <c r="BC428" i="1" s="1"/>
  <c r="AU470" i="1"/>
  <c r="AV470" i="1"/>
  <c r="BB470" i="1" s="1"/>
  <c r="BC470" i="1" s="1"/>
  <c r="AU486" i="1"/>
  <c r="AV486" i="1"/>
  <c r="BB486" i="1" s="1"/>
  <c r="BC486" i="1" s="1"/>
  <c r="AU502" i="1"/>
  <c r="AV502" i="1"/>
  <c r="BB502" i="1" s="1"/>
  <c r="BC502" i="1" s="1"/>
  <c r="AU518" i="1"/>
  <c r="AV518" i="1"/>
  <c r="BB518" i="1" s="1"/>
  <c r="BC518" i="1" s="1"/>
  <c r="AU558" i="1"/>
  <c r="AV558" i="1"/>
  <c r="BB558" i="1" s="1"/>
  <c r="BC558" i="1" s="1"/>
  <c r="AU582" i="1"/>
  <c r="AV582" i="1"/>
  <c r="BB582" i="1" s="1"/>
  <c r="BC582" i="1" s="1"/>
  <c r="AU686" i="1"/>
  <c r="AV686" i="1"/>
  <c r="BB686" i="1" s="1"/>
  <c r="BC686" i="1" s="1"/>
  <c r="AU702" i="1"/>
  <c r="AV702" i="1"/>
  <c r="BB702" i="1" s="1"/>
  <c r="BC702" i="1" s="1"/>
  <c r="AU734" i="1"/>
  <c r="BB734" i="1"/>
  <c r="BC734" i="1" s="1"/>
  <c r="AU789" i="1"/>
  <c r="AV789" i="1"/>
  <c r="BB789" i="1" s="1"/>
  <c r="BC789" i="1" s="1"/>
  <c r="AU797" i="1"/>
  <c r="AV797" i="1"/>
  <c r="BB797" i="1" s="1"/>
  <c r="BC797" i="1" s="1"/>
  <c r="AU813" i="1"/>
  <c r="AV813" i="1"/>
  <c r="BB813" i="1" s="1"/>
  <c r="BC813" i="1" s="1"/>
  <c r="AU833" i="1"/>
  <c r="AV833" i="1"/>
  <c r="BB833" i="1" s="1"/>
  <c r="BC833" i="1" s="1"/>
  <c r="AU849" i="1"/>
  <c r="AV849" i="1"/>
  <c r="BB849" i="1" s="1"/>
  <c r="BC849" i="1" s="1"/>
  <c r="AU871" i="1"/>
  <c r="AV871" i="1"/>
  <c r="BB871" i="1" s="1"/>
  <c r="BC871" i="1" s="1"/>
  <c r="AU913" i="1"/>
  <c r="AV913" i="1"/>
  <c r="BB913" i="1" s="1"/>
  <c r="BC913" i="1" s="1"/>
  <c r="AU929" i="1"/>
  <c r="AV929" i="1"/>
  <c r="BB929" i="1" s="1"/>
  <c r="BC929" i="1" s="1"/>
  <c r="AU945" i="1"/>
  <c r="AV945" i="1"/>
  <c r="BB945" i="1" s="1"/>
  <c r="BC945" i="1" s="1"/>
  <c r="AU976" i="1"/>
  <c r="AV976" i="1"/>
  <c r="BB976" i="1" s="1"/>
  <c r="BC976" i="1" s="1"/>
  <c r="AU992" i="1"/>
  <c r="AV992" i="1"/>
  <c r="BB992" i="1" s="1"/>
  <c r="BC992" i="1" s="1"/>
  <c r="AU1024" i="1"/>
  <c r="AV1024" i="1"/>
  <c r="BB1024" i="1" s="1"/>
  <c r="BC1024" i="1" s="1"/>
  <c r="AU1040" i="1"/>
  <c r="AV1040" i="1"/>
  <c r="BB1040" i="1" s="1"/>
  <c r="BC1040" i="1" s="1"/>
  <c r="AU1048" i="1"/>
  <c r="AV1048" i="1"/>
  <c r="BB1048" i="1" s="1"/>
  <c r="BC1048" i="1" s="1"/>
  <c r="AU1056" i="1"/>
  <c r="AV1056" i="1"/>
  <c r="BB1056" i="1" s="1"/>
  <c r="BC1056" i="1" s="1"/>
  <c r="AU1104" i="1"/>
  <c r="AV1104" i="1"/>
  <c r="BB1104" i="1" s="1"/>
  <c r="BC1104" i="1" s="1"/>
  <c r="AU1120" i="1"/>
  <c r="AV1120" i="1"/>
  <c r="BB1120" i="1" s="1"/>
  <c r="BC1120" i="1" s="1"/>
  <c r="AU1151" i="1"/>
  <c r="AV1151" i="1"/>
  <c r="BB1151" i="1" s="1"/>
  <c r="BC1151" i="1" s="1"/>
  <c r="AU479" i="1"/>
  <c r="AV479" i="1"/>
  <c r="BB479" i="1" s="1"/>
  <c r="BC479" i="1" s="1"/>
  <c r="AU567" i="1"/>
  <c r="AV567" i="1"/>
  <c r="BB567" i="1" s="1"/>
  <c r="BC567" i="1" s="1"/>
  <c r="AU735" i="1"/>
  <c r="BB735" i="1"/>
  <c r="BC735" i="1" s="1"/>
  <c r="AU790" i="1"/>
  <c r="AV790" i="1"/>
  <c r="BB790" i="1" s="1"/>
  <c r="BC790" i="1" s="1"/>
  <c r="AU977" i="1"/>
  <c r="AV977" i="1"/>
  <c r="BB977" i="1" s="1"/>
  <c r="BC977" i="1" s="1"/>
  <c r="AU1041" i="1"/>
  <c r="AV1041" i="1"/>
  <c r="BB1041" i="1" s="1"/>
  <c r="BC1041" i="1" s="1"/>
  <c r="AU1153" i="1"/>
  <c r="AV1153" i="1"/>
  <c r="BB1153" i="1" s="1"/>
  <c r="BC1153" i="1" s="1"/>
  <c r="AU1169" i="1"/>
  <c r="AV1169" i="1"/>
  <c r="BB1169" i="1" s="1"/>
  <c r="BC1169" i="1" s="1"/>
  <c r="AU1200" i="1"/>
  <c r="AV1200" i="1"/>
  <c r="BB1200" i="1" s="1"/>
  <c r="BC1200" i="1" s="1"/>
  <c r="AU1209" i="1"/>
  <c r="AV1209" i="1"/>
  <c r="BB1209" i="1" s="1"/>
  <c r="BC1209" i="1" s="1"/>
  <c r="AU1217" i="1"/>
  <c r="AV1217" i="1"/>
  <c r="BB1217" i="1" s="1"/>
  <c r="BC1217" i="1" s="1"/>
  <c r="AU1225" i="1"/>
  <c r="AV1225" i="1"/>
  <c r="BB1225" i="1" s="1"/>
  <c r="BC1225" i="1" s="1"/>
  <c r="AU1249" i="1"/>
  <c r="AV1249" i="1"/>
  <c r="BB1249" i="1" s="1"/>
  <c r="BC1249" i="1" s="1"/>
  <c r="AU1289" i="1"/>
  <c r="AV1289" i="1"/>
  <c r="BB1289" i="1" s="1"/>
  <c r="BC1289" i="1" s="1"/>
  <c r="AU1297" i="1"/>
  <c r="AV1297" i="1"/>
  <c r="BB1297" i="1" s="1"/>
  <c r="BC1297" i="1" s="1"/>
  <c r="AU1603" i="1"/>
  <c r="AV1603" i="1"/>
  <c r="BB1603" i="1" s="1"/>
  <c r="BC1603" i="1" s="1"/>
  <c r="AU439" i="1"/>
  <c r="AV439" i="1"/>
  <c r="BB439" i="1" s="1"/>
  <c r="BC439" i="1" s="1"/>
  <c r="AU481" i="1"/>
  <c r="AV481" i="1"/>
  <c r="BB481" i="1" s="1"/>
  <c r="BC481" i="1" s="1"/>
  <c r="AU529" i="1"/>
  <c r="AV529" i="1"/>
  <c r="BB529" i="1" s="1"/>
  <c r="BC529" i="1" s="1"/>
  <c r="AU545" i="1"/>
  <c r="AV545" i="1"/>
  <c r="BB545" i="1" s="1"/>
  <c r="BC545" i="1" s="1"/>
  <c r="AU553" i="1"/>
  <c r="AV553" i="1"/>
  <c r="BB553" i="1" s="1"/>
  <c r="BC553" i="1" s="1"/>
  <c r="AU561" i="1"/>
  <c r="AV561" i="1"/>
  <c r="BB561" i="1" s="1"/>
  <c r="BC561" i="1" s="1"/>
  <c r="AU681" i="1"/>
  <c r="AV681" i="1"/>
  <c r="BB681" i="1" s="1"/>
  <c r="BC681" i="1" s="1"/>
  <c r="AU729" i="1"/>
  <c r="AV729" i="1"/>
  <c r="BB729" i="1" s="1"/>
  <c r="BC729" i="1" s="1"/>
  <c r="AU745" i="1"/>
  <c r="AV745" i="1"/>
  <c r="BB745" i="1" s="1"/>
  <c r="BC745" i="1" s="1"/>
  <c r="AU761" i="1"/>
  <c r="AV761" i="1"/>
  <c r="BB761" i="1" s="1"/>
  <c r="BC761" i="1" s="1"/>
  <c r="AU792" i="1"/>
  <c r="AV792" i="1"/>
  <c r="BB792" i="1" s="1"/>
  <c r="BC792" i="1" s="1"/>
  <c r="AU820" i="1"/>
  <c r="AV820" i="1"/>
  <c r="BB820" i="1" s="1"/>
  <c r="BC820" i="1" s="1"/>
  <c r="AU828" i="1"/>
  <c r="AV828" i="1"/>
  <c r="BB828" i="1" s="1"/>
  <c r="BC828" i="1" s="1"/>
  <c r="AU852" i="1"/>
  <c r="AV852" i="1"/>
  <c r="BB852" i="1" s="1"/>
  <c r="BC852" i="1" s="1"/>
  <c r="AU924" i="1"/>
  <c r="AV924" i="1"/>
  <c r="BB924" i="1" s="1"/>
  <c r="BC924" i="1" s="1"/>
  <c r="AU940" i="1"/>
  <c r="AV940" i="1"/>
  <c r="BB940" i="1" s="1"/>
  <c r="BC940" i="1" s="1"/>
  <c r="AU955" i="1"/>
  <c r="AV955" i="1"/>
  <c r="BB955" i="1" s="1"/>
  <c r="BC955" i="1" s="1"/>
  <c r="AU1011" i="1"/>
  <c r="AV1011" i="1"/>
  <c r="BB1011" i="1" s="1"/>
  <c r="BC1011" i="1" s="1"/>
  <c r="AU1019" i="1"/>
  <c r="AV1019" i="1"/>
  <c r="BB1019" i="1" s="1"/>
  <c r="BC1019" i="1" s="1"/>
  <c r="AU1035" i="1"/>
  <c r="AV1035" i="1"/>
  <c r="BB1035" i="1" s="1"/>
  <c r="BC1035" i="1" s="1"/>
  <c r="AU1051" i="1"/>
  <c r="AV1051" i="1"/>
  <c r="BB1051" i="1" s="1"/>
  <c r="BC1051" i="1" s="1"/>
  <c r="AU1067" i="1"/>
  <c r="AV1067" i="1"/>
  <c r="BB1067" i="1" s="1"/>
  <c r="BC1067" i="1" s="1"/>
  <c r="AU1083" i="1"/>
  <c r="AV1083" i="1"/>
  <c r="BB1083" i="1" s="1"/>
  <c r="BC1083" i="1" s="1"/>
  <c r="AU1183" i="1"/>
  <c r="AV1183" i="1"/>
  <c r="BB1183" i="1" s="1"/>
  <c r="BC1183" i="1" s="1"/>
  <c r="AU1295" i="1"/>
  <c r="AV1295" i="1"/>
  <c r="BB1295" i="1" s="1"/>
  <c r="BC1295" i="1" s="1"/>
  <c r="AU583" i="1"/>
  <c r="AV583" i="1"/>
  <c r="BB583" i="1" s="1"/>
  <c r="BC583" i="1" s="1"/>
  <c r="AU906" i="1"/>
  <c r="AV906" i="1"/>
  <c r="BB906" i="1" s="1"/>
  <c r="BC906" i="1" s="1"/>
  <c r="AU985" i="1"/>
  <c r="AV985" i="1"/>
  <c r="BB985" i="1" s="1"/>
  <c r="BC985" i="1" s="1"/>
  <c r="AU1129" i="1"/>
  <c r="AV1129" i="1"/>
  <c r="BB1129" i="1" s="1"/>
  <c r="BC1129" i="1" s="1"/>
  <c r="AU1156" i="1"/>
  <c r="AV1156" i="1"/>
  <c r="BB1156" i="1" s="1"/>
  <c r="BC1156" i="1" s="1"/>
  <c r="AU1204" i="1"/>
  <c r="AV1204" i="1"/>
  <c r="BB1204" i="1" s="1"/>
  <c r="BC1204" i="1" s="1"/>
  <c r="AU1220" i="1"/>
  <c r="AV1220" i="1"/>
  <c r="BB1220" i="1" s="1"/>
  <c r="BC1220" i="1" s="1"/>
  <c r="AU1236" i="1"/>
  <c r="AV1236" i="1"/>
  <c r="BB1236" i="1" s="1"/>
  <c r="BC1236" i="1" s="1"/>
  <c r="AU1252" i="1"/>
  <c r="AV1252" i="1"/>
  <c r="BB1252" i="1" s="1"/>
  <c r="BC1252" i="1" s="1"/>
  <c r="AU1284" i="1"/>
  <c r="AV1284" i="1"/>
  <c r="BB1284" i="1" s="1"/>
  <c r="BC1284" i="1" s="1"/>
  <c r="AU484" i="1"/>
  <c r="BB484" i="1"/>
  <c r="BC484" i="1" s="1"/>
  <c r="AU492" i="1"/>
  <c r="AV492" i="1"/>
  <c r="BB492" i="1" s="1"/>
  <c r="BC492" i="1" s="1"/>
  <c r="AU500" i="1"/>
  <c r="AV500" i="1"/>
  <c r="BB500" i="1" s="1"/>
  <c r="BC500" i="1" s="1"/>
  <c r="AU516" i="1"/>
  <c r="AV516" i="1"/>
  <c r="BB516" i="1" s="1"/>
  <c r="BC516" i="1" s="1"/>
  <c r="AU532" i="1"/>
  <c r="AV532" i="1"/>
  <c r="BB532" i="1" s="1"/>
  <c r="BC532" i="1" s="1"/>
  <c r="AU564" i="1"/>
  <c r="AV564" i="1"/>
  <c r="BB564" i="1" s="1"/>
  <c r="BC564" i="1" s="1"/>
  <c r="AU580" i="1"/>
  <c r="AV580" i="1"/>
  <c r="BB580" i="1" s="1"/>
  <c r="BC580" i="1" s="1"/>
  <c r="AU644" i="1"/>
  <c r="AV644" i="1"/>
  <c r="BB644" i="1" s="1"/>
  <c r="BC644" i="1" s="1"/>
  <c r="AU676" i="1"/>
  <c r="AV676" i="1"/>
  <c r="BB676" i="1" s="1"/>
  <c r="BC676" i="1" s="1"/>
  <c r="AU684" i="1"/>
  <c r="AV684" i="1"/>
  <c r="BB684" i="1" s="1"/>
  <c r="BC684" i="1" s="1"/>
  <c r="AU700" i="1"/>
  <c r="AV700" i="1"/>
  <c r="BB700" i="1" s="1"/>
  <c r="BC700" i="1" s="1"/>
  <c r="AU716" i="1"/>
  <c r="AV716" i="1"/>
  <c r="BB716" i="1" s="1"/>
  <c r="BC716" i="1" s="1"/>
  <c r="AU787" i="1"/>
  <c r="AV787" i="1"/>
  <c r="BB787" i="1" s="1"/>
  <c r="BC787" i="1" s="1"/>
  <c r="AU795" i="1"/>
  <c r="AV795" i="1"/>
  <c r="BB795" i="1" s="1"/>
  <c r="BC795" i="1" s="1"/>
  <c r="AU811" i="1"/>
  <c r="AV811" i="1"/>
  <c r="BB811" i="1" s="1"/>
  <c r="BC811" i="1" s="1"/>
  <c r="AU823" i="1"/>
  <c r="AV823" i="1"/>
  <c r="BB823" i="1" s="1"/>
  <c r="BC823" i="1" s="1"/>
  <c r="AU839" i="1"/>
  <c r="AV839" i="1"/>
  <c r="BB839" i="1" s="1"/>
  <c r="BC839" i="1" s="1"/>
  <c r="AU911" i="1"/>
  <c r="AV911" i="1"/>
  <c r="BB911" i="1" s="1"/>
  <c r="BC911" i="1" s="1"/>
  <c r="AU943" i="1"/>
  <c r="AV943" i="1"/>
  <c r="BB943" i="1" s="1"/>
  <c r="BC943" i="1" s="1"/>
  <c r="AU974" i="1"/>
  <c r="AV974" i="1"/>
  <c r="BB974" i="1" s="1"/>
  <c r="BC974" i="1" s="1"/>
  <c r="AU1006" i="1"/>
  <c r="AV1006" i="1"/>
  <c r="BB1006" i="1" s="1"/>
  <c r="BC1006" i="1" s="1"/>
  <c r="AU1038" i="1"/>
  <c r="AV1038" i="1"/>
  <c r="BB1038" i="1" s="1"/>
  <c r="BC1038" i="1" s="1"/>
  <c r="AU1054" i="1"/>
  <c r="AV1054" i="1"/>
  <c r="BB1054" i="1" s="1"/>
  <c r="BC1054" i="1" s="1"/>
  <c r="AU1086" i="1"/>
  <c r="AV1086" i="1"/>
  <c r="BB1086" i="1" s="1"/>
  <c r="BC1086" i="1" s="1"/>
  <c r="AU1102" i="1"/>
  <c r="AV1102" i="1"/>
  <c r="BB1102" i="1" s="1"/>
  <c r="BC1102" i="1" s="1"/>
  <c r="AU1118" i="1"/>
  <c r="AV1118" i="1"/>
  <c r="BB1118" i="1" s="1"/>
  <c r="BC1118" i="1" s="1"/>
  <c r="AU429" i="1"/>
  <c r="AV429" i="1"/>
  <c r="BB429" i="1" s="1"/>
  <c r="BC429" i="1" s="1"/>
  <c r="AU663" i="1"/>
  <c r="AV663" i="1"/>
  <c r="BB663" i="1" s="1"/>
  <c r="BC663" i="1" s="1"/>
  <c r="AU842" i="1"/>
  <c r="AV842" i="1"/>
  <c r="BB842" i="1" s="1"/>
  <c r="BC842" i="1" s="1"/>
  <c r="AU898" i="1"/>
  <c r="AV898" i="1"/>
  <c r="BB898" i="1" s="1"/>
  <c r="BC898" i="1" s="1"/>
  <c r="AU1073" i="1"/>
  <c r="AV1073" i="1"/>
  <c r="BB1073" i="1" s="1"/>
  <c r="BC1073" i="1" s="1"/>
  <c r="AU1146" i="1"/>
  <c r="AV1146" i="1"/>
  <c r="BB1146" i="1" s="1"/>
  <c r="BC1146" i="1" s="1"/>
  <c r="AU1201" i="1"/>
  <c r="AV1201" i="1"/>
  <c r="BB1201" i="1" s="1"/>
  <c r="BC1201" i="1" s="1"/>
  <c r="AU1298" i="1"/>
  <c r="AV1298" i="1"/>
  <c r="BB1298" i="1" s="1"/>
  <c r="BC1298" i="1" s="1"/>
  <c r="AU1139" i="1"/>
  <c r="AV1139" i="1"/>
  <c r="BB1139" i="1" s="1"/>
  <c r="BC1139" i="1" s="1"/>
  <c r="AU440" i="1"/>
  <c r="AV440" i="1"/>
  <c r="BB440" i="1" s="1"/>
  <c r="BC440" i="1" s="1"/>
  <c r="AU482" i="1"/>
  <c r="BB482" i="1"/>
  <c r="BC482" i="1" s="1"/>
  <c r="AU570" i="1"/>
  <c r="AV570" i="1"/>
  <c r="BB570" i="1" s="1"/>
  <c r="BC570" i="1" s="1"/>
  <c r="AU578" i="1"/>
  <c r="AV578" i="1"/>
  <c r="BB578" i="1" s="1"/>
  <c r="BC578" i="1" s="1"/>
  <c r="AU881" i="1"/>
  <c r="AV881" i="1"/>
  <c r="BB881" i="1" s="1"/>
  <c r="BC881" i="1" s="1"/>
  <c r="AU972" i="1"/>
  <c r="AV972" i="1"/>
  <c r="BB972" i="1" s="1"/>
  <c r="BC972" i="1" s="1"/>
  <c r="AU1004" i="1"/>
  <c r="AV1004" i="1"/>
  <c r="BB1004" i="1" s="1"/>
  <c r="BC1004" i="1" s="1"/>
  <c r="AU1012" i="1"/>
  <c r="AV1012" i="1"/>
  <c r="BB1012" i="1" s="1"/>
  <c r="BC1012" i="1" s="1"/>
  <c r="AU1052" i="1"/>
  <c r="AV1052" i="1"/>
  <c r="BB1052" i="1" s="1"/>
  <c r="BC1052" i="1" s="1"/>
  <c r="AU1060" i="1"/>
  <c r="AV1060" i="1"/>
  <c r="BB1060" i="1" s="1"/>
  <c r="BC1060" i="1" s="1"/>
  <c r="AU1076" i="1"/>
  <c r="AV1076" i="1"/>
  <c r="BB1076" i="1" s="1"/>
  <c r="BC1076" i="1" s="1"/>
  <c r="AU1084" i="1"/>
  <c r="AV1084" i="1"/>
  <c r="BB1084" i="1" s="1"/>
  <c r="BC1084" i="1" s="1"/>
  <c r="AU1132" i="1"/>
  <c r="AV1132" i="1"/>
  <c r="BB1132" i="1" s="1"/>
  <c r="BC1132" i="1" s="1"/>
  <c r="AU922" i="1"/>
  <c r="AV922" i="1"/>
  <c r="BB922" i="1" s="1"/>
  <c r="BC922" i="1" s="1"/>
  <c r="AU1165" i="1"/>
  <c r="AV1165" i="1"/>
  <c r="BB1165" i="1" s="1"/>
  <c r="BC1165" i="1" s="1"/>
  <c r="AU1189" i="1"/>
  <c r="AV1189" i="1"/>
  <c r="BB1189" i="1" s="1"/>
  <c r="BC1189" i="1" s="1"/>
  <c r="AU1229" i="1"/>
  <c r="AV1229" i="1"/>
  <c r="BB1229" i="1" s="1"/>
  <c r="BC1229" i="1" s="1"/>
  <c r="AU1237" i="1"/>
  <c r="AV1237" i="1"/>
  <c r="BB1237" i="1" s="1"/>
  <c r="BC1237" i="1" s="1"/>
  <c r="AU1269" i="1"/>
  <c r="AV1269" i="1"/>
  <c r="BB1269" i="1" s="1"/>
  <c r="BC1269" i="1" s="1"/>
  <c r="AU1285" i="1"/>
  <c r="AV1285" i="1"/>
  <c r="BB1285" i="1" s="1"/>
  <c r="BC1285" i="1" s="1"/>
  <c r="AU1142" i="1"/>
  <c r="AV1142" i="1"/>
  <c r="BB1142" i="1" s="1"/>
  <c r="BC1142" i="1" s="1"/>
  <c r="AU459" i="1"/>
  <c r="AV459" i="1"/>
  <c r="BB459" i="1" s="1"/>
  <c r="BC459" i="1" s="1"/>
  <c r="AU469" i="1"/>
  <c r="AV469" i="1"/>
  <c r="BB469" i="1" s="1"/>
  <c r="BC469" i="1" s="1"/>
  <c r="AU581" i="1"/>
  <c r="AV581" i="1"/>
  <c r="BB581" i="1" s="1"/>
  <c r="BC581" i="1" s="1"/>
  <c r="AU685" i="1"/>
  <c r="AV685" i="1"/>
  <c r="BB685" i="1" s="1"/>
  <c r="BC685" i="1" s="1"/>
  <c r="AU701" i="1"/>
  <c r="AV701" i="1"/>
  <c r="BB701" i="1" s="1"/>
  <c r="BC701" i="1" s="1"/>
  <c r="AU733" i="1"/>
  <c r="AV733" i="1"/>
  <c r="BB733" i="1" s="1"/>
  <c r="BC733" i="1" s="1"/>
  <c r="AU757" i="1"/>
  <c r="AV757" i="1"/>
  <c r="BB757" i="1" s="1"/>
  <c r="BC757" i="1" s="1"/>
  <c r="AU870" i="1"/>
  <c r="AV870" i="1"/>
  <c r="BB870" i="1" s="1"/>
  <c r="BC870" i="1" s="1"/>
  <c r="AU896" i="1"/>
  <c r="AV896" i="1"/>
  <c r="BB896" i="1" s="1"/>
  <c r="BC896" i="1" s="1"/>
  <c r="AU1071" i="1"/>
  <c r="AV1071" i="1"/>
  <c r="BB1071" i="1" s="1"/>
  <c r="BC1071" i="1" s="1"/>
  <c r="AU1119" i="1"/>
  <c r="AV1119" i="1"/>
  <c r="BB1119" i="1" s="1"/>
  <c r="BC1119" i="1" s="1"/>
  <c r="AU1130" i="1"/>
  <c r="AV1130" i="1"/>
  <c r="BB1130" i="1" s="1"/>
  <c r="BC1130" i="1" s="1"/>
  <c r="AU1231" i="1"/>
  <c r="AV1231" i="1"/>
  <c r="BB1231" i="1" s="1"/>
  <c r="BC1231" i="1" s="1"/>
  <c r="AU655" i="1"/>
  <c r="AV655" i="1"/>
  <c r="BB655" i="1" s="1"/>
  <c r="BC655" i="1" s="1"/>
  <c r="AU1144" i="1"/>
  <c r="AV1144" i="1"/>
  <c r="BB1144" i="1" s="1"/>
  <c r="BC1144" i="1" s="1"/>
  <c r="AU1152" i="1"/>
  <c r="AV1152" i="1"/>
  <c r="BB1152" i="1" s="1"/>
  <c r="BC1152" i="1" s="1"/>
  <c r="AU1168" i="1"/>
  <c r="AV1168" i="1"/>
  <c r="BB1168" i="1" s="1"/>
  <c r="BC1168" i="1" s="1"/>
  <c r="AU1184" i="1"/>
  <c r="AV1184" i="1"/>
  <c r="BB1184" i="1" s="1"/>
  <c r="BC1184" i="1" s="1"/>
  <c r="AU1296" i="1"/>
  <c r="AV1296" i="1"/>
  <c r="BB1296" i="1" s="1"/>
  <c r="BC1296" i="1" s="1"/>
  <c r="AU504" i="1"/>
  <c r="AV504" i="1"/>
  <c r="BB504" i="1" s="1"/>
  <c r="BC504" i="1" s="1"/>
  <c r="AU544" i="1"/>
  <c r="AV544" i="1"/>
  <c r="BB544" i="1" s="1"/>
  <c r="BC544" i="1" s="1"/>
  <c r="AU560" i="1"/>
  <c r="AV560" i="1"/>
  <c r="BB560" i="1" s="1"/>
  <c r="BC560" i="1" s="1"/>
  <c r="AU656" i="1"/>
  <c r="AV656" i="1"/>
  <c r="BB656" i="1" s="1"/>
  <c r="BC656" i="1" s="1"/>
  <c r="AU696" i="1"/>
  <c r="AV696" i="1"/>
  <c r="BB696" i="1" s="1"/>
  <c r="BC696" i="1" s="1"/>
  <c r="AU736" i="1"/>
  <c r="AV736" i="1"/>
  <c r="BB736" i="1" s="1"/>
  <c r="BC736" i="1" s="1"/>
  <c r="AU776" i="1"/>
  <c r="AV776" i="1"/>
  <c r="BB776" i="1" s="1"/>
  <c r="BC776" i="1" s="1"/>
  <c r="AU851" i="1"/>
  <c r="AV851" i="1"/>
  <c r="BB851" i="1" s="1"/>
  <c r="BC851" i="1" s="1"/>
  <c r="AU907" i="1"/>
  <c r="AV907" i="1"/>
  <c r="BB907" i="1" s="1"/>
  <c r="BC907" i="1" s="1"/>
  <c r="AU923" i="1"/>
  <c r="AV923" i="1"/>
  <c r="BB923" i="1" s="1"/>
  <c r="BC923" i="1" s="1"/>
  <c r="AU954" i="1"/>
  <c r="AV954" i="1"/>
  <c r="BB954" i="1" s="1"/>
  <c r="BC954" i="1" s="1"/>
  <c r="AU970" i="1"/>
  <c r="AV970" i="1"/>
  <c r="BB970" i="1" s="1"/>
  <c r="BC970" i="1" s="1"/>
  <c r="AU994" i="1"/>
  <c r="AV994" i="1"/>
  <c r="BB994" i="1" s="1"/>
  <c r="BC994" i="1" s="1"/>
  <c r="AU1122" i="1"/>
  <c r="AV1122" i="1"/>
  <c r="BB1122" i="1" s="1"/>
  <c r="BC1122" i="1" s="1"/>
  <c r="AU1227" i="1"/>
  <c r="AV1227" i="1"/>
  <c r="BB1227" i="1" s="1"/>
  <c r="BC1227" i="1" s="1"/>
  <c r="AU1259" i="1"/>
  <c r="AV1259" i="1"/>
  <c r="BB1259" i="1" s="1"/>
  <c r="BC1259" i="1" s="1"/>
  <c r="AU1275" i="1"/>
  <c r="AV1275" i="1"/>
  <c r="BB1275" i="1" s="1"/>
  <c r="BC1275" i="1" s="1"/>
  <c r="AU457" i="1"/>
  <c r="AV457" i="1"/>
  <c r="BB457" i="1" s="1"/>
  <c r="BC457" i="1" s="1"/>
  <c r="AU531" i="1"/>
  <c r="AV531" i="1"/>
  <c r="BB531" i="1" s="1"/>
  <c r="BC531" i="1" s="1"/>
  <c r="AU563" i="1"/>
  <c r="AV563" i="1"/>
  <c r="BB563" i="1" s="1"/>
  <c r="BC563" i="1" s="1"/>
  <c r="AU667" i="1"/>
  <c r="AV667" i="1"/>
  <c r="BB667" i="1" s="1"/>
  <c r="BC667" i="1" s="1"/>
  <c r="AU691" i="1"/>
  <c r="AV691" i="1"/>
  <c r="BB691" i="1" s="1"/>
  <c r="BC691" i="1" s="1"/>
  <c r="AU739" i="1"/>
  <c r="AV739" i="1"/>
  <c r="BB739" i="1" s="1"/>
  <c r="BC739" i="1" s="1"/>
  <c r="AU763" i="1"/>
  <c r="AV763" i="1"/>
  <c r="BB763" i="1" s="1"/>
  <c r="BC763" i="1" s="1"/>
  <c r="AU802" i="1"/>
  <c r="AV802" i="1"/>
  <c r="BB802" i="1" s="1"/>
  <c r="BC802" i="1" s="1"/>
  <c r="AU822" i="1"/>
  <c r="AV822" i="1"/>
  <c r="BB822" i="1" s="1"/>
  <c r="BC822" i="1" s="1"/>
  <c r="AU910" i="1"/>
  <c r="AV910" i="1"/>
  <c r="BB910" i="1" s="1"/>
  <c r="BC910" i="1" s="1"/>
  <c r="AU934" i="1"/>
  <c r="AV934" i="1"/>
  <c r="BB934" i="1" s="1"/>
  <c r="BC934" i="1" s="1"/>
  <c r="AU1005" i="1"/>
  <c r="AV1005" i="1"/>
  <c r="BB1005" i="1" s="1"/>
  <c r="BC1005" i="1" s="1"/>
  <c r="AU1013" i="1"/>
  <c r="AV1013" i="1"/>
  <c r="BB1013" i="1" s="1"/>
  <c r="BC1013" i="1" s="1"/>
  <c r="AU1077" i="1"/>
  <c r="AV1077" i="1"/>
  <c r="BB1077" i="1" s="1"/>
  <c r="BC1077" i="1" s="1"/>
  <c r="AU1085" i="1"/>
  <c r="AV1085" i="1"/>
  <c r="BB1085" i="1" s="1"/>
  <c r="BC1085" i="1" s="1"/>
  <c r="AU1117" i="1"/>
  <c r="AV1117" i="1"/>
  <c r="BB1117" i="1" s="1"/>
  <c r="BC1117" i="1" s="1"/>
  <c r="AU1131" i="1"/>
  <c r="AV1131" i="1"/>
  <c r="BB1131" i="1" s="1"/>
  <c r="BC1131" i="1" s="1"/>
  <c r="AU1255" i="1"/>
  <c r="AV1255" i="1"/>
  <c r="BB1255" i="1" s="1"/>
  <c r="BC1255" i="1" s="1"/>
  <c r="AU1001" i="1"/>
  <c r="AV1001" i="1"/>
  <c r="BB1001" i="1" s="1"/>
  <c r="BC1001" i="1" s="1"/>
  <c r="AU1089" i="1"/>
  <c r="AV1089" i="1"/>
  <c r="BB1089" i="1" s="1"/>
  <c r="BC1089" i="1" s="1"/>
  <c r="AU1190" i="1"/>
  <c r="AV1190" i="1"/>
  <c r="BB1190" i="1" s="1"/>
  <c r="BC1190" i="1" s="1"/>
  <c r="AU1143" i="1"/>
  <c r="AV1143" i="1"/>
  <c r="BB1143" i="1" s="1"/>
  <c r="BC1143" i="1" s="1"/>
  <c r="AU444" i="1"/>
  <c r="AV444" i="1"/>
  <c r="BB444" i="1" s="1"/>
  <c r="BC444" i="1" s="1"/>
  <c r="AU510" i="1"/>
  <c r="AV510" i="1"/>
  <c r="BB510" i="1" s="1"/>
  <c r="BC510" i="1" s="1"/>
  <c r="AU566" i="1"/>
  <c r="AV566" i="1"/>
  <c r="BB566" i="1" s="1"/>
  <c r="BC566" i="1" s="1"/>
  <c r="AU646" i="1"/>
  <c r="AV646" i="1"/>
  <c r="BB646" i="1" s="1"/>
  <c r="BC646" i="1" s="1"/>
  <c r="AU662" i="1"/>
  <c r="AV662" i="1"/>
  <c r="BB662" i="1" s="1"/>
  <c r="BC662" i="1" s="1"/>
  <c r="AU718" i="1"/>
  <c r="AV718" i="1"/>
  <c r="BB718" i="1" s="1"/>
  <c r="BC718" i="1" s="1"/>
  <c r="AU865" i="1"/>
  <c r="AV865" i="1"/>
  <c r="BB865" i="1" s="1"/>
  <c r="BC865" i="1" s="1"/>
  <c r="AU960" i="1"/>
  <c r="AV960" i="1"/>
  <c r="BB960" i="1" s="1"/>
  <c r="BC960" i="1" s="1"/>
  <c r="AU1000" i="1"/>
  <c r="AV1000" i="1"/>
  <c r="BB1000" i="1" s="1"/>
  <c r="BC1000" i="1" s="1"/>
  <c r="AU1016" i="1"/>
  <c r="AV1016" i="1"/>
  <c r="BB1016" i="1" s="1"/>
  <c r="BC1016" i="1" s="1"/>
  <c r="AU1032" i="1"/>
  <c r="AV1032" i="1"/>
  <c r="BB1032" i="1" s="1"/>
  <c r="BC1032" i="1" s="1"/>
  <c r="AU1128" i="1"/>
  <c r="AV1128" i="1"/>
  <c r="BB1128" i="1" s="1"/>
  <c r="BC1128" i="1" s="1"/>
  <c r="AU1009" i="1"/>
  <c r="AV1009" i="1"/>
  <c r="BB1009" i="1" s="1"/>
  <c r="BC1009" i="1" s="1"/>
  <c r="AU1161" i="1"/>
  <c r="AV1161" i="1"/>
  <c r="BB1161" i="1" s="1"/>
  <c r="BC1161" i="1" s="1"/>
  <c r="AU1185" i="1"/>
  <c r="AV1185" i="1"/>
  <c r="BB1185" i="1" s="1"/>
  <c r="BC1185" i="1" s="1"/>
  <c r="AU1233" i="1"/>
  <c r="AV1233" i="1"/>
  <c r="BB1233" i="1" s="1"/>
  <c r="BC1233" i="1" s="1"/>
  <c r="AU1257" i="1"/>
  <c r="AV1257" i="1"/>
  <c r="BB1257" i="1" s="1"/>
  <c r="BC1257" i="1" s="1"/>
  <c r="AU1273" i="1"/>
  <c r="AV1273" i="1"/>
  <c r="BB1273" i="1" s="1"/>
  <c r="BC1273" i="1" s="1"/>
  <c r="AU1281" i="1"/>
  <c r="AV1281" i="1"/>
  <c r="BB1281" i="1" s="1"/>
  <c r="BC1281" i="1" s="1"/>
  <c r="AU1138" i="1"/>
  <c r="AV1138" i="1"/>
  <c r="BB1138" i="1" s="1"/>
  <c r="BC1138" i="1" s="1"/>
  <c r="AU455" i="1"/>
  <c r="AV455" i="1"/>
  <c r="BB455" i="1" s="1"/>
  <c r="BC455" i="1" s="1"/>
  <c r="AU465" i="1"/>
  <c r="AV465" i="1"/>
  <c r="BB465" i="1" s="1"/>
  <c r="BC465" i="1" s="1"/>
  <c r="AU505" i="1"/>
  <c r="AV505" i="1"/>
  <c r="BB505" i="1" s="1"/>
  <c r="BC505" i="1" s="1"/>
  <c r="AU577" i="1"/>
  <c r="AV577" i="1"/>
  <c r="BB577" i="1" s="1"/>
  <c r="BC577" i="1" s="1"/>
  <c r="AU649" i="1"/>
  <c r="AV649" i="1"/>
  <c r="BB649" i="1" s="1"/>
  <c r="BC649" i="1" s="1"/>
  <c r="AU697" i="1"/>
  <c r="AV697" i="1"/>
  <c r="BB697" i="1" s="1"/>
  <c r="BC697" i="1" s="1"/>
  <c r="AU705" i="1"/>
  <c r="AV705" i="1"/>
  <c r="BB705" i="1" s="1"/>
  <c r="BC705" i="1" s="1"/>
  <c r="AU737" i="1"/>
  <c r="AV737" i="1"/>
  <c r="BB737" i="1" s="1"/>
  <c r="BC737" i="1" s="1"/>
  <c r="AU769" i="1"/>
  <c r="AV769" i="1"/>
  <c r="BB769" i="1" s="1"/>
  <c r="BC769" i="1" s="1"/>
  <c r="AU785" i="1"/>
  <c r="AV785" i="1"/>
  <c r="BB785" i="1" s="1"/>
  <c r="BC785" i="1" s="1"/>
  <c r="AU800" i="1"/>
  <c r="AV800" i="1"/>
  <c r="BB800" i="1" s="1"/>
  <c r="BC800" i="1" s="1"/>
  <c r="AU844" i="1"/>
  <c r="AV844" i="1"/>
  <c r="BB844" i="1" s="1"/>
  <c r="BC844" i="1" s="1"/>
  <c r="AU963" i="1"/>
  <c r="AV963" i="1"/>
  <c r="BB963" i="1" s="1"/>
  <c r="BC963" i="1" s="1"/>
  <c r="AU979" i="1"/>
  <c r="AV979" i="1"/>
  <c r="BB979" i="1" s="1"/>
  <c r="BC979" i="1" s="1"/>
  <c r="AU1003" i="1"/>
  <c r="AV1003" i="1"/>
  <c r="BB1003" i="1" s="1"/>
  <c r="BC1003" i="1" s="1"/>
  <c r="AU1027" i="1"/>
  <c r="AV1027" i="1"/>
  <c r="BB1027" i="1" s="1"/>
  <c r="BC1027" i="1" s="1"/>
  <c r="AU1075" i="1"/>
  <c r="AV1075" i="1"/>
  <c r="BB1075" i="1" s="1"/>
  <c r="BC1075" i="1" s="1"/>
  <c r="AU1099" i="1"/>
  <c r="AV1099" i="1"/>
  <c r="BB1099" i="1" s="1"/>
  <c r="BC1099" i="1" s="1"/>
  <c r="AU814" i="1"/>
  <c r="AV814" i="1"/>
  <c r="BB814" i="1" s="1"/>
  <c r="BC814" i="1" s="1"/>
  <c r="AU969" i="1"/>
  <c r="AV969" i="1"/>
  <c r="BB969" i="1" s="1"/>
  <c r="BC969" i="1" s="1"/>
  <c r="AU1017" i="1"/>
  <c r="AV1017" i="1"/>
  <c r="BB1017" i="1" s="1"/>
  <c r="BC1017" i="1" s="1"/>
  <c r="AU1097" i="1"/>
  <c r="AV1097" i="1"/>
  <c r="BB1097" i="1" s="1"/>
  <c r="BC1097" i="1" s="1"/>
  <c r="AU1164" i="1"/>
  <c r="AV1164" i="1"/>
  <c r="BB1164" i="1" s="1"/>
  <c r="BC1164" i="1" s="1"/>
  <c r="AU1180" i="1"/>
  <c r="AV1180" i="1"/>
  <c r="BB1180" i="1" s="1"/>
  <c r="BC1180" i="1" s="1"/>
  <c r="AU450" i="1"/>
  <c r="AV450" i="1"/>
  <c r="BB450" i="1" s="1"/>
  <c r="BC450" i="1" s="1"/>
  <c r="AU508" i="1"/>
  <c r="AV508" i="1"/>
  <c r="BB508" i="1" s="1"/>
  <c r="BC508" i="1" s="1"/>
  <c r="AU540" i="1"/>
  <c r="AV540" i="1"/>
  <c r="BB540" i="1" s="1"/>
  <c r="BC540" i="1" s="1"/>
  <c r="AU780" i="1"/>
  <c r="AV780" i="1"/>
  <c r="BB780" i="1" s="1"/>
  <c r="BC780" i="1" s="1"/>
  <c r="AU855" i="1"/>
  <c r="AV855" i="1"/>
  <c r="BB855" i="1" s="1"/>
  <c r="AU875" i="1"/>
  <c r="AV875" i="1"/>
  <c r="BB875" i="1" s="1"/>
  <c r="BC875" i="1" s="1"/>
  <c r="AU883" i="1"/>
  <c r="AV883" i="1"/>
  <c r="BB883" i="1" s="1"/>
  <c r="BC883" i="1" s="1"/>
  <c r="AU1030" i="1"/>
  <c r="AV1030" i="1"/>
  <c r="BB1030" i="1" s="1"/>
  <c r="BC1030" i="1" s="1"/>
  <c r="AU1078" i="1"/>
  <c r="AV1078" i="1"/>
  <c r="BB1078" i="1" s="1"/>
  <c r="BC1078" i="1" s="1"/>
  <c r="AU1215" i="1"/>
  <c r="AV1215" i="1"/>
  <c r="BB1215" i="1" s="1"/>
  <c r="BC1215" i="1" s="1"/>
  <c r="AU866" i="1"/>
  <c r="AV866" i="1"/>
  <c r="BB866" i="1" s="1"/>
  <c r="BC866" i="1" s="1"/>
  <c r="AU1170" i="1"/>
  <c r="AV1170" i="1"/>
  <c r="BB1170" i="1" s="1"/>
  <c r="BC1170" i="1" s="1"/>
  <c r="AU1186" i="1"/>
  <c r="AV1186" i="1"/>
  <c r="BB1186" i="1" s="1"/>
  <c r="BC1186" i="1" s="1"/>
  <c r="AU1218" i="1"/>
  <c r="AV1218" i="1"/>
  <c r="BB1218" i="1" s="1"/>
  <c r="BC1218" i="1" s="1"/>
  <c r="AU1226" i="1"/>
  <c r="AV1226" i="1"/>
  <c r="BB1226" i="1" s="1"/>
  <c r="BC1226" i="1" s="1"/>
  <c r="AU1266" i="1"/>
  <c r="AV1266" i="1"/>
  <c r="BB1266" i="1" s="1"/>
  <c r="BC1266" i="1" s="1"/>
  <c r="AU456" i="1"/>
  <c r="AV456" i="1"/>
  <c r="BB456" i="1" s="1"/>
  <c r="BC456" i="1" s="1"/>
  <c r="AU466" i="1"/>
  <c r="AV466" i="1"/>
  <c r="BB466" i="1" s="1"/>
  <c r="BC466" i="1" s="1"/>
  <c r="AU498" i="1"/>
  <c r="AV498" i="1"/>
  <c r="BB498" i="1" s="1"/>
  <c r="BC498" i="1" s="1"/>
  <c r="AU514" i="1"/>
  <c r="AV514" i="1"/>
  <c r="BB514" i="1" s="1"/>
  <c r="BC514" i="1" s="1"/>
  <c r="AU530" i="1"/>
  <c r="AV530" i="1"/>
  <c r="BB530" i="1" s="1"/>
  <c r="BC530" i="1" s="1"/>
  <c r="AU546" i="1"/>
  <c r="AV546" i="1"/>
  <c r="BB546" i="1" s="1"/>
  <c r="BC546" i="1" s="1"/>
  <c r="AU562" i="1"/>
  <c r="AV562" i="1"/>
  <c r="BB562" i="1" s="1"/>
  <c r="BC562" i="1" s="1"/>
  <c r="AU658" i="1"/>
  <c r="AV658" i="1"/>
  <c r="BB658" i="1" s="1"/>
  <c r="BC658" i="1" s="1"/>
  <c r="AU682" i="1"/>
  <c r="AV682" i="1"/>
  <c r="BB682" i="1" s="1"/>
  <c r="BC682" i="1" s="1"/>
  <c r="AU698" i="1"/>
  <c r="AV698" i="1"/>
  <c r="BB698" i="1" s="1"/>
  <c r="BC698" i="1" s="1"/>
  <c r="AU714" i="1"/>
  <c r="AV714" i="1"/>
  <c r="BB714" i="1" s="1"/>
  <c r="BC714" i="1" s="1"/>
  <c r="AU730" i="1"/>
  <c r="AV730" i="1"/>
  <c r="BB730" i="1" s="1"/>
  <c r="BC730" i="1" s="1"/>
  <c r="AU762" i="1"/>
  <c r="AV762" i="1"/>
  <c r="BB762" i="1" s="1"/>
  <c r="BC762" i="1" s="1"/>
  <c r="AU778" i="1"/>
  <c r="AV778" i="1"/>
  <c r="BB778" i="1" s="1"/>
  <c r="BC778" i="1" s="1"/>
  <c r="AU793" i="1"/>
  <c r="AV793" i="1"/>
  <c r="BB793" i="1" s="1"/>
  <c r="BC793" i="1" s="1"/>
  <c r="AU809" i="1"/>
  <c r="AV809" i="1"/>
  <c r="BB809" i="1" s="1"/>
  <c r="BC809" i="1" s="1"/>
  <c r="AU821" i="1"/>
  <c r="AV821" i="1"/>
  <c r="BB821" i="1" s="1"/>
  <c r="BC821" i="1" s="1"/>
  <c r="AU829" i="1"/>
  <c r="AV829" i="1"/>
  <c r="BB829" i="1" s="1"/>
  <c r="BC829" i="1" s="1"/>
  <c r="AU909" i="1"/>
  <c r="AV909" i="1"/>
  <c r="BB909" i="1" s="1"/>
  <c r="BC909" i="1" s="1"/>
  <c r="AU925" i="1"/>
  <c r="AV925" i="1"/>
  <c r="BB925" i="1" s="1"/>
  <c r="BC925" i="1" s="1"/>
  <c r="AU941" i="1"/>
  <c r="AV941" i="1"/>
  <c r="BB941" i="1" s="1"/>
  <c r="BC941" i="1" s="1"/>
  <c r="AU956" i="1"/>
  <c r="AV956" i="1"/>
  <c r="BB956" i="1" s="1"/>
  <c r="BC956" i="1" s="1"/>
  <c r="AU988" i="1"/>
  <c r="AV988" i="1"/>
  <c r="BB988" i="1" s="1"/>
  <c r="BC988" i="1" s="1"/>
  <c r="AU1020" i="1"/>
  <c r="AV1020" i="1"/>
  <c r="BB1020" i="1" s="1"/>
  <c r="BC1020" i="1" s="1"/>
  <c r="AU1036" i="1"/>
  <c r="AV1036" i="1"/>
  <c r="BB1036" i="1" s="1"/>
  <c r="BC1036" i="1" s="1"/>
  <c r="AU1100" i="1"/>
  <c r="AV1100" i="1"/>
  <c r="BB1100" i="1" s="1"/>
  <c r="BC1100" i="1" s="1"/>
  <c r="AU1198" i="1"/>
  <c r="AV1198" i="1"/>
  <c r="BB1198" i="1" s="1"/>
  <c r="BC1198" i="1" s="1"/>
  <c r="AU1247" i="1"/>
  <c r="AV1247" i="1"/>
  <c r="BB1247" i="1" s="1"/>
  <c r="BC1247" i="1" s="1"/>
  <c r="AU1136" i="1"/>
  <c r="AV1136" i="1"/>
  <c r="BB1136" i="1" s="1"/>
  <c r="BC1136" i="1" s="1"/>
  <c r="AU575" i="1"/>
  <c r="AV575" i="1"/>
  <c r="BB575" i="1" s="1"/>
  <c r="BC575" i="1" s="1"/>
  <c r="AU719" i="1"/>
  <c r="AV719" i="1"/>
  <c r="BB719" i="1" s="1"/>
  <c r="BC719" i="1" s="1"/>
  <c r="AU1081" i="1"/>
  <c r="AV1081" i="1"/>
  <c r="BB1081" i="1" s="1"/>
  <c r="BC1081" i="1" s="1"/>
  <c r="AU1157" i="1"/>
  <c r="AV1157" i="1"/>
  <c r="BB1157" i="1" s="1"/>
  <c r="BC1157" i="1" s="1"/>
  <c r="AU1173" i="1"/>
  <c r="AV1173" i="1"/>
  <c r="BB1173" i="1" s="1"/>
  <c r="BC1173" i="1" s="1"/>
  <c r="AU1196" i="1"/>
  <c r="AV1196" i="1"/>
  <c r="BB1196" i="1" s="1"/>
  <c r="BC1196" i="1" s="1"/>
  <c r="AU1221" i="1"/>
  <c r="AV1221" i="1"/>
  <c r="BB1221" i="1" s="1"/>
  <c r="BC1221" i="1" s="1"/>
  <c r="AU1245" i="1"/>
  <c r="AV1245" i="1"/>
  <c r="BB1245" i="1" s="1"/>
  <c r="BC1245" i="1" s="1"/>
  <c r="AU1134" i="1"/>
  <c r="AV1134" i="1"/>
  <c r="BB1134" i="1" s="1"/>
  <c r="BC1134" i="1" s="1"/>
  <c r="AU427" i="1"/>
  <c r="AV427" i="1"/>
  <c r="BB427" i="1" s="1"/>
  <c r="BC427" i="1" s="1"/>
  <c r="AU443" i="1"/>
  <c r="AV443" i="1"/>
  <c r="BB443" i="1" s="1"/>
  <c r="BC443" i="1" s="1"/>
  <c r="AU509" i="1"/>
  <c r="AV509" i="1"/>
  <c r="BB509" i="1" s="1"/>
  <c r="BC509" i="1" s="1"/>
  <c r="AU517" i="1"/>
  <c r="AV517" i="1"/>
  <c r="BB517" i="1" s="1"/>
  <c r="BC517" i="1" s="1"/>
  <c r="AU549" i="1"/>
  <c r="AV549" i="1"/>
  <c r="BB549" i="1" s="1"/>
  <c r="BC549" i="1" s="1"/>
  <c r="AU565" i="1"/>
  <c r="AV565" i="1"/>
  <c r="BB565" i="1" s="1"/>
  <c r="BC565" i="1" s="1"/>
  <c r="AU717" i="1"/>
  <c r="AV717" i="1"/>
  <c r="BB717" i="1" s="1"/>
  <c r="BC717" i="1" s="1"/>
  <c r="AU749" i="1"/>
  <c r="AV749" i="1"/>
  <c r="BB749" i="1" s="1"/>
  <c r="BC749" i="1" s="1"/>
  <c r="AU788" i="1"/>
  <c r="AV788" i="1"/>
  <c r="BB788" i="1" s="1"/>
  <c r="BC788" i="1" s="1"/>
  <c r="AU796" i="1"/>
  <c r="AV796" i="1"/>
  <c r="BB796" i="1" s="1"/>
  <c r="BC796" i="1" s="1"/>
  <c r="AU804" i="1"/>
  <c r="AV804" i="1"/>
  <c r="BB804" i="1" s="1"/>
  <c r="BC804" i="1" s="1"/>
  <c r="AU816" i="1"/>
  <c r="AV816" i="1"/>
  <c r="BB816" i="1" s="1"/>
  <c r="BC816" i="1" s="1"/>
  <c r="AU832" i="1"/>
  <c r="AV832" i="1"/>
  <c r="BB832" i="1" s="1"/>
  <c r="BC832" i="1" s="1"/>
  <c r="AU848" i="1"/>
  <c r="AV848" i="1"/>
  <c r="BB848" i="1" s="1"/>
  <c r="BC848" i="1" s="1"/>
  <c r="AU856" i="1"/>
  <c r="AV856" i="1"/>
  <c r="BB856" i="1" s="1"/>
  <c r="BC856" i="1" s="1"/>
  <c r="AU912" i="1"/>
  <c r="AV912" i="1"/>
  <c r="BB912" i="1" s="1"/>
  <c r="BC912" i="1" s="1"/>
  <c r="AU928" i="1"/>
  <c r="AV928" i="1"/>
  <c r="BB928" i="1" s="1"/>
  <c r="BC928" i="1" s="1"/>
  <c r="AU944" i="1"/>
  <c r="AV944" i="1"/>
  <c r="BB944" i="1" s="1"/>
  <c r="BC944" i="1" s="1"/>
  <c r="AU975" i="1"/>
  <c r="AV975" i="1"/>
  <c r="BB975" i="1" s="1"/>
  <c r="BC975" i="1" s="1"/>
  <c r="AU1007" i="1"/>
  <c r="AV1007" i="1"/>
  <c r="BB1007" i="1" s="1"/>
  <c r="BC1007" i="1" s="1"/>
  <c r="AU1015" i="1"/>
  <c r="AV1015" i="1"/>
  <c r="BB1015" i="1" s="1"/>
  <c r="BC1015" i="1" s="1"/>
  <c r="AU1023" i="1"/>
  <c r="AV1023" i="1"/>
  <c r="BB1023" i="1" s="1"/>
  <c r="BC1023" i="1" s="1"/>
  <c r="AU1055" i="1"/>
  <c r="AV1055" i="1"/>
  <c r="BB1055" i="1" s="1"/>
  <c r="BC1055" i="1" s="1"/>
  <c r="AU1087" i="1"/>
  <c r="AV1087" i="1"/>
  <c r="BB1087" i="1" s="1"/>
  <c r="BC1087" i="1" s="1"/>
  <c r="AU471" i="1"/>
  <c r="AV471" i="1"/>
  <c r="BB471" i="1" s="1"/>
  <c r="BC471" i="1" s="1"/>
  <c r="AU559" i="1"/>
  <c r="AV559" i="1"/>
  <c r="BB559" i="1" s="1"/>
  <c r="BC559" i="1" s="1"/>
  <c r="AU703" i="1"/>
  <c r="AV703" i="1"/>
  <c r="BB703" i="1" s="1"/>
  <c r="BC703" i="1" s="1"/>
  <c r="AU890" i="1"/>
  <c r="AV890" i="1"/>
  <c r="BB890" i="1" s="1"/>
  <c r="BC890" i="1" s="1"/>
  <c r="AU993" i="1"/>
  <c r="AV993" i="1"/>
  <c r="BB993" i="1" s="1"/>
  <c r="BC993" i="1" s="1"/>
  <c r="AU1033" i="1"/>
  <c r="AV1033" i="1"/>
  <c r="BB1033" i="1" s="1"/>
  <c r="BC1033" i="1" s="1"/>
  <c r="AU1232" i="1"/>
  <c r="AV1232" i="1"/>
  <c r="BB1232" i="1" s="1"/>
  <c r="BC1232" i="1" s="1"/>
  <c r="AU1264" i="1"/>
  <c r="AV1264" i="1"/>
  <c r="BB1264" i="1" s="1"/>
  <c r="BC1264" i="1" s="1"/>
  <c r="AU1280" i="1"/>
  <c r="AV1280" i="1"/>
  <c r="BB1280" i="1" s="1"/>
  <c r="BC1280" i="1" s="1"/>
  <c r="AU1137" i="1"/>
  <c r="AV1137" i="1"/>
  <c r="BB1137" i="1" s="1"/>
  <c r="BC1137" i="1" s="1"/>
  <c r="AU438" i="1"/>
  <c r="AV438" i="1"/>
  <c r="BB438" i="1" s="1"/>
  <c r="BC438" i="1" s="1"/>
  <c r="AU454" i="1"/>
  <c r="AV454" i="1"/>
  <c r="BB454" i="1" s="1"/>
  <c r="BC454" i="1" s="1"/>
  <c r="AU480" i="1"/>
  <c r="AV480" i="1"/>
  <c r="BB480" i="1" s="1"/>
  <c r="BC480" i="1" s="1"/>
  <c r="AU496" i="1"/>
  <c r="AV496" i="1"/>
  <c r="BB496" i="1" s="1"/>
  <c r="BC496" i="1" s="1"/>
  <c r="AU512" i="1"/>
  <c r="AV512" i="1"/>
  <c r="BB512" i="1" s="1"/>
  <c r="BC512" i="1" s="1"/>
  <c r="AU520" i="1"/>
  <c r="AV520" i="1"/>
  <c r="BB520" i="1" s="1"/>
  <c r="BC520" i="1" s="1"/>
  <c r="AU576" i="1"/>
  <c r="AV576" i="1"/>
  <c r="BB576" i="1" s="1"/>
  <c r="BC576" i="1" s="1"/>
  <c r="AU584" i="1"/>
  <c r="AV584" i="1"/>
  <c r="BB584" i="1" s="1"/>
  <c r="BC584" i="1" s="1"/>
  <c r="AU648" i="1"/>
  <c r="AV648" i="1"/>
  <c r="BB648" i="1" s="1"/>
  <c r="BC648" i="1" s="1"/>
  <c r="AU680" i="1"/>
  <c r="AV680" i="1"/>
  <c r="BB680" i="1" s="1"/>
  <c r="BC680" i="1" s="1"/>
  <c r="AU712" i="1"/>
  <c r="AV712" i="1"/>
  <c r="BB712" i="1" s="1"/>
  <c r="BC712" i="1" s="1"/>
  <c r="AU728" i="1"/>
  <c r="AV728" i="1"/>
  <c r="BB728" i="1" s="1"/>
  <c r="BC728" i="1" s="1"/>
  <c r="AU744" i="1"/>
  <c r="AV744" i="1"/>
  <c r="BB744" i="1" s="1"/>
  <c r="BC744" i="1" s="1"/>
  <c r="AU760" i="1"/>
  <c r="AV760" i="1"/>
  <c r="BB760" i="1" s="1"/>
  <c r="BC760" i="1" s="1"/>
  <c r="AU807" i="1"/>
  <c r="AV807" i="1"/>
  <c r="BB807" i="1" s="1"/>
  <c r="BC807" i="1" s="1"/>
  <c r="AU835" i="1"/>
  <c r="AV835" i="1"/>
  <c r="BB835" i="1" s="1"/>
  <c r="BC835" i="1" s="1"/>
  <c r="AU867" i="1"/>
  <c r="AV867" i="1"/>
  <c r="BB867" i="1" s="1"/>
  <c r="BC867" i="1" s="1"/>
  <c r="AU879" i="1"/>
  <c r="AV879" i="1"/>
  <c r="BB879" i="1" s="1"/>
  <c r="BC879" i="1" s="1"/>
  <c r="AU939" i="1"/>
  <c r="AV939" i="1"/>
  <c r="BB939" i="1" s="1"/>
  <c r="BC939" i="1" s="1"/>
  <c r="AU986" i="1"/>
  <c r="AV986" i="1"/>
  <c r="BB986" i="1" s="1"/>
  <c r="BC986" i="1" s="1"/>
  <c r="AU1010" i="1"/>
  <c r="AV1010" i="1"/>
  <c r="BB1010" i="1" s="1"/>
  <c r="BC1010" i="1" s="1"/>
  <c r="AU1018" i="1"/>
  <c r="AV1018" i="1"/>
  <c r="BB1018" i="1" s="1"/>
  <c r="BC1018" i="1" s="1"/>
  <c r="AU1034" i="1"/>
  <c r="AV1034" i="1"/>
  <c r="BB1034" i="1" s="1"/>
  <c r="BC1034" i="1" s="1"/>
  <c r="AU1050" i="1"/>
  <c r="AV1050" i="1"/>
  <c r="BB1050" i="1" s="1"/>
  <c r="BC1050" i="1" s="1"/>
  <c r="AU1082" i="1"/>
  <c r="AV1082" i="1"/>
  <c r="BB1082" i="1" s="1"/>
  <c r="BC1082" i="1" s="1"/>
  <c r="AU1098" i="1"/>
  <c r="AV1098" i="1"/>
  <c r="BB1098" i="1" s="1"/>
  <c r="BC1098" i="1" s="1"/>
  <c r="AU1114" i="1"/>
  <c r="AV1114" i="1"/>
  <c r="BB1114" i="1" s="1"/>
  <c r="BC1114" i="1" s="1"/>
  <c r="AU1175" i="1"/>
  <c r="AV1175" i="1"/>
  <c r="BB1175" i="1" s="1"/>
  <c r="BC1175" i="1" s="1"/>
  <c r="AU1025" i="1"/>
  <c r="AV1025" i="1"/>
  <c r="BB1025" i="1" s="1"/>
  <c r="BC1025" i="1" s="1"/>
  <c r="AU1147" i="1"/>
  <c r="AV1147" i="1"/>
  <c r="BB1147" i="1" s="1"/>
  <c r="BC1147" i="1" s="1"/>
  <c r="AU1171" i="1"/>
  <c r="AV1171" i="1"/>
  <c r="BB1171" i="1" s="1"/>
  <c r="BC1171" i="1" s="1"/>
  <c r="AU1194" i="1"/>
  <c r="AV1194" i="1"/>
  <c r="BB1194" i="1" s="1"/>
  <c r="BC1194" i="1" s="1"/>
  <c r="AU1211" i="1"/>
  <c r="AV1211" i="1"/>
  <c r="BB1211" i="1" s="1"/>
  <c r="BC1211" i="1" s="1"/>
  <c r="AU1243" i="1"/>
  <c r="AV1243" i="1"/>
  <c r="BB1243" i="1" s="1"/>
  <c r="BC1243" i="1" s="1"/>
  <c r="AU1291" i="1"/>
  <c r="AV1291" i="1"/>
  <c r="BB1291" i="1" s="1"/>
  <c r="BC1291" i="1" s="1"/>
  <c r="AU1605" i="1"/>
  <c r="AV1605" i="1"/>
  <c r="BB1605" i="1" s="1"/>
  <c r="BC1605" i="1" s="1"/>
  <c r="AU1140" i="1"/>
  <c r="AV1140" i="1"/>
  <c r="BB1140" i="1" s="1"/>
  <c r="BC1140" i="1" s="1"/>
  <c r="AU441" i="1"/>
  <c r="AV441" i="1"/>
  <c r="BB441" i="1" s="1"/>
  <c r="BC441" i="1" s="1"/>
  <c r="AU467" i="1"/>
  <c r="AV467" i="1"/>
  <c r="BB467" i="1" s="1"/>
  <c r="BC467" i="1" s="1"/>
  <c r="AU483" i="1"/>
  <c r="AV483" i="1"/>
  <c r="BB483" i="1" s="1"/>
  <c r="BC483" i="1" s="1"/>
  <c r="AU515" i="1"/>
  <c r="AV515" i="1"/>
  <c r="BB515" i="1" s="1"/>
  <c r="BC515" i="1" s="1"/>
  <c r="AU579" i="1"/>
  <c r="AV579" i="1"/>
  <c r="BB579" i="1" s="1"/>
  <c r="BC579" i="1" s="1"/>
  <c r="AU675" i="1"/>
  <c r="AV675" i="1"/>
  <c r="BB675" i="1" s="1"/>
  <c r="BC675" i="1" s="1"/>
  <c r="AU715" i="1"/>
  <c r="AV715" i="1"/>
  <c r="BB715" i="1" s="1"/>
  <c r="BC715" i="1" s="1"/>
  <c r="AU747" i="1"/>
  <c r="AV747" i="1"/>
  <c r="BB747" i="1" s="1"/>
  <c r="BC747" i="1" s="1"/>
  <c r="AU779" i="1"/>
  <c r="AV779" i="1"/>
  <c r="BB779" i="1" s="1"/>
  <c r="BC779" i="1" s="1"/>
  <c r="AU794" i="1"/>
  <c r="AV794" i="1"/>
  <c r="BB794" i="1" s="1"/>
  <c r="BC794" i="1" s="1"/>
  <c r="AU810" i="1"/>
  <c r="AV810" i="1"/>
  <c r="BB810" i="1" s="1"/>
  <c r="BC810" i="1" s="1"/>
  <c r="AU838" i="1"/>
  <c r="AV838" i="1"/>
  <c r="BB838" i="1" s="1"/>
  <c r="BC838" i="1" s="1"/>
  <c r="AU854" i="1"/>
  <c r="AV854" i="1"/>
  <c r="BB854" i="1" s="1"/>
  <c r="BC854" i="1" s="1"/>
  <c r="AU882" i="1"/>
  <c r="AV882" i="1"/>
  <c r="BB882" i="1" s="1"/>
  <c r="BC882" i="1" s="1"/>
  <c r="AU942" i="1"/>
  <c r="AV942" i="1"/>
  <c r="BB942" i="1" s="1"/>
  <c r="BC942" i="1" s="1"/>
  <c r="AU957" i="1"/>
  <c r="AV957" i="1"/>
  <c r="BB957" i="1" s="1"/>
  <c r="BC957" i="1" s="1"/>
  <c r="AU973" i="1"/>
  <c r="AV973" i="1"/>
  <c r="BB973" i="1" s="1"/>
  <c r="BC973" i="1" s="1"/>
  <c r="AU1021" i="1"/>
  <c r="AV1021" i="1"/>
  <c r="BB1021" i="1" s="1"/>
  <c r="BC1021" i="1" s="1"/>
  <c r="AU1037" i="1"/>
  <c r="AV1037" i="1"/>
  <c r="BB1037" i="1" s="1"/>
  <c r="BC1037" i="1" s="1"/>
  <c r="AU1053" i="1"/>
  <c r="AV1053" i="1"/>
  <c r="BB1053" i="1" s="1"/>
  <c r="BC1053" i="1" s="1"/>
  <c r="AU1061" i="1"/>
  <c r="AV1061" i="1"/>
  <c r="BB1061" i="1" s="1"/>
  <c r="BC1061" i="1" s="1"/>
  <c r="AU1069" i="1"/>
  <c r="AV1069" i="1"/>
  <c r="BB1069" i="1" s="1"/>
  <c r="BC1069" i="1" s="1"/>
  <c r="AU1109" i="1"/>
  <c r="AV1109" i="1"/>
  <c r="BB1109" i="1" s="1"/>
  <c r="BC1109" i="1" s="1"/>
  <c r="AU1125" i="1"/>
  <c r="AV1125" i="1"/>
  <c r="BB1125" i="1" s="1"/>
  <c r="BC1125" i="1" s="1"/>
  <c r="AU647" i="1"/>
  <c r="AV647" i="1"/>
  <c r="BB647" i="1" s="1"/>
  <c r="BC647" i="1" s="1"/>
  <c r="AU834" i="1"/>
  <c r="AV834" i="1"/>
  <c r="BB834" i="1" s="1"/>
  <c r="BC834" i="1" s="1"/>
  <c r="AU946" i="1"/>
  <c r="AV946" i="1"/>
  <c r="BB946" i="1" s="1"/>
  <c r="BC946" i="1" s="1"/>
  <c r="AU1105" i="1"/>
  <c r="AV1105" i="1"/>
  <c r="BB1105" i="1" s="1"/>
  <c r="BC1105" i="1" s="1"/>
  <c r="AU1121" i="1"/>
  <c r="AV1121" i="1"/>
  <c r="BB1121" i="1" s="1"/>
  <c r="BC1121" i="1" s="1"/>
  <c r="AU1158" i="1"/>
  <c r="AV1158" i="1"/>
  <c r="BB1158" i="1" s="1"/>
  <c r="BC1158" i="1" s="1"/>
  <c r="AU1174" i="1"/>
  <c r="AV1174" i="1"/>
  <c r="BB1174" i="1" s="1"/>
  <c r="BC1174" i="1" s="1"/>
  <c r="AU1197" i="1"/>
  <c r="AV1197" i="1"/>
  <c r="BB1197" i="1" s="1"/>
  <c r="BC1197" i="1" s="1"/>
  <c r="AU1230" i="1"/>
  <c r="AV1230" i="1"/>
  <c r="BB1230" i="1" s="1"/>
  <c r="BC1230" i="1" s="1"/>
  <c r="AU1254" i="1"/>
  <c r="AV1254" i="1"/>
  <c r="BB1254" i="1" s="1"/>
  <c r="BC1254" i="1" s="1"/>
  <c r="AU1270" i="1"/>
  <c r="AV1270" i="1"/>
  <c r="BB1270" i="1" s="1"/>
  <c r="BC1270" i="1" s="1"/>
  <c r="AU1278" i="1"/>
  <c r="AV1278" i="1"/>
  <c r="BB1278" i="1" s="1"/>
  <c r="BC1278" i="1" s="1"/>
  <c r="AU1496" i="1"/>
  <c r="AV1496" i="1"/>
  <c r="BB1496" i="1" s="1"/>
  <c r="BC1496" i="1" s="1"/>
  <c r="AU436" i="1"/>
  <c r="AV436" i="1"/>
  <c r="BB436" i="1" s="1"/>
  <c r="BC436" i="1" s="1"/>
  <c r="AU452" i="1"/>
  <c r="AV452" i="1"/>
  <c r="BB452" i="1" s="1"/>
  <c r="BC452" i="1" s="1"/>
  <c r="AU478" i="1"/>
  <c r="AV478" i="1"/>
  <c r="BB478" i="1" s="1"/>
  <c r="BC478" i="1" s="1"/>
  <c r="AU494" i="1"/>
  <c r="AV494" i="1"/>
  <c r="BB494" i="1" s="1"/>
  <c r="BC494" i="1" s="1"/>
  <c r="AU526" i="1"/>
  <c r="AV526" i="1"/>
  <c r="BB526" i="1" s="1"/>
  <c r="BC526" i="1" s="1"/>
  <c r="AU542" i="1"/>
  <c r="AV542" i="1"/>
  <c r="BB542" i="1" s="1"/>
  <c r="BC542" i="1" s="1"/>
  <c r="AU550" i="1"/>
  <c r="AV550" i="1"/>
  <c r="BB550" i="1" s="1"/>
  <c r="BC550" i="1" s="1"/>
  <c r="AU670" i="1"/>
  <c r="AV670" i="1"/>
  <c r="BB670" i="1" s="1"/>
  <c r="BC670" i="1" s="1"/>
  <c r="AU678" i="1"/>
  <c r="AV678" i="1"/>
  <c r="BB678" i="1" s="1"/>
  <c r="BC678" i="1" s="1"/>
  <c r="AU694" i="1"/>
  <c r="AV694" i="1"/>
  <c r="BB694" i="1" s="1"/>
  <c r="BC694" i="1" s="1"/>
  <c r="AU710" i="1"/>
  <c r="AV710" i="1"/>
  <c r="BB710" i="1" s="1"/>
  <c r="BC710" i="1" s="1"/>
  <c r="AU742" i="1"/>
  <c r="AV742" i="1"/>
  <c r="BB742" i="1" s="1"/>
  <c r="BC742" i="1" s="1"/>
  <c r="AU750" i="1"/>
  <c r="AV750" i="1"/>
  <c r="BB750" i="1" s="1"/>
  <c r="BC750" i="1" s="1"/>
  <c r="AU758" i="1"/>
  <c r="AV758" i="1"/>
  <c r="BB758" i="1" s="1"/>
  <c r="BC758" i="1" s="1"/>
  <c r="AU766" i="1"/>
  <c r="AV766" i="1"/>
  <c r="BB766" i="1" s="1"/>
  <c r="BC766" i="1" s="1"/>
  <c r="AU774" i="1"/>
  <c r="AV774" i="1"/>
  <c r="BB774" i="1" s="1"/>
  <c r="BC774" i="1" s="1"/>
  <c r="AU782" i="1"/>
  <c r="AV782" i="1"/>
  <c r="BB782" i="1" s="1"/>
  <c r="BC782" i="1" s="1"/>
  <c r="AU805" i="1"/>
  <c r="AV805" i="1"/>
  <c r="BB805" i="1" s="1"/>
  <c r="BC805" i="1" s="1"/>
  <c r="AU817" i="1"/>
  <c r="AV817" i="1"/>
  <c r="BB817" i="1" s="1"/>
  <c r="BC817" i="1" s="1"/>
  <c r="AU825" i="1"/>
  <c r="AV825" i="1"/>
  <c r="BB825" i="1" s="1"/>
  <c r="BC825" i="1" s="1"/>
  <c r="AU841" i="1"/>
  <c r="AV841" i="1"/>
  <c r="BB841" i="1" s="1"/>
  <c r="BC841" i="1" s="1"/>
  <c r="AU877" i="1"/>
  <c r="AV877" i="1"/>
  <c r="BB877" i="1" s="1"/>
  <c r="BC877" i="1" s="1"/>
  <c r="AU885" i="1"/>
  <c r="AV885" i="1"/>
  <c r="BB885" i="1" s="1"/>
  <c r="BC885" i="1" s="1"/>
  <c r="AU897" i="1"/>
  <c r="AV897" i="1"/>
  <c r="BB897" i="1" s="1"/>
  <c r="BC897" i="1" s="1"/>
  <c r="AU905" i="1"/>
  <c r="AV905" i="1"/>
  <c r="BB905" i="1" s="1"/>
  <c r="BC905" i="1" s="1"/>
  <c r="AU921" i="1"/>
  <c r="AV921" i="1"/>
  <c r="BB921" i="1" s="1"/>
  <c r="BC921" i="1" s="1"/>
  <c r="AU937" i="1"/>
  <c r="AV937" i="1"/>
  <c r="BB937" i="1" s="1"/>
  <c r="BC937" i="1" s="1"/>
  <c r="AU953" i="1"/>
  <c r="AV953" i="1"/>
  <c r="BB953" i="1" s="1"/>
  <c r="BC953" i="1" s="1"/>
  <c r="AU968" i="1"/>
  <c r="AV968" i="1"/>
  <c r="BB968" i="1" s="1"/>
  <c r="BC968" i="1" s="1"/>
  <c r="AU984" i="1"/>
  <c r="AV984" i="1"/>
  <c r="BB984" i="1" s="1"/>
  <c r="BC984" i="1" s="1"/>
  <c r="AU1072" i="1"/>
  <c r="AV1072" i="1"/>
  <c r="BB1072" i="1" s="1"/>
  <c r="BC1072" i="1" s="1"/>
  <c r="AU1080" i="1"/>
  <c r="AV1080" i="1"/>
  <c r="BB1080" i="1" s="1"/>
  <c r="BC1080" i="1" s="1"/>
  <c r="AU1096" i="1"/>
  <c r="AV1096" i="1"/>
  <c r="BB1096" i="1" s="1"/>
  <c r="BC1096" i="1" s="1"/>
  <c r="AU1112" i="1"/>
  <c r="AV1112" i="1"/>
  <c r="BB1112" i="1" s="1"/>
  <c r="BC1112" i="1" s="1"/>
  <c r="AU1107" i="1"/>
  <c r="AV1107" i="1"/>
  <c r="BB1107" i="1" s="1"/>
  <c r="BC1107" i="1" s="1"/>
  <c r="AU445" i="1"/>
  <c r="AV445" i="1"/>
  <c r="BB445" i="1" s="1"/>
  <c r="BC445" i="1" s="1"/>
  <c r="AU511" i="1"/>
  <c r="AV511" i="1"/>
  <c r="BB511" i="1" s="1"/>
  <c r="BC511" i="1" s="1"/>
  <c r="AU671" i="1"/>
  <c r="AV671" i="1"/>
  <c r="BB671" i="1" s="1"/>
  <c r="BC671" i="1" s="1"/>
  <c r="AU930" i="1"/>
  <c r="AV930" i="1"/>
  <c r="BB930" i="1" s="1"/>
  <c r="BC930" i="1" s="1"/>
  <c r="AU1145" i="1"/>
  <c r="AV1145" i="1"/>
  <c r="BB1145" i="1" s="1"/>
  <c r="BC1145" i="1" s="1"/>
  <c r="AU1177" i="1"/>
  <c r="AV1177" i="1"/>
  <c r="BB1177" i="1" s="1"/>
  <c r="BC1177" i="1" s="1"/>
  <c r="AU1192" i="1"/>
  <c r="AV1192" i="1"/>
  <c r="BB1192" i="1" s="1"/>
  <c r="BC1192" i="1" s="1"/>
  <c r="AU1241" i="1"/>
  <c r="AV1241" i="1"/>
  <c r="BB1241" i="1" s="1"/>
  <c r="BC1241" i="1" s="1"/>
  <c r="AU431" i="1"/>
  <c r="AV431" i="1"/>
  <c r="BB431" i="1" s="1"/>
  <c r="BC431" i="1" s="1"/>
  <c r="AU447" i="1"/>
  <c r="AV447" i="1"/>
  <c r="BB447" i="1" s="1"/>
  <c r="BC447" i="1" s="1"/>
  <c r="AU473" i="1"/>
  <c r="AV473" i="1"/>
  <c r="BB473" i="1" s="1"/>
  <c r="BC473" i="1" s="1"/>
  <c r="AU489" i="1"/>
  <c r="AV489" i="1"/>
  <c r="BB489" i="1" s="1"/>
  <c r="BC489" i="1" s="1"/>
  <c r="AU521" i="1"/>
  <c r="AV521" i="1"/>
  <c r="BB521" i="1" s="1"/>
  <c r="BC521" i="1" s="1"/>
  <c r="AU569" i="1"/>
  <c r="AV569" i="1"/>
  <c r="BB569" i="1" s="1"/>
  <c r="BC569" i="1" s="1"/>
  <c r="AU585" i="1"/>
  <c r="AV585" i="1"/>
  <c r="BB585" i="1" s="1"/>
  <c r="BC585" i="1" s="1"/>
  <c r="AU657" i="1"/>
  <c r="AV657" i="1"/>
  <c r="BB657" i="1" s="1"/>
  <c r="BC657" i="1" s="1"/>
  <c r="AU673" i="1"/>
  <c r="AV673" i="1"/>
  <c r="BB673" i="1" s="1"/>
  <c r="BC673" i="1" s="1"/>
  <c r="AU689" i="1"/>
  <c r="AV689" i="1"/>
  <c r="BB689" i="1" s="1"/>
  <c r="BC689" i="1" s="1"/>
  <c r="AU721" i="1"/>
  <c r="AV721" i="1"/>
  <c r="BB721" i="1" s="1"/>
  <c r="BC721" i="1" s="1"/>
  <c r="AU753" i="1"/>
  <c r="AV753" i="1"/>
  <c r="BB753" i="1" s="1"/>
  <c r="BC753" i="1" s="1"/>
  <c r="AU808" i="1"/>
  <c r="AV808" i="1"/>
  <c r="BB808" i="1" s="1"/>
  <c r="BC808" i="1" s="1"/>
  <c r="AU836" i="1"/>
  <c r="AV836" i="1"/>
  <c r="BB836" i="1" s="1"/>
  <c r="BC836" i="1" s="1"/>
  <c r="AU860" i="1"/>
  <c r="AV860" i="1"/>
  <c r="BB860" i="1" s="1"/>
  <c r="BC860" i="1" s="1"/>
  <c r="AU880" i="1"/>
  <c r="AV880" i="1"/>
  <c r="BB880" i="1" s="1"/>
  <c r="BC880" i="1" s="1"/>
  <c r="AU892" i="1"/>
  <c r="AV892" i="1"/>
  <c r="BB892" i="1" s="1"/>
  <c r="BC892" i="1" s="1"/>
  <c r="AU900" i="1"/>
  <c r="AV900" i="1"/>
  <c r="BB900" i="1" s="1"/>
  <c r="BC900" i="1" s="1"/>
  <c r="AU908" i="1"/>
  <c r="AV908" i="1"/>
  <c r="BB908" i="1" s="1"/>
  <c r="BC908" i="1" s="1"/>
  <c r="AU916" i="1"/>
  <c r="AV916" i="1"/>
  <c r="BB916" i="1" s="1"/>
  <c r="BC916" i="1" s="1"/>
  <c r="AU932" i="1"/>
  <c r="AV932" i="1"/>
  <c r="BB932" i="1" s="1"/>
  <c r="BC932" i="1" s="1"/>
  <c r="AU948" i="1"/>
  <c r="AV948" i="1"/>
  <c r="BB948" i="1" s="1"/>
  <c r="BC948" i="1" s="1"/>
  <c r="AU1043" i="1"/>
  <c r="AV1043" i="1"/>
  <c r="BB1043" i="1" s="1"/>
  <c r="BC1043" i="1" s="1"/>
  <c r="AU1059" i="1"/>
  <c r="AV1059" i="1"/>
  <c r="BB1059" i="1" s="1"/>
  <c r="BC1059" i="1" s="1"/>
  <c r="AU1091" i="1"/>
  <c r="AV1091" i="1"/>
  <c r="BB1091" i="1" s="1"/>
  <c r="BC1091" i="1" s="1"/>
  <c r="AU1123" i="1"/>
  <c r="AV1123" i="1"/>
  <c r="BB1123" i="1" s="1"/>
  <c r="BC1123" i="1" s="1"/>
  <c r="AU1207" i="1"/>
  <c r="AV1207" i="1"/>
  <c r="BB1207" i="1" s="1"/>
  <c r="BC1207" i="1" s="1"/>
  <c r="AU437" i="1"/>
  <c r="AV437" i="1"/>
  <c r="BB437" i="1" s="1"/>
  <c r="BC437" i="1" s="1"/>
  <c r="AU495" i="1"/>
  <c r="AV495" i="1"/>
  <c r="BB495" i="1" s="1"/>
  <c r="BC495" i="1" s="1"/>
  <c r="AU551" i="1"/>
  <c r="AV551" i="1"/>
  <c r="BB551" i="1" s="1"/>
  <c r="BC551" i="1" s="1"/>
  <c r="AU687" i="1"/>
  <c r="AV687" i="1"/>
  <c r="BB687" i="1" s="1"/>
  <c r="BC687" i="1" s="1"/>
  <c r="AU775" i="1"/>
  <c r="AV775" i="1"/>
  <c r="BB775" i="1" s="1"/>
  <c r="BC775" i="1" s="1"/>
  <c r="AU872" i="1"/>
  <c r="AV872" i="1"/>
  <c r="BB872" i="1" s="1"/>
  <c r="BC872" i="1" s="1"/>
  <c r="AU1049" i="1"/>
  <c r="AV1049" i="1"/>
  <c r="BB1049" i="1" s="1"/>
  <c r="BC1049" i="1" s="1"/>
  <c r="AU1195" i="1"/>
  <c r="AV1195" i="1"/>
  <c r="BB1195" i="1" s="1"/>
  <c r="BC1195" i="1" s="1"/>
  <c r="AU1212" i="1"/>
  <c r="AV1212" i="1"/>
  <c r="BB1212" i="1" s="1"/>
  <c r="BC1212" i="1" s="1"/>
  <c r="AU1228" i="1"/>
  <c r="AV1228" i="1"/>
  <c r="BB1228" i="1" s="1"/>
  <c r="BC1228" i="1" s="1"/>
  <c r="AU1244" i="1"/>
  <c r="AV1244" i="1"/>
  <c r="BB1244" i="1" s="1"/>
  <c r="BC1244" i="1" s="1"/>
  <c r="AU1260" i="1"/>
  <c r="AV1260" i="1"/>
  <c r="BB1260" i="1" s="1"/>
  <c r="BC1260" i="1" s="1"/>
  <c r="AU1268" i="1"/>
  <c r="AV1268" i="1"/>
  <c r="BB1268" i="1" s="1"/>
  <c r="BC1268" i="1" s="1"/>
  <c r="AU1276" i="1"/>
  <c r="AV1276" i="1"/>
  <c r="BB1276" i="1" s="1"/>
  <c r="BC1276" i="1" s="1"/>
  <c r="AU1292" i="1"/>
  <c r="AV1292" i="1"/>
  <c r="BB1292" i="1" s="1"/>
  <c r="BC1292" i="1" s="1"/>
  <c r="AU434" i="1"/>
  <c r="AV434" i="1"/>
  <c r="BB434" i="1" s="1"/>
  <c r="BC434" i="1" s="1"/>
  <c r="AU442" i="1"/>
  <c r="AV442" i="1"/>
  <c r="BB442" i="1" s="1"/>
  <c r="BC442" i="1" s="1"/>
  <c r="AU460" i="1"/>
  <c r="AV460" i="1"/>
  <c r="BB460" i="1" s="1"/>
  <c r="BC460" i="1" s="1"/>
  <c r="AU476" i="1"/>
  <c r="AV476" i="1"/>
  <c r="BB476" i="1" s="1"/>
  <c r="BC476" i="1" s="1"/>
  <c r="AU524" i="1"/>
  <c r="AV524" i="1"/>
  <c r="BB524" i="1" s="1"/>
  <c r="BC524" i="1" s="1"/>
  <c r="AU548" i="1"/>
  <c r="AV548" i="1"/>
  <c r="BB548" i="1" s="1"/>
  <c r="BC548" i="1" s="1"/>
  <c r="AU556" i="1"/>
  <c r="AV556" i="1"/>
  <c r="BB556" i="1" s="1"/>
  <c r="BC556" i="1" s="1"/>
  <c r="AU572" i="1"/>
  <c r="AV572" i="1"/>
  <c r="BB572" i="1" s="1"/>
  <c r="BC572" i="1" s="1"/>
  <c r="AU652" i="1"/>
  <c r="AV652" i="1"/>
  <c r="BB652" i="1" s="1"/>
  <c r="BC652" i="1" s="1"/>
  <c r="AU660" i="1"/>
  <c r="AV660" i="1"/>
  <c r="BB660" i="1" s="1"/>
  <c r="BC660" i="1" s="1"/>
  <c r="AU692" i="1"/>
  <c r="AV692" i="1"/>
  <c r="BB692" i="1" s="1"/>
  <c r="BC692" i="1" s="1"/>
  <c r="AU708" i="1"/>
  <c r="AV708" i="1"/>
  <c r="BB708" i="1" s="1"/>
  <c r="BC708" i="1" s="1"/>
  <c r="AU732" i="1"/>
  <c r="BB732" i="1"/>
  <c r="BC732" i="1" s="1"/>
  <c r="AU740" i="1"/>
  <c r="BB740" i="1"/>
  <c r="BC740" i="1" s="1"/>
  <c r="AU748" i="1"/>
  <c r="AV748" i="1"/>
  <c r="BB748" i="1" s="1"/>
  <c r="BC748" i="1" s="1"/>
  <c r="AU764" i="1"/>
  <c r="AV764" i="1"/>
  <c r="BB764" i="1" s="1"/>
  <c r="BC764" i="1" s="1"/>
  <c r="AU772" i="1"/>
  <c r="AV772" i="1"/>
  <c r="BB772" i="1" s="1"/>
  <c r="BC772" i="1" s="1"/>
  <c r="AU803" i="1"/>
  <c r="AV803" i="1"/>
  <c r="BB803" i="1" s="1"/>
  <c r="BC803" i="1" s="1"/>
  <c r="AU831" i="1"/>
  <c r="AV831" i="1"/>
  <c r="BB831" i="1" s="1"/>
  <c r="BC831" i="1" s="1"/>
  <c r="AU847" i="1"/>
  <c r="AV847" i="1"/>
  <c r="BB847" i="1" s="1"/>
  <c r="BC847" i="1" s="1"/>
  <c r="AU863" i="1"/>
  <c r="AV863" i="1"/>
  <c r="BB863" i="1" s="1"/>
  <c r="BC863" i="1" s="1"/>
  <c r="AU894" i="1"/>
  <c r="AV894" i="1"/>
  <c r="BB894" i="1" s="1"/>
  <c r="BC894" i="1" s="1"/>
  <c r="AU903" i="1"/>
  <c r="AV903" i="1"/>
  <c r="BB903" i="1" s="1"/>
  <c r="BC903" i="1" s="1"/>
  <c r="AU919" i="1"/>
  <c r="AV919" i="1"/>
  <c r="BB919" i="1" s="1"/>
  <c r="BC919" i="1" s="1"/>
  <c r="AU927" i="1"/>
  <c r="AV927" i="1"/>
  <c r="BB927" i="1" s="1"/>
  <c r="BC927" i="1" s="1"/>
  <c r="AU935" i="1"/>
  <c r="AV935" i="1"/>
  <c r="BB935" i="1" s="1"/>
  <c r="BC935" i="1" s="1"/>
  <c r="AU966" i="1"/>
  <c r="AV966" i="1"/>
  <c r="BB966" i="1" s="1"/>
  <c r="BC966" i="1" s="1"/>
  <c r="AU998" i="1"/>
  <c r="AV998" i="1"/>
  <c r="BB998" i="1" s="1"/>
  <c r="BC998" i="1" s="1"/>
  <c r="AU1022" i="1"/>
  <c r="AV1022" i="1"/>
  <c r="BB1022" i="1" s="1"/>
  <c r="BC1022" i="1" s="1"/>
  <c r="AU1046" i="1"/>
  <c r="AV1046" i="1"/>
  <c r="BB1046" i="1" s="1"/>
  <c r="BC1046" i="1" s="1"/>
  <c r="AU1062" i="1"/>
  <c r="AV1062" i="1"/>
  <c r="BB1062" i="1" s="1"/>
  <c r="BC1062" i="1" s="1"/>
  <c r="AU1070" i="1"/>
  <c r="AV1070" i="1"/>
  <c r="BB1070" i="1" s="1"/>
  <c r="BC1070" i="1" s="1"/>
  <c r="AU1110" i="1"/>
  <c r="AV1110" i="1"/>
  <c r="BB1110" i="1" s="1"/>
  <c r="BC1110" i="1" s="1"/>
  <c r="AU453" i="1"/>
  <c r="AV453" i="1"/>
  <c r="BB453" i="1" s="1"/>
  <c r="BC453" i="1" s="1"/>
  <c r="AU711" i="1"/>
  <c r="AV711" i="1"/>
  <c r="BB711" i="1" s="1"/>
  <c r="BC711" i="1" s="1"/>
  <c r="AU767" i="1"/>
  <c r="AV767" i="1"/>
  <c r="BB767" i="1" s="1"/>
  <c r="BC767" i="1" s="1"/>
  <c r="AU798" i="1"/>
  <c r="AV798" i="1"/>
  <c r="BB798" i="1" s="1"/>
  <c r="BC798" i="1" s="1"/>
  <c r="AU938" i="1"/>
  <c r="AV938" i="1"/>
  <c r="BB938" i="1" s="1"/>
  <c r="BC938" i="1" s="1"/>
  <c r="AU1210" i="1"/>
  <c r="AV1210" i="1"/>
  <c r="BB1210" i="1" s="1"/>
  <c r="BC1210" i="1" s="1"/>
  <c r="AU1258" i="1"/>
  <c r="AV1258" i="1"/>
  <c r="BB1258" i="1" s="1"/>
  <c r="BC1258" i="1" s="1"/>
  <c r="AU1274" i="1"/>
  <c r="AV1274" i="1"/>
  <c r="BB1274" i="1" s="1"/>
  <c r="BC1274" i="1" s="1"/>
  <c r="AU1290" i="1"/>
  <c r="AV1290" i="1"/>
  <c r="BB1290" i="1" s="1"/>
  <c r="BC1290" i="1" s="1"/>
  <c r="AU432" i="1"/>
  <c r="AV432" i="1"/>
  <c r="BB432" i="1" s="1"/>
  <c r="BC432" i="1" s="1"/>
  <c r="AU448" i="1"/>
  <c r="AV448" i="1"/>
  <c r="BB448" i="1" s="1"/>
  <c r="BC448" i="1" s="1"/>
  <c r="AU538" i="1"/>
  <c r="AV538" i="1"/>
  <c r="BB538" i="1" s="1"/>
  <c r="BC538" i="1" s="1"/>
  <c r="AU650" i="1"/>
  <c r="AV650" i="1"/>
  <c r="BB650" i="1" s="1"/>
  <c r="BC650" i="1" s="1"/>
  <c r="AU666" i="1"/>
  <c r="AV666" i="1"/>
  <c r="BB666" i="1" s="1"/>
  <c r="BC666" i="1" s="1"/>
  <c r="AU746" i="1"/>
  <c r="AV746" i="1"/>
  <c r="BB746" i="1" s="1"/>
  <c r="BC746" i="1" s="1"/>
  <c r="AU786" i="1"/>
  <c r="AV786" i="1"/>
  <c r="BB786" i="1" s="1"/>
  <c r="BC786" i="1" s="1"/>
  <c r="AU845" i="1"/>
  <c r="AV845" i="1"/>
  <c r="BB845" i="1" s="1"/>
  <c r="BC845" i="1" s="1"/>
  <c r="AU853" i="1"/>
  <c r="AV853" i="1"/>
  <c r="BB853" i="1" s="1"/>
  <c r="BC853" i="1" s="1"/>
  <c r="AU889" i="1"/>
  <c r="AV889" i="1"/>
  <c r="BB889" i="1" s="1"/>
  <c r="BC889" i="1" s="1"/>
  <c r="AU933" i="1"/>
  <c r="AV933" i="1"/>
  <c r="BB933" i="1" s="1"/>
  <c r="BC933" i="1" s="1"/>
  <c r="AU964" i="1"/>
  <c r="AV964" i="1"/>
  <c r="BB964" i="1" s="1"/>
  <c r="BC964" i="1" s="1"/>
  <c r="AU996" i="1"/>
  <c r="AV996" i="1"/>
  <c r="BB996" i="1" s="1"/>
  <c r="BC996" i="1" s="1"/>
  <c r="AU1028" i="1"/>
  <c r="AV1028" i="1"/>
  <c r="BB1028" i="1" s="1"/>
  <c r="BC1028" i="1" s="1"/>
  <c r="AU1068" i="1"/>
  <c r="AV1068" i="1"/>
  <c r="BB1068" i="1" s="1"/>
  <c r="BC1068" i="1" s="1"/>
  <c r="AU1116" i="1"/>
  <c r="AV1116" i="1"/>
  <c r="BB1116" i="1" s="1"/>
  <c r="BC1116" i="1" s="1"/>
  <c r="AU1263" i="1"/>
  <c r="AV1263" i="1"/>
  <c r="BB1263" i="1" s="1"/>
  <c r="BC1263" i="1" s="1"/>
  <c r="AU695" i="1"/>
  <c r="AV695" i="1"/>
  <c r="BB695" i="1" s="1"/>
  <c r="BC695" i="1" s="1"/>
  <c r="AU818" i="1"/>
  <c r="AV818" i="1"/>
  <c r="BB818" i="1" s="1"/>
  <c r="BC818" i="1" s="1"/>
  <c r="AU858" i="1"/>
  <c r="AV858" i="1"/>
  <c r="BB858" i="1" s="1"/>
  <c r="BC858" i="1" s="1"/>
  <c r="AU1149" i="1"/>
  <c r="AV1149" i="1"/>
  <c r="BB1149" i="1" s="1"/>
  <c r="BC1149" i="1" s="1"/>
  <c r="AU1205" i="1"/>
  <c r="AV1205" i="1"/>
  <c r="BB1205" i="1" s="1"/>
  <c r="BC1205" i="1" s="1"/>
  <c r="AU1213" i="1"/>
  <c r="AV1213" i="1"/>
  <c r="BB1213" i="1" s="1"/>
  <c r="BC1213" i="1" s="1"/>
  <c r="AU1261" i="1"/>
  <c r="AV1261" i="1"/>
  <c r="BB1261" i="1" s="1"/>
  <c r="BC1261" i="1" s="1"/>
  <c r="AU461" i="1"/>
  <c r="AV461" i="1"/>
  <c r="BB461" i="1" s="1"/>
  <c r="BC461" i="1" s="1"/>
  <c r="AU485" i="1"/>
  <c r="AV485" i="1"/>
  <c r="BB485" i="1" s="1"/>
  <c r="BC485" i="1" s="1"/>
  <c r="AU493" i="1"/>
  <c r="AV493" i="1"/>
  <c r="BB493" i="1" s="1"/>
  <c r="BC493" i="1" s="1"/>
  <c r="AU533" i="1"/>
  <c r="AV533" i="1"/>
  <c r="BB533" i="1" s="1"/>
  <c r="BC533" i="1" s="1"/>
  <c r="AU653" i="1"/>
  <c r="AV653" i="1"/>
  <c r="BB653" i="1" s="1"/>
  <c r="BC653" i="1" s="1"/>
  <c r="AU661" i="1"/>
  <c r="AV661" i="1"/>
  <c r="BB661" i="1" s="1"/>
  <c r="BC661" i="1" s="1"/>
  <c r="AU693" i="1"/>
  <c r="AV693" i="1"/>
  <c r="BB693" i="1" s="1"/>
  <c r="BC693" i="1" s="1"/>
  <c r="AU709" i="1"/>
  <c r="AV709" i="1"/>
  <c r="BB709" i="1" s="1"/>
  <c r="BC709" i="1" s="1"/>
  <c r="AU725" i="1"/>
  <c r="AV725" i="1"/>
  <c r="BB725" i="1" s="1"/>
  <c r="BC725" i="1" s="1"/>
  <c r="AU765" i="1"/>
  <c r="AV765" i="1"/>
  <c r="BB765" i="1" s="1"/>
  <c r="BC765" i="1" s="1"/>
  <c r="AU781" i="1"/>
  <c r="AV781" i="1"/>
  <c r="BB781" i="1" s="1"/>
  <c r="BC781" i="1" s="1"/>
  <c r="AU876" i="1"/>
  <c r="AV876" i="1"/>
  <c r="BB876" i="1" s="1"/>
  <c r="BC876" i="1" s="1"/>
  <c r="AU895" i="1"/>
  <c r="AV895" i="1"/>
  <c r="BB895" i="1" s="1"/>
  <c r="BC895" i="1" s="1"/>
  <c r="AU967" i="1"/>
  <c r="AV967" i="1"/>
  <c r="BB967" i="1" s="1"/>
  <c r="BC967" i="1" s="1"/>
  <c r="AU991" i="1"/>
  <c r="AV991" i="1"/>
  <c r="BB991" i="1" s="1"/>
  <c r="BC991" i="1" s="1"/>
  <c r="AU1079" i="1"/>
  <c r="AV1079" i="1"/>
  <c r="BB1079" i="1" s="1"/>
  <c r="BC1079" i="1" s="1"/>
  <c r="AU1095" i="1"/>
  <c r="AV1095" i="1"/>
  <c r="BB1095" i="1" s="1"/>
  <c r="BC1095" i="1" s="1"/>
  <c r="AU1111" i="1"/>
  <c r="AV1111" i="1"/>
  <c r="BB1111" i="1" s="1"/>
  <c r="BC1111" i="1" s="1"/>
  <c r="AU1127" i="1"/>
  <c r="AV1127" i="1"/>
  <c r="BB1127" i="1" s="1"/>
  <c r="BC1127" i="1" s="1"/>
  <c r="AU503" i="1"/>
  <c r="AV503" i="1"/>
  <c r="BB503" i="1" s="1"/>
  <c r="BC503" i="1" s="1"/>
  <c r="AU914" i="1"/>
  <c r="AV914" i="1"/>
  <c r="BB914" i="1" s="1"/>
  <c r="BC914" i="1" s="1"/>
  <c r="AU1160" i="1"/>
  <c r="AV1160" i="1"/>
  <c r="BB1160" i="1" s="1"/>
  <c r="BC1160" i="1" s="1"/>
  <c r="AU1176" i="1"/>
  <c r="AV1176" i="1"/>
  <c r="BB1176" i="1" s="1"/>
  <c r="BC1176" i="1" s="1"/>
  <c r="AU1199" i="1"/>
  <c r="AV1199" i="1"/>
  <c r="BB1199" i="1" s="1"/>
  <c r="BC1199" i="1" s="1"/>
  <c r="AU1208" i="1"/>
  <c r="AV1208" i="1"/>
  <c r="BB1208" i="1" s="1"/>
  <c r="BC1208" i="1" s="1"/>
  <c r="AU1248" i="1"/>
  <c r="AV1248" i="1"/>
  <c r="BB1248" i="1" s="1"/>
  <c r="BC1248" i="1" s="1"/>
  <c r="AU446" i="1"/>
  <c r="AV446" i="1"/>
  <c r="BB446" i="1" s="1"/>
  <c r="BC446" i="1" s="1"/>
  <c r="AU464" i="1"/>
  <c r="AV464" i="1"/>
  <c r="BB464" i="1" s="1"/>
  <c r="BC464" i="1" s="1"/>
  <c r="AU536" i="1"/>
  <c r="AV536" i="1"/>
  <c r="BB536" i="1" s="1"/>
  <c r="BC536" i="1" s="1"/>
  <c r="AU664" i="1"/>
  <c r="AV664" i="1"/>
  <c r="BB664" i="1" s="1"/>
  <c r="BC664" i="1" s="1"/>
  <c r="AU768" i="1"/>
  <c r="AV768" i="1"/>
  <c r="BB768" i="1" s="1"/>
  <c r="BC768" i="1" s="1"/>
  <c r="AU784" i="1"/>
  <c r="AV784" i="1"/>
  <c r="BB784" i="1" s="1"/>
  <c r="BC784" i="1" s="1"/>
  <c r="AU887" i="1"/>
  <c r="AV887" i="1"/>
  <c r="BB887" i="1" s="1"/>
  <c r="BC887" i="1" s="1"/>
  <c r="AU891" i="1"/>
  <c r="AV891" i="1"/>
  <c r="BB891" i="1" s="1"/>
  <c r="BC891" i="1" s="1"/>
  <c r="AU899" i="1"/>
  <c r="AV899" i="1"/>
  <c r="BB899" i="1" s="1"/>
  <c r="BC899" i="1" s="1"/>
  <c r="AU962" i="1"/>
  <c r="AV962" i="1"/>
  <c r="BB962" i="1" s="1"/>
  <c r="BC962" i="1" s="1"/>
  <c r="AU1002" i="1"/>
  <c r="AV1002" i="1"/>
  <c r="BB1002" i="1" s="1"/>
  <c r="BC1002" i="1" s="1"/>
  <c r="AU1058" i="1"/>
  <c r="AV1058" i="1"/>
  <c r="BB1058" i="1" s="1"/>
  <c r="BC1058" i="1" s="1"/>
  <c r="AU1066" i="1"/>
  <c r="AV1066" i="1"/>
  <c r="BB1066" i="1" s="1"/>
  <c r="BC1066" i="1" s="1"/>
  <c r="AU1090" i="1"/>
  <c r="AV1090" i="1"/>
  <c r="BB1090" i="1" s="1"/>
  <c r="BC1090" i="1" s="1"/>
  <c r="AU806" i="1"/>
  <c r="AV806" i="1"/>
  <c r="BB806" i="1" s="1"/>
  <c r="BC806" i="1" s="1"/>
  <c r="AU1113" i="1"/>
  <c r="AV1113" i="1"/>
  <c r="BB1113" i="1" s="1"/>
  <c r="BC1113" i="1" s="1"/>
  <c r="AU1203" i="1"/>
  <c r="AV1203" i="1"/>
  <c r="BB1203" i="1" s="1"/>
  <c r="BC1203" i="1" s="1"/>
  <c r="AU1267" i="1"/>
  <c r="AV1267" i="1"/>
  <c r="BB1267" i="1" s="1"/>
  <c r="BC1267" i="1" s="1"/>
  <c r="AU491" i="1"/>
  <c r="AV491" i="1"/>
  <c r="BB491" i="1" s="1"/>
  <c r="BC491" i="1" s="1"/>
  <c r="AU499" i="1"/>
  <c r="AV499" i="1"/>
  <c r="BB499" i="1" s="1"/>
  <c r="BC499" i="1" s="1"/>
  <c r="AU523" i="1"/>
  <c r="AV523" i="1"/>
  <c r="BB523" i="1" s="1"/>
  <c r="BC523" i="1" s="1"/>
  <c r="AU547" i="1"/>
  <c r="AV547" i="1"/>
  <c r="BB547" i="1" s="1"/>
  <c r="BC547" i="1" s="1"/>
  <c r="AU555" i="1"/>
  <c r="AV555" i="1"/>
  <c r="BB555" i="1" s="1"/>
  <c r="BC555" i="1" s="1"/>
  <c r="AU651" i="1"/>
  <c r="AV651" i="1"/>
  <c r="BB651" i="1" s="1"/>
  <c r="BC651" i="1" s="1"/>
  <c r="AU683" i="1"/>
  <c r="AV683" i="1"/>
  <c r="BB683" i="1" s="1"/>
  <c r="BC683" i="1" s="1"/>
  <c r="AU699" i="1"/>
  <c r="AV699" i="1"/>
  <c r="BB699" i="1" s="1"/>
  <c r="BC699" i="1" s="1"/>
  <c r="AU731" i="1"/>
  <c r="AV731" i="1"/>
  <c r="BB731" i="1" s="1"/>
  <c r="BC731" i="1" s="1"/>
  <c r="AU950" i="1"/>
  <c r="AV950" i="1"/>
  <c r="BB950" i="1" s="1"/>
  <c r="BC950" i="1" s="1"/>
  <c r="AU981" i="1"/>
  <c r="AV981" i="1"/>
  <c r="BB981" i="1" s="1"/>
  <c r="BC981" i="1" s="1"/>
  <c r="AU989" i="1"/>
  <c r="AV989" i="1"/>
  <c r="BB989" i="1" s="1"/>
  <c r="BC989" i="1" s="1"/>
  <c r="AU997" i="1"/>
  <c r="AV997" i="1"/>
  <c r="BB997" i="1" s="1"/>
  <c r="BC997" i="1" s="1"/>
  <c r="AU1029" i="1"/>
  <c r="AV1029" i="1"/>
  <c r="BB1029" i="1" s="1"/>
  <c r="BC1029" i="1" s="1"/>
  <c r="AU1287" i="1"/>
  <c r="AV1287" i="1"/>
  <c r="BB1287" i="1" s="1"/>
  <c r="BC1287" i="1" s="1"/>
  <c r="AU543" i="1"/>
  <c r="AV543" i="1"/>
  <c r="BB543" i="1" s="1"/>
  <c r="BC543" i="1" s="1"/>
  <c r="AU759" i="1"/>
  <c r="AV759" i="1"/>
  <c r="BB759" i="1" s="1"/>
  <c r="BC759" i="1" s="1"/>
  <c r="AU1166" i="1"/>
  <c r="AV1166" i="1"/>
  <c r="BB1166" i="1" s="1"/>
  <c r="BC1166" i="1" s="1"/>
  <c r="AU1182" i="1"/>
  <c r="AV1182" i="1"/>
  <c r="BB1182" i="1" s="1"/>
  <c r="BC1182" i="1" s="1"/>
  <c r="AU1206" i="1"/>
  <c r="AV1206" i="1"/>
  <c r="BB1206" i="1" s="1"/>
  <c r="BC1206" i="1" s="1"/>
  <c r="AU1214" i="1"/>
  <c r="AV1214" i="1"/>
  <c r="BB1214" i="1" s="1"/>
  <c r="BC1214" i="1" s="1"/>
  <c r="AU1222" i="1"/>
  <c r="AV1222" i="1"/>
  <c r="BB1222" i="1" s="1"/>
  <c r="BC1222" i="1" s="1"/>
  <c r="AU462" i="1"/>
  <c r="AV462" i="1"/>
  <c r="BB462" i="1" s="1"/>
  <c r="BC462" i="1" s="1"/>
  <c r="AU534" i="1"/>
  <c r="AV534" i="1"/>
  <c r="BB534" i="1" s="1"/>
  <c r="BC534" i="1" s="1"/>
  <c r="AU574" i="1"/>
  <c r="AV574" i="1"/>
  <c r="BB574" i="1" s="1"/>
  <c r="BC574" i="1" s="1"/>
  <c r="AU654" i="1"/>
  <c r="AV654" i="1"/>
  <c r="BB654" i="1" s="1"/>
  <c r="BC654" i="1" s="1"/>
  <c r="AU726" i="1"/>
  <c r="AV726" i="1"/>
  <c r="BB726" i="1" s="1"/>
  <c r="BC726" i="1" s="1"/>
  <c r="AU857" i="1"/>
  <c r="AV857" i="1"/>
  <c r="BB857" i="1" s="1"/>
  <c r="BC857" i="1" s="1"/>
  <c r="AU1008" i="1"/>
  <c r="AV1008" i="1"/>
  <c r="BB1008" i="1" s="1"/>
  <c r="BC1008" i="1" s="1"/>
  <c r="AU1064" i="1"/>
  <c r="AV1064" i="1"/>
  <c r="BB1064" i="1" s="1"/>
  <c r="BC1064" i="1" s="1"/>
  <c r="AU1088" i="1"/>
  <c r="AV1088" i="1"/>
  <c r="BB1088" i="1" s="1"/>
  <c r="BC1088" i="1" s="1"/>
  <c r="AU1239" i="1"/>
  <c r="AV1239" i="1"/>
  <c r="BB1239" i="1" s="1"/>
  <c r="BC1239" i="1" s="1"/>
  <c r="AU850" i="1"/>
  <c r="AV850" i="1"/>
  <c r="BB850" i="1" s="1"/>
  <c r="BC850" i="1" s="1"/>
  <c r="AU878" i="1"/>
  <c r="AV878" i="1"/>
  <c r="BB878" i="1" s="1"/>
  <c r="BC878" i="1" s="1"/>
  <c r="AU1265" i="1"/>
  <c r="AV1265" i="1"/>
  <c r="BB1265" i="1" s="1"/>
  <c r="BC1265" i="1" s="1"/>
  <c r="AU497" i="1"/>
  <c r="AV497" i="1"/>
  <c r="BB497" i="1" s="1"/>
  <c r="BC497" i="1" s="1"/>
  <c r="AU513" i="1"/>
  <c r="AV513" i="1"/>
  <c r="BB513" i="1" s="1"/>
  <c r="BC513" i="1" s="1"/>
  <c r="AU537" i="1"/>
  <c r="AV537" i="1"/>
  <c r="BB537" i="1" s="1"/>
  <c r="BC537" i="1" s="1"/>
  <c r="AU665" i="1"/>
  <c r="AV665" i="1"/>
  <c r="BB665" i="1" s="1"/>
  <c r="BC665" i="1" s="1"/>
  <c r="AU713" i="1"/>
  <c r="AV713" i="1"/>
  <c r="BB713" i="1" s="1"/>
  <c r="BC713" i="1" s="1"/>
  <c r="AU777" i="1"/>
  <c r="AV777" i="1"/>
  <c r="BB777" i="1" s="1"/>
  <c r="BC777" i="1" s="1"/>
  <c r="AU868" i="1"/>
  <c r="AV868" i="1"/>
  <c r="BB868" i="1" s="1"/>
  <c r="BC868" i="1" s="1"/>
  <c r="AU888" i="1"/>
  <c r="AV888" i="1"/>
  <c r="BB888" i="1" s="1"/>
  <c r="BC888" i="1" s="1"/>
  <c r="AU971" i="1"/>
  <c r="AV971" i="1"/>
  <c r="BB971" i="1" s="1"/>
  <c r="BC971" i="1" s="1"/>
  <c r="AU987" i="1"/>
  <c r="AV987" i="1"/>
  <c r="BB987" i="1" s="1"/>
  <c r="BC987" i="1" s="1"/>
  <c r="AU995" i="1"/>
  <c r="AV995" i="1"/>
  <c r="BB995" i="1" s="1"/>
  <c r="BC995" i="1" s="1"/>
  <c r="AU535" i="1"/>
  <c r="AV535" i="1"/>
  <c r="BB535" i="1" s="1"/>
  <c r="BC535" i="1" s="1"/>
  <c r="AU751" i="1"/>
  <c r="AV751" i="1"/>
  <c r="BB751" i="1" s="1"/>
  <c r="BC751" i="1" s="1"/>
  <c r="AU1148" i="1"/>
  <c r="AV1148" i="1"/>
  <c r="BB1148" i="1" s="1"/>
  <c r="BC1148" i="1" s="1"/>
  <c r="AU1172" i="1"/>
  <c r="AV1172" i="1"/>
  <c r="BB1172" i="1" s="1"/>
  <c r="BC1172" i="1" s="1"/>
  <c r="AU1188" i="1"/>
  <c r="AV1188" i="1"/>
  <c r="BB1188" i="1" s="1"/>
  <c r="BC1188" i="1" s="1"/>
  <c r="AU1133" i="1"/>
  <c r="AV1133" i="1"/>
  <c r="BB1133" i="1" s="1"/>
  <c r="BC1133" i="1" s="1"/>
  <c r="AU1141" i="1"/>
  <c r="AV1141" i="1"/>
  <c r="BB1141" i="1" s="1"/>
  <c r="BC1141" i="1" s="1"/>
  <c r="AU426" i="1"/>
  <c r="AV426" i="1"/>
  <c r="BB426" i="1" s="1"/>
  <c r="BC426" i="1" s="1"/>
  <c r="AU458" i="1"/>
  <c r="AV458" i="1"/>
  <c r="BB458" i="1" s="1"/>
  <c r="BC458" i="1" s="1"/>
  <c r="AU468" i="1"/>
  <c r="AV468" i="1"/>
  <c r="BB468" i="1" s="1"/>
  <c r="BC468" i="1" s="1"/>
  <c r="AU668" i="1"/>
  <c r="AV668" i="1"/>
  <c r="BB668" i="1" s="1"/>
  <c r="BC668" i="1" s="1"/>
  <c r="AU724" i="1"/>
  <c r="AV724" i="1"/>
  <c r="BB724" i="1" s="1"/>
  <c r="BC724" i="1" s="1"/>
  <c r="AU756" i="1"/>
  <c r="AV756" i="1"/>
  <c r="BB756" i="1" s="1"/>
  <c r="BC756" i="1" s="1"/>
  <c r="AU869" i="1"/>
  <c r="AV869" i="1"/>
  <c r="BB869" i="1" s="1"/>
  <c r="BC869" i="1" s="1"/>
  <c r="AU951" i="1"/>
  <c r="AV951" i="1"/>
  <c r="BB951" i="1" s="1"/>
  <c r="BC951" i="1" s="1"/>
  <c r="AU958" i="1"/>
  <c r="AV958" i="1"/>
  <c r="BB958" i="1" s="1"/>
  <c r="BC958" i="1" s="1"/>
  <c r="AU982" i="1"/>
  <c r="AV982" i="1"/>
  <c r="BB982" i="1" s="1"/>
  <c r="BC982" i="1" s="1"/>
  <c r="AU990" i="1"/>
  <c r="AV990" i="1"/>
  <c r="BB990" i="1" s="1"/>
  <c r="BC990" i="1" s="1"/>
  <c r="AU1014" i="1"/>
  <c r="AV1014" i="1"/>
  <c r="BB1014" i="1" s="1"/>
  <c r="BC1014" i="1" s="1"/>
  <c r="AU1094" i="1"/>
  <c r="AV1094" i="1"/>
  <c r="BB1094" i="1" s="1"/>
  <c r="BC1094" i="1" s="1"/>
  <c r="AU1126" i="1"/>
  <c r="AV1126" i="1"/>
  <c r="BB1126" i="1" s="1"/>
  <c r="BC1126" i="1" s="1"/>
  <c r="AU1159" i="1"/>
  <c r="AV1159" i="1"/>
  <c r="BB1159" i="1" s="1"/>
  <c r="BC1159" i="1" s="1"/>
  <c r="AU1271" i="1"/>
  <c r="AV1271" i="1"/>
  <c r="BB1271" i="1" s="1"/>
  <c r="BC1271" i="1" s="1"/>
  <c r="AU1601" i="1"/>
  <c r="AV1601" i="1"/>
  <c r="BB1601" i="1" s="1"/>
  <c r="BC1601" i="1" s="1"/>
  <c r="AL1605" i="1"/>
  <c r="AL19" i="1"/>
  <c r="AL1604" i="1"/>
  <c r="AH18" i="1"/>
  <c r="AI18" i="1"/>
  <c r="AJ18" i="1"/>
  <c r="AK18" i="1"/>
  <c r="Q18" i="1" l="1"/>
  <c r="R18" i="1"/>
  <c r="AE1610" i="1" l="1"/>
  <c r="A263" i="1" l="1"/>
  <c r="A269" i="1"/>
  <c r="A270" i="1"/>
  <c r="A271" i="1"/>
  <c r="A256" i="1"/>
  <c r="AQ329" i="1" l="1"/>
  <c r="AX329" i="1" s="1"/>
  <c r="AR329" i="1"/>
  <c r="AY329" i="1" s="1"/>
  <c r="AS329" i="1"/>
  <c r="AZ329" i="1" s="1"/>
  <c r="AT329" i="1"/>
  <c r="BA329" i="1" s="1"/>
  <c r="AO329" i="1"/>
  <c r="AP329" i="1"/>
  <c r="AW329" i="1" s="1"/>
  <c r="AR256" i="1"/>
  <c r="AY256" i="1" s="1"/>
  <c r="AS256" i="1"/>
  <c r="AZ256" i="1" s="1"/>
  <c r="AT256" i="1"/>
  <c r="BA256" i="1" s="1"/>
  <c r="AO256" i="1"/>
  <c r="AP256" i="1"/>
  <c r="AW256" i="1" s="1"/>
  <c r="AQ256" i="1"/>
  <c r="AX256" i="1" s="1"/>
  <c r="AO294" i="1"/>
  <c r="AP294" i="1"/>
  <c r="AW294" i="1" s="1"/>
  <c r="AQ294" i="1"/>
  <c r="AX294" i="1" s="1"/>
  <c r="AR294" i="1"/>
  <c r="AY294" i="1" s="1"/>
  <c r="AS294" i="1"/>
  <c r="AZ294" i="1" s="1"/>
  <c r="AT294" i="1"/>
  <c r="BA294" i="1" s="1"/>
  <c r="AR271" i="1"/>
  <c r="AY271" i="1" s="1"/>
  <c r="AS271" i="1"/>
  <c r="AZ271" i="1" s="1"/>
  <c r="AT271" i="1"/>
  <c r="BA271" i="1" s="1"/>
  <c r="AO271" i="1"/>
  <c r="AP271" i="1"/>
  <c r="AW271" i="1" s="1"/>
  <c r="AQ271" i="1"/>
  <c r="AX271" i="1" s="1"/>
  <c r="AQ270" i="1"/>
  <c r="AX270" i="1" s="1"/>
  <c r="AR270" i="1"/>
  <c r="AY270" i="1" s="1"/>
  <c r="AS270" i="1"/>
  <c r="AZ270" i="1" s="1"/>
  <c r="AT270" i="1"/>
  <c r="BA270" i="1" s="1"/>
  <c r="AO270" i="1"/>
  <c r="AP270" i="1"/>
  <c r="AW270" i="1" s="1"/>
  <c r="AP322" i="1"/>
  <c r="AW322" i="1" s="1"/>
  <c r="AQ322" i="1"/>
  <c r="AX322" i="1" s="1"/>
  <c r="AR322" i="1"/>
  <c r="AY322" i="1" s="1"/>
  <c r="AS322" i="1"/>
  <c r="AZ322" i="1" s="1"/>
  <c r="AT322" i="1"/>
  <c r="BA322" i="1" s="1"/>
  <c r="AO322" i="1"/>
  <c r="AP263" i="1"/>
  <c r="AW263" i="1" s="1"/>
  <c r="AQ263" i="1"/>
  <c r="AX263" i="1" s="1"/>
  <c r="AR263" i="1"/>
  <c r="AY263" i="1" s="1"/>
  <c r="AS263" i="1"/>
  <c r="AZ263" i="1" s="1"/>
  <c r="AT263" i="1"/>
  <c r="BA263" i="1" s="1"/>
  <c r="AO263" i="1"/>
  <c r="AP307" i="1"/>
  <c r="AW307" i="1" s="1"/>
  <c r="AQ307" i="1"/>
  <c r="AX307" i="1" s="1"/>
  <c r="AR307" i="1"/>
  <c r="AY307" i="1" s="1"/>
  <c r="AS307" i="1"/>
  <c r="AZ307" i="1" s="1"/>
  <c r="AT307" i="1"/>
  <c r="BA307" i="1" s="1"/>
  <c r="AO307" i="1"/>
  <c r="AP293" i="1"/>
  <c r="AW293" i="1" s="1"/>
  <c r="AQ293" i="1"/>
  <c r="AX293" i="1" s="1"/>
  <c r="AR293" i="1"/>
  <c r="AY293" i="1" s="1"/>
  <c r="AS293" i="1"/>
  <c r="AZ293" i="1" s="1"/>
  <c r="AT293" i="1"/>
  <c r="BA293" i="1" s="1"/>
  <c r="AO293" i="1"/>
  <c r="AT269" i="1"/>
  <c r="BA269" i="1" s="1"/>
  <c r="AO269" i="1"/>
  <c r="AP269" i="1"/>
  <c r="AW269" i="1" s="1"/>
  <c r="AQ269" i="1"/>
  <c r="AX269" i="1" s="1"/>
  <c r="AR269" i="1"/>
  <c r="AY269" i="1" s="1"/>
  <c r="AS269" i="1"/>
  <c r="AZ269" i="1" s="1"/>
  <c r="AU307" i="1" l="1"/>
  <c r="AV307" i="1"/>
  <c r="BB307" i="1" s="1"/>
  <c r="BC307" i="1" s="1"/>
  <c r="AU322" i="1"/>
  <c r="AV322" i="1"/>
  <c r="BB322" i="1" s="1"/>
  <c r="BC322" i="1" s="1"/>
  <c r="AU293" i="1"/>
  <c r="AV293" i="1"/>
  <c r="BB293" i="1" s="1"/>
  <c r="BC293" i="1" s="1"/>
  <c r="AU263" i="1"/>
  <c r="AV263" i="1"/>
  <c r="BB263" i="1" s="1"/>
  <c r="BC263" i="1" s="1"/>
  <c r="AU271" i="1"/>
  <c r="AV271" i="1"/>
  <c r="BB271" i="1" s="1"/>
  <c r="BC271" i="1" s="1"/>
  <c r="AU256" i="1"/>
  <c r="AV256" i="1"/>
  <c r="BB256" i="1" s="1"/>
  <c r="BC256" i="1" s="1"/>
  <c r="AU269" i="1"/>
  <c r="AV269" i="1"/>
  <c r="BB269" i="1" s="1"/>
  <c r="BC269" i="1" s="1"/>
  <c r="AU270" i="1"/>
  <c r="AV270" i="1"/>
  <c r="BB270" i="1" s="1"/>
  <c r="BC270" i="1" s="1"/>
  <c r="AU294" i="1"/>
  <c r="AV294" i="1"/>
  <c r="BB294" i="1" s="1"/>
  <c r="BC294" i="1" s="1"/>
  <c r="AU329" i="1"/>
  <c r="AV329" i="1"/>
  <c r="BB329" i="1" s="1"/>
  <c r="BC329" i="1" s="1"/>
  <c r="AT141" i="1" l="1"/>
  <c r="BA141" i="1" s="1"/>
  <c r="AO141" i="1"/>
  <c r="AP141" i="1"/>
  <c r="AW141" i="1" s="1"/>
  <c r="AQ141" i="1"/>
  <c r="AX141" i="1" s="1"/>
  <c r="AR141" i="1"/>
  <c r="AY141" i="1" s="1"/>
  <c r="AS141" i="1"/>
  <c r="AZ141" i="1" s="1"/>
  <c r="AR140" i="1"/>
  <c r="AY140" i="1" s="1"/>
  <c r="AS140" i="1"/>
  <c r="AZ140" i="1" s="1"/>
  <c r="AT140" i="1"/>
  <c r="BA140" i="1" s="1"/>
  <c r="AO140" i="1"/>
  <c r="AP140" i="1"/>
  <c r="AW140" i="1" s="1"/>
  <c r="AQ140" i="1"/>
  <c r="AX140" i="1" s="1"/>
  <c r="AU140" i="1" l="1"/>
  <c r="AV140" i="1"/>
  <c r="BB140" i="1" s="1"/>
  <c r="BC140" i="1" s="1"/>
  <c r="AU141" i="1"/>
  <c r="AV141" i="1"/>
  <c r="BB141" i="1" s="1"/>
  <c r="BC141" i="1" s="1"/>
  <c r="AR139" i="1" l="1"/>
  <c r="AY139" i="1" s="1"/>
  <c r="AS139" i="1"/>
  <c r="AZ139" i="1" s="1"/>
  <c r="AT139" i="1"/>
  <c r="BA139" i="1" s="1"/>
  <c r="AO139" i="1"/>
  <c r="AP139" i="1"/>
  <c r="AW139" i="1" s="1"/>
  <c r="AQ139" i="1"/>
  <c r="AX139" i="1" s="1"/>
  <c r="AU139" i="1" l="1"/>
  <c r="AV139" i="1"/>
  <c r="BB139" i="1" s="1"/>
  <c r="BC139" i="1" s="1"/>
  <c r="AQ302" i="1"/>
  <c r="AX302" i="1" s="1"/>
  <c r="AR302" i="1"/>
  <c r="AY302" i="1" s="1"/>
  <c r="AS302" i="1"/>
  <c r="AZ302" i="1" s="1"/>
  <c r="AT302" i="1"/>
  <c r="BA302" i="1" s="1"/>
  <c r="AO302" i="1"/>
  <c r="AP302" i="1"/>
  <c r="AW302" i="1" s="1"/>
  <c r="AT347" i="1"/>
  <c r="BA347" i="1" s="1"/>
  <c r="AO347" i="1"/>
  <c r="AP347" i="1"/>
  <c r="AW347" i="1" s="1"/>
  <c r="AQ347" i="1"/>
  <c r="AX347" i="1" s="1"/>
  <c r="AR347" i="1"/>
  <c r="AY347" i="1" s="1"/>
  <c r="AS347" i="1"/>
  <c r="AZ347" i="1" s="1"/>
  <c r="AU302" i="1" l="1"/>
  <c r="AV302" i="1"/>
  <c r="BB302" i="1" s="1"/>
  <c r="BC302" i="1" s="1"/>
  <c r="AU347" i="1"/>
  <c r="AV347" i="1"/>
  <c r="BB347" i="1" s="1"/>
  <c r="BC347" i="1" s="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R388" i="1" l="1"/>
  <c r="AY388" i="1" s="1"/>
  <c r="AP388" i="1"/>
  <c r="AW388" i="1" s="1"/>
  <c r="AS388" i="1"/>
  <c r="AZ388" i="1" s="1"/>
  <c r="AT388" i="1"/>
  <c r="BA388" i="1" s="1"/>
  <c r="AQ388" i="1"/>
  <c r="AX388" i="1" s="1"/>
  <c r="AO388" i="1"/>
  <c r="AP389" i="1"/>
  <c r="AW389" i="1" s="1"/>
  <c r="AR389" i="1"/>
  <c r="AY389" i="1" s="1"/>
  <c r="AS389" i="1"/>
  <c r="AZ389" i="1" s="1"/>
  <c r="AQ389" i="1"/>
  <c r="AX389" i="1" s="1"/>
  <c r="AT389" i="1"/>
  <c r="BA389" i="1" s="1"/>
  <c r="AO389" i="1"/>
  <c r="AR390" i="1"/>
  <c r="AY390" i="1" s="1"/>
  <c r="AO390" i="1"/>
  <c r="AS390" i="1"/>
  <c r="AZ390" i="1" s="1"/>
  <c r="AT390" i="1"/>
  <c r="BA390" i="1" s="1"/>
  <c r="AP390" i="1"/>
  <c r="AW390" i="1" s="1"/>
  <c r="AQ390" i="1"/>
  <c r="AX390" i="1" s="1"/>
  <c r="AO391" i="1"/>
  <c r="AS391" i="1"/>
  <c r="AZ391" i="1" s="1"/>
  <c r="AP391" i="1"/>
  <c r="AW391" i="1" s="1"/>
  <c r="AT391" i="1"/>
  <c r="BA391" i="1" s="1"/>
  <c r="AQ391" i="1"/>
  <c r="AX391" i="1" s="1"/>
  <c r="AR391" i="1"/>
  <c r="AY391" i="1" s="1"/>
  <c r="AT392" i="1"/>
  <c r="BA392" i="1" s="1"/>
  <c r="AR392" i="1"/>
  <c r="AY392" i="1" s="1"/>
  <c r="AQ392" i="1"/>
  <c r="AX392" i="1" s="1"/>
  <c r="AO392" i="1"/>
  <c r="AP392" i="1"/>
  <c r="AW392" i="1" s="1"/>
  <c r="AS392" i="1"/>
  <c r="AZ392" i="1" s="1"/>
  <c r="AO393" i="1"/>
  <c r="AP393" i="1"/>
  <c r="AW393" i="1" s="1"/>
  <c r="AS393" i="1"/>
  <c r="AZ393" i="1" s="1"/>
  <c r="AQ393" i="1"/>
  <c r="AX393" i="1" s="1"/>
  <c r="AT393" i="1"/>
  <c r="BA393" i="1" s="1"/>
  <c r="AR393" i="1"/>
  <c r="AY393" i="1" s="1"/>
  <c r="AO394" i="1"/>
  <c r="AS394" i="1"/>
  <c r="AZ394" i="1" s="1"/>
  <c r="AP394" i="1"/>
  <c r="AW394" i="1" s="1"/>
  <c r="AT394" i="1"/>
  <c r="BA394" i="1" s="1"/>
  <c r="AQ394" i="1"/>
  <c r="AX394" i="1" s="1"/>
  <c r="AR394" i="1"/>
  <c r="AY394" i="1" s="1"/>
  <c r="AQ386" i="1"/>
  <c r="AX386" i="1" s="1"/>
  <c r="AR386" i="1"/>
  <c r="AY386" i="1" s="1"/>
  <c r="AO386" i="1"/>
  <c r="AS386" i="1"/>
  <c r="AZ386" i="1" s="1"/>
  <c r="AP386" i="1"/>
  <c r="AW386" i="1" s="1"/>
  <c r="AT386" i="1"/>
  <c r="BA386" i="1" s="1"/>
  <c r="AP387" i="1"/>
  <c r="AW387" i="1" s="1"/>
  <c r="AT387" i="1"/>
  <c r="BA387" i="1" s="1"/>
  <c r="AQ387" i="1"/>
  <c r="AX387" i="1" s="1"/>
  <c r="AR387" i="1"/>
  <c r="AY387" i="1" s="1"/>
  <c r="AO387" i="1"/>
  <c r="AS387" i="1"/>
  <c r="AZ387" i="1" s="1"/>
  <c r="AO399" i="1"/>
  <c r="AP399" i="1"/>
  <c r="AW399" i="1" s="1"/>
  <c r="AQ399" i="1"/>
  <c r="AX399" i="1" s="1"/>
  <c r="AR399" i="1"/>
  <c r="AY399" i="1" s="1"/>
  <c r="AS399" i="1"/>
  <c r="AZ399" i="1" s="1"/>
  <c r="AT399" i="1"/>
  <c r="BA399" i="1" s="1"/>
  <c r="AR404" i="1"/>
  <c r="AY404" i="1" s="1"/>
  <c r="AS404" i="1"/>
  <c r="AZ404" i="1" s="1"/>
  <c r="AT404" i="1"/>
  <c r="BA404" i="1" s="1"/>
  <c r="AO404" i="1"/>
  <c r="AP404" i="1"/>
  <c r="AW404" i="1" s="1"/>
  <c r="AQ404" i="1"/>
  <c r="AX404" i="1" s="1"/>
  <c r="AT406" i="1"/>
  <c r="BA406" i="1" s="1"/>
  <c r="AO406" i="1"/>
  <c r="AP406" i="1"/>
  <c r="AW406" i="1" s="1"/>
  <c r="AQ406" i="1"/>
  <c r="AX406" i="1" s="1"/>
  <c r="AR406" i="1"/>
  <c r="AY406" i="1" s="1"/>
  <c r="AS406" i="1"/>
  <c r="AZ406" i="1" s="1"/>
  <c r="AR408" i="1"/>
  <c r="AY408" i="1" s="1"/>
  <c r="AS408" i="1"/>
  <c r="AZ408" i="1" s="1"/>
  <c r="AT408" i="1"/>
  <c r="BA408" i="1" s="1"/>
  <c r="AO408" i="1"/>
  <c r="AP408" i="1"/>
  <c r="AW408" i="1" s="1"/>
  <c r="AQ408" i="1"/>
  <c r="AX408" i="1" s="1"/>
  <c r="AT410" i="1"/>
  <c r="BA410" i="1" s="1"/>
  <c r="AO410" i="1"/>
  <c r="AP410" i="1"/>
  <c r="AW410" i="1" s="1"/>
  <c r="AQ410" i="1"/>
  <c r="AX410" i="1" s="1"/>
  <c r="AR410" i="1"/>
  <c r="AY410" i="1" s="1"/>
  <c r="AS410" i="1"/>
  <c r="AZ410" i="1" s="1"/>
  <c r="AP412" i="1"/>
  <c r="AW412" i="1" s="1"/>
  <c r="AQ412" i="1"/>
  <c r="AX412" i="1" s="1"/>
  <c r="AR412" i="1"/>
  <c r="AY412" i="1" s="1"/>
  <c r="AS412" i="1"/>
  <c r="AZ412" i="1" s="1"/>
  <c r="AT412" i="1"/>
  <c r="BA412" i="1" s="1"/>
  <c r="AO412" i="1"/>
  <c r="AQ423" i="1"/>
  <c r="AX423" i="1" s="1"/>
  <c r="AR423" i="1"/>
  <c r="AY423" i="1" s="1"/>
  <c r="AS423" i="1"/>
  <c r="AZ423" i="1" s="1"/>
  <c r="AT423" i="1"/>
  <c r="BA423" i="1" s="1"/>
  <c r="AO423" i="1"/>
  <c r="AP423" i="1"/>
  <c r="AW423" i="1" s="1"/>
  <c r="AR425" i="1"/>
  <c r="AY425" i="1" s="1"/>
  <c r="AS425" i="1"/>
  <c r="AZ425" i="1" s="1"/>
  <c r="AT425" i="1"/>
  <c r="BA425" i="1" s="1"/>
  <c r="AO425" i="1"/>
  <c r="AP425" i="1"/>
  <c r="AW425" i="1" s="1"/>
  <c r="AQ425" i="1"/>
  <c r="AX425" i="1" s="1"/>
  <c r="AQ359" i="1"/>
  <c r="AX359" i="1" s="1"/>
  <c r="AR359" i="1"/>
  <c r="AY359" i="1" s="1"/>
  <c r="AS359" i="1"/>
  <c r="AZ359" i="1" s="1"/>
  <c r="AT359" i="1"/>
  <c r="BA359" i="1" s="1"/>
  <c r="AO359" i="1"/>
  <c r="AP359" i="1"/>
  <c r="AW359" i="1" s="1"/>
  <c r="AR361" i="1"/>
  <c r="AY361" i="1" s="1"/>
  <c r="AS361" i="1"/>
  <c r="AZ361" i="1" s="1"/>
  <c r="AT361" i="1"/>
  <c r="BA361" i="1" s="1"/>
  <c r="AO361" i="1"/>
  <c r="AP361" i="1"/>
  <c r="AW361" i="1" s="1"/>
  <c r="AQ361" i="1"/>
  <c r="AX361" i="1" s="1"/>
  <c r="AR363" i="1"/>
  <c r="AY363" i="1" s="1"/>
  <c r="AS363" i="1"/>
  <c r="AZ363" i="1" s="1"/>
  <c r="AT363" i="1"/>
  <c r="BA363" i="1" s="1"/>
  <c r="AO363" i="1"/>
  <c r="AP363" i="1"/>
  <c r="AW363" i="1" s="1"/>
  <c r="AQ363" i="1"/>
  <c r="AX363" i="1" s="1"/>
  <c r="AS365" i="1"/>
  <c r="AZ365" i="1" s="1"/>
  <c r="AT365" i="1"/>
  <c r="BA365" i="1" s="1"/>
  <c r="AO365" i="1"/>
  <c r="AP365" i="1"/>
  <c r="AW365" i="1" s="1"/>
  <c r="AQ365" i="1"/>
  <c r="AX365" i="1" s="1"/>
  <c r="AR365" i="1"/>
  <c r="AY365" i="1" s="1"/>
  <c r="AR379" i="1"/>
  <c r="AY379" i="1" s="1"/>
  <c r="AS379" i="1"/>
  <c r="AZ379" i="1" s="1"/>
  <c r="AT379" i="1"/>
  <c r="BA379" i="1" s="1"/>
  <c r="AO379" i="1"/>
  <c r="AP379" i="1"/>
  <c r="AW379" i="1" s="1"/>
  <c r="AQ379" i="1"/>
  <c r="AX379" i="1" s="1"/>
  <c r="AP414" i="1"/>
  <c r="AW414" i="1" s="1"/>
  <c r="AQ414" i="1"/>
  <c r="AX414" i="1" s="1"/>
  <c r="AR414" i="1"/>
  <c r="AY414" i="1" s="1"/>
  <c r="AS414" i="1"/>
  <c r="AZ414" i="1" s="1"/>
  <c r="AT414" i="1"/>
  <c r="BA414" i="1" s="1"/>
  <c r="AO414" i="1"/>
  <c r="AP416" i="1"/>
  <c r="AW416" i="1" s="1"/>
  <c r="AQ416" i="1"/>
  <c r="AX416" i="1" s="1"/>
  <c r="AR416" i="1"/>
  <c r="AY416" i="1" s="1"/>
  <c r="AS416" i="1"/>
  <c r="AZ416" i="1" s="1"/>
  <c r="AT416" i="1"/>
  <c r="BA416" i="1" s="1"/>
  <c r="AO416" i="1"/>
  <c r="AP352" i="1"/>
  <c r="AW352" i="1" s="1"/>
  <c r="AQ352" i="1"/>
  <c r="AX352" i="1" s="1"/>
  <c r="AR352" i="1"/>
  <c r="AY352" i="1" s="1"/>
  <c r="AS352" i="1"/>
  <c r="AZ352" i="1" s="1"/>
  <c r="AT352" i="1"/>
  <c r="BA352" i="1" s="1"/>
  <c r="AO352" i="1"/>
  <c r="AP354" i="1"/>
  <c r="AW354" i="1" s="1"/>
  <c r="AQ354" i="1"/>
  <c r="AX354" i="1" s="1"/>
  <c r="AR354" i="1"/>
  <c r="AY354" i="1" s="1"/>
  <c r="AS354" i="1"/>
  <c r="AZ354" i="1" s="1"/>
  <c r="AT354" i="1"/>
  <c r="BA354" i="1" s="1"/>
  <c r="AO354" i="1"/>
  <c r="AO367" i="1"/>
  <c r="AP367" i="1"/>
  <c r="AW367" i="1" s="1"/>
  <c r="AQ367" i="1"/>
  <c r="AX367" i="1" s="1"/>
  <c r="AR367" i="1"/>
  <c r="AY367" i="1" s="1"/>
  <c r="AS367" i="1"/>
  <c r="AZ367" i="1" s="1"/>
  <c r="AT367" i="1"/>
  <c r="BA367" i="1" s="1"/>
  <c r="AT369" i="1"/>
  <c r="BA369" i="1" s="1"/>
  <c r="AO369" i="1"/>
  <c r="AP369" i="1"/>
  <c r="AW369" i="1" s="1"/>
  <c r="AQ369" i="1"/>
  <c r="AX369" i="1" s="1"/>
  <c r="AR369" i="1"/>
  <c r="AY369" i="1" s="1"/>
  <c r="AS369" i="1"/>
  <c r="AZ369" i="1" s="1"/>
  <c r="AO371" i="1"/>
  <c r="AP371" i="1"/>
  <c r="AW371" i="1" s="1"/>
  <c r="AQ371" i="1"/>
  <c r="AX371" i="1" s="1"/>
  <c r="AR371" i="1"/>
  <c r="AY371" i="1" s="1"/>
  <c r="AS371" i="1"/>
  <c r="AZ371" i="1" s="1"/>
  <c r="AT371" i="1"/>
  <c r="BA371" i="1" s="1"/>
  <c r="AR373" i="1"/>
  <c r="AY373" i="1" s="1"/>
  <c r="AS373" i="1"/>
  <c r="AZ373" i="1" s="1"/>
  <c r="AT373" i="1"/>
  <c r="BA373" i="1" s="1"/>
  <c r="AO373" i="1"/>
  <c r="AP373" i="1"/>
  <c r="AW373" i="1" s="1"/>
  <c r="AQ373" i="1"/>
  <c r="AX373" i="1" s="1"/>
  <c r="AQ375" i="1"/>
  <c r="AX375" i="1" s="1"/>
  <c r="AR375" i="1"/>
  <c r="AY375" i="1" s="1"/>
  <c r="AS375" i="1"/>
  <c r="AZ375" i="1" s="1"/>
  <c r="AT375" i="1"/>
  <c r="BA375" i="1" s="1"/>
  <c r="AO375" i="1"/>
  <c r="AP375" i="1"/>
  <c r="AW375" i="1" s="1"/>
  <c r="AR377" i="1"/>
  <c r="AY377" i="1" s="1"/>
  <c r="AS377" i="1"/>
  <c r="AZ377" i="1" s="1"/>
  <c r="AT377" i="1"/>
  <c r="BA377" i="1" s="1"/>
  <c r="AO377" i="1"/>
  <c r="AP377" i="1"/>
  <c r="AW377" i="1" s="1"/>
  <c r="AQ377" i="1"/>
  <c r="AX377" i="1" s="1"/>
  <c r="AS381" i="1"/>
  <c r="AZ381" i="1" s="1"/>
  <c r="AT381" i="1"/>
  <c r="BA381" i="1" s="1"/>
  <c r="AO381" i="1"/>
  <c r="AP381" i="1"/>
  <c r="AW381" i="1" s="1"/>
  <c r="AQ381" i="1"/>
  <c r="AX381" i="1" s="1"/>
  <c r="AR381" i="1"/>
  <c r="AY381" i="1" s="1"/>
  <c r="AO383" i="1"/>
  <c r="AP383" i="1"/>
  <c r="AW383" i="1" s="1"/>
  <c r="AQ383" i="1"/>
  <c r="AX383" i="1" s="1"/>
  <c r="AR383" i="1"/>
  <c r="AY383" i="1" s="1"/>
  <c r="AS383" i="1"/>
  <c r="AZ383" i="1" s="1"/>
  <c r="AT383" i="1"/>
  <c r="BA383" i="1" s="1"/>
  <c r="AT401" i="1"/>
  <c r="BA401" i="1" s="1"/>
  <c r="AO401" i="1"/>
  <c r="AP401" i="1"/>
  <c r="AW401" i="1" s="1"/>
  <c r="AQ401" i="1"/>
  <c r="AX401" i="1" s="1"/>
  <c r="AR401" i="1"/>
  <c r="AY401" i="1" s="1"/>
  <c r="AS401" i="1"/>
  <c r="AZ401" i="1" s="1"/>
  <c r="AP418" i="1"/>
  <c r="AW418" i="1" s="1"/>
  <c r="AQ418" i="1"/>
  <c r="AX418" i="1" s="1"/>
  <c r="AR418" i="1"/>
  <c r="AY418" i="1" s="1"/>
  <c r="AS418" i="1"/>
  <c r="AZ418" i="1" s="1"/>
  <c r="AT418" i="1"/>
  <c r="BA418" i="1" s="1"/>
  <c r="AO418" i="1"/>
  <c r="AQ349" i="1"/>
  <c r="AX349" i="1" s="1"/>
  <c r="AR349" i="1"/>
  <c r="AY349" i="1" s="1"/>
  <c r="AS349" i="1"/>
  <c r="AZ349" i="1" s="1"/>
  <c r="AT349" i="1"/>
  <c r="BA349" i="1" s="1"/>
  <c r="AO349" i="1"/>
  <c r="AP349" i="1"/>
  <c r="AW349" i="1" s="1"/>
  <c r="AR356" i="1"/>
  <c r="AY356" i="1" s="1"/>
  <c r="AS356" i="1"/>
  <c r="AZ356" i="1" s="1"/>
  <c r="AT356" i="1"/>
  <c r="BA356" i="1" s="1"/>
  <c r="AO356" i="1"/>
  <c r="AP356" i="1"/>
  <c r="AW356" i="1" s="1"/>
  <c r="AQ356" i="1"/>
  <c r="AX356" i="1" s="1"/>
  <c r="AT385" i="1"/>
  <c r="BA385" i="1" s="1"/>
  <c r="AO385" i="1"/>
  <c r="AP385" i="1"/>
  <c r="AW385" i="1" s="1"/>
  <c r="AQ385" i="1"/>
  <c r="AX385" i="1" s="1"/>
  <c r="AR385" i="1"/>
  <c r="AY385" i="1" s="1"/>
  <c r="AS385" i="1"/>
  <c r="AZ385" i="1" s="1"/>
  <c r="AP396" i="1"/>
  <c r="AW396" i="1" s="1"/>
  <c r="AQ396" i="1"/>
  <c r="AX396" i="1" s="1"/>
  <c r="AR396" i="1"/>
  <c r="AY396" i="1" s="1"/>
  <c r="AS396" i="1"/>
  <c r="AZ396" i="1" s="1"/>
  <c r="AT396" i="1"/>
  <c r="BA396" i="1" s="1"/>
  <c r="AO396" i="1"/>
  <c r="AP398" i="1"/>
  <c r="AW398" i="1" s="1"/>
  <c r="AQ398" i="1"/>
  <c r="AX398" i="1" s="1"/>
  <c r="AR398" i="1"/>
  <c r="AY398" i="1" s="1"/>
  <c r="AS398" i="1"/>
  <c r="AZ398" i="1" s="1"/>
  <c r="AT398" i="1"/>
  <c r="BA398" i="1" s="1"/>
  <c r="AO398" i="1"/>
  <c r="AO403" i="1"/>
  <c r="AP403" i="1"/>
  <c r="AW403" i="1" s="1"/>
  <c r="AQ403" i="1"/>
  <c r="AX403" i="1" s="1"/>
  <c r="AR403" i="1"/>
  <c r="AY403" i="1" s="1"/>
  <c r="AS403" i="1"/>
  <c r="AZ403" i="1" s="1"/>
  <c r="AT403" i="1"/>
  <c r="BA403" i="1" s="1"/>
  <c r="AR420" i="1"/>
  <c r="AY420" i="1" s="1"/>
  <c r="AS420" i="1"/>
  <c r="AZ420" i="1" s="1"/>
  <c r="AT420" i="1"/>
  <c r="BA420" i="1" s="1"/>
  <c r="AO420" i="1"/>
  <c r="AP420" i="1"/>
  <c r="AW420" i="1" s="1"/>
  <c r="AQ420" i="1"/>
  <c r="AX420" i="1" s="1"/>
  <c r="AR351" i="1"/>
  <c r="AY351" i="1" s="1"/>
  <c r="AS351" i="1"/>
  <c r="AZ351" i="1" s="1"/>
  <c r="AT351" i="1"/>
  <c r="BA351" i="1" s="1"/>
  <c r="AO351" i="1"/>
  <c r="AP351" i="1"/>
  <c r="AW351" i="1" s="1"/>
  <c r="AQ351" i="1"/>
  <c r="AX351" i="1" s="1"/>
  <c r="AT358" i="1"/>
  <c r="BA358" i="1" s="1"/>
  <c r="AO358" i="1"/>
  <c r="AP358" i="1"/>
  <c r="AW358" i="1" s="1"/>
  <c r="AQ358" i="1"/>
  <c r="AX358" i="1" s="1"/>
  <c r="AR358" i="1"/>
  <c r="AY358" i="1" s="1"/>
  <c r="AS358" i="1"/>
  <c r="AZ358" i="1" s="1"/>
  <c r="AT378" i="1"/>
  <c r="BA378" i="1" s="1"/>
  <c r="AO378" i="1"/>
  <c r="AP378" i="1"/>
  <c r="AW378" i="1" s="1"/>
  <c r="AQ378" i="1"/>
  <c r="AX378" i="1" s="1"/>
  <c r="AR378" i="1"/>
  <c r="AY378" i="1" s="1"/>
  <c r="AS378" i="1"/>
  <c r="AZ378" i="1" s="1"/>
  <c r="AR405" i="1"/>
  <c r="AY405" i="1" s="1"/>
  <c r="AS405" i="1"/>
  <c r="AZ405" i="1" s="1"/>
  <c r="AT405" i="1"/>
  <c r="BA405" i="1" s="1"/>
  <c r="AO405" i="1"/>
  <c r="AP405" i="1"/>
  <c r="AW405" i="1" s="1"/>
  <c r="AQ405" i="1"/>
  <c r="AX405" i="1" s="1"/>
  <c r="AQ407" i="1"/>
  <c r="AX407" i="1" s="1"/>
  <c r="AR407" i="1"/>
  <c r="AY407" i="1" s="1"/>
  <c r="AS407" i="1"/>
  <c r="AZ407" i="1" s="1"/>
  <c r="AT407" i="1"/>
  <c r="BA407" i="1" s="1"/>
  <c r="AO407" i="1"/>
  <c r="AP407" i="1"/>
  <c r="AW407" i="1" s="1"/>
  <c r="AR409" i="1"/>
  <c r="AY409" i="1" s="1"/>
  <c r="AS409" i="1"/>
  <c r="AZ409" i="1" s="1"/>
  <c r="AT409" i="1"/>
  <c r="BA409" i="1" s="1"/>
  <c r="AO409" i="1"/>
  <c r="AP409" i="1"/>
  <c r="AW409" i="1" s="1"/>
  <c r="AQ409" i="1"/>
  <c r="AX409" i="1" s="1"/>
  <c r="AR411" i="1"/>
  <c r="AY411" i="1" s="1"/>
  <c r="AS411" i="1"/>
  <c r="AZ411" i="1" s="1"/>
  <c r="AT411" i="1"/>
  <c r="BA411" i="1" s="1"/>
  <c r="AO411" i="1"/>
  <c r="AP411" i="1"/>
  <c r="AW411" i="1" s="1"/>
  <c r="AQ411" i="1"/>
  <c r="AX411" i="1" s="1"/>
  <c r="AT422" i="1"/>
  <c r="BA422" i="1" s="1"/>
  <c r="AO422" i="1"/>
  <c r="AP422" i="1"/>
  <c r="AW422" i="1" s="1"/>
  <c r="AQ422" i="1"/>
  <c r="AX422" i="1" s="1"/>
  <c r="AR422" i="1"/>
  <c r="AY422" i="1" s="1"/>
  <c r="AS422" i="1"/>
  <c r="AZ422" i="1" s="1"/>
  <c r="AR424" i="1"/>
  <c r="AY424" i="1" s="1"/>
  <c r="AS424" i="1"/>
  <c r="AZ424" i="1" s="1"/>
  <c r="AT424" i="1"/>
  <c r="BA424" i="1" s="1"/>
  <c r="AO424" i="1"/>
  <c r="AP424" i="1"/>
  <c r="AW424" i="1" s="1"/>
  <c r="AQ424" i="1"/>
  <c r="AX424" i="1" s="1"/>
  <c r="AR360" i="1"/>
  <c r="AY360" i="1" s="1"/>
  <c r="AS360" i="1"/>
  <c r="AZ360" i="1" s="1"/>
  <c r="AT360" i="1"/>
  <c r="BA360" i="1" s="1"/>
  <c r="AO360" i="1"/>
  <c r="AP360" i="1"/>
  <c r="AW360" i="1" s="1"/>
  <c r="AQ360" i="1"/>
  <c r="AX360" i="1" s="1"/>
  <c r="AT362" i="1"/>
  <c r="BA362" i="1" s="1"/>
  <c r="AO362" i="1"/>
  <c r="AP362" i="1"/>
  <c r="AW362" i="1" s="1"/>
  <c r="AQ362" i="1"/>
  <c r="AX362" i="1" s="1"/>
  <c r="AR362" i="1"/>
  <c r="AY362" i="1" s="1"/>
  <c r="AS362" i="1"/>
  <c r="AZ362" i="1" s="1"/>
  <c r="AP364" i="1"/>
  <c r="AW364" i="1" s="1"/>
  <c r="AQ364" i="1"/>
  <c r="AX364" i="1" s="1"/>
  <c r="AR364" i="1"/>
  <c r="AY364" i="1" s="1"/>
  <c r="AS364" i="1"/>
  <c r="AZ364" i="1" s="1"/>
  <c r="AT364" i="1"/>
  <c r="BA364" i="1" s="1"/>
  <c r="AO364" i="1"/>
  <c r="AP380" i="1"/>
  <c r="AW380" i="1" s="1"/>
  <c r="AQ380" i="1"/>
  <c r="AX380" i="1" s="1"/>
  <c r="AR380" i="1"/>
  <c r="AY380" i="1" s="1"/>
  <c r="AS380" i="1"/>
  <c r="AZ380" i="1" s="1"/>
  <c r="AT380" i="1"/>
  <c r="BA380" i="1" s="1"/>
  <c r="AO380" i="1"/>
  <c r="AP400" i="1"/>
  <c r="AW400" i="1" s="1"/>
  <c r="AQ400" i="1"/>
  <c r="AX400" i="1" s="1"/>
  <c r="AR400" i="1"/>
  <c r="AY400" i="1" s="1"/>
  <c r="AS400" i="1"/>
  <c r="AZ400" i="1" s="1"/>
  <c r="AT400" i="1"/>
  <c r="BA400" i="1" s="1"/>
  <c r="AO400" i="1"/>
  <c r="AT413" i="1"/>
  <c r="BA413" i="1" s="1"/>
  <c r="AO413" i="1"/>
  <c r="AP413" i="1"/>
  <c r="AW413" i="1" s="1"/>
  <c r="AQ413" i="1"/>
  <c r="AX413" i="1" s="1"/>
  <c r="AR413" i="1"/>
  <c r="AY413" i="1" s="1"/>
  <c r="AS413" i="1"/>
  <c r="AZ413" i="1" s="1"/>
  <c r="AO415" i="1"/>
  <c r="AP415" i="1"/>
  <c r="AW415" i="1" s="1"/>
  <c r="AQ415" i="1"/>
  <c r="AX415" i="1" s="1"/>
  <c r="AR415" i="1"/>
  <c r="AY415" i="1" s="1"/>
  <c r="AS415" i="1"/>
  <c r="AZ415" i="1" s="1"/>
  <c r="AT415" i="1"/>
  <c r="BA415" i="1" s="1"/>
  <c r="AT348" i="1"/>
  <c r="BA348" i="1" s="1"/>
  <c r="AO348" i="1"/>
  <c r="AP348" i="1"/>
  <c r="AW348" i="1" s="1"/>
  <c r="AQ348" i="1"/>
  <c r="AX348" i="1" s="1"/>
  <c r="AR348" i="1"/>
  <c r="AY348" i="1" s="1"/>
  <c r="AS348" i="1"/>
  <c r="AZ348" i="1" s="1"/>
  <c r="AT353" i="1"/>
  <c r="BA353" i="1" s="1"/>
  <c r="AO353" i="1"/>
  <c r="AP353" i="1"/>
  <c r="AW353" i="1" s="1"/>
  <c r="AQ353" i="1"/>
  <c r="AX353" i="1" s="1"/>
  <c r="AR353" i="1"/>
  <c r="AY353" i="1" s="1"/>
  <c r="AS353" i="1"/>
  <c r="AZ353" i="1" s="1"/>
  <c r="AP366" i="1"/>
  <c r="AW366" i="1" s="1"/>
  <c r="AQ366" i="1"/>
  <c r="AX366" i="1" s="1"/>
  <c r="AR366" i="1"/>
  <c r="AY366" i="1" s="1"/>
  <c r="AS366" i="1"/>
  <c r="AZ366" i="1" s="1"/>
  <c r="AT366" i="1"/>
  <c r="BA366" i="1" s="1"/>
  <c r="AO366" i="1"/>
  <c r="AP368" i="1"/>
  <c r="AW368" i="1" s="1"/>
  <c r="AQ368" i="1"/>
  <c r="AX368" i="1" s="1"/>
  <c r="AR368" i="1"/>
  <c r="AY368" i="1" s="1"/>
  <c r="AS368" i="1"/>
  <c r="AZ368" i="1" s="1"/>
  <c r="AT368" i="1"/>
  <c r="BA368" i="1" s="1"/>
  <c r="AO368" i="1"/>
  <c r="AP370" i="1"/>
  <c r="AW370" i="1" s="1"/>
  <c r="AQ370" i="1"/>
  <c r="AX370" i="1" s="1"/>
  <c r="AR370" i="1"/>
  <c r="AY370" i="1" s="1"/>
  <c r="AS370" i="1"/>
  <c r="AZ370" i="1" s="1"/>
  <c r="AT370" i="1"/>
  <c r="BA370" i="1" s="1"/>
  <c r="AO370" i="1"/>
  <c r="AR372" i="1"/>
  <c r="AY372" i="1" s="1"/>
  <c r="AS372" i="1"/>
  <c r="AZ372" i="1" s="1"/>
  <c r="AT372" i="1"/>
  <c r="BA372" i="1" s="1"/>
  <c r="AO372" i="1"/>
  <c r="AP372" i="1"/>
  <c r="AW372" i="1" s="1"/>
  <c r="AQ372" i="1"/>
  <c r="AX372" i="1" s="1"/>
  <c r="AT374" i="1"/>
  <c r="BA374" i="1" s="1"/>
  <c r="AO374" i="1"/>
  <c r="AP374" i="1"/>
  <c r="AW374" i="1" s="1"/>
  <c r="AQ374" i="1"/>
  <c r="AX374" i="1" s="1"/>
  <c r="AR374" i="1"/>
  <c r="AY374" i="1" s="1"/>
  <c r="AS374" i="1"/>
  <c r="AZ374" i="1" s="1"/>
  <c r="AR376" i="1"/>
  <c r="AY376" i="1" s="1"/>
  <c r="AS376" i="1"/>
  <c r="AZ376" i="1" s="1"/>
  <c r="AT376" i="1"/>
  <c r="BA376" i="1" s="1"/>
  <c r="AO376" i="1"/>
  <c r="AP376" i="1"/>
  <c r="AW376" i="1" s="1"/>
  <c r="AQ376" i="1"/>
  <c r="AX376" i="1" s="1"/>
  <c r="AP382" i="1"/>
  <c r="AW382" i="1" s="1"/>
  <c r="AQ382" i="1"/>
  <c r="AX382" i="1" s="1"/>
  <c r="AR382" i="1"/>
  <c r="AY382" i="1" s="1"/>
  <c r="AS382" i="1"/>
  <c r="AZ382" i="1" s="1"/>
  <c r="AT382" i="1"/>
  <c r="BA382" i="1" s="1"/>
  <c r="AO382" i="1"/>
  <c r="AR395" i="1"/>
  <c r="AY395" i="1" s="1"/>
  <c r="AS395" i="1"/>
  <c r="AZ395" i="1" s="1"/>
  <c r="AT395" i="1"/>
  <c r="BA395" i="1" s="1"/>
  <c r="AO395" i="1"/>
  <c r="AP395" i="1"/>
  <c r="AW395" i="1" s="1"/>
  <c r="AQ395" i="1"/>
  <c r="AX395" i="1" s="1"/>
  <c r="AP402" i="1"/>
  <c r="AW402" i="1" s="1"/>
  <c r="AQ402" i="1"/>
  <c r="AX402" i="1" s="1"/>
  <c r="AR402" i="1"/>
  <c r="AY402" i="1" s="1"/>
  <c r="AS402" i="1"/>
  <c r="AZ402" i="1" s="1"/>
  <c r="AT402" i="1"/>
  <c r="BA402" i="1" s="1"/>
  <c r="AO402" i="1"/>
  <c r="AT417" i="1"/>
  <c r="BA417" i="1" s="1"/>
  <c r="AO417" i="1"/>
  <c r="AP417" i="1"/>
  <c r="AW417" i="1" s="1"/>
  <c r="AQ417" i="1"/>
  <c r="AX417" i="1" s="1"/>
  <c r="AR417" i="1"/>
  <c r="AY417" i="1" s="1"/>
  <c r="AS417" i="1"/>
  <c r="AZ417" i="1" s="1"/>
  <c r="AO419" i="1"/>
  <c r="AP419" i="1"/>
  <c r="AW419" i="1" s="1"/>
  <c r="AQ419" i="1"/>
  <c r="AX419" i="1" s="1"/>
  <c r="AR419" i="1"/>
  <c r="AY419" i="1" s="1"/>
  <c r="AS419" i="1"/>
  <c r="AZ419" i="1" s="1"/>
  <c r="AT419" i="1"/>
  <c r="BA419" i="1" s="1"/>
  <c r="AO355" i="1"/>
  <c r="AP355" i="1"/>
  <c r="AW355" i="1" s="1"/>
  <c r="AQ355" i="1"/>
  <c r="AX355" i="1" s="1"/>
  <c r="AR355" i="1"/>
  <c r="AY355" i="1" s="1"/>
  <c r="AS355" i="1"/>
  <c r="AZ355" i="1" s="1"/>
  <c r="AT355" i="1"/>
  <c r="BA355" i="1" s="1"/>
  <c r="AP357" i="1"/>
  <c r="AW357" i="1" s="1"/>
  <c r="AQ357" i="1"/>
  <c r="AX357" i="1" s="1"/>
  <c r="AR357" i="1"/>
  <c r="AY357" i="1" s="1"/>
  <c r="AS357" i="1"/>
  <c r="AZ357" i="1" s="1"/>
  <c r="AT357" i="1"/>
  <c r="BA357" i="1" s="1"/>
  <c r="AO357" i="1"/>
  <c r="AP384" i="1"/>
  <c r="AW384" i="1" s="1"/>
  <c r="AQ384" i="1"/>
  <c r="AX384" i="1" s="1"/>
  <c r="AR384" i="1"/>
  <c r="AY384" i="1" s="1"/>
  <c r="AS384" i="1"/>
  <c r="AZ384" i="1" s="1"/>
  <c r="AT384" i="1"/>
  <c r="BA384" i="1" s="1"/>
  <c r="AO384" i="1"/>
  <c r="AP397" i="1"/>
  <c r="AW397" i="1" s="1"/>
  <c r="AQ397" i="1"/>
  <c r="AX397" i="1" s="1"/>
  <c r="AR397" i="1"/>
  <c r="AY397" i="1" s="1"/>
  <c r="AS397" i="1"/>
  <c r="AZ397" i="1" s="1"/>
  <c r="AT397" i="1"/>
  <c r="BA397" i="1" s="1"/>
  <c r="AO397" i="1"/>
  <c r="AT421" i="1"/>
  <c r="BA421" i="1" s="1"/>
  <c r="AO421" i="1"/>
  <c r="AP421" i="1"/>
  <c r="AW421" i="1" s="1"/>
  <c r="AQ421" i="1"/>
  <c r="AX421" i="1" s="1"/>
  <c r="AR421" i="1"/>
  <c r="AY421" i="1" s="1"/>
  <c r="AS421" i="1"/>
  <c r="AZ421" i="1" s="1"/>
  <c r="AR350" i="1"/>
  <c r="AY350" i="1" s="1"/>
  <c r="AS350" i="1"/>
  <c r="AZ350" i="1" s="1"/>
  <c r="AT350" i="1"/>
  <c r="BA350" i="1" s="1"/>
  <c r="AO350" i="1"/>
  <c r="AP350" i="1"/>
  <c r="AW350" i="1" s="1"/>
  <c r="AQ350" i="1"/>
  <c r="AX350" i="1" s="1"/>
  <c r="AU350" i="1" l="1"/>
  <c r="AV350" i="1"/>
  <c r="BB350" i="1" s="1"/>
  <c r="BC350" i="1" s="1"/>
  <c r="AU421" i="1"/>
  <c r="AV421" i="1"/>
  <c r="BB421" i="1" s="1"/>
  <c r="BC421" i="1" s="1"/>
  <c r="AU384" i="1"/>
  <c r="AV384" i="1"/>
  <c r="BB384" i="1" s="1"/>
  <c r="BC384" i="1" s="1"/>
  <c r="AU417" i="1"/>
  <c r="AV417" i="1"/>
  <c r="BB417" i="1" s="1"/>
  <c r="BC417" i="1" s="1"/>
  <c r="AU368" i="1"/>
  <c r="AV368" i="1"/>
  <c r="BB368" i="1" s="1"/>
  <c r="BC368" i="1" s="1"/>
  <c r="AU353" i="1"/>
  <c r="AV353" i="1"/>
  <c r="BB353" i="1" s="1"/>
  <c r="BC353" i="1" s="1"/>
  <c r="AU400" i="1"/>
  <c r="AV400" i="1"/>
  <c r="BB400" i="1" s="1"/>
  <c r="BC400" i="1" s="1"/>
  <c r="AU364" i="1"/>
  <c r="AV364" i="1"/>
  <c r="BB364" i="1" s="1"/>
  <c r="BC364" i="1" s="1"/>
  <c r="AU409" i="1"/>
  <c r="AV409" i="1"/>
  <c r="BB409" i="1" s="1"/>
  <c r="BC409" i="1" s="1"/>
  <c r="AU405" i="1"/>
  <c r="AV405" i="1"/>
  <c r="BB405" i="1" s="1"/>
  <c r="BC405" i="1" s="1"/>
  <c r="AU378" i="1"/>
  <c r="AV378" i="1"/>
  <c r="BB378" i="1" s="1"/>
  <c r="BC378" i="1" s="1"/>
  <c r="AU420" i="1"/>
  <c r="AV420" i="1"/>
  <c r="BB420" i="1" s="1"/>
  <c r="BC420" i="1" s="1"/>
  <c r="AU396" i="1"/>
  <c r="AV396" i="1"/>
  <c r="BB396" i="1" s="1"/>
  <c r="BC396" i="1" s="1"/>
  <c r="AU418" i="1"/>
  <c r="AV418" i="1"/>
  <c r="BB418" i="1" s="1"/>
  <c r="BC418" i="1" s="1"/>
  <c r="AU369" i="1"/>
  <c r="AV369" i="1"/>
  <c r="BB369" i="1" s="1"/>
  <c r="BC369" i="1" s="1"/>
  <c r="AU354" i="1"/>
  <c r="AV354" i="1"/>
  <c r="BB354" i="1" s="1"/>
  <c r="BC354" i="1" s="1"/>
  <c r="AU414" i="1"/>
  <c r="AV414" i="1"/>
  <c r="BB414" i="1" s="1"/>
  <c r="BC414" i="1" s="1"/>
  <c r="AU379" i="1"/>
  <c r="AV379" i="1"/>
  <c r="BB379" i="1" s="1"/>
  <c r="BC379" i="1" s="1"/>
  <c r="AU363" i="1"/>
  <c r="AV363" i="1"/>
  <c r="BB363" i="1" s="1"/>
  <c r="BC363" i="1" s="1"/>
  <c r="AU425" i="1"/>
  <c r="AV425" i="1"/>
  <c r="BB425" i="1" s="1"/>
  <c r="BC425" i="1" s="1"/>
  <c r="AU410" i="1"/>
  <c r="AV410" i="1"/>
  <c r="BB410" i="1" s="1"/>
  <c r="BC410" i="1" s="1"/>
  <c r="AU408" i="1"/>
  <c r="AV408" i="1"/>
  <c r="BB408" i="1" s="1"/>
  <c r="BC408" i="1" s="1"/>
  <c r="AU406" i="1"/>
  <c r="AV406" i="1"/>
  <c r="BB406" i="1" s="1"/>
  <c r="BC406" i="1" s="1"/>
  <c r="AU404" i="1"/>
  <c r="AV404" i="1"/>
  <c r="BB404" i="1" s="1"/>
  <c r="BC404" i="1" s="1"/>
  <c r="AU392" i="1"/>
  <c r="AV392" i="1"/>
  <c r="BB392" i="1" s="1"/>
  <c r="BC392" i="1" s="1"/>
  <c r="AU389" i="1"/>
  <c r="AV389" i="1"/>
  <c r="BB389" i="1" s="1"/>
  <c r="BC389" i="1" s="1"/>
  <c r="AU355" i="1"/>
  <c r="AV355" i="1"/>
  <c r="BB355" i="1" s="1"/>
  <c r="BC355" i="1" s="1"/>
  <c r="AU415" i="1"/>
  <c r="AV415" i="1"/>
  <c r="BB415" i="1" s="1"/>
  <c r="BC415" i="1" s="1"/>
  <c r="AU407" i="1"/>
  <c r="AV407" i="1"/>
  <c r="BB407" i="1" s="1"/>
  <c r="BC407" i="1" s="1"/>
  <c r="AU403" i="1"/>
  <c r="AV403" i="1"/>
  <c r="BB403" i="1" s="1"/>
  <c r="BC403" i="1" s="1"/>
  <c r="AU383" i="1"/>
  <c r="AV383" i="1"/>
  <c r="BB383" i="1" s="1"/>
  <c r="BC383" i="1" s="1"/>
  <c r="AU381" i="1"/>
  <c r="AV381" i="1"/>
  <c r="BB381" i="1" s="1"/>
  <c r="BC381" i="1" s="1"/>
  <c r="AU423" i="1"/>
  <c r="AV423" i="1"/>
  <c r="BB423" i="1" s="1"/>
  <c r="BC423" i="1" s="1"/>
  <c r="AU399" i="1"/>
  <c r="AV399" i="1"/>
  <c r="BB399" i="1" s="1"/>
  <c r="BC399" i="1" s="1"/>
  <c r="AU393" i="1"/>
  <c r="AV393" i="1"/>
  <c r="BB393" i="1" s="1"/>
  <c r="BC393" i="1" s="1"/>
  <c r="AU391" i="1"/>
  <c r="AV391" i="1"/>
  <c r="BB391" i="1" s="1"/>
  <c r="BC391" i="1" s="1"/>
  <c r="AU397" i="1"/>
  <c r="AV397" i="1"/>
  <c r="BB397" i="1" s="1"/>
  <c r="BC397" i="1" s="1"/>
  <c r="AU357" i="1"/>
  <c r="AV357" i="1"/>
  <c r="BB357" i="1" s="1"/>
  <c r="BC357" i="1" s="1"/>
  <c r="AU402" i="1"/>
  <c r="AV402" i="1"/>
  <c r="BB402" i="1" s="1"/>
  <c r="BC402" i="1" s="1"/>
  <c r="AU395" i="1"/>
  <c r="AV395" i="1"/>
  <c r="BB395" i="1" s="1"/>
  <c r="BC395" i="1" s="1"/>
  <c r="AU382" i="1"/>
  <c r="AV382" i="1"/>
  <c r="BB382" i="1" s="1"/>
  <c r="BC382" i="1" s="1"/>
  <c r="AU376" i="1"/>
  <c r="AV376" i="1"/>
  <c r="BB376" i="1" s="1"/>
  <c r="BC376" i="1" s="1"/>
  <c r="AU374" i="1"/>
  <c r="AV374" i="1"/>
  <c r="BB374" i="1" s="1"/>
  <c r="BC374" i="1" s="1"/>
  <c r="AU372" i="1"/>
  <c r="AV372" i="1"/>
  <c r="BB372" i="1" s="1"/>
  <c r="BC372" i="1" s="1"/>
  <c r="AU370" i="1"/>
  <c r="AV370" i="1"/>
  <c r="BB370" i="1" s="1"/>
  <c r="BC370" i="1" s="1"/>
  <c r="AU366" i="1"/>
  <c r="AV366" i="1"/>
  <c r="BB366" i="1" s="1"/>
  <c r="BC366" i="1" s="1"/>
  <c r="AU348" i="1"/>
  <c r="AV348" i="1"/>
  <c r="BB348" i="1" s="1"/>
  <c r="BC348" i="1" s="1"/>
  <c r="AU413" i="1"/>
  <c r="AV413" i="1"/>
  <c r="BB413" i="1" s="1"/>
  <c r="BC413" i="1" s="1"/>
  <c r="AU380" i="1"/>
  <c r="AV380" i="1"/>
  <c r="BB380" i="1" s="1"/>
  <c r="BC380" i="1" s="1"/>
  <c r="AU362" i="1"/>
  <c r="AV362" i="1"/>
  <c r="BB362" i="1" s="1"/>
  <c r="BC362" i="1" s="1"/>
  <c r="AU360" i="1"/>
  <c r="AV360" i="1"/>
  <c r="BB360" i="1" s="1"/>
  <c r="BC360" i="1" s="1"/>
  <c r="AU424" i="1"/>
  <c r="AV424" i="1"/>
  <c r="BB424" i="1" s="1"/>
  <c r="BC424" i="1" s="1"/>
  <c r="AU422" i="1"/>
  <c r="AV422" i="1"/>
  <c r="BB422" i="1" s="1"/>
  <c r="BC422" i="1" s="1"/>
  <c r="AU411" i="1"/>
  <c r="AV411" i="1"/>
  <c r="BB411" i="1" s="1"/>
  <c r="BC411" i="1" s="1"/>
  <c r="AU358" i="1"/>
  <c r="AV358" i="1"/>
  <c r="BB358" i="1" s="1"/>
  <c r="BC358" i="1" s="1"/>
  <c r="AU351" i="1"/>
  <c r="AV351" i="1"/>
  <c r="BB351" i="1" s="1"/>
  <c r="BC351" i="1" s="1"/>
  <c r="AU398" i="1"/>
  <c r="AV398" i="1"/>
  <c r="BB398" i="1" s="1"/>
  <c r="BC398" i="1" s="1"/>
  <c r="AU385" i="1"/>
  <c r="AV385" i="1"/>
  <c r="BB385" i="1" s="1"/>
  <c r="BC385" i="1" s="1"/>
  <c r="AU356" i="1"/>
  <c r="AV356" i="1"/>
  <c r="BB356" i="1" s="1"/>
  <c r="BC356" i="1" s="1"/>
  <c r="AU401" i="1"/>
  <c r="AV401" i="1"/>
  <c r="BB401" i="1" s="1"/>
  <c r="BC401" i="1" s="1"/>
  <c r="AU377" i="1"/>
  <c r="AV377" i="1"/>
  <c r="BB377" i="1" s="1"/>
  <c r="BC377" i="1" s="1"/>
  <c r="AU373" i="1"/>
  <c r="AV373" i="1"/>
  <c r="BB373" i="1" s="1"/>
  <c r="BC373" i="1" s="1"/>
  <c r="AU352" i="1"/>
  <c r="AV352" i="1"/>
  <c r="BB352" i="1" s="1"/>
  <c r="BC352" i="1" s="1"/>
  <c r="AU416" i="1"/>
  <c r="AV416" i="1"/>
  <c r="BB416" i="1" s="1"/>
  <c r="BC416" i="1" s="1"/>
  <c r="AU361" i="1"/>
  <c r="AV361" i="1"/>
  <c r="BB361" i="1" s="1"/>
  <c r="BC361" i="1" s="1"/>
  <c r="AU412" i="1"/>
  <c r="AV412" i="1"/>
  <c r="BB412" i="1" s="1"/>
  <c r="BC412" i="1" s="1"/>
  <c r="AU390" i="1"/>
  <c r="AV390" i="1"/>
  <c r="BB390" i="1" s="1"/>
  <c r="BC390" i="1" s="1"/>
  <c r="AU388" i="1"/>
  <c r="AV388" i="1"/>
  <c r="BB388" i="1" s="1"/>
  <c r="BC388" i="1" s="1"/>
  <c r="AU419" i="1"/>
  <c r="AV419" i="1"/>
  <c r="BB419" i="1" s="1"/>
  <c r="BC419" i="1" s="1"/>
  <c r="AU349" i="1"/>
  <c r="AV349" i="1"/>
  <c r="BB349" i="1" s="1"/>
  <c r="BC349" i="1" s="1"/>
  <c r="AU375" i="1"/>
  <c r="AV375" i="1"/>
  <c r="BB375" i="1" s="1"/>
  <c r="BC375" i="1" s="1"/>
  <c r="AU371" i="1"/>
  <c r="AV371" i="1"/>
  <c r="BB371" i="1" s="1"/>
  <c r="BC371" i="1" s="1"/>
  <c r="AU367" i="1"/>
  <c r="AV367" i="1"/>
  <c r="BB367" i="1" s="1"/>
  <c r="BC367" i="1" s="1"/>
  <c r="AU365" i="1"/>
  <c r="AV365" i="1"/>
  <c r="BB365" i="1" s="1"/>
  <c r="BC365" i="1" s="1"/>
  <c r="AU359" i="1"/>
  <c r="AV359" i="1"/>
  <c r="BB359" i="1" s="1"/>
  <c r="BC359" i="1" s="1"/>
  <c r="AU387" i="1"/>
  <c r="AV387" i="1"/>
  <c r="BB387" i="1" s="1"/>
  <c r="BC387" i="1" s="1"/>
  <c r="AU386" i="1"/>
  <c r="AV386" i="1"/>
  <c r="BB386" i="1" s="1"/>
  <c r="BC386" i="1" s="1"/>
  <c r="AU394" i="1"/>
  <c r="AV394" i="1"/>
  <c r="BB394" i="1" s="1"/>
  <c r="BC394" i="1" s="1"/>
  <c r="A289" i="1"/>
  <c r="A288" i="1"/>
  <c r="A287" i="1"/>
  <c r="A286" i="1"/>
  <c r="A285" i="1"/>
  <c r="A284" i="1"/>
  <c r="A282" i="1"/>
  <c r="A280" i="1"/>
  <c r="A279" i="1"/>
  <c r="A278" i="1"/>
  <c r="A277" i="1"/>
  <c r="A276" i="1"/>
  <c r="A275" i="1"/>
  <c r="A274" i="1"/>
  <c r="A273" i="1"/>
  <c r="A272" i="1"/>
  <c r="A268" i="1"/>
  <c r="A265" i="1"/>
  <c r="A262" i="1"/>
  <c r="A261" i="1"/>
  <c r="A260" i="1"/>
  <c r="A259" i="1"/>
  <c r="A258" i="1"/>
  <c r="A257" i="1"/>
  <c r="A255" i="1"/>
  <c r="A254" i="1"/>
  <c r="A253" i="1"/>
  <c r="A252" i="1"/>
  <c r="A251" i="1"/>
  <c r="A250" i="1"/>
  <c r="A249" i="1"/>
  <c r="A248" i="1"/>
  <c r="A247" i="1"/>
  <c r="A246" i="1"/>
  <c r="A245" i="1"/>
  <c r="A244" i="1"/>
  <c r="A243" i="1"/>
  <c r="A242" i="1"/>
  <c r="A241" i="1"/>
  <c r="A240" i="1"/>
  <c r="A239" i="1"/>
  <c r="A238" i="1"/>
  <c r="A237" i="1"/>
  <c r="A236" i="1"/>
  <c r="A235" i="1"/>
  <c r="A233" i="1"/>
  <c r="A231" i="1"/>
  <c r="A229" i="1"/>
  <c r="A228" i="1"/>
  <c r="A227" i="1"/>
  <c r="A226" i="1"/>
  <c r="A225" i="1"/>
  <c r="A224" i="1"/>
  <c r="A222" i="1"/>
  <c r="A221" i="1"/>
  <c r="A220" i="1"/>
  <c r="A217" i="1"/>
  <c r="A215" i="1"/>
  <c r="A214" i="1"/>
  <c r="A213" i="1"/>
  <c r="A212" i="1"/>
  <c r="A211"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2" i="1"/>
  <c r="A161" i="1"/>
  <c r="A160" i="1"/>
  <c r="A159" i="1"/>
  <c r="A158" i="1"/>
  <c r="A157" i="1"/>
  <c r="A156" i="1"/>
  <c r="A155" i="1"/>
  <c r="A154" i="1"/>
  <c r="A153" i="1"/>
  <c r="A152" i="1"/>
  <c r="A151" i="1"/>
  <c r="A150" i="1"/>
  <c r="A149" i="1"/>
  <c r="A148" i="1"/>
  <c r="A147" i="1"/>
  <c r="A146" i="1"/>
  <c r="A145" i="1"/>
  <c r="A144" i="1"/>
  <c r="A143" i="1"/>
  <c r="A142" i="1"/>
  <c r="A138" i="1"/>
  <c r="A137" i="1"/>
  <c r="A136" i="1"/>
  <c r="A135" i="1"/>
  <c r="A134" i="1"/>
  <c r="A133" i="1"/>
  <c r="A132" i="1"/>
  <c r="A131" i="1"/>
  <c r="A130" i="1"/>
  <c r="A129" i="1"/>
  <c r="A128" i="1"/>
  <c r="A127" i="1"/>
  <c r="A126" i="1"/>
  <c r="A18" i="1"/>
  <c r="AR247" i="1" l="1"/>
  <c r="AY247" i="1" s="1"/>
  <c r="AP247" i="1"/>
  <c r="AW247" i="1" s="1"/>
  <c r="AT247" i="1"/>
  <c r="BA247" i="1" s="1"/>
  <c r="AS247" i="1"/>
  <c r="AZ247" i="1" s="1"/>
  <c r="AQ247" i="1"/>
  <c r="AX247" i="1" s="1"/>
  <c r="AO247" i="1"/>
  <c r="AO246" i="1"/>
  <c r="AS246" i="1"/>
  <c r="AZ246" i="1" s="1"/>
  <c r="AP246" i="1"/>
  <c r="AW246" i="1" s="1"/>
  <c r="AT246" i="1"/>
  <c r="BA246" i="1" s="1"/>
  <c r="AQ246" i="1"/>
  <c r="AX246" i="1" s="1"/>
  <c r="AR246" i="1"/>
  <c r="AY246" i="1" s="1"/>
  <c r="AS248" i="1"/>
  <c r="AZ248" i="1" s="1"/>
  <c r="AQ248" i="1"/>
  <c r="AX248" i="1" s="1"/>
  <c r="AT248" i="1"/>
  <c r="BA248" i="1" s="1"/>
  <c r="AR248" i="1"/>
  <c r="AY248" i="1" s="1"/>
  <c r="AO248" i="1"/>
  <c r="AP248" i="1"/>
  <c r="AW248" i="1" s="1"/>
  <c r="AS184" i="1"/>
  <c r="AZ184" i="1" s="1"/>
  <c r="AT184" i="1"/>
  <c r="BA184" i="1" s="1"/>
  <c r="AO184" i="1"/>
  <c r="AP184" i="1"/>
  <c r="AW184" i="1" s="1"/>
  <c r="AQ184" i="1"/>
  <c r="AX184" i="1" s="1"/>
  <c r="AR184" i="1"/>
  <c r="AY184" i="1" s="1"/>
  <c r="AS168" i="1"/>
  <c r="AZ168" i="1" s="1"/>
  <c r="AT168" i="1"/>
  <c r="BA168" i="1" s="1"/>
  <c r="AO168" i="1"/>
  <c r="AP168" i="1"/>
  <c r="AW168" i="1" s="1"/>
  <c r="AQ168" i="1"/>
  <c r="AX168" i="1" s="1"/>
  <c r="AR168" i="1"/>
  <c r="AY168" i="1" s="1"/>
  <c r="AQ162" i="1"/>
  <c r="AX162" i="1" s="1"/>
  <c r="AR162" i="1"/>
  <c r="AY162" i="1" s="1"/>
  <c r="AS162" i="1"/>
  <c r="AZ162" i="1" s="1"/>
  <c r="AT162" i="1"/>
  <c r="BA162" i="1" s="1"/>
  <c r="AO162" i="1"/>
  <c r="AP162" i="1"/>
  <c r="AW162" i="1" s="1"/>
  <c r="AS171" i="1"/>
  <c r="AZ171" i="1" s="1"/>
  <c r="AT171" i="1"/>
  <c r="BA171" i="1" s="1"/>
  <c r="AO171" i="1"/>
  <c r="AP171" i="1"/>
  <c r="AW171" i="1" s="1"/>
  <c r="AQ171" i="1"/>
  <c r="AX171" i="1" s="1"/>
  <c r="AR171" i="1"/>
  <c r="AY171" i="1" s="1"/>
  <c r="AO163" i="1"/>
  <c r="AP163" i="1"/>
  <c r="AW163" i="1" s="1"/>
  <c r="AQ163" i="1"/>
  <c r="AX163" i="1" s="1"/>
  <c r="AR163" i="1"/>
  <c r="AY163" i="1" s="1"/>
  <c r="AS163" i="1"/>
  <c r="AZ163" i="1" s="1"/>
  <c r="AT163" i="1"/>
  <c r="BA163" i="1" s="1"/>
  <c r="AO186" i="1"/>
  <c r="AP186" i="1"/>
  <c r="AW186" i="1" s="1"/>
  <c r="AQ186" i="1"/>
  <c r="AX186" i="1" s="1"/>
  <c r="AR186" i="1"/>
  <c r="AY186" i="1" s="1"/>
  <c r="AS186" i="1"/>
  <c r="AZ186" i="1" s="1"/>
  <c r="AT186" i="1"/>
  <c r="BA186" i="1" s="1"/>
  <c r="AS218" i="1"/>
  <c r="AZ218" i="1" s="1"/>
  <c r="AT218" i="1"/>
  <c r="BA218" i="1" s="1"/>
  <c r="AO218" i="1"/>
  <c r="AP218" i="1"/>
  <c r="AW218" i="1" s="1"/>
  <c r="AQ218" i="1"/>
  <c r="AX218" i="1" s="1"/>
  <c r="AR218" i="1"/>
  <c r="AY218" i="1" s="1"/>
  <c r="AT185" i="1"/>
  <c r="BA185" i="1" s="1"/>
  <c r="AO185" i="1"/>
  <c r="AP185" i="1"/>
  <c r="AW185" i="1" s="1"/>
  <c r="AQ185" i="1"/>
  <c r="AX185" i="1" s="1"/>
  <c r="AR185" i="1"/>
  <c r="AY185" i="1" s="1"/>
  <c r="AS185" i="1"/>
  <c r="AZ185" i="1" s="1"/>
  <c r="AP166" i="1"/>
  <c r="AW166" i="1" s="1"/>
  <c r="AQ166" i="1"/>
  <c r="AX166" i="1" s="1"/>
  <c r="AR166" i="1"/>
  <c r="AY166" i="1" s="1"/>
  <c r="AS166" i="1"/>
  <c r="AZ166" i="1" s="1"/>
  <c r="AT166" i="1"/>
  <c r="BA166" i="1" s="1"/>
  <c r="AO166" i="1"/>
  <c r="AS165" i="1"/>
  <c r="AZ165" i="1" s="1"/>
  <c r="AT165" i="1"/>
  <c r="BA165" i="1" s="1"/>
  <c r="AO165" i="1"/>
  <c r="AP165" i="1"/>
  <c r="AW165" i="1" s="1"/>
  <c r="AQ165" i="1"/>
  <c r="AX165" i="1" s="1"/>
  <c r="AR165" i="1"/>
  <c r="AY165" i="1" s="1"/>
  <c r="AO170" i="1"/>
  <c r="AP170" i="1"/>
  <c r="AW170" i="1" s="1"/>
  <c r="AQ170" i="1"/>
  <c r="AX170" i="1" s="1"/>
  <c r="AR170" i="1"/>
  <c r="AY170" i="1" s="1"/>
  <c r="AS170" i="1"/>
  <c r="AZ170" i="1" s="1"/>
  <c r="AT170" i="1"/>
  <c r="BA170" i="1" s="1"/>
  <c r="AO169" i="1"/>
  <c r="AP169" i="1"/>
  <c r="AW169" i="1" s="1"/>
  <c r="AQ169" i="1"/>
  <c r="AX169" i="1" s="1"/>
  <c r="AR169" i="1"/>
  <c r="AY169" i="1" s="1"/>
  <c r="AS169" i="1"/>
  <c r="AZ169" i="1" s="1"/>
  <c r="AT169" i="1"/>
  <c r="BA169" i="1" s="1"/>
  <c r="AQ219" i="1"/>
  <c r="AX219" i="1" s="1"/>
  <c r="AR219" i="1"/>
  <c r="AY219" i="1" s="1"/>
  <c r="AS219" i="1"/>
  <c r="AZ219" i="1" s="1"/>
  <c r="AT219" i="1"/>
  <c r="BA219" i="1" s="1"/>
  <c r="AO219" i="1"/>
  <c r="AP219" i="1"/>
  <c r="AW219" i="1" s="1"/>
  <c r="AS340" i="1"/>
  <c r="AZ340" i="1" s="1"/>
  <c r="AT340" i="1"/>
  <c r="BA340" i="1" s="1"/>
  <c r="AO340" i="1"/>
  <c r="AP340" i="1"/>
  <c r="AW340" i="1" s="1"/>
  <c r="AQ340" i="1"/>
  <c r="AX340" i="1" s="1"/>
  <c r="AR340" i="1"/>
  <c r="AY340" i="1" s="1"/>
  <c r="AO327" i="1"/>
  <c r="AP327" i="1"/>
  <c r="AW327" i="1" s="1"/>
  <c r="AQ327" i="1"/>
  <c r="AX327" i="1" s="1"/>
  <c r="AR327" i="1"/>
  <c r="AY327" i="1" s="1"/>
  <c r="AS327" i="1"/>
  <c r="AZ327" i="1" s="1"/>
  <c r="AT327" i="1"/>
  <c r="BA327" i="1" s="1"/>
  <c r="AS342" i="1"/>
  <c r="AZ342" i="1" s="1"/>
  <c r="AT342" i="1"/>
  <c r="BA342" i="1" s="1"/>
  <c r="AO342" i="1"/>
  <c r="AP342" i="1"/>
  <c r="AW342" i="1" s="1"/>
  <c r="AQ342" i="1"/>
  <c r="AX342" i="1" s="1"/>
  <c r="AR342" i="1"/>
  <c r="AY342" i="1" s="1"/>
  <c r="AO328" i="1"/>
  <c r="AP328" i="1"/>
  <c r="AW328" i="1" s="1"/>
  <c r="AQ328" i="1"/>
  <c r="AX328" i="1" s="1"/>
  <c r="AR328" i="1"/>
  <c r="AY328" i="1" s="1"/>
  <c r="AS328" i="1"/>
  <c r="AZ328" i="1" s="1"/>
  <c r="AT328" i="1"/>
  <c r="BA328" i="1" s="1"/>
  <c r="AS339" i="1"/>
  <c r="AZ339" i="1" s="1"/>
  <c r="AT339" i="1"/>
  <c r="BA339" i="1" s="1"/>
  <c r="AO339" i="1"/>
  <c r="AP339" i="1"/>
  <c r="AW339" i="1" s="1"/>
  <c r="AQ339" i="1"/>
  <c r="AX339" i="1" s="1"/>
  <c r="AR339" i="1"/>
  <c r="AY339" i="1" s="1"/>
  <c r="AP341" i="1"/>
  <c r="AW341" i="1" s="1"/>
  <c r="AQ341" i="1"/>
  <c r="AX341" i="1" s="1"/>
  <c r="AR341" i="1"/>
  <c r="AY341" i="1" s="1"/>
  <c r="AS341" i="1"/>
  <c r="AZ341" i="1" s="1"/>
  <c r="AT341" i="1"/>
  <c r="BA341" i="1" s="1"/>
  <c r="AO341" i="1"/>
  <c r="AS343" i="1"/>
  <c r="AZ343" i="1" s="1"/>
  <c r="AT343" i="1"/>
  <c r="BA343" i="1" s="1"/>
  <c r="AO343" i="1"/>
  <c r="AP343" i="1"/>
  <c r="AW343" i="1" s="1"/>
  <c r="AQ343" i="1"/>
  <c r="AX343" i="1" s="1"/>
  <c r="AR343" i="1"/>
  <c r="AY343" i="1" s="1"/>
  <c r="AT200" i="1"/>
  <c r="BA200" i="1" s="1"/>
  <c r="AO200" i="1"/>
  <c r="AP200" i="1"/>
  <c r="AW200" i="1" s="1"/>
  <c r="AQ200" i="1"/>
  <c r="AX200" i="1" s="1"/>
  <c r="AR200" i="1"/>
  <c r="AY200" i="1" s="1"/>
  <c r="AS200" i="1"/>
  <c r="AZ200" i="1" s="1"/>
  <c r="AT216" i="1"/>
  <c r="BA216" i="1" s="1"/>
  <c r="AO216" i="1"/>
  <c r="AP216" i="1"/>
  <c r="AW216" i="1" s="1"/>
  <c r="AQ216" i="1"/>
  <c r="AX216" i="1" s="1"/>
  <c r="AR216" i="1"/>
  <c r="AY216" i="1" s="1"/>
  <c r="AS216" i="1"/>
  <c r="AZ216" i="1" s="1"/>
  <c r="AP220" i="1"/>
  <c r="AW220" i="1" s="1"/>
  <c r="AQ220" i="1"/>
  <c r="AX220" i="1" s="1"/>
  <c r="AR220" i="1"/>
  <c r="AY220" i="1" s="1"/>
  <c r="AS220" i="1"/>
  <c r="AZ220" i="1" s="1"/>
  <c r="AT220" i="1"/>
  <c r="BA220" i="1" s="1"/>
  <c r="AO220" i="1"/>
  <c r="AR224" i="1"/>
  <c r="AY224" i="1" s="1"/>
  <c r="AS224" i="1"/>
  <c r="AZ224" i="1" s="1"/>
  <c r="AT224" i="1"/>
  <c r="BA224" i="1" s="1"/>
  <c r="AO224" i="1"/>
  <c r="AP224" i="1"/>
  <c r="AW224" i="1" s="1"/>
  <c r="AQ224" i="1"/>
  <c r="AX224" i="1" s="1"/>
  <c r="AR240" i="1"/>
  <c r="AY240" i="1" s="1"/>
  <c r="AS240" i="1"/>
  <c r="AZ240" i="1" s="1"/>
  <c r="AT240" i="1"/>
  <c r="BA240" i="1" s="1"/>
  <c r="AO240" i="1"/>
  <c r="AP240" i="1"/>
  <c r="AW240" i="1" s="1"/>
  <c r="AQ240" i="1"/>
  <c r="AX240" i="1" s="1"/>
  <c r="AS244" i="1"/>
  <c r="AZ244" i="1" s="1"/>
  <c r="AT244" i="1"/>
  <c r="BA244" i="1" s="1"/>
  <c r="AO244" i="1"/>
  <c r="AP244" i="1"/>
  <c r="AW244" i="1" s="1"/>
  <c r="AQ244" i="1"/>
  <c r="AX244" i="1" s="1"/>
  <c r="AR244" i="1"/>
  <c r="AY244" i="1" s="1"/>
  <c r="AT285" i="1"/>
  <c r="BA285" i="1" s="1"/>
  <c r="AO285" i="1"/>
  <c r="AP285" i="1"/>
  <c r="AW285" i="1" s="1"/>
  <c r="AQ285" i="1"/>
  <c r="AX285" i="1" s="1"/>
  <c r="AR285" i="1"/>
  <c r="AY285" i="1" s="1"/>
  <c r="AS285" i="1"/>
  <c r="AZ285" i="1" s="1"/>
  <c r="AP309" i="1"/>
  <c r="AW309" i="1" s="1"/>
  <c r="AQ309" i="1"/>
  <c r="AX309" i="1" s="1"/>
  <c r="AR309" i="1"/>
  <c r="AY309" i="1" s="1"/>
  <c r="AS309" i="1"/>
  <c r="AZ309" i="1" s="1"/>
  <c r="AT309" i="1"/>
  <c r="BA309" i="1" s="1"/>
  <c r="AO309" i="1"/>
  <c r="AT129" i="1"/>
  <c r="BA129" i="1" s="1"/>
  <c r="AO129" i="1"/>
  <c r="AP129" i="1"/>
  <c r="AW129" i="1" s="1"/>
  <c r="AQ129" i="1"/>
  <c r="AX129" i="1" s="1"/>
  <c r="AR129" i="1"/>
  <c r="AY129" i="1" s="1"/>
  <c r="AS129" i="1"/>
  <c r="AZ129" i="1" s="1"/>
  <c r="AP137" i="1"/>
  <c r="AW137" i="1" s="1"/>
  <c r="AQ137" i="1"/>
  <c r="AX137" i="1" s="1"/>
  <c r="AR137" i="1"/>
  <c r="AY137" i="1" s="1"/>
  <c r="AS137" i="1"/>
  <c r="AZ137" i="1" s="1"/>
  <c r="AT137" i="1"/>
  <c r="BA137" i="1" s="1"/>
  <c r="AO137" i="1"/>
  <c r="AO150" i="1"/>
  <c r="AP150" i="1"/>
  <c r="AW150" i="1" s="1"/>
  <c r="AQ150" i="1"/>
  <c r="AX150" i="1" s="1"/>
  <c r="AR150" i="1"/>
  <c r="AY150" i="1" s="1"/>
  <c r="AS150" i="1"/>
  <c r="AZ150" i="1" s="1"/>
  <c r="AT150" i="1"/>
  <c r="BA150" i="1" s="1"/>
  <c r="AR155" i="1"/>
  <c r="AY155" i="1" s="1"/>
  <c r="AS155" i="1"/>
  <c r="AZ155" i="1" s="1"/>
  <c r="AT155" i="1"/>
  <c r="BA155" i="1" s="1"/>
  <c r="AO155" i="1"/>
  <c r="AP155" i="1"/>
  <c r="AW155" i="1" s="1"/>
  <c r="AQ155" i="1"/>
  <c r="AX155" i="1" s="1"/>
  <c r="AR159" i="1"/>
  <c r="AY159" i="1" s="1"/>
  <c r="AS159" i="1"/>
  <c r="AZ159" i="1" s="1"/>
  <c r="AT159" i="1"/>
  <c r="BA159" i="1" s="1"/>
  <c r="AO159" i="1"/>
  <c r="AP159" i="1"/>
  <c r="AW159" i="1" s="1"/>
  <c r="AQ159" i="1"/>
  <c r="AX159" i="1" s="1"/>
  <c r="AR172" i="1"/>
  <c r="AY172" i="1" s="1"/>
  <c r="AS172" i="1"/>
  <c r="AZ172" i="1" s="1"/>
  <c r="AT172" i="1"/>
  <c r="BA172" i="1" s="1"/>
  <c r="AO172" i="1"/>
  <c r="AP172" i="1"/>
  <c r="AW172" i="1" s="1"/>
  <c r="AQ172" i="1"/>
  <c r="AX172" i="1" s="1"/>
  <c r="AP181" i="1"/>
  <c r="AW181" i="1" s="1"/>
  <c r="AQ181" i="1"/>
  <c r="AX181" i="1" s="1"/>
  <c r="AR181" i="1"/>
  <c r="AY181" i="1" s="1"/>
  <c r="AS181" i="1"/>
  <c r="AZ181" i="1" s="1"/>
  <c r="AT181" i="1"/>
  <c r="BA181" i="1" s="1"/>
  <c r="AO181" i="1"/>
  <c r="AQ190" i="1"/>
  <c r="AX190" i="1" s="1"/>
  <c r="AR190" i="1"/>
  <c r="AY190" i="1" s="1"/>
  <c r="AS190" i="1"/>
  <c r="AZ190" i="1" s="1"/>
  <c r="AT190" i="1"/>
  <c r="BA190" i="1" s="1"/>
  <c r="AO190" i="1"/>
  <c r="AP190" i="1"/>
  <c r="AW190" i="1" s="1"/>
  <c r="AR194" i="1"/>
  <c r="AY194" i="1" s="1"/>
  <c r="AS194" i="1"/>
  <c r="AZ194" i="1" s="1"/>
  <c r="AT194" i="1"/>
  <c r="BA194" i="1" s="1"/>
  <c r="AO194" i="1"/>
  <c r="AP194" i="1"/>
  <c r="AW194" i="1" s="1"/>
  <c r="AQ194" i="1"/>
  <c r="AX194" i="1" s="1"/>
  <c r="AO198" i="1"/>
  <c r="AP198" i="1"/>
  <c r="AW198" i="1" s="1"/>
  <c r="AQ198" i="1"/>
  <c r="AX198" i="1" s="1"/>
  <c r="AR198" i="1"/>
  <c r="AY198" i="1" s="1"/>
  <c r="AS198" i="1"/>
  <c r="AZ198" i="1" s="1"/>
  <c r="AT198" i="1"/>
  <c r="BA198" i="1" s="1"/>
  <c r="AR203" i="1"/>
  <c r="AY203" i="1" s="1"/>
  <c r="AS203" i="1"/>
  <c r="AZ203" i="1" s="1"/>
  <c r="AT203" i="1"/>
  <c r="BA203" i="1" s="1"/>
  <c r="AO203" i="1"/>
  <c r="AP203" i="1"/>
  <c r="AW203" i="1" s="1"/>
  <c r="AQ203" i="1"/>
  <c r="AX203" i="1" s="1"/>
  <c r="AR207" i="1"/>
  <c r="AY207" i="1" s="1"/>
  <c r="AS207" i="1"/>
  <c r="AZ207" i="1" s="1"/>
  <c r="AT207" i="1"/>
  <c r="BA207" i="1" s="1"/>
  <c r="AO207" i="1"/>
  <c r="AP207" i="1"/>
  <c r="AW207" i="1" s="1"/>
  <c r="AQ207" i="1"/>
  <c r="AX207" i="1" s="1"/>
  <c r="AP231" i="1"/>
  <c r="AW231" i="1" s="1"/>
  <c r="AQ231" i="1"/>
  <c r="AX231" i="1" s="1"/>
  <c r="AR231" i="1"/>
  <c r="AY231" i="1" s="1"/>
  <c r="AS231" i="1"/>
  <c r="AZ231" i="1" s="1"/>
  <c r="AT231" i="1"/>
  <c r="BA231" i="1" s="1"/>
  <c r="AO231" i="1"/>
  <c r="AR235" i="1"/>
  <c r="AY235" i="1" s="1"/>
  <c r="AS235" i="1"/>
  <c r="AZ235" i="1" s="1"/>
  <c r="AT235" i="1"/>
  <c r="BA235" i="1" s="1"/>
  <c r="AO235" i="1"/>
  <c r="AP235" i="1"/>
  <c r="AW235" i="1" s="1"/>
  <c r="AQ235" i="1"/>
  <c r="AX235" i="1" s="1"/>
  <c r="AP279" i="1"/>
  <c r="AW279" i="1" s="1"/>
  <c r="AQ279" i="1"/>
  <c r="AX279" i="1" s="1"/>
  <c r="AR279" i="1"/>
  <c r="AY279" i="1" s="1"/>
  <c r="AS279" i="1"/>
  <c r="AZ279" i="1" s="1"/>
  <c r="AT279" i="1"/>
  <c r="BA279" i="1" s="1"/>
  <c r="AO279" i="1"/>
  <c r="AR283" i="1"/>
  <c r="AY283" i="1" s="1"/>
  <c r="AS283" i="1"/>
  <c r="AZ283" i="1" s="1"/>
  <c r="AT283" i="1"/>
  <c r="BA283" i="1" s="1"/>
  <c r="AO283" i="1"/>
  <c r="AP283" i="1"/>
  <c r="AW283" i="1" s="1"/>
  <c r="AQ283" i="1"/>
  <c r="AX283" i="1" s="1"/>
  <c r="AR288" i="1"/>
  <c r="AY288" i="1" s="1"/>
  <c r="AS288" i="1"/>
  <c r="AZ288" i="1" s="1"/>
  <c r="AT288" i="1"/>
  <c r="BA288" i="1" s="1"/>
  <c r="AO288" i="1"/>
  <c r="AP288" i="1"/>
  <c r="AW288" i="1" s="1"/>
  <c r="AQ288" i="1"/>
  <c r="AX288" i="1" s="1"/>
  <c r="AR299" i="1"/>
  <c r="AY299" i="1" s="1"/>
  <c r="AS299" i="1"/>
  <c r="AZ299" i="1" s="1"/>
  <c r="AT299" i="1"/>
  <c r="BA299" i="1" s="1"/>
  <c r="AO299" i="1"/>
  <c r="AP299" i="1"/>
  <c r="AW299" i="1" s="1"/>
  <c r="AQ299" i="1"/>
  <c r="AX299" i="1" s="1"/>
  <c r="AO314" i="1"/>
  <c r="AP314" i="1"/>
  <c r="AW314" i="1" s="1"/>
  <c r="AQ314" i="1"/>
  <c r="AX314" i="1" s="1"/>
  <c r="AR314" i="1"/>
  <c r="AY314" i="1" s="1"/>
  <c r="AS314" i="1"/>
  <c r="AZ314" i="1" s="1"/>
  <c r="AT314" i="1"/>
  <c r="BA314" i="1" s="1"/>
  <c r="AQ317" i="1"/>
  <c r="AX317" i="1" s="1"/>
  <c r="AR317" i="1"/>
  <c r="AY317" i="1" s="1"/>
  <c r="AS317" i="1"/>
  <c r="AZ317" i="1" s="1"/>
  <c r="AT317" i="1"/>
  <c r="BA317" i="1" s="1"/>
  <c r="AO317" i="1"/>
  <c r="AP317" i="1"/>
  <c r="AW317" i="1" s="1"/>
  <c r="AR319" i="1"/>
  <c r="AY319" i="1" s="1"/>
  <c r="AS319" i="1"/>
  <c r="AZ319" i="1" s="1"/>
  <c r="AT319" i="1"/>
  <c r="BA319" i="1" s="1"/>
  <c r="AO319" i="1"/>
  <c r="AP319" i="1"/>
  <c r="AW319" i="1" s="1"/>
  <c r="AQ319" i="1"/>
  <c r="AX319" i="1" s="1"/>
  <c r="AR321" i="1"/>
  <c r="AY321" i="1" s="1"/>
  <c r="AS321" i="1"/>
  <c r="AZ321" i="1" s="1"/>
  <c r="AT321" i="1"/>
  <c r="BA321" i="1" s="1"/>
  <c r="AO321" i="1"/>
  <c r="AP321" i="1"/>
  <c r="AW321" i="1" s="1"/>
  <c r="AQ321" i="1"/>
  <c r="AX321" i="1" s="1"/>
  <c r="AP324" i="1"/>
  <c r="AW324" i="1" s="1"/>
  <c r="AQ324" i="1"/>
  <c r="AX324" i="1" s="1"/>
  <c r="AR324" i="1"/>
  <c r="AY324" i="1" s="1"/>
  <c r="AS324" i="1"/>
  <c r="AZ324" i="1" s="1"/>
  <c r="AT324" i="1"/>
  <c r="BA324" i="1" s="1"/>
  <c r="AO324" i="1"/>
  <c r="AR331" i="1"/>
  <c r="AY331" i="1" s="1"/>
  <c r="AS331" i="1"/>
  <c r="AZ331" i="1" s="1"/>
  <c r="AT331" i="1"/>
  <c r="BA331" i="1" s="1"/>
  <c r="AO331" i="1"/>
  <c r="AP331" i="1"/>
  <c r="AW331" i="1" s="1"/>
  <c r="AQ331" i="1"/>
  <c r="AX331" i="1" s="1"/>
  <c r="AQ158" i="1"/>
  <c r="AX158" i="1" s="1"/>
  <c r="AR158" i="1"/>
  <c r="AY158" i="1" s="1"/>
  <c r="AS158" i="1"/>
  <c r="AZ158" i="1" s="1"/>
  <c r="AT158" i="1"/>
  <c r="BA158" i="1" s="1"/>
  <c r="AO158" i="1"/>
  <c r="AP158" i="1"/>
  <c r="AW158" i="1" s="1"/>
  <c r="AT189" i="1"/>
  <c r="BA189" i="1" s="1"/>
  <c r="AO189" i="1"/>
  <c r="AP189" i="1"/>
  <c r="AW189" i="1" s="1"/>
  <c r="AQ189" i="1"/>
  <c r="AX189" i="1" s="1"/>
  <c r="AR189" i="1"/>
  <c r="AY189" i="1" s="1"/>
  <c r="AS189" i="1"/>
  <c r="AZ189" i="1" s="1"/>
  <c r="AR144" i="1"/>
  <c r="AY144" i="1" s="1"/>
  <c r="AS144" i="1"/>
  <c r="AZ144" i="1" s="1"/>
  <c r="AT144" i="1"/>
  <c r="BA144" i="1" s="1"/>
  <c r="AO144" i="1"/>
  <c r="AP144" i="1"/>
  <c r="AW144" i="1" s="1"/>
  <c r="AQ144" i="1"/>
  <c r="AX144" i="1" s="1"/>
  <c r="AQ286" i="1"/>
  <c r="AX286" i="1" s="1"/>
  <c r="AR286" i="1"/>
  <c r="AY286" i="1" s="1"/>
  <c r="AS286" i="1"/>
  <c r="AZ286" i="1" s="1"/>
  <c r="AT286" i="1"/>
  <c r="BA286" i="1" s="1"/>
  <c r="AO286" i="1"/>
  <c r="AP286" i="1"/>
  <c r="AW286" i="1" s="1"/>
  <c r="AR128" i="1"/>
  <c r="AY128" i="1" s="1"/>
  <c r="AS128" i="1"/>
  <c r="AZ128" i="1" s="1"/>
  <c r="AT128" i="1"/>
  <c r="BA128" i="1" s="1"/>
  <c r="AO128" i="1"/>
  <c r="AP128" i="1"/>
  <c r="AW128" i="1" s="1"/>
  <c r="AQ128" i="1"/>
  <c r="AX128" i="1" s="1"/>
  <c r="AP133" i="1"/>
  <c r="AW133" i="1" s="1"/>
  <c r="AQ133" i="1"/>
  <c r="AX133" i="1" s="1"/>
  <c r="AR133" i="1"/>
  <c r="AY133" i="1" s="1"/>
  <c r="AS133" i="1"/>
  <c r="AZ133" i="1" s="1"/>
  <c r="AT133" i="1"/>
  <c r="BA133" i="1" s="1"/>
  <c r="AO133" i="1"/>
  <c r="AT145" i="1"/>
  <c r="BA145" i="1" s="1"/>
  <c r="AO145" i="1"/>
  <c r="AP145" i="1"/>
  <c r="AW145" i="1" s="1"/>
  <c r="AQ145" i="1"/>
  <c r="AX145" i="1" s="1"/>
  <c r="AR145" i="1"/>
  <c r="AY145" i="1" s="1"/>
  <c r="AS145" i="1"/>
  <c r="AZ145" i="1" s="1"/>
  <c r="AP167" i="1"/>
  <c r="AW167" i="1" s="1"/>
  <c r="AQ167" i="1"/>
  <c r="AX167" i="1" s="1"/>
  <c r="AR167" i="1"/>
  <c r="AY167" i="1" s="1"/>
  <c r="AS167" i="1"/>
  <c r="AZ167" i="1" s="1"/>
  <c r="AT167" i="1"/>
  <c r="BA167" i="1" s="1"/>
  <c r="AO167" i="1"/>
  <c r="AR176" i="1"/>
  <c r="AY176" i="1" s="1"/>
  <c r="AS176" i="1"/>
  <c r="AZ176" i="1" s="1"/>
  <c r="AT176" i="1"/>
  <c r="BA176" i="1" s="1"/>
  <c r="AO176" i="1"/>
  <c r="AP176" i="1"/>
  <c r="AW176" i="1" s="1"/>
  <c r="AQ176" i="1"/>
  <c r="AX176" i="1" s="1"/>
  <c r="AO214" i="1"/>
  <c r="AP214" i="1"/>
  <c r="AW214" i="1" s="1"/>
  <c r="AQ214" i="1"/>
  <c r="AX214" i="1" s="1"/>
  <c r="AR214" i="1"/>
  <c r="AY214" i="1" s="1"/>
  <c r="AS214" i="1"/>
  <c r="AZ214" i="1" s="1"/>
  <c r="AT214" i="1"/>
  <c r="BA214" i="1" s="1"/>
  <c r="AQ222" i="1"/>
  <c r="AX222" i="1" s="1"/>
  <c r="AR222" i="1"/>
  <c r="AY222" i="1" s="1"/>
  <c r="AS222" i="1"/>
  <c r="AZ222" i="1" s="1"/>
  <c r="AT222" i="1"/>
  <c r="BA222" i="1" s="1"/>
  <c r="AO222" i="1"/>
  <c r="AP222" i="1"/>
  <c r="AW222" i="1" s="1"/>
  <c r="AR226" i="1"/>
  <c r="AY226" i="1" s="1"/>
  <c r="AS226" i="1"/>
  <c r="AZ226" i="1" s="1"/>
  <c r="AT226" i="1"/>
  <c r="BA226" i="1" s="1"/>
  <c r="AO226" i="1"/>
  <c r="AP226" i="1"/>
  <c r="AW226" i="1" s="1"/>
  <c r="AQ226" i="1"/>
  <c r="AX226" i="1" s="1"/>
  <c r="AR242" i="1"/>
  <c r="AY242" i="1" s="1"/>
  <c r="AS242" i="1"/>
  <c r="AZ242" i="1" s="1"/>
  <c r="AT242" i="1"/>
  <c r="BA242" i="1" s="1"/>
  <c r="AO242" i="1"/>
  <c r="AP242" i="1"/>
  <c r="AW242" i="1" s="1"/>
  <c r="AQ242" i="1"/>
  <c r="AX242" i="1" s="1"/>
  <c r="AR252" i="1"/>
  <c r="AY252" i="1" s="1"/>
  <c r="AS252" i="1"/>
  <c r="AZ252" i="1" s="1"/>
  <c r="AT252" i="1"/>
  <c r="BA252" i="1" s="1"/>
  <c r="AO252" i="1"/>
  <c r="AP252" i="1"/>
  <c r="AW252" i="1" s="1"/>
  <c r="AQ252" i="1"/>
  <c r="AX252" i="1" s="1"/>
  <c r="AR258" i="1"/>
  <c r="AY258" i="1" s="1"/>
  <c r="AS258" i="1"/>
  <c r="AZ258" i="1" s="1"/>
  <c r="AT258" i="1"/>
  <c r="BA258" i="1" s="1"/>
  <c r="AO258" i="1"/>
  <c r="AP258" i="1"/>
  <c r="AW258" i="1" s="1"/>
  <c r="AQ258" i="1"/>
  <c r="AX258" i="1" s="1"/>
  <c r="AR274" i="1"/>
  <c r="AY274" i="1" s="1"/>
  <c r="AS274" i="1"/>
  <c r="AZ274" i="1" s="1"/>
  <c r="AT274" i="1"/>
  <c r="BA274" i="1" s="1"/>
  <c r="AO274" i="1"/>
  <c r="AP274" i="1"/>
  <c r="AW274" i="1" s="1"/>
  <c r="AQ274" i="1"/>
  <c r="AX274" i="1" s="1"/>
  <c r="AP291" i="1"/>
  <c r="AW291" i="1" s="1"/>
  <c r="AQ291" i="1"/>
  <c r="AX291" i="1" s="1"/>
  <c r="AR291" i="1"/>
  <c r="AY291" i="1" s="1"/>
  <c r="AS291" i="1"/>
  <c r="AZ291" i="1" s="1"/>
  <c r="AT291" i="1"/>
  <c r="BA291" i="1" s="1"/>
  <c r="AO291" i="1"/>
  <c r="AT296" i="1"/>
  <c r="BA296" i="1" s="1"/>
  <c r="AO296" i="1"/>
  <c r="AP296" i="1"/>
  <c r="AW296" i="1" s="1"/>
  <c r="AQ296" i="1"/>
  <c r="AX296" i="1" s="1"/>
  <c r="AR296" i="1"/>
  <c r="AY296" i="1" s="1"/>
  <c r="AS296" i="1"/>
  <c r="AZ296" i="1" s="1"/>
  <c r="AT305" i="1"/>
  <c r="BA305" i="1" s="1"/>
  <c r="AO305" i="1"/>
  <c r="AP305" i="1"/>
  <c r="AW305" i="1" s="1"/>
  <c r="AQ305" i="1"/>
  <c r="AX305" i="1" s="1"/>
  <c r="AR305" i="1"/>
  <c r="AY305" i="1" s="1"/>
  <c r="AS305" i="1"/>
  <c r="AZ305" i="1" s="1"/>
  <c r="AP308" i="1"/>
  <c r="AW308" i="1" s="1"/>
  <c r="AQ308" i="1"/>
  <c r="AX308" i="1" s="1"/>
  <c r="AR308" i="1"/>
  <c r="AY308" i="1" s="1"/>
  <c r="AS308" i="1"/>
  <c r="AZ308" i="1" s="1"/>
  <c r="AT308" i="1"/>
  <c r="BA308" i="1" s="1"/>
  <c r="AO308" i="1"/>
  <c r="AT336" i="1"/>
  <c r="BA336" i="1" s="1"/>
  <c r="AO336" i="1"/>
  <c r="AP336" i="1"/>
  <c r="AW336" i="1" s="1"/>
  <c r="AQ336" i="1"/>
  <c r="AX336" i="1" s="1"/>
  <c r="AR336" i="1"/>
  <c r="AY336" i="1" s="1"/>
  <c r="AS336" i="1"/>
  <c r="AZ336" i="1" s="1"/>
  <c r="AP344" i="1"/>
  <c r="AW344" i="1" s="1"/>
  <c r="AQ344" i="1"/>
  <c r="AX344" i="1" s="1"/>
  <c r="AR344" i="1"/>
  <c r="AY344" i="1" s="1"/>
  <c r="AS344" i="1"/>
  <c r="AZ344" i="1" s="1"/>
  <c r="AT344" i="1"/>
  <c r="BA344" i="1" s="1"/>
  <c r="AO344" i="1"/>
  <c r="AP149" i="1"/>
  <c r="AW149" i="1" s="1"/>
  <c r="AQ149" i="1"/>
  <c r="AX149" i="1" s="1"/>
  <c r="AR149" i="1"/>
  <c r="AY149" i="1" s="1"/>
  <c r="AS149" i="1"/>
  <c r="AZ149" i="1" s="1"/>
  <c r="AT149" i="1"/>
  <c r="BA149" i="1" s="1"/>
  <c r="AO149" i="1"/>
  <c r="AS180" i="1"/>
  <c r="AZ180" i="1" s="1"/>
  <c r="AT180" i="1"/>
  <c r="BA180" i="1" s="1"/>
  <c r="AO180" i="1"/>
  <c r="AP180" i="1"/>
  <c r="AW180" i="1" s="1"/>
  <c r="AQ180" i="1"/>
  <c r="AX180" i="1" s="1"/>
  <c r="AR180" i="1"/>
  <c r="AY180" i="1" s="1"/>
  <c r="AT193" i="1"/>
  <c r="BA193" i="1" s="1"/>
  <c r="AO193" i="1"/>
  <c r="AP193" i="1"/>
  <c r="AW193" i="1" s="1"/>
  <c r="AQ193" i="1"/>
  <c r="AX193" i="1" s="1"/>
  <c r="AR193" i="1"/>
  <c r="AY193" i="1" s="1"/>
  <c r="AS193" i="1"/>
  <c r="AZ193" i="1" s="1"/>
  <c r="AP217" i="1"/>
  <c r="AW217" i="1" s="1"/>
  <c r="AQ217" i="1"/>
  <c r="AX217" i="1" s="1"/>
  <c r="AR217" i="1"/>
  <c r="AY217" i="1" s="1"/>
  <c r="AS217" i="1"/>
  <c r="AZ217" i="1" s="1"/>
  <c r="AT217" i="1"/>
  <c r="BA217" i="1" s="1"/>
  <c r="AO217" i="1"/>
  <c r="AR251" i="1"/>
  <c r="AY251" i="1" s="1"/>
  <c r="AS251" i="1"/>
  <c r="AZ251" i="1" s="1"/>
  <c r="AT251" i="1"/>
  <c r="BA251" i="1" s="1"/>
  <c r="AO251" i="1"/>
  <c r="AP251" i="1"/>
  <c r="AW251" i="1" s="1"/>
  <c r="AQ251" i="1"/>
  <c r="AX251" i="1" s="1"/>
  <c r="AO262" i="1"/>
  <c r="AP262" i="1"/>
  <c r="AW262" i="1" s="1"/>
  <c r="AQ262" i="1"/>
  <c r="AX262" i="1" s="1"/>
  <c r="AR262" i="1"/>
  <c r="AY262" i="1" s="1"/>
  <c r="AS262" i="1"/>
  <c r="AZ262" i="1" s="1"/>
  <c r="AT262" i="1"/>
  <c r="BA262" i="1" s="1"/>
  <c r="AO266" i="1"/>
  <c r="AP266" i="1"/>
  <c r="AQ266" i="1"/>
  <c r="AR266" i="1"/>
  <c r="AS266" i="1"/>
  <c r="AZ266" i="1" s="1"/>
  <c r="AT266" i="1"/>
  <c r="AO278" i="1"/>
  <c r="AP278" i="1"/>
  <c r="AW278" i="1" s="1"/>
  <c r="AQ278" i="1"/>
  <c r="AX278" i="1" s="1"/>
  <c r="AR278" i="1"/>
  <c r="AY278" i="1" s="1"/>
  <c r="AS278" i="1"/>
  <c r="AZ278" i="1" s="1"/>
  <c r="AT278" i="1"/>
  <c r="BA278" i="1" s="1"/>
  <c r="AO282" i="1"/>
  <c r="AP282" i="1"/>
  <c r="AW282" i="1" s="1"/>
  <c r="AQ282" i="1"/>
  <c r="AX282" i="1" s="1"/>
  <c r="AR282" i="1"/>
  <c r="AY282" i="1" s="1"/>
  <c r="AS282" i="1"/>
  <c r="AZ282" i="1" s="1"/>
  <c r="AT282" i="1"/>
  <c r="BA282" i="1" s="1"/>
  <c r="AR287" i="1"/>
  <c r="AY287" i="1" s="1"/>
  <c r="AS287" i="1"/>
  <c r="AZ287" i="1" s="1"/>
  <c r="AT287" i="1"/>
  <c r="BA287" i="1" s="1"/>
  <c r="AO287" i="1"/>
  <c r="AP287" i="1"/>
  <c r="AW287" i="1" s="1"/>
  <c r="AQ287" i="1"/>
  <c r="AX287" i="1" s="1"/>
  <c r="AT301" i="1"/>
  <c r="BA301" i="1" s="1"/>
  <c r="AO301" i="1"/>
  <c r="AP301" i="1"/>
  <c r="AW301" i="1" s="1"/>
  <c r="AQ301" i="1"/>
  <c r="AX301" i="1" s="1"/>
  <c r="AR301" i="1"/>
  <c r="AY301" i="1" s="1"/>
  <c r="AS301" i="1"/>
  <c r="AZ301" i="1" s="1"/>
  <c r="AO310" i="1"/>
  <c r="AP310" i="1"/>
  <c r="AW310" i="1" s="1"/>
  <c r="AQ310" i="1"/>
  <c r="AX310" i="1" s="1"/>
  <c r="AR310" i="1"/>
  <c r="AY310" i="1" s="1"/>
  <c r="AS310" i="1"/>
  <c r="AZ310" i="1" s="1"/>
  <c r="AT310" i="1"/>
  <c r="BA310" i="1" s="1"/>
  <c r="AP313" i="1"/>
  <c r="AW313" i="1" s="1"/>
  <c r="AQ313" i="1"/>
  <c r="AX313" i="1" s="1"/>
  <c r="AR313" i="1"/>
  <c r="AY313" i="1" s="1"/>
  <c r="AS313" i="1"/>
  <c r="AZ313" i="1" s="1"/>
  <c r="AT313" i="1"/>
  <c r="BA313" i="1" s="1"/>
  <c r="AO313" i="1"/>
  <c r="AP326" i="1"/>
  <c r="AW326" i="1" s="1"/>
  <c r="AQ326" i="1"/>
  <c r="AX326" i="1" s="1"/>
  <c r="AR326" i="1"/>
  <c r="AY326" i="1" s="1"/>
  <c r="AS326" i="1"/>
  <c r="AZ326" i="1" s="1"/>
  <c r="AT326" i="1"/>
  <c r="BA326" i="1" s="1"/>
  <c r="AO326" i="1"/>
  <c r="AQ333" i="1"/>
  <c r="AX333" i="1" s="1"/>
  <c r="AR333" i="1"/>
  <c r="AY333" i="1" s="1"/>
  <c r="AS333" i="1"/>
  <c r="AZ333" i="1" s="1"/>
  <c r="AT333" i="1"/>
  <c r="BA333" i="1" s="1"/>
  <c r="AO333" i="1"/>
  <c r="AP333" i="1"/>
  <c r="AW333" i="1" s="1"/>
  <c r="AO154" i="1"/>
  <c r="AP154" i="1"/>
  <c r="AW154" i="1" s="1"/>
  <c r="AQ154" i="1"/>
  <c r="AX154" i="1" s="1"/>
  <c r="AR154" i="1"/>
  <c r="AY154" i="1" s="1"/>
  <c r="AS154" i="1"/>
  <c r="AZ154" i="1" s="1"/>
  <c r="AT154" i="1"/>
  <c r="BA154" i="1" s="1"/>
  <c r="AR210" i="1"/>
  <c r="AY210" i="1" s="1"/>
  <c r="AS210" i="1"/>
  <c r="AZ210" i="1" s="1"/>
  <c r="AT210" i="1"/>
  <c r="BA210" i="1" s="1"/>
  <c r="AO210" i="1"/>
  <c r="AP210" i="1"/>
  <c r="AW210" i="1" s="1"/>
  <c r="AQ210" i="1"/>
  <c r="AX210" i="1" s="1"/>
  <c r="AP213" i="1"/>
  <c r="AW213" i="1" s="1"/>
  <c r="AQ213" i="1"/>
  <c r="AX213" i="1" s="1"/>
  <c r="AR213" i="1"/>
  <c r="AY213" i="1" s="1"/>
  <c r="AS213" i="1"/>
  <c r="AZ213" i="1" s="1"/>
  <c r="AT213" i="1"/>
  <c r="BA213" i="1" s="1"/>
  <c r="AO213" i="1"/>
  <c r="AO298" i="1"/>
  <c r="AP298" i="1"/>
  <c r="AW298" i="1" s="1"/>
  <c r="AQ298" i="1"/>
  <c r="AX298" i="1" s="1"/>
  <c r="AR298" i="1"/>
  <c r="AY298" i="1" s="1"/>
  <c r="AS298" i="1"/>
  <c r="AZ298" i="1" s="1"/>
  <c r="AT298" i="1"/>
  <c r="BA298" i="1" s="1"/>
  <c r="AR304" i="1"/>
  <c r="AY304" i="1" s="1"/>
  <c r="AS304" i="1"/>
  <c r="AZ304" i="1" s="1"/>
  <c r="AT304" i="1"/>
  <c r="BA304" i="1" s="1"/>
  <c r="AO304" i="1"/>
  <c r="AP304" i="1"/>
  <c r="AW304" i="1" s="1"/>
  <c r="AQ304" i="1"/>
  <c r="AX304" i="1" s="1"/>
  <c r="AR132" i="1"/>
  <c r="AY132" i="1" s="1"/>
  <c r="AS132" i="1"/>
  <c r="AZ132" i="1" s="1"/>
  <c r="AT132" i="1"/>
  <c r="BA132" i="1" s="1"/>
  <c r="AO132" i="1"/>
  <c r="AP132" i="1"/>
  <c r="AW132" i="1" s="1"/>
  <c r="AQ132" i="1"/>
  <c r="AX132" i="1" s="1"/>
  <c r="AR290" i="1"/>
  <c r="AY290" i="1" s="1"/>
  <c r="AS290" i="1"/>
  <c r="AZ290" i="1" s="1"/>
  <c r="AT290" i="1"/>
  <c r="BA290" i="1" s="1"/>
  <c r="AO290" i="1"/>
  <c r="AP290" i="1"/>
  <c r="AW290" i="1" s="1"/>
  <c r="AQ290" i="1"/>
  <c r="AX290" i="1" s="1"/>
  <c r="AP295" i="1"/>
  <c r="AW295" i="1" s="1"/>
  <c r="AQ295" i="1"/>
  <c r="AX295" i="1" s="1"/>
  <c r="AR295" i="1"/>
  <c r="AY295" i="1" s="1"/>
  <c r="AS295" i="1"/>
  <c r="AZ295" i="1" s="1"/>
  <c r="AT295" i="1"/>
  <c r="BA295" i="1" s="1"/>
  <c r="AO295" i="1"/>
  <c r="AR330" i="1"/>
  <c r="AY330" i="1" s="1"/>
  <c r="AS330" i="1"/>
  <c r="AZ330" i="1" s="1"/>
  <c r="AT330" i="1"/>
  <c r="BA330" i="1" s="1"/>
  <c r="AO330" i="1"/>
  <c r="AP330" i="1"/>
  <c r="AW330" i="1" s="1"/>
  <c r="AQ330" i="1"/>
  <c r="AX330" i="1" s="1"/>
  <c r="AP338" i="1"/>
  <c r="AW338" i="1" s="1"/>
  <c r="AQ338" i="1"/>
  <c r="AX338" i="1" s="1"/>
  <c r="AR338" i="1"/>
  <c r="AY338" i="1" s="1"/>
  <c r="AS338" i="1"/>
  <c r="AZ338" i="1" s="1"/>
  <c r="AT338" i="1"/>
  <c r="BA338" i="1" s="1"/>
  <c r="AO338" i="1"/>
  <c r="AQ126" i="1"/>
  <c r="AX126" i="1" s="1"/>
  <c r="AR126" i="1"/>
  <c r="AY126" i="1" s="1"/>
  <c r="AS126" i="1"/>
  <c r="AZ126" i="1" s="1"/>
  <c r="AT126" i="1"/>
  <c r="BA126" i="1" s="1"/>
  <c r="AO126" i="1"/>
  <c r="AP126" i="1"/>
  <c r="AW126" i="1" s="1"/>
  <c r="AP131" i="1"/>
  <c r="AW131" i="1" s="1"/>
  <c r="AQ131" i="1"/>
  <c r="AX131" i="1" s="1"/>
  <c r="AR131" i="1"/>
  <c r="AY131" i="1" s="1"/>
  <c r="AS131" i="1"/>
  <c r="AZ131" i="1" s="1"/>
  <c r="AT131" i="1"/>
  <c r="BA131" i="1" s="1"/>
  <c r="AO131" i="1"/>
  <c r="AP135" i="1"/>
  <c r="AW135" i="1" s="1"/>
  <c r="AQ135" i="1"/>
  <c r="AX135" i="1" s="1"/>
  <c r="AR135" i="1"/>
  <c r="AY135" i="1" s="1"/>
  <c r="AS135" i="1"/>
  <c r="AZ135" i="1" s="1"/>
  <c r="AT135" i="1"/>
  <c r="BA135" i="1" s="1"/>
  <c r="AO135" i="1"/>
  <c r="AR143" i="1"/>
  <c r="AY143" i="1" s="1"/>
  <c r="AS143" i="1"/>
  <c r="AZ143" i="1" s="1"/>
  <c r="AT143" i="1"/>
  <c r="BA143" i="1" s="1"/>
  <c r="AO143" i="1"/>
  <c r="AP143" i="1"/>
  <c r="AW143" i="1" s="1"/>
  <c r="AQ143" i="1"/>
  <c r="AX143" i="1" s="1"/>
  <c r="AT148" i="1"/>
  <c r="BA148" i="1" s="1"/>
  <c r="AO148" i="1"/>
  <c r="AP148" i="1"/>
  <c r="AW148" i="1" s="1"/>
  <c r="AQ148" i="1"/>
  <c r="AX148" i="1" s="1"/>
  <c r="AR148" i="1"/>
  <c r="AY148" i="1" s="1"/>
  <c r="AS148" i="1"/>
  <c r="AZ148" i="1" s="1"/>
  <c r="AT157" i="1"/>
  <c r="BA157" i="1" s="1"/>
  <c r="AO157" i="1"/>
  <c r="AP157" i="1"/>
  <c r="AW157" i="1" s="1"/>
  <c r="AQ157" i="1"/>
  <c r="AX157" i="1" s="1"/>
  <c r="AR157" i="1"/>
  <c r="AY157" i="1" s="1"/>
  <c r="AS157" i="1"/>
  <c r="AZ157" i="1" s="1"/>
  <c r="AT161" i="1"/>
  <c r="BA161" i="1" s="1"/>
  <c r="AO161" i="1"/>
  <c r="AP161" i="1"/>
  <c r="AW161" i="1" s="1"/>
  <c r="AQ161" i="1"/>
  <c r="AX161" i="1" s="1"/>
  <c r="AR161" i="1"/>
  <c r="AY161" i="1" s="1"/>
  <c r="AS161" i="1"/>
  <c r="AZ161" i="1" s="1"/>
  <c r="AP179" i="1"/>
  <c r="AW179" i="1" s="1"/>
  <c r="AQ179" i="1"/>
  <c r="AX179" i="1" s="1"/>
  <c r="AR179" i="1"/>
  <c r="AY179" i="1" s="1"/>
  <c r="AS179" i="1"/>
  <c r="AZ179" i="1" s="1"/>
  <c r="AT179" i="1"/>
  <c r="BA179" i="1" s="1"/>
  <c r="AO179" i="1"/>
  <c r="AT188" i="1"/>
  <c r="BA188" i="1" s="1"/>
  <c r="AO188" i="1"/>
  <c r="AP188" i="1"/>
  <c r="AW188" i="1" s="1"/>
  <c r="AQ188" i="1"/>
  <c r="AX188" i="1" s="1"/>
  <c r="AR188" i="1"/>
  <c r="AY188" i="1" s="1"/>
  <c r="AS188" i="1"/>
  <c r="AZ188" i="1" s="1"/>
  <c r="AR192" i="1"/>
  <c r="AY192" i="1" s="1"/>
  <c r="AS192" i="1"/>
  <c r="AZ192" i="1" s="1"/>
  <c r="AT192" i="1"/>
  <c r="BA192" i="1" s="1"/>
  <c r="AO192" i="1"/>
  <c r="AP192" i="1"/>
  <c r="AW192" i="1" s="1"/>
  <c r="AQ192" i="1"/>
  <c r="AX192" i="1" s="1"/>
  <c r="AR196" i="1"/>
  <c r="AY196" i="1" s="1"/>
  <c r="AS196" i="1"/>
  <c r="AZ196" i="1" s="1"/>
  <c r="AT196" i="1"/>
  <c r="BA196" i="1" s="1"/>
  <c r="AO196" i="1"/>
  <c r="AP196" i="1"/>
  <c r="AW196" i="1" s="1"/>
  <c r="AQ196" i="1"/>
  <c r="AX196" i="1" s="1"/>
  <c r="AP201" i="1"/>
  <c r="AW201" i="1" s="1"/>
  <c r="AQ201" i="1"/>
  <c r="AX201" i="1" s="1"/>
  <c r="AR201" i="1"/>
  <c r="AY201" i="1" s="1"/>
  <c r="AS201" i="1"/>
  <c r="AZ201" i="1" s="1"/>
  <c r="AT201" i="1"/>
  <c r="BA201" i="1" s="1"/>
  <c r="AO201" i="1"/>
  <c r="AP229" i="1"/>
  <c r="AW229" i="1" s="1"/>
  <c r="AQ229" i="1"/>
  <c r="AX229" i="1" s="1"/>
  <c r="AR229" i="1"/>
  <c r="AY229" i="1" s="1"/>
  <c r="AS229" i="1"/>
  <c r="AZ229" i="1" s="1"/>
  <c r="AT229" i="1"/>
  <c r="BA229" i="1" s="1"/>
  <c r="AO229" i="1"/>
  <c r="AP233" i="1"/>
  <c r="AW233" i="1" s="1"/>
  <c r="AQ233" i="1"/>
  <c r="AX233" i="1" s="1"/>
  <c r="AR233" i="1"/>
  <c r="AY233" i="1" s="1"/>
  <c r="AS233" i="1"/>
  <c r="AZ233" i="1" s="1"/>
  <c r="AT233" i="1"/>
  <c r="BA233" i="1" s="1"/>
  <c r="AO233" i="1"/>
  <c r="AT237" i="1"/>
  <c r="BA237" i="1" s="1"/>
  <c r="AO237" i="1"/>
  <c r="AP237" i="1"/>
  <c r="AW237" i="1" s="1"/>
  <c r="AQ237" i="1"/>
  <c r="AX237" i="1" s="1"/>
  <c r="AR237" i="1"/>
  <c r="AY237" i="1" s="1"/>
  <c r="AS237" i="1"/>
  <c r="AZ237" i="1" s="1"/>
  <c r="AP245" i="1"/>
  <c r="AW245" i="1" s="1"/>
  <c r="AQ245" i="1"/>
  <c r="AX245" i="1" s="1"/>
  <c r="AR245" i="1"/>
  <c r="AY245" i="1" s="1"/>
  <c r="AS245" i="1"/>
  <c r="AZ245" i="1" s="1"/>
  <c r="AT245" i="1"/>
  <c r="BA245" i="1" s="1"/>
  <c r="AO245" i="1"/>
  <c r="AO250" i="1"/>
  <c r="AP250" i="1"/>
  <c r="AW250" i="1" s="1"/>
  <c r="AQ250" i="1"/>
  <c r="AX250" i="1" s="1"/>
  <c r="AR250" i="1"/>
  <c r="AY250" i="1" s="1"/>
  <c r="AS250" i="1"/>
  <c r="AZ250" i="1" s="1"/>
  <c r="AT250" i="1"/>
  <c r="BA250" i="1" s="1"/>
  <c r="AR255" i="1"/>
  <c r="AY255" i="1" s="1"/>
  <c r="AS255" i="1"/>
  <c r="AZ255" i="1" s="1"/>
  <c r="AT255" i="1"/>
  <c r="BA255" i="1" s="1"/>
  <c r="AO255" i="1"/>
  <c r="AP255" i="1"/>
  <c r="AW255" i="1" s="1"/>
  <c r="AQ255" i="1"/>
  <c r="AX255" i="1" s="1"/>
  <c r="AP261" i="1"/>
  <c r="AW261" i="1" s="1"/>
  <c r="AQ261" i="1"/>
  <c r="AX261" i="1" s="1"/>
  <c r="AR261" i="1"/>
  <c r="AY261" i="1" s="1"/>
  <c r="AS261" i="1"/>
  <c r="AZ261" i="1" s="1"/>
  <c r="AT261" i="1"/>
  <c r="BA261" i="1" s="1"/>
  <c r="AO261" i="1"/>
  <c r="AR272" i="1"/>
  <c r="AY272" i="1" s="1"/>
  <c r="AS272" i="1"/>
  <c r="AZ272" i="1" s="1"/>
  <c r="AT272" i="1"/>
  <c r="BA272" i="1" s="1"/>
  <c r="AO272" i="1"/>
  <c r="AP272" i="1"/>
  <c r="AW272" i="1" s="1"/>
  <c r="AQ272" i="1"/>
  <c r="AX272" i="1" s="1"/>
  <c r="AP277" i="1"/>
  <c r="AW277" i="1" s="1"/>
  <c r="AQ277" i="1"/>
  <c r="AX277" i="1" s="1"/>
  <c r="AR277" i="1"/>
  <c r="AY277" i="1" s="1"/>
  <c r="AS277" i="1"/>
  <c r="AZ277" i="1" s="1"/>
  <c r="AT277" i="1"/>
  <c r="BA277" i="1" s="1"/>
  <c r="AO277" i="1"/>
  <c r="AP281" i="1"/>
  <c r="AW281" i="1" s="1"/>
  <c r="AQ281" i="1"/>
  <c r="AX281" i="1" s="1"/>
  <c r="AR281" i="1"/>
  <c r="AY281" i="1" s="1"/>
  <c r="AS281" i="1"/>
  <c r="AZ281" i="1" s="1"/>
  <c r="AT281" i="1"/>
  <c r="BA281" i="1" s="1"/>
  <c r="AO281" i="1"/>
  <c r="AR315" i="1"/>
  <c r="AY315" i="1" s="1"/>
  <c r="AS315" i="1"/>
  <c r="AZ315" i="1" s="1"/>
  <c r="AT315" i="1"/>
  <c r="BA315" i="1" s="1"/>
  <c r="AO315" i="1"/>
  <c r="AP315" i="1"/>
  <c r="AW315" i="1" s="1"/>
  <c r="AQ315" i="1"/>
  <c r="AX315" i="1" s="1"/>
  <c r="AT316" i="1"/>
  <c r="BA316" i="1" s="1"/>
  <c r="AO316" i="1"/>
  <c r="AP316" i="1"/>
  <c r="AW316" i="1" s="1"/>
  <c r="AQ316" i="1"/>
  <c r="AX316" i="1" s="1"/>
  <c r="AR316" i="1"/>
  <c r="AY316" i="1" s="1"/>
  <c r="AS316" i="1"/>
  <c r="AZ316" i="1" s="1"/>
  <c r="AR318" i="1"/>
  <c r="AY318" i="1" s="1"/>
  <c r="AS318" i="1"/>
  <c r="AZ318" i="1" s="1"/>
  <c r="AT318" i="1"/>
  <c r="BA318" i="1" s="1"/>
  <c r="AO318" i="1"/>
  <c r="AP318" i="1"/>
  <c r="AW318" i="1" s="1"/>
  <c r="AQ318" i="1"/>
  <c r="AX318" i="1" s="1"/>
  <c r="AT320" i="1"/>
  <c r="BA320" i="1" s="1"/>
  <c r="AO320" i="1"/>
  <c r="AP320" i="1"/>
  <c r="AW320" i="1" s="1"/>
  <c r="AQ320" i="1"/>
  <c r="AX320" i="1" s="1"/>
  <c r="AR320" i="1"/>
  <c r="AY320" i="1" s="1"/>
  <c r="AS320" i="1"/>
  <c r="AZ320" i="1" s="1"/>
  <c r="AR323" i="1"/>
  <c r="AY323" i="1" s="1"/>
  <c r="AS323" i="1"/>
  <c r="AZ323" i="1" s="1"/>
  <c r="AT323" i="1"/>
  <c r="BA323" i="1" s="1"/>
  <c r="AO323" i="1"/>
  <c r="AP323" i="1"/>
  <c r="AW323" i="1" s="1"/>
  <c r="AQ323" i="1"/>
  <c r="AX323" i="1" s="1"/>
  <c r="AR335" i="1"/>
  <c r="AY335" i="1" s="1"/>
  <c r="AS335" i="1"/>
  <c r="AZ335" i="1" s="1"/>
  <c r="AT335" i="1"/>
  <c r="BA335" i="1" s="1"/>
  <c r="AO335" i="1"/>
  <c r="AP335" i="1"/>
  <c r="AW335" i="1" s="1"/>
  <c r="AQ335" i="1"/>
  <c r="AX335" i="1" s="1"/>
  <c r="AR346" i="1"/>
  <c r="AY346" i="1" s="1"/>
  <c r="AS346" i="1"/>
  <c r="AZ346" i="1" s="1"/>
  <c r="AT346" i="1"/>
  <c r="BA346" i="1" s="1"/>
  <c r="AO346" i="1"/>
  <c r="AP346" i="1"/>
  <c r="AW346" i="1" s="1"/>
  <c r="AQ346" i="1"/>
  <c r="AX346" i="1" s="1"/>
  <c r="AR127" i="1"/>
  <c r="AY127" i="1" s="1"/>
  <c r="AS127" i="1"/>
  <c r="AZ127" i="1" s="1"/>
  <c r="AT127" i="1"/>
  <c r="BA127" i="1" s="1"/>
  <c r="AO127" i="1"/>
  <c r="AP127" i="1"/>
  <c r="AW127" i="1" s="1"/>
  <c r="AQ127" i="1"/>
  <c r="AX127" i="1" s="1"/>
  <c r="AP197" i="1"/>
  <c r="AW197" i="1" s="1"/>
  <c r="AQ197" i="1"/>
  <c r="AX197" i="1" s="1"/>
  <c r="AR197" i="1"/>
  <c r="AY197" i="1" s="1"/>
  <c r="AS197" i="1"/>
  <c r="AZ197" i="1" s="1"/>
  <c r="AT197" i="1"/>
  <c r="BA197" i="1" s="1"/>
  <c r="AO197" i="1"/>
  <c r="AQ206" i="1"/>
  <c r="AX206" i="1" s="1"/>
  <c r="AR206" i="1"/>
  <c r="AY206" i="1" s="1"/>
  <c r="AS206" i="1"/>
  <c r="AZ206" i="1" s="1"/>
  <c r="AT206" i="1"/>
  <c r="BA206" i="1" s="1"/>
  <c r="AO206" i="1"/>
  <c r="AP206" i="1"/>
  <c r="AW206" i="1" s="1"/>
  <c r="AO230" i="1"/>
  <c r="AP230" i="1"/>
  <c r="AW230" i="1" s="1"/>
  <c r="AQ230" i="1"/>
  <c r="AX230" i="1" s="1"/>
  <c r="AR230" i="1"/>
  <c r="AY230" i="1" s="1"/>
  <c r="AS230" i="1"/>
  <c r="AZ230" i="1" s="1"/>
  <c r="AT230" i="1"/>
  <c r="BA230" i="1" s="1"/>
  <c r="AO234" i="1"/>
  <c r="AP234" i="1"/>
  <c r="AW234" i="1" s="1"/>
  <c r="AQ234" i="1"/>
  <c r="AX234" i="1" s="1"/>
  <c r="AR234" i="1"/>
  <c r="AY234" i="1" s="1"/>
  <c r="AS234" i="1"/>
  <c r="AZ234" i="1" s="1"/>
  <c r="AT234" i="1"/>
  <c r="BA234" i="1" s="1"/>
  <c r="AQ238" i="1"/>
  <c r="AX238" i="1" s="1"/>
  <c r="AR238" i="1"/>
  <c r="AY238" i="1" s="1"/>
  <c r="AS238" i="1"/>
  <c r="AZ238" i="1" s="1"/>
  <c r="AT238" i="1"/>
  <c r="BA238" i="1" s="1"/>
  <c r="AO238" i="1"/>
  <c r="AP238" i="1"/>
  <c r="AW238" i="1" s="1"/>
  <c r="AP153" i="1"/>
  <c r="AW153" i="1" s="1"/>
  <c r="AQ153" i="1"/>
  <c r="AX153" i="1" s="1"/>
  <c r="AR153" i="1"/>
  <c r="AY153" i="1" s="1"/>
  <c r="AS153" i="1"/>
  <c r="AZ153" i="1" s="1"/>
  <c r="AT153" i="1"/>
  <c r="BA153" i="1" s="1"/>
  <c r="AO153" i="1"/>
  <c r="AR175" i="1"/>
  <c r="AY175" i="1" s="1"/>
  <c r="AS175" i="1"/>
  <c r="AZ175" i="1" s="1"/>
  <c r="AT175" i="1"/>
  <c r="BA175" i="1" s="1"/>
  <c r="AO175" i="1"/>
  <c r="AP175" i="1"/>
  <c r="AW175" i="1" s="1"/>
  <c r="AQ175" i="1"/>
  <c r="AX175" i="1" s="1"/>
  <c r="AT205" i="1"/>
  <c r="BA205" i="1" s="1"/>
  <c r="AO205" i="1"/>
  <c r="AP205" i="1"/>
  <c r="AW205" i="1" s="1"/>
  <c r="AQ205" i="1"/>
  <c r="AX205" i="1" s="1"/>
  <c r="AR205" i="1"/>
  <c r="AY205" i="1" s="1"/>
  <c r="AS205" i="1"/>
  <c r="AZ205" i="1" s="1"/>
  <c r="AT241" i="1"/>
  <c r="BA241" i="1" s="1"/>
  <c r="AO241" i="1"/>
  <c r="AP241" i="1"/>
  <c r="AW241" i="1" s="1"/>
  <c r="AQ241" i="1"/>
  <c r="AX241" i="1" s="1"/>
  <c r="AR241" i="1"/>
  <c r="AY241" i="1" s="1"/>
  <c r="AS241" i="1"/>
  <c r="AZ241" i="1" s="1"/>
  <c r="AT257" i="1"/>
  <c r="BA257" i="1" s="1"/>
  <c r="AO257" i="1"/>
  <c r="AP257" i="1"/>
  <c r="AW257" i="1" s="1"/>
  <c r="AQ257" i="1"/>
  <c r="AX257" i="1" s="1"/>
  <c r="AR257" i="1"/>
  <c r="AY257" i="1" s="1"/>
  <c r="AS257" i="1"/>
  <c r="AZ257" i="1" s="1"/>
  <c r="AQ142" i="1"/>
  <c r="AX142" i="1" s="1"/>
  <c r="AR142" i="1"/>
  <c r="AY142" i="1" s="1"/>
  <c r="AS142" i="1"/>
  <c r="AZ142" i="1" s="1"/>
  <c r="AT142" i="1"/>
  <c r="BA142" i="1" s="1"/>
  <c r="AO142" i="1"/>
  <c r="AP142" i="1"/>
  <c r="AW142" i="1" s="1"/>
  <c r="AP147" i="1"/>
  <c r="AW147" i="1" s="1"/>
  <c r="AQ147" i="1"/>
  <c r="AX147" i="1" s="1"/>
  <c r="AR147" i="1"/>
  <c r="AY147" i="1" s="1"/>
  <c r="AS147" i="1"/>
  <c r="AZ147" i="1" s="1"/>
  <c r="AT147" i="1"/>
  <c r="BA147" i="1" s="1"/>
  <c r="AO147" i="1"/>
  <c r="AT152" i="1"/>
  <c r="BA152" i="1" s="1"/>
  <c r="AO152" i="1"/>
  <c r="AP152" i="1"/>
  <c r="AW152" i="1" s="1"/>
  <c r="AQ152" i="1"/>
  <c r="AX152" i="1" s="1"/>
  <c r="AR152" i="1"/>
  <c r="AY152" i="1" s="1"/>
  <c r="AS152" i="1"/>
  <c r="AZ152" i="1" s="1"/>
  <c r="AT136" i="1"/>
  <c r="BA136" i="1" s="1"/>
  <c r="AO136" i="1"/>
  <c r="AP136" i="1"/>
  <c r="AW136" i="1" s="1"/>
  <c r="AQ136" i="1"/>
  <c r="AX136" i="1" s="1"/>
  <c r="AR136" i="1"/>
  <c r="AY136" i="1" s="1"/>
  <c r="AS136" i="1"/>
  <c r="AZ136" i="1" s="1"/>
  <c r="AT209" i="1"/>
  <c r="BA209" i="1" s="1"/>
  <c r="AO209" i="1"/>
  <c r="AP209" i="1"/>
  <c r="AW209" i="1" s="1"/>
  <c r="AQ209" i="1"/>
  <c r="AX209" i="1" s="1"/>
  <c r="AR209" i="1"/>
  <c r="AY209" i="1" s="1"/>
  <c r="AS209" i="1"/>
  <c r="AZ209" i="1" s="1"/>
  <c r="AQ174" i="1"/>
  <c r="AX174" i="1" s="1"/>
  <c r="AR174" i="1"/>
  <c r="AY174" i="1" s="1"/>
  <c r="AS174" i="1"/>
  <c r="AZ174" i="1" s="1"/>
  <c r="AT174" i="1"/>
  <c r="BA174" i="1" s="1"/>
  <c r="AO174" i="1"/>
  <c r="AP174" i="1"/>
  <c r="AW174" i="1" s="1"/>
  <c r="AR208" i="1"/>
  <c r="AY208" i="1" s="1"/>
  <c r="AS208" i="1"/>
  <c r="AZ208" i="1" s="1"/>
  <c r="AT208" i="1"/>
  <c r="BA208" i="1" s="1"/>
  <c r="AO208" i="1"/>
  <c r="AP208" i="1"/>
  <c r="AW208" i="1" s="1"/>
  <c r="AQ208" i="1"/>
  <c r="AX208" i="1" s="1"/>
  <c r="AP249" i="1"/>
  <c r="AW249" i="1" s="1"/>
  <c r="AQ249" i="1"/>
  <c r="AX249" i="1" s="1"/>
  <c r="AR249" i="1"/>
  <c r="AY249" i="1" s="1"/>
  <c r="AS249" i="1"/>
  <c r="AZ249" i="1" s="1"/>
  <c r="AT249" i="1"/>
  <c r="BA249" i="1" s="1"/>
  <c r="AO249" i="1"/>
  <c r="AQ254" i="1"/>
  <c r="AX254" i="1" s="1"/>
  <c r="AR254" i="1"/>
  <c r="AY254" i="1" s="1"/>
  <c r="AS254" i="1"/>
  <c r="AZ254" i="1" s="1"/>
  <c r="AT254" i="1"/>
  <c r="BA254" i="1" s="1"/>
  <c r="AO254" i="1"/>
  <c r="AP254" i="1"/>
  <c r="AW254" i="1" s="1"/>
  <c r="AP260" i="1"/>
  <c r="AW260" i="1" s="1"/>
  <c r="AQ260" i="1"/>
  <c r="AX260" i="1" s="1"/>
  <c r="AR260" i="1"/>
  <c r="AY260" i="1" s="1"/>
  <c r="AS260" i="1"/>
  <c r="AZ260" i="1" s="1"/>
  <c r="AT260" i="1"/>
  <c r="BA260" i="1" s="1"/>
  <c r="AO260" i="1"/>
  <c r="AP265" i="1"/>
  <c r="AW265" i="1" s="1"/>
  <c r="AQ265" i="1"/>
  <c r="AX265" i="1" s="1"/>
  <c r="AR265" i="1"/>
  <c r="AY265" i="1" s="1"/>
  <c r="AS265" i="1"/>
  <c r="AZ265" i="1" s="1"/>
  <c r="AT265" i="1"/>
  <c r="BA265" i="1" s="1"/>
  <c r="AO265" i="1"/>
  <c r="AT312" i="1"/>
  <c r="BA312" i="1" s="1"/>
  <c r="AO312" i="1"/>
  <c r="AP312" i="1"/>
  <c r="AW312" i="1" s="1"/>
  <c r="AQ312" i="1"/>
  <c r="AX312" i="1" s="1"/>
  <c r="AR312" i="1"/>
  <c r="AY312" i="1" s="1"/>
  <c r="AS312" i="1"/>
  <c r="AZ312" i="1" s="1"/>
  <c r="AO325" i="1"/>
  <c r="AP325" i="1"/>
  <c r="AW325" i="1" s="1"/>
  <c r="AQ325" i="1"/>
  <c r="AX325" i="1" s="1"/>
  <c r="AR325" i="1"/>
  <c r="AY325" i="1" s="1"/>
  <c r="AS325" i="1"/>
  <c r="AZ325" i="1" s="1"/>
  <c r="AT325" i="1"/>
  <c r="BA325" i="1" s="1"/>
  <c r="AT332" i="1"/>
  <c r="BA332" i="1" s="1"/>
  <c r="AO332" i="1"/>
  <c r="AP332" i="1"/>
  <c r="AW332" i="1" s="1"/>
  <c r="AQ332" i="1"/>
  <c r="AX332" i="1" s="1"/>
  <c r="AR332" i="1"/>
  <c r="AY332" i="1" s="1"/>
  <c r="AS332" i="1"/>
  <c r="AZ332" i="1" s="1"/>
  <c r="AT40" i="1"/>
  <c r="BA40" i="1" s="1"/>
  <c r="AO40" i="1"/>
  <c r="AP40" i="1"/>
  <c r="AW40" i="1" s="1"/>
  <c r="AQ40" i="1"/>
  <c r="AX40" i="1" s="1"/>
  <c r="AR40" i="1"/>
  <c r="AY40" i="1" s="1"/>
  <c r="AS40" i="1"/>
  <c r="AZ40" i="1" s="1"/>
  <c r="AR130" i="1"/>
  <c r="AY130" i="1" s="1"/>
  <c r="AS130" i="1"/>
  <c r="AZ130" i="1" s="1"/>
  <c r="AT130" i="1"/>
  <c r="BA130" i="1" s="1"/>
  <c r="AO130" i="1"/>
  <c r="AP130" i="1"/>
  <c r="AW130" i="1" s="1"/>
  <c r="AQ130" i="1"/>
  <c r="AX130" i="1" s="1"/>
  <c r="AO134" i="1"/>
  <c r="AP134" i="1"/>
  <c r="AW134" i="1" s="1"/>
  <c r="AQ134" i="1"/>
  <c r="AX134" i="1" s="1"/>
  <c r="AR134" i="1"/>
  <c r="AY134" i="1" s="1"/>
  <c r="AS134" i="1"/>
  <c r="AZ134" i="1" s="1"/>
  <c r="AT134" i="1"/>
  <c r="BA134" i="1" s="1"/>
  <c r="AO138" i="1"/>
  <c r="AP138" i="1"/>
  <c r="AW138" i="1" s="1"/>
  <c r="AQ138" i="1"/>
  <c r="AX138" i="1" s="1"/>
  <c r="AR138" i="1"/>
  <c r="AY138" i="1" s="1"/>
  <c r="AS138" i="1"/>
  <c r="AZ138" i="1" s="1"/>
  <c r="AT138" i="1"/>
  <c r="BA138" i="1" s="1"/>
  <c r="AP151" i="1"/>
  <c r="AW151" i="1" s="1"/>
  <c r="AQ151" i="1"/>
  <c r="AX151" i="1" s="1"/>
  <c r="AR151" i="1"/>
  <c r="AY151" i="1" s="1"/>
  <c r="AS151" i="1"/>
  <c r="AZ151" i="1" s="1"/>
  <c r="AT151" i="1"/>
  <c r="BA151" i="1" s="1"/>
  <c r="AO151" i="1"/>
  <c r="AT156" i="1"/>
  <c r="BA156" i="1" s="1"/>
  <c r="AO156" i="1"/>
  <c r="AP156" i="1"/>
  <c r="AW156" i="1" s="1"/>
  <c r="AQ156" i="1"/>
  <c r="AX156" i="1" s="1"/>
  <c r="AR156" i="1"/>
  <c r="AY156" i="1" s="1"/>
  <c r="AS156" i="1"/>
  <c r="AZ156" i="1" s="1"/>
  <c r="AR160" i="1"/>
  <c r="AY160" i="1" s="1"/>
  <c r="AS160" i="1"/>
  <c r="AZ160" i="1" s="1"/>
  <c r="AT160" i="1"/>
  <c r="BA160" i="1" s="1"/>
  <c r="AO160" i="1"/>
  <c r="AP160" i="1"/>
  <c r="AW160" i="1" s="1"/>
  <c r="AQ160" i="1"/>
  <c r="AX160" i="1" s="1"/>
  <c r="AR164" i="1"/>
  <c r="AY164" i="1" s="1"/>
  <c r="AS164" i="1"/>
  <c r="AZ164" i="1" s="1"/>
  <c r="AT164" i="1"/>
  <c r="BA164" i="1" s="1"/>
  <c r="AO164" i="1"/>
  <c r="AP164" i="1"/>
  <c r="AW164" i="1" s="1"/>
  <c r="AQ164" i="1"/>
  <c r="AX164" i="1" s="1"/>
  <c r="AT173" i="1"/>
  <c r="BA173" i="1" s="1"/>
  <c r="AO173" i="1"/>
  <c r="AP173" i="1"/>
  <c r="AW173" i="1" s="1"/>
  <c r="AQ173" i="1"/>
  <c r="AX173" i="1" s="1"/>
  <c r="AR173" i="1"/>
  <c r="AY173" i="1" s="1"/>
  <c r="AS173" i="1"/>
  <c r="AZ173" i="1" s="1"/>
  <c r="AR178" i="1"/>
  <c r="AY178" i="1" s="1"/>
  <c r="AS178" i="1"/>
  <c r="AZ178" i="1" s="1"/>
  <c r="AT178" i="1"/>
  <c r="BA178" i="1" s="1"/>
  <c r="AO178" i="1"/>
  <c r="AP178" i="1"/>
  <c r="AW178" i="1" s="1"/>
  <c r="AQ178" i="1"/>
  <c r="AX178" i="1" s="1"/>
  <c r="AR187" i="1"/>
  <c r="AY187" i="1" s="1"/>
  <c r="AS187" i="1"/>
  <c r="AZ187" i="1" s="1"/>
  <c r="AT187" i="1"/>
  <c r="BA187" i="1" s="1"/>
  <c r="AO187" i="1"/>
  <c r="AP187" i="1"/>
  <c r="AW187" i="1" s="1"/>
  <c r="AQ187" i="1"/>
  <c r="AX187" i="1" s="1"/>
  <c r="AR191" i="1"/>
  <c r="AY191" i="1" s="1"/>
  <c r="AS191" i="1"/>
  <c r="AZ191" i="1" s="1"/>
  <c r="AT191" i="1"/>
  <c r="BA191" i="1" s="1"/>
  <c r="AO191" i="1"/>
  <c r="AP191" i="1"/>
  <c r="AW191" i="1" s="1"/>
  <c r="AQ191" i="1"/>
  <c r="AX191" i="1" s="1"/>
  <c r="AP195" i="1"/>
  <c r="AW195" i="1" s="1"/>
  <c r="AQ195" i="1"/>
  <c r="AX195" i="1" s="1"/>
  <c r="AR195" i="1"/>
  <c r="AY195" i="1" s="1"/>
  <c r="AS195" i="1"/>
  <c r="AZ195" i="1" s="1"/>
  <c r="AT195" i="1"/>
  <c r="BA195" i="1" s="1"/>
  <c r="AO195" i="1"/>
  <c r="AP199" i="1"/>
  <c r="AW199" i="1" s="1"/>
  <c r="AQ199" i="1"/>
  <c r="AX199" i="1" s="1"/>
  <c r="AR199" i="1"/>
  <c r="AY199" i="1" s="1"/>
  <c r="AS199" i="1"/>
  <c r="AZ199" i="1" s="1"/>
  <c r="AT199" i="1"/>
  <c r="BA199" i="1" s="1"/>
  <c r="AO199" i="1"/>
  <c r="AR204" i="1"/>
  <c r="AY204" i="1" s="1"/>
  <c r="AS204" i="1"/>
  <c r="AZ204" i="1" s="1"/>
  <c r="AT204" i="1"/>
  <c r="BA204" i="1" s="1"/>
  <c r="AO204" i="1"/>
  <c r="AP204" i="1"/>
  <c r="AW204" i="1" s="1"/>
  <c r="AQ204" i="1"/>
  <c r="AX204" i="1" s="1"/>
  <c r="AS228" i="1"/>
  <c r="AZ228" i="1" s="1"/>
  <c r="AT228" i="1"/>
  <c r="BA228" i="1" s="1"/>
  <c r="AO228" i="1"/>
  <c r="AP228" i="1"/>
  <c r="AW228" i="1" s="1"/>
  <c r="AQ228" i="1"/>
  <c r="AX228" i="1" s="1"/>
  <c r="AR228" i="1"/>
  <c r="AY228" i="1" s="1"/>
  <c r="AR236" i="1"/>
  <c r="AY236" i="1" s="1"/>
  <c r="AS236" i="1"/>
  <c r="AZ236" i="1" s="1"/>
  <c r="AT236" i="1"/>
  <c r="BA236" i="1" s="1"/>
  <c r="AO236" i="1"/>
  <c r="AP236" i="1"/>
  <c r="AW236" i="1" s="1"/>
  <c r="AQ236" i="1"/>
  <c r="AX236" i="1" s="1"/>
  <c r="AT268" i="1"/>
  <c r="BA268" i="1" s="1"/>
  <c r="AO268" i="1"/>
  <c r="AP268" i="1"/>
  <c r="AW268" i="1" s="1"/>
  <c r="AQ268" i="1"/>
  <c r="AX268" i="1" s="1"/>
  <c r="AR268" i="1"/>
  <c r="AY268" i="1" s="1"/>
  <c r="AS268" i="1"/>
  <c r="AZ268" i="1" s="1"/>
  <c r="AT280" i="1"/>
  <c r="BA280" i="1" s="1"/>
  <c r="AO280" i="1"/>
  <c r="AP280" i="1"/>
  <c r="AW280" i="1" s="1"/>
  <c r="AQ280" i="1"/>
  <c r="AX280" i="1" s="1"/>
  <c r="AR280" i="1"/>
  <c r="AY280" i="1" s="1"/>
  <c r="AS280" i="1"/>
  <c r="AZ280" i="1" s="1"/>
  <c r="AT289" i="1"/>
  <c r="BA289" i="1" s="1"/>
  <c r="AO289" i="1"/>
  <c r="AP289" i="1"/>
  <c r="AW289" i="1" s="1"/>
  <c r="AQ289" i="1"/>
  <c r="AX289" i="1" s="1"/>
  <c r="AR289" i="1"/>
  <c r="AY289" i="1" s="1"/>
  <c r="AS289" i="1"/>
  <c r="AZ289" i="1" s="1"/>
  <c r="AT292" i="1"/>
  <c r="BA292" i="1" s="1"/>
  <c r="AO292" i="1"/>
  <c r="AP292" i="1"/>
  <c r="AW292" i="1" s="1"/>
  <c r="AQ292" i="1"/>
  <c r="AX292" i="1" s="1"/>
  <c r="AR292" i="1"/>
  <c r="AY292" i="1" s="1"/>
  <c r="AS292" i="1"/>
  <c r="AZ292" i="1" s="1"/>
  <c r="AP297" i="1"/>
  <c r="AW297" i="1" s="1"/>
  <c r="AQ297" i="1"/>
  <c r="AX297" i="1" s="1"/>
  <c r="AR297" i="1"/>
  <c r="AY297" i="1" s="1"/>
  <c r="AS297" i="1"/>
  <c r="AZ297" i="1" s="1"/>
  <c r="AT297" i="1"/>
  <c r="BA297" i="1" s="1"/>
  <c r="AO297" i="1"/>
  <c r="AR303" i="1"/>
  <c r="AY303" i="1" s="1"/>
  <c r="AS303" i="1"/>
  <c r="AZ303" i="1" s="1"/>
  <c r="AT303" i="1"/>
  <c r="BA303" i="1" s="1"/>
  <c r="AO303" i="1"/>
  <c r="AP303" i="1"/>
  <c r="AW303" i="1" s="1"/>
  <c r="AQ303" i="1"/>
  <c r="AX303" i="1" s="1"/>
  <c r="AR337" i="1"/>
  <c r="AY337" i="1" s="1"/>
  <c r="AS337" i="1"/>
  <c r="AZ337" i="1" s="1"/>
  <c r="AT337" i="1"/>
  <c r="BA337" i="1" s="1"/>
  <c r="AO337" i="1"/>
  <c r="AP337" i="1"/>
  <c r="AW337" i="1" s="1"/>
  <c r="AQ337" i="1"/>
  <c r="AX337" i="1" s="1"/>
  <c r="AO345" i="1"/>
  <c r="AP345" i="1"/>
  <c r="AW345" i="1" s="1"/>
  <c r="AQ345" i="1"/>
  <c r="AX345" i="1" s="1"/>
  <c r="AR345" i="1"/>
  <c r="AY345" i="1" s="1"/>
  <c r="AS345" i="1"/>
  <c r="AZ345" i="1" s="1"/>
  <c r="AT345" i="1"/>
  <c r="BA345" i="1" s="1"/>
  <c r="AO202" i="1"/>
  <c r="AP202" i="1"/>
  <c r="AW202" i="1" s="1"/>
  <c r="AQ202" i="1"/>
  <c r="AX202" i="1" s="1"/>
  <c r="AR202" i="1"/>
  <c r="AY202" i="1" s="1"/>
  <c r="AS202" i="1"/>
  <c r="AZ202" i="1" s="1"/>
  <c r="AT202" i="1"/>
  <c r="BA202" i="1" s="1"/>
  <c r="AT221" i="1"/>
  <c r="BA221" i="1" s="1"/>
  <c r="AO221" i="1"/>
  <c r="AP221" i="1"/>
  <c r="AW221" i="1" s="1"/>
  <c r="AQ221" i="1"/>
  <c r="AX221" i="1" s="1"/>
  <c r="AR221" i="1"/>
  <c r="AY221" i="1" s="1"/>
  <c r="AS221" i="1"/>
  <c r="AZ221" i="1" s="1"/>
  <c r="AT225" i="1"/>
  <c r="BA225" i="1" s="1"/>
  <c r="AO225" i="1"/>
  <c r="AP225" i="1"/>
  <c r="AW225" i="1" s="1"/>
  <c r="AQ225" i="1"/>
  <c r="AX225" i="1" s="1"/>
  <c r="AR225" i="1"/>
  <c r="AY225" i="1" s="1"/>
  <c r="AS225" i="1"/>
  <c r="AZ225" i="1" s="1"/>
  <c r="AT273" i="1"/>
  <c r="BA273" i="1" s="1"/>
  <c r="AO273" i="1"/>
  <c r="AP273" i="1"/>
  <c r="AW273" i="1" s="1"/>
  <c r="AQ273" i="1"/>
  <c r="AX273" i="1" s="1"/>
  <c r="AR273" i="1"/>
  <c r="AY273" i="1" s="1"/>
  <c r="AS273" i="1"/>
  <c r="AZ273" i="1" s="1"/>
  <c r="AP183" i="1"/>
  <c r="AW183" i="1" s="1"/>
  <c r="AQ183" i="1"/>
  <c r="AX183" i="1" s="1"/>
  <c r="AR183" i="1"/>
  <c r="AY183" i="1" s="1"/>
  <c r="AS183" i="1"/>
  <c r="AZ183" i="1" s="1"/>
  <c r="AT183" i="1"/>
  <c r="BA183" i="1" s="1"/>
  <c r="AO183" i="1"/>
  <c r="AT212" i="1"/>
  <c r="BA212" i="1" s="1"/>
  <c r="AO212" i="1"/>
  <c r="AP212" i="1"/>
  <c r="AW212" i="1" s="1"/>
  <c r="AQ212" i="1"/>
  <c r="AX212" i="1" s="1"/>
  <c r="AR212" i="1"/>
  <c r="AY212" i="1" s="1"/>
  <c r="AS212" i="1"/>
  <c r="AZ212" i="1" s="1"/>
  <c r="AS276" i="1"/>
  <c r="AZ276" i="1" s="1"/>
  <c r="AT276" i="1"/>
  <c r="BA276" i="1" s="1"/>
  <c r="AO276" i="1"/>
  <c r="AP276" i="1"/>
  <c r="AW276" i="1" s="1"/>
  <c r="AQ276" i="1"/>
  <c r="AX276" i="1" s="1"/>
  <c r="AR276" i="1"/>
  <c r="AY276" i="1" s="1"/>
  <c r="AQ300" i="1"/>
  <c r="AX300" i="1" s="1"/>
  <c r="AR300" i="1"/>
  <c r="AY300" i="1" s="1"/>
  <c r="AS300" i="1"/>
  <c r="AZ300" i="1" s="1"/>
  <c r="AT300" i="1"/>
  <c r="BA300" i="1" s="1"/>
  <c r="AO300" i="1"/>
  <c r="AP300" i="1"/>
  <c r="AW300" i="1" s="1"/>
  <c r="AR306" i="1"/>
  <c r="AY306" i="1" s="1"/>
  <c r="AS306" i="1"/>
  <c r="AZ306" i="1" s="1"/>
  <c r="AT306" i="1"/>
  <c r="BA306" i="1" s="1"/>
  <c r="AO306" i="1"/>
  <c r="AP306" i="1"/>
  <c r="AW306" i="1" s="1"/>
  <c r="AQ306" i="1"/>
  <c r="AX306" i="1" s="1"/>
  <c r="AP19" i="1"/>
  <c r="AW19" i="1" s="1"/>
  <c r="AQ19" i="1"/>
  <c r="AX19" i="1" s="1"/>
  <c r="AR19" i="1"/>
  <c r="AY19" i="1" s="1"/>
  <c r="AS19" i="1"/>
  <c r="AZ19" i="1" s="1"/>
  <c r="AT19" i="1"/>
  <c r="BA19" i="1" s="1"/>
  <c r="AO19" i="1"/>
  <c r="AR146" i="1"/>
  <c r="AY146" i="1" s="1"/>
  <c r="AS146" i="1"/>
  <c r="AZ146" i="1" s="1"/>
  <c r="AT146" i="1"/>
  <c r="BA146" i="1" s="1"/>
  <c r="AO146" i="1"/>
  <c r="AP146" i="1"/>
  <c r="AW146" i="1" s="1"/>
  <c r="AQ146" i="1"/>
  <c r="AX146" i="1" s="1"/>
  <c r="AT177" i="1"/>
  <c r="BA177" i="1" s="1"/>
  <c r="AO177" i="1"/>
  <c r="AP177" i="1"/>
  <c r="AW177" i="1" s="1"/>
  <c r="AQ177" i="1"/>
  <c r="AX177" i="1" s="1"/>
  <c r="AR177" i="1"/>
  <c r="AY177" i="1" s="1"/>
  <c r="AS177" i="1"/>
  <c r="AZ177" i="1" s="1"/>
  <c r="AO182" i="1"/>
  <c r="AP182" i="1"/>
  <c r="AW182" i="1" s="1"/>
  <c r="AQ182" i="1"/>
  <c r="AX182" i="1" s="1"/>
  <c r="AR182" i="1"/>
  <c r="AY182" i="1" s="1"/>
  <c r="AS182" i="1"/>
  <c r="AZ182" i="1" s="1"/>
  <c r="AT182" i="1"/>
  <c r="BA182" i="1" s="1"/>
  <c r="AP211" i="1"/>
  <c r="AW211" i="1" s="1"/>
  <c r="AQ211" i="1"/>
  <c r="AX211" i="1" s="1"/>
  <c r="AR211" i="1"/>
  <c r="AY211" i="1" s="1"/>
  <c r="AS211" i="1"/>
  <c r="AZ211" i="1" s="1"/>
  <c r="AT211" i="1"/>
  <c r="BA211" i="1" s="1"/>
  <c r="AO211" i="1"/>
  <c r="AP215" i="1"/>
  <c r="AW215" i="1" s="1"/>
  <c r="AQ215" i="1"/>
  <c r="AX215" i="1" s="1"/>
  <c r="AR215" i="1"/>
  <c r="AY215" i="1" s="1"/>
  <c r="AS215" i="1"/>
  <c r="AZ215" i="1" s="1"/>
  <c r="AT215" i="1"/>
  <c r="BA215" i="1" s="1"/>
  <c r="AO215" i="1"/>
  <c r="AR223" i="1"/>
  <c r="AY223" i="1" s="1"/>
  <c r="AS223" i="1"/>
  <c r="AZ223" i="1" s="1"/>
  <c r="AT223" i="1"/>
  <c r="BA223" i="1" s="1"/>
  <c r="AO223" i="1"/>
  <c r="AP223" i="1"/>
  <c r="AW223" i="1" s="1"/>
  <c r="AQ223" i="1"/>
  <c r="AX223" i="1" s="1"/>
  <c r="AP227" i="1"/>
  <c r="AW227" i="1" s="1"/>
  <c r="AQ227" i="1"/>
  <c r="AX227" i="1" s="1"/>
  <c r="AR227" i="1"/>
  <c r="AY227" i="1" s="1"/>
  <c r="AS227" i="1"/>
  <c r="AZ227" i="1" s="1"/>
  <c r="AT227" i="1"/>
  <c r="BA227" i="1" s="1"/>
  <c r="AO227" i="1"/>
  <c r="AT232" i="1"/>
  <c r="BA232" i="1" s="1"/>
  <c r="AO232" i="1"/>
  <c r="AP232" i="1"/>
  <c r="AW232" i="1" s="1"/>
  <c r="AQ232" i="1"/>
  <c r="AX232" i="1" s="1"/>
  <c r="AR232" i="1"/>
  <c r="AY232" i="1" s="1"/>
  <c r="AS232" i="1"/>
  <c r="AZ232" i="1" s="1"/>
  <c r="AR239" i="1"/>
  <c r="AY239" i="1" s="1"/>
  <c r="AS239" i="1"/>
  <c r="AZ239" i="1" s="1"/>
  <c r="AT239" i="1"/>
  <c r="BA239" i="1" s="1"/>
  <c r="AO239" i="1"/>
  <c r="AP239" i="1"/>
  <c r="AW239" i="1" s="1"/>
  <c r="AQ239" i="1"/>
  <c r="AX239" i="1" s="1"/>
  <c r="AP243" i="1"/>
  <c r="AW243" i="1" s="1"/>
  <c r="AQ243" i="1"/>
  <c r="AX243" i="1" s="1"/>
  <c r="AR243" i="1"/>
  <c r="AY243" i="1" s="1"/>
  <c r="AS243" i="1"/>
  <c r="AZ243" i="1" s="1"/>
  <c r="AT243" i="1"/>
  <c r="BA243" i="1" s="1"/>
  <c r="AO243" i="1"/>
  <c r="AT253" i="1"/>
  <c r="BA253" i="1" s="1"/>
  <c r="AO253" i="1"/>
  <c r="AP253" i="1"/>
  <c r="AW253" i="1" s="1"/>
  <c r="AQ253" i="1"/>
  <c r="AX253" i="1" s="1"/>
  <c r="AR253" i="1"/>
  <c r="AY253" i="1" s="1"/>
  <c r="AS253" i="1"/>
  <c r="AZ253" i="1" s="1"/>
  <c r="AP259" i="1"/>
  <c r="AW259" i="1" s="1"/>
  <c r="AQ259" i="1"/>
  <c r="AX259" i="1" s="1"/>
  <c r="AR259" i="1"/>
  <c r="AY259" i="1" s="1"/>
  <c r="AS259" i="1"/>
  <c r="AZ259" i="1" s="1"/>
  <c r="AT259" i="1"/>
  <c r="BA259" i="1" s="1"/>
  <c r="AO259" i="1"/>
  <c r="AT264" i="1"/>
  <c r="AO264" i="1"/>
  <c r="AP264" i="1"/>
  <c r="AQ264" i="1"/>
  <c r="AR264" i="1"/>
  <c r="AS264" i="1"/>
  <c r="AZ264" i="1" s="1"/>
  <c r="AR267" i="1"/>
  <c r="AS267" i="1"/>
  <c r="AZ267" i="1" s="1"/>
  <c r="AT267" i="1"/>
  <c r="AO267" i="1"/>
  <c r="AP267" i="1"/>
  <c r="AQ267" i="1"/>
  <c r="AP275" i="1"/>
  <c r="AW275" i="1" s="1"/>
  <c r="AQ275" i="1"/>
  <c r="AX275" i="1" s="1"/>
  <c r="AR275" i="1"/>
  <c r="AY275" i="1" s="1"/>
  <c r="AS275" i="1"/>
  <c r="AZ275" i="1" s="1"/>
  <c r="AT275" i="1"/>
  <c r="BA275" i="1" s="1"/>
  <c r="AO275" i="1"/>
  <c r="AT284" i="1"/>
  <c r="BA284" i="1" s="1"/>
  <c r="AO284" i="1"/>
  <c r="AP284" i="1"/>
  <c r="AW284" i="1" s="1"/>
  <c r="AQ284" i="1"/>
  <c r="AX284" i="1" s="1"/>
  <c r="AR284" i="1"/>
  <c r="AY284" i="1" s="1"/>
  <c r="AS284" i="1"/>
  <c r="AZ284" i="1" s="1"/>
  <c r="AP311" i="1"/>
  <c r="AW311" i="1" s="1"/>
  <c r="AQ311" i="1"/>
  <c r="AX311" i="1" s="1"/>
  <c r="AR311" i="1"/>
  <c r="AY311" i="1" s="1"/>
  <c r="AS311" i="1"/>
  <c r="AZ311" i="1" s="1"/>
  <c r="AT311" i="1"/>
  <c r="BA311" i="1" s="1"/>
  <c r="AO311" i="1"/>
  <c r="AR334" i="1"/>
  <c r="AY334" i="1" s="1"/>
  <c r="AS334" i="1"/>
  <c r="AZ334" i="1" s="1"/>
  <c r="AT334" i="1"/>
  <c r="BA334" i="1" s="1"/>
  <c r="AO334" i="1"/>
  <c r="AP334" i="1"/>
  <c r="AW334" i="1" s="1"/>
  <c r="AQ334" i="1"/>
  <c r="AX334" i="1" s="1"/>
  <c r="AT18" i="1"/>
  <c r="BA18" i="1" s="1"/>
  <c r="AS18" i="1"/>
  <c r="AZ18" i="1" s="1"/>
  <c r="AO18" i="1"/>
  <c r="AV18" i="1" s="1"/>
  <c r="AQ18" i="1"/>
  <c r="AX18" i="1" s="1"/>
  <c r="AP18" i="1"/>
  <c r="AW18" i="1" s="1"/>
  <c r="AR18" i="1"/>
  <c r="AY18" i="1" s="1"/>
  <c r="AU284" i="1" l="1"/>
  <c r="AV284" i="1"/>
  <c r="BB284" i="1" s="1"/>
  <c r="BC284" i="1" s="1"/>
  <c r="AU259" i="1"/>
  <c r="AV259" i="1"/>
  <c r="BB259" i="1" s="1"/>
  <c r="BC259" i="1" s="1"/>
  <c r="AU243" i="1"/>
  <c r="AV243" i="1"/>
  <c r="BB243" i="1" s="1"/>
  <c r="BC243" i="1" s="1"/>
  <c r="AU239" i="1"/>
  <c r="AV239" i="1"/>
  <c r="BB239" i="1" s="1"/>
  <c r="BC239" i="1" s="1"/>
  <c r="AU232" i="1"/>
  <c r="AV232" i="1"/>
  <c r="BB232" i="1" s="1"/>
  <c r="BC232" i="1" s="1"/>
  <c r="AU211" i="1"/>
  <c r="AV211" i="1"/>
  <c r="BB211" i="1" s="1"/>
  <c r="BC211" i="1" s="1"/>
  <c r="AU177" i="1"/>
  <c r="AV177" i="1"/>
  <c r="BB177" i="1" s="1"/>
  <c r="BC177" i="1" s="1"/>
  <c r="AU146" i="1"/>
  <c r="AV146" i="1"/>
  <c r="BB146" i="1" s="1"/>
  <c r="BC146" i="1" s="1"/>
  <c r="AU19" i="1"/>
  <c r="AV19" i="1"/>
  <c r="BB19" i="1" s="1"/>
  <c r="BC19" i="1" s="1"/>
  <c r="AU306" i="1"/>
  <c r="AV306" i="1"/>
  <c r="BB306" i="1" s="1"/>
  <c r="BC306" i="1" s="1"/>
  <c r="AU212" i="1"/>
  <c r="AV212" i="1"/>
  <c r="BB212" i="1" s="1"/>
  <c r="BC212" i="1" s="1"/>
  <c r="AU273" i="1"/>
  <c r="AV273" i="1"/>
  <c r="BB273" i="1" s="1"/>
  <c r="BC273" i="1" s="1"/>
  <c r="AU221" i="1"/>
  <c r="AV221" i="1"/>
  <c r="BB221" i="1" s="1"/>
  <c r="BC221" i="1" s="1"/>
  <c r="AU337" i="1"/>
  <c r="AV337" i="1"/>
  <c r="BB337" i="1" s="1"/>
  <c r="BC337" i="1" s="1"/>
  <c r="AU292" i="1"/>
  <c r="AV292" i="1"/>
  <c r="BB292" i="1" s="1"/>
  <c r="BC292" i="1" s="1"/>
  <c r="AU280" i="1"/>
  <c r="AV280" i="1"/>
  <c r="BB280" i="1" s="1"/>
  <c r="BC280" i="1" s="1"/>
  <c r="AU195" i="1"/>
  <c r="AV195" i="1"/>
  <c r="BB195" i="1" s="1"/>
  <c r="BC195" i="1" s="1"/>
  <c r="AU191" i="1"/>
  <c r="AV191" i="1"/>
  <c r="BB191" i="1" s="1"/>
  <c r="BC191" i="1" s="1"/>
  <c r="AU178" i="1"/>
  <c r="AV178" i="1"/>
  <c r="BB178" i="1" s="1"/>
  <c r="BC178" i="1" s="1"/>
  <c r="AU173" i="1"/>
  <c r="AV173" i="1"/>
  <c r="BB173" i="1" s="1"/>
  <c r="BC173" i="1" s="1"/>
  <c r="AU164" i="1"/>
  <c r="AV164" i="1"/>
  <c r="BB164" i="1" s="1"/>
  <c r="BC164" i="1" s="1"/>
  <c r="AU151" i="1"/>
  <c r="AV151" i="1"/>
  <c r="BB151" i="1" s="1"/>
  <c r="BC151" i="1" s="1"/>
  <c r="AU130" i="1"/>
  <c r="AV130" i="1"/>
  <c r="BB130" i="1" s="1"/>
  <c r="BC130" i="1" s="1"/>
  <c r="AU40" i="1"/>
  <c r="AV40" i="1"/>
  <c r="BB40" i="1" s="1"/>
  <c r="BC40" i="1" s="1"/>
  <c r="AU265" i="1"/>
  <c r="AV265" i="1"/>
  <c r="BB265" i="1" s="1"/>
  <c r="BC265" i="1" s="1"/>
  <c r="AU209" i="1"/>
  <c r="AV209" i="1"/>
  <c r="BB209" i="1" s="1"/>
  <c r="BC209" i="1" s="1"/>
  <c r="AU152" i="1"/>
  <c r="AV152" i="1"/>
  <c r="BB152" i="1" s="1"/>
  <c r="BC152" i="1" s="1"/>
  <c r="AU241" i="1"/>
  <c r="AV241" i="1"/>
  <c r="BB241" i="1" s="1"/>
  <c r="BC241" i="1" s="1"/>
  <c r="AU197" i="1"/>
  <c r="AV197" i="1"/>
  <c r="BB197" i="1" s="1"/>
  <c r="BC197" i="1" s="1"/>
  <c r="AU127" i="1"/>
  <c r="AV127" i="1"/>
  <c r="BB127" i="1" s="1"/>
  <c r="BC127" i="1" s="1"/>
  <c r="AU335" i="1"/>
  <c r="AV335" i="1"/>
  <c r="BB335" i="1" s="1"/>
  <c r="BC335" i="1" s="1"/>
  <c r="AU277" i="1"/>
  <c r="AV277" i="1"/>
  <c r="BB277" i="1" s="1"/>
  <c r="BC277" i="1" s="1"/>
  <c r="AU272" i="1"/>
  <c r="AV272" i="1"/>
  <c r="BB272" i="1" s="1"/>
  <c r="BC272" i="1" s="1"/>
  <c r="AU261" i="1"/>
  <c r="AV261" i="1"/>
  <c r="BB261" i="1" s="1"/>
  <c r="BC261" i="1" s="1"/>
  <c r="AU255" i="1"/>
  <c r="AV255" i="1"/>
  <c r="BB255" i="1" s="1"/>
  <c r="BC255" i="1" s="1"/>
  <c r="AU237" i="1"/>
  <c r="AV237" i="1"/>
  <c r="BB237" i="1" s="1"/>
  <c r="BC237" i="1" s="1"/>
  <c r="AU229" i="1"/>
  <c r="AV229" i="1"/>
  <c r="BB229" i="1" s="1"/>
  <c r="BC229" i="1" s="1"/>
  <c r="AU192" i="1"/>
  <c r="AV192" i="1"/>
  <c r="BB192" i="1" s="1"/>
  <c r="BC192" i="1" s="1"/>
  <c r="AU188" i="1"/>
  <c r="AV188" i="1"/>
  <c r="BB188" i="1" s="1"/>
  <c r="BC188" i="1" s="1"/>
  <c r="AU161" i="1"/>
  <c r="AV161" i="1"/>
  <c r="BB161" i="1" s="1"/>
  <c r="BC161" i="1" s="1"/>
  <c r="AU148" i="1"/>
  <c r="AV148" i="1"/>
  <c r="BB148" i="1" s="1"/>
  <c r="BC148" i="1" s="1"/>
  <c r="AU143" i="1"/>
  <c r="AV143" i="1"/>
  <c r="BB143" i="1" s="1"/>
  <c r="BC143" i="1" s="1"/>
  <c r="AU135" i="1"/>
  <c r="AV135" i="1"/>
  <c r="BB135" i="1" s="1"/>
  <c r="BC135" i="1" s="1"/>
  <c r="AU132" i="1"/>
  <c r="AV132" i="1"/>
  <c r="BB132" i="1" s="1"/>
  <c r="BC132" i="1" s="1"/>
  <c r="AU213" i="1"/>
  <c r="AV213" i="1"/>
  <c r="BB213" i="1" s="1"/>
  <c r="BC213" i="1" s="1"/>
  <c r="AU210" i="1"/>
  <c r="AV210" i="1"/>
  <c r="BB210" i="1" s="1"/>
  <c r="BC210" i="1" s="1"/>
  <c r="AU326" i="1"/>
  <c r="AV326" i="1"/>
  <c r="BB326" i="1" s="1"/>
  <c r="BC326" i="1" s="1"/>
  <c r="AU251" i="1"/>
  <c r="AV251" i="1"/>
  <c r="BB251" i="1" s="1"/>
  <c r="BC251" i="1" s="1"/>
  <c r="AU217" i="1"/>
  <c r="AV217" i="1"/>
  <c r="BB217" i="1" s="1"/>
  <c r="BC217" i="1" s="1"/>
  <c r="AU344" i="1"/>
  <c r="AV344" i="1"/>
  <c r="BB344" i="1" s="1"/>
  <c r="BC344" i="1" s="1"/>
  <c r="AU308" i="1"/>
  <c r="AV308" i="1"/>
  <c r="BB308" i="1" s="1"/>
  <c r="BC308" i="1" s="1"/>
  <c r="AU296" i="1"/>
  <c r="AV296" i="1"/>
  <c r="BB296" i="1" s="1"/>
  <c r="BC296" i="1" s="1"/>
  <c r="AU258" i="1"/>
  <c r="AV258" i="1"/>
  <c r="BB258" i="1" s="1"/>
  <c r="BC258" i="1" s="1"/>
  <c r="AU242" i="1"/>
  <c r="AV242" i="1"/>
  <c r="BB242" i="1" s="1"/>
  <c r="BC242" i="1" s="1"/>
  <c r="AU176" i="1"/>
  <c r="AV176" i="1"/>
  <c r="BB176" i="1" s="1"/>
  <c r="BC176" i="1" s="1"/>
  <c r="AU167" i="1"/>
  <c r="AV167" i="1"/>
  <c r="BB167" i="1" s="1"/>
  <c r="BC167" i="1" s="1"/>
  <c r="AU133" i="1"/>
  <c r="AV133" i="1"/>
  <c r="BB133" i="1" s="1"/>
  <c r="BC133" i="1" s="1"/>
  <c r="AU128" i="1"/>
  <c r="AV128" i="1"/>
  <c r="BB128" i="1" s="1"/>
  <c r="BC128" i="1" s="1"/>
  <c r="AU144" i="1"/>
  <c r="AV144" i="1"/>
  <c r="BB144" i="1" s="1"/>
  <c r="BC144" i="1" s="1"/>
  <c r="AU189" i="1"/>
  <c r="AV189" i="1"/>
  <c r="BB189" i="1" s="1"/>
  <c r="BC189" i="1" s="1"/>
  <c r="AU319" i="1"/>
  <c r="AV319" i="1"/>
  <c r="BB319" i="1" s="1"/>
  <c r="BC319" i="1" s="1"/>
  <c r="AU299" i="1"/>
  <c r="AV299" i="1"/>
  <c r="BB299" i="1" s="1"/>
  <c r="BC299" i="1" s="1"/>
  <c r="AU283" i="1"/>
  <c r="AV283" i="1"/>
  <c r="BB283" i="1" s="1"/>
  <c r="BC283" i="1" s="1"/>
  <c r="AU279" i="1"/>
  <c r="AV279" i="1"/>
  <c r="BB279" i="1" s="1"/>
  <c r="BC279" i="1" s="1"/>
  <c r="AU235" i="1"/>
  <c r="AV235" i="1"/>
  <c r="BB235" i="1" s="1"/>
  <c r="BC235" i="1" s="1"/>
  <c r="AU231" i="1"/>
  <c r="AV231" i="1"/>
  <c r="BB231" i="1" s="1"/>
  <c r="BC231" i="1" s="1"/>
  <c r="AU207" i="1"/>
  <c r="AV207" i="1"/>
  <c r="BB207" i="1" s="1"/>
  <c r="BC207" i="1" s="1"/>
  <c r="AU181" i="1"/>
  <c r="AV181" i="1"/>
  <c r="BB181" i="1" s="1"/>
  <c r="BC181" i="1" s="1"/>
  <c r="AU172" i="1"/>
  <c r="AV172" i="1"/>
  <c r="BB172" i="1" s="1"/>
  <c r="BC172" i="1" s="1"/>
  <c r="AU155" i="1"/>
  <c r="AV155" i="1"/>
  <c r="BB155" i="1" s="1"/>
  <c r="BC155" i="1" s="1"/>
  <c r="AU129" i="1"/>
  <c r="AV129" i="1"/>
  <c r="BB129" i="1" s="1"/>
  <c r="BC129" i="1" s="1"/>
  <c r="AU285" i="1"/>
  <c r="AV285" i="1"/>
  <c r="BB285" i="1" s="1"/>
  <c r="BC285" i="1" s="1"/>
  <c r="AU224" i="1"/>
  <c r="AV224" i="1"/>
  <c r="BB224" i="1" s="1"/>
  <c r="BC224" i="1" s="1"/>
  <c r="AU220" i="1"/>
  <c r="AV220" i="1"/>
  <c r="BB220" i="1" s="1"/>
  <c r="BC220" i="1" s="1"/>
  <c r="AU200" i="1"/>
  <c r="AV200" i="1"/>
  <c r="BB200" i="1" s="1"/>
  <c r="BC200" i="1" s="1"/>
  <c r="AU341" i="1"/>
  <c r="AV341" i="1"/>
  <c r="BB341" i="1" s="1"/>
  <c r="BC341" i="1" s="1"/>
  <c r="AU166" i="1"/>
  <c r="AV166" i="1"/>
  <c r="BB166" i="1" s="1"/>
  <c r="BC166" i="1" s="1"/>
  <c r="AU300" i="1"/>
  <c r="AV300" i="1"/>
  <c r="BB300" i="1" s="1"/>
  <c r="BC300" i="1" s="1"/>
  <c r="AU276" i="1"/>
  <c r="AV276" i="1"/>
  <c r="BB276" i="1" s="1"/>
  <c r="BC276" i="1" s="1"/>
  <c r="AU345" i="1"/>
  <c r="AV345" i="1"/>
  <c r="BB345" i="1" s="1"/>
  <c r="BC345" i="1" s="1"/>
  <c r="AU228" i="1"/>
  <c r="AV228" i="1"/>
  <c r="BB228" i="1" s="1"/>
  <c r="BC228" i="1" s="1"/>
  <c r="AU134" i="1"/>
  <c r="AV134" i="1"/>
  <c r="BB134" i="1" s="1"/>
  <c r="BC134" i="1" s="1"/>
  <c r="AU325" i="1"/>
  <c r="AV325" i="1"/>
  <c r="BB325" i="1" s="1"/>
  <c r="BC325" i="1" s="1"/>
  <c r="AU254" i="1"/>
  <c r="AV254" i="1"/>
  <c r="BB254" i="1" s="1"/>
  <c r="BC254" i="1" s="1"/>
  <c r="AU142" i="1"/>
  <c r="AV142" i="1"/>
  <c r="BB142" i="1" s="1"/>
  <c r="BC142" i="1" s="1"/>
  <c r="AU238" i="1"/>
  <c r="AV238" i="1"/>
  <c r="BB238" i="1" s="1"/>
  <c r="BC238" i="1" s="1"/>
  <c r="AU230" i="1"/>
  <c r="AV230" i="1"/>
  <c r="BB230" i="1" s="1"/>
  <c r="BC230" i="1" s="1"/>
  <c r="AU250" i="1"/>
  <c r="AV250" i="1"/>
  <c r="BB250" i="1" s="1"/>
  <c r="BC250" i="1" s="1"/>
  <c r="AU126" i="1"/>
  <c r="AV126" i="1"/>
  <c r="BB126" i="1" s="1"/>
  <c r="BC126" i="1" s="1"/>
  <c r="AU154" i="1"/>
  <c r="AV154" i="1"/>
  <c r="BB154" i="1" s="1"/>
  <c r="BC154" i="1" s="1"/>
  <c r="AU310" i="1"/>
  <c r="AV310" i="1"/>
  <c r="BB310" i="1" s="1"/>
  <c r="BC310" i="1" s="1"/>
  <c r="AU278" i="1"/>
  <c r="AV278" i="1"/>
  <c r="BB278" i="1" s="1"/>
  <c r="BC278" i="1" s="1"/>
  <c r="AU262" i="1"/>
  <c r="AV262" i="1"/>
  <c r="BB262" i="1" s="1"/>
  <c r="BC262" i="1" s="1"/>
  <c r="AU214" i="1"/>
  <c r="AV214" i="1"/>
  <c r="BB214" i="1" s="1"/>
  <c r="BC214" i="1" s="1"/>
  <c r="AU286" i="1"/>
  <c r="AV286" i="1"/>
  <c r="BB286" i="1" s="1"/>
  <c r="BC286" i="1" s="1"/>
  <c r="AU317" i="1"/>
  <c r="AV317" i="1"/>
  <c r="BB317" i="1" s="1"/>
  <c r="BC317" i="1" s="1"/>
  <c r="AU314" i="1"/>
  <c r="AV314" i="1"/>
  <c r="BB314" i="1" s="1"/>
  <c r="BC314" i="1" s="1"/>
  <c r="AU150" i="1"/>
  <c r="AV150" i="1"/>
  <c r="BB150" i="1" s="1"/>
  <c r="BC150" i="1" s="1"/>
  <c r="AU244" i="1"/>
  <c r="AV244" i="1"/>
  <c r="BB244" i="1" s="1"/>
  <c r="BC244" i="1" s="1"/>
  <c r="AU343" i="1"/>
  <c r="AV343" i="1"/>
  <c r="BB343" i="1" s="1"/>
  <c r="BC343" i="1" s="1"/>
  <c r="AU339" i="1"/>
  <c r="AV339" i="1"/>
  <c r="BB339" i="1" s="1"/>
  <c r="BC339" i="1" s="1"/>
  <c r="AU328" i="1"/>
  <c r="AV328" i="1"/>
  <c r="BB328" i="1" s="1"/>
  <c r="BC328" i="1" s="1"/>
  <c r="AU342" i="1"/>
  <c r="AV342" i="1"/>
  <c r="BB342" i="1" s="1"/>
  <c r="BC342" i="1" s="1"/>
  <c r="AU327" i="1"/>
  <c r="AV327" i="1"/>
  <c r="BB327" i="1" s="1"/>
  <c r="BC327" i="1" s="1"/>
  <c r="AU340" i="1"/>
  <c r="AV340" i="1"/>
  <c r="BB340" i="1" s="1"/>
  <c r="BC340" i="1" s="1"/>
  <c r="AU219" i="1"/>
  <c r="AV219" i="1"/>
  <c r="BB219" i="1" s="1"/>
  <c r="BC219" i="1" s="1"/>
  <c r="AU170" i="1"/>
  <c r="AV170" i="1"/>
  <c r="BB170" i="1" s="1"/>
  <c r="BC170" i="1" s="1"/>
  <c r="AU165" i="1"/>
  <c r="AV165" i="1"/>
  <c r="BB165" i="1" s="1"/>
  <c r="BC165" i="1" s="1"/>
  <c r="AU163" i="1"/>
  <c r="AV163" i="1"/>
  <c r="BB163" i="1" s="1"/>
  <c r="BC163" i="1" s="1"/>
  <c r="AU171" i="1"/>
  <c r="AV171" i="1"/>
  <c r="BB171" i="1" s="1"/>
  <c r="BC171" i="1" s="1"/>
  <c r="AU162" i="1"/>
  <c r="AV162" i="1"/>
  <c r="BB162" i="1" s="1"/>
  <c r="BC162" i="1" s="1"/>
  <c r="AU168" i="1"/>
  <c r="AV168" i="1"/>
  <c r="BB168" i="1" s="1"/>
  <c r="BC168" i="1" s="1"/>
  <c r="AU246" i="1"/>
  <c r="AV246" i="1"/>
  <c r="BB246" i="1" s="1"/>
  <c r="BC246" i="1" s="1"/>
  <c r="AU334" i="1"/>
  <c r="AV334" i="1"/>
  <c r="BB334" i="1" s="1"/>
  <c r="BC334" i="1" s="1"/>
  <c r="AU311" i="1"/>
  <c r="AV311" i="1"/>
  <c r="BB311" i="1" s="1"/>
  <c r="BC311" i="1" s="1"/>
  <c r="AU275" i="1"/>
  <c r="AV275" i="1"/>
  <c r="BB275" i="1" s="1"/>
  <c r="BC275" i="1" s="1"/>
  <c r="AU267" i="1"/>
  <c r="BB267" i="1"/>
  <c r="BC267" i="1" s="1"/>
  <c r="AU264" i="1"/>
  <c r="BB264" i="1"/>
  <c r="BC264" i="1" s="1"/>
  <c r="AU253" i="1"/>
  <c r="AV253" i="1"/>
  <c r="BB253" i="1" s="1"/>
  <c r="BC253" i="1" s="1"/>
  <c r="AU227" i="1"/>
  <c r="AV227" i="1"/>
  <c r="BB227" i="1" s="1"/>
  <c r="BC227" i="1" s="1"/>
  <c r="AU223" i="1"/>
  <c r="AV223" i="1"/>
  <c r="BB223" i="1" s="1"/>
  <c r="BC223" i="1" s="1"/>
  <c r="AU215" i="1"/>
  <c r="AV215" i="1"/>
  <c r="BB215" i="1" s="1"/>
  <c r="BC215" i="1" s="1"/>
  <c r="AU183" i="1"/>
  <c r="AV183" i="1"/>
  <c r="BB183" i="1" s="1"/>
  <c r="BC183" i="1" s="1"/>
  <c r="AU225" i="1"/>
  <c r="AV225" i="1"/>
  <c r="BB225" i="1" s="1"/>
  <c r="BC225" i="1" s="1"/>
  <c r="AU303" i="1"/>
  <c r="AV303" i="1"/>
  <c r="BB303" i="1" s="1"/>
  <c r="BC303" i="1" s="1"/>
  <c r="AU297" i="1"/>
  <c r="AV297" i="1"/>
  <c r="BB297" i="1" s="1"/>
  <c r="BC297" i="1" s="1"/>
  <c r="AU289" i="1"/>
  <c r="AV289" i="1"/>
  <c r="BB289" i="1" s="1"/>
  <c r="BC289" i="1" s="1"/>
  <c r="AU268" i="1"/>
  <c r="AV268" i="1"/>
  <c r="BB268" i="1" s="1"/>
  <c r="BC268" i="1" s="1"/>
  <c r="AU236" i="1"/>
  <c r="AV236" i="1"/>
  <c r="BB236" i="1" s="1"/>
  <c r="BC236" i="1" s="1"/>
  <c r="AU204" i="1"/>
  <c r="AV204" i="1"/>
  <c r="BB204" i="1" s="1"/>
  <c r="BC204" i="1" s="1"/>
  <c r="AU199" i="1"/>
  <c r="AV199" i="1"/>
  <c r="BB199" i="1" s="1"/>
  <c r="BC199" i="1" s="1"/>
  <c r="AU187" i="1"/>
  <c r="AV187" i="1"/>
  <c r="BB187" i="1" s="1"/>
  <c r="BC187" i="1" s="1"/>
  <c r="AU160" i="1"/>
  <c r="AV160" i="1"/>
  <c r="BB160" i="1" s="1"/>
  <c r="BC160" i="1" s="1"/>
  <c r="AU156" i="1"/>
  <c r="AV156" i="1"/>
  <c r="BB156" i="1" s="1"/>
  <c r="BC156" i="1" s="1"/>
  <c r="AU332" i="1"/>
  <c r="AV332" i="1"/>
  <c r="BB332" i="1" s="1"/>
  <c r="BC332" i="1" s="1"/>
  <c r="AU312" i="1"/>
  <c r="AV312" i="1"/>
  <c r="BB312" i="1" s="1"/>
  <c r="BC312" i="1" s="1"/>
  <c r="AU260" i="1"/>
  <c r="AV260" i="1"/>
  <c r="BB260" i="1" s="1"/>
  <c r="BC260" i="1" s="1"/>
  <c r="AU249" i="1"/>
  <c r="AV249" i="1"/>
  <c r="BB249" i="1" s="1"/>
  <c r="BC249" i="1" s="1"/>
  <c r="AU208" i="1"/>
  <c r="AV208" i="1"/>
  <c r="BB208" i="1" s="1"/>
  <c r="BC208" i="1" s="1"/>
  <c r="AU136" i="1"/>
  <c r="AV136" i="1"/>
  <c r="BB136" i="1" s="1"/>
  <c r="BC136" i="1" s="1"/>
  <c r="AU147" i="1"/>
  <c r="AV147" i="1"/>
  <c r="BB147" i="1" s="1"/>
  <c r="BC147" i="1" s="1"/>
  <c r="AU257" i="1"/>
  <c r="AV257" i="1"/>
  <c r="BB257" i="1" s="1"/>
  <c r="BC257" i="1" s="1"/>
  <c r="AU205" i="1"/>
  <c r="AV205" i="1"/>
  <c r="BB205" i="1" s="1"/>
  <c r="BC205" i="1" s="1"/>
  <c r="AU175" i="1"/>
  <c r="AV175" i="1"/>
  <c r="BB175" i="1" s="1"/>
  <c r="BC175" i="1" s="1"/>
  <c r="AU153" i="1"/>
  <c r="AV153" i="1"/>
  <c r="BB153" i="1" s="1"/>
  <c r="BC153" i="1" s="1"/>
  <c r="AU346" i="1"/>
  <c r="AV346" i="1"/>
  <c r="BB346" i="1" s="1"/>
  <c r="BC346" i="1" s="1"/>
  <c r="AU323" i="1"/>
  <c r="AV323" i="1"/>
  <c r="BB323" i="1" s="1"/>
  <c r="BC323" i="1" s="1"/>
  <c r="AU320" i="1"/>
  <c r="AV320" i="1"/>
  <c r="BB320" i="1" s="1"/>
  <c r="BC320" i="1" s="1"/>
  <c r="AU318" i="1"/>
  <c r="AV318" i="1"/>
  <c r="BB318" i="1" s="1"/>
  <c r="BC318" i="1" s="1"/>
  <c r="AU316" i="1"/>
  <c r="AV316" i="1"/>
  <c r="BB316" i="1" s="1"/>
  <c r="BC316" i="1" s="1"/>
  <c r="AU315" i="1"/>
  <c r="AV315" i="1"/>
  <c r="BB315" i="1" s="1"/>
  <c r="BC315" i="1" s="1"/>
  <c r="AU281" i="1"/>
  <c r="AV281" i="1"/>
  <c r="BB281" i="1" s="1"/>
  <c r="BC281" i="1" s="1"/>
  <c r="AU245" i="1"/>
  <c r="AV245" i="1"/>
  <c r="BB245" i="1" s="1"/>
  <c r="BC245" i="1" s="1"/>
  <c r="AU233" i="1"/>
  <c r="AV233" i="1"/>
  <c r="BB233" i="1" s="1"/>
  <c r="BC233" i="1" s="1"/>
  <c r="AU201" i="1"/>
  <c r="AV201" i="1"/>
  <c r="BB201" i="1" s="1"/>
  <c r="BC201" i="1" s="1"/>
  <c r="AU196" i="1"/>
  <c r="AV196" i="1"/>
  <c r="BB196" i="1" s="1"/>
  <c r="BC196" i="1" s="1"/>
  <c r="AU179" i="1"/>
  <c r="AV179" i="1"/>
  <c r="BB179" i="1" s="1"/>
  <c r="BC179" i="1" s="1"/>
  <c r="AU157" i="1"/>
  <c r="AV157" i="1"/>
  <c r="BB157" i="1" s="1"/>
  <c r="BC157" i="1" s="1"/>
  <c r="AU131" i="1"/>
  <c r="AV131" i="1"/>
  <c r="BB131" i="1" s="1"/>
  <c r="BC131" i="1" s="1"/>
  <c r="AU338" i="1"/>
  <c r="AV338" i="1"/>
  <c r="BB338" i="1" s="1"/>
  <c r="BC338" i="1" s="1"/>
  <c r="AU330" i="1"/>
  <c r="AV330" i="1"/>
  <c r="BB330" i="1" s="1"/>
  <c r="BC330" i="1" s="1"/>
  <c r="AU295" i="1"/>
  <c r="AV295" i="1"/>
  <c r="BB295" i="1" s="1"/>
  <c r="BC295" i="1" s="1"/>
  <c r="AU290" i="1"/>
  <c r="AV290" i="1"/>
  <c r="BB290" i="1" s="1"/>
  <c r="BC290" i="1" s="1"/>
  <c r="AU304" i="1"/>
  <c r="AV304" i="1"/>
  <c r="BB304" i="1" s="1"/>
  <c r="BC304" i="1" s="1"/>
  <c r="AU313" i="1"/>
  <c r="AV313" i="1"/>
  <c r="BB313" i="1" s="1"/>
  <c r="BC313" i="1" s="1"/>
  <c r="AU301" i="1"/>
  <c r="AV301" i="1"/>
  <c r="BB301" i="1" s="1"/>
  <c r="BC301" i="1" s="1"/>
  <c r="AU287" i="1"/>
  <c r="AV287" i="1"/>
  <c r="BB287" i="1" s="1"/>
  <c r="BC287" i="1" s="1"/>
  <c r="AU193" i="1"/>
  <c r="AV193" i="1"/>
  <c r="BB193" i="1" s="1"/>
  <c r="BC193" i="1" s="1"/>
  <c r="AU149" i="1"/>
  <c r="AV149" i="1"/>
  <c r="BB149" i="1" s="1"/>
  <c r="BC149" i="1" s="1"/>
  <c r="AU336" i="1"/>
  <c r="AV336" i="1"/>
  <c r="BB336" i="1" s="1"/>
  <c r="BC336" i="1" s="1"/>
  <c r="AU305" i="1"/>
  <c r="AV305" i="1"/>
  <c r="BB305" i="1" s="1"/>
  <c r="BC305" i="1" s="1"/>
  <c r="AU291" i="1"/>
  <c r="AV291" i="1"/>
  <c r="BB291" i="1" s="1"/>
  <c r="BC291" i="1" s="1"/>
  <c r="AU274" i="1"/>
  <c r="AV274" i="1"/>
  <c r="BB274" i="1" s="1"/>
  <c r="BC274" i="1" s="1"/>
  <c r="AU252" i="1"/>
  <c r="AV252" i="1"/>
  <c r="BB252" i="1" s="1"/>
  <c r="BC252" i="1" s="1"/>
  <c r="AU226" i="1"/>
  <c r="AV226" i="1"/>
  <c r="BB226" i="1" s="1"/>
  <c r="BC226" i="1" s="1"/>
  <c r="AU145" i="1"/>
  <c r="AV145" i="1"/>
  <c r="BB145" i="1" s="1"/>
  <c r="BC145" i="1" s="1"/>
  <c r="AU331" i="1"/>
  <c r="AV331" i="1"/>
  <c r="BB331" i="1" s="1"/>
  <c r="BC331" i="1" s="1"/>
  <c r="AU324" i="1"/>
  <c r="AV324" i="1"/>
  <c r="BB324" i="1" s="1"/>
  <c r="BC324" i="1" s="1"/>
  <c r="AU321" i="1"/>
  <c r="AV321" i="1"/>
  <c r="BB321" i="1" s="1"/>
  <c r="BC321" i="1" s="1"/>
  <c r="AU288" i="1"/>
  <c r="AV288" i="1"/>
  <c r="BB288" i="1" s="1"/>
  <c r="BC288" i="1" s="1"/>
  <c r="AU203" i="1"/>
  <c r="AV203" i="1"/>
  <c r="BB203" i="1" s="1"/>
  <c r="BC203" i="1" s="1"/>
  <c r="AU194" i="1"/>
  <c r="AV194" i="1"/>
  <c r="BB194" i="1" s="1"/>
  <c r="BC194" i="1" s="1"/>
  <c r="AU159" i="1"/>
  <c r="AV159" i="1"/>
  <c r="BB159" i="1" s="1"/>
  <c r="BC159" i="1" s="1"/>
  <c r="AU137" i="1"/>
  <c r="AV137" i="1"/>
  <c r="BB137" i="1" s="1"/>
  <c r="BC137" i="1" s="1"/>
  <c r="AU309" i="1"/>
  <c r="AV309" i="1"/>
  <c r="BB309" i="1" s="1"/>
  <c r="BC309" i="1" s="1"/>
  <c r="AU240" i="1"/>
  <c r="AV240" i="1"/>
  <c r="BB240" i="1" s="1"/>
  <c r="BC240" i="1" s="1"/>
  <c r="AU216" i="1"/>
  <c r="AV216" i="1"/>
  <c r="BB216" i="1" s="1"/>
  <c r="BC216" i="1" s="1"/>
  <c r="AU185" i="1"/>
  <c r="AV185" i="1"/>
  <c r="BB185" i="1" s="1"/>
  <c r="BC185" i="1" s="1"/>
  <c r="AU247" i="1"/>
  <c r="AV247" i="1"/>
  <c r="BB247" i="1" s="1"/>
  <c r="BC247" i="1" s="1"/>
  <c r="AU182" i="1"/>
  <c r="AV182" i="1"/>
  <c r="BB182" i="1" s="1"/>
  <c r="BC182" i="1" s="1"/>
  <c r="AU202" i="1"/>
  <c r="AV202" i="1"/>
  <c r="BB202" i="1" s="1"/>
  <c r="BC202" i="1" s="1"/>
  <c r="AU138" i="1"/>
  <c r="AV138" i="1"/>
  <c r="BB138" i="1" s="1"/>
  <c r="BC138" i="1" s="1"/>
  <c r="AU174" i="1"/>
  <c r="AV174" i="1"/>
  <c r="BB174" i="1" s="1"/>
  <c r="BC174" i="1" s="1"/>
  <c r="AU234" i="1"/>
  <c r="AV234" i="1"/>
  <c r="BB234" i="1" s="1"/>
  <c r="BC234" i="1" s="1"/>
  <c r="AU206" i="1"/>
  <c r="AV206" i="1"/>
  <c r="BB206" i="1" s="1"/>
  <c r="BC206" i="1" s="1"/>
  <c r="AU298" i="1"/>
  <c r="AV298" i="1"/>
  <c r="BB298" i="1" s="1"/>
  <c r="BC298" i="1" s="1"/>
  <c r="AU333" i="1"/>
  <c r="AV333" i="1"/>
  <c r="BB333" i="1" s="1"/>
  <c r="BC333" i="1" s="1"/>
  <c r="AU282" i="1"/>
  <c r="AV282" i="1"/>
  <c r="BB282" i="1" s="1"/>
  <c r="BC282" i="1" s="1"/>
  <c r="AU266" i="1"/>
  <c r="BB266" i="1"/>
  <c r="BC266" i="1" s="1"/>
  <c r="AU180" i="1"/>
  <c r="AV180" i="1"/>
  <c r="BB180" i="1" s="1"/>
  <c r="BC180" i="1" s="1"/>
  <c r="AU222" i="1"/>
  <c r="AV222" i="1"/>
  <c r="BB222" i="1" s="1"/>
  <c r="BC222" i="1" s="1"/>
  <c r="AU158" i="1"/>
  <c r="AV158" i="1"/>
  <c r="BB158" i="1" s="1"/>
  <c r="BC158" i="1" s="1"/>
  <c r="AU198" i="1"/>
  <c r="AV198" i="1"/>
  <c r="BB198" i="1" s="1"/>
  <c r="BC198" i="1" s="1"/>
  <c r="AU190" i="1"/>
  <c r="AV190" i="1"/>
  <c r="BB190" i="1" s="1"/>
  <c r="BC190" i="1" s="1"/>
  <c r="AU169" i="1"/>
  <c r="AV169" i="1"/>
  <c r="BB169" i="1" s="1"/>
  <c r="BC169" i="1" s="1"/>
  <c r="AU218" i="1"/>
  <c r="AV218" i="1"/>
  <c r="BB218" i="1" s="1"/>
  <c r="BC218" i="1" s="1"/>
  <c r="AU186" i="1"/>
  <c r="AV186" i="1"/>
  <c r="BB186" i="1" s="1"/>
  <c r="BC186" i="1" s="1"/>
  <c r="AU184" i="1"/>
  <c r="AV184" i="1"/>
  <c r="BB184" i="1" s="1"/>
  <c r="BC184" i="1" s="1"/>
  <c r="AU248" i="1"/>
  <c r="AV248" i="1"/>
  <c r="BB248" i="1" s="1"/>
  <c r="BC248" i="1" s="1"/>
  <c r="AU18" i="1"/>
  <c r="AL18" i="1"/>
  <c r="AU1606" i="1" l="1"/>
  <c r="BB18" i="1"/>
  <c r="AE1612" i="1" l="1"/>
  <c r="AE1614" i="1"/>
  <c r="AE1615" i="1" l="1"/>
  <c r="Z1606" i="1" l="1"/>
  <c r="Z1608" i="1"/>
  <c r="V1608" i="1"/>
  <c r="V1606" i="1"/>
  <c r="Y1606" i="1" l="1"/>
  <c r="Y1608" i="1"/>
  <c r="W1606" i="1" l="1"/>
  <c r="AD1606" i="1" s="1"/>
  <c r="W1608" i="1"/>
  <c r="BB1606" i="1" l="1"/>
  <c r="AL1606" i="1" l="1"/>
  <c r="AE18" i="1" l="1"/>
  <c r="BC18" i="1"/>
  <c r="AN855" i="1" l="1"/>
  <c r="AN1606" i="1" s="1"/>
  <c r="AE855" i="1"/>
  <c r="AE1606" i="1" s="1"/>
  <c r="BC855" i="1"/>
  <c r="BC1606" i="1" s="1"/>
  <c r="AE1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Isabel Vega</author>
  </authors>
  <commentList>
    <comment ref="I953" authorId="0" shapeId="0" xr:uid="{00000000-0006-0000-0100-000001000000}">
      <text>
        <r>
          <rPr>
            <b/>
            <sz val="9"/>
            <color indexed="81"/>
            <rFont val="Tahoma"/>
            <family val="2"/>
          </rPr>
          <t>Isabel Vega:</t>
        </r>
        <r>
          <rPr>
            <sz val="9"/>
            <color indexed="81"/>
            <rFont val="Tahoma"/>
            <family val="2"/>
          </rPr>
          <t xml:space="preserve">
CAMPAÑA PERO MUY CARO</t>
        </r>
      </text>
    </comment>
  </commentList>
</comments>
</file>

<file path=xl/sharedStrings.xml><?xml version="1.0" encoding="utf-8"?>
<sst xmlns="http://schemas.openxmlformats.org/spreadsheetml/2006/main" count="17164" uniqueCount="2093">
  <si>
    <t>PLEASE DO NOT ADD OR DELETE COLUMNS/ROWS/TABS</t>
  </si>
  <si>
    <t>SZ BREAKS</t>
  </si>
  <si>
    <t>PLEASE NOTE: COST AND MSRPS ARE SUBJECT TO CHANGE</t>
  </si>
  <si>
    <t>CHILE</t>
  </si>
  <si>
    <t>PERU</t>
  </si>
  <si>
    <t>Clusters</t>
  </si>
  <si>
    <t>by Size</t>
  </si>
  <si>
    <t>Santiago</t>
  </si>
  <si>
    <t>TOTAL</t>
  </si>
  <si>
    <t>DEL</t>
  </si>
  <si>
    <t>STYLE</t>
  </si>
  <si>
    <t>DESCRIPTION</t>
  </si>
  <si>
    <t>COLOR</t>
  </si>
  <si>
    <t>COLOR DESC</t>
  </si>
  <si>
    <t>FABRIC</t>
  </si>
  <si>
    <t>COO</t>
  </si>
  <si>
    <t>MSRP</t>
  </si>
  <si>
    <t>UNITS</t>
  </si>
  <si>
    <t>GRAND TOTALS</t>
  </si>
  <si>
    <t>RETAIL CHILE</t>
  </si>
  <si>
    <t>% to</t>
  </si>
  <si>
    <t>TC CL</t>
  </si>
  <si>
    <t>TC PE</t>
  </si>
  <si>
    <t>PVP CHILE</t>
  </si>
  <si>
    <t>PVP PERU</t>
  </si>
  <si>
    <t>PRECIO</t>
  </si>
  <si>
    <t>NUEVO PRECIO</t>
  </si>
  <si>
    <t>URUGUAY</t>
  </si>
  <si>
    <t>stylecolor</t>
  </si>
  <si>
    <t>COST*</t>
  </si>
  <si>
    <t>COMMENTS</t>
  </si>
  <si>
    <t>(J1) JUNIORS 6-18</t>
  </si>
  <si>
    <t>(H1) HANDBAGS ONE SIZE</t>
  </si>
  <si>
    <t>0-3M</t>
  </si>
  <si>
    <t>3-6M</t>
  </si>
  <si>
    <t>6-9M</t>
  </si>
  <si>
    <t>12M</t>
  </si>
  <si>
    <t>18M</t>
  </si>
  <si>
    <t>24M</t>
  </si>
  <si>
    <t>O/S</t>
  </si>
  <si>
    <t>VESPUCIO</t>
  </si>
  <si>
    <t>COSTANERA</t>
  </si>
  <si>
    <t>FACTORY III</t>
  </si>
  <si>
    <t>I</t>
  </si>
  <si>
    <t>T</t>
  </si>
  <si>
    <t>J</t>
  </si>
  <si>
    <t>N</t>
  </si>
  <si>
    <t>FACTOY II</t>
  </si>
  <si>
    <t>KIDS TREBOL</t>
  </si>
  <si>
    <t>GRAND</t>
  </si>
  <si>
    <t>TTL UNITS</t>
  </si>
  <si>
    <t>TTL COST</t>
  </si>
  <si>
    <t>SKUS</t>
  </si>
  <si>
    <t>Size</t>
  </si>
  <si>
    <t>H1</t>
  </si>
  <si>
    <t>(K3) KIDS - JUNIOR 2 - 6X/7 (TODDLER)</t>
  </si>
  <si>
    <t>(K1) KIDS SIZES 0/3M - 8M (NEWBORN)</t>
  </si>
  <si>
    <t>(K5) NEWBORN/INFANT/TODDLER (0/3M-6X/7) (INFANT)</t>
  </si>
  <si>
    <t>RAM KIDS</t>
  </si>
  <si>
    <t>E-COMMERCE</t>
  </si>
  <si>
    <t>RETAIL PERU</t>
  </si>
  <si>
    <t>PRODUCT LINE</t>
  </si>
  <si>
    <t>Junior Boy</t>
  </si>
  <si>
    <t>Junior Girl</t>
  </si>
  <si>
    <t>TYPE</t>
  </si>
  <si>
    <t>SUBCLASS</t>
  </si>
  <si>
    <t>SHORTS</t>
  </si>
  <si>
    <t>otb</t>
  </si>
  <si>
    <t>clase</t>
  </si>
  <si>
    <t>POLERAS</t>
  </si>
  <si>
    <t>SETS</t>
  </si>
  <si>
    <t>POLERONES</t>
  </si>
  <si>
    <t>OUTERWEAR</t>
  </si>
  <si>
    <t>TRAJES DE BAÑO</t>
  </si>
  <si>
    <t>JEANS MODA</t>
  </si>
  <si>
    <t>VESTIDOS</t>
  </si>
  <si>
    <t>PANTALONES</t>
  </si>
  <si>
    <t>SOMBREROS</t>
  </si>
  <si>
    <t>SIZE</t>
  </si>
  <si>
    <t>% MSRP</t>
  </si>
  <si>
    <t>PERU STORE</t>
  </si>
  <si>
    <t>PERU STORE 2</t>
  </si>
  <si>
    <t>UNITS CHILE</t>
  </si>
  <si>
    <t>COST CHILE</t>
  </si>
  <si>
    <t>Total general</t>
  </si>
  <si>
    <t>(Todas)</t>
  </si>
  <si>
    <t>Suma de TTL COST</t>
  </si>
  <si>
    <t>Suma de TTL UNITS</t>
  </si>
  <si>
    <r>
      <rPr>
        <b/>
        <sz val="10"/>
        <color rgb="FFFF0000"/>
        <rFont val="Calibri"/>
        <family val="2"/>
        <scheme val="minor"/>
      </rPr>
      <t>* Disclaimer:</t>
    </r>
    <r>
      <rPr>
        <sz val="10"/>
        <color rgb="FFFF0000"/>
        <rFont val="Calibri"/>
        <family val="2"/>
        <scheme val="minor"/>
      </rPr>
      <t xml:space="preserve"> Under the strategic direction of Executive Management, GUESS Retail MSRPs should be consistent throughout the globe going forward.  In order to execute this initiative, we have taken a lower margin on various styles to enable you to price GUESS product in line with US MSRPs.  Please review and confirm the MSRPs for each style for your country(ies) prior to ticketing to ensure pricing parity is achieved. </t>
    </r>
  </si>
  <si>
    <t>BUY DUE</t>
  </si>
  <si>
    <t>Knit</t>
  </si>
  <si>
    <t>CN</t>
  </si>
  <si>
    <t>JBLK</t>
  </si>
  <si>
    <t>Jet Black A996</t>
  </si>
  <si>
    <t>OTB 9/1</t>
  </si>
  <si>
    <t>OTB 10/1</t>
  </si>
  <si>
    <t>OTB 11/1</t>
  </si>
  <si>
    <t>004.265.080.088</t>
  </si>
  <si>
    <t>LIGHT ECO TECH SCUBA 310</t>
  </si>
  <si>
    <t>J1BQ18KAMN2</t>
  </si>
  <si>
    <t>SEASON: HO21_PS22</t>
  </si>
  <si>
    <t>12/1</t>
  </si>
  <si>
    <t>1/1</t>
  </si>
  <si>
    <t>2/1</t>
  </si>
  <si>
    <t>DELIVERY: DEC/JAN/FEB</t>
  </si>
  <si>
    <t>12/01/2021</t>
  </si>
  <si>
    <t>01/01/2022</t>
  </si>
  <si>
    <t>02/01/2022</t>
  </si>
  <si>
    <t>Mini Kid Girl</t>
  </si>
  <si>
    <t>004.308.051.053</t>
  </si>
  <si>
    <t>A01K15KAUD0</t>
  </si>
  <si>
    <t>SETSLEVELESS DRESS W/PANTIE_CO</t>
  </si>
  <si>
    <t>TWHT</t>
  </si>
  <si>
    <t>TRUE WHITE A000</t>
  </si>
  <si>
    <t>ORGANIC JERSEY 210 GSM</t>
  </si>
  <si>
    <t>BD</t>
  </si>
  <si>
    <t>G6K9</t>
  </si>
  <si>
    <t>BALLET PINK</t>
  </si>
  <si>
    <t>Woven</t>
  </si>
  <si>
    <t>004.308.095.095</t>
  </si>
  <si>
    <t>A2RG00WDYV0</t>
  </si>
  <si>
    <t>SET ADJ. LS SHIRT + CARGO PANT</t>
  </si>
  <si>
    <t>LBHS</t>
  </si>
  <si>
    <t>LT BLUE WITH STRASS</t>
  </si>
  <si>
    <t>LYOCELL CHAMBRAY160GSM</t>
  </si>
  <si>
    <t>IN</t>
  </si>
  <si>
    <t>A2RG01KA6V0</t>
  </si>
  <si>
    <t>SET LS ACTIVE TOP+LEGGINGS</t>
  </si>
  <si>
    <t>PN85</t>
  </si>
  <si>
    <t>MINI FLOWERS BOUQUET</t>
  </si>
  <si>
    <t>SUSTAINABLE STRETCH TERRY 290</t>
  </si>
  <si>
    <t>A2RG02K6YW1</t>
  </si>
  <si>
    <t>SET SS BODY + OVERALL</t>
  </si>
  <si>
    <t>G011</t>
  </si>
  <si>
    <t>Pure White</t>
  </si>
  <si>
    <t>ORGANIC LIGHT STRETCH JERSEY</t>
  </si>
  <si>
    <t>A2RG03KA6V0</t>
  </si>
  <si>
    <t>SET LS ACTIVE TOP+ACTIVE PANTS</t>
  </si>
  <si>
    <t>G618</t>
  </si>
  <si>
    <t>PINK TRIP</t>
  </si>
  <si>
    <t>A2RG04K6YW0</t>
  </si>
  <si>
    <t>SET SS T-SHIRT+DENIM SKIRT</t>
  </si>
  <si>
    <t>LIGHT STRETCH JERSEY 160</t>
  </si>
  <si>
    <t>A2RG05K6YW0</t>
  </si>
  <si>
    <t>SET SS T-SHIRT+DENIM PANTS</t>
  </si>
  <si>
    <t>A2RG06K6YW0</t>
  </si>
  <si>
    <t>SET SS BODY+SKIRTALL</t>
  </si>
  <si>
    <t>A2RG07KAE70</t>
  </si>
  <si>
    <t>SET LS ACTIVE TOP + LEGGINGS</t>
  </si>
  <si>
    <t>H9C9</t>
  </si>
  <si>
    <t>LIGHT STONE HEATHER</t>
  </si>
  <si>
    <t>ECO MELANGE FRENCH TERRY 290</t>
  </si>
  <si>
    <t>A2RG09K6YW1</t>
  </si>
  <si>
    <t>SET SS T-SHIRT + LEGGINGS</t>
  </si>
  <si>
    <t>A2RG10KAE70</t>
  </si>
  <si>
    <t>Other</t>
  </si>
  <si>
    <t>A2RG11K6YW0</t>
  </si>
  <si>
    <t>SET SS T-SHIRT+YD DENIM SKIRT</t>
  </si>
  <si>
    <t>G512</t>
  </si>
  <si>
    <t>NECESSARY RED</t>
  </si>
  <si>
    <t>A2RG12K6YW1</t>
  </si>
  <si>
    <t>SET SS T-SHIRT + SHORTS</t>
  </si>
  <si>
    <t>A2RG13K83S0</t>
  </si>
  <si>
    <t>SET SS T-SHIRT W/MESH+LEGGINGS</t>
  </si>
  <si>
    <t>G7R1</t>
  </si>
  <si>
    <t>SILK BLUE</t>
  </si>
  <si>
    <t>INTERLOCK 190GSM</t>
  </si>
  <si>
    <t>A2RG14K6YW0</t>
  </si>
  <si>
    <t>SET SS T-SHIRT + VICHY SHORTS</t>
  </si>
  <si>
    <t>A2RG15J1300</t>
  </si>
  <si>
    <t>SET SS T-SHIRT+DENIM SKIRTALL</t>
  </si>
  <si>
    <t>S49A</t>
  </si>
  <si>
    <t>PINK AND BLUE STRIPES</t>
  </si>
  <si>
    <t>STRETCH JERSEY 180 SOLID</t>
  </si>
  <si>
    <t>A2RG16KA6R0</t>
  </si>
  <si>
    <t>SET LS ACTIVE TOP +ACTIVE PANT</t>
  </si>
  <si>
    <t>SUSTAINABLE FRENCH TERRY 290</t>
  </si>
  <si>
    <t>A2RG17K6YW0</t>
  </si>
  <si>
    <t>SET SS T-SHIRT+SKIRT_CEREMONY</t>
  </si>
  <si>
    <t>A2RG18K6YW0</t>
  </si>
  <si>
    <t>SET SS T-SHIRT+SKIRT_PARTY DRE</t>
  </si>
  <si>
    <t>004.308.089.089</t>
  </si>
  <si>
    <t>A2RI00K6YW1</t>
  </si>
  <si>
    <t>SS T-SHIRT</t>
  </si>
  <si>
    <t>G018</t>
  </si>
  <si>
    <t>SALT WHITE</t>
  </si>
  <si>
    <t>A2RI01K6YW1</t>
  </si>
  <si>
    <t>A2RK00KA6R0</t>
  </si>
  <si>
    <t>SET HOODED LS DRESS + PANTIES</t>
  </si>
  <si>
    <t>PKIV</t>
  </si>
  <si>
    <t>PINK IVORY</t>
  </si>
  <si>
    <t>P08T</t>
  </si>
  <si>
    <t>ALLOVER LOGO PINK</t>
  </si>
  <si>
    <t>004.306.006.053</t>
  </si>
  <si>
    <t>A2RK01KAZM0</t>
  </si>
  <si>
    <t>SET JERSEY SS DRESS + PANTIES</t>
  </si>
  <si>
    <t>F4RN</t>
  </si>
  <si>
    <t>RAINBOW CLOUD</t>
  </si>
  <si>
    <t>STRETCH POLY JERSEY</t>
  </si>
  <si>
    <t>PI88</t>
  </si>
  <si>
    <t>STRIPES BLUE WITH FLEUR</t>
  </si>
  <si>
    <t>A2RK02K6YW0</t>
  </si>
  <si>
    <t>SET MIX FABRIC SS DRESS+PANTIE</t>
  </si>
  <si>
    <t>A2RK03KB020</t>
  </si>
  <si>
    <t>SET SS DRESS + PANTIES</t>
  </si>
  <si>
    <t>S004</t>
  </si>
  <si>
    <t>WHITE PINK STRIPES</t>
  </si>
  <si>
    <t>YD PLATED RIB 265GSM</t>
  </si>
  <si>
    <t>Denim</t>
  </si>
  <si>
    <t>A2RK05D4A00</t>
  </si>
  <si>
    <t>SET MIXED FABRIC DRESS+PANTIES</t>
  </si>
  <si>
    <t>G8CR</t>
  </si>
  <si>
    <t>LIGHT MATCHA</t>
  </si>
  <si>
    <t>DENIM 6.47 OZ</t>
  </si>
  <si>
    <t>A2RK06WA2T0</t>
  </si>
  <si>
    <t>SET CHIFFON SS DRESS + PANTIES</t>
  </si>
  <si>
    <t>CHIFFON 02_182</t>
  </si>
  <si>
    <t>A2RK08KA6R0</t>
  </si>
  <si>
    <t>SET LS DRESS + PANTIES</t>
  </si>
  <si>
    <t>A2RK09K6YW0</t>
  </si>
  <si>
    <t>SET SS T-SHIRT + SKIRT</t>
  </si>
  <si>
    <t>A2RK10K9MX0</t>
  </si>
  <si>
    <t>ELB</t>
  </si>
  <si>
    <t>Electric BLUE A743</t>
  </si>
  <si>
    <t>STRETCH VISCOSE 160GSM</t>
  </si>
  <si>
    <t>A2RK14D3X30</t>
  </si>
  <si>
    <t>SET DENIM SS DRESS + PANTIES</t>
  </si>
  <si>
    <t>SLLB</t>
  </si>
  <si>
    <t>SLUBBY LIGHT BLUE WASH</t>
  </si>
  <si>
    <t>SLUB DENIM 180GSM</t>
  </si>
  <si>
    <t>A2RK15K6YW0</t>
  </si>
  <si>
    <t>A2RK19KAZT0</t>
  </si>
  <si>
    <t>SET SS DRESS+PANTIES_PARTY DRE</t>
  </si>
  <si>
    <t>FAKE RIB WITH GLITTER 310GSM</t>
  </si>
  <si>
    <t>A2RK20K6M80</t>
  </si>
  <si>
    <t>MILANO RIB SL PARTY DRESS</t>
  </si>
  <si>
    <t>G7GP</t>
  </si>
  <si>
    <t>ALOE PALM</t>
  </si>
  <si>
    <t>PUNTO ROMA 2_181</t>
  </si>
  <si>
    <t>A2RK22WEES0</t>
  </si>
  <si>
    <t>SET CHIFFON SS PARTY DRESS + P</t>
  </si>
  <si>
    <t>CHIFFON WITH DOTS</t>
  </si>
  <si>
    <t>A2RK23WEEP0</t>
  </si>
  <si>
    <t>SET SL DRESS+PANTIES_CEREMONY</t>
  </si>
  <si>
    <t>F649</t>
  </si>
  <si>
    <t>ORCHID PINK MULTI</t>
  </si>
  <si>
    <t>CHIFFON LUREX 70GSM</t>
  </si>
  <si>
    <t>A2RK25WEET0</t>
  </si>
  <si>
    <t>SET LACE SS DRESS+PANTIES_PART</t>
  </si>
  <si>
    <t>POLY COTTON LACE 200GSM</t>
  </si>
  <si>
    <t>A2RK26WEH80</t>
  </si>
  <si>
    <t>SET SL PARTY DRESS + PANTIES</t>
  </si>
  <si>
    <t>P739</t>
  </si>
  <si>
    <t>BUTTERFLY COLLAGE</t>
  </si>
  <si>
    <t>PRINTABLE FLOWERS LACE 143GSM</t>
  </si>
  <si>
    <t>004.308.050.050</t>
  </si>
  <si>
    <t>A2RL00WCBS0</t>
  </si>
  <si>
    <t>REVERSIBLE PADDED LS JACKET</t>
  </si>
  <si>
    <t>NYLON SHINY EFFECT 40GSM</t>
  </si>
  <si>
    <t>004.306.006.094</t>
  </si>
  <si>
    <t>A2RN00WEEN0</t>
  </si>
  <si>
    <t>POLY SATIN SS JACKET_PARTY DRE</t>
  </si>
  <si>
    <t>SHINY SATIN POLY 160GSM</t>
  </si>
  <si>
    <t>004.306.006.015</t>
  </si>
  <si>
    <t>A93A00K8TD0</t>
  </si>
  <si>
    <t>PULL-ON PANTS_CORE</t>
  </si>
  <si>
    <t>INSW</t>
  </si>
  <si>
    <t>INDIGO SOFT WASH</t>
  </si>
  <si>
    <t>KNIT DENIM 300GSM</t>
  </si>
  <si>
    <t>PK</t>
  </si>
  <si>
    <t>A93K19KAUD0</t>
  </si>
  <si>
    <t>SET LS DRESS W/PANTIE_CORE</t>
  </si>
  <si>
    <t>Unisex</t>
  </si>
  <si>
    <t>004.304.095.095</t>
  </si>
  <si>
    <t>H02W00KA6W0</t>
  </si>
  <si>
    <t>OVERALL_CORE</t>
  </si>
  <si>
    <t>G6A5</t>
  </si>
  <si>
    <t>BALLERINA</t>
  </si>
  <si>
    <t>SUSTAINABLE INTERLOCK 190</t>
  </si>
  <si>
    <t>FTBL</t>
  </si>
  <si>
    <t>FROSTED BLUE</t>
  </si>
  <si>
    <t>H02W01KA6W0</t>
  </si>
  <si>
    <t>LS BODY_CORE</t>
  </si>
  <si>
    <t>004.275.050.050</t>
  </si>
  <si>
    <t>H1RJ02WB310</t>
  </si>
  <si>
    <t>UNISEX PADDED LS JACKET_CORE</t>
  </si>
  <si>
    <t>P820</t>
  </si>
  <si>
    <t>GREEN CAMOUFLAGE</t>
  </si>
  <si>
    <t>POLYESTER 40GSM</t>
  </si>
  <si>
    <t>H1RJ03WB310</t>
  </si>
  <si>
    <t>UNISEX PADDED SL VEST_CORE</t>
  </si>
  <si>
    <t>004.306.009.050</t>
  </si>
  <si>
    <t>H1RT03WB310</t>
  </si>
  <si>
    <t>H1RT04WB310</t>
  </si>
  <si>
    <t>H1YI00KA6R0</t>
  </si>
  <si>
    <t>SET HODDED LS ACTIVE TOP+PANTS</t>
  </si>
  <si>
    <t>GBMT</t>
  </si>
  <si>
    <t>GRIZZLY BEAR MULTI</t>
  </si>
  <si>
    <t>P6L0</t>
  </si>
  <si>
    <t>GUESS DROP LOGO PRINT PINK</t>
  </si>
  <si>
    <t>H1YI01W9CL0</t>
  </si>
  <si>
    <t>SET ADJ.LS SHIRT + KNIT PANTS</t>
  </si>
  <si>
    <t>OXFORD 102_174</t>
  </si>
  <si>
    <t>004.265.087.086</t>
  </si>
  <si>
    <t>H1YT00K6YW1</t>
  </si>
  <si>
    <t>UNISEX SS T-SHIRT</t>
  </si>
  <si>
    <t>PQ91</t>
  </si>
  <si>
    <t>ANIMAL PRINT</t>
  </si>
  <si>
    <t>Sweater</t>
  </si>
  <si>
    <t>004.306.008.109</t>
  </si>
  <si>
    <t>H1YT01Z2S40</t>
  </si>
  <si>
    <t>UNISEX LS SWEATER_CORE</t>
  </si>
  <si>
    <t>SUSTAINABLE COTTON YARN</t>
  </si>
  <si>
    <t>004.306.006.050</t>
  </si>
  <si>
    <t>H1YT03WB310</t>
  </si>
  <si>
    <t>PADDED HOODED LS JACKET W/ZIP</t>
  </si>
  <si>
    <t>Layette Girl</t>
  </si>
  <si>
    <t>004.306.007.089</t>
  </si>
  <si>
    <t>H1YW00KA6W0</t>
  </si>
  <si>
    <t>UNISEX OVERALL</t>
  </si>
  <si>
    <t>LHY</t>
  </si>
  <si>
    <t>LIGHT HEATHER GREY M90</t>
  </si>
  <si>
    <t>004.308.046.046</t>
  </si>
  <si>
    <t>H1YW01KA6W0</t>
  </si>
  <si>
    <t>BIB</t>
  </si>
  <si>
    <t>H1YW02KA6W0</t>
  </si>
  <si>
    <t>UNISEX HOODED PADDED OVERALL</t>
  </si>
  <si>
    <t>004.308.094.100</t>
  </si>
  <si>
    <t>H1YW03KA6W0</t>
  </si>
  <si>
    <t>SET VEST+LS BODY+PANTS</t>
  </si>
  <si>
    <t>H1YW04J1311</t>
  </si>
  <si>
    <t>SET SS BODY+LS BODY+PANTS</t>
  </si>
  <si>
    <t>F6V5</t>
  </si>
  <si>
    <t>MIDSUMMER PINK MULTI</t>
  </si>
  <si>
    <t>ORGANIC STRETCH JERSEY 180</t>
  </si>
  <si>
    <t>WTGH</t>
  </si>
  <si>
    <t>WHITE/GREY HEATHER</t>
  </si>
  <si>
    <t>004.305.481.494</t>
  </si>
  <si>
    <t>H1YZ02K83S0</t>
  </si>
  <si>
    <t>BABY NEST</t>
  </si>
  <si>
    <t>DEKB</t>
  </si>
  <si>
    <t>DECK BLUE</t>
  </si>
  <si>
    <t>G602</t>
  </si>
  <si>
    <t>TRIGGER PINK</t>
  </si>
  <si>
    <t>H1YZ03K83S0</t>
  </si>
  <si>
    <t>CHANGING BAG</t>
  </si>
  <si>
    <t>H1YZ06K83S0</t>
  </si>
  <si>
    <t>BABY TOWEL</t>
  </si>
  <si>
    <t>H2RI00KAOR1</t>
  </si>
  <si>
    <t>SET ACTIVE TOP W/ZIP+PANTS</t>
  </si>
  <si>
    <t>G8DD</t>
  </si>
  <si>
    <t>SOFT MINT</t>
  </si>
  <si>
    <t>ORG ESSENTIAL PEACH FLEECE 330</t>
  </si>
  <si>
    <t>G3I1</t>
  </si>
  <si>
    <t>FUJI SUNRISE</t>
  </si>
  <si>
    <t>G4R4</t>
  </si>
  <si>
    <t>LINEN LILAC</t>
  </si>
  <si>
    <t>004.304.087.096</t>
  </si>
  <si>
    <t>H2RI01K8FQ1</t>
  </si>
  <si>
    <t>SS T-SHIRT_MINI ME</t>
  </si>
  <si>
    <t>ORGANIC HEAVY JERSEY 205</t>
  </si>
  <si>
    <t>004.275.100.101</t>
  </si>
  <si>
    <t>H2RJ01Z2NN0</t>
  </si>
  <si>
    <t>LS SWEATER_UNISEX</t>
  </si>
  <si>
    <t>G7V2</t>
  </si>
  <si>
    <t>SMART BLUE</t>
  </si>
  <si>
    <t>ORGANIC COTTON</t>
  </si>
  <si>
    <t>004.275.080.084</t>
  </si>
  <si>
    <t>H2RJ04KAOR1</t>
  </si>
  <si>
    <t>HOODED ACTIVE TOP</t>
  </si>
  <si>
    <t>G1G2</t>
  </si>
  <si>
    <t>MOCCASIN</t>
  </si>
  <si>
    <t>G2O7</t>
  </si>
  <si>
    <t>LAGUNA YELLOW</t>
  </si>
  <si>
    <t>004.275.087.086</t>
  </si>
  <si>
    <t>H2RJ05K8FQ1</t>
  </si>
  <si>
    <t>H2RJ06WEEW0</t>
  </si>
  <si>
    <t>REVERSIBLE HOODED LS JACKET</t>
  </si>
  <si>
    <t>G9I1</t>
  </si>
  <si>
    <t>ELITE GREY</t>
  </si>
  <si>
    <t>380T POLYESTER 40GSM</t>
  </si>
  <si>
    <t>HDFB</t>
  </si>
  <si>
    <t>HIGH DEF BLUE</t>
  </si>
  <si>
    <t>004.275.087.087</t>
  </si>
  <si>
    <t>H2RJ08RA260</t>
  </si>
  <si>
    <t>PAUL COTTON SUEDED JERSEY 190</t>
  </si>
  <si>
    <t>PMTO</t>
  </si>
  <si>
    <t>PIMENTO ORANGE</t>
  </si>
  <si>
    <t>004.307.100.109</t>
  </si>
  <si>
    <t>H2RT02Z2S40</t>
  </si>
  <si>
    <t>HOODED LS SWEATER W/ZIP_UNISEX</t>
  </si>
  <si>
    <t>H2RW00KA6W0</t>
  </si>
  <si>
    <t>OVERALL</t>
  </si>
  <si>
    <t>GLOW</t>
  </si>
  <si>
    <t>GLOWY GREEN</t>
  </si>
  <si>
    <t>004.304.094.100</t>
  </si>
  <si>
    <t>H2RW01KA6W0</t>
  </si>
  <si>
    <t>SET LS ACTIVE TOP+LS BODY+PANT</t>
  </si>
  <si>
    <t>H2RW03J1311</t>
  </si>
  <si>
    <t>SET SS BODY+PANTS</t>
  </si>
  <si>
    <t>H2RW04KA6W0</t>
  </si>
  <si>
    <t>LS BODY</t>
  </si>
  <si>
    <t>F01K</t>
  </si>
  <si>
    <t>BLUE AND WHITE BICOLOR</t>
  </si>
  <si>
    <t>F07J</t>
  </si>
  <si>
    <t>WHITE AND PINK COMBO</t>
  </si>
  <si>
    <t>H2RW05KACT0</t>
  </si>
  <si>
    <t>SS POLO BODY</t>
  </si>
  <si>
    <t>SUSTAINABLE STRETCH PIQUET 180</t>
  </si>
  <si>
    <t>H2RW06J1300</t>
  </si>
  <si>
    <t>SET SS BODY+SHORT PANTS</t>
  </si>
  <si>
    <t>SA77</t>
  </si>
  <si>
    <t>BLUE AND WHITE STRIPES</t>
  </si>
  <si>
    <t>S08F</t>
  </si>
  <si>
    <t>MICRO STRIPE WHITE PINK</t>
  </si>
  <si>
    <t>H2RW07KB030</t>
  </si>
  <si>
    <t>SET JACKET+LS BODY+PANTS</t>
  </si>
  <si>
    <t>INTERLOCK OTTOMAN 325GSM</t>
  </si>
  <si>
    <t>H2RW08KA6W0</t>
  </si>
  <si>
    <t>INTERLOCK OVERALL</t>
  </si>
  <si>
    <t>P677</t>
  </si>
  <si>
    <t>WHITE BIRDS ON BLUE</t>
  </si>
  <si>
    <t>P684</t>
  </si>
  <si>
    <t>WHITE BIRDS ON PINK</t>
  </si>
  <si>
    <t>H2RW09KAE10</t>
  </si>
  <si>
    <t>SET JACKET+SS BODY+PANTS</t>
  </si>
  <si>
    <t>PKL7</t>
  </si>
  <si>
    <t>BLUE CLOUD PRINT</t>
  </si>
  <si>
    <t>SUSTAINABLE MEL. INTERLOCK 190</t>
  </si>
  <si>
    <t>PCCG</t>
  </si>
  <si>
    <t>PINK CLOUD/CLOUD GREY</t>
  </si>
  <si>
    <t>H2RW10J1311</t>
  </si>
  <si>
    <t>SET 2PC SS BODY+PANTS</t>
  </si>
  <si>
    <t>F02I</t>
  </si>
  <si>
    <t>WHITE BLUE AND GREY BLOCKING</t>
  </si>
  <si>
    <t>F048</t>
  </si>
  <si>
    <t>WHITE PINK COMBO</t>
  </si>
  <si>
    <t>H2RW12KAE10</t>
  </si>
  <si>
    <t>H2RW14KACT0</t>
  </si>
  <si>
    <t>POLO SHORTIE</t>
  </si>
  <si>
    <t>H93J00WCAO0</t>
  </si>
  <si>
    <t>MAT NYLON 40GSM</t>
  </si>
  <si>
    <t>BLU</t>
  </si>
  <si>
    <t>BLUE</t>
  </si>
  <si>
    <t>H93J01WCAO0</t>
  </si>
  <si>
    <t>RARO</t>
  </si>
  <si>
    <t>RAQUEL ROSE</t>
  </si>
  <si>
    <t>H93T00WCAO0</t>
  </si>
  <si>
    <t>H93T01WCAO0</t>
  </si>
  <si>
    <t>RDFL</t>
  </si>
  <si>
    <t>RED FLAME</t>
  </si>
  <si>
    <t>Mini Kid Boy</t>
  </si>
  <si>
    <t>004.304.020.025</t>
  </si>
  <si>
    <t>I2RD00WEHD0</t>
  </si>
  <si>
    <t>SATEEN CHINO SHORTS_CORE</t>
  </si>
  <si>
    <t>G211</t>
  </si>
  <si>
    <t>CITY YELLOW</t>
  </si>
  <si>
    <t>ORGANIC STRETCH SATEEN 240GSM</t>
  </si>
  <si>
    <t>G710</t>
  </si>
  <si>
    <t>DREW BLUE</t>
  </si>
  <si>
    <t>G1DR</t>
  </si>
  <si>
    <t>NEUTRAL SAND</t>
  </si>
  <si>
    <t>I2RG00K8HM0</t>
  </si>
  <si>
    <t>SET SS T-SHIRT+SHORTS</t>
  </si>
  <si>
    <t>ORGANIC COTTON 160GSM</t>
  </si>
  <si>
    <t>I2RG01J1300</t>
  </si>
  <si>
    <t>SET SS BODY+KNIT DENIM OVERALL</t>
  </si>
  <si>
    <t>PWA7</t>
  </si>
  <si>
    <t>BLUE GUESS PRINT</t>
  </si>
  <si>
    <t>I2RG02KA6R0</t>
  </si>
  <si>
    <t>SET HOOD ACTIVE TOP W/ZIP+PANT</t>
  </si>
  <si>
    <t>F90P</t>
  </si>
  <si>
    <t>BLUE GREY GREEN COMBO</t>
  </si>
  <si>
    <t>I2RG03K8HM0</t>
  </si>
  <si>
    <t>SET SS T-SHIRT+KNIT DENIM PANT</t>
  </si>
  <si>
    <t>I2RG04K8HM0</t>
  </si>
  <si>
    <t>SET LS T-SHIRT + ACTIVE PANTS</t>
  </si>
  <si>
    <t>MTBL</t>
  </si>
  <si>
    <t>MARIETTA BLUE A772</t>
  </si>
  <si>
    <t>I2RG05KAE90</t>
  </si>
  <si>
    <t>SET SS T-SHIRT+PANTS</t>
  </si>
  <si>
    <t>ORGANIC MELANGE JERSEY 160GSM</t>
  </si>
  <si>
    <t>I2RG06K8HM0</t>
  </si>
  <si>
    <t>SET SS T-SHIRT + ACTIVE SHORTS</t>
  </si>
  <si>
    <t>P6H8</t>
  </si>
  <si>
    <t>ANIMAL MAGIC</t>
  </si>
  <si>
    <t>I2RG07K5M20</t>
  </si>
  <si>
    <t>SET LS TSHIRT+BULL DENIM SHORT</t>
  </si>
  <si>
    <t>JERSEY KN71035</t>
  </si>
  <si>
    <t>I2RG08K6XN1</t>
  </si>
  <si>
    <t>SET SS POLO + PANTS</t>
  </si>
  <si>
    <t>ORGANIC SLUB JERSEY 160</t>
  </si>
  <si>
    <t>I2RG09KAE90</t>
  </si>
  <si>
    <t>SET SS T-SHIRT + ACTIVE PANTS</t>
  </si>
  <si>
    <t>I2RG10KAE70</t>
  </si>
  <si>
    <t>I2RG11K8HM0</t>
  </si>
  <si>
    <t>SET SS T-SHIRT + ACTIVE SHORT</t>
  </si>
  <si>
    <t>P020</t>
  </si>
  <si>
    <t>FLAG PRINT</t>
  </si>
  <si>
    <t>I2RG12K5M20</t>
  </si>
  <si>
    <t>SET LS T-SHIRT + DENIM PANTS</t>
  </si>
  <si>
    <t>P30H</t>
  </si>
  <si>
    <t>WILLIAM STRIPE PRINT CORAL</t>
  </si>
  <si>
    <t>I2RG13K8HM0</t>
  </si>
  <si>
    <t>I2RG14KA6R0</t>
  </si>
  <si>
    <t>I2RG15WEGH0</t>
  </si>
  <si>
    <t>SET VEST+LS SHIRT+BERMUDA</t>
  </si>
  <si>
    <t>S70D</t>
  </si>
  <si>
    <t>SMART BLUE AND WHITE STRIPES</t>
  </si>
  <si>
    <t>STRIPED SEER SUCKER</t>
  </si>
  <si>
    <t>TN</t>
  </si>
  <si>
    <t>I2RG16WCSI0</t>
  </si>
  <si>
    <t>SET SS SHIRT+KNIT DENIM SHORTS</t>
  </si>
  <si>
    <t>S742</t>
  </si>
  <si>
    <t>LIGHT BLUE AND WHITE STRIPES</t>
  </si>
  <si>
    <t>POPLIN_140 GSM</t>
  </si>
  <si>
    <t>I2RG17K9OM0</t>
  </si>
  <si>
    <t>SET SS POLO + OXFORD SHORTS</t>
  </si>
  <si>
    <t>STRETCH PIQUET 180GSM</t>
  </si>
  <si>
    <t>I2RG18K8HM0</t>
  </si>
  <si>
    <t>004.307.087.086</t>
  </si>
  <si>
    <t>I2RI00K8HM0</t>
  </si>
  <si>
    <t>P7AL</t>
  </si>
  <si>
    <t>GUESS DROP LOGO PRINT BLUE</t>
  </si>
  <si>
    <t>004.304.089.089</t>
  </si>
  <si>
    <t>I2RI01K8HM0</t>
  </si>
  <si>
    <t>I2RI02K8HM0</t>
  </si>
  <si>
    <t>004.304.050.050</t>
  </si>
  <si>
    <t>I2RL00WCFM0</t>
  </si>
  <si>
    <t>MATT POLY BOMBER W/ZIP</t>
  </si>
  <si>
    <t>POLYESTER MATT EFFECT 60GSM</t>
  </si>
  <si>
    <t>TLRD</t>
  </si>
  <si>
    <t>TULIP RED</t>
  </si>
  <si>
    <t>I2RL01WCBS0</t>
  </si>
  <si>
    <t>004.306.007.109</t>
  </si>
  <si>
    <t>I2RR00Z2NN0</t>
  </si>
  <si>
    <t>LS SWEATER</t>
  </si>
  <si>
    <t>FXX7</t>
  </si>
  <si>
    <t>BLUE/WHT STRIPE YD</t>
  </si>
  <si>
    <t>FXX5</t>
  </si>
  <si>
    <t>RED/WHT STRIPE YD</t>
  </si>
  <si>
    <t>004.306.007.015</t>
  </si>
  <si>
    <t>I93A00D3QL0</t>
  </si>
  <si>
    <t>PULL-ON DENIM PANTS_CORE</t>
  </si>
  <si>
    <t>RNLW</t>
  </si>
  <si>
    <t>ORIGINAL LIGHT BLUE WASH</t>
  </si>
  <si>
    <t>STRETCH DENIM 11.7OZ</t>
  </si>
  <si>
    <t>004.265.020.022</t>
  </si>
  <si>
    <t>J0BD09D4H20</t>
  </si>
  <si>
    <t>DENIM SHORTS_CORE</t>
  </si>
  <si>
    <t>MDDL</t>
  </si>
  <si>
    <t>MIDDLE BLUE WASH</t>
  </si>
  <si>
    <t>ORGANIC STRETCH DENIM 8.75 OZ</t>
  </si>
  <si>
    <t>SBBL</t>
  </si>
  <si>
    <t>SUPER BRIGHT BLUE WASH</t>
  </si>
  <si>
    <t>004.265.013.013</t>
  </si>
  <si>
    <t>J1BA17WE5T0</t>
  </si>
  <si>
    <t>1981 SKINNY MINI ME</t>
  </si>
  <si>
    <t>FC10</t>
  </si>
  <si>
    <t>CHAMPAGNE</t>
  </si>
  <si>
    <t>SHINY COATING SOFT SUEDE</t>
  </si>
  <si>
    <t>J1BB10MC03W</t>
  </si>
  <si>
    <t>LEGGINGS</t>
  </si>
  <si>
    <t>RECYCLED MICROFIBER 250</t>
  </si>
  <si>
    <t>A605</t>
  </si>
  <si>
    <t>FIRST BLUSH PINK</t>
  </si>
  <si>
    <t>G472</t>
  </si>
  <si>
    <t>NEW LIGHT LILAC</t>
  </si>
  <si>
    <t>004.265.014.014</t>
  </si>
  <si>
    <t>J1BB12R2UJ0</t>
  </si>
  <si>
    <t>SWEATER PANTS</t>
  </si>
  <si>
    <t>G012</t>
  </si>
  <si>
    <t>CREAM WHITE</t>
  </si>
  <si>
    <t>SWTR ARIA</t>
  </si>
  <si>
    <t>H154</t>
  </si>
  <si>
    <t>CHESTNUT HEATHER</t>
  </si>
  <si>
    <t>J1BB14WE0L0</t>
  </si>
  <si>
    <t>FAUX SUEDE LEGGINGS_MINIME</t>
  </si>
  <si>
    <t>F40K</t>
  </si>
  <si>
    <t>GENTLE MAUVE</t>
  </si>
  <si>
    <t>SOFT TOUCH FAUX SUEDE</t>
  </si>
  <si>
    <t>G7DM</t>
  </si>
  <si>
    <t>GREY PEARL</t>
  </si>
  <si>
    <t>J1BB18WE0L0</t>
  </si>
  <si>
    <t>EVELINA PANTS MINI ME</t>
  </si>
  <si>
    <t>004.265.090.091</t>
  </si>
  <si>
    <t>J1BH04WE5D0</t>
  </si>
  <si>
    <t>LS DAISY SHIRT MINI ME</t>
  </si>
  <si>
    <t>SUPER SOFT FAUX SUEDE</t>
  </si>
  <si>
    <t>004.265.080.084</t>
  </si>
  <si>
    <t>J1BI39MC03W</t>
  </si>
  <si>
    <t>ACTIVE BRA</t>
  </si>
  <si>
    <t>004.265.051.048</t>
  </si>
  <si>
    <t>J1BK31R2UJ0</t>
  </si>
  <si>
    <t>SWEATER JUMPSUIT</t>
  </si>
  <si>
    <t>004.265.051.049</t>
  </si>
  <si>
    <t>J1BK55WE5D0</t>
  </si>
  <si>
    <t>DORA DRESS MINI ME</t>
  </si>
  <si>
    <t>J1BK569645Z</t>
  </si>
  <si>
    <t>NOVA PU DRESS MINI ME</t>
  </si>
  <si>
    <t>2ND SKIN PU 263 GR.</t>
  </si>
  <si>
    <t>J1BK599608Z</t>
  </si>
  <si>
    <t>SELENA DRESS MINI ME</t>
  </si>
  <si>
    <t>SNOWBALL BOUCLÈ</t>
  </si>
  <si>
    <t>004.265.050.050</t>
  </si>
  <si>
    <t>J1BL25WE8D0</t>
  </si>
  <si>
    <t>PU LEATHER LS JACKET_CEREMONY</t>
  </si>
  <si>
    <t>SOFT BRUSHED PU LEATHER 330GSM</t>
  </si>
  <si>
    <t>J1BL30WE0L0</t>
  </si>
  <si>
    <t>ADELAIDE JACKET MINI ME</t>
  </si>
  <si>
    <t>J1BQ10KAMN2</t>
  </si>
  <si>
    <t>LS HOODED ACTIVE TOP_MINI ME</t>
  </si>
  <si>
    <t>G7FQ</t>
  </si>
  <si>
    <t>BLUE GRAPHITE GREY</t>
  </si>
  <si>
    <t>G747</t>
  </si>
  <si>
    <t xml:space="preserve">CORYDALIS BLUE </t>
  </si>
  <si>
    <t>G6K5</t>
  </si>
  <si>
    <t>OCEAN SALT</t>
  </si>
  <si>
    <t>G640</t>
  </si>
  <si>
    <t>RASPBERRY PUNCH</t>
  </si>
  <si>
    <t>TRTP</t>
  </si>
  <si>
    <t>TRUE TAUPE</t>
  </si>
  <si>
    <t>ACTIVE PANTS_MINI ME</t>
  </si>
  <si>
    <t>J1BQ29KAOR1</t>
  </si>
  <si>
    <t>HOODED LS ACTIVE TOP</t>
  </si>
  <si>
    <t>G4S9</t>
  </si>
  <si>
    <t>GLACIAL LILAC</t>
  </si>
  <si>
    <t>G8EZ</t>
  </si>
  <si>
    <t>WATER ON DECK</t>
  </si>
  <si>
    <t>G4Q9</t>
  </si>
  <si>
    <t>POSH TAUPE</t>
  </si>
  <si>
    <t>J1BQ30KAOR1</t>
  </si>
  <si>
    <t>ACTIVE PANTS</t>
  </si>
  <si>
    <t>004.265.100.103</t>
  </si>
  <si>
    <t>J1BR08R2UJ0</t>
  </si>
  <si>
    <t>TANK TOP</t>
  </si>
  <si>
    <t>004.265.100.101</t>
  </si>
  <si>
    <t>J1BR09Z2UJ0</t>
  </si>
  <si>
    <t>LS CARDIGAN</t>
  </si>
  <si>
    <t>J1BR19Z2UJ0</t>
  </si>
  <si>
    <t>LS HOODED SWEATER W/ZIP</t>
  </si>
  <si>
    <t>004.265.012.012</t>
  </si>
  <si>
    <t>J1YA07D46Q0</t>
  </si>
  <si>
    <t>DENIM H. W. SKINNY W/EXPOSED B</t>
  </si>
  <si>
    <t>KORN</t>
  </si>
  <si>
    <t>DARK ORIGINAL WASH</t>
  </si>
  <si>
    <t>SUPER STRETCH DENIM_13.2 OZ</t>
  </si>
  <si>
    <t>004.265.010.011</t>
  </si>
  <si>
    <t>J2RA00D4M90</t>
  </si>
  <si>
    <t>DENIM H.W. SKINNY PANTS W/BUTT</t>
  </si>
  <si>
    <t>YSTR</t>
  </si>
  <si>
    <t>FULLY STRASS INDIGO WASH</t>
  </si>
  <si>
    <t>STRETCH BLUE DENIM 10.5 OZ</t>
  </si>
  <si>
    <t>J2RA01D45E0</t>
  </si>
  <si>
    <t>DENIM PAPER BAG PANTS</t>
  </si>
  <si>
    <t>HINS</t>
  </si>
  <si>
    <t>SHINY STARS BLUE WASH</t>
  </si>
  <si>
    <t>RIGID DENIM_10.5 OZ</t>
  </si>
  <si>
    <t>J2RA03D4MA0</t>
  </si>
  <si>
    <t>DENIM H.W.SKINNY PANT W/STRASS</t>
  </si>
  <si>
    <t>SSFW</t>
  </si>
  <si>
    <t>STRASS FALL INDIGO WASH</t>
  </si>
  <si>
    <t>STRETCH BLUE DENIM_TBD</t>
  </si>
  <si>
    <t>J2RA04D45E0</t>
  </si>
  <si>
    <t>DENIM FASHION FIT PANT W/PEARL</t>
  </si>
  <si>
    <t>TICR</t>
  </si>
  <si>
    <t>MULTICOLOR PEARLS WASH</t>
  </si>
  <si>
    <t>J2RA05D4MD0</t>
  </si>
  <si>
    <t>DENIM FASHION FIT PANTS W/TAPE</t>
  </si>
  <si>
    <t>XTRT</t>
  </si>
  <si>
    <t>EXTRA TAPE BLEACH WASH</t>
  </si>
  <si>
    <t>COTTON POLY BLUE DENIM</t>
  </si>
  <si>
    <t>J2RA06D3ZT0</t>
  </si>
  <si>
    <t>DENIM FASHION FIT PANT_CEREMON</t>
  </si>
  <si>
    <t>GOFL</t>
  </si>
  <si>
    <t>INDIGO GOST FLOWER</t>
  </si>
  <si>
    <t>ECO LUNARIA SS INDACO</t>
  </si>
  <si>
    <t>J2RA08D4KJ2</t>
  </si>
  <si>
    <t>DENIM FASHION FIT PANTS</t>
  </si>
  <si>
    <t>ATIR</t>
  </si>
  <si>
    <t>ALTAIR</t>
  </si>
  <si>
    <t>ECO ALPHA SS INDACO</t>
  </si>
  <si>
    <t>J2RA09D4KM2</t>
  </si>
  <si>
    <t>DENIM H.W.SKINNY PANT_SOFT LUX</t>
  </si>
  <si>
    <t>STRX</t>
  </si>
  <si>
    <t>STAR LUXE</t>
  </si>
  <si>
    <t>ECO MOON SS INDACO</t>
  </si>
  <si>
    <t>MNLX</t>
  </si>
  <si>
    <t>MOON LUXE</t>
  </si>
  <si>
    <t>J2RA10D4KC1</t>
  </si>
  <si>
    <t>BLACK DENIM H.W.SKINNY_MINIME</t>
  </si>
  <si>
    <t>TTAN</t>
  </si>
  <si>
    <t>TITAN</t>
  </si>
  <si>
    <t>ECO TITAN SS BLACK</t>
  </si>
  <si>
    <t>J2RA11D4GV0</t>
  </si>
  <si>
    <t>DENIM SKINNY PANTS</t>
  </si>
  <si>
    <t>CRD1</t>
  </si>
  <si>
    <t>CARRIE DARK</t>
  </si>
  <si>
    <t>ECO CARRY SS INDACO</t>
  </si>
  <si>
    <t>CRM2</t>
  </si>
  <si>
    <t>CARRIE MID</t>
  </si>
  <si>
    <t>J2RB00J1311</t>
  </si>
  <si>
    <t>EUSB</t>
  </si>
  <si>
    <t>EU STARLIGHT BLUE</t>
  </si>
  <si>
    <t>J2RB02KAZM0</t>
  </si>
  <si>
    <t>P8AS</t>
  </si>
  <si>
    <t>ANIMAL SPOTS</t>
  </si>
  <si>
    <t>P9AX</t>
  </si>
  <si>
    <t>ROMANTIC FLOWERS</t>
  </si>
  <si>
    <t>P1H6</t>
  </si>
  <si>
    <t>WILD LEOPARD</t>
  </si>
  <si>
    <t>J2RB03WB7X0</t>
  </si>
  <si>
    <t>STRETCH SATEEN SKINNY PANTS</t>
  </si>
  <si>
    <t>CLASSY REFINED SS SATIN</t>
  </si>
  <si>
    <t>004.265.011.009</t>
  </si>
  <si>
    <t>J2RB04D4DN2</t>
  </si>
  <si>
    <t>STRIPED BULL DENIM CAPRI PANTS</t>
  </si>
  <si>
    <t>BIGI</t>
  </si>
  <si>
    <t>BIG INDIGO STRIPES</t>
  </si>
  <si>
    <t>ULTRA SKIN SS WHITE</t>
  </si>
  <si>
    <t>J2RB07WEBE0</t>
  </si>
  <si>
    <t>PU LEATHER PANTS</t>
  </si>
  <si>
    <t>STRETCH PU LEATHER SOFT 280GSM</t>
  </si>
  <si>
    <t>J2RB08WEEL0</t>
  </si>
  <si>
    <t>POLYTWILL CHINO PANTS_CEREMONY</t>
  </si>
  <si>
    <t>PA42</t>
  </si>
  <si>
    <t>ORCHIDEA</t>
  </si>
  <si>
    <t>POLY TWILL STRETCH 200GSM</t>
  </si>
  <si>
    <t>J2RB09WEEK0</t>
  </si>
  <si>
    <t>SOFT POLY PANTS_CEREMONY</t>
  </si>
  <si>
    <t>SOFT POLY 220GSM</t>
  </si>
  <si>
    <t>J2RB10MC049</t>
  </si>
  <si>
    <t>P01U</t>
  </si>
  <si>
    <t>ALLOVER BRUSHED POP WHITE COMBO</t>
  </si>
  <si>
    <t>RECYCLED BASIC KNIT</t>
  </si>
  <si>
    <t>J2RB11WE5X0</t>
  </si>
  <si>
    <t>STRETCH BULL DENIM PANT CORE</t>
  </si>
  <si>
    <t>ORGANIC STR. BULL DENIM 290GSM</t>
  </si>
  <si>
    <t>J2RB14MC04G</t>
  </si>
  <si>
    <t>NYLON COTTONY TOUCH</t>
  </si>
  <si>
    <t>G9D5</t>
  </si>
  <si>
    <t>MOSSY GREEN</t>
  </si>
  <si>
    <t>G6D5</t>
  </si>
  <si>
    <t>POWDER PUFF</t>
  </si>
  <si>
    <t>J2RB15MC03W</t>
  </si>
  <si>
    <t>P72N</t>
  </si>
  <si>
    <t>ALLOVER GJ BLUE COMBO</t>
  </si>
  <si>
    <t>P6J3</t>
  </si>
  <si>
    <t>LOGO SIGNATURE PRINT PINK</t>
  </si>
  <si>
    <t>J2RB16Z2XW0</t>
  </si>
  <si>
    <t>HOODED LS SWEATER_MINIME</t>
  </si>
  <si>
    <t>F7KK</t>
  </si>
  <si>
    <t>ALOE PALM MULTI</t>
  </si>
  <si>
    <t>SWTR LUREX BOUCLE</t>
  </si>
  <si>
    <t>F60W</t>
  </si>
  <si>
    <t>BALLET PINK MULTI</t>
  </si>
  <si>
    <t>F0D9</t>
  </si>
  <si>
    <t>CREAM WHITE MULTI</t>
  </si>
  <si>
    <t>F1J1</t>
  </si>
  <si>
    <t>MOCCASIN MULTI</t>
  </si>
  <si>
    <t>F9EU</t>
  </si>
  <si>
    <t>WIND CLOUD MULTI</t>
  </si>
  <si>
    <t>004.265.020.023</t>
  </si>
  <si>
    <t>J2RD00J1311</t>
  </si>
  <si>
    <t>BIKER PANTS</t>
  </si>
  <si>
    <t>004.265.031.032</t>
  </si>
  <si>
    <t>J2RD01WA2T0</t>
  </si>
  <si>
    <t>CHIFFON MIDI SKIRT</t>
  </si>
  <si>
    <t>J2RD02WE8D0</t>
  </si>
  <si>
    <t>PU LEATHER SKIRT</t>
  </si>
  <si>
    <t>F9CV</t>
  </si>
  <si>
    <t>LOGO MANIA BLACK GREY COMBO</t>
  </si>
  <si>
    <t>F09G</t>
  </si>
  <si>
    <t>WHITE OVERSIZE LOGO</t>
  </si>
  <si>
    <t>J2RD03WEEV0</t>
  </si>
  <si>
    <t>MIDI SKIRT</t>
  </si>
  <si>
    <t>PEACHED WOVEN POLY 170GSM</t>
  </si>
  <si>
    <t>J2RD04WEER0</t>
  </si>
  <si>
    <t>POLYESTER ACTIVE SHORTS</t>
  </si>
  <si>
    <t>IRIDESCENT POLY FABRIC 50GSM</t>
  </si>
  <si>
    <t>J2RD05WE8R0</t>
  </si>
  <si>
    <t>TENCEL POPLIN SHORTS</t>
  </si>
  <si>
    <t>FLUID TENCEL PEACH TOUCH</t>
  </si>
  <si>
    <t>J2RD06WD3K0</t>
  </si>
  <si>
    <t>PLEATED MIDI SKIRT_MINI ME</t>
  </si>
  <si>
    <t>PZ90</t>
  </si>
  <si>
    <t xml:space="preserve">BLACK CROCO </t>
  </si>
  <si>
    <t>FUNNY PLEATING</t>
  </si>
  <si>
    <t>004.265.031.033</t>
  </si>
  <si>
    <t>J2RD07KAZS0</t>
  </si>
  <si>
    <t>SCUBA SKIRT_PARTY DRESS</t>
  </si>
  <si>
    <t>LIGH SCUBA 220GSM</t>
  </si>
  <si>
    <t>J2RD08KAMN2</t>
  </si>
  <si>
    <t>ACTIVE SHORTS</t>
  </si>
  <si>
    <t>J2RD09KASI1</t>
  </si>
  <si>
    <t>SHORTS_MINI ME</t>
  </si>
  <si>
    <t>ORGANIC HEAVY STRETCH JERSEY</t>
  </si>
  <si>
    <t>004.265.020.017</t>
  </si>
  <si>
    <t>J2RD10MC049</t>
  </si>
  <si>
    <t>J2RD11D4CA0</t>
  </si>
  <si>
    <t>DENIM SHORTS W/STRASS CHAIN</t>
  </si>
  <si>
    <t>YTLH</t>
  </si>
  <si>
    <t>CRYSTAL STRASS LIGHT</t>
  </si>
  <si>
    <t>STRETCH DENIM_9.1 OZ</t>
  </si>
  <si>
    <t>J2RD12WE5X0</t>
  </si>
  <si>
    <t>STRETCH BULL DENIM SHORTS_CORE</t>
  </si>
  <si>
    <t>J2RD13WEH30</t>
  </si>
  <si>
    <t>TWEED SHORTS_CEREMONY</t>
  </si>
  <si>
    <t>F464</t>
  </si>
  <si>
    <t>PINKISH TWEED</t>
  </si>
  <si>
    <t>TWEED 340GSM</t>
  </si>
  <si>
    <t>IT</t>
  </si>
  <si>
    <t>FT60</t>
  </si>
  <si>
    <t>TWEED BLUE/WHITE COMBO</t>
  </si>
  <si>
    <t>J2RH00D4A00</t>
  </si>
  <si>
    <t>DENIM LS ADJUSTABLE SHIRT</t>
  </si>
  <si>
    <t>BDSE</t>
  </si>
  <si>
    <t>BLUE DENIM STUDS EMBELLISHMENT</t>
  </si>
  <si>
    <t>004.265.090.092</t>
  </si>
  <si>
    <t>J2RH01WEEL0</t>
  </si>
  <si>
    <t>POLY TWILL SS SHIRT_CEREMONY</t>
  </si>
  <si>
    <t>004.265.090.093</t>
  </si>
  <si>
    <t>J2RH03WA2T0</t>
  </si>
  <si>
    <t>CHIFFON SL BODY_CEREMONY</t>
  </si>
  <si>
    <t>J2RH04RDE80</t>
  </si>
  <si>
    <t>RAVEN BUTTON UP SHIRT_CEREMONY</t>
  </si>
  <si>
    <t>JUNGLE CAT JACQUARD</t>
  </si>
  <si>
    <t>ID</t>
  </si>
  <si>
    <t>G293</t>
  </si>
  <si>
    <t>WARM WHITE</t>
  </si>
  <si>
    <t>J2RI00K6YW1</t>
  </si>
  <si>
    <t>004.265.087.087</t>
  </si>
  <si>
    <t>J2RI01K6YW1</t>
  </si>
  <si>
    <t>LS T-SHIRT</t>
  </si>
  <si>
    <t>J2RI02K6YW1</t>
  </si>
  <si>
    <t>J2RI03K6YW0</t>
  </si>
  <si>
    <t>CEMT</t>
  </si>
  <si>
    <t>Cement</t>
  </si>
  <si>
    <t>G1EC</t>
  </si>
  <si>
    <t>WALNUT SHELL</t>
  </si>
  <si>
    <t>J2RI06WEEX0</t>
  </si>
  <si>
    <t>FLORAL LACE 140GSM</t>
  </si>
  <si>
    <t>J2RI07KAPO0</t>
  </si>
  <si>
    <t>LENZING STRETCH VISCOSE 160GSM</t>
  </si>
  <si>
    <t>J2RI08KAPO0</t>
  </si>
  <si>
    <t>J2RI09K6YW1</t>
  </si>
  <si>
    <t>J2RI10K6YW1</t>
  </si>
  <si>
    <t>J2RI11K6YW1</t>
  </si>
  <si>
    <t>J2RI12K6YW1</t>
  </si>
  <si>
    <t>J2RI13K6YW1</t>
  </si>
  <si>
    <t>J2RI14K8HM0</t>
  </si>
  <si>
    <t>J2RI15K8HM0</t>
  </si>
  <si>
    <t>HIGH LOW SS T-SHIRT</t>
  </si>
  <si>
    <t>J2RI16K6YW1</t>
  </si>
  <si>
    <t>J2RI17K6YW1</t>
  </si>
  <si>
    <t>J2RI18K6YW1</t>
  </si>
  <si>
    <t>MIDI SS T-SHIRT</t>
  </si>
  <si>
    <t>J2RI19K6YW1</t>
  </si>
  <si>
    <t>J2RI20K6YW1</t>
  </si>
  <si>
    <t>J2RI21K6XN1</t>
  </si>
  <si>
    <t>J2RI22WA2T0</t>
  </si>
  <si>
    <t>CHIFFON SS T-SHIRT</t>
  </si>
  <si>
    <t>J2RI23K6YW1</t>
  </si>
  <si>
    <t>J2RI24KAPO0</t>
  </si>
  <si>
    <t>J2RI25K6YW1</t>
  </si>
  <si>
    <t>J2RI26K6YW1</t>
  </si>
  <si>
    <t>SS T-SHIRT_CEREMONY</t>
  </si>
  <si>
    <t>J2RI27K6YW1</t>
  </si>
  <si>
    <t>BATWING SS T-SHIRT</t>
  </si>
  <si>
    <t>J2RI28K6XN1</t>
  </si>
  <si>
    <t>004.265.087.085</t>
  </si>
  <si>
    <t>J2RI30KAZM0</t>
  </si>
  <si>
    <t>SL T-SHIRT</t>
  </si>
  <si>
    <t>J2RI31K8HM0</t>
  </si>
  <si>
    <t>J2RI34I3Z11</t>
  </si>
  <si>
    <t>ORGANIC STREAM JERSEY 180</t>
  </si>
  <si>
    <t>004.265.083.083</t>
  </si>
  <si>
    <t>J2RI35MC049</t>
  </si>
  <si>
    <t>SL ACTIVE TOP</t>
  </si>
  <si>
    <t>J2RI37MC04G</t>
  </si>
  <si>
    <t>SL  ACTIVE TOP</t>
  </si>
  <si>
    <t>J2RI38I3Z11</t>
  </si>
  <si>
    <t>SS MIDI T-SHIRT</t>
  </si>
  <si>
    <t>J2RI39MC03W</t>
  </si>
  <si>
    <t>J2RI41K9YD2</t>
  </si>
  <si>
    <t>GO SS POCKET BABY TEE</t>
  </si>
  <si>
    <t>A70A</t>
  </si>
  <si>
    <t>CAPRI LAKE</t>
  </si>
  <si>
    <t>ORGANIC COTTON JSY 140</t>
  </si>
  <si>
    <t>G592</t>
  </si>
  <si>
    <t>PAGODA RED</t>
  </si>
  <si>
    <t>J2RK00KA6R0</t>
  </si>
  <si>
    <t>LS FLEECE DRESS</t>
  </si>
  <si>
    <t>J2RK01K9Q00</t>
  </si>
  <si>
    <t>JERSEY BATWING SLEEVE DRESS</t>
  </si>
  <si>
    <t>FS64</t>
  </si>
  <si>
    <t>STARS JACQUARD COMBO</t>
  </si>
  <si>
    <t>JERSEY MELANGE 200GSM</t>
  </si>
  <si>
    <t>004.265.051.055</t>
  </si>
  <si>
    <t>J2RK02K9Q00</t>
  </si>
  <si>
    <t>JERSEY HOODED LS JUMPSUIT</t>
  </si>
  <si>
    <t>PWC9</t>
  </si>
  <si>
    <t>BLACK STAR PRINT</t>
  </si>
  <si>
    <t>J2RK05D4MD0</t>
  </si>
  <si>
    <t>DENIM SHORTALL</t>
  </si>
  <si>
    <t>RTYW</t>
  </si>
  <si>
    <t>SPORTY MEDIUM WASH</t>
  </si>
  <si>
    <t>J2RK07D4A00</t>
  </si>
  <si>
    <t>MIXED FABRIC SS DRESS</t>
  </si>
  <si>
    <t>J2RK08KAZM0</t>
  </si>
  <si>
    <t>STRETCH JERSEY SS DRESS</t>
  </si>
  <si>
    <t>J2RK09KAE20</t>
  </si>
  <si>
    <t>STRETCH BABY TERRY SS DRESS</t>
  </si>
  <si>
    <t>F68P</t>
  </si>
  <si>
    <t>MULTICOLOR PINK COMBO</t>
  </si>
  <si>
    <t>ECO STRETCH BABY TERRY 230 GSM</t>
  </si>
  <si>
    <t>F66F</t>
  </si>
  <si>
    <t>BLACK/WHITE/GREEN COMBO</t>
  </si>
  <si>
    <t>J2RK11WD8G2</t>
  </si>
  <si>
    <t>POLI SATIN LS DRESS</t>
  </si>
  <si>
    <t>PV98</t>
  </si>
  <si>
    <t>WHITE ON BLACK POIS PRINT</t>
  </si>
  <si>
    <t>ECO BREEZY CHARM 84</t>
  </si>
  <si>
    <t>P72T</t>
  </si>
  <si>
    <t>SMALL DOT PRINT DEEPEST DEPTH</t>
  </si>
  <si>
    <t>J2RK12KAZM0</t>
  </si>
  <si>
    <t>J2RK13KAE70</t>
  </si>
  <si>
    <t>FRENCH TERRY HOODED LS DRESS</t>
  </si>
  <si>
    <t>FJB9</t>
  </si>
  <si>
    <t>BLACK/GREY COMBO</t>
  </si>
  <si>
    <t>J2RK15Z2GL0</t>
  </si>
  <si>
    <t>LS SWEATER DRESS</t>
  </si>
  <si>
    <t>VISCOSE MIX JACQUARD</t>
  </si>
  <si>
    <t>J2RK16D4DN2</t>
  </si>
  <si>
    <t>STRIPED BULL DENIM LS DRESS</t>
  </si>
  <si>
    <t>J2RK17D4EU0</t>
  </si>
  <si>
    <t>DENIM ADJ. LS DRESS</t>
  </si>
  <si>
    <t>BDDS</t>
  </si>
  <si>
    <t>BLUE DENIM DOTS SASH</t>
  </si>
  <si>
    <t>BABY RG INDACO</t>
  </si>
  <si>
    <t>J2RK18KA6R0</t>
  </si>
  <si>
    <t>FRENCH TERRY LS DRESS</t>
  </si>
  <si>
    <t>J2RK20WEF70</t>
  </si>
  <si>
    <t>DOTS MUSLIN LS DRESS</t>
  </si>
  <si>
    <t>DOTS MUSLIN 90GSM</t>
  </si>
  <si>
    <t>J2RK21R2UJ0</t>
  </si>
  <si>
    <t>SWEATER LS DRESS</t>
  </si>
  <si>
    <t>J2RK22WEEP0</t>
  </si>
  <si>
    <t>LUREX CHIFFON DRESS_CEREMONY</t>
  </si>
  <si>
    <t>J2RK26KAZS0</t>
  </si>
  <si>
    <t>SCUBA SS DRESS_CEREMONY</t>
  </si>
  <si>
    <t>J2RK31WEEO0</t>
  </si>
  <si>
    <t>MESH SL DRESS_CEREMONY</t>
  </si>
  <si>
    <t>SOFT MESH 50GSM</t>
  </si>
  <si>
    <t>J2RK33K6M80</t>
  </si>
  <si>
    <t>PUNTO ROMA SL DRESS_CEREMONY</t>
  </si>
  <si>
    <t>J2RK34WEEQ0</t>
  </si>
  <si>
    <t>EMBROID MESH SL DRESS_CEREMONY</t>
  </si>
  <si>
    <t>SEQUINS EMBROIDERED MESH 265</t>
  </si>
  <si>
    <t>GOLD</t>
  </si>
  <si>
    <t>J2RK35KAZQ0</t>
  </si>
  <si>
    <t>SCUBA SL DRESS_CEREMONY</t>
  </si>
  <si>
    <t>STRETCH SCUBA 400GSM</t>
  </si>
  <si>
    <t>FT10</t>
  </si>
  <si>
    <t>GEOMETRIC TURQUOISE PRINT</t>
  </si>
  <si>
    <t>F4E9</t>
  </si>
  <si>
    <t>ORCHID FIELD/JET BLACK MULTI</t>
  </si>
  <si>
    <t>J2RK36W9FN0</t>
  </si>
  <si>
    <t>MILANO RIB SL DRESS_CEREMONY</t>
  </si>
  <si>
    <t>PUNTO MILANO 203_174</t>
  </si>
  <si>
    <t>J2RK39WEET0</t>
  </si>
  <si>
    <t>LACE SS PARTY DRESS</t>
  </si>
  <si>
    <t>J2RK42W9FN0</t>
  </si>
  <si>
    <t>J2RK43JR06W</t>
  </si>
  <si>
    <t>HOODED LS FLEECE DRESS_MINI ME</t>
  </si>
  <si>
    <t>PRINTED TECH SCUBA</t>
  </si>
  <si>
    <t>J2RK44D3ZT0</t>
  </si>
  <si>
    <t>DENIM SL MIDI DRESS_CEREMONY</t>
  </si>
  <si>
    <t>J2RK46WE340</t>
  </si>
  <si>
    <t>LS ESTELLE DRESS MINI ME</t>
  </si>
  <si>
    <t>CRINKLE BAJA GAUZE</t>
  </si>
  <si>
    <t>J2RK505661Z</t>
  </si>
  <si>
    <t>SL SWEATER DRESS W/ZIP_MINI ME</t>
  </si>
  <si>
    <t>G022</t>
  </si>
  <si>
    <t>FROSTED WHITE</t>
  </si>
  <si>
    <t>CHENILLE PIED DE POULE</t>
  </si>
  <si>
    <t>J2RK53K7UW1</t>
  </si>
  <si>
    <t>SL LAURETTE DRESS MINI ME</t>
  </si>
  <si>
    <t>ECO SOFT TECH SCUBA 340</t>
  </si>
  <si>
    <t>VN</t>
  </si>
  <si>
    <t>DPSC</t>
  </si>
  <si>
    <t>DEEP SCARLET</t>
  </si>
  <si>
    <t>G988</t>
  </si>
  <si>
    <t>Mineral Grey</t>
  </si>
  <si>
    <t>J2RK55KAQN0</t>
  </si>
  <si>
    <t>ISIDE DRESS_MINI ME</t>
  </si>
  <si>
    <t>SHADED STRETCH LACE</t>
  </si>
  <si>
    <t>J2RK58WEH10</t>
  </si>
  <si>
    <t>COTTON LACE GMT DYE SS DRESS</t>
  </si>
  <si>
    <t>FLORAL GIRLY LACE</t>
  </si>
  <si>
    <t>J2RK59WE8R0</t>
  </si>
  <si>
    <t>TENCEL GMT DYE ADJ. LS JUMPSUI</t>
  </si>
  <si>
    <t>J2RK60WE8R0</t>
  </si>
  <si>
    <t>TENCEL GMT DYE SS DRESS W/LACE</t>
  </si>
  <si>
    <t>J2RK61WEH40</t>
  </si>
  <si>
    <t>LACE SS DRESS W/JEWELS</t>
  </si>
  <si>
    <t>G8EK</t>
  </si>
  <si>
    <t>GREEN INVIDIA</t>
  </si>
  <si>
    <t>CORNELY LACE 260GSM</t>
  </si>
  <si>
    <t>J2RK64WEH30</t>
  </si>
  <si>
    <t>TWEED SL DRESS W/ZIPPER_CEREMO</t>
  </si>
  <si>
    <t>J2RK65KB1K0</t>
  </si>
  <si>
    <t>VELVET SS DRESS W/JEWELS</t>
  </si>
  <si>
    <t>VELOUR 250_CUNNING</t>
  </si>
  <si>
    <t>J2RK66KB1N0</t>
  </si>
  <si>
    <t>SEQUINS SL DRESS</t>
  </si>
  <si>
    <t>P9SA</t>
  </si>
  <si>
    <t xml:space="preserve">PRINT FLOWERS / CHAINS </t>
  </si>
  <si>
    <t>STRETCH POLY JERSEY W/SEQUINS</t>
  </si>
  <si>
    <t>J2RK67KAZT0</t>
  </si>
  <si>
    <t>KNIT RIB SS DRESS_CEREMONY</t>
  </si>
  <si>
    <t>J2RK685012Z</t>
  </si>
  <si>
    <t>CORINE DRESS SWEATER_CEREMONY</t>
  </si>
  <si>
    <t>BRIGHT RAYON</t>
  </si>
  <si>
    <t>J2RK70WEH80</t>
  </si>
  <si>
    <t>LACE SS DRESS</t>
  </si>
  <si>
    <t>P70U</t>
  </si>
  <si>
    <t>LIGHT BLUE FLORAL PRINT</t>
  </si>
  <si>
    <t>P4FF</t>
  </si>
  <si>
    <t>PINK PALE FLOWERS</t>
  </si>
  <si>
    <t>J2RK71WEH80</t>
  </si>
  <si>
    <t>LACE SS DRESS_CEREMONY</t>
  </si>
  <si>
    <t>J2RK72WEH80</t>
  </si>
  <si>
    <t>PV77</t>
  </si>
  <si>
    <t>FLOWER PINK PRINT</t>
  </si>
  <si>
    <t>P60J</t>
  </si>
  <si>
    <t>PINK LILAC BLOOM PRINT</t>
  </si>
  <si>
    <t>J2RK73WEH80</t>
  </si>
  <si>
    <t>PF74</t>
  </si>
  <si>
    <t>BLUE WITH PINK FLOWER</t>
  </si>
  <si>
    <t>PC58</t>
  </si>
  <si>
    <t>FLOWER PRINT ON WHITE</t>
  </si>
  <si>
    <t>J2RK766331Z</t>
  </si>
  <si>
    <t>SL DRESS_MINIME</t>
  </si>
  <si>
    <t>K1970 DINGZHENG SCUBA SOLID</t>
  </si>
  <si>
    <t>J2RK77KAZQ0</t>
  </si>
  <si>
    <t>STRETCH SCUBA SL DRESS</t>
  </si>
  <si>
    <t>PYPB</t>
  </si>
  <si>
    <t>PARTY PINK/BLUE</t>
  </si>
  <si>
    <t>PRPI</t>
  </si>
  <si>
    <t>PURPLE/PINK</t>
  </si>
  <si>
    <t>J2RK78RC1S0</t>
  </si>
  <si>
    <t>SL ERYNN PLEATED DRESS_MINI ME</t>
  </si>
  <si>
    <t>STRETCH LINING TK</t>
  </si>
  <si>
    <t>G1DA</t>
  </si>
  <si>
    <t>LIGHT RUM</t>
  </si>
  <si>
    <t>G5I0</t>
  </si>
  <si>
    <t>ROARING RED</t>
  </si>
  <si>
    <t>G6N5</t>
  </si>
  <si>
    <t>PINK LACE</t>
  </si>
  <si>
    <t>J2RK79R13G8</t>
  </si>
  <si>
    <t>ES SL JEN DRESS_MINIME</t>
  </si>
  <si>
    <t>F7V4</t>
  </si>
  <si>
    <t>BLEACHED BLUE MULTI</t>
  </si>
  <si>
    <t>SWTR MIRAGE 120</t>
  </si>
  <si>
    <t>F8BI</t>
  </si>
  <si>
    <t>DRIED SAGE MULTI</t>
  </si>
  <si>
    <t>F1AI</t>
  </si>
  <si>
    <t>LIGHT RUM MULTI</t>
  </si>
  <si>
    <t>F6G3</t>
  </si>
  <si>
    <t>PINK LACE MULTI</t>
  </si>
  <si>
    <t>J2RK80R2UK0</t>
  </si>
  <si>
    <t>SL RIB HALEY DRESS_MINIME</t>
  </si>
  <si>
    <t>SWTR COSS HS</t>
  </si>
  <si>
    <t>G7L1</t>
  </si>
  <si>
    <t>BLEACHED BLUE</t>
  </si>
  <si>
    <t>J2RK81R9UO1</t>
  </si>
  <si>
    <t>SS RIB DRESS_MINI ME</t>
  </si>
  <si>
    <t>RECYCLED CANDY RIB 320</t>
  </si>
  <si>
    <t>G8CZ</t>
  </si>
  <si>
    <t>DRIED SAGE</t>
  </si>
  <si>
    <t>J2RK82R1LU5</t>
  </si>
  <si>
    <t>LS ANIKA DRESS_MINIME</t>
  </si>
  <si>
    <t>STR COTTON POPLIN ITALIAN 100</t>
  </si>
  <si>
    <t>J2RL02WEER0</t>
  </si>
  <si>
    <t>POLYESTER HOODED LS JACKET</t>
  </si>
  <si>
    <t>J2RL03WE8D0</t>
  </si>
  <si>
    <t>PU LEATHER LS BOMBER JACKET</t>
  </si>
  <si>
    <t>J2RL04D4DN2</t>
  </si>
  <si>
    <t>STRIPED BULL DENIM JACKET</t>
  </si>
  <si>
    <t>J2RL05D3ZT0</t>
  </si>
  <si>
    <t>DENIM JACKET_CEREMOMY</t>
  </si>
  <si>
    <t>J2RL06WEH30</t>
  </si>
  <si>
    <t>TWEED JACKET_CEREMONY</t>
  </si>
  <si>
    <t>J2RL08WE4N0</t>
  </si>
  <si>
    <t>THERMORE PADDED HOODED JACKET</t>
  </si>
  <si>
    <t>THERMO TAPED CIRE NYLON</t>
  </si>
  <si>
    <t>SLV</t>
  </si>
  <si>
    <t>SILVER</t>
  </si>
  <si>
    <t>J2RL099665Z</t>
  </si>
  <si>
    <t>LS FAUX FUR JACKET_MINIME</t>
  </si>
  <si>
    <t>F9MS</t>
  </si>
  <si>
    <t>BLACK MASH UP</t>
  </si>
  <si>
    <t>MASH UP FAUX FUR</t>
  </si>
  <si>
    <t>F3OM</t>
  </si>
  <si>
    <t>ORANGE MASH UP</t>
  </si>
  <si>
    <t>J2RL109659Z</t>
  </si>
  <si>
    <t>F9MU</t>
  </si>
  <si>
    <t>MACULA MASH UP</t>
  </si>
  <si>
    <t>MIX ANIMALIER FAUX FUR</t>
  </si>
  <si>
    <t>J2RL119661Z</t>
  </si>
  <si>
    <t>F8DB</t>
  </si>
  <si>
    <t>LANCER GREEN MULTI</t>
  </si>
  <si>
    <t>NIGHT OUT FAUX FUR</t>
  </si>
  <si>
    <t>F1BT</t>
  </si>
  <si>
    <t>MARFA LIGHT MULTI</t>
  </si>
  <si>
    <t>G8DR</t>
  </si>
  <si>
    <t>ACID BITE</t>
  </si>
  <si>
    <t>J2RL16WCNI0</t>
  </si>
  <si>
    <t>GO PARK COLORBLOCK ANORAK</t>
  </si>
  <si>
    <t>F5F1</t>
  </si>
  <si>
    <t>DARK JAM RED MULTI</t>
  </si>
  <si>
    <t>MINI OTTOMAN NYLON DRY</t>
  </si>
  <si>
    <t>J2RL17WEGK0</t>
  </si>
  <si>
    <t>HOODED PADDED LS JACKET_MINI M</t>
  </si>
  <si>
    <t>F41J</t>
  </si>
  <si>
    <t>FADED FRESH LILAC</t>
  </si>
  <si>
    <t>DEGRADE METAL NYLON</t>
  </si>
  <si>
    <t>F61T</t>
  </si>
  <si>
    <t>FADED FULL BLOOM PINK</t>
  </si>
  <si>
    <t>J2RL18WEGN0</t>
  </si>
  <si>
    <t>SOFT CIRE  NYLON</t>
  </si>
  <si>
    <t>G1CA</t>
  </si>
  <si>
    <t>PASADENA STONE</t>
  </si>
  <si>
    <t>J2RN01WEEN0</t>
  </si>
  <si>
    <t>SATIN SHRUG_CEREMONY</t>
  </si>
  <si>
    <t>004.265.081.081</t>
  </si>
  <si>
    <t>J2RN025661Z</t>
  </si>
  <si>
    <t>LS SWEATER JACKET_MINI ME</t>
  </si>
  <si>
    <t>004.265.082.082</t>
  </si>
  <si>
    <t>J2RP00K6YW0</t>
  </si>
  <si>
    <t>JERSEY&amp;SANGALLO KNIT TOP</t>
  </si>
  <si>
    <t>J2RQ00KA6R0</t>
  </si>
  <si>
    <t>LS HOODED ACTIVE TOP W/ZIP</t>
  </si>
  <si>
    <t>J2RQ02KA6R0</t>
  </si>
  <si>
    <t>LS ACTIVE TOP W/LACE_CEREMONY</t>
  </si>
  <si>
    <t>J2RQ05KA6R0</t>
  </si>
  <si>
    <t>J2RQ06KA6R0</t>
  </si>
  <si>
    <t>LS ACTIVE TOP</t>
  </si>
  <si>
    <t>J2RQ08KA6R0</t>
  </si>
  <si>
    <t>J2RQ09K7UW2</t>
  </si>
  <si>
    <t>HODEED LS ACTIVE TOP_MINI ME</t>
  </si>
  <si>
    <t>J2RQ10KA3P1</t>
  </si>
  <si>
    <t>HOODED LS ACTIVE TOP_ MINI ME</t>
  </si>
  <si>
    <t>PUNTO MILANO ECO 290GSM</t>
  </si>
  <si>
    <t>G9I0</t>
  </si>
  <si>
    <t>IMPACT GREY</t>
  </si>
  <si>
    <t>J2RQ11KA3P1</t>
  </si>
  <si>
    <t>J2RQ13K9Z21</t>
  </si>
  <si>
    <t>LS ACTIVE TOP_MINIME</t>
  </si>
  <si>
    <t>ECO SLEEK POLY/COTTON FLEECE</t>
  </si>
  <si>
    <t>J2RQ14KAYK2</t>
  </si>
  <si>
    <t>P50O</t>
  </si>
  <si>
    <t>ALLOVER GJ 3D RED COMBO</t>
  </si>
  <si>
    <t>HEAVY ECO XS SCUBA</t>
  </si>
  <si>
    <t>P72M</t>
  </si>
  <si>
    <t>ALLOVER GJ 3D BLUE COMBO</t>
  </si>
  <si>
    <t>J2RQ15K9V31</t>
  </si>
  <si>
    <t>ACTIVE TOP MINIME</t>
  </si>
  <si>
    <t>ORGANIC CO RECYCLE POLY 365</t>
  </si>
  <si>
    <t>G757</t>
  </si>
  <si>
    <t>SUMMER NIGHT BLUE</t>
  </si>
  <si>
    <t>G65A</t>
  </si>
  <si>
    <t>WHITE BLUSH</t>
  </si>
  <si>
    <t>H9D2</t>
  </si>
  <si>
    <t>ESSENTIAL MELANGE</t>
  </si>
  <si>
    <t>J2RQ16K9V31</t>
  </si>
  <si>
    <t>ACTIVE PANTS_MINIME</t>
  </si>
  <si>
    <t>J2RQ17K7UW2</t>
  </si>
  <si>
    <t>J2RQ18K9Z21</t>
  </si>
  <si>
    <t>J2RQ22KAMN2</t>
  </si>
  <si>
    <t>J2RQ24KAYK2</t>
  </si>
  <si>
    <t>LS ACTIVE TOP W/ZIP_MINI ME</t>
  </si>
  <si>
    <t>J2RQ25K7UW2</t>
  </si>
  <si>
    <t>LS ACTIVE TOP W/ZIP</t>
  </si>
  <si>
    <t>J2RQ29K9YH3</t>
  </si>
  <si>
    <t>GO KIT EMBER HOODIE</t>
  </si>
  <si>
    <t>ECO ROY CVC FLEECE 295</t>
  </si>
  <si>
    <t>J2RQ30K9YH5</t>
  </si>
  <si>
    <t>GO ALANIS DIP DYE SWEATSHIRT</t>
  </si>
  <si>
    <t>F7P5</t>
  </si>
  <si>
    <t>BLUE SEQUINS COMBO _</t>
  </si>
  <si>
    <t>J2RQ31K9YH4</t>
  </si>
  <si>
    <t>GO KIT EMBER SWEATPANT</t>
  </si>
  <si>
    <t>J2RQ32K9YH4</t>
  </si>
  <si>
    <t>GO ALANIS DIP DYE SWEATPANT</t>
  </si>
  <si>
    <t>J2RR00Z2GL0</t>
  </si>
  <si>
    <t>004.265.100.102</t>
  </si>
  <si>
    <t>J2RR01R2UJ0</t>
  </si>
  <si>
    <t>SS SWEATER</t>
  </si>
  <si>
    <t>J2RR02Z2GL0</t>
  </si>
  <si>
    <t>LS SWEATER SHRUG_PARTY DRESS</t>
  </si>
  <si>
    <t>J2RR08Z2XW0</t>
  </si>
  <si>
    <t>J73I56K8HM0</t>
  </si>
  <si>
    <t>SS T-SHIRT_CORE</t>
  </si>
  <si>
    <t>A996</t>
  </si>
  <si>
    <t>JET BLACK W/ FROST GREY</t>
  </si>
  <si>
    <t>G600</t>
  </si>
  <si>
    <t>ALABASTER PINK</t>
  </si>
  <si>
    <t>J74A15D2UM0</t>
  </si>
  <si>
    <t>SKINNY DENIM PANTS_CORE</t>
  </si>
  <si>
    <t>MEWA</t>
  </si>
  <si>
    <t>MEDIUM WASHED</t>
  </si>
  <si>
    <t>SUPER STRETCH-069_174</t>
  </si>
  <si>
    <t>LMWS</t>
  </si>
  <si>
    <t>LIGHT MEDIUM WASH W/ SPLATTERS</t>
  </si>
  <si>
    <t>J74Q10KAUG0</t>
  </si>
  <si>
    <t>LS ACTIVEWEAR_CORE</t>
  </si>
  <si>
    <t>ORGANIC FRENCH TERRY 250GSM</t>
  </si>
  <si>
    <t>J81B08KAUH0</t>
  </si>
  <si>
    <t>JEGGINS_CORE</t>
  </si>
  <si>
    <t>SUSTAINABLE PUNTO MILANO</t>
  </si>
  <si>
    <t>J81I15J1311</t>
  </si>
  <si>
    <t>CROPPED SS TSHIRT_CORE</t>
  </si>
  <si>
    <t>P9BA</t>
  </si>
  <si>
    <t>BLACK AND RED BLOCK</t>
  </si>
  <si>
    <t>J81L21D4HB0</t>
  </si>
  <si>
    <t>DENIM JACKET_CORE</t>
  </si>
  <si>
    <t>ORGANIC STRETCH DENIM 11.76 OZ</t>
  </si>
  <si>
    <t>BMEW</t>
  </si>
  <si>
    <t>BRIGHT MEDIUM WASH</t>
  </si>
  <si>
    <t>J83Q14KAUG0</t>
  </si>
  <si>
    <t>HOODED LS FLEECE_CORE</t>
  </si>
  <si>
    <t>M90</t>
  </si>
  <si>
    <t>Light Heather Grey</t>
  </si>
  <si>
    <t>J84I36K8HM0</t>
  </si>
  <si>
    <t>LS T-SHIRT_CORE</t>
  </si>
  <si>
    <t>J92K57KAUD0</t>
  </si>
  <si>
    <t>SL DRESS_CORE</t>
  </si>
  <si>
    <t>J93G00JR017</t>
  </si>
  <si>
    <t>B PACK UNDERWEAR</t>
  </si>
  <si>
    <t>F023</t>
  </si>
  <si>
    <t>WHITE/BLACK COMBO</t>
  </si>
  <si>
    <t>COTTON STRETCH KNU73010</t>
  </si>
  <si>
    <t>J93G01JR017</t>
  </si>
  <si>
    <t>J93G02JR017</t>
  </si>
  <si>
    <t>J93G03JR017</t>
  </si>
  <si>
    <t>J93K51KAUD0</t>
  </si>
  <si>
    <t>DRESS_CORE</t>
  </si>
  <si>
    <t>J94B16J1311</t>
  </si>
  <si>
    <t>LEGGINGS_CORE</t>
  </si>
  <si>
    <t>Kid Girl</t>
  </si>
  <si>
    <t>004.309.020.025</t>
  </si>
  <si>
    <t>K0BD05D4H20</t>
  </si>
  <si>
    <t>K1BK229608Z</t>
  </si>
  <si>
    <t>004.309.015.015</t>
  </si>
  <si>
    <t>K1YA07D46Q0</t>
  </si>
  <si>
    <t>DENIM SKINNY W/EXPOSED BUTTON</t>
  </si>
  <si>
    <t>004.306.008.087</t>
  </si>
  <si>
    <t>K1YI22K6YW1</t>
  </si>
  <si>
    <t>004.309.089.089</t>
  </si>
  <si>
    <t>K1YQ03KAE20</t>
  </si>
  <si>
    <t>K2RA01D4MD0</t>
  </si>
  <si>
    <t>004.309.018.018</t>
  </si>
  <si>
    <t>K2RA05D4KJ2</t>
  </si>
  <si>
    <t>K2RA06D4CA0</t>
  </si>
  <si>
    <t>DENIM SKINNY PANT W/EMBROIDERY</t>
  </si>
  <si>
    <t>YEMB</t>
  </si>
  <si>
    <t>FULLY EMBROIDERY W/HEART</t>
  </si>
  <si>
    <t>K2RA07D4CA0</t>
  </si>
  <si>
    <t>DENIM SKINNY PANTS W/SEQUINS</t>
  </si>
  <si>
    <t>LWHS</t>
  </si>
  <si>
    <t>GOLD CHAIN WASH</t>
  </si>
  <si>
    <t>K2RA08D4GV0</t>
  </si>
  <si>
    <t>004.306.008.015</t>
  </si>
  <si>
    <t>K2RA09D4KM2</t>
  </si>
  <si>
    <t>DENIM SKINNY PANTS_SOFT LUXE</t>
  </si>
  <si>
    <t>K2RB00J1311</t>
  </si>
  <si>
    <t>004.309.014.014</t>
  </si>
  <si>
    <t>K2RB01K6YW1</t>
  </si>
  <si>
    <t>REVERSIBLE LEGGINGS</t>
  </si>
  <si>
    <t>FZ04</t>
  </si>
  <si>
    <t>WHITE POIS</t>
  </si>
  <si>
    <t>K2RB02KAZM0</t>
  </si>
  <si>
    <t>K2RB03J1311</t>
  </si>
  <si>
    <t>K2RB04WB7X0</t>
  </si>
  <si>
    <t>K2RB06WE5X0</t>
  </si>
  <si>
    <t>K2RB08D4DN2</t>
  </si>
  <si>
    <t>004.309.031.034</t>
  </si>
  <si>
    <t>K2RD00D4M90</t>
  </si>
  <si>
    <t>DENIM MINI SKIRT</t>
  </si>
  <si>
    <t>K2RD01D4A40</t>
  </si>
  <si>
    <t>STRETCH DENIM SHORTS</t>
  </si>
  <si>
    <t>LYFL</t>
  </si>
  <si>
    <t>FULLY FLOWERS INDIGO WASH</t>
  </si>
  <si>
    <t>STRETCH DENIM 10 OZ</t>
  </si>
  <si>
    <t>K2RD02WDYV0</t>
  </si>
  <si>
    <t>TENCEL CHAMBRAY SKIRT</t>
  </si>
  <si>
    <t>004.306.008.034</t>
  </si>
  <si>
    <t>K2RD03KAZN0</t>
  </si>
  <si>
    <t>KNIT JACQUARD MINI SKIRT</t>
  </si>
  <si>
    <t>FD98</t>
  </si>
  <si>
    <t>BLACK WHITE LEOPARD COMBO</t>
  </si>
  <si>
    <t>ANIMALIER KNIT JACQUARD 260GSM</t>
  </si>
  <si>
    <t>K2RD05WBHV0</t>
  </si>
  <si>
    <t>VICHY SKORT</t>
  </si>
  <si>
    <t>L655</t>
  </si>
  <si>
    <t>PINK &amp; WHITE VICHY</t>
  </si>
  <si>
    <t>VICHY CHECK</t>
  </si>
  <si>
    <t>K2RD06WE8R0</t>
  </si>
  <si>
    <t>K2RD07J1311</t>
  </si>
  <si>
    <t>K2RD08WE5X0</t>
  </si>
  <si>
    <t>004.309.095.095</t>
  </si>
  <si>
    <t>K2RG00KAE70</t>
  </si>
  <si>
    <t>K2RG01KA6R0</t>
  </si>
  <si>
    <t>LS ACTIVE TOP + ACTIVE PANT</t>
  </si>
  <si>
    <t>K2RG02KA6V0</t>
  </si>
  <si>
    <t>004.306.008.094</t>
  </si>
  <si>
    <t>K2RH00WA2T0</t>
  </si>
  <si>
    <t>CHIFFON ADJUSTABLE LS SHIRT</t>
  </si>
  <si>
    <t>004.309.050.050</t>
  </si>
  <si>
    <t>K2RH01WDYV0</t>
  </si>
  <si>
    <t>TENCEL CHAMBRAY SS SHIRT</t>
  </si>
  <si>
    <t>K2RH02WBHV0</t>
  </si>
  <si>
    <t>VICHY SS SHIRT</t>
  </si>
  <si>
    <t>004.306.008.086</t>
  </si>
  <si>
    <t>K2RI00K6YW1</t>
  </si>
  <si>
    <t>K2RI01K6YW1</t>
  </si>
  <si>
    <t>K2RI02K6YW1</t>
  </si>
  <si>
    <t>004.309.087.086</t>
  </si>
  <si>
    <t>K2RI04WADN0</t>
  </si>
  <si>
    <t>MESH DOUBLE LAYER SS T-SHIRT</t>
  </si>
  <si>
    <t xml:space="preserve">SOFT MESH 40GSM </t>
  </si>
  <si>
    <t>K2RI05KAZX0</t>
  </si>
  <si>
    <t>DROP NEEDLE FAKE RIB</t>
  </si>
  <si>
    <t>K2RI06KB020</t>
  </si>
  <si>
    <t>YD PLATED RIB SS T-SHIRT</t>
  </si>
  <si>
    <t>K2RI07K6YW1</t>
  </si>
  <si>
    <t>K2RI08K6YW1</t>
  </si>
  <si>
    <t>SS T-SHIRT W/CHIFFON</t>
  </si>
  <si>
    <t>K2RI10K6YW1</t>
  </si>
  <si>
    <t>K2RI11K6YW1</t>
  </si>
  <si>
    <t>K2RI12K6YW1</t>
  </si>
  <si>
    <t>K2RI13K6YW1</t>
  </si>
  <si>
    <t>K2RI14K6YW1</t>
  </si>
  <si>
    <t>004.309.087.087</t>
  </si>
  <si>
    <t>K2RI16KAEE0</t>
  </si>
  <si>
    <t>ECO MELANGE STRETCH JERSEY 160</t>
  </si>
  <si>
    <t>K2RI17K6YW1</t>
  </si>
  <si>
    <t>K2RI19K6YW1</t>
  </si>
  <si>
    <t>K2RI20WA2T0</t>
  </si>
  <si>
    <t>K2RI21K6YW1</t>
  </si>
  <si>
    <t>K2RI22K6YW1</t>
  </si>
  <si>
    <t>SS T-SHIRT W/MESH</t>
  </si>
  <si>
    <t>K2RI23K6YW1</t>
  </si>
  <si>
    <t>SS T-SHIRT W/LACE</t>
  </si>
  <si>
    <t>K2RI24K6YW1</t>
  </si>
  <si>
    <t>K2RI25K6YW1</t>
  </si>
  <si>
    <t>K2RI26K6YW1</t>
  </si>
  <si>
    <t>K2RI27K6YW1</t>
  </si>
  <si>
    <t>004.309.051.053</t>
  </si>
  <si>
    <t>K2RK00KA6R0</t>
  </si>
  <si>
    <t>K2RK01KAZM0</t>
  </si>
  <si>
    <t>K2RK02K6YW0</t>
  </si>
  <si>
    <t>K2RK03KB020</t>
  </si>
  <si>
    <t>YD PLATED RIB SS DRESS</t>
  </si>
  <si>
    <t>K2RK04D4EU0</t>
  </si>
  <si>
    <t>DENIM SS DRESS</t>
  </si>
  <si>
    <t>BPJW</t>
  </si>
  <si>
    <t>BLUE PENCIL JEWELS WASH</t>
  </si>
  <si>
    <t>K2RK05D4A00</t>
  </si>
  <si>
    <t>K2RK06WA2T0</t>
  </si>
  <si>
    <t>CHIFFON SS DRESS</t>
  </si>
  <si>
    <t>K2RK07KA6R0</t>
  </si>
  <si>
    <t>FRENCH TERRY HODDED LS DRESS</t>
  </si>
  <si>
    <t>K2RK08KA6R0</t>
  </si>
  <si>
    <t>K2RK09K6YW0</t>
  </si>
  <si>
    <t>K2RK10K9MX0</t>
  </si>
  <si>
    <t>STRETCH VISCOSE SS DRESS</t>
  </si>
  <si>
    <t>004.309.051.055</t>
  </si>
  <si>
    <t>K2RK11D4KX0</t>
  </si>
  <si>
    <t>YD DENIM SHORTALL</t>
  </si>
  <si>
    <t>PESW</t>
  </si>
  <si>
    <t>REAL INDIGO STRIPES WASH</t>
  </si>
  <si>
    <t>Y/D DENIM_260_7.64 OZ</t>
  </si>
  <si>
    <t>K2RK12WA2T0</t>
  </si>
  <si>
    <t>K2RK14D3X30</t>
  </si>
  <si>
    <t>SLUB DENIM SS DRESS</t>
  </si>
  <si>
    <t>K2RK15K6YW0</t>
  </si>
  <si>
    <t>K2RK16KA6R0</t>
  </si>
  <si>
    <t>K2RK175012Z</t>
  </si>
  <si>
    <t>K2RK185661Z</t>
  </si>
  <si>
    <t>SS SWEATER DRESS_MINI ME</t>
  </si>
  <si>
    <t>K2RK19K7UW1</t>
  </si>
  <si>
    <t>K2RK20WEH10</t>
  </si>
  <si>
    <t>COTTON LACE SS DRESS</t>
  </si>
  <si>
    <t>K2RK21WE8R0</t>
  </si>
  <si>
    <t>TENCEL GMT DYE ADJ.LS JUMPSUIT</t>
  </si>
  <si>
    <t>K2RK22WE8R0</t>
  </si>
  <si>
    <t>K2RK26WEH30</t>
  </si>
  <si>
    <t>TWEED SS DRESS_CEREMONY</t>
  </si>
  <si>
    <t>K2RK27KB1J0</t>
  </si>
  <si>
    <t>VELVET SS DRESS W/FLOWERS</t>
  </si>
  <si>
    <t>VELOUR 240GSM_STRAWBERRY</t>
  </si>
  <si>
    <t>K2RK28KAZS0</t>
  </si>
  <si>
    <t>SS SCUBA DRESS_CEREMONY</t>
  </si>
  <si>
    <t>K2RK296331Z</t>
  </si>
  <si>
    <t>SS DRESS_MINIME</t>
  </si>
  <si>
    <t>K2RL00D4M90</t>
  </si>
  <si>
    <t>DENIM JACKET</t>
  </si>
  <si>
    <t>004.306.008.050</t>
  </si>
  <si>
    <t>K2RL01WE8D0</t>
  </si>
  <si>
    <t>PU LEATHER LS JACKET W/ZIP</t>
  </si>
  <si>
    <t>K2RL02WEER0</t>
  </si>
  <si>
    <t>K2RL03WCBS0</t>
  </si>
  <si>
    <t>NYLON PADDED LS BOMBER JACKET</t>
  </si>
  <si>
    <t>K2RL04WB310</t>
  </si>
  <si>
    <t>PADDED HOODED JACKET W/ZIP</t>
  </si>
  <si>
    <t>K2RN005661Z</t>
  </si>
  <si>
    <t>004.309.089.082</t>
  </si>
  <si>
    <t>K2RP00K6YW0</t>
  </si>
  <si>
    <t>004.309.080.080</t>
  </si>
  <si>
    <t>K2RQ00KA6R0</t>
  </si>
  <si>
    <t>004.306.008.081</t>
  </si>
  <si>
    <t>K2RQ01KA6V0</t>
  </si>
  <si>
    <t>K2RQ02KA6R0</t>
  </si>
  <si>
    <t>K2RQ03KA6V0</t>
  </si>
  <si>
    <t>004.309.089.081</t>
  </si>
  <si>
    <t>K2RQ04KA6R0</t>
  </si>
  <si>
    <t>F55E</t>
  </si>
  <si>
    <t>RED BLACK WHITE COMBO</t>
  </si>
  <si>
    <t>F0R0</t>
  </si>
  <si>
    <t>WHITE/BLUE COMBO</t>
  </si>
  <si>
    <t>K2RQ05KA6R0</t>
  </si>
  <si>
    <t>K2RQ06KA6R0</t>
  </si>
  <si>
    <t>K2RQ11KA6V0</t>
  </si>
  <si>
    <t>K2RQ12KA6R0</t>
  </si>
  <si>
    <t>004.306.008.025</t>
  </si>
  <si>
    <t>K2RQ13KA6R0</t>
  </si>
  <si>
    <t>004.306.006.109</t>
  </si>
  <si>
    <t>K2RR00Z2NN0</t>
  </si>
  <si>
    <t>LOH</t>
  </si>
  <si>
    <t>LIGHT OATMEAL HEATHER M11</t>
  </si>
  <si>
    <t>K2RR01Z2NN0</t>
  </si>
  <si>
    <t>004.309.100.109</t>
  </si>
  <si>
    <t>K2RR02Z2S50</t>
  </si>
  <si>
    <t>SUSTAINABLE LUREX COTTON YARN</t>
  </si>
  <si>
    <t>K73I56K8HM0</t>
  </si>
  <si>
    <t>A000</t>
  </si>
  <si>
    <t>K74A11D2UM0</t>
  </si>
  <si>
    <t>DENIM SKINNY PANTS_CORE</t>
  </si>
  <si>
    <t>K74Q12KAUG0</t>
  </si>
  <si>
    <t>LS FLEECE_CORE</t>
  </si>
  <si>
    <t>K81B02KAUH0</t>
  </si>
  <si>
    <t>K81L07D4HB0</t>
  </si>
  <si>
    <t>K84I18K8HM0</t>
  </si>
  <si>
    <t>K92K31KAUD0</t>
  </si>
  <si>
    <t>K93K22KAUD0</t>
  </si>
  <si>
    <t>K94B06J1311</t>
  </si>
  <si>
    <t>004.275.020.022</t>
  </si>
  <si>
    <t>L0BD00D4H20</t>
  </si>
  <si>
    <t>004.275.045.045</t>
  </si>
  <si>
    <t>L0BL25D4H60</t>
  </si>
  <si>
    <t>DLDE</t>
  </si>
  <si>
    <t>DEEP LIGHT DENIM WASH</t>
  </si>
  <si>
    <t>ORGANIC STR. DENIM 12.7 OZ</t>
  </si>
  <si>
    <t>004.275.012.012</t>
  </si>
  <si>
    <t>L0YA13D3YH0</t>
  </si>
  <si>
    <t>DENIM SKINNY_ULTIMATE STRETCH</t>
  </si>
  <si>
    <t>TIMA</t>
  </si>
  <si>
    <t>DARKER ULTIMATE WASH</t>
  </si>
  <si>
    <t>SHORE SS DENIM</t>
  </si>
  <si>
    <t>004.275.013.013</t>
  </si>
  <si>
    <t>L0YB08WE620</t>
  </si>
  <si>
    <t>ST BULL DENIM SKINNY PANT_CORE</t>
  </si>
  <si>
    <t>ORGANIC STR. BULL DENIM 10 OZ</t>
  </si>
  <si>
    <t>L0YR03Z2VV0</t>
  </si>
  <si>
    <t>LS SWEATER_CORE</t>
  </si>
  <si>
    <t>ORGANIC COTTON STR. YARN</t>
  </si>
  <si>
    <t>L1BB03WDD52</t>
  </si>
  <si>
    <t>SATEEN CHINO PANTS_MINIME</t>
  </si>
  <si>
    <t>WINTER STRETCH SATEEN</t>
  </si>
  <si>
    <t>G9M0</t>
  </si>
  <si>
    <t>DOLPHIN GREY</t>
  </si>
  <si>
    <t>G8DK</t>
  </si>
  <si>
    <t>HAZEL WOOD</t>
  </si>
  <si>
    <t>004.275.080.088</t>
  </si>
  <si>
    <t>L1BQ36KA1B0</t>
  </si>
  <si>
    <t>GO SHAWN KIT JOGGERS</t>
  </si>
  <si>
    <t>G7N9</t>
  </si>
  <si>
    <t>SURFING BLUE</t>
  </si>
  <si>
    <t>004.275.020.023</t>
  </si>
  <si>
    <t>L1RD03WE620</t>
  </si>
  <si>
    <t>L1YB09WE1L0</t>
  </si>
  <si>
    <t>GABARDINE FASHION PANT_MINIME</t>
  </si>
  <si>
    <t>G966</t>
  </si>
  <si>
    <t>NEW PHANTOM</t>
  </si>
  <si>
    <t>GABARDINE EXTRA</t>
  </si>
  <si>
    <t>G036</t>
  </si>
  <si>
    <t>BEIGE BLANCO</t>
  </si>
  <si>
    <t>L2RA02D4G23</t>
  </si>
  <si>
    <t>DENIM SKINNY PANTS_MINIME</t>
  </si>
  <si>
    <t>IND5</t>
  </si>
  <si>
    <t>INDIANA</t>
  </si>
  <si>
    <t>ECO FLOOR-HEMP SS INDACO</t>
  </si>
  <si>
    <t>004.275.010.011</t>
  </si>
  <si>
    <t>L2RA04D4K41</t>
  </si>
  <si>
    <t>DENIM FASHION FIT PANTS_MINIME</t>
  </si>
  <si>
    <t>HIRO</t>
  </si>
  <si>
    <t>HIRO RG INDACO</t>
  </si>
  <si>
    <t>L2RA05D4EX0</t>
  </si>
  <si>
    <t>RNIN</t>
  </si>
  <si>
    <t>RONIN</t>
  </si>
  <si>
    <t>ECO CHEROKEE STR INDACO</t>
  </si>
  <si>
    <t>SMRA</t>
  </si>
  <si>
    <t>SAMURAI</t>
  </si>
  <si>
    <t>L2RA06D4G80</t>
  </si>
  <si>
    <t>LALW</t>
  </si>
  <si>
    <t>GLACIAL MEDIUM WASH</t>
  </si>
  <si>
    <t>BLUE COMFORT DENIM_9.9 OZ</t>
  </si>
  <si>
    <t>L2RA07D4G80</t>
  </si>
  <si>
    <t>ZPHD</t>
  </si>
  <si>
    <t>ZAPHIRE DAMAGED WASH</t>
  </si>
  <si>
    <t>L2RA09D46T0</t>
  </si>
  <si>
    <t>DENIM SLIM PANTS</t>
  </si>
  <si>
    <t>SPEB</t>
  </si>
  <si>
    <t>SUPER PATCH BLUE WASH</t>
  </si>
  <si>
    <t>COMFORT DENIM_11.4 OZ</t>
  </si>
  <si>
    <t>L2RA10D4L70</t>
  </si>
  <si>
    <t>BLACK DENIM SKINNY PANTS</t>
  </si>
  <si>
    <t>YCLD</t>
  </si>
  <si>
    <t>GREY CLOUDS WASH</t>
  </si>
  <si>
    <t>BLACK COMFORT DENIM_TBD</t>
  </si>
  <si>
    <t>L2RA11D4K60</t>
  </si>
  <si>
    <t>DENIM OVERSIZE PANTS</t>
  </si>
  <si>
    <t>DDNH</t>
  </si>
  <si>
    <t>DARK INDIGO DIRTY WASH</t>
  </si>
  <si>
    <t>ECO NAGOYA SS INDACO</t>
  </si>
  <si>
    <t>L2RA12D4GV0</t>
  </si>
  <si>
    <t>1CRD</t>
  </si>
  <si>
    <t>CARRY DARK</t>
  </si>
  <si>
    <t>1CRM</t>
  </si>
  <si>
    <t>CARRY MID</t>
  </si>
  <si>
    <t>L2RB00WE7X0</t>
  </si>
  <si>
    <t>CARGO PANTS</t>
  </si>
  <si>
    <t>G200</t>
  </si>
  <si>
    <t>HONEY PIE</t>
  </si>
  <si>
    <t>STRETCH NYLON TECH 150GSM</t>
  </si>
  <si>
    <t>L2RB03WECW1</t>
  </si>
  <si>
    <t>BIO BULL SKINNY PANTS_MINIME</t>
  </si>
  <si>
    <t>A702</t>
  </si>
  <si>
    <t>ARCTIC WIND</t>
  </si>
  <si>
    <t>BIO BULL</t>
  </si>
  <si>
    <t>L2RB07WEGH0</t>
  </si>
  <si>
    <t>TAILORED PANTS_CEREMONY</t>
  </si>
  <si>
    <t>L2RB08K3PG0</t>
  </si>
  <si>
    <t>NEW MONACO PONTE</t>
  </si>
  <si>
    <t>L2RB09WDD52</t>
  </si>
  <si>
    <t>SATEEN CARGO PANTS_CORE</t>
  </si>
  <si>
    <t>L2RB10WDD52</t>
  </si>
  <si>
    <t>SATEEN SKINNY PANTS_CORE</t>
  </si>
  <si>
    <t>L2RD00KA6R0</t>
  </si>
  <si>
    <t>L2RD01D3XN0</t>
  </si>
  <si>
    <t>GABARDINE 02</t>
  </si>
  <si>
    <t>G9L9</t>
  </si>
  <si>
    <t>MUTED STONE</t>
  </si>
  <si>
    <t>L2RD02WEHD0</t>
  </si>
  <si>
    <t>L2RD03KAIJ1</t>
  </si>
  <si>
    <t>ACTIVE SHORTS_MINIME</t>
  </si>
  <si>
    <t>H9E1</t>
  </si>
  <si>
    <t>ICE HEATHER</t>
  </si>
  <si>
    <t>COTTON-POLY RECYCLED UNBRUSHED</t>
  </si>
  <si>
    <t>004.275.090.091</t>
  </si>
  <si>
    <t>L2RH00WEH20</t>
  </si>
  <si>
    <t>YD CHECK POPLIN ADJ. LS SHIRT</t>
  </si>
  <si>
    <t>L231</t>
  </si>
  <si>
    <t>YELLOW/BLUE CHECK</t>
  </si>
  <si>
    <t>YARN DYED POPLIN 110GSM</t>
  </si>
  <si>
    <t>L2RH01WDMF0</t>
  </si>
  <si>
    <t>YD TWILL ADJ. LS SHIRT</t>
  </si>
  <si>
    <t>LDH7</t>
  </si>
  <si>
    <t>BLUE/RED CHECK</t>
  </si>
  <si>
    <t>TWILL 180GSM</t>
  </si>
  <si>
    <t>L2RH02WE8N0</t>
  </si>
  <si>
    <t>STRETCH NYLON ADJ. LS SHIRT</t>
  </si>
  <si>
    <t>STRETCH NYLON 80GSM</t>
  </si>
  <si>
    <t>L2RH03D4A00</t>
  </si>
  <si>
    <t>LIGHT DENIM ADJ. LS SHIRT</t>
  </si>
  <si>
    <t>VMMB</t>
  </si>
  <si>
    <t>VINTAGE MARBLE MEDIUM BLUE</t>
  </si>
  <si>
    <t>L2RH06W9CL0</t>
  </si>
  <si>
    <t>OXFORD ADJ. LS SHIRT_CEREMONY</t>
  </si>
  <si>
    <t>OXFD</t>
  </si>
  <si>
    <t>Oxford</t>
  </si>
  <si>
    <t>L2RH07WCSQ0</t>
  </si>
  <si>
    <t>YD POPLIN ADJ. LS SHIRT_CEREMO</t>
  </si>
  <si>
    <t>L70H</t>
  </si>
  <si>
    <t>LIGHT BLUE MINI CHECK</t>
  </si>
  <si>
    <t>Y/D POPLIN 140GSM</t>
  </si>
  <si>
    <t>S50M</t>
  </si>
  <si>
    <t>WHT/RED STRIPES</t>
  </si>
  <si>
    <t>L2RH08WEFH0</t>
  </si>
  <si>
    <t>YD INDIGO HOODED ADJ. LS SHIRT</t>
  </si>
  <si>
    <t>LTBM</t>
  </si>
  <si>
    <t>LIGHT BLUE MULTI</t>
  </si>
  <si>
    <t>Y/D INDIGO_200 GSM</t>
  </si>
  <si>
    <t>L2RI00K8HM0</t>
  </si>
  <si>
    <t>L2RI01K8HM0</t>
  </si>
  <si>
    <t>L2RI02K8GA0</t>
  </si>
  <si>
    <t>IGO</t>
  </si>
  <si>
    <t>INDIGO</t>
  </si>
  <si>
    <t>INDIGO JERSEY ACID WASH 160GSM</t>
  </si>
  <si>
    <t>L2RI03K8HM0</t>
  </si>
  <si>
    <t>L2RI04KAV10</t>
  </si>
  <si>
    <t>KNOP YARN MELANGE JERSEY</t>
  </si>
  <si>
    <t>L2RI05K8HM0</t>
  </si>
  <si>
    <t>P1P5</t>
  </si>
  <si>
    <t>VINTAGE COLLAGE PRINT</t>
  </si>
  <si>
    <t>P0CM</t>
  </si>
  <si>
    <t>GRAFFITI PRINT</t>
  </si>
  <si>
    <t>P9JA</t>
  </si>
  <si>
    <t>WAVY SEA</t>
  </si>
  <si>
    <t>L2RI06K8HM0</t>
  </si>
  <si>
    <t>L2RI09K9N30</t>
  </si>
  <si>
    <t>FP55</t>
  </si>
  <si>
    <t>RED WHITE STRIPE</t>
  </si>
  <si>
    <t>JERSEY Y/D 160GSM</t>
  </si>
  <si>
    <t>L2RI10K8HM0</t>
  </si>
  <si>
    <t>OVERSIZE SS T-SHIRT</t>
  </si>
  <si>
    <t>L2RI11K8HM0</t>
  </si>
  <si>
    <t>L2RI12K8HM0</t>
  </si>
  <si>
    <t>L2RI15K8HM0</t>
  </si>
  <si>
    <t>L2RI16K8HM0</t>
  </si>
  <si>
    <t>L2RI17KAV10</t>
  </si>
  <si>
    <t>L2RI19K8HM0</t>
  </si>
  <si>
    <t>L2RI20K8HM0</t>
  </si>
  <si>
    <t>FZ21</t>
  </si>
  <si>
    <t>MULTICOLOR STRIPED COMBO</t>
  </si>
  <si>
    <t>L2RI21K8HM0</t>
  </si>
  <si>
    <t>L2RI22K8HM0</t>
  </si>
  <si>
    <t>L2RI23KAV10</t>
  </si>
  <si>
    <t>L2RI24KAPY0</t>
  </si>
  <si>
    <t>PIQUET SS T-SHIRT W/OXFORD</t>
  </si>
  <si>
    <t>ORGANIC PIQUET 160GSM</t>
  </si>
  <si>
    <t>L2RI25K9N30</t>
  </si>
  <si>
    <t>YD JERSEY SS T-SHIRT</t>
  </si>
  <si>
    <t>S06B</t>
  </si>
  <si>
    <t>WHITE AND BLUE VINTAGE STRIPES</t>
  </si>
  <si>
    <t>L2RI26K8HM0</t>
  </si>
  <si>
    <t>L2RI28K6XN1</t>
  </si>
  <si>
    <t>L2RI29K8HM0</t>
  </si>
  <si>
    <t>L2RI30K8HM0</t>
  </si>
  <si>
    <t>L2RI31K8HM0</t>
  </si>
  <si>
    <t>L2RI32J1311</t>
  </si>
  <si>
    <t>SS T-SHIRT_MINIME</t>
  </si>
  <si>
    <t>G7T2</t>
  </si>
  <si>
    <t>BLUE LILY</t>
  </si>
  <si>
    <t>SCFY</t>
  </si>
  <si>
    <t>SCUFFY</t>
  </si>
  <si>
    <t>L2RI33JR06K</t>
  </si>
  <si>
    <t>G7HZ</t>
  </si>
  <si>
    <t>FOG GRAY</t>
  </si>
  <si>
    <t>ECO SMOOTH STRETCH JERSEY</t>
  </si>
  <si>
    <t>L2RI34K9Y42</t>
  </si>
  <si>
    <t>GO ALPINE VINTAGE</t>
  </si>
  <si>
    <t>G7M9</t>
  </si>
  <si>
    <t>MANOR BLUE</t>
  </si>
  <si>
    <t>ORGANIC ST JAMES JERSEY 210</t>
  </si>
  <si>
    <t>L2RI35KAAU1</t>
  </si>
  <si>
    <t>GO SHANE STRIPE TEE</t>
  </si>
  <si>
    <t>F1P5</t>
  </si>
  <si>
    <t>DOVE WHITE MULTI</t>
  </si>
  <si>
    <t>L2RI36K6CS1</t>
  </si>
  <si>
    <t>GO SS GRID LOGO TEE</t>
  </si>
  <si>
    <t>L2RL00WD840</t>
  </si>
  <si>
    <t>HOODED NYLON PADDED JACKET W/Z</t>
  </si>
  <si>
    <t>NYLON CANVAS 160GSM</t>
  </si>
  <si>
    <t>L2RL02WEFI0</t>
  </si>
  <si>
    <t>HOODED BULL DENIM LS JACKET</t>
  </si>
  <si>
    <t>BULL DENIM 360GSM</t>
  </si>
  <si>
    <t>L2RL03WED30</t>
  </si>
  <si>
    <t>COATED COTTON HOODED JACKET</t>
  </si>
  <si>
    <t>HEAVY COTTON PIGMENT COATING</t>
  </si>
  <si>
    <t>L2RL05WEF30</t>
  </si>
  <si>
    <t>PU LEATHER JACKET_CEREMONY</t>
  </si>
  <si>
    <t>SOFT PU LEATHER 2R</t>
  </si>
  <si>
    <t>L2RL14W7KD0</t>
  </si>
  <si>
    <t>LS BOMBER JACKET_MINI ME</t>
  </si>
  <si>
    <t>HGMU</t>
  </si>
  <si>
    <t>HEATHER GREY MULTI</t>
  </si>
  <si>
    <t>TBD WOVEN</t>
  </si>
  <si>
    <t>004.275.081.081</t>
  </si>
  <si>
    <t>L2RN01KA6R0</t>
  </si>
  <si>
    <t>FRENCH TERRY BLAZER</t>
  </si>
  <si>
    <t>L2RN02WEGH0</t>
  </si>
  <si>
    <t>BLAZER_CEREMONY</t>
  </si>
  <si>
    <t>L2RN03K3PG0</t>
  </si>
  <si>
    <t>004.275.083.083</t>
  </si>
  <si>
    <t>L2RP00K9WG0</t>
  </si>
  <si>
    <t>HEAVY JERSEY GMT DYE LS POLO</t>
  </si>
  <si>
    <t>SUPER HEAVY VINTAGE JERSEY 330</t>
  </si>
  <si>
    <t>L2RP01KAZ40</t>
  </si>
  <si>
    <t>SS POLO_MINI ME</t>
  </si>
  <si>
    <t>ORGANIC MILITARY SLUB COTTON</t>
  </si>
  <si>
    <t>L2RQ00KA6R0</t>
  </si>
  <si>
    <t>LS HOODED ACTIVE TOP</t>
  </si>
  <si>
    <t>F814</t>
  </si>
  <si>
    <t>GREEN WHITE STRIPE</t>
  </si>
  <si>
    <t>FYY5</t>
  </si>
  <si>
    <t>RED MULTI STRIPES</t>
  </si>
  <si>
    <t>F7G3</t>
  </si>
  <si>
    <t>STRIPE MULTI BLUE</t>
  </si>
  <si>
    <t>L2RQ01KA6R0</t>
  </si>
  <si>
    <t>L2RQ02KAE70</t>
  </si>
  <si>
    <t>F7XX</t>
  </si>
  <si>
    <t>BLUE MIX STRIPE COMBO</t>
  </si>
  <si>
    <t>FU78</t>
  </si>
  <si>
    <t>GREEN&amp;GREY STRIPES</t>
  </si>
  <si>
    <t>L2RQ03KA6R0</t>
  </si>
  <si>
    <t>L2RQ04KA6R0</t>
  </si>
  <si>
    <t>L2RQ05K7UW2</t>
  </si>
  <si>
    <t>L2RQ06KA6R0</t>
  </si>
  <si>
    <t>L2RQ07KAE70</t>
  </si>
  <si>
    <t>HODDED LS ACTIVE TOP W/ZIP</t>
  </si>
  <si>
    <t>L2RQ08KAOR1</t>
  </si>
  <si>
    <t>HOODED ACTIVE TOP W/ZIP</t>
  </si>
  <si>
    <t>L2RQ09KAOR1</t>
  </si>
  <si>
    <t>L2RQ10K9V31</t>
  </si>
  <si>
    <t>HOODED LS ACTIVE TOP W/ZIP_MIN</t>
  </si>
  <si>
    <t>L2RQ11KA6R0</t>
  </si>
  <si>
    <t>L2RQ13KAE70</t>
  </si>
  <si>
    <t>L2RQ14K9V31</t>
  </si>
  <si>
    <t>L2RQ15K6ZS1</t>
  </si>
  <si>
    <t>G7IA</t>
  </si>
  <si>
    <t>ALIEN BLUE</t>
  </si>
  <si>
    <t>ORGANIC CLEAR STR FLEECE 320</t>
  </si>
  <si>
    <t>G8F6</t>
  </si>
  <si>
    <t>OLIVE MORNING</t>
  </si>
  <si>
    <t>L2RQ17KA3P1</t>
  </si>
  <si>
    <t>G8CC</t>
  </si>
  <si>
    <t>MATCHA DUST</t>
  </si>
  <si>
    <t>L2RQ18WO074</t>
  </si>
  <si>
    <t>CRISPY RIPSTOP STR</t>
  </si>
  <si>
    <t>L2RQ19KAIJ1</t>
  </si>
  <si>
    <t>L2RQ20K9V31</t>
  </si>
  <si>
    <t>L2RQ21K6ZS1</t>
  </si>
  <si>
    <t>LS SWEATSHIRT W/ZIP_MINIME</t>
  </si>
  <si>
    <t>L2RQ22WO065</t>
  </si>
  <si>
    <t>SOFT TOUCH BONDED TECH POLY</t>
  </si>
  <si>
    <t>G7K7</t>
  </si>
  <si>
    <t>ATMOSPHERE BLUE</t>
  </si>
  <si>
    <t>G9H0</t>
  </si>
  <si>
    <t>SEASIDE MIST</t>
  </si>
  <si>
    <t>L2RQ24KA3P1</t>
  </si>
  <si>
    <t>HOODED LS ACTIVE TOP_MINI ME</t>
  </si>
  <si>
    <t>L2RQ25WO074</t>
  </si>
  <si>
    <t>L2RQ26KAIJ1</t>
  </si>
  <si>
    <t>HODDED LS ACTIVE TOP W/ZIP_MIN</t>
  </si>
  <si>
    <t>F9EX</t>
  </si>
  <si>
    <t>BLACK AND LAVA BLOCKING</t>
  </si>
  <si>
    <t>F78X</t>
  </si>
  <si>
    <t>BLUE AND WHITE BLOCKING</t>
  </si>
  <si>
    <t>F04D</t>
  </si>
  <si>
    <t>WHITE AND GREY BLOCKING</t>
  </si>
  <si>
    <t>L2RQ27KAIJ1</t>
  </si>
  <si>
    <t>L2RQ28KL002</t>
  </si>
  <si>
    <t>ACTIVE TOP_MINI ME</t>
  </si>
  <si>
    <t>ECO MODAL LIGHT SCUBA</t>
  </si>
  <si>
    <t>L2RQ29K9YH3</t>
  </si>
  <si>
    <t>GO GRID LOGO SWEATSHIRT</t>
  </si>
  <si>
    <t>L2RQ30KA1B0</t>
  </si>
  <si>
    <t>GO SHAWN KIT LOGO HOODIE</t>
  </si>
  <si>
    <t>L2RQ31K9YH3</t>
  </si>
  <si>
    <t>GO KACE VINTAGE SKI SWEATSHIRT</t>
  </si>
  <si>
    <t>L2RQ32KAWV1</t>
  </si>
  <si>
    <t>GO ROBIN POLAR FLEECE JKT</t>
  </si>
  <si>
    <t>BONDED POLAR FLEECE</t>
  </si>
  <si>
    <t>L2RQ33K9YH4</t>
  </si>
  <si>
    <t>GO DAMON VINTAGE SWEATSHIRT</t>
  </si>
  <si>
    <t>L2RQ34KAWV0</t>
  </si>
  <si>
    <t>GO ROBIN JOGGER</t>
  </si>
  <si>
    <t>L2RR00Z2NN0</t>
  </si>
  <si>
    <t>S287</t>
  </si>
  <si>
    <t>BLUE STRIPES AND YELLOW STRIPES</t>
  </si>
  <si>
    <t>L2RR03Z2QA1</t>
  </si>
  <si>
    <t>LS 1/2 ZIP MOCK NK SWTR_MINIME</t>
  </si>
  <si>
    <t>SWTR ALANA</t>
  </si>
  <si>
    <t>MHGY</t>
  </si>
  <si>
    <t>MEDIUM HEATHER GREY</t>
  </si>
  <si>
    <t>L2RR04Z2QA1</t>
  </si>
  <si>
    <t>LS ESMERE SWTR HOODIE_MINIME</t>
  </si>
  <si>
    <t>L2RR05Z2QA0</t>
  </si>
  <si>
    <t>ESMERE SWEATER JOGGER_MINIME</t>
  </si>
  <si>
    <t>L2RR06Z2QA1</t>
  </si>
  <si>
    <t>LS ESMERE V-NECK SWTR_MINIME</t>
  </si>
  <si>
    <t>L71P21KACT0</t>
  </si>
  <si>
    <t>SS POLO SHIRT_CORE</t>
  </si>
  <si>
    <t>RHT</t>
  </si>
  <si>
    <t>RED HOT</t>
  </si>
  <si>
    <t>G720</t>
  </si>
  <si>
    <t>BLUE NAVY</t>
  </si>
  <si>
    <t>L73I55K8HM0</t>
  </si>
  <si>
    <t>L73Q09KAUG0</t>
  </si>
  <si>
    <t>C765</t>
  </si>
  <si>
    <t>L81H14WE5W0</t>
  </si>
  <si>
    <t>ADJUSTABLE LS SHIRT_CORE</t>
  </si>
  <si>
    <t>ORGANIC STR. POPELINE 130GSM</t>
  </si>
  <si>
    <t>L84I29K8HM0</t>
  </si>
  <si>
    <t>L92Q09KAUG0</t>
  </si>
  <si>
    <t>HOODED FLEECE_CORE</t>
  </si>
  <si>
    <t>L93G00JR003</t>
  </si>
  <si>
    <t>BI-PACK UNDERWEAR 2 TANK</t>
  </si>
  <si>
    <t>F09F</t>
  </si>
  <si>
    <t>WHITE AND GREY COMBO</t>
  </si>
  <si>
    <t>BASIC COTTON STRETCH</t>
  </si>
  <si>
    <t>LK</t>
  </si>
  <si>
    <t>L93G01JR003</t>
  </si>
  <si>
    <t>BI-PACK UNDERWEAR 2 SS T-SHIRT</t>
  </si>
  <si>
    <t>L93G02JR003</t>
  </si>
  <si>
    <t>BI-PACK UNDERWEAR 2BOXER TRUNK</t>
  </si>
  <si>
    <t>FT74</t>
  </si>
  <si>
    <t>GREY MELANGE &amp; BLUE COMBO</t>
  </si>
  <si>
    <t>L93G03JR003</t>
  </si>
  <si>
    <t>F066</t>
  </si>
  <si>
    <t>WHITE BLACK COMBO</t>
  </si>
  <si>
    <t>L93G04JR003</t>
  </si>
  <si>
    <t>F98O</t>
  </si>
  <si>
    <t>BLACK AND GREY COMBO</t>
  </si>
  <si>
    <t>L93Q24KAUG0</t>
  </si>
  <si>
    <t>ACTIVE PANTS_CORE</t>
  </si>
  <si>
    <t>L93Q25KAUG0</t>
  </si>
  <si>
    <t>ACTIVE SHORTS_CORE</t>
  </si>
  <si>
    <t>Kid Boy</t>
  </si>
  <si>
    <t>004.307.020.025</t>
  </si>
  <si>
    <t>N0BD00D4H20</t>
  </si>
  <si>
    <t>004.307.089.083</t>
  </si>
  <si>
    <t>N0BI22I3Z00</t>
  </si>
  <si>
    <t>STREAM JERSEY 180</t>
  </si>
  <si>
    <t>004.307.087.087</t>
  </si>
  <si>
    <t>N0BI26I3Z00</t>
  </si>
  <si>
    <t>N0BL08D4H60</t>
  </si>
  <si>
    <t>004.307.089.081</t>
  </si>
  <si>
    <t>N0BQ09K97E0</t>
  </si>
  <si>
    <t>BABY FLEECE 230GSM</t>
  </si>
  <si>
    <t>004.307.018.018</t>
  </si>
  <si>
    <t>N0YA09D3YH0</t>
  </si>
  <si>
    <t>004.307.015.015</t>
  </si>
  <si>
    <t>N0YB02WE620</t>
  </si>
  <si>
    <t>004.306.009.109</t>
  </si>
  <si>
    <t>N0YR04Z2VV0</t>
  </si>
  <si>
    <t>N1BA06D3QL0</t>
  </si>
  <si>
    <t>DENIM PULL ON_CORE</t>
  </si>
  <si>
    <t>004.306.009.016</t>
  </si>
  <si>
    <t>N1BB03WDD52</t>
  </si>
  <si>
    <t>004.306.009.015</t>
  </si>
  <si>
    <t>N1BB05WE1L0</t>
  </si>
  <si>
    <t>N1RD03WE620</t>
  </si>
  <si>
    <t>N2RA02D4G23</t>
  </si>
  <si>
    <t>N2RA04D46T0</t>
  </si>
  <si>
    <t>N2RA05D4G80</t>
  </si>
  <si>
    <t>N2RA06D4L70</t>
  </si>
  <si>
    <t>N2RA07D4G80</t>
  </si>
  <si>
    <t>DENIM PULL ON  PANTS</t>
  </si>
  <si>
    <t>N2RA08D4GV0</t>
  </si>
  <si>
    <t>N2RB00WEF90</t>
  </si>
  <si>
    <t>TAILORED PANTS_PARTY DRESS</t>
  </si>
  <si>
    <t>FB74</t>
  </si>
  <si>
    <t xml:space="preserve">FANTASY BLUE </t>
  </si>
  <si>
    <t>CEREMONY WOVEN FABRIC</t>
  </si>
  <si>
    <t>N2RB02J1311</t>
  </si>
  <si>
    <t>N2RB03WDD52</t>
  </si>
  <si>
    <t>N2RB04WDD52</t>
  </si>
  <si>
    <t>004.307.080.080</t>
  </si>
  <si>
    <t>N2RD00KA6R0</t>
  </si>
  <si>
    <t>N2RD01D3XN0</t>
  </si>
  <si>
    <t>CARGO SHORTS</t>
  </si>
  <si>
    <t>004.306.009.025</t>
  </si>
  <si>
    <t>N2RD02WEHD0</t>
  </si>
  <si>
    <t>004.306.009.054</t>
  </si>
  <si>
    <t>N2RG00KA6R0</t>
  </si>
  <si>
    <t>SET HOODED ACTIVE TOP+PANTS</t>
  </si>
  <si>
    <t>N2RG01KAE70</t>
  </si>
  <si>
    <t>N2RG02KA6R0</t>
  </si>
  <si>
    <t>SET FRENCH TERRY LS ACTIVE TOP</t>
  </si>
  <si>
    <t>004.307.090.094</t>
  </si>
  <si>
    <t>N2RH00WEH20</t>
  </si>
  <si>
    <t>004.306.009.094</t>
  </si>
  <si>
    <t>N2RH01WEFH0</t>
  </si>
  <si>
    <t>YD DENIM HOODED ADJ. LS SHIRT</t>
  </si>
  <si>
    <t>N2RH02WDMF0</t>
  </si>
  <si>
    <t>004.306.007.094</t>
  </si>
  <si>
    <t>N2RH03D4A00</t>
  </si>
  <si>
    <t>N2RH04WCSQ0</t>
  </si>
  <si>
    <t>YD POPLIN ADJ. LS SHIRT</t>
  </si>
  <si>
    <t>L793</t>
  </si>
  <si>
    <t>BLUE/WHITE CHECK</t>
  </si>
  <si>
    <t>N2RH05WCSI0</t>
  </si>
  <si>
    <t>POPLIN ADJ. LS SHIRT</t>
  </si>
  <si>
    <t>PD73</t>
  </si>
  <si>
    <t>ANCHOR BLUE PRINT</t>
  </si>
  <si>
    <t>N2RH06W9CL0</t>
  </si>
  <si>
    <t>004.306.009.086</t>
  </si>
  <si>
    <t>N2RI00K8HM0</t>
  </si>
  <si>
    <t>004.306.009.087</t>
  </si>
  <si>
    <t>N2RI01K8HM0</t>
  </si>
  <si>
    <t>N2RI02K8HM0</t>
  </si>
  <si>
    <t>N2RI03KAV10</t>
  </si>
  <si>
    <t>N2RI04K8HM0</t>
  </si>
  <si>
    <t>N2RI05K8HM0</t>
  </si>
  <si>
    <t>LS HODDED T-SHIRT</t>
  </si>
  <si>
    <t>N2RI06K8GA0</t>
  </si>
  <si>
    <t>N2RI07K8HM0</t>
  </si>
  <si>
    <t>N2RI09K8HM0</t>
  </si>
  <si>
    <t>N2RI10K8HM0</t>
  </si>
  <si>
    <t>004.306.009.083</t>
  </si>
  <si>
    <t>N2RI11K8HM0</t>
  </si>
  <si>
    <t>N2RI12K8HM0</t>
  </si>
  <si>
    <t>N2RI13K8HM0</t>
  </si>
  <si>
    <t>N2RI14KAV10</t>
  </si>
  <si>
    <t>N2RI15K8HM0</t>
  </si>
  <si>
    <t>N2RI16K8HM0</t>
  </si>
  <si>
    <t>N2RI17K9N30</t>
  </si>
  <si>
    <t>N2RI18K6XN1</t>
  </si>
  <si>
    <t>N2RI19KAPY0</t>
  </si>
  <si>
    <t>N2RI20K8HM0</t>
  </si>
  <si>
    <t>N2RI21K1GG0</t>
  </si>
  <si>
    <t>FRY7</t>
  </si>
  <si>
    <t>BLUE STRIPES YD</t>
  </si>
  <si>
    <t>SOUTHERLAND MARLED JERSEY 150</t>
  </si>
  <si>
    <t>N2RI22K8HM0</t>
  </si>
  <si>
    <t>N2RI24K8HM0</t>
  </si>
  <si>
    <t>SS HODDED T-SHIRT</t>
  </si>
  <si>
    <t>N2RI25K8HM0</t>
  </si>
  <si>
    <t>N2RI31K8HM0</t>
  </si>
  <si>
    <t>004.307.050.050</t>
  </si>
  <si>
    <t>N2RL00WD840</t>
  </si>
  <si>
    <t>N2RL01KB160</t>
  </si>
  <si>
    <t>DENIM HOODED JACKET W/ZIP</t>
  </si>
  <si>
    <t>IGNL</t>
  </si>
  <si>
    <t>ORIGINAL TIGER WASH</t>
  </si>
  <si>
    <t>KNIT DENIM 330GSM_JAIN</t>
  </si>
  <si>
    <t>N2RL04WB310</t>
  </si>
  <si>
    <t>P0X5</t>
  </si>
  <si>
    <t>ALL OVER SPORT LOGO</t>
  </si>
  <si>
    <t>N2RL05WEF30</t>
  </si>
  <si>
    <t>N2RN00WEF90</t>
  </si>
  <si>
    <t>BLAZER_PARTY DRESS</t>
  </si>
  <si>
    <t>N2RP00K6XN1</t>
  </si>
  <si>
    <t>SS POLO</t>
  </si>
  <si>
    <t>N2RQ00KA6R0</t>
  </si>
  <si>
    <t>N2RQ01KA6R0</t>
  </si>
  <si>
    <t>N2RQ02KAE70</t>
  </si>
  <si>
    <t>004.306.009.081</t>
  </si>
  <si>
    <t>N2RQ03KA6R0</t>
  </si>
  <si>
    <t>N2RQ04KA6R0</t>
  </si>
  <si>
    <t>F8V1</t>
  </si>
  <si>
    <t>LIME JUICE MULTI</t>
  </si>
  <si>
    <t>N2RQ05KA6R0</t>
  </si>
  <si>
    <t>N2RQ06KA6R0</t>
  </si>
  <si>
    <t>FRENCH TERRY LS CARDIGAN</t>
  </si>
  <si>
    <t>N2RQ11KA6R0</t>
  </si>
  <si>
    <t>N2RQ12KAE70</t>
  </si>
  <si>
    <t>N2RR00Z2NN0</t>
  </si>
  <si>
    <t>N2RR01Z2NN0</t>
  </si>
  <si>
    <t>LS SWEATER W/ZIP</t>
  </si>
  <si>
    <t>S90D</t>
  </si>
  <si>
    <t>BLACK AND GREY STRIPES</t>
  </si>
  <si>
    <t>S785</t>
  </si>
  <si>
    <t>BLUE AND GREY STRIPES</t>
  </si>
  <si>
    <t>N71P74KACT0</t>
  </si>
  <si>
    <t>N73I55K8HM0</t>
  </si>
  <si>
    <t>N73Q10KAUG0</t>
  </si>
  <si>
    <t>N81H07WE5W0</t>
  </si>
  <si>
    <t>N84I24K8HM0</t>
  </si>
  <si>
    <t>N93Q17KAUG0</t>
  </si>
  <si>
    <t>N93Q18KAUG0</t>
  </si>
  <si>
    <t>Layette Boy</t>
  </si>
  <si>
    <t>P2RG00K85Z0</t>
  </si>
  <si>
    <t>SHORTIE</t>
  </si>
  <si>
    <t>S076</t>
  </si>
  <si>
    <t xml:space="preserve">WHITE  &amp; BLUE STRIPE </t>
  </si>
  <si>
    <t>INTERLOCK Y/D 190GSM</t>
  </si>
  <si>
    <t>P2RG01KA6W0</t>
  </si>
  <si>
    <t>SET HOODED VEST+LS BODY+PANTS</t>
  </si>
  <si>
    <t>P2RG02K83S0</t>
  </si>
  <si>
    <t>P2RG03KA6W0</t>
  </si>
  <si>
    <t>SET 4PCS LS BODY</t>
  </si>
  <si>
    <t>F74A</t>
  </si>
  <si>
    <t>BLUE GREY/OFF WHITE COMBO</t>
  </si>
  <si>
    <t>P2RG05KA6W0</t>
  </si>
  <si>
    <t>SET LS BODY + PANTS</t>
  </si>
  <si>
    <t>P262</t>
  </si>
  <si>
    <t>BLUE ANCHOR PRINT</t>
  </si>
  <si>
    <t>S2RG00J1311</t>
  </si>
  <si>
    <t>JERSEY SHORTIE</t>
  </si>
  <si>
    <t>S2RG01J1311</t>
  </si>
  <si>
    <t>SET VEST+SS T-SHIRT+LEGGINGS</t>
  </si>
  <si>
    <t>S2RG02J1300</t>
  </si>
  <si>
    <t>SET 4PCS SS BODY</t>
  </si>
  <si>
    <t>F982</t>
  </si>
  <si>
    <t>GREY PINK COMBO</t>
  </si>
  <si>
    <t>S2RG03J1311</t>
  </si>
  <si>
    <t>SS DRESS BODYSUIT</t>
  </si>
  <si>
    <t>S2RG04KA6W0</t>
  </si>
  <si>
    <t>SHORTIE W/MESH</t>
  </si>
  <si>
    <t>S2RG05KA6W0</t>
  </si>
  <si>
    <t>SS POLO DRESS BODYSUIT</t>
  </si>
  <si>
    <t>S2RG06J1311</t>
  </si>
  <si>
    <t>S2RG07KA6W0</t>
  </si>
  <si>
    <t>LS DRESS BODYSUIT</t>
  </si>
  <si>
    <t>S2RG08J1300</t>
  </si>
  <si>
    <t>7-16</t>
  </si>
  <si>
    <t>ONE</t>
  </si>
  <si>
    <t>6/7</t>
  </si>
  <si>
    <t>8/10</t>
  </si>
  <si>
    <t>10/12</t>
  </si>
  <si>
    <t>12/14</t>
  </si>
  <si>
    <t>14/16</t>
  </si>
  <si>
    <t>PARQUE ARAUCO</t>
  </si>
  <si>
    <t xml:space="preserve">del   </t>
  </si>
  <si>
    <t>cat</t>
  </si>
  <si>
    <t>(en blanco)</t>
  </si>
  <si>
    <t>Total Junior Boy</t>
  </si>
  <si>
    <t>Total Junior Girl</t>
  </si>
  <si>
    <t>Total Kid Boy</t>
  </si>
  <si>
    <t>Total Kid Girl</t>
  </si>
  <si>
    <t>Total Layette Boy</t>
  </si>
  <si>
    <t>Total Layette Girl</t>
  </si>
  <si>
    <t>Total Mini Kid Boy</t>
  </si>
  <si>
    <t>Total Mini Kid Girl</t>
  </si>
  <si>
    <t>Total Unisex</t>
  </si>
  <si>
    <t>Total (en blanco)</t>
  </si>
  <si>
    <t>A2RG00WDYV0LBHS</t>
  </si>
  <si>
    <t>A93A00K8TD0INSW</t>
  </si>
  <si>
    <t>H1YI01W9CL0G6K9</t>
  </si>
  <si>
    <t>H1YI01W9CL0FTBL</t>
  </si>
  <si>
    <t>H1YT00K6YW1PQ91</t>
  </si>
  <si>
    <t>H1YT00K6YW1P6L0</t>
  </si>
  <si>
    <t>H1YW00KA6W0G6K9</t>
  </si>
  <si>
    <t>H1YW00KA6W0LHY</t>
  </si>
  <si>
    <t>H2RJ08RA260G4R4</t>
  </si>
  <si>
    <t>H2RJ08RA260PMTO</t>
  </si>
  <si>
    <t>H2RJ08RA260G7V2</t>
  </si>
  <si>
    <t>H2RW04KA6W0F01K</t>
  </si>
  <si>
    <t>H2RW04KA6W0F07J</t>
  </si>
  <si>
    <t>I2RG14KA6R0G7V2</t>
  </si>
  <si>
    <t>I2RI01K8HM0G018</t>
  </si>
  <si>
    <t>I2RL00WCFM0G7V2</t>
  </si>
  <si>
    <t>I2RL00WCFM0TLRD</t>
  </si>
  <si>
    <t>I93A00D3QL0RNLW</t>
  </si>
  <si>
    <t>J1BB12R2UJ0G012</t>
  </si>
  <si>
    <t>J1BB12R2UJ0H9C9</t>
  </si>
  <si>
    <t>J1BB12R2UJ0G6K9</t>
  </si>
  <si>
    <t>J1BQ10KAMN2G7FQ</t>
  </si>
  <si>
    <t>J1BQ10KAMN2G6K5</t>
  </si>
  <si>
    <t>J1BQ10KAMN2G640</t>
  </si>
  <si>
    <t>J1BR19Z2UJ0G012</t>
  </si>
  <si>
    <t>J1BR19Z2UJ0H9C9</t>
  </si>
  <si>
    <t>J1BR19Z2UJ0G6K9</t>
  </si>
  <si>
    <t>J2RI31K8HM0G747</t>
  </si>
  <si>
    <t>J2RI31K8HM0G6K5</t>
  </si>
  <si>
    <t>J2RI31K8HM0G640</t>
  </si>
  <si>
    <t>J2RI31K8HM0G7FQ</t>
  </si>
  <si>
    <t>J2RI41K9YD2A70A</t>
  </si>
  <si>
    <t>J2RI41K9YD2G592</t>
  </si>
  <si>
    <t>J2RQ29K9YH3A70A</t>
  </si>
  <si>
    <t>J2RQ29K9YH3G592</t>
  </si>
  <si>
    <t>J2RQ29K9YH3G011</t>
  </si>
  <si>
    <t>J2RQ30K9YH5F7P5</t>
  </si>
  <si>
    <t>J2RQ32K9YH4F7P5</t>
  </si>
  <si>
    <t>L1BQ36KA1B0JBLK</t>
  </si>
  <si>
    <t>L1BQ36KA1B0G7N9</t>
  </si>
  <si>
    <t>L2RI35KAAU1F1P5</t>
  </si>
  <si>
    <t>L2RI36K6CS1JBLK</t>
  </si>
  <si>
    <t>L2RI36K6CS1G592</t>
  </si>
  <si>
    <t>L2RI36K6CS1G011</t>
  </si>
  <si>
    <t>L2RL14W7KD0HGMU</t>
  </si>
  <si>
    <t>L2RQ29K9YH3G592</t>
  </si>
  <si>
    <t>L2RQ29K9YH3G011</t>
  </si>
  <si>
    <t>L2RQ30KA1B0JBLK</t>
  </si>
  <si>
    <t>L2RQ30KA1B0G7N9</t>
  </si>
  <si>
    <t>L2RQ32KAWV1JBLK</t>
  </si>
  <si>
    <t>L2RQ34KAWV0JBLK</t>
  </si>
  <si>
    <t>STYLE DROPPED</t>
  </si>
  <si>
    <t>-----</t>
  </si>
  <si>
    <t>G6S4 A605</t>
  </si>
  <si>
    <t>TAFFY LIGHT PINK FIRST BLUSH PINK</t>
  </si>
  <si>
    <t>KIDSHO21_12.1</t>
  </si>
  <si>
    <t>KIDSHO21_12.4</t>
  </si>
  <si>
    <t>KIDSHO21_1.1</t>
  </si>
  <si>
    <t>KIDSHO21_2.1</t>
  </si>
  <si>
    <t>UPDATED UNITS</t>
  </si>
  <si>
    <t>DROPPED DUE TO MOQ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</si>
</sst>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4" formatCode="_-&quot;$&quot;\ * #,##0.00_-;\-&quot;$&quot;\ * #,##0.00_-;_-&quot;$&quot;\ * &quot;-&quot;??_-;_-@_-"/>
    <numFmt numFmtId="43" formatCode="_-* #,##0.00_-;\-* #,##0.00_-;_-* &quot;-&quot;??_-;_-@_-"/>
    <numFmt numFmtId="164" formatCode="_(&quot;$&quot;* #,##0.00_);_(&quot;$&quot;* \(#,##0.00\);_(&quot;$&quot;* &quot;-&quot;??_);_(@_)"/>
    <numFmt numFmtId="165" formatCode="_(* #,##0.00_);_(* \(#,##0.00\);_(* &quot;-&quot;??_);_(@_)"/>
    <numFmt numFmtId="166" formatCode="_ * #,##0_ ;_ * \-#,##0_ ;_ * &quot;-&quot;_ ;_ @_ "/>
    <numFmt numFmtId="167" formatCode="_ &quot;$&quot;* #,##0.00_ ;_ &quot;$&quot;* \-#,##0.00_ ;_ &quot;$&quot;* &quot;-&quot;??_ ;_ @_ "/>
    <numFmt numFmtId="168" formatCode="&quot;$&quot;#,##0.00"/>
    <numFmt numFmtId="169" formatCode="_-[$€-2]* #,##0.00_-;\-[$€-2]* #,##0.00_-;_-[$€-2]* &quot;-&quot;??_-"/>
    <numFmt numFmtId="170" formatCode="&quot;$&quot;#,##0"/>
    <numFmt numFmtId="171" formatCode="_([$€]* #,##0.00_);_([$€]* \(#,##0.00\);_([$€]* &quot;-&quot;??_);_(@_)"/>
    <numFmt numFmtId="172" formatCode="_-&quot;€&quot;\ * #,##0.00_-;\-&quot;€&quot;\ * #,##0.00_-;_-&quot;€&quot;\ * &quot;-&quot;??_-;_-@_-"/>
    <numFmt numFmtId="173" formatCode="m/d;@"/>
    <numFmt numFmtId="174" formatCode="_(&quot;$&quot;* #,##0_);_(&quot;$&quot;* \(#,##0\);_(&quot;$&quot;* &quot;-&quot;??_);_(@_)"/>
    <numFmt numFmtId="175" formatCode="_-* #,##0.00\ &quot;€&quot;_-;\-* #,##0.00\ &quot;€&quot;_-;_-* &quot;-&quot;??\ &quot;€&quot;_-;_-@_-"/>
    <numFmt numFmtId="176" formatCode="_-* #,##0.00\ _€_-;\-* #,##0.00\ _€_-;_-* &quot;-&quot;??\ _€_-;_-@_-"/>
    <numFmt numFmtId="177" formatCode="[$USD]\ #,##0"/>
    <numFmt numFmtId="178" formatCode="_-[$€-2]\ * #,##0.00_-;\-[$€-2]\ * #,##0.00_-;_-[$€-2]\ * &quot;-&quot;??_-"/>
    <numFmt numFmtId="179" formatCode="_-&quot;$&quot;* #,##0.00_-;\-&quot;$&quot;* #,##0.00_-;_-&quot;$&quot;* &quot;-&quot;??_-;_-@_-"/>
    <numFmt numFmtId="180" formatCode="_-* #,##0.00\ &quot;Pts&quot;_-;\-* #,##0.00\ &quot;Pts&quot;_-;_-* &quot;-&quot;??\ &quot;Pts&quot;_-;_-@_-"/>
    <numFmt numFmtId="181" formatCode="[$S/.-280A]\ #,##0"/>
    <numFmt numFmtId="182" formatCode="&quot;$&quot;\ #,##0"/>
    <numFmt numFmtId="183" formatCode="[$$-340A]\ #,##0"/>
    <numFmt numFmtId="184" formatCode="&quot;$&quot;\ #,##0.00"/>
  </numFmts>
  <fonts count="10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theme="1"/>
      <name val="Calibri"/>
      <family val="2"/>
    </font>
    <font>
      <sz val="10"/>
      <color theme="1"/>
      <name val="Calibri"/>
      <family val="2"/>
    </font>
    <font>
      <sz val="11"/>
      <color theme="1"/>
      <name val="Calibri"/>
      <family val="2"/>
      <scheme val="minor"/>
    </font>
    <font>
      <sz val="10"/>
      <color theme="1"/>
      <name val="Calibri"/>
      <family val="2"/>
    </font>
    <font>
      <sz val="10"/>
      <color theme="1"/>
      <name val="Calibri"/>
      <family val="2"/>
    </font>
    <font>
      <sz val="10"/>
      <color theme="1"/>
      <name val="Calibri"/>
      <family val="2"/>
    </font>
    <font>
      <sz val="11"/>
      <color indexed="8"/>
      <name val="Calibri"/>
      <family val="2"/>
    </font>
    <font>
      <sz val="10"/>
      <color indexed="8"/>
      <name val="Arial"/>
      <family val="2"/>
    </font>
    <font>
      <sz val="10"/>
      <color indexed="8"/>
      <name val="Arial"/>
      <family val="2"/>
    </font>
    <font>
      <sz val="10"/>
      <color indexed="8"/>
      <name val="Arial"/>
      <family val="2"/>
    </font>
    <font>
      <sz val="11"/>
      <color indexed="9"/>
      <name val="Calibri"/>
      <family val="2"/>
    </font>
    <font>
      <sz val="12"/>
      <color indexed="10"/>
      <name val="Calibri"/>
      <family val="2"/>
    </font>
    <font>
      <sz val="11"/>
      <color indexed="20"/>
      <name val="Calibri"/>
      <family val="2"/>
    </font>
    <font>
      <sz val="11"/>
      <color indexed="17"/>
      <name val="Calibri"/>
      <family val="2"/>
    </font>
    <font>
      <b/>
      <sz val="11"/>
      <color indexed="52"/>
      <name val="Calibri"/>
      <family val="2"/>
    </font>
    <font>
      <b/>
      <sz val="12"/>
      <color indexed="10"/>
      <name val="Calibri"/>
      <family val="2"/>
    </font>
    <font>
      <b/>
      <sz val="12"/>
      <color indexed="9"/>
      <name val="Calibri"/>
      <family val="2"/>
    </font>
    <font>
      <b/>
      <sz val="11"/>
      <color indexed="9"/>
      <name val="Calibri"/>
      <family val="2"/>
    </font>
    <font>
      <sz val="11"/>
      <color indexed="52"/>
      <name val="Calibri"/>
      <family val="2"/>
    </font>
    <font>
      <sz val="10"/>
      <name val="Arial"/>
      <family val="2"/>
    </font>
    <font>
      <sz val="12"/>
      <color indexed="17"/>
      <name val="Calibri"/>
      <family val="2"/>
    </font>
    <font>
      <b/>
      <sz val="15"/>
      <color indexed="62"/>
      <name val="Calibri"/>
      <family val="2"/>
    </font>
    <font>
      <b/>
      <sz val="13"/>
      <color indexed="62"/>
      <name val="Calibri"/>
      <family val="2"/>
    </font>
    <font>
      <b/>
      <sz val="11"/>
      <color indexed="62"/>
      <name val="Calibri"/>
      <family val="2"/>
    </font>
    <font>
      <b/>
      <sz val="11"/>
      <color indexed="56"/>
      <name val="Calibri"/>
      <family val="2"/>
    </font>
    <font>
      <sz val="11"/>
      <color indexed="62"/>
      <name val="Calibri"/>
      <family val="2"/>
    </font>
    <font>
      <i/>
      <sz val="11"/>
      <color indexed="23"/>
      <name val="Calibri"/>
      <family val="2"/>
    </font>
    <font>
      <i/>
      <sz val="12"/>
      <color indexed="23"/>
      <name val="Calibri"/>
      <family val="2"/>
    </font>
    <font>
      <b/>
      <sz val="15"/>
      <color indexed="56"/>
      <name val="Calibri"/>
      <family val="2"/>
    </font>
    <font>
      <b/>
      <sz val="13"/>
      <color indexed="56"/>
      <name val="Calibri"/>
      <family val="2"/>
    </font>
    <font>
      <sz val="11"/>
      <color indexed="60"/>
      <name val="Calibri"/>
      <family val="2"/>
    </font>
    <font>
      <sz val="10"/>
      <name val="MS Sans Serif"/>
      <family val="2"/>
    </font>
    <font>
      <sz val="10"/>
      <name val="Century Gothic"/>
      <family val="2"/>
    </font>
    <font>
      <b/>
      <sz val="11"/>
      <color indexed="63"/>
      <name val="Calibri"/>
      <family val="2"/>
    </font>
    <font>
      <sz val="11"/>
      <color indexed="10"/>
      <name val="Calibri"/>
      <family val="2"/>
    </font>
    <font>
      <b/>
      <sz val="18"/>
      <color indexed="56"/>
      <name val="Cambria"/>
      <family val="2"/>
    </font>
    <font>
      <b/>
      <sz val="11"/>
      <color indexed="8"/>
      <name val="Calibri"/>
      <family val="2"/>
    </font>
    <font>
      <sz val="8"/>
      <name val="Arial"/>
      <family val="2"/>
    </font>
    <font>
      <sz val="9"/>
      <color indexed="81"/>
      <name val="Tahoma"/>
      <family val="2"/>
    </font>
    <font>
      <b/>
      <sz val="9"/>
      <color indexed="81"/>
      <name val="Tahoma"/>
      <family val="2"/>
    </font>
    <font>
      <sz val="10"/>
      <name val="Arial"/>
      <family val="2"/>
    </font>
    <font>
      <b/>
      <sz val="18"/>
      <color theme="3"/>
      <name val="Cambria"/>
      <family val="2"/>
      <scheme val="maj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0"/>
      <color indexed="12"/>
      <name val="Arial"/>
      <family val="2"/>
    </font>
    <font>
      <b/>
      <sz val="11"/>
      <color theme="3"/>
      <name val="Calibri"/>
      <family val="2"/>
    </font>
    <font>
      <b/>
      <sz val="15"/>
      <color theme="3"/>
      <name val="Calibri"/>
      <family val="2"/>
    </font>
    <font>
      <b/>
      <sz val="13"/>
      <color theme="3"/>
      <name val="Calibri"/>
      <family val="2"/>
    </font>
    <font>
      <sz val="10"/>
      <color rgb="FF9C0006"/>
      <name val="Calibri"/>
      <family val="2"/>
    </font>
    <font>
      <sz val="10"/>
      <color rgb="FF9C6500"/>
      <name val="Calibri"/>
      <family val="2"/>
    </font>
    <font>
      <b/>
      <sz val="10"/>
      <color rgb="FF3F3F3F"/>
      <name val="Calibri"/>
      <family val="2"/>
    </font>
    <font>
      <b/>
      <sz val="10"/>
      <color rgb="FFFA7D00"/>
      <name val="Calibri"/>
      <family val="2"/>
    </font>
    <font>
      <i/>
      <sz val="10"/>
      <color rgb="FF7F7F7F"/>
      <name val="Calibri"/>
      <family val="2"/>
    </font>
    <font>
      <b/>
      <sz val="10"/>
      <color theme="1"/>
      <name val="Calibri"/>
      <family val="2"/>
    </font>
    <font>
      <sz val="10"/>
      <color theme="0"/>
      <name val="Calibri"/>
      <family val="2"/>
    </font>
    <font>
      <sz val="11"/>
      <color theme="1"/>
      <name val="Tw Cen MT"/>
      <family val="2"/>
    </font>
    <font>
      <b/>
      <sz val="11"/>
      <color indexed="10"/>
      <name val="Calibri"/>
      <family val="2"/>
    </font>
    <font>
      <b/>
      <sz val="18"/>
      <color indexed="62"/>
      <name val="Cambria"/>
      <family val="2"/>
    </font>
    <font>
      <u/>
      <sz val="11"/>
      <color theme="10"/>
      <name val="Calibri"/>
      <family val="2"/>
    </font>
    <font>
      <u/>
      <sz val="6"/>
      <color indexed="39"/>
      <name val="Arial"/>
      <family val="2"/>
    </font>
    <font>
      <sz val="11"/>
      <name val="Tw Cen MT"/>
      <family val="2"/>
    </font>
    <font>
      <b/>
      <sz val="11"/>
      <color indexed="9"/>
      <name val="Tw Cen MT"/>
      <family val="2"/>
    </font>
    <font>
      <sz val="9"/>
      <name val="Tw Cen MT"/>
      <family val="2"/>
    </font>
    <font>
      <sz val="18"/>
      <color theme="3"/>
      <name val="Cambria"/>
      <family val="2"/>
      <scheme val="major"/>
    </font>
    <font>
      <sz val="11"/>
      <color rgb="FF9C5700"/>
      <name val="Calibri"/>
      <family val="2"/>
      <scheme val="minor"/>
    </font>
    <font>
      <sz val="10"/>
      <color indexed="8"/>
      <name val="Calibri"/>
      <family val="2"/>
    </font>
    <font>
      <b/>
      <sz val="10"/>
      <color indexed="10"/>
      <name val="Calibri"/>
      <family val="2"/>
      <scheme val="minor"/>
    </font>
    <font>
      <b/>
      <sz val="10"/>
      <name val="Calibri"/>
      <family val="2"/>
      <scheme val="minor"/>
    </font>
    <font>
      <sz val="10"/>
      <name val="Calibri"/>
      <family val="2"/>
      <scheme val="minor"/>
    </font>
    <font>
      <sz val="10"/>
      <color indexed="10"/>
      <name val="Calibri"/>
      <family val="2"/>
      <scheme val="minor"/>
    </font>
    <font>
      <sz val="10"/>
      <color rgb="FFFF0000"/>
      <name val="Calibri"/>
      <family val="2"/>
      <scheme val="minor"/>
    </font>
    <font>
      <sz val="10"/>
      <color rgb="FFFFFFFF"/>
      <name val="Calibri"/>
      <family val="2"/>
      <scheme val="minor"/>
    </font>
    <font>
      <sz val="10"/>
      <color rgb="FF000000"/>
      <name val="Calibri"/>
      <family val="2"/>
      <scheme val="minor"/>
    </font>
    <font>
      <b/>
      <sz val="10"/>
      <color rgb="FFFF0000"/>
      <name val="Calibri"/>
      <family val="2"/>
      <scheme val="minor"/>
    </font>
    <font>
      <b/>
      <sz val="10"/>
      <color indexed="14"/>
      <name val="Calibri"/>
      <family val="2"/>
      <scheme val="minor"/>
    </font>
    <font>
      <b/>
      <sz val="10"/>
      <color theme="0"/>
      <name val="Calibri"/>
      <family val="2"/>
      <scheme val="minor"/>
    </font>
    <font>
      <sz val="10"/>
      <color theme="1"/>
      <name val="Calibri"/>
      <family val="2"/>
      <scheme val="minor"/>
    </font>
    <font>
      <sz val="10"/>
      <color theme="5" tint="-0.249977111117893"/>
      <name val="Calibri"/>
      <family val="2"/>
      <scheme val="minor"/>
    </font>
    <font>
      <sz val="10"/>
      <color rgb="FF7030A0"/>
      <name val="Calibri"/>
      <family val="2"/>
      <scheme val="minor"/>
    </font>
    <font>
      <strike/>
      <sz val="10"/>
      <name val="Calibri"/>
      <family val="2"/>
      <scheme val="minor"/>
    </font>
    <font>
      <strike/>
      <sz val="10"/>
      <color rgb="FFFF0000"/>
      <name val="Calibri"/>
      <family val="2"/>
      <scheme val="minor"/>
    </font>
    <font>
      <sz val="10"/>
      <name val="Arial"/>
      <family val="2"/>
    </font>
    <font>
      <b/>
      <strike/>
      <sz val="10"/>
      <color rgb="FFFF0000"/>
      <name val="Calibri"/>
      <family val="2"/>
      <scheme val="minor"/>
    </font>
    <font>
      <b/>
      <sz val="10"/>
      <color theme="2" tint="-0.749992370372631"/>
      <name val="Calibri"/>
      <family val="2"/>
      <scheme val="minor"/>
    </font>
    <font>
      <b/>
      <sz val="10"/>
      <color theme="6" tint="-0.499984740745262"/>
      <name val="Calibri"/>
      <family val="2"/>
      <scheme val="minor"/>
    </font>
    <font>
      <b/>
      <sz val="10"/>
      <color rgb="FF00B050"/>
      <name val="Calibri"/>
      <family val="2"/>
      <scheme val="minor"/>
    </font>
  </fonts>
  <fills count="7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patternFill>
    </fill>
    <fill>
      <patternFill patternType="solid">
        <fgColor indexed="55"/>
      </patternFill>
    </fill>
    <fill>
      <patternFill patternType="solid">
        <fgColor indexed="43"/>
      </patternFill>
    </fill>
    <fill>
      <patternFill patternType="solid">
        <fgColor indexed="26"/>
      </patternFill>
    </fill>
    <fill>
      <patternFill patternType="solid">
        <fgColor indexed="41"/>
        <bgColor indexed="64"/>
      </patternFill>
    </fill>
    <fill>
      <patternFill patternType="solid">
        <fgColor indexed="49"/>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56"/>
      </patternFill>
    </fill>
    <fill>
      <patternFill patternType="solid">
        <fgColor indexed="54"/>
      </patternFill>
    </fill>
    <fill>
      <patternFill patternType="solid">
        <fgColor rgb="FFFF81DE"/>
        <bgColor indexed="64"/>
      </patternFill>
    </fill>
    <fill>
      <patternFill patternType="solid">
        <fgColor theme="7" tint="0.59999389629810485"/>
        <bgColor indexed="64"/>
      </patternFill>
    </fill>
    <fill>
      <patternFill patternType="solid">
        <fgColor indexed="36"/>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FF7C80"/>
        <bgColor indexed="64"/>
      </patternFill>
    </fill>
    <fill>
      <patternFill patternType="solid">
        <fgColor rgb="FF66FFCC"/>
        <bgColor indexed="64"/>
      </patternFill>
    </fill>
    <fill>
      <patternFill patternType="solid">
        <fgColor rgb="FFCCCCFF"/>
        <bgColor indexed="64"/>
      </patternFill>
    </fill>
    <fill>
      <patternFill patternType="solid">
        <fgColor rgb="FF92D050"/>
        <bgColor indexed="64"/>
      </patternFill>
    </fill>
    <fill>
      <patternFill patternType="solid">
        <fgColor rgb="FFFFFF00"/>
        <bgColor indexed="64"/>
      </patternFill>
    </fill>
    <fill>
      <patternFill patternType="solid">
        <fgColor theme="3" tint="-0.249977111117893"/>
        <bgColor indexed="64"/>
      </patternFill>
    </fill>
    <fill>
      <patternFill patternType="solid">
        <fgColor theme="9" tint="0.59999389629810485"/>
        <bgColor indexed="64"/>
      </patternFill>
    </fill>
  </fills>
  <borders count="3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bottom style="double">
        <color indexed="10"/>
      </bottom>
      <diagonal/>
    </border>
    <border>
      <left/>
      <right style="thin">
        <color indexed="64"/>
      </right>
      <top style="thin">
        <color indexed="64"/>
      </top>
      <bottom/>
      <diagonal/>
    </border>
    <border>
      <left/>
      <right style="thin">
        <color indexed="64"/>
      </right>
      <top/>
      <bottom/>
      <diagonal/>
    </border>
    <border>
      <left style="thin">
        <color auto="1"/>
      </left>
      <right style="thin">
        <color auto="1"/>
      </right>
      <top style="thin">
        <color auto="1"/>
      </top>
      <bottom style="thin">
        <color auto="1"/>
      </bottom>
      <diagonal/>
    </border>
  </borders>
  <cellStyleXfs count="39055">
    <xf numFmtId="0" fontId="0" fillId="0" borderId="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6" fillId="0" borderId="0">
      <alignment vertical="top"/>
    </xf>
    <xf numFmtId="0" fontId="16"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6"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7"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7" fillId="0" borderId="0">
      <alignment vertical="top"/>
    </xf>
    <xf numFmtId="0" fontId="15" fillId="0" borderId="0">
      <alignment vertical="top"/>
    </xf>
    <xf numFmtId="0" fontId="17" fillId="0" borderId="0">
      <alignment vertical="top"/>
    </xf>
    <xf numFmtId="0" fontId="17" fillId="0" borderId="0">
      <alignment vertical="top"/>
    </xf>
    <xf numFmtId="0" fontId="15" fillId="0" borderId="0">
      <alignment vertical="top"/>
    </xf>
    <xf numFmtId="0" fontId="16" fillId="0" borderId="0">
      <alignment vertical="top"/>
    </xf>
    <xf numFmtId="0" fontId="14" fillId="2"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5" borderId="0" applyNumberFormat="0" applyBorder="0" applyAlignment="0" applyProtection="0"/>
    <xf numFmtId="0" fontId="14" fillId="8" borderId="0" applyNumberFormat="0" applyBorder="0" applyAlignment="0" applyProtection="0"/>
    <xf numFmtId="0" fontId="14" fillId="11" borderId="0" applyNumberFormat="0" applyBorder="0" applyAlignment="0" applyProtection="0"/>
    <xf numFmtId="0" fontId="18" fillId="12"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9" fillId="0" borderId="0" applyNumberFormat="0" applyFill="0" applyBorder="0" applyAlignment="0" applyProtection="0"/>
    <xf numFmtId="0" fontId="22" fillId="20" borderId="1" applyNumberFormat="0" applyAlignment="0" applyProtection="0"/>
    <xf numFmtId="0" fontId="23" fillId="21" borderId="1" applyNumberFormat="0" applyAlignment="0" applyProtection="0"/>
    <xf numFmtId="0" fontId="24" fillId="22" borderId="2" applyNumberFormat="0" applyAlignment="0" applyProtection="0"/>
    <xf numFmtId="0" fontId="26" fillId="0" borderId="3" applyNumberFormat="0" applyFill="0" applyAlignment="0" applyProtection="0"/>
    <xf numFmtId="0" fontId="25" fillId="22" borderId="2" applyNumberFormat="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9" borderId="0" applyNumberFormat="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28" fillId="6" borderId="0" applyNumberFormat="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29" fillId="0" borderId="4" applyNumberFormat="0" applyFill="0" applyAlignment="0" applyProtection="0"/>
    <xf numFmtId="0" fontId="30" fillId="0" borderId="5" applyNumberFormat="0" applyFill="0" applyAlignment="0" applyProtection="0"/>
    <xf numFmtId="0" fontId="31" fillId="0" borderId="6" applyNumberFormat="0" applyFill="0" applyAlignment="0" applyProtection="0"/>
    <xf numFmtId="0" fontId="15" fillId="0" borderId="0">
      <alignment vertical="top"/>
    </xf>
    <xf numFmtId="169" fontId="27"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69" fontId="27" fillId="0" borderId="0" applyFont="0" applyFill="0" applyBorder="0" applyAlignment="0" applyProtection="0"/>
    <xf numFmtId="171" fontId="27" fillId="0" borderId="0" applyFont="0" applyFill="0" applyBorder="0" applyAlignment="0" applyProtection="0"/>
    <xf numFmtId="0" fontId="35" fillId="0" borderId="0" applyNumberForma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38" fillId="23" borderId="0" applyNumberFormat="0" applyBorder="0" applyAlignment="0" applyProtection="0"/>
    <xf numFmtId="0" fontId="38" fillId="23" borderId="0" applyNumberFormat="0" applyBorder="0" applyAlignment="0" applyProtection="0"/>
    <xf numFmtId="0" fontId="15" fillId="0" borderId="0">
      <alignment vertical="top"/>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39"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xf numFmtId="0" fontId="27" fillId="0" borderId="0"/>
    <xf numFmtId="0" fontId="27" fillId="0" borderId="0"/>
    <xf numFmtId="0" fontId="27" fillId="0" borderId="0"/>
    <xf numFmtId="0" fontId="27" fillId="0" borderId="0"/>
    <xf numFmtId="0" fontId="27" fillId="0" borderId="0"/>
    <xf numFmtId="0" fontId="40"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4"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42" fillId="0" borderId="0" applyNumberFormat="0" applyFill="0" applyBorder="0" applyAlignment="0" applyProtection="0"/>
    <xf numFmtId="0" fontId="34" fillId="0" borderId="0" applyNumberFormat="0" applyFill="0" applyBorder="0" applyAlignment="0" applyProtection="0"/>
    <xf numFmtId="0" fontId="43" fillId="0" borderId="0" applyNumberFormat="0" applyFill="0" applyBorder="0" applyAlignment="0" applyProtection="0"/>
    <xf numFmtId="0" fontId="36" fillId="0" borderId="7" applyNumberFormat="0" applyFill="0" applyAlignment="0" applyProtection="0"/>
    <xf numFmtId="0" fontId="37" fillId="0" borderId="8" applyNumberFormat="0" applyFill="0" applyAlignment="0" applyProtection="0"/>
    <xf numFmtId="0" fontId="32" fillId="0" borderId="9" applyNumberFormat="0" applyFill="0" applyAlignment="0" applyProtection="0"/>
    <xf numFmtId="0" fontId="32" fillId="0" borderId="0" applyNumberFormat="0" applyFill="0" applyBorder="0" applyAlignment="0" applyProtection="0"/>
    <xf numFmtId="0" fontId="44" fillId="0" borderId="12" applyNumberFormat="0" applyFill="0" applyAlignment="0" applyProtection="0"/>
    <xf numFmtId="0" fontId="44" fillId="0" borderId="12" applyNumberFormat="0" applyFill="0" applyAlignment="0" applyProtection="0"/>
    <xf numFmtId="0" fontId="20" fillId="3" borderId="0" applyNumberFormat="0" applyBorder="0" applyAlignment="0" applyProtection="0"/>
    <xf numFmtId="0" fontId="21" fillId="4" borderId="0" applyNumberFormat="0" applyBorder="0" applyAlignment="0" applyProtection="0"/>
    <xf numFmtId="0" fontId="13" fillId="0" borderId="0"/>
    <xf numFmtId="0" fontId="49" fillId="0" borderId="0" applyNumberFormat="0" applyFill="0" applyBorder="0" applyAlignment="0" applyProtection="0"/>
    <xf numFmtId="0" fontId="50" fillId="0" borderId="0"/>
    <xf numFmtId="164" fontId="50" fillId="0" borderId="0" applyFon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0" applyNumberFormat="0" applyFill="0" applyBorder="0" applyAlignment="0" applyProtection="0"/>
    <xf numFmtId="0" fontId="54" fillId="28" borderId="0" applyNumberFormat="0" applyBorder="0" applyAlignment="0" applyProtection="0"/>
    <xf numFmtId="0" fontId="55" fillId="29" borderId="0" applyNumberFormat="0" applyBorder="0" applyAlignment="0" applyProtection="0"/>
    <xf numFmtId="0" fontId="56" fillId="30" borderId="0" applyNumberFormat="0" applyBorder="0" applyAlignment="0" applyProtection="0"/>
    <xf numFmtId="0" fontId="57" fillId="31" borderId="23" applyNumberFormat="0" applyAlignment="0" applyProtection="0"/>
    <xf numFmtId="0" fontId="58" fillId="32" borderId="24" applyNumberFormat="0" applyAlignment="0" applyProtection="0"/>
    <xf numFmtId="0" fontId="59" fillId="32" borderId="23" applyNumberFormat="0" applyAlignment="0" applyProtection="0"/>
    <xf numFmtId="0" fontId="60" fillId="0" borderId="25" applyNumberFormat="0" applyFill="0" applyAlignment="0" applyProtection="0"/>
    <xf numFmtId="0" fontId="61" fillId="33" borderId="26" applyNumberFormat="0" applyAlignment="0" applyProtection="0"/>
    <xf numFmtId="0" fontId="62" fillId="0" borderId="0" applyNumberFormat="0" applyFill="0" applyBorder="0" applyAlignment="0" applyProtection="0"/>
    <xf numFmtId="0" fontId="50" fillId="34" borderId="27" applyNumberFormat="0" applyFont="0" applyAlignment="0" applyProtection="0"/>
    <xf numFmtId="0" fontId="63" fillId="0" borderId="0" applyNumberFormat="0" applyFill="0" applyBorder="0" applyAlignment="0" applyProtection="0"/>
    <xf numFmtId="0" fontId="64" fillId="0" borderId="28" applyNumberFormat="0" applyFill="0" applyAlignment="0" applyProtection="0"/>
    <xf numFmtId="0" fontId="65" fillId="35" borderId="0" applyNumberFormat="0" applyBorder="0" applyAlignment="0" applyProtection="0"/>
    <xf numFmtId="0" fontId="50" fillId="36" borderId="0" applyNumberFormat="0" applyBorder="0" applyAlignment="0" applyProtection="0"/>
    <xf numFmtId="0" fontId="50"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50" fillId="40" borderId="0" applyNumberFormat="0" applyBorder="0" applyAlignment="0" applyProtection="0"/>
    <xf numFmtId="0" fontId="50"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50" fillId="52" borderId="0" applyNumberFormat="0" applyBorder="0" applyAlignment="0" applyProtection="0"/>
    <xf numFmtId="0" fontId="50" fillId="53"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65" fillId="58" borderId="0" applyNumberFormat="0" applyBorder="0" applyAlignment="0" applyProtection="0"/>
    <xf numFmtId="0" fontId="48"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4" fillId="2"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5" borderId="0" applyNumberFormat="0" applyBorder="0" applyAlignment="0" applyProtection="0"/>
    <xf numFmtId="0" fontId="14" fillId="8" borderId="0" applyNumberFormat="0" applyBorder="0" applyAlignment="0" applyProtection="0"/>
    <xf numFmtId="0" fontId="14" fillId="11" borderId="0" applyNumberFormat="0" applyBorder="0" applyAlignment="0" applyProtection="0"/>
    <xf numFmtId="0" fontId="18" fillId="12"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9" borderId="0" applyNumberFormat="0" applyBorder="0" applyAlignment="0" applyProtection="0"/>
    <xf numFmtId="0" fontId="20" fillId="3" borderId="0" applyNumberFormat="0" applyBorder="0" applyAlignment="0" applyProtection="0"/>
    <xf numFmtId="0" fontId="22" fillId="20" borderId="1" applyNumberFormat="0" applyAlignment="0" applyProtection="0"/>
    <xf numFmtId="0" fontId="25" fillId="22" borderId="2" applyNumberFormat="0" applyAlignment="0" applyProtection="0"/>
    <xf numFmtId="164" fontId="27" fillId="0" borderId="0" applyFont="0" applyFill="0" applyBorder="0" applyAlignment="0" applyProtection="0"/>
    <xf numFmtId="0" fontId="34" fillId="0" borderId="0" applyNumberFormat="0" applyFill="0" applyBorder="0" applyAlignment="0" applyProtection="0"/>
    <xf numFmtId="0" fontId="21" fillId="4" borderId="0" applyNumberFormat="0" applyBorder="0" applyAlignment="0" applyProtection="0"/>
    <xf numFmtId="0" fontId="36" fillId="0" borderId="7" applyNumberFormat="0" applyFill="0" applyAlignment="0" applyProtection="0"/>
    <xf numFmtId="0" fontId="37" fillId="0" borderId="8" applyNumberFormat="0" applyFill="0" applyAlignment="0" applyProtection="0"/>
    <xf numFmtId="0" fontId="32" fillId="0" borderId="9" applyNumberFormat="0" applyFill="0" applyAlignment="0" applyProtection="0"/>
    <xf numFmtId="0" fontId="32" fillId="0" borderId="0" applyNumberFormat="0" applyFill="0" applyBorder="0" applyAlignment="0" applyProtection="0"/>
    <xf numFmtId="0" fontId="33" fillId="7" borderId="1" applyNumberFormat="0" applyAlignment="0" applyProtection="0"/>
    <xf numFmtId="0" fontId="26" fillId="0" borderId="3" applyNumberFormat="0" applyFill="0" applyAlignment="0" applyProtection="0"/>
    <xf numFmtId="0" fontId="38" fillId="23" borderId="0" applyNumberFormat="0" applyBorder="0" applyAlignment="0" applyProtection="0"/>
    <xf numFmtId="0" fontId="27" fillId="0" borderId="0"/>
    <xf numFmtId="0" fontId="14" fillId="24" borderId="10" applyNumberFormat="0" applyFont="0" applyAlignment="0" applyProtection="0"/>
    <xf numFmtId="0" fontId="41" fillId="20" borderId="11" applyNumberFormat="0" applyAlignment="0" applyProtection="0"/>
    <xf numFmtId="0" fontId="50" fillId="34" borderId="27" applyNumberFormat="0" applyFont="0" applyAlignment="0" applyProtection="0"/>
    <xf numFmtId="0" fontId="27" fillId="0" borderId="0">
      <alignment vertical="top"/>
    </xf>
    <xf numFmtId="0" fontId="43" fillId="0" borderId="0" applyNumberFormat="0" applyFill="0" applyBorder="0" applyAlignment="0" applyProtection="0"/>
    <xf numFmtId="0" fontId="44" fillId="0" borderId="12" applyNumberFormat="0" applyFill="0" applyAlignment="0" applyProtection="0"/>
    <xf numFmtId="0" fontId="42" fillId="0" borderId="0" applyNumberFormat="0" applyFill="0" applyBorder="0" applyAlignment="0" applyProtection="0"/>
    <xf numFmtId="0" fontId="13" fillId="0" borderId="0"/>
    <xf numFmtId="0" fontId="49" fillId="0" borderId="0" applyNumberFormat="0" applyFill="0" applyBorder="0" applyAlignment="0" applyProtection="0"/>
    <xf numFmtId="0" fontId="50" fillId="0" borderId="0"/>
    <xf numFmtId="164" fontId="50" fillId="0" borderId="0" applyFont="0" applyFill="0" applyBorder="0" applyAlignment="0" applyProtection="0"/>
    <xf numFmtId="0" fontId="27" fillId="0" borderId="0">
      <alignment vertical="top"/>
    </xf>
    <xf numFmtId="0" fontId="13" fillId="0" borderId="0"/>
    <xf numFmtId="0" fontId="13" fillId="0" borderId="0"/>
    <xf numFmtId="0" fontId="13" fillId="0" borderId="0"/>
    <xf numFmtId="0" fontId="13" fillId="0" borderId="0"/>
    <xf numFmtId="0" fontId="13" fillId="0" borderId="0"/>
    <xf numFmtId="0" fontId="50" fillId="34" borderId="27" applyNumberFormat="0" applyFont="0" applyAlignment="0" applyProtection="0"/>
    <xf numFmtId="0" fontId="50" fillId="34" borderId="27" applyNumberFormat="0" applyFont="0" applyAlignment="0" applyProtection="0"/>
    <xf numFmtId="0" fontId="50" fillId="34" borderId="27" applyNumberFormat="0" applyFont="0" applyAlignment="0" applyProtection="0"/>
    <xf numFmtId="0" fontId="12" fillId="0" borderId="0"/>
    <xf numFmtId="0" fontId="50" fillId="34" borderId="27"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27" fillId="0" borderId="0"/>
    <xf numFmtId="0" fontId="27" fillId="0" borderId="0"/>
    <xf numFmtId="0" fontId="27" fillId="0" borderId="0"/>
    <xf numFmtId="0" fontId="39" fillId="0" borderId="0"/>
    <xf numFmtId="0" fontId="27" fillId="0" borderId="0"/>
    <xf numFmtId="0" fontId="27" fillId="0" borderId="0"/>
    <xf numFmtId="0" fontId="27" fillId="0" borderId="0"/>
    <xf numFmtId="0" fontId="27" fillId="0" borderId="0"/>
    <xf numFmtId="0" fontId="27" fillId="24" borderId="10" applyNumberFormat="0" applyFont="0" applyAlignment="0" applyProtection="0"/>
    <xf numFmtId="0" fontId="27" fillId="24" borderId="10" applyNumberFormat="0" applyFont="0" applyAlignment="0" applyProtection="0"/>
    <xf numFmtId="0" fontId="12" fillId="0" borderId="0"/>
    <xf numFmtId="0" fontId="27"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50" fillId="0" borderId="0"/>
    <xf numFmtId="165" fontId="50" fillId="0" borderId="0" applyFont="0" applyFill="0" applyBorder="0" applyAlignment="0" applyProtection="0"/>
    <xf numFmtId="172" fontId="50" fillId="0" borderId="0" applyFont="0" applyFill="0" applyBorder="0" applyAlignment="0" applyProtection="0"/>
    <xf numFmtId="0" fontId="1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9" fillId="0" borderId="0"/>
    <xf numFmtId="0" fontId="59" fillId="32" borderId="23" applyNumberFormat="0" applyAlignment="0" applyProtection="0"/>
    <xf numFmtId="165" fontId="10" fillId="0" borderId="0" applyFont="0" applyFill="0" applyBorder="0" applyAlignment="0" applyProtection="0"/>
    <xf numFmtId="172" fontId="10" fillId="0" borderId="0" applyFont="0" applyFill="0" applyBorder="0" applyAlignment="0" applyProtection="0"/>
    <xf numFmtId="0" fontId="59" fillId="32" borderId="23" applyNumberFormat="0" applyAlignment="0" applyProtection="0"/>
    <xf numFmtId="0" fontId="27" fillId="0" borderId="0">
      <alignment vertical="top"/>
    </xf>
    <xf numFmtId="0" fontId="65" fillId="46"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65" fillId="4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0" fillId="5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9" borderId="0" applyNumberFormat="0" applyBorder="0" applyAlignment="0" applyProtection="0"/>
    <xf numFmtId="0" fontId="58" fillId="32" borderId="24" applyNumberFormat="0" applyAlignment="0" applyProtection="0"/>
    <xf numFmtId="0" fontId="65" fillId="42" borderId="0" applyNumberFormat="0" applyBorder="0" applyAlignment="0" applyProtection="0"/>
    <xf numFmtId="0" fontId="63" fillId="0" borderId="0" applyNumberFormat="0" applyFill="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53" fillId="0" borderId="22" applyNumberFormat="0" applyFill="0" applyAlignment="0" applyProtection="0"/>
    <xf numFmtId="0" fontId="10" fillId="49" borderId="0" applyNumberFormat="0" applyBorder="0" applyAlignment="0" applyProtection="0"/>
    <xf numFmtId="0" fontId="65" fillId="42" borderId="0" applyNumberFormat="0" applyBorder="0" applyAlignment="0" applyProtection="0"/>
    <xf numFmtId="0" fontId="15" fillId="0" borderId="0">
      <alignment vertical="top"/>
    </xf>
    <xf numFmtId="0" fontId="15" fillId="0" borderId="0">
      <alignment vertical="top"/>
    </xf>
    <xf numFmtId="0" fontId="65" fillId="5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0" fillId="37"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10" fillId="49" borderId="0" applyNumberFormat="0" applyBorder="0" applyAlignment="0" applyProtection="0"/>
    <xf numFmtId="0" fontId="59" fillId="32" borderId="23" applyNumberFormat="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55" fillId="29" borderId="0" applyNumberFormat="0" applyBorder="0" applyAlignment="0" applyProtection="0"/>
    <xf numFmtId="0" fontId="65" fillId="58" borderId="0" applyNumberFormat="0" applyBorder="0" applyAlignment="0" applyProtection="0"/>
    <xf numFmtId="0" fontId="10" fillId="41"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49"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10" fillId="49" borderId="0" applyNumberFormat="0" applyBorder="0" applyAlignment="0" applyProtection="0"/>
    <xf numFmtId="0" fontId="65" fillId="58" borderId="0" applyNumberFormat="0" applyBorder="0" applyAlignment="0" applyProtection="0"/>
    <xf numFmtId="0" fontId="15" fillId="0" borderId="0">
      <alignment vertical="top"/>
    </xf>
    <xf numFmtId="0" fontId="15" fillId="0" borderId="0">
      <alignment vertical="top"/>
    </xf>
    <xf numFmtId="0" fontId="59" fillId="32" borderId="23" applyNumberFormat="0" applyAlignment="0" applyProtection="0"/>
    <xf numFmtId="0" fontId="53" fillId="0" borderId="22" applyNumberFormat="0" applyFill="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0" fillId="53"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55" fillId="2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10" fillId="45" borderId="0" applyNumberFormat="0" applyBorder="0" applyAlignment="0" applyProtection="0"/>
    <xf numFmtId="0" fontId="15" fillId="0" borderId="0">
      <alignment vertical="top"/>
    </xf>
    <xf numFmtId="0" fontId="15" fillId="0" borderId="0">
      <alignment vertical="top"/>
    </xf>
    <xf numFmtId="0" fontId="65" fillId="39"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65" fillId="35" borderId="0" applyNumberFormat="0" applyBorder="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0" fillId="56" borderId="0" applyNumberFormat="0" applyBorder="0" applyAlignment="0" applyProtection="0"/>
    <xf numFmtId="0" fontId="15" fillId="0" borderId="0">
      <alignment vertical="top"/>
    </xf>
    <xf numFmtId="0" fontId="10" fillId="41"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48"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5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7" borderId="0" applyNumberFormat="0" applyBorder="0" applyAlignment="0" applyProtection="0"/>
    <xf numFmtId="0" fontId="15" fillId="0" borderId="0">
      <alignment vertical="top"/>
    </xf>
    <xf numFmtId="0" fontId="10" fillId="5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65" fillId="50" borderId="0" applyNumberFormat="0" applyBorder="0" applyAlignment="0" applyProtection="0"/>
    <xf numFmtId="0" fontId="10" fillId="41"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65" fillId="58"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49" fillId="0" borderId="0" applyNumberFormat="0" applyFill="0" applyBorder="0" applyAlignment="0" applyProtection="0"/>
    <xf numFmtId="0" fontId="10" fillId="57" borderId="0" applyNumberFormat="0" applyBorder="0" applyAlignment="0" applyProtection="0"/>
    <xf numFmtId="0" fontId="65" fillId="46" borderId="0" applyNumberFormat="0" applyBorder="0" applyAlignment="0" applyProtection="0"/>
    <xf numFmtId="0" fontId="53" fillId="0" borderId="22" applyNumberFormat="0" applyFill="0" applyAlignment="0" applyProtection="0"/>
    <xf numFmtId="0" fontId="65" fillId="51" borderId="0" applyNumberFormat="0" applyBorder="0" applyAlignment="0" applyProtection="0"/>
    <xf numFmtId="0" fontId="15" fillId="0" borderId="0">
      <alignment vertical="top"/>
    </xf>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65" fillId="42"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10" fillId="49" borderId="0" applyNumberFormat="0" applyBorder="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53" fillId="0" borderId="22" applyNumberFormat="0" applyFill="0" applyAlignment="0" applyProtection="0"/>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65" fillId="5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5" borderId="0" applyNumberFormat="0" applyBorder="0" applyAlignment="0" applyProtection="0"/>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65" fillId="5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0" fillId="45" borderId="0" applyNumberFormat="0" applyBorder="0" applyAlignment="0" applyProtection="0"/>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0" fillId="56" borderId="0" applyNumberFormat="0" applyBorder="0" applyAlignment="0" applyProtection="0"/>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58" fillId="32" borderId="24" applyNumberFormat="0" applyAlignment="0" applyProtection="0"/>
    <xf numFmtId="0" fontId="10" fillId="37" borderId="0" applyNumberFormat="0" applyBorder="0" applyAlignment="0" applyProtection="0"/>
    <xf numFmtId="0" fontId="15" fillId="0" borderId="0">
      <alignment vertical="top"/>
    </xf>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56" borderId="0" applyNumberFormat="0" applyBorder="0" applyAlignment="0" applyProtection="0"/>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0" fillId="40" borderId="0" applyNumberFormat="0" applyBorder="0" applyAlignment="0" applyProtection="0"/>
    <xf numFmtId="0" fontId="10" fillId="3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59" fillId="32" borderId="23" applyNumberFormat="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0" fillId="36" borderId="0" applyNumberFormat="0" applyBorder="0" applyAlignment="0" applyProtection="0"/>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56" borderId="0" applyNumberFormat="0" applyBorder="0" applyAlignment="0" applyProtection="0"/>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3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0" fillId="5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65" fillId="58"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0" fillId="40" borderId="0" applyNumberFormat="0" applyBorder="0" applyAlignment="0" applyProtection="0"/>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5" fillId="29" borderId="0" applyNumberFormat="0" applyBorder="0" applyAlignment="0" applyProtection="0"/>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51"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0" fillId="41" borderId="0" applyNumberFormat="0" applyBorder="0" applyAlignment="0" applyProtection="0"/>
    <xf numFmtId="0" fontId="15" fillId="0" borderId="0">
      <alignment vertical="top"/>
    </xf>
    <xf numFmtId="0" fontId="15" fillId="0" borderId="0">
      <alignment vertical="top"/>
    </xf>
    <xf numFmtId="0" fontId="65" fillId="58" borderId="0" applyNumberFormat="0" applyBorder="0" applyAlignment="0" applyProtection="0"/>
    <xf numFmtId="0" fontId="15" fillId="0" borderId="0">
      <alignment vertical="top"/>
    </xf>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44" borderId="0" applyNumberFormat="0" applyBorder="0" applyAlignment="0" applyProtection="0"/>
    <xf numFmtId="0" fontId="10" fillId="45"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53" fillId="0" borderId="22" applyNumberFormat="0" applyFill="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0" fillId="48" borderId="0" applyNumberFormat="0" applyBorder="0" applyAlignment="0" applyProtection="0"/>
    <xf numFmtId="0" fontId="15" fillId="0" borderId="0">
      <alignment vertical="top"/>
    </xf>
    <xf numFmtId="0" fontId="63" fillId="0" borderId="0" applyNumberFormat="0" applyFill="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51" fillId="0" borderId="20"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0" fillId="5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48" borderId="0" applyNumberFormat="0" applyBorder="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65" fillId="50"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0" fillId="49" borderId="0" applyNumberFormat="0" applyBorder="0" applyAlignment="0" applyProtection="0"/>
    <xf numFmtId="0" fontId="15" fillId="0" borderId="0">
      <alignment vertical="top"/>
    </xf>
    <xf numFmtId="0" fontId="15" fillId="0" borderId="0">
      <alignment vertical="top"/>
    </xf>
    <xf numFmtId="0" fontId="10" fillId="41" borderId="0" applyNumberFormat="0" applyBorder="0" applyAlignment="0" applyProtection="0"/>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5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65" fillId="35"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36" borderId="0" applyNumberFormat="0" applyBorder="0" applyAlignment="0" applyProtection="0"/>
    <xf numFmtId="0" fontId="15" fillId="0" borderId="0">
      <alignment vertical="top"/>
    </xf>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0" fillId="40" borderId="0" applyNumberFormat="0" applyBorder="0" applyAlignment="0" applyProtection="0"/>
    <xf numFmtId="0" fontId="10" fillId="40" borderId="0" applyNumberFormat="0" applyBorder="0" applyAlignment="0" applyProtection="0"/>
    <xf numFmtId="0" fontId="10" fillId="44"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5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65" fillId="46" borderId="0" applyNumberFormat="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52" fillId="0" borderId="21" applyNumberFormat="0" applyFill="0" applyAlignment="0" applyProtection="0"/>
    <xf numFmtId="0" fontId="58" fillId="32" borderId="24" applyNumberFormat="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0" fillId="5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0" fillId="48"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6" borderId="0" applyNumberFormat="0" applyBorder="0" applyAlignment="0" applyProtection="0"/>
    <xf numFmtId="0" fontId="63" fillId="0" borderId="0" applyNumberFormat="0" applyFill="0" applyBorder="0" applyAlignment="0" applyProtection="0"/>
    <xf numFmtId="0" fontId="10" fillId="57"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10" fillId="37"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59" fillId="32" borderId="23" applyNumberFormat="0" applyAlignment="0" applyProtection="0"/>
    <xf numFmtId="0" fontId="65" fillId="51" borderId="0" applyNumberFormat="0" applyBorder="0" applyAlignment="0" applyProtection="0"/>
    <xf numFmtId="0" fontId="15" fillId="0" borderId="0">
      <alignment vertical="top"/>
    </xf>
    <xf numFmtId="0" fontId="63" fillId="0" borderId="0" applyNumberFormat="0" applyFill="0" applyBorder="0" applyAlignment="0" applyProtection="0"/>
    <xf numFmtId="0" fontId="10" fillId="56" borderId="0" applyNumberFormat="0" applyBorder="0" applyAlignment="0" applyProtection="0"/>
    <xf numFmtId="0" fontId="10" fillId="3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0" fillId="57" borderId="0" applyNumberFormat="0" applyBorder="0" applyAlignment="0" applyProtection="0"/>
    <xf numFmtId="0" fontId="15" fillId="0" borderId="0">
      <alignment vertical="top"/>
    </xf>
    <xf numFmtId="0" fontId="10" fillId="44" borderId="0" applyNumberFormat="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10" fillId="56" borderId="0" applyNumberFormat="0" applyBorder="0" applyAlignment="0" applyProtection="0"/>
    <xf numFmtId="0" fontId="15" fillId="0" borderId="0">
      <alignment vertical="top"/>
    </xf>
    <xf numFmtId="0" fontId="52" fillId="0" borderId="21" applyNumberFormat="0" applyFill="0" applyAlignment="0" applyProtection="0"/>
    <xf numFmtId="0" fontId="10" fillId="5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0" fillId="57"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5" borderId="0" applyNumberFormat="0" applyBorder="0" applyAlignment="0" applyProtection="0"/>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49" fillId="0" borderId="0" applyNumberFormat="0" applyFill="0" applyBorder="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37" borderId="0" applyNumberFormat="0" applyBorder="0" applyAlignment="0" applyProtection="0"/>
    <xf numFmtId="0" fontId="15" fillId="0" borderId="0">
      <alignment vertical="top"/>
    </xf>
    <xf numFmtId="0" fontId="15" fillId="0" borderId="0">
      <alignment vertical="top"/>
    </xf>
    <xf numFmtId="0" fontId="10" fillId="37" borderId="0" applyNumberFormat="0" applyBorder="0" applyAlignment="0" applyProtection="0"/>
    <xf numFmtId="0" fontId="53" fillId="0" borderId="22" applyNumberFormat="0" applyFill="0" applyAlignment="0" applyProtection="0"/>
    <xf numFmtId="0" fontId="10" fillId="56" borderId="0" applyNumberFormat="0" applyBorder="0" applyAlignment="0" applyProtection="0"/>
    <xf numFmtId="0" fontId="63" fillId="0" borderId="0" applyNumberFormat="0" applyFill="0" applyBorder="0" applyAlignment="0" applyProtection="0"/>
    <xf numFmtId="0" fontId="10" fillId="37" borderId="0" applyNumberFormat="0" applyBorder="0" applyAlignment="0" applyProtection="0"/>
    <xf numFmtId="0" fontId="15" fillId="0" borderId="0">
      <alignment vertical="top"/>
    </xf>
    <xf numFmtId="0" fontId="15" fillId="0" borderId="0">
      <alignment vertical="top"/>
    </xf>
    <xf numFmtId="0" fontId="65" fillId="47" borderId="0" applyNumberFormat="0" applyBorder="0" applyAlignment="0" applyProtection="0"/>
    <xf numFmtId="0" fontId="65" fillId="47" borderId="0" applyNumberFormat="0" applyBorder="0" applyAlignment="0" applyProtection="0"/>
    <xf numFmtId="0" fontId="10" fillId="36" borderId="0" applyNumberFormat="0" applyBorder="0" applyAlignment="0" applyProtection="0"/>
    <xf numFmtId="0" fontId="10" fillId="40" borderId="0" applyNumberFormat="0" applyBorder="0" applyAlignment="0" applyProtection="0"/>
    <xf numFmtId="0" fontId="65" fillId="58"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65" fillId="4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4" borderId="0" applyNumberFormat="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1"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41" borderId="0" applyNumberFormat="0" applyBorder="0" applyAlignment="0" applyProtection="0"/>
    <xf numFmtId="0" fontId="55" fillId="29" borderId="0" applyNumberFormat="0" applyBorder="0" applyAlignment="0" applyProtection="0"/>
    <xf numFmtId="0" fontId="15" fillId="0" borderId="0">
      <alignment vertical="top"/>
    </xf>
    <xf numFmtId="0" fontId="15" fillId="0" borderId="0">
      <alignment vertical="top"/>
    </xf>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59" fillId="32" borderId="23" applyNumberFormat="0" applyAlignment="0" applyProtection="0"/>
    <xf numFmtId="0" fontId="15" fillId="0" borderId="0">
      <alignment vertical="top"/>
    </xf>
    <xf numFmtId="0" fontId="15" fillId="0" borderId="0">
      <alignment vertical="top"/>
    </xf>
    <xf numFmtId="0" fontId="10" fillId="5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0" fillId="44" borderId="0" applyNumberFormat="0" applyBorder="0" applyAlignment="0" applyProtection="0"/>
    <xf numFmtId="0" fontId="10" fillId="4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50" borderId="0" applyNumberFormat="0" applyBorder="0" applyAlignment="0" applyProtection="0"/>
    <xf numFmtId="0" fontId="15" fillId="0" borderId="0">
      <alignment vertical="top"/>
    </xf>
    <xf numFmtId="0" fontId="15" fillId="0" borderId="0">
      <alignment vertical="top"/>
    </xf>
    <xf numFmtId="0" fontId="10" fillId="45" borderId="0" applyNumberFormat="0" applyBorder="0" applyAlignment="0" applyProtection="0"/>
    <xf numFmtId="0" fontId="15" fillId="0" borderId="0">
      <alignment vertical="top"/>
    </xf>
    <xf numFmtId="0" fontId="15" fillId="0" borderId="0">
      <alignment vertical="top"/>
    </xf>
    <xf numFmtId="0" fontId="55" fillId="2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65" fillId="58" borderId="0" applyNumberFormat="0" applyBorder="0" applyAlignment="0" applyProtection="0"/>
    <xf numFmtId="0" fontId="65" fillId="4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0" fillId="5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0"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3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63" fillId="0" borderId="0" applyNumberFormat="0" applyFill="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7" borderId="0" applyNumberFormat="0" applyBorder="0" applyAlignment="0" applyProtection="0"/>
    <xf numFmtId="0" fontId="15" fillId="0" borderId="0">
      <alignment vertical="top"/>
    </xf>
    <xf numFmtId="0" fontId="15" fillId="0" borderId="0">
      <alignment vertical="top"/>
    </xf>
    <xf numFmtId="0" fontId="10" fillId="49" borderId="0" applyNumberFormat="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58" borderId="0" applyNumberFormat="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59" fillId="32" borderId="23" applyNumberFormat="0" applyAlignment="0" applyProtection="0"/>
    <xf numFmtId="0" fontId="15" fillId="0" borderId="0">
      <alignment vertical="top"/>
    </xf>
    <xf numFmtId="0" fontId="15" fillId="0" borderId="0">
      <alignment vertical="top"/>
    </xf>
    <xf numFmtId="0" fontId="10" fillId="56" borderId="0" applyNumberFormat="0" applyBorder="0" applyAlignment="0" applyProtection="0"/>
    <xf numFmtId="0" fontId="15" fillId="0" borderId="0">
      <alignment vertical="top"/>
    </xf>
    <xf numFmtId="0" fontId="15" fillId="0" borderId="0">
      <alignment vertical="top"/>
    </xf>
    <xf numFmtId="0" fontId="10" fillId="40"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5" fillId="29" borderId="0" applyNumberFormat="0" applyBorder="0" applyAlignment="0" applyProtection="0"/>
    <xf numFmtId="0" fontId="10" fillId="5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0" fillId="40" borderId="0" applyNumberFormat="0" applyBorder="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54" borderId="0" applyNumberFormat="0" applyBorder="0" applyAlignment="0" applyProtection="0"/>
    <xf numFmtId="0" fontId="55" fillId="2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0" fillId="56" borderId="0" applyNumberFormat="0" applyBorder="0" applyAlignment="0" applyProtection="0"/>
    <xf numFmtId="0" fontId="59" fillId="32" borderId="23" applyNumberFormat="0" applyAlignment="0" applyProtection="0"/>
    <xf numFmtId="0" fontId="15" fillId="0" borderId="0">
      <alignment vertical="top"/>
    </xf>
    <xf numFmtId="0" fontId="15" fillId="0" borderId="0">
      <alignment vertical="top"/>
    </xf>
    <xf numFmtId="0" fontId="65" fillId="55"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0"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65" fillId="42" borderId="0" applyNumberFormat="0" applyBorder="0" applyAlignment="0" applyProtection="0"/>
    <xf numFmtId="0" fontId="65" fillId="35" borderId="0" applyNumberFormat="0" applyBorder="0" applyAlignment="0" applyProtection="0"/>
    <xf numFmtId="0" fontId="65" fillId="46" borderId="0" applyNumberFormat="0" applyBorder="0" applyAlignment="0" applyProtection="0"/>
    <xf numFmtId="0" fontId="10" fillId="48"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59" fillId="32" borderId="23" applyNumberFormat="0" applyAlignment="0" applyProtection="0"/>
    <xf numFmtId="0" fontId="65" fillId="55" borderId="0" applyNumberFormat="0" applyBorder="0" applyAlignment="0" applyProtection="0"/>
    <xf numFmtId="0" fontId="10" fillId="48" borderId="0" applyNumberFormat="0" applyBorder="0" applyAlignment="0" applyProtection="0"/>
    <xf numFmtId="0" fontId="15" fillId="0" borderId="0">
      <alignment vertical="top"/>
    </xf>
    <xf numFmtId="0" fontId="15" fillId="0" borderId="0">
      <alignment vertical="top"/>
    </xf>
    <xf numFmtId="0" fontId="59" fillId="32" borderId="23" applyNumberFormat="0" applyAlignment="0" applyProtection="0"/>
    <xf numFmtId="0" fontId="10" fillId="44" borderId="0" applyNumberFormat="0" applyBorder="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65" fillId="46"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65" fillId="55" borderId="0" applyNumberFormat="0" applyBorder="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65" fillId="47" borderId="0" applyNumberFormat="0" applyBorder="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7" borderId="0" applyNumberFormat="0" applyBorder="0" applyAlignment="0" applyProtection="0"/>
    <xf numFmtId="0" fontId="15" fillId="0" borderId="0">
      <alignment vertical="top"/>
    </xf>
    <xf numFmtId="0" fontId="15" fillId="0" borderId="0">
      <alignment vertical="top"/>
    </xf>
    <xf numFmtId="0" fontId="58" fillId="32" borderId="24"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49"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5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0" fillId="36" borderId="0" applyNumberFormat="0" applyBorder="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58" fillId="32" borderId="24" applyNumberFormat="0" applyAlignment="0" applyProtection="0"/>
    <xf numFmtId="0" fontId="10" fillId="4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10" fillId="44" borderId="0" applyNumberFormat="0" applyBorder="0" applyAlignment="0" applyProtection="0"/>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8" fillId="32" borderId="24" applyNumberFormat="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53" fillId="0" borderId="22" applyNumberFormat="0" applyFill="0" applyAlignment="0" applyProtection="0"/>
    <xf numFmtId="0" fontId="65" fillId="43" borderId="0" applyNumberFormat="0" applyBorder="0" applyAlignment="0" applyProtection="0"/>
    <xf numFmtId="0" fontId="15" fillId="0" borderId="0">
      <alignment vertical="top"/>
    </xf>
    <xf numFmtId="0" fontId="15" fillId="0" borderId="0">
      <alignment vertical="top"/>
    </xf>
    <xf numFmtId="0" fontId="53" fillId="0" borderId="22" applyNumberFormat="0" applyFill="0" applyAlignment="0" applyProtection="0"/>
    <xf numFmtId="0" fontId="55" fillId="2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65" fillId="38" borderId="0" applyNumberFormat="0" applyBorder="0" applyAlignment="0" applyProtection="0"/>
    <xf numFmtId="0" fontId="15" fillId="0" borderId="0">
      <alignment vertical="top"/>
    </xf>
    <xf numFmtId="0" fontId="15" fillId="0" borderId="0">
      <alignment vertical="top"/>
    </xf>
    <xf numFmtId="0" fontId="10" fillId="45"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65" fillId="4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65" fillId="43"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51" borderId="0" applyNumberFormat="0" applyBorder="0" applyAlignment="0" applyProtection="0"/>
    <xf numFmtId="0" fontId="15" fillId="0" borderId="0">
      <alignment vertical="top"/>
    </xf>
    <xf numFmtId="0" fontId="15" fillId="0" borderId="0">
      <alignment vertical="top"/>
    </xf>
    <xf numFmtId="0" fontId="14" fillId="2" borderId="0" applyNumberFormat="0" applyBorder="0" applyAlignment="0" applyProtection="0"/>
    <xf numFmtId="0" fontId="14" fillId="2"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4" fillId="2"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5" borderId="0" applyNumberFormat="0" applyBorder="0" applyAlignment="0" applyProtection="0"/>
    <xf numFmtId="0" fontId="14" fillId="5"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5" borderId="0" applyNumberFormat="0" applyBorder="0" applyAlignment="0" applyProtection="0"/>
    <xf numFmtId="0" fontId="14" fillId="8" borderId="0" applyNumberFormat="0" applyBorder="0" applyAlignment="0" applyProtection="0"/>
    <xf numFmtId="0" fontId="14" fillId="11"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18" fillId="12"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53" fillId="0" borderId="22" applyNumberFormat="0" applyFill="0" applyAlignment="0" applyProtection="0"/>
    <xf numFmtId="0" fontId="20" fillId="3" borderId="0" applyNumberFormat="0" applyBorder="0" applyAlignment="0" applyProtection="0"/>
    <xf numFmtId="0" fontId="20" fillId="3" borderId="0" applyNumberFormat="0" applyBorder="0" applyAlignment="0" applyProtection="0"/>
    <xf numFmtId="0" fontId="65" fillId="50" borderId="0" applyNumberFormat="0" applyBorder="0" applyAlignment="0" applyProtection="0"/>
    <xf numFmtId="0" fontId="22" fillId="20" borderId="1" applyNumberFormat="0" applyAlignment="0" applyProtection="0"/>
    <xf numFmtId="0" fontId="22" fillId="20" borderId="1" applyNumberFormat="0" applyAlignment="0" applyProtection="0"/>
    <xf numFmtId="0" fontId="22" fillId="20" borderId="1" applyNumberFormat="0" applyAlignment="0" applyProtection="0"/>
    <xf numFmtId="0" fontId="65" fillId="43" borderId="0" applyNumberFormat="0" applyBorder="0" applyAlignment="0" applyProtection="0"/>
    <xf numFmtId="0" fontId="63" fillId="0" borderId="0" applyNumberFormat="0" applyFill="0" applyBorder="0" applyAlignment="0" applyProtection="0"/>
    <xf numFmtId="0" fontId="25" fillId="22" borderId="2" applyNumberFormat="0" applyAlignment="0" applyProtection="0"/>
    <xf numFmtId="0" fontId="25" fillId="22" borderId="2" applyNumberFormat="0" applyAlignment="0" applyProtection="0"/>
    <xf numFmtId="0" fontId="65" fillId="46"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10" fillId="56" borderId="0" applyNumberFormat="0" applyBorder="0" applyAlignment="0" applyProtection="0"/>
    <xf numFmtId="0" fontId="10" fillId="44"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165" fontId="27" fillId="0" borderId="0" applyFont="0" applyFill="0" applyBorder="0" applyAlignment="0" applyProtection="0"/>
    <xf numFmtId="0" fontId="63" fillId="0" borderId="0" applyNumberFormat="0" applyFill="0" applyBorder="0" applyAlignment="0" applyProtection="0"/>
    <xf numFmtId="0" fontId="65" fillId="46" borderId="0" applyNumberFormat="0" applyBorder="0" applyAlignment="0" applyProtection="0"/>
    <xf numFmtId="0" fontId="51" fillId="0" borderId="20" applyNumberFormat="0" applyFill="0" applyAlignment="0" applyProtection="0"/>
    <xf numFmtId="0" fontId="10" fillId="49" borderId="0" applyNumberFormat="0" applyBorder="0" applyAlignment="0" applyProtection="0"/>
    <xf numFmtId="0" fontId="10" fillId="56" borderId="0" applyNumberFormat="0" applyBorder="0" applyAlignment="0" applyProtection="0"/>
    <xf numFmtId="0" fontId="65" fillId="47" borderId="0" applyNumberFormat="0" applyBorder="0" applyAlignment="0" applyProtection="0"/>
    <xf numFmtId="43" fontId="14" fillId="0" borderId="0" applyFont="0" applyFill="0" applyBorder="0" applyAlignment="0" applyProtection="0"/>
    <xf numFmtId="0" fontId="10" fillId="44" borderId="0" applyNumberFormat="0" applyBorder="0" applyAlignment="0" applyProtection="0"/>
    <xf numFmtId="0" fontId="10" fillId="44" borderId="0" applyNumberFormat="0" applyBorder="0" applyAlignment="0" applyProtection="0"/>
    <xf numFmtId="0" fontId="65" fillId="50"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65" fillId="51" borderId="0" applyNumberFormat="0" applyBorder="0" applyAlignment="0" applyProtection="0"/>
    <xf numFmtId="0" fontId="65" fillId="42" borderId="0" applyNumberFormat="0" applyBorder="0" applyAlignment="0" applyProtection="0"/>
    <xf numFmtId="0" fontId="53" fillId="0" borderId="22" applyNumberFormat="0" applyFill="0" applyAlignment="0" applyProtection="0"/>
    <xf numFmtId="0" fontId="65" fillId="46"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10" fillId="57"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65" fillId="39" borderId="0" applyNumberFormat="0" applyBorder="0" applyAlignment="0" applyProtection="0"/>
    <xf numFmtId="0" fontId="63" fillId="0" borderId="0" applyNumberFormat="0" applyFill="0" applyBorder="0" applyAlignment="0" applyProtection="0"/>
    <xf numFmtId="0" fontId="10" fillId="36"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51" fillId="0" borderId="20" applyNumberFormat="0" applyFill="0" applyAlignment="0" applyProtection="0"/>
    <xf numFmtId="164" fontId="27" fillId="0" borderId="0" applyFon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164" fontId="27" fillId="0" borderId="0" applyFont="0" applyFill="0" applyBorder="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172" fontId="14" fillId="0" borderId="0" applyFont="0" applyFill="0" applyBorder="0" applyAlignment="0" applyProtection="0"/>
    <xf numFmtId="0" fontId="10" fillId="57"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2"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10" fillId="41" borderId="0" applyNumberFormat="0" applyBorder="0" applyAlignment="0" applyProtection="0"/>
    <xf numFmtId="0" fontId="52" fillId="0" borderId="21" applyNumberFormat="0" applyFill="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9"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10" fillId="45"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44"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2" fillId="0" borderId="21" applyNumberFormat="0" applyFill="0" applyAlignment="0" applyProtection="0"/>
    <xf numFmtId="0" fontId="10" fillId="4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65" fillId="5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21" fillId="4" borderId="0" applyNumberFormat="0" applyBorder="0" applyAlignment="0" applyProtection="0"/>
    <xf numFmtId="0" fontId="21" fillId="4" borderId="0" applyNumberFormat="0" applyBorder="0" applyAlignment="0" applyProtection="0"/>
    <xf numFmtId="0" fontId="36" fillId="0" borderId="7" applyNumberFormat="0" applyFill="0" applyAlignment="0" applyProtection="0"/>
    <xf numFmtId="0" fontId="36" fillId="0" borderId="7" applyNumberFormat="0" applyFill="0" applyAlignment="0" applyProtection="0"/>
    <xf numFmtId="0" fontId="37" fillId="0" borderId="8" applyNumberFormat="0" applyFill="0" applyAlignment="0" applyProtection="0"/>
    <xf numFmtId="0" fontId="37" fillId="0" borderId="8" applyNumberFormat="0" applyFill="0" applyAlignment="0" applyProtection="0"/>
    <xf numFmtId="0" fontId="32" fillId="0" borderId="9" applyNumberFormat="0" applyFill="0" applyAlignment="0" applyProtection="0"/>
    <xf numFmtId="0" fontId="32" fillId="0" borderId="9"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 fillId="3" borderId="0" applyNumberFormat="0" applyBorder="0" applyAlignment="0" applyProtection="0"/>
    <xf numFmtId="0" fontId="33" fillId="7" borderId="1" applyNumberFormat="0" applyAlignment="0" applyProtection="0"/>
    <xf numFmtId="0" fontId="33" fillId="7" borderId="1" applyNumberFormat="0" applyAlignment="0" applyProtection="0"/>
    <xf numFmtId="0" fontId="26" fillId="0" borderId="3" applyNumberFormat="0" applyFill="0" applyAlignment="0" applyProtection="0"/>
    <xf numFmtId="0" fontId="26" fillId="0" borderId="3" applyNumberFormat="0" applyFill="0" applyAlignment="0" applyProtection="0"/>
    <xf numFmtId="0" fontId="63" fillId="0" borderId="0" applyNumberFormat="0" applyFill="0" applyBorder="0" applyAlignment="0" applyProtection="0"/>
    <xf numFmtId="0" fontId="10" fillId="48"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38" fillId="23" borderId="0" applyNumberFormat="0" applyBorder="0" applyAlignment="0" applyProtection="0"/>
    <xf numFmtId="0" fontId="38" fillId="23" borderId="0" applyNumberFormat="0" applyBorder="0" applyAlignment="0" applyProtection="0"/>
    <xf numFmtId="0" fontId="52" fillId="0" borderId="21" applyNumberFormat="0" applyFill="0" applyAlignment="0" applyProtection="0"/>
    <xf numFmtId="0" fontId="10" fillId="36"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27" fillId="0" borderId="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10" fillId="36"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7"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39" fillId="0" borderId="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4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58" borderId="0" applyNumberFormat="0" applyBorder="0" applyAlignment="0" applyProtection="0"/>
    <xf numFmtId="0" fontId="59" fillId="32" borderId="23" applyNumberFormat="0" applyAlignment="0" applyProtection="0"/>
    <xf numFmtId="0" fontId="27" fillId="0" borderId="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10" fillId="49" borderId="0" applyNumberFormat="0" applyBorder="0" applyAlignment="0" applyProtection="0"/>
    <xf numFmtId="0" fontId="53" fillId="0" borderId="22" applyNumberFormat="0" applyFill="0" applyAlignment="0" applyProtection="0"/>
    <xf numFmtId="0" fontId="65" fillId="46"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10" fillId="44"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52" fillId="0" borderId="21" applyNumberFormat="0" applyFill="0" applyAlignment="0" applyProtection="0"/>
    <xf numFmtId="0" fontId="65" fillId="46" borderId="0" applyNumberFormat="0" applyBorder="0" applyAlignment="0" applyProtection="0"/>
    <xf numFmtId="0" fontId="59" fillId="32" borderId="23" applyNumberFormat="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65" fillId="43"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10" fillId="36"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65" fillId="46"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2" fillId="0" borderId="21"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10" fillId="37" borderId="0" applyNumberFormat="0" applyBorder="0" applyAlignment="0" applyProtection="0"/>
    <xf numFmtId="0" fontId="14" fillId="24" borderId="10" applyNumberFormat="0" applyFont="0" applyAlignment="0" applyProtection="0"/>
    <xf numFmtId="0" fontId="51" fillId="0" borderId="20"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37"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65" fillId="43" borderId="0" applyNumberFormat="0" applyBorder="0" applyAlignment="0" applyProtection="0"/>
    <xf numFmtId="0" fontId="10" fillId="48"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10" fillId="48" borderId="0" applyNumberFormat="0" applyBorder="0" applyAlignment="0" applyProtection="0"/>
    <xf numFmtId="0" fontId="10" fillId="52" borderId="0" applyNumberFormat="0" applyBorder="0" applyAlignment="0" applyProtection="0"/>
    <xf numFmtId="0" fontId="55" fillId="29" borderId="0" applyNumberFormat="0" applyBorder="0" applyAlignment="0" applyProtection="0"/>
    <xf numFmtId="0" fontId="10" fillId="36"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65" fillId="46"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44"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10" fillId="56"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2" fillId="0" borderId="21"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65" fillId="43"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4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3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5" borderId="0" applyNumberFormat="0" applyBorder="0" applyAlignment="0" applyProtection="0"/>
    <xf numFmtId="0" fontId="65" fillId="42"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53" fillId="0" borderId="22" applyNumberFormat="0" applyFill="0" applyAlignment="0" applyProtection="0"/>
    <xf numFmtId="0" fontId="65" fillId="46" borderId="0" applyNumberFormat="0" applyBorder="0" applyAlignment="0" applyProtection="0"/>
    <xf numFmtId="0" fontId="10" fillId="56" borderId="0" applyNumberFormat="0" applyBorder="0" applyAlignment="0" applyProtection="0"/>
    <xf numFmtId="0" fontId="65" fillId="46"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10" fillId="44" borderId="0" applyNumberFormat="0" applyBorder="0" applyAlignment="0" applyProtection="0"/>
    <xf numFmtId="0" fontId="52" fillId="0" borderId="21" applyNumberFormat="0" applyFill="0" applyAlignment="0" applyProtection="0"/>
    <xf numFmtId="0" fontId="10" fillId="45" borderId="0" applyNumberFormat="0" applyBorder="0" applyAlignment="0" applyProtection="0"/>
    <xf numFmtId="0" fontId="65" fillId="47"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10" fillId="40"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57" borderId="0" applyNumberFormat="0" applyBorder="0" applyAlignment="0" applyProtection="0"/>
    <xf numFmtId="0" fontId="10" fillId="44"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65" fillId="35"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5" fillId="29" borderId="0" applyNumberFormat="0" applyBorder="0" applyAlignment="0" applyProtection="0"/>
    <xf numFmtId="0" fontId="65" fillId="42"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47" borderId="0" applyNumberFormat="0" applyBorder="0" applyAlignment="0" applyProtection="0"/>
    <xf numFmtId="0" fontId="41" fillId="20" borderId="11" applyNumberFormat="0" applyAlignment="0" applyProtection="0"/>
    <xf numFmtId="0" fontId="41" fillId="20" borderId="11" applyNumberFormat="0" applyAlignment="0" applyProtection="0"/>
    <xf numFmtId="9" fontId="27" fillId="0" borderId="0" applyFont="0" applyFill="0" applyBorder="0" applyAlignment="0" applyProtection="0"/>
    <xf numFmtId="0" fontId="53" fillId="0" borderId="22" applyNumberFormat="0" applyFill="0" applyAlignment="0" applyProtection="0"/>
    <xf numFmtId="0" fontId="65" fillId="47"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50" borderId="0" applyNumberFormat="0" applyBorder="0" applyAlignment="0" applyProtection="0"/>
    <xf numFmtId="0" fontId="10" fillId="48" borderId="0" applyNumberFormat="0" applyBorder="0" applyAlignment="0" applyProtection="0"/>
    <xf numFmtId="0" fontId="10" fillId="44"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44"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9"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65" fillId="50"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10" fillId="4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10" fillId="56"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65" fillId="38"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41" fillId="20" borderId="11" applyNumberFormat="0" applyAlignment="0" applyProtection="0"/>
    <xf numFmtId="0" fontId="27" fillId="0" borderId="0">
      <alignment vertical="top"/>
    </xf>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10" fillId="49" borderId="0" applyNumberFormat="0" applyBorder="0" applyAlignment="0" applyProtection="0"/>
    <xf numFmtId="0" fontId="10" fillId="53" borderId="0" applyNumberFormat="0" applyBorder="0" applyAlignment="0" applyProtection="0"/>
    <xf numFmtId="0" fontId="10" fillId="41"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10" fillId="4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49" borderId="0" applyNumberFormat="0" applyBorder="0" applyAlignment="0" applyProtection="0"/>
    <xf numFmtId="0" fontId="53" fillId="0" borderId="22"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5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15" fillId="0" borderId="0">
      <alignment vertical="top"/>
    </xf>
    <xf numFmtId="0" fontId="34"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36" fillId="0" borderId="7" applyNumberFormat="0" applyFill="0" applyAlignment="0" applyProtection="0"/>
    <xf numFmtId="0" fontId="37" fillId="0" borderId="8" applyNumberFormat="0" applyFill="0" applyAlignment="0" applyProtection="0"/>
    <xf numFmtId="0" fontId="32" fillId="0" borderId="9" applyNumberFormat="0" applyFill="0" applyAlignment="0" applyProtection="0"/>
    <xf numFmtId="0" fontId="44" fillId="0" borderId="12" applyNumberFormat="0" applyFill="0" applyAlignment="0" applyProtection="0"/>
    <xf numFmtId="0" fontId="44" fillId="0" borderId="12"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9" fillId="0" borderId="0"/>
    <xf numFmtId="0" fontId="49" fillId="0" borderId="0" applyNumberFormat="0" applyFill="0" applyBorder="0" applyAlignment="0" applyProtection="0"/>
    <xf numFmtId="0" fontId="10" fillId="0" borderId="0"/>
    <xf numFmtId="164" fontId="10" fillId="0" borderId="0" applyFon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0" applyNumberFormat="0" applyFill="0" applyBorder="0" applyAlignment="0" applyProtection="0"/>
    <xf numFmtId="0" fontId="54" fillId="28" borderId="0" applyNumberFormat="0" applyBorder="0" applyAlignment="0" applyProtection="0"/>
    <xf numFmtId="0" fontId="55" fillId="29" borderId="0" applyNumberFormat="0" applyBorder="0" applyAlignment="0" applyProtection="0"/>
    <xf numFmtId="0" fontId="56" fillId="30" borderId="0" applyNumberFormat="0" applyBorder="0" applyAlignment="0" applyProtection="0"/>
    <xf numFmtId="0" fontId="57" fillId="31" borderId="23" applyNumberFormat="0" applyAlignment="0" applyProtection="0"/>
    <xf numFmtId="0" fontId="58" fillId="32" borderId="24" applyNumberFormat="0" applyAlignment="0" applyProtection="0"/>
    <xf numFmtId="0" fontId="59" fillId="32" borderId="23" applyNumberFormat="0" applyAlignment="0" applyProtection="0"/>
    <xf numFmtId="0" fontId="60" fillId="0" borderId="25" applyNumberFormat="0" applyFill="0" applyAlignment="0" applyProtection="0"/>
    <xf numFmtId="0" fontId="61" fillId="33" borderId="26" applyNumberFormat="0" applyAlignment="0" applyProtection="0"/>
    <xf numFmtId="0" fontId="62" fillId="0" borderId="0" applyNumberFormat="0" applyFill="0" applyBorder="0" applyAlignment="0" applyProtection="0"/>
    <xf numFmtId="0" fontId="10" fillId="34" borderId="27" applyNumberFormat="0" applyFont="0" applyAlignment="0" applyProtection="0"/>
    <xf numFmtId="0" fontId="63" fillId="0" borderId="0" applyNumberFormat="0" applyFill="0" applyBorder="0" applyAlignment="0" applyProtection="0"/>
    <xf numFmtId="0" fontId="64" fillId="0" borderId="28"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58" borderId="0" applyNumberFormat="0" applyBorder="0" applyAlignment="0" applyProtection="0"/>
    <xf numFmtId="0" fontId="27"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0" fillId="41" borderId="0" applyNumberFormat="0" applyBorder="0" applyAlignment="0" applyProtection="0"/>
    <xf numFmtId="0" fontId="15" fillId="0" borderId="0">
      <alignment vertical="top"/>
    </xf>
    <xf numFmtId="0" fontId="65" fillId="46"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5" fillId="0" borderId="0">
      <alignment vertical="top"/>
    </xf>
    <xf numFmtId="0" fontId="10" fillId="57"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5" fillId="0" borderId="0">
      <alignment vertical="top"/>
    </xf>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5" fillId="0" borderId="0">
      <alignment vertical="top"/>
    </xf>
    <xf numFmtId="0" fontId="10" fillId="56" borderId="0" applyNumberFormat="0" applyBorder="0" applyAlignment="0" applyProtection="0"/>
    <xf numFmtId="0" fontId="10" fillId="36" borderId="0" applyNumberFormat="0" applyBorder="0" applyAlignment="0" applyProtection="0"/>
    <xf numFmtId="0" fontId="15" fillId="0" borderId="0">
      <alignment vertical="top"/>
    </xf>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15" fillId="0" borderId="0">
      <alignment vertical="top"/>
    </xf>
    <xf numFmtId="0" fontId="59" fillId="32" borderId="23" applyNumberFormat="0" applyAlignment="0" applyProtection="0"/>
    <xf numFmtId="0" fontId="52" fillId="0" borderId="21" applyNumberFormat="0" applyFill="0" applyAlignment="0" applyProtection="0"/>
    <xf numFmtId="0" fontId="65" fillId="42"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15" fillId="0" borderId="0">
      <alignment vertical="top"/>
    </xf>
    <xf numFmtId="0" fontId="15" fillId="0" borderId="0">
      <alignment vertical="top"/>
    </xf>
    <xf numFmtId="0" fontId="49" fillId="0" borderId="0" applyNumberFormat="0" applyFill="0" applyBorder="0" applyAlignment="0" applyProtection="0"/>
    <xf numFmtId="0" fontId="10" fillId="56" borderId="0" applyNumberFormat="0" applyBorder="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57" borderId="0" applyNumberFormat="0" applyBorder="0" applyAlignment="0" applyProtection="0"/>
    <xf numFmtId="0" fontId="15" fillId="0" borderId="0">
      <alignment vertical="top"/>
    </xf>
    <xf numFmtId="0" fontId="10" fillId="40" borderId="0" applyNumberFormat="0" applyBorder="0" applyAlignment="0" applyProtection="0"/>
    <xf numFmtId="0" fontId="10" fillId="45" borderId="0" applyNumberFormat="0" applyBorder="0" applyAlignment="0" applyProtection="0"/>
    <xf numFmtId="0" fontId="15" fillId="0" borderId="0">
      <alignment vertical="top"/>
    </xf>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5" fillId="58" borderId="0" applyNumberFormat="0" applyBorder="0" applyAlignment="0" applyProtection="0"/>
    <xf numFmtId="0" fontId="15" fillId="0" borderId="0">
      <alignment vertical="top"/>
    </xf>
    <xf numFmtId="0" fontId="63" fillId="0" borderId="0" applyNumberFormat="0" applyFill="0" applyBorder="0" applyAlignment="0" applyProtection="0"/>
    <xf numFmtId="0" fontId="15" fillId="0" borderId="0">
      <alignment vertical="top"/>
    </xf>
    <xf numFmtId="0" fontId="51" fillId="0" borderId="20"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0" fillId="49" borderId="0" applyNumberFormat="0" applyBorder="0" applyAlignment="0" applyProtection="0"/>
    <xf numFmtId="0" fontId="51" fillId="0" borderId="20" applyNumberFormat="0" applyFill="0" applyAlignment="0" applyProtection="0"/>
    <xf numFmtId="0" fontId="10" fillId="56" borderId="0" applyNumberFormat="0" applyBorder="0" applyAlignment="0" applyProtection="0"/>
    <xf numFmtId="0" fontId="10" fillId="48" borderId="0" applyNumberFormat="0" applyBorder="0" applyAlignment="0" applyProtection="0"/>
    <xf numFmtId="0" fontId="10" fillId="37"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0" fillId="56"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15" fillId="0" borderId="0">
      <alignment vertical="top"/>
    </xf>
    <xf numFmtId="0" fontId="63" fillId="0" borderId="0" applyNumberFormat="0" applyFill="0" applyBorder="0" applyAlignment="0" applyProtection="0"/>
    <xf numFmtId="0" fontId="15" fillId="0" borderId="0">
      <alignment vertical="top"/>
    </xf>
    <xf numFmtId="0" fontId="59" fillId="32" borderId="23" applyNumberFormat="0" applyAlignment="0" applyProtection="0"/>
    <xf numFmtId="0" fontId="10" fillId="36" borderId="0" applyNumberFormat="0" applyBorder="0" applyAlignment="0" applyProtection="0"/>
    <xf numFmtId="0" fontId="59" fillId="32" borderId="23" applyNumberFormat="0" applyAlignment="0" applyProtection="0"/>
    <xf numFmtId="0" fontId="65" fillId="42"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15" fillId="0" borderId="0">
      <alignment vertical="top"/>
    </xf>
    <xf numFmtId="0" fontId="15" fillId="0" borderId="0">
      <alignment vertical="top"/>
    </xf>
    <xf numFmtId="0" fontId="59" fillId="32" borderId="23" applyNumberFormat="0" applyAlignment="0" applyProtection="0"/>
    <xf numFmtId="0" fontId="10" fillId="44"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58" fillId="32" borderId="24" applyNumberFormat="0" applyAlignment="0" applyProtection="0"/>
    <xf numFmtId="0" fontId="15" fillId="0" borderId="0">
      <alignment vertical="top"/>
    </xf>
    <xf numFmtId="0" fontId="10" fillId="45" borderId="0" applyNumberFormat="0" applyBorder="0" applyAlignment="0" applyProtection="0"/>
    <xf numFmtId="0" fontId="15" fillId="0" borderId="0">
      <alignment vertical="top"/>
    </xf>
    <xf numFmtId="0" fontId="52" fillId="0" borderId="21"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15" fillId="0" borderId="0">
      <alignment vertical="top"/>
    </xf>
    <xf numFmtId="0" fontId="10" fillId="44" borderId="0" applyNumberFormat="0" applyBorder="0" applyAlignment="0" applyProtection="0"/>
    <xf numFmtId="0" fontId="15" fillId="0" borderId="0">
      <alignment vertical="top"/>
    </xf>
    <xf numFmtId="0" fontId="49" fillId="0" borderId="0" applyNumberFormat="0" applyFill="0" applyBorder="0" applyAlignment="0" applyProtection="0"/>
    <xf numFmtId="0" fontId="65" fillId="47"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0" fillId="40" borderId="0" applyNumberFormat="0" applyBorder="0" applyAlignment="0" applyProtection="0"/>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65" fillId="46"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0" fillId="57" borderId="0" applyNumberFormat="0" applyBorder="0" applyAlignment="0" applyProtection="0"/>
    <xf numFmtId="0" fontId="15" fillId="0" borderId="0">
      <alignment vertical="top"/>
    </xf>
    <xf numFmtId="0" fontId="10" fillId="4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5" fillId="50" borderId="0" applyNumberFormat="0" applyBorder="0" applyAlignment="0" applyProtection="0"/>
    <xf numFmtId="0" fontId="15" fillId="0" borderId="0">
      <alignment vertical="top"/>
    </xf>
    <xf numFmtId="0" fontId="15" fillId="0" borderId="0">
      <alignment vertical="top"/>
    </xf>
    <xf numFmtId="0" fontId="65" fillId="58" borderId="0" applyNumberFormat="0" applyBorder="0" applyAlignment="0" applyProtection="0"/>
    <xf numFmtId="0" fontId="10" fillId="45" borderId="0" applyNumberFormat="0" applyBorder="0" applyAlignment="0" applyProtection="0"/>
    <xf numFmtId="0" fontId="15" fillId="0" borderId="0">
      <alignment vertical="top"/>
    </xf>
    <xf numFmtId="0" fontId="53" fillId="0" borderId="22" applyNumberFormat="0" applyFill="0" applyAlignment="0" applyProtection="0"/>
    <xf numFmtId="0" fontId="10" fillId="4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10" fillId="41"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50"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56" borderId="0" applyNumberFormat="0" applyBorder="0" applyAlignment="0" applyProtection="0"/>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10" fillId="56" borderId="0" applyNumberFormat="0" applyBorder="0" applyAlignment="0" applyProtection="0"/>
    <xf numFmtId="0" fontId="15" fillId="0" borderId="0">
      <alignment vertical="top"/>
    </xf>
    <xf numFmtId="0" fontId="59" fillId="32" borderId="23" applyNumberFormat="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0" fillId="57"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59" fillId="32" borderId="23" applyNumberFormat="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65" fillId="43"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7" borderId="0" applyNumberFormat="0" applyBorder="0" applyAlignment="0" applyProtection="0"/>
    <xf numFmtId="0" fontId="15" fillId="0" borderId="0">
      <alignment vertical="top"/>
    </xf>
    <xf numFmtId="0" fontId="52" fillId="0" borderId="21" applyNumberFormat="0" applyFill="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65" fillId="46"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0" fillId="40" borderId="0" applyNumberFormat="0" applyBorder="0" applyAlignment="0" applyProtection="0"/>
    <xf numFmtId="0" fontId="63" fillId="0" borderId="0" applyNumberFormat="0" applyFill="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65" fillId="46" borderId="0" applyNumberFormat="0" applyBorder="0" applyAlignment="0" applyProtection="0"/>
    <xf numFmtId="0" fontId="15" fillId="0" borderId="0">
      <alignment vertical="top"/>
    </xf>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53" fillId="0" borderId="22" applyNumberFormat="0" applyFill="0" applyAlignment="0" applyProtection="0"/>
    <xf numFmtId="0" fontId="15" fillId="0" borderId="0">
      <alignment vertical="top"/>
    </xf>
    <xf numFmtId="0" fontId="10" fillId="41" borderId="0" applyNumberFormat="0" applyBorder="0" applyAlignment="0" applyProtection="0"/>
    <xf numFmtId="0" fontId="10" fillId="37" borderId="0" applyNumberFormat="0" applyBorder="0" applyAlignment="0" applyProtection="0"/>
    <xf numFmtId="0" fontId="10" fillId="41" borderId="0" applyNumberFormat="0" applyBorder="0" applyAlignment="0" applyProtection="0"/>
    <xf numFmtId="0" fontId="10" fillId="52" borderId="0" applyNumberFormat="0" applyBorder="0" applyAlignment="0" applyProtection="0"/>
    <xf numFmtId="0" fontId="10" fillId="41"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39" borderId="0" applyNumberFormat="0" applyBorder="0" applyAlignment="0" applyProtection="0"/>
    <xf numFmtId="0" fontId="49" fillId="0" borderId="0" applyNumberFormat="0" applyFill="0" applyBorder="0" applyAlignment="0" applyProtection="0"/>
    <xf numFmtId="0" fontId="10" fillId="56" borderId="0" applyNumberFormat="0" applyBorder="0" applyAlignment="0" applyProtection="0"/>
    <xf numFmtId="0" fontId="15" fillId="0" borderId="0">
      <alignment vertical="top"/>
    </xf>
    <xf numFmtId="0" fontId="52" fillId="0" borderId="21" applyNumberFormat="0" applyFill="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63" fillId="0" borderId="0" applyNumberFormat="0" applyFill="0" applyBorder="0" applyAlignment="0" applyProtection="0"/>
    <xf numFmtId="0" fontId="55" fillId="29" borderId="0" applyNumberFormat="0" applyBorder="0" applyAlignment="0" applyProtection="0"/>
    <xf numFmtId="0" fontId="15" fillId="0" borderId="0">
      <alignment vertical="top"/>
    </xf>
    <xf numFmtId="0" fontId="52" fillId="0" borderId="21" applyNumberFormat="0" applyFill="0" applyAlignment="0" applyProtection="0"/>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65" fillId="58"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65" fillId="46" borderId="0" applyNumberFormat="0" applyBorder="0" applyAlignment="0" applyProtection="0"/>
    <xf numFmtId="0" fontId="10" fillId="57"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10" fillId="41" borderId="0" applyNumberFormat="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15" fillId="0" borderId="0">
      <alignment vertical="top"/>
    </xf>
    <xf numFmtId="0" fontId="63" fillId="0" borderId="0" applyNumberFormat="0" applyFill="0" applyBorder="0" applyAlignment="0" applyProtection="0"/>
    <xf numFmtId="0" fontId="63" fillId="0" borderId="0" applyNumberForma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15" fillId="0" borderId="0">
      <alignment vertical="top"/>
    </xf>
    <xf numFmtId="0" fontId="51" fillId="0" borderId="20" applyNumberFormat="0" applyFill="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65" fillId="47" borderId="0" applyNumberFormat="0" applyBorder="0" applyAlignment="0" applyProtection="0"/>
    <xf numFmtId="0" fontId="14" fillId="24" borderId="10" applyNumberFormat="0" applyFont="0" applyAlignment="0" applyProtection="0"/>
    <xf numFmtId="0" fontId="49" fillId="0" borderId="0" applyNumberForma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15" fillId="0" borderId="0">
      <alignment vertical="top"/>
    </xf>
    <xf numFmtId="0" fontId="9" fillId="0" borderId="0"/>
    <xf numFmtId="0" fontId="49" fillId="0" borderId="0" applyNumberFormat="0" applyFill="0" applyBorder="0" applyAlignment="0" applyProtection="0"/>
    <xf numFmtId="0" fontId="10" fillId="0" borderId="0"/>
    <xf numFmtId="164" fontId="10" fillId="0" borderId="0" applyFont="0" applyFill="0" applyBorder="0" applyAlignment="0" applyProtection="0"/>
    <xf numFmtId="0" fontId="27" fillId="0" borderId="0">
      <alignment vertical="top"/>
    </xf>
    <xf numFmtId="0" fontId="9" fillId="0" borderId="0"/>
    <xf numFmtId="0" fontId="9" fillId="0" borderId="0"/>
    <xf numFmtId="0" fontId="9" fillId="0" borderId="0"/>
    <xf numFmtId="0" fontId="9" fillId="0" borderId="0"/>
    <xf numFmtId="0" fontId="9" fillId="0" borderId="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63" fillId="0" borderId="0" applyNumberFormat="0" applyFill="0" applyBorder="0" applyAlignment="0" applyProtection="0"/>
    <xf numFmtId="0" fontId="15" fillId="0" borderId="0">
      <alignment vertical="top"/>
    </xf>
    <xf numFmtId="0" fontId="52" fillId="0" borderId="21"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65" fillId="46" borderId="0" applyNumberFormat="0" applyBorder="0" applyAlignment="0" applyProtection="0"/>
    <xf numFmtId="0" fontId="10" fillId="56" borderId="0" applyNumberFormat="0" applyBorder="0" applyAlignment="0" applyProtection="0"/>
    <xf numFmtId="0" fontId="15" fillId="0" borderId="0">
      <alignment vertical="top"/>
    </xf>
    <xf numFmtId="0" fontId="10" fillId="56" borderId="0" applyNumberFormat="0" applyBorder="0" applyAlignment="0" applyProtection="0"/>
    <xf numFmtId="0" fontId="65" fillId="42"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63" fillId="0" borderId="0" applyNumberFormat="0" applyFill="0" applyBorder="0" applyAlignment="0" applyProtection="0"/>
    <xf numFmtId="0" fontId="15" fillId="0" borderId="0">
      <alignment vertical="top"/>
    </xf>
    <xf numFmtId="0" fontId="63" fillId="0" borderId="0" applyNumberFormat="0" applyFill="0" applyBorder="0" applyAlignment="0" applyProtection="0"/>
    <xf numFmtId="0" fontId="51" fillId="0" borderId="20" applyNumberFormat="0" applyFill="0" applyAlignment="0" applyProtection="0"/>
    <xf numFmtId="0" fontId="51" fillId="0" borderId="20" applyNumberFormat="0" applyFill="0" applyAlignment="0" applyProtection="0"/>
    <xf numFmtId="0" fontId="10" fillId="44"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50"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15" fillId="0" borderId="0">
      <alignment vertical="top"/>
    </xf>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10" fillId="48"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3"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3" fillId="0" borderId="0" applyNumberFormat="0" applyFill="0" applyBorder="0" applyAlignment="0" applyProtection="0"/>
    <xf numFmtId="0" fontId="10" fillId="44" borderId="0" applyNumberFormat="0" applyBorder="0" applyAlignment="0" applyProtection="0"/>
    <xf numFmtId="0" fontId="65" fillId="46"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65" fillId="54" borderId="0" applyNumberFormat="0" applyBorder="0" applyAlignment="0" applyProtection="0"/>
    <xf numFmtId="0" fontId="65" fillId="54" borderId="0" applyNumberFormat="0" applyBorder="0" applyAlignment="0" applyProtection="0"/>
    <xf numFmtId="0" fontId="15" fillId="0" borderId="0">
      <alignment vertical="top"/>
    </xf>
    <xf numFmtId="0" fontId="52" fillId="0" borderId="21" applyNumberFormat="0" applyFill="0" applyAlignment="0" applyProtection="0"/>
    <xf numFmtId="0" fontId="10" fillId="44" borderId="0" applyNumberFormat="0" applyBorder="0" applyAlignment="0" applyProtection="0"/>
    <xf numFmtId="0" fontId="65" fillId="46" borderId="0" applyNumberFormat="0" applyBorder="0" applyAlignment="0" applyProtection="0"/>
    <xf numFmtId="0" fontId="10" fillId="41" borderId="0" applyNumberFormat="0" applyBorder="0" applyAlignment="0" applyProtection="0"/>
    <xf numFmtId="0" fontId="55" fillId="29" borderId="0" applyNumberFormat="0" applyBorder="0" applyAlignment="0" applyProtection="0"/>
    <xf numFmtId="0" fontId="63" fillId="0" borderId="0" applyNumberFormat="0" applyFill="0" applyBorder="0" applyAlignment="0" applyProtection="0"/>
    <xf numFmtId="0" fontId="65" fillId="5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65" fillId="39"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10" fillId="49" borderId="0" applyNumberFormat="0" applyBorder="0" applyAlignment="0" applyProtection="0"/>
    <xf numFmtId="0" fontId="65" fillId="58" borderId="0" applyNumberFormat="0" applyBorder="0" applyAlignment="0" applyProtection="0"/>
    <xf numFmtId="0" fontId="10" fillId="4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1" borderId="0" applyNumberFormat="0" applyBorder="0" applyAlignment="0" applyProtection="0"/>
    <xf numFmtId="0" fontId="15" fillId="0" borderId="0">
      <alignment vertical="top"/>
    </xf>
    <xf numFmtId="0" fontId="59" fillId="32" borderId="23" applyNumberFormat="0" applyAlignment="0" applyProtection="0"/>
    <xf numFmtId="0" fontId="59" fillId="32" borderId="23" applyNumberFormat="0" applyAlignment="0" applyProtection="0"/>
    <xf numFmtId="0" fontId="10" fillId="41" borderId="0" applyNumberFormat="0" applyBorder="0" applyAlignment="0" applyProtection="0"/>
    <xf numFmtId="0" fontId="65" fillId="50" borderId="0" applyNumberFormat="0" applyBorder="0" applyAlignment="0" applyProtection="0"/>
    <xf numFmtId="0" fontId="53" fillId="0" borderId="22" applyNumberFormat="0" applyFill="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0" fillId="40" borderId="0" applyNumberFormat="0" applyBorder="0" applyAlignment="0" applyProtection="0"/>
    <xf numFmtId="0" fontId="65" fillId="46" borderId="0" applyNumberFormat="0" applyBorder="0" applyAlignment="0" applyProtection="0"/>
    <xf numFmtId="0" fontId="59" fillId="32" borderId="23" applyNumberFormat="0" applyAlignment="0" applyProtection="0"/>
    <xf numFmtId="0" fontId="10" fillId="56" borderId="0" applyNumberFormat="0" applyBorder="0" applyAlignment="0" applyProtection="0"/>
    <xf numFmtId="0" fontId="59" fillId="32" borderId="23" applyNumberFormat="0" applyAlignment="0" applyProtection="0"/>
    <xf numFmtId="0" fontId="10" fillId="57"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35"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9" fillId="0" borderId="0"/>
    <xf numFmtId="0" fontId="10" fillId="0" borderId="0"/>
    <xf numFmtId="164" fontId="10" fillId="0" borderId="0" applyFont="0" applyFill="0" applyBorder="0" applyAlignment="0" applyProtection="0"/>
    <xf numFmtId="0" fontId="10" fillId="34" borderId="27" applyNumberFormat="0" applyFont="0" applyAlignment="0" applyProtection="0"/>
    <xf numFmtId="0" fontId="51" fillId="0" borderId="20"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10" fillId="40" borderId="0" applyNumberFormat="0" applyBorder="0" applyAlignment="0" applyProtection="0"/>
    <xf numFmtId="0" fontId="10" fillId="34" borderId="27" applyNumberFormat="0" applyFont="0" applyAlignment="0" applyProtection="0"/>
    <xf numFmtId="0" fontId="9" fillId="0" borderId="0"/>
    <xf numFmtId="0" fontId="51" fillId="0" borderId="20" applyNumberFormat="0" applyFill="0" applyAlignment="0" applyProtection="0"/>
    <xf numFmtId="0" fontId="9" fillId="0" borderId="0"/>
    <xf numFmtId="0" fontId="9" fillId="0" borderId="0"/>
    <xf numFmtId="0" fontId="9" fillId="0" borderId="0"/>
    <xf numFmtId="0" fontId="9" fillId="0" borderId="0"/>
    <xf numFmtId="0" fontId="9"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9" fillId="0" borderId="0"/>
    <xf numFmtId="0" fontId="10" fillId="34" borderId="27"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165" fontId="10" fillId="0" borderId="0" applyFont="0" applyFill="0" applyBorder="0" applyAlignment="0" applyProtection="0"/>
    <xf numFmtId="172"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7" fillId="0" borderId="0">
      <alignment vertical="top"/>
    </xf>
    <xf numFmtId="0" fontId="66" fillId="0" borderId="0" applyNumberFormat="0" applyFill="0" applyBorder="0" applyAlignment="0" applyProtection="0">
      <alignment vertical="top"/>
      <protection locked="0"/>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27" fillId="24" borderId="10" applyNumberFormat="0" applyFont="0" applyAlignment="0" applyProtection="0"/>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164"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169" fontId="27" fillId="0" borderId="0" applyFont="0" applyFill="0" applyBorder="0" applyAlignment="0" applyProtection="0"/>
    <xf numFmtId="0" fontId="27" fillId="24" borderId="10" applyNumberFormat="0" applyFont="0" applyAlignment="0" applyProtection="0"/>
    <xf numFmtId="0" fontId="55" fillId="2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57" borderId="0" applyNumberFormat="0" applyBorder="0" applyAlignment="0" applyProtection="0"/>
    <xf numFmtId="164" fontId="27" fillId="0" borderId="0" applyFont="0" applyFill="0" applyBorder="0" applyAlignment="0" applyProtection="0"/>
    <xf numFmtId="165" fontId="27" fillId="0" borderId="0" applyFont="0" applyFill="0" applyBorder="0" applyAlignment="0" applyProtection="0"/>
    <xf numFmtId="171" fontId="27" fillId="0" borderId="0" applyFont="0" applyFill="0" applyBorder="0" applyAlignment="0" applyProtection="0"/>
    <xf numFmtId="0" fontId="15" fillId="0" borderId="0">
      <alignment vertical="top"/>
    </xf>
    <xf numFmtId="0" fontId="15" fillId="0" borderId="0">
      <alignment vertical="top"/>
    </xf>
    <xf numFmtId="0" fontId="26" fillId="0" borderId="3" applyNumberFormat="0" applyFill="0" applyAlignment="0" applyProtection="0"/>
    <xf numFmtId="0" fontId="27" fillId="0" borderId="0"/>
    <xf numFmtId="0" fontId="27" fillId="24" borderId="10" applyNumberFormat="0" applyFont="0" applyAlignment="0" applyProtection="0"/>
    <xf numFmtId="0" fontId="65" fillId="51" borderId="0" applyNumberFormat="0" applyBorder="0" applyAlignment="0" applyProtection="0"/>
    <xf numFmtId="16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4" fillId="2" borderId="0" applyNumberFormat="0" applyBorder="0" applyAlignment="0" applyProtection="0"/>
    <xf numFmtId="0" fontId="14" fillId="4" borderId="0" applyNumberFormat="0" applyBorder="0" applyAlignment="0" applyProtection="0"/>
    <xf numFmtId="0" fontId="18" fillId="10" borderId="0" applyNumberFormat="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43" fillId="0" borderId="0" applyNumberFormat="0" applyFill="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10" fillId="57" borderId="0" applyNumberFormat="0" applyBorder="0" applyAlignment="0" applyProtection="0"/>
    <xf numFmtId="0" fontId="65" fillId="58" borderId="0" applyNumberFormat="0" applyBorder="0" applyAlignment="0" applyProtection="0"/>
    <xf numFmtId="165" fontId="27" fillId="0" borderId="0" applyFont="0" applyFill="0" applyBorder="0" applyAlignment="0" applyProtection="0"/>
    <xf numFmtId="164"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27" fillId="24" borderId="10" applyNumberFormat="0" applyFont="0" applyAlignment="0" applyProtection="0"/>
    <xf numFmtId="9" fontId="27" fillId="0" borderId="0" applyFont="0" applyFill="0" applyBorder="0" applyAlignment="0" applyProtection="0"/>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0" borderId="0">
      <alignment vertical="top"/>
    </xf>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164" fontId="27" fillId="0" borderId="0" applyFon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38" borderId="0" applyNumberFormat="0" applyBorder="0" applyAlignment="0" applyProtection="0"/>
    <xf numFmtId="0" fontId="59" fillId="32" borderId="23" applyNumberFormat="0" applyAlignment="0" applyProtection="0"/>
    <xf numFmtId="0" fontId="15" fillId="0" borderId="0">
      <alignment vertical="top"/>
    </xf>
    <xf numFmtId="0" fontId="10" fillId="45" borderId="0" applyNumberFormat="0" applyBorder="0" applyAlignment="0" applyProtection="0"/>
    <xf numFmtId="0" fontId="65" fillId="50" borderId="0" applyNumberFormat="0" applyBorder="0" applyAlignment="0" applyProtection="0"/>
    <xf numFmtId="0" fontId="10" fillId="56" borderId="0" applyNumberFormat="0" applyBorder="0" applyAlignment="0" applyProtection="0"/>
    <xf numFmtId="0" fontId="15" fillId="0" borderId="0">
      <alignment vertical="top"/>
    </xf>
    <xf numFmtId="0" fontId="18" fillId="17" borderId="0" applyNumberFormat="0" applyBorder="0" applyAlignment="0" applyProtection="0"/>
    <xf numFmtId="0" fontId="27" fillId="0" borderId="0">
      <alignment vertical="top"/>
    </xf>
    <xf numFmtId="0" fontId="27" fillId="0" borderId="0">
      <alignment vertical="top"/>
    </xf>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36"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164"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52" fillId="0" borderId="21" applyNumberFormat="0" applyFill="0" applyAlignment="0" applyProtection="0"/>
    <xf numFmtId="0" fontId="15" fillId="0" borderId="0">
      <alignment vertical="top"/>
    </xf>
    <xf numFmtId="0" fontId="18" fillId="16" borderId="0" applyNumberFormat="0" applyBorder="0" applyAlignment="0" applyProtection="0"/>
    <xf numFmtId="0" fontId="33" fillId="7" borderId="1" applyNumberFormat="0" applyAlignment="0" applyProtection="0"/>
    <xf numFmtId="0" fontId="27" fillId="0" borderId="0">
      <alignment vertical="top"/>
    </xf>
    <xf numFmtId="0" fontId="27" fillId="0" borderId="0">
      <alignment vertical="top"/>
    </xf>
    <xf numFmtId="0" fontId="27" fillId="24" borderId="10" applyNumberFormat="0" applyFont="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alignment vertical="top"/>
    </xf>
    <xf numFmtId="0" fontId="27"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65" fillId="54"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36" fillId="0" borderId="7" applyNumberFormat="0" applyFill="0" applyAlignment="0" applyProtection="0"/>
    <xf numFmtId="164" fontId="27" fillId="0" borderId="0" applyFont="0" applyFill="0" applyBorder="0" applyAlignment="0" applyProtection="0"/>
    <xf numFmtId="164"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27" fillId="0" borderId="0">
      <alignment vertical="top"/>
    </xf>
    <xf numFmtId="0" fontId="27" fillId="0" borderId="0">
      <alignment vertical="top"/>
    </xf>
    <xf numFmtId="0" fontId="27" fillId="0" borderId="0">
      <alignment vertical="top"/>
    </xf>
    <xf numFmtId="0" fontId="27"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37" borderId="0" applyNumberFormat="0" applyBorder="0" applyAlignment="0" applyProtection="0"/>
    <xf numFmtId="0" fontId="52" fillId="0" borderId="21" applyNumberFormat="0" applyFill="0" applyAlignment="0" applyProtection="0"/>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22" fillId="20" borderId="1" applyNumberFormat="0" applyAlignment="0" applyProtection="0"/>
    <xf numFmtId="0" fontId="25" fillId="22" borderId="2" applyNumberFormat="0" applyAlignment="0" applyProtection="0"/>
    <xf numFmtId="0" fontId="18" fillId="1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27" fillId="0" borderId="0">
      <alignment vertical="top"/>
    </xf>
    <xf numFmtId="0" fontId="10"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71" fontId="27" fillId="0" borderId="0" applyFont="0" applyFill="0" applyBorder="0" applyAlignment="0" applyProtection="0"/>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5" fillId="47" borderId="0" applyNumberFormat="0" applyBorder="0" applyAlignment="0" applyProtection="0"/>
    <xf numFmtId="0" fontId="15" fillId="0" borderId="0">
      <alignment vertical="top"/>
    </xf>
    <xf numFmtId="0" fontId="14" fillId="8" borderId="0" applyNumberFormat="0" applyBorder="0" applyAlignment="0" applyProtection="0"/>
    <xf numFmtId="0" fontId="18" fillId="12" borderId="0" applyNumberFormat="0" applyBorder="0" applyAlignment="0" applyProtection="0"/>
    <xf numFmtId="0" fontId="27" fillId="0" borderId="0"/>
    <xf numFmtId="0" fontId="27" fillId="0" borderId="0"/>
    <xf numFmtId="0" fontId="27" fillId="0" borderId="0"/>
    <xf numFmtId="0" fontId="27"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32" fillId="0" borderId="9" applyNumberFormat="0" applyFill="0" applyAlignment="0" applyProtection="0"/>
    <xf numFmtId="0" fontId="27" fillId="0" borderId="0"/>
    <xf numFmtId="0" fontId="55" fillId="29" borderId="0" applyNumberFormat="0" applyBorder="0" applyAlignment="0" applyProtection="0"/>
    <xf numFmtId="0" fontId="65" fillId="43" borderId="0" applyNumberFormat="0" applyBorder="0" applyAlignment="0" applyProtection="0"/>
    <xf numFmtId="0" fontId="10" fillId="44" borderId="0" applyNumberFormat="0" applyBorder="0" applyAlignment="0" applyProtection="0"/>
    <xf numFmtId="0" fontId="65" fillId="50" borderId="0" applyNumberFormat="0" applyBorder="0" applyAlignment="0" applyProtection="0"/>
    <xf numFmtId="0" fontId="10" fillId="52" borderId="0" applyNumberFormat="0" applyBorder="0" applyAlignment="0" applyProtection="0"/>
    <xf numFmtId="0" fontId="65" fillId="54" borderId="0" applyNumberFormat="0" applyBorder="0" applyAlignment="0" applyProtection="0"/>
    <xf numFmtId="169" fontId="27"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14" fillId="24" borderId="10" applyNumberFormat="0" applyFont="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63" fillId="0" borderId="0" applyNumberFormat="0" applyFill="0" applyBorder="0" applyAlignment="0" applyProtection="0"/>
    <xf numFmtId="0" fontId="15" fillId="0" borderId="0">
      <alignment vertical="top"/>
    </xf>
    <xf numFmtId="0" fontId="14" fillId="24" borderId="10" applyNumberFormat="0" applyFont="0" applyAlignment="0" applyProtection="0"/>
    <xf numFmtId="0" fontId="51" fillId="0" borderId="20" applyNumberFormat="0" applyFill="0" applyAlignment="0" applyProtection="0"/>
    <xf numFmtId="0" fontId="10" fillId="48"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5" fillId="0" borderId="0">
      <alignment vertical="top"/>
    </xf>
    <xf numFmtId="0" fontId="15" fillId="0" borderId="0">
      <alignment vertical="top"/>
    </xf>
    <xf numFmtId="0" fontId="65" fillId="55" borderId="0" applyNumberFormat="0" applyBorder="0" applyAlignment="0" applyProtection="0"/>
    <xf numFmtId="0" fontId="15" fillId="0" borderId="0">
      <alignment vertical="top"/>
    </xf>
    <xf numFmtId="0" fontId="14" fillId="3" borderId="0" applyNumberFormat="0" applyBorder="0" applyAlignment="0" applyProtection="0"/>
    <xf numFmtId="0" fontId="14" fillId="6" borderId="0" applyNumberFormat="0" applyBorder="0" applyAlignment="0" applyProtection="0"/>
    <xf numFmtId="0" fontId="14" fillId="8" borderId="0" applyNumberFormat="0" applyBorder="0" applyAlignment="0" applyProtection="0"/>
    <xf numFmtId="0" fontId="18" fillId="9" borderId="0" applyNumberFormat="0" applyBorder="0" applyAlignment="0" applyProtection="0"/>
    <xf numFmtId="0" fontId="21" fillId="4" borderId="0" applyNumberFormat="0" applyBorder="0" applyAlignment="0" applyProtection="0"/>
    <xf numFmtId="0" fontId="18" fillId="18" borderId="0" applyNumberFormat="0" applyBorder="0" applyAlignment="0" applyProtection="0"/>
    <xf numFmtId="0" fontId="20" fillId="3" borderId="0" applyNumberFormat="0" applyBorder="0" applyAlignment="0" applyProtection="0"/>
    <xf numFmtId="0" fontId="27" fillId="0" borderId="0"/>
    <xf numFmtId="0" fontId="27" fillId="0" borderId="0"/>
    <xf numFmtId="0" fontId="27" fillId="0" borderId="0"/>
    <xf numFmtId="0" fontId="27" fillId="0" borderId="0"/>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41" fillId="20" borderId="11"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8" borderId="0" applyNumberFormat="0" applyBorder="0" applyAlignment="0" applyProtection="0"/>
    <xf numFmtId="0" fontId="14" fillId="24" borderId="10" applyNumberFormat="0" applyFont="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169"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53" fillId="0" borderId="22" applyNumberFormat="0" applyFill="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165" fontId="27" fillId="0" borderId="0" applyFont="0" applyFill="0" applyBorder="0" applyAlignment="0" applyProtection="0"/>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32" fillId="0" borderId="0" applyNumberFormat="0" applyFill="0" applyBorder="0" applyAlignment="0" applyProtection="0"/>
    <xf numFmtId="0" fontId="65" fillId="4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53" fillId="0" borderId="22" applyNumberFormat="0" applyFill="0" applyAlignment="0" applyProtection="0"/>
    <xf numFmtId="0" fontId="59" fillId="32" borderId="23" applyNumberFormat="0" applyAlignment="0" applyProtection="0"/>
    <xf numFmtId="0" fontId="14" fillId="10"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27" fillId="0" borderId="0"/>
    <xf numFmtId="0" fontId="27" fillId="24" borderId="10" applyNumberFormat="0" applyFont="0" applyAlignment="0" applyProtection="0"/>
    <xf numFmtId="0" fontId="27" fillId="24" borderId="10" applyNumberFormat="0" applyFont="0" applyAlignment="0" applyProtection="0"/>
    <xf numFmtId="0" fontId="14"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63" fillId="0" borderId="0" applyNumberFormat="0" applyFill="0" applyBorder="0" applyAlignment="0" applyProtection="0"/>
    <xf numFmtId="0" fontId="15" fillId="0" borderId="0">
      <alignment vertical="top"/>
    </xf>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1"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59" fillId="32" borderId="23" applyNumberFormat="0" applyAlignment="0" applyProtection="0"/>
    <xf numFmtId="0" fontId="15" fillId="0" borderId="0">
      <alignment vertical="top"/>
    </xf>
    <xf numFmtId="0" fontId="15" fillId="0" borderId="0">
      <alignment vertical="top"/>
    </xf>
    <xf numFmtId="0" fontId="52" fillId="0" borderId="21" applyNumberFormat="0" applyFill="0" applyAlignment="0" applyProtection="0"/>
    <xf numFmtId="0" fontId="15" fillId="0" borderId="0">
      <alignment vertical="top"/>
    </xf>
    <xf numFmtId="0" fontId="10" fillId="40"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1" fillId="0" borderId="20" applyNumberFormat="0" applyFill="0" applyAlignment="0" applyProtection="0"/>
    <xf numFmtId="0" fontId="27" fillId="0" borderId="0"/>
    <xf numFmtId="0" fontId="27" fillId="0" borderId="0"/>
    <xf numFmtId="0" fontId="27" fillId="0" borderId="0"/>
    <xf numFmtId="0" fontId="27"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0" borderId="0">
      <alignment vertical="top"/>
    </xf>
    <xf numFmtId="0" fontId="27" fillId="24" borderId="10" applyNumberFormat="0" applyFont="0" applyAlignment="0" applyProtection="0"/>
    <xf numFmtId="165" fontId="27" fillId="0" borderId="0" applyFont="0" applyFill="0" applyBorder="0" applyAlignment="0" applyProtection="0"/>
    <xf numFmtId="165" fontId="27" fillId="0" borderId="0" applyFont="0" applyFill="0" applyBorder="0" applyAlignment="0" applyProtection="0"/>
    <xf numFmtId="0" fontId="15" fillId="0" borderId="0">
      <alignment vertical="top"/>
    </xf>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0" fillId="45" borderId="0" applyNumberFormat="0" applyBorder="0" applyAlignment="0" applyProtection="0"/>
    <xf numFmtId="169" fontId="27" fillId="0" borderId="0" applyFont="0" applyFill="0" applyBorder="0" applyAlignment="0" applyProtection="0"/>
    <xf numFmtId="164"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71" fontId="27" fillId="0" borderId="0" applyFont="0" applyFill="0" applyBorder="0" applyAlignment="0" applyProtection="0"/>
    <xf numFmtId="0" fontId="27" fillId="0" borderId="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49" fillId="0" borderId="0" applyNumberFormat="0" applyFill="0" applyBorder="0" applyAlignment="0" applyProtection="0"/>
    <xf numFmtId="0" fontId="15" fillId="0" borderId="0">
      <alignment vertical="top"/>
    </xf>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9" fillId="32" borderId="23" applyNumberFormat="0" applyAlignment="0" applyProtection="0"/>
    <xf numFmtId="0" fontId="58" fillId="32" borderId="24" applyNumberFormat="0" applyAlignment="0" applyProtection="0"/>
    <xf numFmtId="0" fontId="10" fillId="37" borderId="0" applyNumberFormat="0" applyBorder="0" applyAlignment="0" applyProtection="0"/>
    <xf numFmtId="0" fontId="10" fillId="53" borderId="0" applyNumberFormat="0" applyBorder="0" applyAlignment="0" applyProtection="0"/>
    <xf numFmtId="165" fontId="27" fillId="0" borderId="0" applyFont="0" applyFill="0" applyBorder="0" applyAlignment="0" applyProtection="0"/>
    <xf numFmtId="169" fontId="27" fillId="0" borderId="0" applyFont="0" applyFill="0" applyBorder="0" applyAlignment="0" applyProtection="0"/>
    <xf numFmtId="0" fontId="27" fillId="0" borderId="0"/>
    <xf numFmtId="0" fontId="27" fillId="0" borderId="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0" borderId="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7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171"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52" fillId="0" borderId="21" applyNumberFormat="0" applyFill="0" applyAlignment="0" applyProtection="0"/>
    <xf numFmtId="0" fontId="14" fillId="11" borderId="0" applyNumberFormat="0" applyBorder="0" applyAlignment="0" applyProtection="0"/>
    <xf numFmtId="0" fontId="27" fillId="0" borderId="0">
      <alignment vertical="top"/>
    </xf>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65" fillId="46" borderId="0" applyNumberFormat="0" applyBorder="0" applyAlignment="0" applyProtection="0"/>
    <xf numFmtId="0" fontId="15" fillId="0" borderId="0">
      <alignment vertical="top"/>
    </xf>
    <xf numFmtId="0" fontId="27" fillId="0" borderId="0"/>
    <xf numFmtId="0" fontId="27" fillId="24" borderId="10" applyNumberFormat="0" applyFont="0" applyAlignment="0" applyProtection="0"/>
    <xf numFmtId="0" fontId="37" fillId="0" borderId="8" applyNumberFormat="0" applyFill="0" applyAlignment="0" applyProtection="0"/>
    <xf numFmtId="0" fontId="10" fillId="49" borderId="0" applyNumberFormat="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0" fillId="48" borderId="0" applyNumberFormat="0" applyBorder="0" applyAlignment="0" applyProtection="0"/>
    <xf numFmtId="0" fontId="15" fillId="0" borderId="0">
      <alignment vertical="top"/>
    </xf>
    <xf numFmtId="0" fontId="34" fillId="0" borderId="0" applyNumberForma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4" fillId="5" borderId="0" applyNumberFormat="0" applyBorder="0" applyAlignment="0" applyProtection="0"/>
    <xf numFmtId="0" fontId="14" fillId="9"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27" fillId="0" borderId="0"/>
    <xf numFmtId="0" fontId="27" fillId="24" borderId="10" applyNumberFormat="0" applyFont="0" applyAlignment="0" applyProtection="0"/>
    <xf numFmtId="0" fontId="14"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27" fillId="0" borderId="0"/>
    <xf numFmtId="0" fontId="65" fillId="55" borderId="0" applyNumberFormat="0" applyBorder="0" applyAlignment="0" applyProtection="0"/>
    <xf numFmtId="0" fontId="10" fillId="56" borderId="0" applyNumberFormat="0" applyBorder="0" applyAlignment="0" applyProtection="0"/>
    <xf numFmtId="169" fontId="27" fillId="0" borderId="0" applyFont="0" applyFill="0" applyBorder="0" applyAlignment="0" applyProtection="0"/>
    <xf numFmtId="0" fontId="27" fillId="0" borderId="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0" borderId="0"/>
    <xf numFmtId="0" fontId="15" fillId="0" borderId="0">
      <alignment vertical="top"/>
    </xf>
    <xf numFmtId="0" fontId="15" fillId="0" borderId="0">
      <alignment vertical="top"/>
    </xf>
    <xf numFmtId="0" fontId="10" fillId="49" borderId="0" applyNumberFormat="0" applyBorder="0" applyAlignment="0" applyProtection="0"/>
    <xf numFmtId="0" fontId="51" fillId="0" borderId="20" applyNumberFormat="0" applyFill="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27" fillId="0" borderId="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42" fillId="0" borderId="0" applyNumberForma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24" borderId="10" applyNumberFormat="0" applyFont="0" applyAlignment="0" applyProtection="0"/>
    <xf numFmtId="0" fontId="27" fillId="0" borderId="0"/>
    <xf numFmtId="0" fontId="27" fillId="0" borderId="0"/>
    <xf numFmtId="0" fontId="27" fillId="24" borderId="10" applyNumberFormat="0" applyFont="0" applyAlignment="0" applyProtection="0"/>
    <xf numFmtId="0" fontId="27" fillId="0" borderId="0">
      <alignment vertical="top"/>
    </xf>
    <xf numFmtId="0" fontId="27" fillId="0" borderId="0"/>
    <xf numFmtId="171" fontId="27" fillId="0" borderId="0" applyFont="0" applyFill="0" applyBorder="0" applyAlignment="0" applyProtection="0"/>
    <xf numFmtId="171" fontId="27" fillId="0" borderId="0" applyFont="0" applyFill="0" applyBorder="0" applyAlignment="0" applyProtection="0"/>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0" borderId="0"/>
    <xf numFmtId="165" fontId="27" fillId="0" borderId="0" applyFont="0" applyFill="0" applyBorder="0" applyAlignment="0" applyProtection="0"/>
    <xf numFmtId="164"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24" borderId="10" applyNumberFormat="0" applyFont="0" applyAlignment="0" applyProtection="0"/>
    <xf numFmtId="0" fontId="27" fillId="24" borderId="10" applyNumberFormat="0" applyFont="0" applyAlignment="0" applyProtection="0"/>
    <xf numFmtId="0" fontId="27" fillId="0" borderId="0"/>
    <xf numFmtId="0" fontId="10" fillId="0" borderId="0"/>
    <xf numFmtId="165" fontId="27" fillId="0" borderId="0" applyFont="0" applyFill="0" applyBorder="0" applyAlignment="0" applyProtection="0"/>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9"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10" fillId="0" borderId="0"/>
    <xf numFmtId="0" fontId="27" fillId="24" borderId="10" applyNumberFormat="0" applyFont="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8" fillId="14" borderId="0" applyNumberFormat="0" applyBorder="0" applyAlignment="0" applyProtection="0"/>
    <xf numFmtId="0" fontId="55" fillId="29" borderId="0" applyNumberFormat="0" applyBorder="0" applyAlignment="0" applyProtection="0"/>
    <xf numFmtId="0" fontId="15" fillId="0" borderId="0">
      <alignment vertical="top"/>
    </xf>
    <xf numFmtId="0" fontId="14" fillId="7"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10" fillId="49" borderId="0" applyNumberFormat="0" applyBorder="0" applyAlignment="0" applyProtection="0"/>
    <xf numFmtId="0" fontId="15" fillId="0" borderId="0">
      <alignment vertical="top"/>
    </xf>
    <xf numFmtId="0" fontId="15" fillId="0" borderId="0">
      <alignment vertical="top"/>
    </xf>
    <xf numFmtId="0" fontId="15" fillId="0" borderId="0">
      <alignment vertical="top"/>
    </xf>
    <xf numFmtId="0" fontId="27" fillId="0" borderId="0"/>
    <xf numFmtId="0" fontId="27" fillId="0" borderId="0"/>
    <xf numFmtId="0" fontId="27" fillId="24" borderId="10" applyNumberFormat="0" applyFont="0" applyAlignment="0" applyProtection="0"/>
    <xf numFmtId="165" fontId="27" fillId="0" borderId="0" applyFont="0" applyFill="0" applyBorder="0" applyAlignment="0" applyProtection="0"/>
    <xf numFmtId="165" fontId="27" fillId="0" borderId="0" applyFont="0" applyFill="0" applyBorder="0" applyAlignment="0" applyProtection="0"/>
    <xf numFmtId="0" fontId="27" fillId="0" borderId="0">
      <alignment vertical="top"/>
    </xf>
    <xf numFmtId="0" fontId="27" fillId="0" borderId="0">
      <alignment vertical="top"/>
    </xf>
    <xf numFmtId="0" fontId="27" fillId="24" borderId="10" applyNumberFormat="0" applyFont="0" applyAlignment="0" applyProtection="0"/>
    <xf numFmtId="0" fontId="14" fillId="5" borderId="0" applyNumberFormat="0" applyBorder="0" applyAlignment="0" applyProtection="0"/>
    <xf numFmtId="0" fontId="51" fillId="0" borderId="20" applyNumberFormat="0" applyFill="0" applyAlignment="0" applyProtection="0"/>
    <xf numFmtId="0" fontId="65" fillId="42" borderId="0" applyNumberFormat="0" applyBorder="0" applyAlignment="0" applyProtection="0"/>
    <xf numFmtId="165" fontId="27" fillId="0" borderId="0" applyFont="0" applyFill="0" applyBorder="0" applyAlignment="0" applyProtection="0"/>
    <xf numFmtId="164" fontId="27" fillId="0" borderId="0" applyFont="0" applyFill="0" applyBorder="0" applyAlignment="0" applyProtection="0"/>
    <xf numFmtId="0" fontId="27" fillId="0" borderId="0"/>
    <xf numFmtId="9"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27"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0" borderId="0"/>
    <xf numFmtId="171" fontId="27" fillId="0" borderId="0" applyFont="0" applyFill="0" applyBorder="0" applyAlignment="0" applyProtection="0"/>
    <xf numFmtId="0" fontId="15" fillId="0" borderId="0">
      <alignment vertical="top"/>
    </xf>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0" borderId="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165" fontId="27"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15" fillId="0" borderId="0">
      <alignment vertical="top"/>
    </xf>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52" fillId="0" borderId="21" applyNumberFormat="0" applyFill="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 fillId="0" borderId="0"/>
    <xf numFmtId="0" fontId="10" fillId="0" borderId="0"/>
    <xf numFmtId="0" fontId="10" fillId="0" borderId="0"/>
    <xf numFmtId="0" fontId="52" fillId="0" borderId="21" applyNumberFormat="0" applyFill="0" applyAlignment="0" applyProtection="0"/>
    <xf numFmtId="0" fontId="63" fillId="0" borderId="0" applyNumberForma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164" fontId="10" fillId="0" borderId="0" applyFont="0" applyFill="0" applyBorder="0" applyAlignment="0" applyProtection="0"/>
    <xf numFmtId="0" fontId="9" fillId="0" borderId="0"/>
    <xf numFmtId="0" fontId="10" fillId="0" borderId="0"/>
    <xf numFmtId="0" fontId="10" fillId="34" borderId="27" applyNumberFormat="0" applyFon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34" borderId="27" applyNumberFormat="0" applyFont="0" applyAlignment="0" applyProtection="0"/>
    <xf numFmtId="0" fontId="10"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9" fillId="0" borderId="0"/>
    <xf numFmtId="0" fontId="10" fillId="34" borderId="27" applyNumberFormat="0" applyFon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164" fontId="10" fillId="0" borderId="0" applyFont="0" applyFill="0" applyBorder="0" applyAlignment="0" applyProtection="0"/>
    <xf numFmtId="0" fontId="10" fillId="0" borderId="0"/>
    <xf numFmtId="0" fontId="10" fillId="0" borderId="0"/>
    <xf numFmtId="0" fontId="10" fillId="0" borderId="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58" borderId="0" applyNumberFormat="0" applyBorder="0" applyAlignment="0" applyProtection="0"/>
    <xf numFmtId="164" fontId="10" fillId="0" borderId="0" applyFont="0" applyFill="0" applyBorder="0" applyAlignment="0" applyProtection="0"/>
    <xf numFmtId="0" fontId="10" fillId="0" borderId="0"/>
    <xf numFmtId="0" fontId="10" fillId="34" borderId="27" applyNumberFormat="0" applyFon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34" borderId="27" applyNumberFormat="0" applyFont="0" applyAlignment="0" applyProtection="0"/>
    <xf numFmtId="0" fontId="49" fillId="0" borderId="0" applyNumberFormat="0" applyFill="0" applyBorder="0" applyAlignment="0" applyProtection="0"/>
    <xf numFmtId="0" fontId="10"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164" fontId="10" fillId="0" borderId="0" applyFon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0" borderId="0"/>
    <xf numFmtId="0" fontId="10" fillId="0" borderId="0"/>
    <xf numFmtId="0" fontId="10" fillId="0" borderId="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164" fontId="10" fillId="0" borderId="0" applyFont="0" applyFill="0" applyBorder="0" applyAlignment="0" applyProtection="0"/>
    <xf numFmtId="0" fontId="10" fillId="0" borderId="0"/>
    <xf numFmtId="0" fontId="10" fillId="34" borderId="27" applyNumberFormat="0" applyFon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34" borderId="27" applyNumberFormat="0" applyFont="0" applyAlignment="0" applyProtection="0"/>
    <xf numFmtId="0" fontId="10"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164" fontId="10"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49" fillId="0" borderId="0" applyNumberFormat="0" applyFill="0" applyBorder="0" applyAlignment="0" applyProtection="0"/>
    <xf numFmtId="0" fontId="44" fillId="0" borderId="12" applyNumberFormat="0" applyFill="0" applyAlignment="0" applyProtection="0"/>
    <xf numFmtId="0" fontId="41" fillId="20" borderId="11" applyNumberFormat="0" applyAlignment="0" applyProtection="0"/>
    <xf numFmtId="0" fontId="41" fillId="20" borderId="11" applyNumberFormat="0" applyAlignment="0" applyProtection="0"/>
    <xf numFmtId="0" fontId="14" fillId="24" borderId="10" applyNumberFormat="0" applyFont="0" applyAlignment="0" applyProtection="0"/>
    <xf numFmtId="0" fontId="14" fillId="24" borderId="10" applyNumberFormat="0" applyFont="0" applyAlignment="0" applyProtection="0"/>
    <xf numFmtId="0" fontId="33" fillId="7" borderId="1" applyNumberFormat="0" applyAlignment="0" applyProtection="0"/>
    <xf numFmtId="0" fontId="33" fillId="7" borderId="1" applyNumberFormat="0" applyAlignment="0" applyProtection="0"/>
    <xf numFmtId="0" fontId="22" fillId="20" borderId="1" applyNumberFormat="0" applyAlignment="0" applyProtection="0"/>
    <xf numFmtId="0" fontId="22" fillId="20" borderId="1" applyNumberFormat="0" applyAlignment="0" applyProtection="0"/>
    <xf numFmtId="0" fontId="65" fillId="58" borderId="0" applyNumberFormat="0" applyBorder="0" applyAlignment="0" applyProtection="0"/>
    <xf numFmtId="0" fontId="10" fillId="57" borderId="0" applyNumberFormat="0" applyBorder="0" applyAlignment="0" applyProtection="0"/>
    <xf numFmtId="0" fontId="10" fillId="56"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10" fillId="53" borderId="0" applyNumberFormat="0" applyBorder="0" applyAlignment="0" applyProtection="0"/>
    <xf numFmtId="0" fontId="10" fillId="52"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10" fillId="49" borderId="0" applyNumberFormat="0" applyBorder="0" applyAlignment="0" applyProtection="0"/>
    <xf numFmtId="0" fontId="10" fillId="48" borderId="0" applyNumberFormat="0" applyBorder="0" applyAlignment="0" applyProtection="0"/>
    <xf numFmtId="0" fontId="65" fillId="47" borderId="0" applyNumberFormat="0" applyBorder="0" applyAlignment="0" applyProtection="0"/>
    <xf numFmtId="0" fontId="65" fillId="46" borderId="0" applyNumberFormat="0" applyBorder="0" applyAlignment="0" applyProtection="0"/>
    <xf numFmtId="0" fontId="10" fillId="45" borderId="0" applyNumberFormat="0" applyBorder="0" applyAlignment="0" applyProtection="0"/>
    <xf numFmtId="0" fontId="10" fillId="44" borderId="0" applyNumberFormat="0" applyBorder="0" applyAlignment="0" applyProtection="0"/>
    <xf numFmtId="0" fontId="65" fillId="43" borderId="0" applyNumberFormat="0" applyBorder="0" applyAlignment="0" applyProtection="0"/>
    <xf numFmtId="0" fontId="65" fillId="42"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8" fillId="32" borderId="24"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44" fillId="0" borderId="12" applyNumberFormat="0" applyFill="0" applyAlignment="0" applyProtection="0"/>
    <xf numFmtId="0" fontId="44" fillId="0" borderId="12" applyNumberFormat="0" applyFill="0" applyAlignment="0" applyProtection="0"/>
    <xf numFmtId="0" fontId="41" fillId="20" borderId="11" applyNumberForma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4"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3" fillId="21" borderId="1" applyNumberFormat="0" applyAlignment="0" applyProtection="0"/>
    <xf numFmtId="0" fontId="10" fillId="0" borderId="0"/>
    <xf numFmtId="0" fontId="10" fillId="0" borderId="0"/>
    <xf numFmtId="0" fontId="10" fillId="0" borderId="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58" borderId="0" applyNumberFormat="0" applyBorder="0" applyAlignment="0" applyProtection="0"/>
    <xf numFmtId="164" fontId="10" fillId="0" borderId="0" applyFont="0" applyFill="0" applyBorder="0" applyAlignment="0" applyProtection="0"/>
    <xf numFmtId="0" fontId="10" fillId="0" borderId="0"/>
    <xf numFmtId="0" fontId="33" fillId="7" borderId="1" applyNumberFormat="0" applyAlignment="0" applyProtection="0"/>
    <xf numFmtId="0" fontId="10" fillId="34" borderId="27" applyNumberFormat="0" applyFon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53" fillId="0" borderId="22" applyNumberFormat="0" applyFill="0" applyAlignment="0" applyProtection="0"/>
    <xf numFmtId="0" fontId="52" fillId="0" borderId="21" applyNumberFormat="0" applyFill="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10" fillId="34" borderId="27" applyNumberFormat="0" applyFont="0" applyAlignment="0" applyProtection="0"/>
    <xf numFmtId="0" fontId="49" fillId="0" borderId="0" applyNumberFormat="0" applyFill="0" applyBorder="0" applyAlignment="0" applyProtection="0"/>
    <xf numFmtId="0" fontId="10"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22" fillId="20" borderId="1" applyNumberFormat="0" applyAlignment="0" applyProtection="0"/>
    <xf numFmtId="0" fontId="22" fillId="20" borderId="1" applyNumberFormat="0" applyAlignment="0" applyProtection="0"/>
    <xf numFmtId="164" fontId="10" fillId="0" borderId="0" applyFon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0" borderId="0"/>
    <xf numFmtId="0" fontId="10" fillId="0" borderId="0"/>
    <xf numFmtId="0" fontId="10" fillId="0" borderId="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164" fontId="10" fillId="0" borderId="0" applyFont="0" applyFill="0" applyBorder="0" applyAlignment="0" applyProtection="0"/>
    <xf numFmtId="0" fontId="10" fillId="0" borderId="0"/>
    <xf numFmtId="0" fontId="10" fillId="34" borderId="27" applyNumberFormat="0" applyFon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34" borderId="27" applyNumberFormat="0" applyFont="0" applyAlignment="0" applyProtection="0"/>
    <xf numFmtId="0" fontId="10"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164" fontId="10" fillId="0" borderId="0" applyFont="0" applyFill="0" applyBorder="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27" fillId="24" borderId="10" applyNumberFormat="0" applyFon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0" borderId="0"/>
    <xf numFmtId="0" fontId="10" fillId="0" borderId="0"/>
    <xf numFmtId="0" fontId="10" fillId="0" borderId="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58" borderId="0" applyNumberFormat="0" applyBorder="0" applyAlignment="0" applyProtection="0"/>
    <xf numFmtId="164" fontId="10" fillId="0" borderId="0" applyFont="0" applyFill="0" applyBorder="0" applyAlignment="0" applyProtection="0"/>
    <xf numFmtId="0" fontId="10" fillId="0" borderId="0"/>
    <xf numFmtId="0" fontId="10" fillId="34" borderId="27" applyNumberFormat="0" applyFon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34" borderId="27" applyNumberFormat="0" applyFont="0" applyAlignment="0" applyProtection="0"/>
    <xf numFmtId="0" fontId="49" fillId="0" borderId="0" applyNumberFormat="0" applyFill="0" applyBorder="0" applyAlignment="0" applyProtection="0"/>
    <xf numFmtId="0" fontId="10"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164" fontId="10" fillId="0" borderId="0" applyFon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0" borderId="0"/>
    <xf numFmtId="0" fontId="10" fillId="0" borderId="0"/>
    <xf numFmtId="0" fontId="10" fillId="0" borderId="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164" fontId="10" fillId="0" borderId="0" applyFont="0" applyFill="0" applyBorder="0" applyAlignment="0" applyProtection="0"/>
    <xf numFmtId="0" fontId="10" fillId="0" borderId="0"/>
    <xf numFmtId="0" fontId="10" fillId="34" borderId="27" applyNumberFormat="0" applyFon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34" borderId="27" applyNumberFormat="0" applyFont="0" applyAlignment="0" applyProtection="0"/>
    <xf numFmtId="0" fontId="10" fillId="0" borderId="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10" fillId="34" borderId="27" applyNumberFormat="0" applyFon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164" fontId="10" fillId="0" borderId="0" applyFont="0" applyFill="0" applyBorder="0" applyAlignment="0" applyProtection="0"/>
    <xf numFmtId="0" fontId="10" fillId="0" borderId="0"/>
    <xf numFmtId="165" fontId="10" fillId="0" borderId="0" applyFont="0" applyFill="0" applyBorder="0" applyAlignment="0" applyProtection="0"/>
    <xf numFmtId="172" fontId="10" fillId="0" borderId="0" applyFont="0" applyFill="0" applyBorder="0" applyAlignment="0" applyProtection="0"/>
    <xf numFmtId="0" fontId="58" fillId="32" borderId="24" applyNumberFormat="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65" fillId="58" borderId="0" applyNumberFormat="0" applyBorder="0" applyAlignment="0" applyProtection="0"/>
    <xf numFmtId="0" fontId="52" fillId="0" borderId="21" applyNumberFormat="0" applyFill="0" applyAlignment="0" applyProtection="0"/>
    <xf numFmtId="0" fontId="10" fillId="45" borderId="0" applyNumberFormat="0" applyBorder="0" applyAlignment="0" applyProtection="0"/>
    <xf numFmtId="0" fontId="63" fillId="0" borderId="0" applyNumberFormat="0" applyFill="0" applyBorder="0" applyAlignment="0" applyProtection="0"/>
    <xf numFmtId="0" fontId="10" fillId="3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44" borderId="0" applyNumberFormat="0" applyBorder="0" applyAlignment="0" applyProtection="0"/>
    <xf numFmtId="0" fontId="63" fillId="0" borderId="0" applyNumberFormat="0" applyFill="0" applyBorder="0" applyAlignment="0" applyProtection="0"/>
    <xf numFmtId="0" fontId="10" fillId="44"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10" fillId="57" borderId="0" applyNumberFormat="0" applyBorder="0" applyAlignment="0" applyProtection="0"/>
    <xf numFmtId="0" fontId="65" fillId="55"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65" fillId="5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42"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65" fillId="46"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57" borderId="0" applyNumberFormat="0" applyBorder="0" applyAlignment="0" applyProtection="0"/>
    <xf numFmtId="0" fontId="10" fillId="37"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55"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10" fillId="56"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65" fillId="42" borderId="0" applyNumberFormat="0" applyBorder="0" applyAlignment="0" applyProtection="0"/>
    <xf numFmtId="0" fontId="10" fillId="48" borderId="0" applyNumberFormat="0" applyBorder="0" applyAlignment="0" applyProtection="0"/>
    <xf numFmtId="0" fontId="65" fillId="47" borderId="0" applyNumberFormat="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55" fillId="29" borderId="0" applyNumberFormat="0" applyBorder="0" applyAlignment="0" applyProtection="0"/>
    <xf numFmtId="0" fontId="65" fillId="51"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65" fillId="42"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44" borderId="0" applyNumberFormat="0" applyBorder="0" applyAlignment="0" applyProtection="0"/>
    <xf numFmtId="0" fontId="10" fillId="52" borderId="0" applyNumberFormat="0" applyBorder="0" applyAlignment="0" applyProtection="0"/>
    <xf numFmtId="0" fontId="59" fillId="32" borderId="23" applyNumberFormat="0" applyAlignment="0" applyProtection="0"/>
    <xf numFmtId="0" fontId="10" fillId="37" borderId="0" applyNumberFormat="0" applyBorder="0" applyAlignment="0" applyProtection="0"/>
    <xf numFmtId="0" fontId="63" fillId="0" borderId="0" applyNumberFormat="0" applyFill="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59" fillId="32" borderId="23" applyNumberFormat="0" applyAlignment="0" applyProtection="0"/>
    <xf numFmtId="0" fontId="65" fillId="55"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57"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65" fillId="43"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65" fillId="43"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57"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10" fillId="45"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10" fillId="57"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5" fillId="54"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10" fillId="41"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65" fillId="38"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8"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10" fillId="57"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65" fillId="50" borderId="0" applyNumberFormat="0" applyBorder="0" applyAlignment="0" applyProtection="0"/>
    <xf numFmtId="0" fontId="65" fillId="46" borderId="0" applyNumberFormat="0" applyBorder="0" applyAlignment="0" applyProtection="0"/>
    <xf numFmtId="0" fontId="53" fillId="0" borderId="22" applyNumberFormat="0" applyFill="0" applyAlignment="0" applyProtection="0"/>
    <xf numFmtId="0" fontId="10" fillId="57" borderId="0" applyNumberFormat="0" applyBorder="0" applyAlignment="0" applyProtection="0"/>
    <xf numFmtId="0" fontId="65" fillId="47"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65" fillId="50" borderId="0" applyNumberFormat="0" applyBorder="0" applyAlignment="0" applyProtection="0"/>
    <xf numFmtId="0" fontId="10" fillId="45"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10" fillId="36"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54"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65" fillId="5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3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10" fillId="56"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4"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65" fillId="51" borderId="0" applyNumberFormat="0" applyBorder="0" applyAlignment="0" applyProtection="0"/>
    <xf numFmtId="0" fontId="55" fillId="2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5"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10" fillId="53"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65" fillId="50" borderId="0" applyNumberFormat="0" applyBorder="0" applyAlignment="0" applyProtection="0"/>
    <xf numFmtId="0" fontId="59" fillId="32" borderId="23" applyNumberFormat="0" applyAlignment="0" applyProtection="0"/>
    <xf numFmtId="0" fontId="65" fillId="55" borderId="0" applyNumberFormat="0" applyBorder="0" applyAlignment="0" applyProtection="0"/>
    <xf numFmtId="0" fontId="52" fillId="0" borderId="21"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59" fillId="32" borderId="23" applyNumberFormat="0" applyAlignment="0" applyProtection="0"/>
    <xf numFmtId="0" fontId="10" fillId="57" borderId="0" applyNumberFormat="0" applyBorder="0" applyAlignment="0" applyProtection="0"/>
    <xf numFmtId="0" fontId="10" fillId="44"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44"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65" fillId="43" borderId="0" applyNumberFormat="0" applyBorder="0" applyAlignment="0" applyProtection="0"/>
    <xf numFmtId="0" fontId="10" fillId="44"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5" fillId="55"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49" fillId="0" borderId="0" applyNumberFormat="0" applyFill="0" applyBorder="0" applyAlignment="0" applyProtection="0"/>
    <xf numFmtId="0" fontId="10" fillId="45"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65" fillId="5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2" fillId="0" borderId="21" applyNumberFormat="0" applyFill="0" applyAlignment="0" applyProtection="0"/>
    <xf numFmtId="0" fontId="65" fillId="46" borderId="0" applyNumberFormat="0" applyBorder="0" applyAlignment="0" applyProtection="0"/>
    <xf numFmtId="0" fontId="63" fillId="0" borderId="0" applyNumberFormat="0" applyFill="0" applyBorder="0" applyAlignment="0" applyProtection="0"/>
    <xf numFmtId="0" fontId="65" fillId="42"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5" fillId="29" borderId="0" applyNumberFormat="0" applyBorder="0" applyAlignment="0" applyProtection="0"/>
    <xf numFmtId="0" fontId="10" fillId="53" borderId="0" applyNumberFormat="0" applyBorder="0" applyAlignment="0" applyProtection="0"/>
    <xf numFmtId="0" fontId="10" fillId="37" borderId="0" applyNumberFormat="0" applyBorder="0" applyAlignment="0" applyProtection="0"/>
    <xf numFmtId="0" fontId="53" fillId="0" borderId="22" applyNumberFormat="0" applyFill="0" applyAlignment="0" applyProtection="0"/>
    <xf numFmtId="0" fontId="10" fillId="49"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4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65" fillId="58" borderId="0" applyNumberFormat="0" applyBorder="0" applyAlignment="0" applyProtection="0"/>
    <xf numFmtId="0" fontId="53" fillId="0" borderId="22" applyNumberFormat="0" applyFill="0" applyAlignment="0" applyProtection="0"/>
    <xf numFmtId="0" fontId="10" fillId="49" borderId="0" applyNumberFormat="0" applyBorder="0" applyAlignment="0" applyProtection="0"/>
    <xf numFmtId="0" fontId="10" fillId="56" borderId="0" applyNumberFormat="0" applyBorder="0" applyAlignment="0" applyProtection="0"/>
    <xf numFmtId="0" fontId="65" fillId="55"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53" fillId="0" borderId="22"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10" fillId="44"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7"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3" fillId="0" borderId="22" applyNumberFormat="0" applyFill="0" applyAlignment="0" applyProtection="0"/>
    <xf numFmtId="0" fontId="10" fillId="41" borderId="0" applyNumberFormat="0" applyBorder="0" applyAlignment="0" applyProtection="0"/>
    <xf numFmtId="0" fontId="65" fillId="43" borderId="0" applyNumberFormat="0" applyBorder="0" applyAlignment="0" applyProtection="0"/>
    <xf numFmtId="0" fontId="10" fillId="56"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44"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65" fillId="39" borderId="0" applyNumberFormat="0" applyBorder="0" applyAlignment="0" applyProtection="0"/>
    <xf numFmtId="0" fontId="59" fillId="32" borderId="23" applyNumberFormat="0" applyAlignment="0" applyProtection="0"/>
    <xf numFmtId="0" fontId="10" fillId="37"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10" fillId="57"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47"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10" fillId="44" borderId="0" applyNumberFormat="0" applyBorder="0" applyAlignment="0" applyProtection="0"/>
    <xf numFmtId="0" fontId="55" fillId="29" borderId="0" applyNumberFormat="0" applyBorder="0" applyAlignment="0" applyProtection="0"/>
    <xf numFmtId="0" fontId="59" fillId="32" borderId="23" applyNumberFormat="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65" fillId="46" borderId="0" applyNumberFormat="0" applyBorder="0" applyAlignment="0" applyProtection="0"/>
    <xf numFmtId="0" fontId="59" fillId="32" borderId="23"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49" fillId="0" borderId="0" applyNumberFormat="0" applyFill="0" applyBorder="0" applyAlignment="0" applyProtection="0"/>
    <xf numFmtId="0" fontId="10" fillId="48" borderId="0" applyNumberFormat="0" applyBorder="0" applyAlignment="0" applyProtection="0"/>
    <xf numFmtId="0" fontId="10" fillId="45" borderId="0" applyNumberFormat="0" applyBorder="0" applyAlignment="0" applyProtection="0"/>
    <xf numFmtId="0" fontId="10" fillId="36"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44" borderId="0" applyNumberFormat="0" applyBorder="0" applyAlignment="0" applyProtection="0"/>
    <xf numFmtId="0" fontId="65" fillId="43"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10" fillId="48" borderId="0" applyNumberFormat="0" applyBorder="0" applyAlignment="0" applyProtection="0"/>
    <xf numFmtId="0" fontId="52" fillId="0" borderId="21" applyNumberFormat="0" applyFill="0" applyAlignment="0" applyProtection="0"/>
    <xf numFmtId="0" fontId="10" fillId="56"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65" fillId="43" borderId="0" applyNumberFormat="0" applyBorder="0" applyAlignment="0" applyProtection="0"/>
    <xf numFmtId="0" fontId="55" fillId="2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40" borderId="0" applyNumberFormat="0" applyBorder="0" applyAlignment="0" applyProtection="0"/>
    <xf numFmtId="0" fontId="63" fillId="0" borderId="0" applyNumberFormat="0" applyFill="0" applyBorder="0" applyAlignment="0" applyProtection="0"/>
    <xf numFmtId="0" fontId="10" fillId="44"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10" fillId="44" borderId="0" applyNumberFormat="0" applyBorder="0" applyAlignment="0" applyProtection="0"/>
    <xf numFmtId="0" fontId="58" fillId="32" borderId="24" applyNumberFormat="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65" fillId="35" borderId="0" applyNumberFormat="0" applyBorder="0" applyAlignment="0" applyProtection="0"/>
    <xf numFmtId="0" fontId="65" fillId="47" borderId="0" applyNumberFormat="0" applyBorder="0" applyAlignment="0" applyProtection="0"/>
    <xf numFmtId="0" fontId="59" fillId="32" borderId="23" applyNumberFormat="0" applyAlignment="0" applyProtection="0"/>
    <xf numFmtId="0" fontId="10" fillId="57" borderId="0" applyNumberFormat="0" applyBorder="0" applyAlignment="0" applyProtection="0"/>
    <xf numFmtId="0" fontId="59" fillId="32" borderId="23" applyNumberFormat="0" applyAlignment="0" applyProtection="0"/>
    <xf numFmtId="0" fontId="10" fillId="37" borderId="0" applyNumberFormat="0" applyBorder="0" applyAlignment="0" applyProtection="0"/>
    <xf numFmtId="0" fontId="55" fillId="2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10" fillId="57" borderId="0" applyNumberFormat="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10" fillId="5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4" borderId="0" applyNumberFormat="0" applyBorder="0" applyAlignment="0" applyProtection="0"/>
    <xf numFmtId="0" fontId="51" fillId="0" borderId="20" applyNumberFormat="0" applyFill="0" applyAlignment="0" applyProtection="0"/>
    <xf numFmtId="0" fontId="10" fillId="41"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56" borderId="0" applyNumberFormat="0" applyBorder="0" applyAlignment="0" applyProtection="0"/>
    <xf numFmtId="0" fontId="58" fillId="32" borderId="24" applyNumberFormat="0" applyAlignment="0" applyProtection="0"/>
    <xf numFmtId="0" fontId="51" fillId="0" borderId="20" applyNumberFormat="0" applyFill="0" applyAlignment="0" applyProtection="0"/>
    <xf numFmtId="0" fontId="65" fillId="51" borderId="0" applyNumberFormat="0" applyBorder="0" applyAlignment="0" applyProtection="0"/>
    <xf numFmtId="0" fontId="65" fillId="47"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8"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10" fillId="41"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42" borderId="0" applyNumberFormat="0" applyBorder="0" applyAlignment="0" applyProtection="0"/>
    <xf numFmtId="0" fontId="53" fillId="0" borderId="22" applyNumberFormat="0" applyFill="0" applyAlignment="0" applyProtection="0"/>
    <xf numFmtId="0" fontId="10" fillId="44" borderId="0" applyNumberFormat="0" applyBorder="0" applyAlignment="0" applyProtection="0"/>
    <xf numFmtId="0" fontId="65" fillId="54" borderId="0" applyNumberFormat="0" applyBorder="0" applyAlignment="0" applyProtection="0"/>
    <xf numFmtId="0" fontId="10" fillId="36" borderId="0" applyNumberFormat="0" applyBorder="0" applyAlignment="0" applyProtection="0"/>
    <xf numFmtId="0" fontId="65" fillId="51"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0" borderId="0" applyNumberFormat="0" applyBorder="0" applyAlignment="0" applyProtection="0"/>
    <xf numFmtId="0" fontId="49" fillId="0" borderId="0" applyNumberFormat="0" applyFill="0" applyBorder="0" applyAlignment="0" applyProtection="0"/>
    <xf numFmtId="0" fontId="65" fillId="47" borderId="0" applyNumberFormat="0" applyBorder="0" applyAlignment="0" applyProtection="0"/>
    <xf numFmtId="0" fontId="51" fillId="0" borderId="20" applyNumberFormat="0" applyFill="0" applyAlignment="0" applyProtection="0"/>
    <xf numFmtId="0" fontId="10" fillId="56" borderId="0" applyNumberFormat="0" applyBorder="0" applyAlignment="0" applyProtection="0"/>
    <xf numFmtId="0" fontId="65" fillId="51" borderId="0" applyNumberFormat="0" applyBorder="0" applyAlignment="0" applyProtection="0"/>
    <xf numFmtId="0" fontId="10" fillId="44"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58" fillId="32" borderId="24"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49" borderId="0" applyNumberFormat="0" applyBorder="0" applyAlignment="0" applyProtection="0"/>
    <xf numFmtId="0" fontId="65" fillId="43" borderId="0" applyNumberFormat="0" applyBorder="0" applyAlignment="0" applyProtection="0"/>
    <xf numFmtId="0" fontId="59" fillId="32" borderId="23" applyNumberFormat="0" applyAlignment="0" applyProtection="0"/>
    <xf numFmtId="0" fontId="10" fillId="40"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10" fillId="57"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6"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48"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45"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36" borderId="0" applyNumberFormat="0" applyBorder="0" applyAlignment="0" applyProtection="0"/>
    <xf numFmtId="0" fontId="65" fillId="43" borderId="0" applyNumberFormat="0" applyBorder="0" applyAlignment="0" applyProtection="0"/>
    <xf numFmtId="0" fontId="55" fillId="29"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10" fillId="45" borderId="0" applyNumberFormat="0" applyBorder="0" applyAlignment="0" applyProtection="0"/>
    <xf numFmtId="0" fontId="65" fillId="43"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65" fillId="43" borderId="0" applyNumberFormat="0" applyBorder="0" applyAlignment="0" applyProtection="0"/>
    <xf numFmtId="0" fontId="65" fillId="35"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10" fillId="44"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2" fillId="0" borderId="21"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65" fillId="5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10" fillId="44" borderId="0" applyNumberFormat="0" applyBorder="0" applyAlignment="0" applyProtection="0"/>
    <xf numFmtId="0" fontId="58" fillId="32" borderId="24"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46"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65" fillId="4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51" borderId="0" applyNumberFormat="0" applyBorder="0" applyAlignment="0" applyProtection="0"/>
    <xf numFmtId="0" fontId="53" fillId="0" borderId="22" applyNumberFormat="0" applyFill="0" applyAlignment="0" applyProtection="0"/>
    <xf numFmtId="0" fontId="10" fillId="41"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65" fillId="46" borderId="0" applyNumberFormat="0" applyBorder="0" applyAlignment="0" applyProtection="0"/>
    <xf numFmtId="0" fontId="10" fillId="45" borderId="0" applyNumberFormat="0" applyBorder="0" applyAlignment="0" applyProtection="0"/>
    <xf numFmtId="0" fontId="55" fillId="29"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10" fillId="57"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10" fillId="45" borderId="0" applyNumberFormat="0" applyBorder="0" applyAlignment="0" applyProtection="0"/>
    <xf numFmtId="0" fontId="10" fillId="36" borderId="0" applyNumberFormat="0" applyBorder="0" applyAlignment="0" applyProtection="0"/>
    <xf numFmtId="0" fontId="65" fillId="43" borderId="0" applyNumberFormat="0" applyBorder="0" applyAlignment="0" applyProtection="0"/>
    <xf numFmtId="0" fontId="65" fillId="3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10" fillId="49"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1" fillId="0" borderId="20" applyNumberFormat="0" applyFill="0" applyAlignment="0" applyProtection="0"/>
    <xf numFmtId="0" fontId="10" fillId="41" borderId="0" applyNumberFormat="0" applyBorder="0" applyAlignment="0" applyProtection="0"/>
    <xf numFmtId="0" fontId="53" fillId="0" borderId="22" applyNumberFormat="0" applyFill="0" applyAlignment="0" applyProtection="0"/>
    <xf numFmtId="0" fontId="10" fillId="37" borderId="0" applyNumberFormat="0" applyBorder="0" applyAlignment="0" applyProtection="0"/>
    <xf numFmtId="0" fontId="10" fillId="44" borderId="0" applyNumberFormat="0" applyBorder="0" applyAlignment="0" applyProtection="0"/>
    <xf numFmtId="0" fontId="63" fillId="0" borderId="0" applyNumberFormat="0" applyFill="0" applyBorder="0" applyAlignment="0" applyProtection="0"/>
    <xf numFmtId="0" fontId="55" fillId="29"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65" fillId="46" borderId="0" applyNumberFormat="0" applyBorder="0" applyAlignment="0" applyProtection="0"/>
    <xf numFmtId="0" fontId="10" fillId="53"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10" fillId="57" borderId="0" applyNumberFormat="0" applyBorder="0" applyAlignment="0" applyProtection="0"/>
    <xf numFmtId="0" fontId="52" fillId="0" borderId="21" applyNumberFormat="0" applyFill="0" applyAlignment="0" applyProtection="0"/>
    <xf numFmtId="0" fontId="65" fillId="42" borderId="0" applyNumberFormat="0" applyBorder="0" applyAlignment="0" applyProtection="0"/>
    <xf numFmtId="0" fontId="10" fillId="44" borderId="0" applyNumberFormat="0" applyBorder="0" applyAlignment="0" applyProtection="0"/>
    <xf numFmtId="0" fontId="65" fillId="46" borderId="0" applyNumberFormat="0" applyBorder="0" applyAlignment="0" applyProtection="0"/>
    <xf numFmtId="0" fontId="10" fillId="37" borderId="0" applyNumberFormat="0" applyBorder="0" applyAlignment="0" applyProtection="0"/>
    <xf numFmtId="0" fontId="55" fillId="29" borderId="0" applyNumberFormat="0" applyBorder="0" applyAlignment="0" applyProtection="0"/>
    <xf numFmtId="0" fontId="65" fillId="46"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46" borderId="0" applyNumberFormat="0" applyBorder="0" applyAlignment="0" applyProtection="0"/>
    <xf numFmtId="0" fontId="10" fillId="5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10" fillId="44"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48" borderId="0" applyNumberFormat="0" applyBorder="0" applyAlignment="0" applyProtection="0"/>
    <xf numFmtId="0" fontId="10" fillId="44" borderId="0" applyNumberFormat="0" applyBorder="0" applyAlignment="0" applyProtection="0"/>
    <xf numFmtId="0" fontId="65" fillId="55" borderId="0" applyNumberFormat="0" applyBorder="0" applyAlignment="0" applyProtection="0"/>
    <xf numFmtId="0" fontId="27" fillId="0" borderId="0"/>
    <xf numFmtId="0" fontId="52" fillId="0" borderId="21" applyNumberFormat="0" applyFill="0" applyAlignment="0" applyProtection="0"/>
    <xf numFmtId="0" fontId="59" fillId="32" borderId="23" applyNumberFormat="0" applyAlignment="0" applyProtection="0"/>
    <xf numFmtId="0" fontId="10" fillId="41"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10" fillId="40"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10" fillId="57" borderId="0" applyNumberFormat="0" applyBorder="0" applyAlignment="0" applyProtection="0"/>
    <xf numFmtId="0" fontId="65" fillId="35" borderId="0" applyNumberFormat="0" applyBorder="0" applyAlignment="0" applyProtection="0"/>
    <xf numFmtId="0" fontId="10" fillId="41"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58"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10" fillId="44"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58" borderId="0" applyNumberFormat="0" applyBorder="0" applyAlignment="0" applyProtection="0"/>
    <xf numFmtId="0" fontId="10" fillId="48" borderId="0" applyNumberFormat="0" applyBorder="0" applyAlignment="0" applyProtection="0"/>
    <xf numFmtId="0" fontId="65" fillId="58"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56" borderId="0" applyNumberFormat="0" applyBorder="0" applyAlignment="0" applyProtection="0"/>
    <xf numFmtId="0" fontId="49" fillId="0" borderId="0" applyNumberFormat="0" applyFill="0" applyBorder="0" applyAlignment="0" applyProtection="0"/>
    <xf numFmtId="0" fontId="65" fillId="43"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65" fillId="46"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10" fillId="41"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3" fillId="0" borderId="22" applyNumberFormat="0" applyFill="0" applyAlignment="0" applyProtection="0"/>
    <xf numFmtId="0" fontId="10" fillId="4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65" fillId="54"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41"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10" fillId="48" borderId="0" applyNumberFormat="0" applyBorder="0" applyAlignment="0" applyProtection="0"/>
    <xf numFmtId="0" fontId="65" fillId="51" borderId="0" applyNumberFormat="0" applyBorder="0" applyAlignment="0" applyProtection="0"/>
    <xf numFmtId="0" fontId="65" fillId="46"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49" borderId="0" applyNumberFormat="0" applyBorder="0" applyAlignment="0" applyProtection="0"/>
    <xf numFmtId="0" fontId="10" fillId="44" borderId="0" applyNumberFormat="0" applyBorder="0" applyAlignment="0" applyProtection="0"/>
    <xf numFmtId="0" fontId="65" fillId="42" borderId="0" applyNumberFormat="0" applyBorder="0" applyAlignment="0" applyProtection="0"/>
    <xf numFmtId="0" fontId="65" fillId="55" borderId="0" applyNumberFormat="0" applyBorder="0" applyAlignment="0" applyProtection="0"/>
    <xf numFmtId="0" fontId="65" fillId="39" borderId="0" applyNumberFormat="0" applyBorder="0" applyAlignment="0" applyProtection="0"/>
    <xf numFmtId="0" fontId="59" fillId="32" borderId="23" applyNumberFormat="0" applyAlignment="0" applyProtection="0"/>
    <xf numFmtId="0" fontId="10" fillId="49"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10" fillId="37" borderId="0" applyNumberFormat="0" applyBorder="0" applyAlignment="0" applyProtection="0"/>
    <xf numFmtId="0" fontId="65" fillId="42"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10" fillId="52"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10" fillId="57" borderId="0" applyNumberFormat="0" applyBorder="0" applyAlignment="0" applyProtection="0"/>
    <xf numFmtId="0" fontId="10" fillId="44" borderId="0" applyNumberFormat="0" applyBorder="0" applyAlignment="0" applyProtection="0"/>
    <xf numFmtId="0" fontId="65" fillId="51" borderId="0" applyNumberFormat="0" applyBorder="0" applyAlignment="0" applyProtection="0"/>
    <xf numFmtId="0" fontId="10" fillId="56" borderId="0" applyNumberFormat="0" applyBorder="0" applyAlignment="0" applyProtection="0"/>
    <xf numFmtId="0" fontId="55" fillId="29" borderId="0" applyNumberFormat="0" applyBorder="0" applyAlignment="0" applyProtection="0"/>
    <xf numFmtId="0" fontId="10" fillId="45" borderId="0" applyNumberFormat="0" applyBorder="0" applyAlignment="0" applyProtection="0"/>
    <xf numFmtId="0" fontId="65" fillId="47" borderId="0" applyNumberFormat="0" applyBorder="0" applyAlignment="0" applyProtection="0"/>
    <xf numFmtId="0" fontId="27" fillId="0" borderId="0">
      <alignment vertical="top"/>
    </xf>
    <xf numFmtId="0" fontId="52" fillId="0" borderId="21" applyNumberFormat="0" applyFill="0" applyAlignment="0" applyProtection="0"/>
    <xf numFmtId="0" fontId="10" fillId="45" borderId="0" applyNumberFormat="0" applyBorder="0" applyAlignment="0" applyProtection="0"/>
    <xf numFmtId="0" fontId="51" fillId="0" borderId="20" applyNumberFormat="0" applyFill="0" applyAlignment="0" applyProtection="0"/>
    <xf numFmtId="0" fontId="65" fillId="39" borderId="0" applyNumberFormat="0" applyBorder="0" applyAlignment="0" applyProtection="0"/>
    <xf numFmtId="0" fontId="10" fillId="41"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65" fillId="35" borderId="0" applyNumberFormat="0" applyBorder="0" applyAlignment="0" applyProtection="0"/>
    <xf numFmtId="0" fontId="10" fillId="48" borderId="0" applyNumberFormat="0" applyBorder="0" applyAlignment="0" applyProtection="0"/>
    <xf numFmtId="0" fontId="65" fillId="35" borderId="0" applyNumberFormat="0" applyBorder="0" applyAlignment="0" applyProtection="0"/>
    <xf numFmtId="0" fontId="51" fillId="0" borderId="20" applyNumberFormat="0" applyFill="0" applyAlignment="0" applyProtection="0"/>
    <xf numFmtId="0" fontId="10" fillId="40"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65" fillId="47" borderId="0" applyNumberFormat="0" applyBorder="0" applyAlignment="0" applyProtection="0"/>
    <xf numFmtId="0" fontId="65" fillId="46" borderId="0" applyNumberFormat="0" applyBorder="0" applyAlignment="0" applyProtection="0"/>
    <xf numFmtId="0" fontId="10" fillId="44"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10" fillId="56" borderId="0" applyNumberFormat="0" applyBorder="0" applyAlignment="0" applyProtection="0"/>
    <xf numFmtId="0" fontId="51" fillId="0" borderId="20" applyNumberFormat="0" applyFill="0" applyAlignment="0" applyProtection="0"/>
    <xf numFmtId="0" fontId="10" fillId="36"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65" fillId="54" borderId="0" applyNumberFormat="0" applyBorder="0" applyAlignment="0" applyProtection="0"/>
    <xf numFmtId="0" fontId="55" fillId="2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65" fillId="42"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6"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47" borderId="0" applyNumberFormat="0" applyBorder="0" applyAlignment="0" applyProtection="0"/>
    <xf numFmtId="0" fontId="53" fillId="0" borderId="22" applyNumberFormat="0" applyFill="0" applyAlignment="0" applyProtection="0"/>
    <xf numFmtId="0" fontId="10" fillId="57"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8" fillId="32" borderId="24" applyNumberFormat="0" applyAlignment="0" applyProtection="0"/>
    <xf numFmtId="0" fontId="10" fillId="53"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2"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10" fillId="57" borderId="0" applyNumberFormat="0" applyBorder="0" applyAlignment="0" applyProtection="0"/>
    <xf numFmtId="0" fontId="63" fillId="0" borderId="0" applyNumberFormat="0" applyFill="0" applyBorder="0" applyAlignment="0" applyProtection="0"/>
    <xf numFmtId="0" fontId="65" fillId="47"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10" fillId="41"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10" fillId="4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65" fillId="39" borderId="0" applyNumberFormat="0" applyBorder="0" applyAlignment="0" applyProtection="0"/>
    <xf numFmtId="0" fontId="51" fillId="0" borderId="20" applyNumberFormat="0" applyFill="0" applyAlignment="0" applyProtection="0"/>
    <xf numFmtId="0" fontId="10" fillId="57" borderId="0" applyNumberFormat="0" applyBorder="0" applyAlignment="0" applyProtection="0"/>
    <xf numFmtId="0" fontId="10" fillId="45" borderId="0" applyNumberFormat="0" applyBorder="0" applyAlignment="0" applyProtection="0"/>
    <xf numFmtId="0" fontId="55" fillId="29" borderId="0" applyNumberFormat="0" applyBorder="0" applyAlignment="0" applyProtection="0"/>
    <xf numFmtId="0" fontId="65" fillId="54" borderId="0" applyNumberFormat="0" applyBorder="0" applyAlignment="0" applyProtection="0"/>
    <xf numFmtId="0" fontId="65" fillId="47" borderId="0" applyNumberFormat="0" applyBorder="0" applyAlignment="0" applyProtection="0"/>
    <xf numFmtId="0" fontId="63" fillId="0" borderId="0" applyNumberFormat="0" applyFill="0" applyBorder="0" applyAlignment="0" applyProtection="0"/>
    <xf numFmtId="0" fontId="10" fillId="44"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57" borderId="0" applyNumberFormat="0" applyBorder="0" applyAlignment="0" applyProtection="0"/>
    <xf numFmtId="0" fontId="65" fillId="50"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65" fillId="54"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10" fillId="44" borderId="0" applyNumberFormat="0" applyBorder="0" applyAlignment="0" applyProtection="0"/>
    <xf numFmtId="0" fontId="63" fillId="0" borderId="0" applyNumberFormat="0" applyFill="0" applyBorder="0" applyAlignment="0" applyProtection="0"/>
    <xf numFmtId="0" fontId="65" fillId="42"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43" borderId="0" applyNumberFormat="0" applyBorder="0" applyAlignment="0" applyProtection="0"/>
    <xf numFmtId="0" fontId="65" fillId="50"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65" fillId="43"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65" fillId="47"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65" fillId="4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1" borderId="0" applyNumberFormat="0" applyBorder="0" applyAlignment="0" applyProtection="0"/>
    <xf numFmtId="0" fontId="10" fillId="48"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3" fillId="0" borderId="0" applyNumberFormat="0" applyFill="0" applyBorder="0" applyAlignment="0" applyProtection="0"/>
    <xf numFmtId="0" fontId="65" fillId="47"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51"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5" fillId="54" borderId="0" applyNumberFormat="0" applyBorder="0" applyAlignment="0" applyProtection="0"/>
    <xf numFmtId="0" fontId="10" fillId="57" borderId="0" applyNumberFormat="0" applyBorder="0" applyAlignment="0" applyProtection="0"/>
    <xf numFmtId="0" fontId="52" fillId="0" borderId="21" applyNumberFormat="0" applyFill="0" applyAlignment="0" applyProtection="0"/>
    <xf numFmtId="0" fontId="10" fillId="53"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5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4"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10" fillId="49" borderId="0" applyNumberFormat="0" applyBorder="0" applyAlignment="0" applyProtection="0"/>
    <xf numFmtId="0" fontId="10" fillId="52" borderId="0" applyNumberFormat="0" applyBorder="0" applyAlignment="0" applyProtection="0"/>
    <xf numFmtId="0" fontId="10" fillId="4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2" fillId="0" borderId="21" applyNumberFormat="0" applyFill="0" applyAlignment="0" applyProtection="0"/>
    <xf numFmtId="0" fontId="52" fillId="0" borderId="21" applyNumberFormat="0" applyFill="0" applyAlignment="0" applyProtection="0"/>
    <xf numFmtId="0" fontId="10" fillId="45" borderId="0" applyNumberFormat="0" applyBorder="0" applyAlignment="0" applyProtection="0"/>
    <xf numFmtId="0" fontId="63" fillId="0" borderId="0" applyNumberFormat="0" applyFill="0" applyBorder="0" applyAlignment="0" applyProtection="0"/>
    <xf numFmtId="0" fontId="55" fillId="29" borderId="0" applyNumberFormat="0" applyBorder="0" applyAlignment="0" applyProtection="0"/>
    <xf numFmtId="0" fontId="65" fillId="43"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42" borderId="0" applyNumberFormat="0" applyBorder="0" applyAlignment="0" applyProtection="0"/>
    <xf numFmtId="0" fontId="63" fillId="0" borderId="0" applyNumberFormat="0" applyFill="0" applyBorder="0" applyAlignment="0" applyProtection="0"/>
    <xf numFmtId="0" fontId="65" fillId="46" borderId="0" applyNumberFormat="0" applyBorder="0" applyAlignment="0" applyProtection="0"/>
    <xf numFmtId="0" fontId="10" fillId="57"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1" fillId="0" borderId="20" applyNumberFormat="0" applyFill="0" applyAlignment="0" applyProtection="0"/>
    <xf numFmtId="0" fontId="10" fillId="57"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65" fillId="50"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10" fillId="41"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10" fillId="49" borderId="0" applyNumberFormat="0" applyBorder="0" applyAlignment="0" applyProtection="0"/>
    <xf numFmtId="0" fontId="10" fillId="44" borderId="0" applyNumberFormat="0" applyBorder="0" applyAlignment="0" applyProtection="0"/>
    <xf numFmtId="0" fontId="10" fillId="49" borderId="0" applyNumberFormat="0" applyBorder="0" applyAlignment="0" applyProtection="0"/>
    <xf numFmtId="0" fontId="10" fillId="44" borderId="0" applyNumberFormat="0" applyBorder="0" applyAlignment="0" applyProtection="0"/>
    <xf numFmtId="0" fontId="65" fillId="39"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57" borderId="0" applyNumberFormat="0" applyBorder="0" applyAlignment="0" applyProtection="0"/>
    <xf numFmtId="0" fontId="65" fillId="42" borderId="0" applyNumberFormat="0" applyBorder="0" applyAlignment="0" applyProtection="0"/>
    <xf numFmtId="0" fontId="55" fillId="29" borderId="0" applyNumberFormat="0" applyBorder="0" applyAlignment="0" applyProtection="0"/>
    <xf numFmtId="0" fontId="51" fillId="0" borderId="20" applyNumberFormat="0" applyFill="0" applyAlignment="0" applyProtection="0"/>
    <xf numFmtId="0" fontId="10" fillId="4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10" fillId="44"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6" borderId="0" applyNumberFormat="0" applyBorder="0" applyAlignment="0" applyProtection="0"/>
    <xf numFmtId="0" fontId="10" fillId="41" borderId="0" applyNumberFormat="0" applyBorder="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9"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65" fillId="47"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63" fillId="0" borderId="0" applyNumberFormat="0" applyFill="0" applyBorder="0" applyAlignment="0" applyProtection="0"/>
    <xf numFmtId="0" fontId="65" fillId="39" borderId="0" applyNumberFormat="0" applyBorder="0" applyAlignment="0" applyProtection="0"/>
    <xf numFmtId="0" fontId="10" fillId="56" borderId="0" applyNumberFormat="0" applyBorder="0" applyAlignment="0" applyProtection="0"/>
    <xf numFmtId="0" fontId="10" fillId="40" borderId="0" applyNumberFormat="0" applyBorder="0" applyAlignment="0" applyProtection="0"/>
    <xf numFmtId="0" fontId="53" fillId="0" borderId="22" applyNumberFormat="0" applyFill="0" applyAlignment="0" applyProtection="0"/>
    <xf numFmtId="0" fontId="10" fillId="49"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10" fillId="37" borderId="0" applyNumberFormat="0" applyBorder="0" applyAlignment="0" applyProtection="0"/>
    <xf numFmtId="0" fontId="53" fillId="0" borderId="22" applyNumberFormat="0" applyFill="0" applyAlignment="0" applyProtection="0"/>
    <xf numFmtId="0" fontId="55" fillId="29" borderId="0" applyNumberFormat="0" applyBorder="0" applyAlignment="0" applyProtection="0"/>
    <xf numFmtId="0" fontId="65" fillId="42"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56"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57"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65" fillId="55" borderId="0" applyNumberFormat="0" applyBorder="0" applyAlignment="0" applyProtection="0"/>
    <xf numFmtId="0" fontId="10" fillId="37"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35"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65" fillId="35" borderId="0" applyNumberFormat="0" applyBorder="0" applyAlignment="0" applyProtection="0"/>
    <xf numFmtId="0" fontId="51" fillId="0" borderId="20" applyNumberFormat="0" applyFill="0" applyAlignment="0" applyProtection="0"/>
    <xf numFmtId="0" fontId="10" fillId="49" borderId="0" applyNumberFormat="0" applyBorder="0" applyAlignment="0" applyProtection="0"/>
    <xf numFmtId="0" fontId="27" fillId="0" borderId="0"/>
    <xf numFmtId="0" fontId="53" fillId="0" borderId="22"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56"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46" borderId="0" applyNumberFormat="0" applyBorder="0" applyAlignment="0" applyProtection="0"/>
    <xf numFmtId="0" fontId="63" fillId="0" borderId="0" applyNumberFormat="0" applyFill="0" applyBorder="0" applyAlignment="0" applyProtection="0"/>
    <xf numFmtId="0" fontId="65" fillId="42"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10" fillId="5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3" fillId="0" borderId="22"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8" fillId="32" borderId="24"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10" fillId="44"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5" fillId="29"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65" fillId="47" borderId="0" applyNumberFormat="0" applyBorder="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39" borderId="0" applyNumberFormat="0" applyBorder="0" applyAlignment="0" applyProtection="0"/>
    <xf numFmtId="0" fontId="10" fillId="45" borderId="0" applyNumberFormat="0" applyBorder="0" applyAlignment="0" applyProtection="0"/>
    <xf numFmtId="0" fontId="65" fillId="50"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10" fillId="44" borderId="0" applyNumberFormat="0" applyBorder="0" applyAlignment="0" applyProtection="0"/>
    <xf numFmtId="0" fontId="65" fillId="43" borderId="0" applyNumberFormat="0" applyBorder="0" applyAlignment="0" applyProtection="0"/>
    <xf numFmtId="0" fontId="10" fillId="56" borderId="0" applyNumberFormat="0" applyBorder="0" applyAlignment="0" applyProtection="0"/>
    <xf numFmtId="0" fontId="65" fillId="47"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4" borderId="0" applyNumberFormat="0" applyBorder="0" applyAlignment="0" applyProtection="0"/>
    <xf numFmtId="0" fontId="10" fillId="57" borderId="0" applyNumberFormat="0" applyBorder="0" applyAlignment="0" applyProtection="0"/>
    <xf numFmtId="0" fontId="10" fillId="36"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10" fillId="41"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65" fillId="58"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56" borderId="0" applyNumberFormat="0" applyBorder="0" applyAlignment="0" applyProtection="0"/>
    <xf numFmtId="0" fontId="65" fillId="50"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5" fillId="29"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5" fillId="29" borderId="0" applyNumberFormat="0" applyBorder="0" applyAlignment="0" applyProtection="0"/>
    <xf numFmtId="0" fontId="53" fillId="0" borderId="22"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7" borderId="0" applyNumberFormat="0" applyBorder="0" applyAlignment="0" applyProtection="0"/>
    <xf numFmtId="0" fontId="10" fillId="37"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10" fillId="57" borderId="0" applyNumberFormat="0" applyBorder="0" applyAlignment="0" applyProtection="0"/>
    <xf numFmtId="0" fontId="65" fillId="42"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8" fillId="32" borderId="24" applyNumberFormat="0" applyAlignment="0" applyProtection="0"/>
    <xf numFmtId="0" fontId="10" fillId="41"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8"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63" fillId="0" borderId="0" applyNumberFormat="0" applyFill="0" applyBorder="0" applyAlignment="0" applyProtection="0"/>
    <xf numFmtId="0" fontId="65" fillId="38"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65" fillId="46"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7" borderId="0" applyNumberFormat="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51" fillId="0" borderId="20" applyNumberFormat="0" applyFill="0" applyAlignment="0" applyProtection="0"/>
    <xf numFmtId="0" fontId="65" fillId="39"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10" fillId="44" borderId="0" applyNumberFormat="0" applyBorder="0" applyAlignment="0" applyProtection="0"/>
    <xf numFmtId="0" fontId="10" fillId="52"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165"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27" fillId="0" borderId="0"/>
    <xf numFmtId="0" fontId="10" fillId="40" borderId="0" applyNumberFormat="0" applyBorder="0" applyAlignment="0" applyProtection="0"/>
    <xf numFmtId="9" fontId="27" fillId="0" borderId="0" applyFont="0" applyFill="0" applyBorder="0" applyAlignment="0" applyProtection="0"/>
    <xf numFmtId="0" fontId="27" fillId="0" borderId="0">
      <alignment vertical="top"/>
    </xf>
    <xf numFmtId="0" fontId="27" fillId="0" borderId="0"/>
    <xf numFmtId="0" fontId="63" fillId="0" borderId="0" applyNumberFormat="0" applyFill="0" applyBorder="0" applyAlignment="0" applyProtection="0"/>
    <xf numFmtId="0" fontId="27" fillId="0" borderId="0">
      <alignment vertical="top"/>
    </xf>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5" fillId="46" borderId="0" applyNumberFormat="0" applyBorder="0" applyAlignment="0" applyProtection="0"/>
    <xf numFmtId="0" fontId="59" fillId="32" borderId="23" applyNumberFormat="0" applyAlignment="0" applyProtection="0"/>
    <xf numFmtId="0" fontId="10" fillId="40"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65" fillId="38" borderId="0" applyNumberFormat="0" applyBorder="0" applyAlignment="0" applyProtection="0"/>
    <xf numFmtId="0" fontId="10" fillId="44" borderId="0" applyNumberFormat="0" applyBorder="0" applyAlignment="0" applyProtection="0"/>
    <xf numFmtId="0" fontId="63" fillId="0" borderId="0" applyNumberFormat="0" applyFill="0" applyBorder="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27" fillId="0" borderId="0">
      <alignment vertical="top"/>
    </xf>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27" fillId="0" borderId="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27" fillId="0" borderId="0">
      <alignment vertical="top"/>
    </xf>
    <xf numFmtId="0" fontId="58" fillId="32" borderId="24" applyNumberFormat="0" applyAlignment="0" applyProtection="0"/>
    <xf numFmtId="0" fontId="65" fillId="55" borderId="0" applyNumberFormat="0" applyBorder="0" applyAlignment="0" applyProtection="0"/>
    <xf numFmtId="0" fontId="27" fillId="0" borderId="0"/>
    <xf numFmtId="0" fontId="27" fillId="0" borderId="0">
      <alignment vertical="top"/>
    </xf>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44" borderId="0" applyNumberFormat="0" applyBorder="0" applyAlignment="0" applyProtection="0"/>
    <xf numFmtId="0" fontId="65" fillId="51" borderId="0" applyNumberFormat="0" applyBorder="0" applyAlignment="0" applyProtection="0"/>
    <xf numFmtId="0" fontId="10" fillId="5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46" borderId="0" applyNumberFormat="0" applyBorder="0" applyAlignment="0" applyProtection="0"/>
    <xf numFmtId="0" fontId="10" fillId="56" borderId="0" applyNumberFormat="0" applyBorder="0" applyAlignment="0" applyProtection="0"/>
    <xf numFmtId="0" fontId="65" fillId="35"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10" fillId="44"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65" fillId="47"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39"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65" fillId="47" borderId="0" applyNumberFormat="0" applyBorder="0" applyAlignment="0" applyProtection="0"/>
    <xf numFmtId="0" fontId="10" fillId="45" borderId="0" applyNumberFormat="0" applyBorder="0" applyAlignment="0" applyProtection="0"/>
    <xf numFmtId="0" fontId="65" fillId="42"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65" fillId="55"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65" fillId="46" borderId="0" applyNumberFormat="0" applyBorder="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10" fillId="49"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10" fillId="37"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59" fillId="32" borderId="23" applyNumberFormat="0" applyAlignment="0" applyProtection="0"/>
    <xf numFmtId="0" fontId="10" fillId="45" borderId="0" applyNumberFormat="0" applyBorder="0" applyAlignment="0" applyProtection="0"/>
    <xf numFmtId="0" fontId="65" fillId="50" borderId="0" applyNumberFormat="0" applyBorder="0" applyAlignment="0" applyProtection="0"/>
    <xf numFmtId="0" fontId="10" fillId="41"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8" fillId="32" borderId="24"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65" fillId="5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59" fillId="32" borderId="23" applyNumberFormat="0" applyAlignment="0" applyProtection="0"/>
    <xf numFmtId="0" fontId="65" fillId="55"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1" fillId="0" borderId="20" applyNumberFormat="0" applyFill="0" applyAlignment="0" applyProtection="0"/>
    <xf numFmtId="0" fontId="65" fillId="35" borderId="0" applyNumberFormat="0" applyBorder="0" applyAlignment="0" applyProtection="0"/>
    <xf numFmtId="0" fontId="65" fillId="43" borderId="0" applyNumberFormat="0" applyBorder="0" applyAlignment="0" applyProtection="0"/>
    <xf numFmtId="0" fontId="53" fillId="0" borderId="22" applyNumberFormat="0" applyFill="0" applyAlignment="0" applyProtection="0"/>
    <xf numFmtId="0" fontId="55" fillId="29"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1" borderId="0" applyNumberFormat="0" applyBorder="0" applyAlignment="0" applyProtection="0"/>
    <xf numFmtId="0" fontId="10" fillId="52" borderId="0" applyNumberFormat="0" applyBorder="0" applyAlignment="0" applyProtection="0"/>
    <xf numFmtId="0" fontId="10" fillId="41"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10" fillId="44"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10" fillId="41"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1"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56" borderId="0" applyNumberFormat="0" applyBorder="0" applyAlignment="0" applyProtection="0"/>
    <xf numFmtId="0" fontId="65" fillId="46" borderId="0" applyNumberFormat="0" applyBorder="0" applyAlignment="0" applyProtection="0"/>
    <xf numFmtId="0" fontId="53" fillId="0" borderId="22" applyNumberFormat="0" applyFill="0" applyAlignment="0" applyProtection="0"/>
    <xf numFmtId="0" fontId="10" fillId="36" borderId="0" applyNumberFormat="0" applyBorder="0" applyAlignment="0" applyProtection="0"/>
    <xf numFmtId="0" fontId="51" fillId="0" borderId="20" applyNumberFormat="0" applyFill="0" applyAlignment="0" applyProtection="0"/>
    <xf numFmtId="0" fontId="10" fillId="57"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27" fillId="0" borderId="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65" fillId="47" borderId="0" applyNumberFormat="0" applyBorder="0" applyAlignment="0" applyProtection="0"/>
    <xf numFmtId="0" fontId="10" fillId="37" borderId="0" applyNumberFormat="0" applyBorder="0" applyAlignment="0" applyProtection="0"/>
    <xf numFmtId="0" fontId="10" fillId="52"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10" fillId="49" borderId="0" applyNumberFormat="0" applyBorder="0" applyAlignment="0" applyProtection="0"/>
    <xf numFmtId="0" fontId="63" fillId="0" borderId="0" applyNumberFormat="0" applyFill="0" applyBorder="0" applyAlignment="0" applyProtection="0"/>
    <xf numFmtId="0" fontId="65" fillId="47" borderId="0" applyNumberFormat="0" applyBorder="0" applyAlignment="0" applyProtection="0"/>
    <xf numFmtId="0" fontId="51" fillId="0" borderId="20"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65" fillId="46"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27" fillId="0" borderId="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27" fillId="0" borderId="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27" fillId="0" borderId="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27" fillId="0" borderId="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59" fillId="32" borderId="23" applyNumberFormat="0" applyAlignment="0" applyProtection="0"/>
    <xf numFmtId="0" fontId="65" fillId="55"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10" fillId="41" borderId="0" applyNumberFormat="0" applyBorder="0" applyAlignment="0" applyProtection="0"/>
    <xf numFmtId="0" fontId="55" fillId="2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1" fillId="0" borderId="20" applyNumberFormat="0" applyFill="0" applyAlignment="0" applyProtection="0"/>
    <xf numFmtId="0" fontId="65" fillId="35" borderId="0" applyNumberFormat="0" applyBorder="0" applyAlignment="0" applyProtection="0"/>
    <xf numFmtId="0" fontId="65" fillId="43" borderId="0" applyNumberFormat="0" applyBorder="0" applyAlignment="0" applyProtection="0"/>
    <xf numFmtId="0" fontId="53" fillId="0" borderId="22" applyNumberFormat="0" applyFill="0" applyAlignment="0" applyProtection="0"/>
    <xf numFmtId="0" fontId="55" fillId="29"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1" borderId="0" applyNumberFormat="0" applyBorder="0" applyAlignment="0" applyProtection="0"/>
    <xf numFmtId="0" fontId="10" fillId="52" borderId="0" applyNumberFormat="0" applyBorder="0" applyAlignment="0" applyProtection="0"/>
    <xf numFmtId="0" fontId="10" fillId="41"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10" fillId="52"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55" borderId="0" applyNumberFormat="0" applyBorder="0" applyAlignment="0" applyProtection="0"/>
    <xf numFmtId="0" fontId="65" fillId="55"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35" borderId="0" applyNumberFormat="0" applyBorder="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7"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59" fillId="32" borderId="23" applyNumberFormat="0" applyAlignment="0" applyProtection="0"/>
    <xf numFmtId="0" fontId="65" fillId="55"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10" fillId="41" borderId="0" applyNumberFormat="0" applyBorder="0" applyAlignment="0" applyProtection="0"/>
    <xf numFmtId="0" fontId="55" fillId="2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5" fillId="29"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1" borderId="0" applyNumberFormat="0" applyBorder="0" applyAlignment="0" applyProtection="0"/>
    <xf numFmtId="0" fontId="10" fillId="52"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10" fillId="52"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35" borderId="0" applyNumberFormat="0" applyBorder="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51" fillId="0" borderId="20"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7"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59" fillId="32" borderId="23" applyNumberFormat="0" applyAlignment="0" applyProtection="0"/>
    <xf numFmtId="0" fontId="65" fillId="55"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10" fillId="41" borderId="0" applyNumberFormat="0" applyBorder="0" applyAlignment="0" applyProtection="0"/>
    <xf numFmtId="0" fontId="55" fillId="2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1" borderId="0" applyNumberFormat="0" applyBorder="0" applyAlignment="0" applyProtection="0"/>
    <xf numFmtId="0" fontId="10" fillId="52"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65" fillId="4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10" fillId="52"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35" borderId="0" applyNumberFormat="0" applyBorder="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51" fillId="0" borderId="20"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7"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1" borderId="0" applyNumberFormat="0" applyBorder="0" applyAlignment="0" applyProtection="0"/>
    <xf numFmtId="0" fontId="10" fillId="5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65" fillId="4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10" fillId="52"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1" borderId="0" applyNumberFormat="0" applyBorder="0" applyAlignment="0" applyProtection="0"/>
    <xf numFmtId="0" fontId="10" fillId="5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2" fillId="0" borderId="21" applyNumberFormat="0" applyFill="0" applyAlignment="0" applyProtection="0"/>
    <xf numFmtId="0" fontId="65" fillId="47"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10" fillId="52"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10" fillId="37" borderId="0" applyNumberFormat="0" applyBorder="0" applyAlignment="0" applyProtection="0"/>
    <xf numFmtId="0" fontId="10" fillId="52"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56"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6"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1"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1"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43"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38"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51" fillId="0" borderId="20" applyNumberFormat="0" applyFill="0" applyAlignment="0" applyProtection="0"/>
    <xf numFmtId="0" fontId="10" fillId="37" borderId="0" applyNumberFormat="0" applyBorder="0" applyAlignment="0" applyProtection="0"/>
    <xf numFmtId="0" fontId="10" fillId="52"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65" fillId="5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8"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39" borderId="0" applyNumberFormat="0" applyBorder="0" applyAlignment="0" applyProtection="0"/>
    <xf numFmtId="0" fontId="65" fillId="50"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8" fillId="32" borderId="24"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4" borderId="0" applyNumberFormat="0" applyBorder="0" applyAlignment="0" applyProtection="0"/>
    <xf numFmtId="0" fontId="65" fillId="35"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65" fillId="46"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53" fillId="0" borderId="22" applyNumberFormat="0" applyFill="0" applyAlignment="0" applyProtection="0"/>
    <xf numFmtId="0" fontId="65" fillId="35" borderId="0" applyNumberFormat="0" applyBorder="0" applyAlignment="0" applyProtection="0"/>
    <xf numFmtId="0" fontId="10" fillId="36"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65" fillId="35"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65" fillId="42"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55"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5" fillId="29" borderId="0" applyNumberFormat="0" applyBorder="0" applyAlignment="0" applyProtection="0"/>
    <xf numFmtId="0" fontId="65" fillId="5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10" fillId="37"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65" fillId="42"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65" fillId="58"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46"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3"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65" fillId="54"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9" fillId="32" borderId="23" applyNumberFormat="0" applyAlignment="0" applyProtection="0"/>
    <xf numFmtId="0" fontId="65" fillId="38" borderId="0" applyNumberFormat="0" applyBorder="0" applyAlignment="0" applyProtection="0"/>
    <xf numFmtId="0" fontId="10" fillId="37"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65" fillId="55"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10" fillId="53"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44"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5" fillId="29" borderId="0" applyNumberFormat="0" applyBorder="0" applyAlignment="0" applyProtection="0"/>
    <xf numFmtId="0" fontId="49"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10" fillId="36"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4"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39"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59" fillId="32" borderId="23" applyNumberFormat="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55"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0"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38"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42"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7" borderId="0" applyNumberFormat="0" applyBorder="0" applyAlignment="0" applyProtection="0"/>
    <xf numFmtId="0" fontId="10" fillId="56"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65" fillId="47"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9"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58" fillId="32" borderId="24" applyNumberFormat="0" applyAlignment="0" applyProtection="0"/>
    <xf numFmtId="0" fontId="53" fillId="0" borderId="22" applyNumberFormat="0" applyFill="0" applyAlignment="0" applyProtection="0"/>
    <xf numFmtId="0" fontId="10" fillId="5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65" fillId="47"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4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5" fillId="50"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49" fillId="0" borderId="0" applyNumberFormat="0" applyFill="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58"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65" fillId="51" borderId="0" applyNumberFormat="0" applyBorder="0" applyAlignment="0" applyProtection="0"/>
    <xf numFmtId="0" fontId="55" fillId="29" borderId="0" applyNumberFormat="0" applyBorder="0" applyAlignment="0" applyProtection="0"/>
    <xf numFmtId="0" fontId="65" fillId="43" borderId="0" applyNumberFormat="0" applyBorder="0" applyAlignment="0" applyProtection="0"/>
    <xf numFmtId="0" fontId="65" fillId="50" borderId="0" applyNumberFormat="0" applyBorder="0" applyAlignment="0" applyProtection="0"/>
    <xf numFmtId="0" fontId="65" fillId="54"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3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58" fillId="32" borderId="24" applyNumberFormat="0" applyAlignment="0" applyProtection="0"/>
    <xf numFmtId="0" fontId="65" fillId="55"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65" fillId="4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1"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10" fillId="40"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5" fillId="46"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51" fillId="0" borderId="20" applyNumberFormat="0" applyFill="0" applyAlignment="0" applyProtection="0"/>
    <xf numFmtId="0" fontId="10" fillId="53" borderId="0" applyNumberFormat="0" applyBorder="0" applyAlignment="0" applyProtection="0"/>
    <xf numFmtId="0" fontId="65" fillId="42" borderId="0" applyNumberFormat="0" applyBorder="0" applyAlignment="0" applyProtection="0"/>
    <xf numFmtId="0" fontId="10" fillId="57" borderId="0" applyNumberFormat="0" applyBorder="0" applyAlignment="0" applyProtection="0"/>
    <xf numFmtId="0" fontId="65" fillId="35"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53" fillId="0" borderId="22" applyNumberFormat="0" applyFill="0" applyAlignment="0" applyProtection="0"/>
    <xf numFmtId="0" fontId="65" fillId="51"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65" fillId="55"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46"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65" fillId="42" borderId="0" applyNumberFormat="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44"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49" fillId="0" borderId="0" applyNumberFormat="0" applyFill="0" applyBorder="0" applyAlignment="0" applyProtection="0"/>
    <xf numFmtId="0" fontId="59" fillId="32" borderId="23" applyNumberFormat="0" applyAlignment="0" applyProtection="0"/>
    <xf numFmtId="0" fontId="65" fillId="39" borderId="0" applyNumberFormat="0" applyBorder="0" applyAlignment="0" applyProtection="0"/>
    <xf numFmtId="0" fontId="65" fillId="46" borderId="0" applyNumberFormat="0" applyBorder="0" applyAlignment="0" applyProtection="0"/>
    <xf numFmtId="0" fontId="65" fillId="50" borderId="0" applyNumberFormat="0" applyBorder="0" applyAlignment="0" applyProtection="0"/>
    <xf numFmtId="0" fontId="10" fillId="56"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10" fillId="40"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5"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10" fillId="40" borderId="0" applyNumberFormat="0" applyBorder="0" applyAlignment="0" applyProtection="0"/>
    <xf numFmtId="0" fontId="10" fillId="49" borderId="0" applyNumberFormat="0" applyBorder="0" applyAlignment="0" applyProtection="0"/>
    <xf numFmtId="0" fontId="65" fillId="46" borderId="0" applyNumberFormat="0" applyBorder="0" applyAlignment="0" applyProtection="0"/>
    <xf numFmtId="0" fontId="55" fillId="29" borderId="0" applyNumberFormat="0" applyBorder="0" applyAlignment="0" applyProtection="0"/>
    <xf numFmtId="0" fontId="10" fillId="52" borderId="0" applyNumberFormat="0" applyBorder="0" applyAlignment="0" applyProtection="0"/>
    <xf numFmtId="0" fontId="10" fillId="49" borderId="0" applyNumberFormat="0" applyBorder="0" applyAlignment="0" applyProtection="0"/>
    <xf numFmtId="0" fontId="10" fillId="37" borderId="0" applyNumberFormat="0" applyBorder="0" applyAlignment="0" applyProtection="0"/>
    <xf numFmtId="0" fontId="65" fillId="50" borderId="0" applyNumberFormat="0" applyBorder="0" applyAlignment="0" applyProtection="0"/>
    <xf numFmtId="0" fontId="52" fillId="0" borderId="21" applyNumberFormat="0" applyFill="0" applyAlignment="0" applyProtection="0"/>
    <xf numFmtId="0" fontId="10" fillId="57"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9" fillId="32" borderId="23" applyNumberFormat="0" applyAlignment="0" applyProtection="0"/>
    <xf numFmtId="0" fontId="10" fillId="45" borderId="0" applyNumberFormat="0" applyBorder="0" applyAlignment="0" applyProtection="0"/>
    <xf numFmtId="0" fontId="53" fillId="0" borderId="22" applyNumberFormat="0" applyFill="0" applyAlignment="0" applyProtection="0"/>
    <xf numFmtId="0" fontId="10" fillId="57" borderId="0" applyNumberFormat="0" applyBorder="0" applyAlignment="0" applyProtection="0"/>
    <xf numFmtId="0" fontId="10" fillId="36" borderId="0" applyNumberFormat="0" applyBorder="0" applyAlignment="0" applyProtection="0"/>
    <xf numFmtId="0" fontId="10" fillId="41" borderId="0" applyNumberFormat="0" applyBorder="0" applyAlignment="0" applyProtection="0"/>
    <xf numFmtId="0" fontId="65" fillId="42" borderId="0" applyNumberFormat="0" applyBorder="0" applyAlignment="0" applyProtection="0"/>
    <xf numFmtId="0" fontId="58" fillId="32" borderId="24" applyNumberFormat="0" applyAlignment="0" applyProtection="0"/>
    <xf numFmtId="0" fontId="10" fillId="49"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65" fillId="35"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3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35"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49" fillId="0" borderId="0" applyNumberFormat="0" applyFill="0" applyBorder="0" applyAlignment="0" applyProtection="0"/>
    <xf numFmtId="0" fontId="65" fillId="46" borderId="0" applyNumberFormat="0" applyBorder="0" applyAlignment="0" applyProtection="0"/>
    <xf numFmtId="0" fontId="65" fillId="58" borderId="0" applyNumberFormat="0" applyBorder="0" applyAlignment="0" applyProtection="0"/>
    <xf numFmtId="0" fontId="65" fillId="35"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10" fillId="57" borderId="0" applyNumberFormat="0" applyBorder="0" applyAlignment="0" applyProtection="0"/>
    <xf numFmtId="0" fontId="10" fillId="36"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65" fillId="46"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65" fillId="50" borderId="0" applyNumberFormat="0" applyBorder="0" applyAlignment="0" applyProtection="0"/>
    <xf numFmtId="0" fontId="49" fillId="0" borderId="0" applyNumberFormat="0" applyFill="0" applyBorder="0" applyAlignment="0" applyProtection="0"/>
    <xf numFmtId="0" fontId="10" fillId="49"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65" fillId="35"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10" fillId="44" borderId="0" applyNumberFormat="0" applyBorder="0" applyAlignment="0" applyProtection="0"/>
    <xf numFmtId="0" fontId="10" fillId="40"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58" fillId="32" borderId="24" applyNumberFormat="0" applyAlignment="0" applyProtection="0"/>
    <xf numFmtId="0" fontId="10" fillId="36"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10" fillId="37" borderId="0" applyNumberFormat="0" applyBorder="0" applyAlignment="0" applyProtection="0"/>
    <xf numFmtId="0" fontId="10" fillId="48" borderId="0" applyNumberFormat="0" applyBorder="0" applyAlignment="0" applyProtection="0"/>
    <xf numFmtId="0" fontId="10" fillId="37"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8" fillId="32" borderId="24" applyNumberFormat="0" applyAlignment="0" applyProtection="0"/>
    <xf numFmtId="0" fontId="10" fillId="57" borderId="0" applyNumberFormat="0" applyBorder="0" applyAlignment="0" applyProtection="0"/>
    <xf numFmtId="0" fontId="10" fillId="56" borderId="0" applyNumberFormat="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9" borderId="0" applyNumberFormat="0" applyBorder="0" applyAlignment="0" applyProtection="0"/>
    <xf numFmtId="0" fontId="10" fillId="48" borderId="0" applyNumberFormat="0" applyBorder="0" applyAlignment="0" applyProtection="0"/>
    <xf numFmtId="0" fontId="10" fillId="45" borderId="0" applyNumberFormat="0" applyBorder="0" applyAlignment="0" applyProtection="0"/>
    <xf numFmtId="0" fontId="10" fillId="44"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0" fillId="57" borderId="0" applyNumberFormat="0" applyBorder="0" applyAlignment="0" applyProtection="0"/>
    <xf numFmtId="0" fontId="65" fillId="47"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49" borderId="0" applyNumberFormat="0" applyBorder="0" applyAlignment="0" applyProtection="0"/>
    <xf numFmtId="0" fontId="49" fillId="0" borderId="0" applyNumberFormat="0" applyFill="0" applyBorder="0" applyAlignment="0" applyProtection="0"/>
    <xf numFmtId="0" fontId="10" fillId="57"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45" borderId="0" applyNumberFormat="0" applyBorder="0" applyAlignment="0" applyProtection="0"/>
    <xf numFmtId="0" fontId="10" fillId="44"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10" fillId="37" borderId="0" applyNumberFormat="0" applyBorder="0" applyAlignment="0" applyProtection="0"/>
    <xf numFmtId="0" fontId="65" fillId="54" borderId="0" applyNumberFormat="0" applyBorder="0" applyAlignment="0" applyProtection="0"/>
    <xf numFmtId="0" fontId="55" fillId="29" borderId="0" applyNumberFormat="0" applyBorder="0" applyAlignment="0" applyProtection="0"/>
    <xf numFmtId="0" fontId="65" fillId="51" borderId="0" applyNumberFormat="0" applyBorder="0" applyAlignment="0" applyProtection="0"/>
    <xf numFmtId="0" fontId="58" fillId="32" borderId="24" applyNumberFormat="0" applyAlignment="0" applyProtection="0"/>
    <xf numFmtId="0" fontId="10" fillId="48" borderId="0" applyNumberFormat="0" applyBorder="0" applyAlignment="0" applyProtection="0"/>
    <xf numFmtId="0" fontId="10" fillId="37" borderId="0" applyNumberFormat="0" applyBorder="0" applyAlignment="0" applyProtection="0"/>
    <xf numFmtId="0" fontId="10" fillId="45"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65" fillId="39"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58"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57" borderId="0" applyNumberFormat="0" applyBorder="0" applyAlignment="0" applyProtection="0"/>
    <xf numFmtId="0" fontId="10" fillId="56" borderId="0" applyNumberFormat="0" applyBorder="0" applyAlignment="0" applyProtection="0"/>
    <xf numFmtId="0" fontId="10" fillId="53" borderId="0" applyNumberFormat="0" applyBorder="0" applyAlignment="0" applyProtection="0"/>
    <xf numFmtId="0" fontId="10" fillId="52" borderId="0" applyNumberFormat="0" applyBorder="0" applyAlignment="0" applyProtection="0"/>
    <xf numFmtId="0" fontId="10" fillId="49" borderId="0" applyNumberFormat="0" applyBorder="0" applyAlignment="0" applyProtection="0"/>
    <xf numFmtId="0" fontId="10" fillId="48" borderId="0" applyNumberFormat="0" applyBorder="0" applyAlignment="0" applyProtection="0"/>
    <xf numFmtId="0" fontId="10" fillId="45" borderId="0" applyNumberFormat="0" applyBorder="0" applyAlignment="0" applyProtection="0"/>
    <xf numFmtId="0" fontId="10" fillId="44" borderId="0" applyNumberFormat="0" applyBorder="0" applyAlignment="0" applyProtection="0"/>
    <xf numFmtId="0" fontId="10" fillId="41" borderId="0" applyNumberFormat="0" applyBorder="0" applyAlignment="0" applyProtection="0"/>
    <xf numFmtId="0" fontId="10" fillId="40"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10" fillId="44" borderId="0" applyNumberFormat="0" applyBorder="0" applyAlignment="0" applyProtection="0"/>
    <xf numFmtId="0" fontId="10" fillId="53" borderId="0" applyNumberFormat="0" applyBorder="0" applyAlignment="0" applyProtection="0"/>
    <xf numFmtId="0" fontId="53" fillId="0" borderId="22" applyNumberFormat="0" applyFill="0" applyAlignment="0" applyProtection="0"/>
    <xf numFmtId="0" fontId="65" fillId="51" borderId="0" applyNumberFormat="0" applyBorder="0" applyAlignment="0" applyProtection="0"/>
    <xf numFmtId="0" fontId="10" fillId="49"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0" fillId="57"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41"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10" fillId="45" borderId="0" applyNumberFormat="0" applyBorder="0" applyAlignment="0" applyProtection="0"/>
    <xf numFmtId="0" fontId="10" fillId="56" borderId="0" applyNumberFormat="0" applyBorder="0" applyAlignment="0" applyProtection="0"/>
    <xf numFmtId="0" fontId="65" fillId="47" borderId="0" applyNumberFormat="0" applyBorder="0" applyAlignment="0" applyProtection="0"/>
    <xf numFmtId="0" fontId="65" fillId="51"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49" fillId="0" borderId="0" applyNumberFormat="0" applyFill="0" applyBorder="0" applyAlignment="0" applyProtection="0"/>
    <xf numFmtId="0" fontId="65" fillId="58" borderId="0" applyNumberFormat="0" applyBorder="0" applyAlignment="0" applyProtection="0"/>
    <xf numFmtId="0" fontId="10" fillId="45"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10" fillId="37" borderId="0" applyNumberFormat="0" applyBorder="0" applyAlignment="0" applyProtection="0"/>
    <xf numFmtId="0" fontId="58" fillId="32" borderId="24" applyNumberFormat="0" applyAlignment="0" applyProtection="0"/>
    <xf numFmtId="0" fontId="10" fillId="57"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10" fillId="48" borderId="0" applyNumberFormat="0" applyBorder="0" applyAlignment="0" applyProtection="0"/>
    <xf numFmtId="0" fontId="10" fillId="40" borderId="0" applyNumberFormat="0" applyBorder="0" applyAlignment="0" applyProtection="0"/>
    <xf numFmtId="0" fontId="51" fillId="0" borderId="20" applyNumberFormat="0" applyFill="0" applyAlignment="0" applyProtection="0"/>
    <xf numFmtId="0" fontId="10" fillId="53" borderId="0" applyNumberFormat="0" applyBorder="0" applyAlignment="0" applyProtection="0"/>
    <xf numFmtId="0" fontId="10" fillId="53" borderId="0" applyNumberFormat="0" applyBorder="0" applyAlignment="0" applyProtection="0"/>
    <xf numFmtId="0" fontId="52" fillId="0" borderId="21" applyNumberFormat="0" applyFill="0" applyAlignment="0" applyProtection="0"/>
    <xf numFmtId="0" fontId="10" fillId="36" borderId="0" applyNumberFormat="0" applyBorder="0" applyAlignment="0" applyProtection="0"/>
    <xf numFmtId="0" fontId="55" fillId="29" borderId="0" applyNumberFormat="0" applyBorder="0" applyAlignment="0" applyProtection="0"/>
    <xf numFmtId="0" fontId="10" fillId="41"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10" fillId="57" borderId="0" applyNumberFormat="0" applyBorder="0" applyAlignment="0" applyProtection="0"/>
    <xf numFmtId="0" fontId="63" fillId="0" borderId="0" applyNumberFormat="0" applyFill="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39" borderId="0" applyNumberFormat="0" applyBorder="0" applyAlignment="0" applyProtection="0"/>
    <xf numFmtId="0" fontId="63" fillId="0" borderId="0" applyNumberFormat="0" applyFill="0" applyBorder="0" applyAlignment="0" applyProtection="0"/>
    <xf numFmtId="0" fontId="65" fillId="46" borderId="0" applyNumberFormat="0" applyBorder="0" applyAlignment="0" applyProtection="0"/>
    <xf numFmtId="0" fontId="10" fillId="37" borderId="0" applyNumberFormat="0" applyBorder="0" applyAlignment="0" applyProtection="0"/>
    <xf numFmtId="0" fontId="65" fillId="39" borderId="0" applyNumberFormat="0" applyBorder="0" applyAlignment="0" applyProtection="0"/>
    <xf numFmtId="0" fontId="10" fillId="56" borderId="0" applyNumberFormat="0" applyBorder="0" applyAlignment="0" applyProtection="0"/>
    <xf numFmtId="0" fontId="51" fillId="0" borderId="20" applyNumberFormat="0" applyFill="0" applyAlignment="0" applyProtection="0"/>
    <xf numFmtId="0" fontId="10" fillId="49" borderId="0" applyNumberFormat="0" applyBorder="0" applyAlignment="0" applyProtection="0"/>
    <xf numFmtId="0" fontId="10" fillId="48"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65" fillId="35" borderId="0" applyNumberFormat="0" applyBorder="0" applyAlignment="0" applyProtection="0"/>
    <xf numFmtId="0" fontId="52" fillId="0" borderId="21" applyNumberFormat="0" applyFill="0" applyAlignment="0" applyProtection="0"/>
    <xf numFmtId="0" fontId="55" fillId="29" borderId="0" applyNumberFormat="0" applyBorder="0" applyAlignment="0" applyProtection="0"/>
    <xf numFmtId="0" fontId="10" fillId="45" borderId="0" applyNumberFormat="0" applyBorder="0" applyAlignment="0" applyProtection="0"/>
    <xf numFmtId="0" fontId="10" fillId="57"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0" fillId="5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4" borderId="0" applyNumberFormat="0" applyBorder="0" applyAlignment="0" applyProtection="0"/>
    <xf numFmtId="0" fontId="65" fillId="46" borderId="0" applyNumberFormat="0" applyBorder="0" applyAlignment="0" applyProtection="0"/>
    <xf numFmtId="0" fontId="65" fillId="51" borderId="0" applyNumberFormat="0" applyBorder="0" applyAlignment="0" applyProtection="0"/>
    <xf numFmtId="0" fontId="65" fillId="55" borderId="0" applyNumberFormat="0" applyBorder="0" applyAlignment="0" applyProtection="0"/>
    <xf numFmtId="0" fontId="10" fillId="52" borderId="0" applyNumberFormat="0" applyBorder="0" applyAlignment="0" applyProtection="0"/>
    <xf numFmtId="0" fontId="65" fillId="58" borderId="0" applyNumberFormat="0" applyBorder="0" applyAlignment="0" applyProtection="0"/>
    <xf numFmtId="0" fontId="65" fillId="39" borderId="0" applyNumberFormat="0" applyBorder="0" applyAlignment="0" applyProtection="0"/>
    <xf numFmtId="0" fontId="65" fillId="35" borderId="0" applyNumberFormat="0" applyBorder="0" applyAlignment="0" applyProtection="0"/>
    <xf numFmtId="0" fontId="10" fillId="45" borderId="0" applyNumberFormat="0" applyBorder="0" applyAlignment="0" applyProtection="0"/>
    <xf numFmtId="0" fontId="53" fillId="0" borderId="22" applyNumberFormat="0" applyFill="0" applyAlignment="0" applyProtection="0"/>
    <xf numFmtId="0" fontId="10" fillId="56" borderId="0" applyNumberFormat="0" applyBorder="0" applyAlignment="0" applyProtection="0"/>
    <xf numFmtId="0" fontId="52" fillId="0" borderId="21" applyNumberFormat="0" applyFill="0" applyAlignment="0" applyProtection="0"/>
    <xf numFmtId="0" fontId="65" fillId="42" borderId="0" applyNumberFormat="0" applyBorder="0" applyAlignment="0" applyProtection="0"/>
    <xf numFmtId="0" fontId="65" fillId="35" borderId="0" applyNumberFormat="0" applyBorder="0" applyAlignment="0" applyProtection="0"/>
    <xf numFmtId="0" fontId="51" fillId="0" borderId="20" applyNumberFormat="0" applyFill="0" applyAlignment="0" applyProtection="0"/>
    <xf numFmtId="0" fontId="65" fillId="38" borderId="0" applyNumberFormat="0" applyBorder="0" applyAlignment="0" applyProtection="0"/>
    <xf numFmtId="0" fontId="10" fillId="56" borderId="0" applyNumberFormat="0" applyBorder="0" applyAlignment="0" applyProtection="0"/>
    <xf numFmtId="0" fontId="65" fillId="50" borderId="0" applyNumberFormat="0" applyBorder="0" applyAlignment="0" applyProtection="0"/>
    <xf numFmtId="0" fontId="53" fillId="0" borderId="22" applyNumberFormat="0" applyFill="0" applyAlignment="0" applyProtection="0"/>
    <xf numFmtId="0" fontId="65" fillId="54"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45" borderId="0" applyNumberFormat="0" applyBorder="0" applyAlignment="0" applyProtection="0"/>
    <xf numFmtId="0" fontId="52" fillId="0" borderId="21" applyNumberFormat="0" applyFill="0" applyAlignment="0" applyProtection="0"/>
    <xf numFmtId="0" fontId="65" fillId="54" borderId="0" applyNumberFormat="0" applyBorder="0" applyAlignment="0" applyProtection="0"/>
    <xf numFmtId="0" fontId="10" fillId="49" borderId="0" applyNumberFormat="0" applyBorder="0" applyAlignment="0" applyProtection="0"/>
    <xf numFmtId="0" fontId="65" fillId="43" borderId="0" applyNumberFormat="0" applyBorder="0" applyAlignment="0" applyProtection="0"/>
    <xf numFmtId="0" fontId="65" fillId="35" borderId="0" applyNumberFormat="0" applyBorder="0" applyAlignment="0" applyProtection="0"/>
    <xf numFmtId="0" fontId="10" fillId="48" borderId="0" applyNumberFormat="0" applyBorder="0" applyAlignment="0" applyProtection="0"/>
    <xf numFmtId="0" fontId="63" fillId="0" borderId="0" applyNumberFormat="0" applyFill="0" applyBorder="0" applyAlignment="0" applyProtection="0"/>
    <xf numFmtId="0" fontId="55" fillId="29" borderId="0" applyNumberFormat="0" applyBorder="0" applyAlignment="0" applyProtection="0"/>
    <xf numFmtId="0" fontId="10" fillId="57" borderId="0" applyNumberFormat="0" applyBorder="0" applyAlignment="0" applyProtection="0"/>
    <xf numFmtId="0" fontId="49" fillId="0" borderId="0" applyNumberFormat="0" applyFill="0" applyBorder="0" applyAlignment="0" applyProtection="0"/>
    <xf numFmtId="0" fontId="10" fillId="45" borderId="0" applyNumberFormat="0" applyBorder="0" applyAlignment="0" applyProtection="0"/>
    <xf numFmtId="0" fontId="65" fillId="38" borderId="0" applyNumberFormat="0" applyBorder="0" applyAlignment="0" applyProtection="0"/>
    <xf numFmtId="0" fontId="65" fillId="38" borderId="0" applyNumberFormat="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36" borderId="0" applyNumberFormat="0" applyBorder="0" applyAlignment="0" applyProtection="0"/>
    <xf numFmtId="0" fontId="10" fillId="48"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10" fillId="44" borderId="0" applyNumberFormat="0" applyBorder="0" applyAlignment="0" applyProtection="0"/>
    <xf numFmtId="0" fontId="10" fillId="36" borderId="0" applyNumberFormat="0" applyBorder="0" applyAlignment="0" applyProtection="0"/>
    <xf numFmtId="0" fontId="10" fillId="52"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55" fillId="29" borderId="0" applyNumberFormat="0" applyBorder="0" applyAlignment="0" applyProtection="0"/>
    <xf numFmtId="0" fontId="65" fillId="39" borderId="0" applyNumberFormat="0" applyBorder="0" applyAlignment="0" applyProtection="0"/>
    <xf numFmtId="0" fontId="10" fillId="56"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10" fillId="36"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10" fillId="36" borderId="0" applyNumberFormat="0" applyBorder="0" applyAlignment="0" applyProtection="0"/>
    <xf numFmtId="0" fontId="49" fillId="0" borderId="0" applyNumberFormat="0" applyFill="0" applyBorder="0" applyAlignment="0" applyProtection="0"/>
    <xf numFmtId="0" fontId="59" fillId="32" borderId="23" applyNumberFormat="0" applyAlignment="0" applyProtection="0"/>
    <xf numFmtId="0" fontId="65" fillId="43" borderId="0" applyNumberFormat="0" applyBorder="0" applyAlignment="0" applyProtection="0"/>
    <xf numFmtId="0" fontId="65" fillId="39" borderId="0" applyNumberFormat="0" applyBorder="0" applyAlignment="0" applyProtection="0"/>
    <xf numFmtId="0" fontId="10" fillId="41" borderId="0" applyNumberFormat="0" applyBorder="0" applyAlignment="0" applyProtection="0"/>
    <xf numFmtId="0" fontId="58" fillId="32" borderId="24" applyNumberFormat="0" applyAlignment="0" applyProtection="0"/>
    <xf numFmtId="0" fontId="10" fillId="40"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10" fillId="52" borderId="0" applyNumberFormat="0" applyBorder="0" applyAlignment="0" applyProtection="0"/>
    <xf numFmtId="0" fontId="59" fillId="32" borderId="23" applyNumberFormat="0" applyAlignment="0" applyProtection="0"/>
    <xf numFmtId="0" fontId="10" fillId="49" borderId="0" applyNumberFormat="0" applyBorder="0" applyAlignment="0" applyProtection="0"/>
    <xf numFmtId="0" fontId="10" fillId="53"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10" fillId="53"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65" fillId="54" borderId="0" applyNumberFormat="0" applyBorder="0" applyAlignment="0" applyProtection="0"/>
    <xf numFmtId="0" fontId="65" fillId="51"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63" fillId="0" borderId="0" applyNumberFormat="0" applyFill="0" applyBorder="0" applyAlignment="0" applyProtection="0"/>
    <xf numFmtId="0" fontId="65" fillId="55" borderId="0" applyNumberFormat="0" applyBorder="0" applyAlignment="0" applyProtection="0"/>
    <xf numFmtId="0" fontId="10" fillId="56" borderId="0" applyNumberFormat="0" applyBorder="0" applyAlignment="0" applyProtection="0"/>
    <xf numFmtId="0" fontId="10" fillId="37"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10" fillId="41" borderId="0" applyNumberFormat="0" applyBorder="0" applyAlignment="0" applyProtection="0"/>
    <xf numFmtId="0" fontId="10" fillId="49" borderId="0" applyNumberFormat="0" applyBorder="0" applyAlignment="0" applyProtection="0"/>
    <xf numFmtId="0" fontId="65" fillId="54" borderId="0" applyNumberFormat="0" applyBorder="0" applyAlignment="0" applyProtection="0"/>
    <xf numFmtId="0" fontId="65" fillId="39" borderId="0" applyNumberFormat="0" applyBorder="0" applyAlignment="0" applyProtection="0"/>
    <xf numFmtId="0" fontId="58" fillId="32" borderId="24" applyNumberFormat="0" applyAlignment="0" applyProtection="0"/>
    <xf numFmtId="0" fontId="65" fillId="35" borderId="0" applyNumberFormat="0" applyBorder="0" applyAlignment="0" applyProtection="0"/>
    <xf numFmtId="0" fontId="65" fillId="38" borderId="0" applyNumberFormat="0" applyBorder="0" applyAlignment="0" applyProtection="0"/>
    <xf numFmtId="0" fontId="65" fillId="42" borderId="0" applyNumberFormat="0" applyBorder="0" applyAlignment="0" applyProtection="0"/>
    <xf numFmtId="0" fontId="65" fillId="46" borderId="0" applyNumberFormat="0" applyBorder="0" applyAlignment="0" applyProtection="0"/>
    <xf numFmtId="0" fontId="65" fillId="50" borderId="0" applyNumberFormat="0" applyBorder="0" applyAlignment="0" applyProtection="0"/>
    <xf numFmtId="0" fontId="65" fillId="46" borderId="0" applyNumberFormat="0" applyBorder="0" applyAlignment="0" applyProtection="0"/>
    <xf numFmtId="0" fontId="10" fillId="44" borderId="0" applyNumberFormat="0" applyBorder="0" applyAlignment="0" applyProtection="0"/>
    <xf numFmtId="0" fontId="10" fillId="36" borderId="0" applyNumberFormat="0" applyBorder="0" applyAlignment="0" applyProtection="0"/>
    <xf numFmtId="0" fontId="10" fillId="41" borderId="0" applyNumberFormat="0" applyBorder="0" applyAlignment="0" applyProtection="0"/>
    <xf numFmtId="0" fontId="10" fillId="36" borderId="0" applyNumberFormat="0" applyBorder="0" applyAlignment="0" applyProtection="0"/>
    <xf numFmtId="0" fontId="10" fillId="53" borderId="0" applyNumberFormat="0" applyBorder="0" applyAlignment="0" applyProtection="0"/>
    <xf numFmtId="0" fontId="65" fillId="51" borderId="0" applyNumberFormat="0" applyBorder="0" applyAlignment="0" applyProtection="0"/>
    <xf numFmtId="0" fontId="10" fillId="37"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57" borderId="0" applyNumberFormat="0" applyBorder="0" applyAlignment="0" applyProtection="0"/>
    <xf numFmtId="0" fontId="65" fillId="35" borderId="0" applyNumberFormat="0" applyBorder="0" applyAlignment="0" applyProtection="0"/>
    <xf numFmtId="0" fontId="59" fillId="32" borderId="23" applyNumberFormat="0" applyAlignment="0" applyProtection="0"/>
    <xf numFmtId="0" fontId="10" fillId="37" borderId="0" applyNumberFormat="0" applyBorder="0" applyAlignment="0" applyProtection="0"/>
    <xf numFmtId="0" fontId="59" fillId="32" borderId="23" applyNumberFormat="0" applyAlignment="0" applyProtection="0"/>
    <xf numFmtId="0" fontId="52" fillId="0" borderId="21" applyNumberFormat="0" applyFill="0" applyAlignment="0" applyProtection="0"/>
    <xf numFmtId="0" fontId="53" fillId="0" borderId="22" applyNumberFormat="0" applyFill="0" applyAlignment="0" applyProtection="0"/>
    <xf numFmtId="0" fontId="10" fillId="41" borderId="0" applyNumberFormat="0" applyBorder="0" applyAlignment="0" applyProtection="0"/>
    <xf numFmtId="0" fontId="10" fillId="41" borderId="0" applyNumberFormat="0" applyBorder="0" applyAlignment="0" applyProtection="0"/>
    <xf numFmtId="0" fontId="65" fillId="50"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54"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57" borderId="0" applyNumberFormat="0" applyBorder="0" applyAlignment="0" applyProtection="0"/>
    <xf numFmtId="0" fontId="10" fillId="36" borderId="0" applyNumberFormat="0" applyBorder="0" applyAlignment="0" applyProtection="0"/>
    <xf numFmtId="0" fontId="10" fillId="41"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59" fillId="32" borderId="23" applyNumberFormat="0" applyAlignment="0" applyProtection="0"/>
    <xf numFmtId="0" fontId="10" fillId="37" borderId="0" applyNumberFormat="0" applyBorder="0" applyAlignment="0" applyProtection="0"/>
    <xf numFmtId="0" fontId="10" fillId="48"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65" fillId="42" borderId="0" applyNumberFormat="0" applyBorder="0" applyAlignment="0" applyProtection="0"/>
    <xf numFmtId="0" fontId="53" fillId="0" borderId="22" applyNumberFormat="0" applyFill="0" applyAlignment="0" applyProtection="0"/>
    <xf numFmtId="0" fontId="10" fillId="37" borderId="0" applyNumberFormat="0" applyBorder="0" applyAlignment="0" applyProtection="0"/>
    <xf numFmtId="0" fontId="10" fillId="56"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65" fillId="58" borderId="0" applyNumberFormat="0" applyBorder="0" applyAlignment="0" applyProtection="0"/>
    <xf numFmtId="0" fontId="10" fillId="37"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52" borderId="0" applyNumberFormat="0" applyBorder="0" applyAlignment="0" applyProtection="0"/>
    <xf numFmtId="0" fontId="65" fillId="43" borderId="0" applyNumberFormat="0" applyBorder="0" applyAlignment="0" applyProtection="0"/>
    <xf numFmtId="0" fontId="65" fillId="42" borderId="0" applyNumberFormat="0" applyBorder="0" applyAlignment="0" applyProtection="0"/>
    <xf numFmtId="0" fontId="10" fillId="41" borderId="0" applyNumberFormat="0" applyBorder="0" applyAlignment="0" applyProtection="0"/>
    <xf numFmtId="0" fontId="65" fillId="39" borderId="0" applyNumberFormat="0" applyBorder="0" applyAlignment="0" applyProtection="0"/>
    <xf numFmtId="0" fontId="65" fillId="38" borderId="0" applyNumberFormat="0" applyBorder="0" applyAlignment="0" applyProtection="0"/>
    <xf numFmtId="0" fontId="65" fillId="54"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53" borderId="0" applyNumberFormat="0" applyBorder="0" applyAlignment="0" applyProtection="0"/>
    <xf numFmtId="0" fontId="51" fillId="0" borderId="20" applyNumberFormat="0" applyFill="0" applyAlignment="0" applyProtection="0"/>
    <xf numFmtId="0" fontId="10" fillId="53" borderId="0" applyNumberFormat="0" applyBorder="0" applyAlignment="0" applyProtection="0"/>
    <xf numFmtId="0" fontId="65" fillId="58" borderId="0" applyNumberFormat="0" applyBorder="0" applyAlignment="0" applyProtection="0"/>
    <xf numFmtId="0" fontId="63" fillId="0" borderId="0" applyNumberFormat="0" applyFill="0" applyBorder="0" applyAlignment="0" applyProtection="0"/>
    <xf numFmtId="0" fontId="65" fillId="38" borderId="0" applyNumberFormat="0" applyBorder="0" applyAlignment="0" applyProtection="0"/>
    <xf numFmtId="0" fontId="65" fillId="50" borderId="0" applyNumberFormat="0" applyBorder="0" applyAlignment="0" applyProtection="0"/>
    <xf numFmtId="0" fontId="65" fillId="38"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65" fillId="47"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55" fillId="29" borderId="0" applyNumberFormat="0" applyBorder="0" applyAlignment="0" applyProtection="0"/>
    <xf numFmtId="0" fontId="65" fillId="54" borderId="0" applyNumberFormat="0" applyBorder="0" applyAlignment="0" applyProtection="0"/>
    <xf numFmtId="0" fontId="10" fillId="53" borderId="0" applyNumberFormat="0" applyBorder="0" applyAlignment="0" applyProtection="0"/>
    <xf numFmtId="0" fontId="10" fillId="44"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10" fillId="52" borderId="0" applyNumberFormat="0" applyBorder="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55" borderId="0" applyNumberFormat="0" applyBorder="0" applyAlignment="0" applyProtection="0"/>
    <xf numFmtId="0" fontId="10" fillId="37" borderId="0" applyNumberFormat="0" applyBorder="0" applyAlignment="0" applyProtection="0"/>
    <xf numFmtId="0" fontId="65" fillId="35" borderId="0" applyNumberFormat="0" applyBorder="0" applyAlignment="0" applyProtection="0"/>
    <xf numFmtId="0" fontId="65" fillId="42" borderId="0" applyNumberFormat="0" applyBorder="0" applyAlignment="0" applyProtection="0"/>
    <xf numFmtId="0" fontId="65" fillId="58" borderId="0" applyNumberFormat="0" applyBorder="0" applyAlignment="0" applyProtection="0"/>
    <xf numFmtId="0" fontId="10" fillId="57" borderId="0" applyNumberFormat="0" applyBorder="0" applyAlignment="0" applyProtection="0"/>
    <xf numFmtId="0" fontId="10" fillId="52" borderId="0" applyNumberFormat="0" applyBorder="0" applyAlignment="0" applyProtection="0"/>
    <xf numFmtId="0" fontId="65" fillId="43" borderId="0" applyNumberFormat="0" applyBorder="0" applyAlignment="0" applyProtection="0"/>
    <xf numFmtId="0" fontId="65" fillId="47"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52" borderId="0" applyNumberFormat="0" applyBorder="0" applyAlignment="0" applyProtection="0"/>
    <xf numFmtId="0" fontId="10" fillId="48" borderId="0" applyNumberFormat="0" applyBorder="0" applyAlignment="0" applyProtection="0"/>
    <xf numFmtId="0" fontId="10" fillId="41" borderId="0" applyNumberFormat="0" applyBorder="0" applyAlignment="0" applyProtection="0"/>
    <xf numFmtId="0" fontId="10" fillId="53" borderId="0" applyNumberFormat="0" applyBorder="0" applyAlignment="0" applyProtection="0"/>
    <xf numFmtId="0" fontId="10" fillId="52" borderId="0" applyNumberFormat="0" applyBorder="0" applyAlignment="0" applyProtection="0"/>
    <xf numFmtId="0" fontId="65" fillId="38" borderId="0" applyNumberFormat="0" applyBorder="0" applyAlignment="0" applyProtection="0"/>
    <xf numFmtId="0" fontId="65" fillId="43"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10" fillId="53" borderId="0" applyNumberFormat="0" applyBorder="0" applyAlignment="0" applyProtection="0"/>
    <xf numFmtId="0" fontId="51" fillId="0" borderId="20" applyNumberFormat="0" applyFill="0" applyAlignment="0" applyProtection="0"/>
    <xf numFmtId="0" fontId="10" fillId="57" borderId="0" applyNumberFormat="0" applyBorder="0" applyAlignment="0" applyProtection="0"/>
    <xf numFmtId="0" fontId="65" fillId="50"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41"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10" fillId="40" borderId="0" applyNumberFormat="0" applyBorder="0" applyAlignment="0" applyProtection="0"/>
    <xf numFmtId="0" fontId="10" fillId="49"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52" fillId="0" borderId="21" applyNumberFormat="0" applyFill="0" applyAlignment="0" applyProtection="0"/>
    <xf numFmtId="0" fontId="10" fillId="53" borderId="0" applyNumberFormat="0" applyBorder="0" applyAlignment="0" applyProtection="0"/>
    <xf numFmtId="0" fontId="52" fillId="0" borderId="21" applyNumberFormat="0" applyFill="0" applyAlignment="0" applyProtection="0"/>
    <xf numFmtId="0" fontId="10" fillId="40" borderId="0" applyNumberFormat="0" applyBorder="0" applyAlignment="0" applyProtection="0"/>
    <xf numFmtId="0" fontId="63" fillId="0" borderId="0" applyNumberFormat="0" applyFill="0" applyBorder="0" applyAlignment="0" applyProtection="0"/>
    <xf numFmtId="0" fontId="65" fillId="50"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10" fillId="53"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52" borderId="0" applyNumberFormat="0" applyBorder="0" applyAlignment="0" applyProtection="0"/>
    <xf numFmtId="0" fontId="51" fillId="0" borderId="20" applyNumberFormat="0" applyFill="0" applyAlignment="0" applyProtection="0"/>
    <xf numFmtId="0" fontId="65" fillId="38" borderId="0" applyNumberFormat="0" applyBorder="0" applyAlignment="0" applyProtection="0"/>
    <xf numFmtId="0" fontId="65" fillId="47" borderId="0" applyNumberFormat="0" applyBorder="0" applyAlignment="0" applyProtection="0"/>
    <xf numFmtId="0" fontId="65" fillId="58" borderId="0" applyNumberFormat="0" applyBorder="0" applyAlignment="0" applyProtection="0"/>
    <xf numFmtId="0" fontId="10" fillId="56" borderId="0" applyNumberFormat="0" applyBorder="0" applyAlignment="0" applyProtection="0"/>
    <xf numFmtId="0" fontId="65" fillId="39" borderId="0" applyNumberFormat="0" applyBorder="0" applyAlignment="0" applyProtection="0"/>
    <xf numFmtId="0" fontId="53" fillId="0" borderId="22" applyNumberFormat="0" applyFill="0" applyAlignment="0" applyProtection="0"/>
    <xf numFmtId="0" fontId="10" fillId="41" borderId="0" applyNumberFormat="0" applyBorder="0" applyAlignment="0" applyProtection="0"/>
    <xf numFmtId="0" fontId="53" fillId="0" borderId="22" applyNumberFormat="0" applyFill="0" applyAlignment="0" applyProtection="0"/>
    <xf numFmtId="0" fontId="10" fillId="52" borderId="0" applyNumberFormat="0" applyBorder="0" applyAlignment="0" applyProtection="0"/>
    <xf numFmtId="0" fontId="65" fillId="51" borderId="0" applyNumberFormat="0" applyBorder="0" applyAlignment="0" applyProtection="0"/>
    <xf numFmtId="0" fontId="10" fillId="37" borderId="0" applyNumberFormat="0" applyBorder="0" applyAlignment="0" applyProtection="0"/>
    <xf numFmtId="0" fontId="10" fillId="44" borderId="0" applyNumberFormat="0" applyBorder="0" applyAlignment="0" applyProtection="0"/>
    <xf numFmtId="0" fontId="65" fillId="50"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65" fillId="55"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65" fillId="38" borderId="0" applyNumberFormat="0" applyBorder="0" applyAlignment="0" applyProtection="0"/>
    <xf numFmtId="0" fontId="10" fillId="44" borderId="0" applyNumberFormat="0" applyBorder="0" applyAlignment="0" applyProtection="0"/>
    <xf numFmtId="0" fontId="10" fillId="53"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53" fillId="0" borderId="22" applyNumberFormat="0" applyFill="0" applyAlignment="0" applyProtection="0"/>
    <xf numFmtId="0" fontId="10" fillId="41"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37" borderId="0" applyNumberFormat="0" applyBorder="0" applyAlignment="0" applyProtection="0"/>
    <xf numFmtId="0" fontId="10" fillId="53" borderId="0" applyNumberFormat="0" applyBorder="0" applyAlignment="0" applyProtection="0"/>
    <xf numFmtId="0" fontId="58" fillId="32" borderId="24" applyNumberFormat="0" applyAlignment="0" applyProtection="0"/>
    <xf numFmtId="0" fontId="10" fillId="53" borderId="0" applyNumberFormat="0" applyBorder="0" applyAlignment="0" applyProtection="0"/>
    <xf numFmtId="0" fontId="65" fillId="55" borderId="0" applyNumberFormat="0" applyBorder="0" applyAlignment="0" applyProtection="0"/>
    <xf numFmtId="0" fontId="10" fillId="52" borderId="0" applyNumberFormat="0" applyBorder="0" applyAlignment="0" applyProtection="0"/>
    <xf numFmtId="0" fontId="10" fillId="41" borderId="0" applyNumberFormat="0" applyBorder="0" applyAlignment="0" applyProtection="0"/>
    <xf numFmtId="0" fontId="10" fillId="45" borderId="0" applyNumberFormat="0" applyBorder="0" applyAlignment="0" applyProtection="0"/>
    <xf numFmtId="0" fontId="63" fillId="0" borderId="0" applyNumberFormat="0" applyFill="0" applyBorder="0" applyAlignment="0" applyProtection="0"/>
    <xf numFmtId="0" fontId="10" fillId="40"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10" fillId="36" borderId="0" applyNumberFormat="0" applyBorder="0" applyAlignment="0" applyProtection="0"/>
    <xf numFmtId="0" fontId="10" fillId="57" borderId="0" applyNumberFormat="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52" fillId="0" borderId="21" applyNumberFormat="0" applyFill="0" applyAlignment="0" applyProtection="0"/>
    <xf numFmtId="0" fontId="65" fillId="42"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40" borderId="0" applyNumberFormat="0" applyBorder="0" applyAlignment="0" applyProtection="0"/>
    <xf numFmtId="0" fontId="65" fillId="39" borderId="0" applyNumberFormat="0" applyBorder="0" applyAlignment="0" applyProtection="0"/>
    <xf numFmtId="0" fontId="65" fillId="47"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5" fillId="51" borderId="0" applyNumberFormat="0" applyBorder="0" applyAlignment="0" applyProtection="0"/>
    <xf numFmtId="0" fontId="53" fillId="0" borderId="22" applyNumberFormat="0" applyFill="0" applyAlignment="0" applyProtection="0"/>
    <xf numFmtId="0" fontId="10" fillId="36" borderId="0" applyNumberFormat="0" applyBorder="0" applyAlignment="0" applyProtection="0"/>
    <xf numFmtId="0" fontId="65" fillId="51" borderId="0" applyNumberFormat="0" applyBorder="0" applyAlignment="0" applyProtection="0"/>
    <xf numFmtId="0" fontId="65" fillId="55" borderId="0" applyNumberFormat="0" applyBorder="0" applyAlignment="0" applyProtection="0"/>
    <xf numFmtId="0" fontId="65" fillId="35"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10" fillId="44"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53" fillId="0" borderId="22" applyNumberFormat="0" applyFill="0" applyAlignment="0" applyProtection="0"/>
    <xf numFmtId="0" fontId="52" fillId="0" borderId="21" applyNumberFormat="0" applyFill="0" applyAlignment="0" applyProtection="0"/>
    <xf numFmtId="0" fontId="10" fillId="52" borderId="0" applyNumberFormat="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52"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9"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10" fillId="41" borderId="0" applyNumberFormat="0" applyBorder="0" applyAlignment="0" applyProtection="0"/>
    <xf numFmtId="0" fontId="51" fillId="0" borderId="20" applyNumberFormat="0" applyFill="0" applyAlignment="0" applyProtection="0"/>
    <xf numFmtId="0" fontId="10" fillId="56" borderId="0" applyNumberFormat="0" applyBorder="0" applyAlignment="0" applyProtection="0"/>
    <xf numFmtId="0" fontId="65" fillId="38" borderId="0" applyNumberFormat="0" applyBorder="0" applyAlignment="0" applyProtection="0"/>
    <xf numFmtId="0" fontId="65" fillId="54" borderId="0" applyNumberFormat="0" applyBorder="0" applyAlignment="0" applyProtection="0"/>
    <xf numFmtId="0" fontId="63" fillId="0" borderId="0" applyNumberFormat="0" applyFill="0" applyBorder="0" applyAlignment="0" applyProtection="0"/>
    <xf numFmtId="0" fontId="55" fillId="29" borderId="0" applyNumberFormat="0" applyBorder="0" applyAlignment="0" applyProtection="0"/>
    <xf numFmtId="0" fontId="65" fillId="42" borderId="0" applyNumberFormat="0" applyBorder="0" applyAlignment="0" applyProtection="0"/>
    <xf numFmtId="0" fontId="10" fillId="56" borderId="0" applyNumberFormat="0" applyBorder="0" applyAlignment="0" applyProtection="0"/>
    <xf numFmtId="0" fontId="10" fillId="44" borderId="0" applyNumberFormat="0" applyBorder="0" applyAlignment="0" applyProtection="0"/>
    <xf numFmtId="0" fontId="65" fillId="42" borderId="0" applyNumberFormat="0" applyBorder="0" applyAlignment="0" applyProtection="0"/>
    <xf numFmtId="0" fontId="49" fillId="0" borderId="0" applyNumberFormat="0" applyFill="0" applyBorder="0" applyAlignment="0" applyProtection="0"/>
    <xf numFmtId="0" fontId="10" fillId="45" borderId="0" applyNumberFormat="0" applyBorder="0" applyAlignment="0" applyProtection="0"/>
    <xf numFmtId="0" fontId="65" fillId="47" borderId="0" applyNumberFormat="0" applyBorder="0" applyAlignment="0" applyProtection="0"/>
    <xf numFmtId="0" fontId="51" fillId="0" borderId="20" applyNumberFormat="0" applyFill="0" applyAlignment="0" applyProtection="0"/>
    <xf numFmtId="0" fontId="10" fillId="36" borderId="0" applyNumberFormat="0" applyBorder="0" applyAlignment="0" applyProtection="0"/>
    <xf numFmtId="0" fontId="51" fillId="0" borderId="20" applyNumberFormat="0" applyFill="0" applyAlignment="0" applyProtection="0"/>
    <xf numFmtId="0" fontId="55" fillId="29"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0" fillId="49"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65" fillId="51" borderId="0" applyNumberFormat="0" applyBorder="0" applyAlignment="0" applyProtection="0"/>
    <xf numFmtId="0" fontId="65" fillId="51"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5" fillId="29" borderId="0" applyNumberFormat="0" applyBorder="0" applyAlignment="0" applyProtection="0"/>
    <xf numFmtId="0" fontId="10" fillId="57" borderId="0" applyNumberFormat="0" applyBorder="0" applyAlignment="0" applyProtection="0"/>
    <xf numFmtId="0" fontId="65" fillId="51" borderId="0" applyNumberFormat="0" applyBorder="0" applyAlignment="0" applyProtection="0"/>
    <xf numFmtId="0" fontId="55" fillId="29"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10" fillId="53" borderId="0" applyNumberFormat="0" applyBorder="0" applyAlignment="0" applyProtection="0"/>
    <xf numFmtId="0" fontId="10" fillId="48" borderId="0" applyNumberFormat="0" applyBorder="0" applyAlignment="0" applyProtection="0"/>
    <xf numFmtId="0" fontId="10" fillId="57" borderId="0" applyNumberFormat="0" applyBorder="0" applyAlignment="0" applyProtection="0"/>
    <xf numFmtId="0" fontId="10" fillId="40" borderId="0" applyNumberFormat="0" applyBorder="0" applyAlignment="0" applyProtection="0"/>
    <xf numFmtId="0" fontId="10" fillId="49" borderId="0" applyNumberFormat="0" applyBorder="0" applyAlignment="0" applyProtection="0"/>
    <xf numFmtId="0" fontId="59" fillId="32" borderId="23" applyNumberFormat="0" applyAlignment="0" applyProtection="0"/>
    <xf numFmtId="0" fontId="10" fillId="52" borderId="0" applyNumberFormat="0" applyBorder="0" applyAlignment="0" applyProtection="0"/>
    <xf numFmtId="0" fontId="65" fillId="47"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56" borderId="0" applyNumberFormat="0" applyBorder="0" applyAlignment="0" applyProtection="0"/>
    <xf numFmtId="0" fontId="10" fillId="53" borderId="0" applyNumberFormat="0" applyBorder="0" applyAlignment="0" applyProtection="0"/>
    <xf numFmtId="0" fontId="10" fillId="45" borderId="0" applyNumberFormat="0" applyBorder="0" applyAlignment="0" applyProtection="0"/>
    <xf numFmtId="0" fontId="59" fillId="32" borderId="23" applyNumberFormat="0" applyAlignment="0" applyProtection="0"/>
    <xf numFmtId="0" fontId="10" fillId="37" borderId="0" applyNumberFormat="0" applyBorder="0" applyAlignment="0" applyProtection="0"/>
    <xf numFmtId="0" fontId="55" fillId="29"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53"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9" borderId="0" applyNumberFormat="0" applyBorder="0" applyAlignment="0" applyProtection="0"/>
    <xf numFmtId="0" fontId="53" fillId="0" borderId="22" applyNumberFormat="0" applyFill="0" applyAlignment="0" applyProtection="0"/>
    <xf numFmtId="0" fontId="10" fillId="40" borderId="0" applyNumberFormat="0" applyBorder="0" applyAlignment="0" applyProtection="0"/>
    <xf numFmtId="0" fontId="10" fillId="36"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10" fillId="53" borderId="0" applyNumberFormat="0" applyBorder="0" applyAlignment="0" applyProtection="0"/>
    <xf numFmtId="0" fontId="10" fillId="52" borderId="0" applyNumberFormat="0" applyBorder="0" applyAlignment="0" applyProtection="0"/>
    <xf numFmtId="0" fontId="8" fillId="0" borderId="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10" fillId="36"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10" fillId="36" borderId="0" applyNumberFormat="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52" fillId="0" borderId="21" applyNumberFormat="0" applyFill="0" applyAlignment="0" applyProtection="0"/>
    <xf numFmtId="0" fontId="65" fillId="46" borderId="0" applyNumberFormat="0" applyBorder="0" applyAlignment="0" applyProtection="0"/>
    <xf numFmtId="0" fontId="65" fillId="47" borderId="0" applyNumberFormat="0" applyBorder="0" applyAlignment="0" applyProtection="0"/>
    <xf numFmtId="0" fontId="10" fillId="44"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3" fillId="0" borderId="0" applyNumberFormat="0" applyFill="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47" borderId="0" applyNumberFormat="0" applyBorder="0" applyAlignment="0" applyProtection="0"/>
    <xf numFmtId="0" fontId="65" fillId="58" borderId="0" applyNumberFormat="0" applyBorder="0" applyAlignment="0" applyProtection="0"/>
    <xf numFmtId="0" fontId="10" fillId="37"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52" fillId="0" borderId="21"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9" fillId="32" borderId="23" applyNumberFormat="0" applyAlignment="0" applyProtection="0"/>
    <xf numFmtId="0" fontId="49" fillId="0" borderId="0" applyNumberFormat="0" applyFill="0" applyBorder="0" applyAlignment="0" applyProtection="0"/>
    <xf numFmtId="0" fontId="53" fillId="0" borderId="22"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65" fillId="46" borderId="0" applyNumberFormat="0" applyBorder="0" applyAlignment="0" applyProtection="0"/>
    <xf numFmtId="0" fontId="10" fillId="48" borderId="0" applyNumberFormat="0" applyBorder="0" applyAlignment="0" applyProtection="0"/>
    <xf numFmtId="0" fontId="63" fillId="0" borderId="0" applyNumberFormat="0" applyFill="0" applyBorder="0" applyAlignment="0" applyProtection="0"/>
    <xf numFmtId="0" fontId="10" fillId="44"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4" borderId="0" applyNumberFormat="0" applyBorder="0" applyAlignment="0" applyProtection="0"/>
    <xf numFmtId="0" fontId="10" fillId="36" borderId="0" applyNumberFormat="0" applyBorder="0" applyAlignment="0" applyProtection="0"/>
    <xf numFmtId="0" fontId="10" fillId="56"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65" fillId="43" borderId="0" applyNumberFormat="0" applyBorder="0" applyAlignment="0" applyProtection="0"/>
    <xf numFmtId="0" fontId="65" fillId="42" borderId="0" applyNumberFormat="0" applyBorder="0" applyAlignment="0" applyProtection="0"/>
    <xf numFmtId="0" fontId="59" fillId="32" borderId="23" applyNumberFormat="0" applyAlignment="0" applyProtection="0"/>
    <xf numFmtId="0" fontId="58" fillId="32" borderId="24" applyNumberFormat="0" applyAlignment="0" applyProtection="0"/>
    <xf numFmtId="0" fontId="55" fillId="29" borderId="0" applyNumberFormat="0" applyBorder="0" applyAlignment="0" applyProtection="0"/>
    <xf numFmtId="0" fontId="52" fillId="0" borderId="21" applyNumberFormat="0" applyFill="0" applyAlignment="0" applyProtection="0"/>
    <xf numFmtId="0" fontId="51" fillId="0" borderId="20" applyNumberFormat="0" applyFill="0" applyAlignment="0" applyProtection="0"/>
    <xf numFmtId="0" fontId="10" fillId="57" borderId="0" applyNumberFormat="0" applyBorder="0" applyAlignment="0" applyProtection="0"/>
    <xf numFmtId="0" fontId="65" fillId="58"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10" fillId="36" borderId="0" applyNumberFormat="0" applyBorder="0" applyAlignment="0" applyProtection="0"/>
    <xf numFmtId="0" fontId="10" fillId="45" borderId="0" applyNumberFormat="0" applyBorder="0" applyAlignment="0" applyProtection="0"/>
    <xf numFmtId="0" fontId="10" fillId="52" borderId="0" applyNumberFormat="0" applyBorder="0" applyAlignment="0" applyProtection="0"/>
    <xf numFmtId="0" fontId="59" fillId="32" borderId="23" applyNumberFormat="0" applyAlignment="0" applyProtection="0"/>
    <xf numFmtId="0" fontId="10" fillId="49" borderId="0" applyNumberFormat="0" applyBorder="0" applyAlignment="0" applyProtection="0"/>
    <xf numFmtId="0" fontId="10" fillId="37" borderId="0" applyNumberFormat="0" applyBorder="0" applyAlignment="0" applyProtection="0"/>
    <xf numFmtId="0" fontId="10" fillId="52" borderId="0" applyNumberFormat="0" applyBorder="0" applyAlignment="0" applyProtection="0"/>
    <xf numFmtId="0" fontId="63" fillId="0" borderId="0" applyNumberFormat="0" applyFill="0" applyBorder="0" applyAlignment="0" applyProtection="0"/>
    <xf numFmtId="0" fontId="65" fillId="55" borderId="0" applyNumberFormat="0" applyBorder="0" applyAlignment="0" applyProtection="0"/>
    <xf numFmtId="0" fontId="10" fillId="44" borderId="0" applyNumberFormat="0" applyBorder="0" applyAlignment="0" applyProtection="0"/>
    <xf numFmtId="0" fontId="10" fillId="52" borderId="0" applyNumberFormat="0" applyBorder="0" applyAlignment="0" applyProtection="0"/>
    <xf numFmtId="0" fontId="53" fillId="0" borderId="22" applyNumberFormat="0" applyFill="0" applyAlignment="0" applyProtection="0"/>
    <xf numFmtId="0" fontId="10" fillId="49" borderId="0" applyNumberFormat="0" applyBorder="0" applyAlignment="0" applyProtection="0"/>
    <xf numFmtId="0" fontId="65" fillId="54"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59" fillId="32" borderId="23" applyNumberFormat="0" applyAlignment="0" applyProtection="0"/>
    <xf numFmtId="0" fontId="10" fillId="45"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10" fillId="53" borderId="0" applyNumberFormat="0" applyBorder="0" applyAlignment="0" applyProtection="0"/>
    <xf numFmtId="0" fontId="10" fillId="52" borderId="0" applyNumberFormat="0" applyBorder="0" applyAlignment="0" applyProtection="0"/>
    <xf numFmtId="0" fontId="10" fillId="49" borderId="0" applyNumberFormat="0" applyBorder="0" applyAlignment="0" applyProtection="0"/>
    <xf numFmtId="0" fontId="10" fillId="36" borderId="0" applyNumberFormat="0" applyBorder="0" applyAlignment="0" applyProtection="0"/>
    <xf numFmtId="0" fontId="10" fillId="44"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10" fillId="44"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49" fillId="0" borderId="0" applyNumberFormat="0" applyFill="0" applyBorder="0" applyAlignment="0" applyProtection="0"/>
    <xf numFmtId="0" fontId="58" fillId="32" borderId="24" applyNumberFormat="0" applyAlignment="0" applyProtection="0"/>
    <xf numFmtId="0" fontId="52" fillId="0" borderId="21" applyNumberFormat="0" applyFill="0" applyAlignment="0" applyProtection="0"/>
    <xf numFmtId="0" fontId="53" fillId="0" borderId="22" applyNumberFormat="0" applyFill="0" applyAlignment="0" applyProtection="0"/>
    <xf numFmtId="0" fontId="65" fillId="58"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65" fillId="38" borderId="0" applyNumberFormat="0" applyBorder="0" applyAlignment="0" applyProtection="0"/>
    <xf numFmtId="0" fontId="49" fillId="0" borderId="0" applyNumberFormat="0" applyFill="0" applyBorder="0" applyAlignment="0" applyProtection="0"/>
    <xf numFmtId="0" fontId="10" fillId="40" borderId="0" applyNumberFormat="0" applyBorder="0" applyAlignment="0" applyProtection="0"/>
    <xf numFmtId="0" fontId="10" fillId="37" borderId="0" applyNumberFormat="0" applyBorder="0" applyAlignment="0" applyProtection="0"/>
    <xf numFmtId="0" fontId="65" fillId="47" borderId="0" applyNumberFormat="0" applyBorder="0" applyAlignment="0" applyProtection="0"/>
    <xf numFmtId="0" fontId="10" fillId="45" borderId="0" applyNumberFormat="0" applyBorder="0" applyAlignment="0" applyProtection="0"/>
    <xf numFmtId="0" fontId="10" fillId="40" borderId="0" applyNumberFormat="0" applyBorder="0" applyAlignment="0" applyProtection="0"/>
    <xf numFmtId="0" fontId="58" fillId="32" borderId="24" applyNumberFormat="0" applyAlignment="0" applyProtection="0"/>
    <xf numFmtId="0" fontId="51" fillId="0" borderId="20" applyNumberFormat="0" applyFill="0" applyAlignment="0" applyProtection="0"/>
    <xf numFmtId="0" fontId="65" fillId="39" borderId="0" applyNumberFormat="0" applyBorder="0" applyAlignment="0" applyProtection="0"/>
    <xf numFmtId="0" fontId="10" fillId="53"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37" borderId="0" applyNumberFormat="0" applyBorder="0" applyAlignment="0" applyProtection="0"/>
    <xf numFmtId="0" fontId="10" fillId="45"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65" fillId="51"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10" fillId="52" borderId="0" applyNumberFormat="0" applyBorder="0" applyAlignment="0" applyProtection="0"/>
    <xf numFmtId="0" fontId="65" fillId="35" borderId="0" applyNumberFormat="0" applyBorder="0" applyAlignment="0" applyProtection="0"/>
    <xf numFmtId="0" fontId="63" fillId="0" borderId="0" applyNumberFormat="0" applyFill="0" applyBorder="0" applyAlignment="0" applyProtection="0"/>
    <xf numFmtId="0" fontId="58" fillId="32" borderId="24" applyNumberFormat="0" applyAlignment="0" applyProtection="0"/>
    <xf numFmtId="0" fontId="52" fillId="0" borderId="21" applyNumberFormat="0" applyFill="0" applyAlignment="0" applyProtection="0"/>
    <xf numFmtId="0" fontId="65" fillId="38" borderId="0" applyNumberFormat="0" applyBorder="0" applyAlignment="0" applyProtection="0"/>
    <xf numFmtId="0" fontId="63" fillId="0" borderId="0" applyNumberFormat="0" applyFill="0" applyBorder="0" applyAlignment="0" applyProtection="0"/>
    <xf numFmtId="0" fontId="65" fillId="51" borderId="0" applyNumberFormat="0" applyBorder="0" applyAlignment="0" applyProtection="0"/>
    <xf numFmtId="0" fontId="49" fillId="0" borderId="0" applyNumberFormat="0" applyFill="0" applyBorder="0" applyAlignment="0" applyProtection="0"/>
    <xf numFmtId="0" fontId="10" fillId="40" borderId="0" applyNumberFormat="0" applyBorder="0" applyAlignment="0" applyProtection="0"/>
    <xf numFmtId="0" fontId="10" fillId="57" borderId="0" applyNumberFormat="0" applyBorder="0" applyAlignment="0" applyProtection="0"/>
    <xf numFmtId="0" fontId="65" fillId="55" borderId="0" applyNumberFormat="0" applyBorder="0" applyAlignment="0" applyProtection="0"/>
    <xf numFmtId="0" fontId="65" fillId="35" borderId="0" applyNumberFormat="0" applyBorder="0" applyAlignment="0" applyProtection="0"/>
    <xf numFmtId="0" fontId="10" fillId="40" borderId="0" applyNumberFormat="0" applyBorder="0" applyAlignment="0" applyProtection="0"/>
    <xf numFmtId="0" fontId="10" fillId="45" borderId="0" applyNumberFormat="0" applyBorder="0" applyAlignment="0" applyProtection="0"/>
    <xf numFmtId="0" fontId="65" fillId="43" borderId="0" applyNumberFormat="0" applyBorder="0" applyAlignment="0" applyProtection="0"/>
    <xf numFmtId="0" fontId="55" fillId="29" borderId="0" applyNumberFormat="0" applyBorder="0" applyAlignment="0" applyProtection="0"/>
    <xf numFmtId="0" fontId="10" fillId="36" borderId="0" applyNumberFormat="0" applyBorder="0" applyAlignment="0" applyProtection="0"/>
    <xf numFmtId="0" fontId="10" fillId="57" borderId="0" applyNumberFormat="0" applyBorder="0" applyAlignment="0" applyProtection="0"/>
    <xf numFmtId="0" fontId="65" fillId="54"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10" fillId="48" borderId="0" applyNumberFormat="0" applyBorder="0" applyAlignment="0" applyProtection="0"/>
    <xf numFmtId="0" fontId="10" fillId="41" borderId="0" applyNumberFormat="0" applyBorder="0" applyAlignment="0" applyProtection="0"/>
    <xf numFmtId="0" fontId="63" fillId="0" borderId="0" applyNumberFormat="0" applyFill="0" applyBorder="0" applyAlignment="0" applyProtection="0"/>
    <xf numFmtId="0" fontId="10" fillId="56" borderId="0" applyNumberFormat="0" applyBorder="0" applyAlignment="0" applyProtection="0"/>
    <xf numFmtId="0" fontId="52" fillId="0" borderId="21" applyNumberFormat="0" applyFill="0" applyAlignment="0" applyProtection="0"/>
    <xf numFmtId="0" fontId="65" fillId="47" borderId="0" applyNumberFormat="0" applyBorder="0" applyAlignment="0" applyProtection="0"/>
    <xf numFmtId="0" fontId="10" fillId="36" borderId="0" applyNumberFormat="0" applyBorder="0" applyAlignment="0" applyProtection="0"/>
    <xf numFmtId="0" fontId="59" fillId="32" borderId="23" applyNumberFormat="0" applyAlignment="0" applyProtection="0"/>
    <xf numFmtId="0" fontId="10" fillId="41" borderId="0" applyNumberFormat="0" applyBorder="0" applyAlignment="0" applyProtection="0"/>
    <xf numFmtId="0" fontId="10" fillId="52" borderId="0" applyNumberFormat="0" applyBorder="0" applyAlignment="0" applyProtection="0"/>
    <xf numFmtId="0" fontId="65" fillId="55" borderId="0" applyNumberFormat="0" applyBorder="0" applyAlignment="0" applyProtection="0"/>
    <xf numFmtId="0" fontId="52" fillId="0" borderId="21" applyNumberFormat="0" applyFill="0" applyAlignment="0" applyProtection="0"/>
    <xf numFmtId="0" fontId="10" fillId="56"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65" fillId="39" borderId="0" applyNumberFormat="0" applyBorder="0" applyAlignment="0" applyProtection="0"/>
    <xf numFmtId="0" fontId="10" fillId="48"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49" fillId="0" borderId="0" applyNumberFormat="0" applyFill="0" applyBorder="0" applyAlignment="0" applyProtection="0"/>
    <xf numFmtId="0" fontId="59" fillId="32" borderId="23" applyNumberFormat="0" applyAlignment="0" applyProtection="0"/>
    <xf numFmtId="0" fontId="10" fillId="37"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59" fillId="32" borderId="23" applyNumberFormat="0" applyAlignment="0" applyProtection="0"/>
    <xf numFmtId="0" fontId="8" fillId="0" borderId="0"/>
    <xf numFmtId="0" fontId="65" fillId="43"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63" fillId="0" borderId="0" applyNumberFormat="0" applyFill="0" applyBorder="0" applyAlignment="0" applyProtection="0"/>
    <xf numFmtId="0" fontId="10" fillId="37" borderId="0" applyNumberFormat="0" applyBorder="0" applyAlignment="0" applyProtection="0"/>
    <xf numFmtId="0" fontId="10" fillId="57" borderId="0" applyNumberFormat="0" applyBorder="0" applyAlignment="0" applyProtection="0"/>
    <xf numFmtId="0" fontId="55" fillId="29" borderId="0" applyNumberFormat="0" applyBorder="0" applyAlignment="0" applyProtection="0"/>
    <xf numFmtId="0" fontId="65" fillId="39" borderId="0" applyNumberFormat="0" applyBorder="0" applyAlignment="0" applyProtection="0"/>
    <xf numFmtId="0" fontId="10" fillId="41" borderId="0" applyNumberFormat="0" applyBorder="0" applyAlignment="0" applyProtection="0"/>
    <xf numFmtId="0" fontId="10" fillId="56" borderId="0" applyNumberFormat="0" applyBorder="0" applyAlignment="0" applyProtection="0"/>
    <xf numFmtId="0" fontId="10" fillId="44" borderId="0" applyNumberFormat="0" applyBorder="0" applyAlignment="0" applyProtection="0"/>
    <xf numFmtId="0" fontId="51" fillId="0" borderId="20" applyNumberFormat="0" applyFill="0" applyAlignment="0" applyProtection="0"/>
    <xf numFmtId="0" fontId="10" fillId="36" borderId="0" applyNumberFormat="0" applyBorder="0" applyAlignment="0" applyProtection="0"/>
    <xf numFmtId="0" fontId="51" fillId="0" borderId="20" applyNumberFormat="0" applyFill="0" applyAlignment="0" applyProtection="0"/>
    <xf numFmtId="0" fontId="10" fillId="45" borderId="0" applyNumberFormat="0" applyBorder="0" applyAlignment="0" applyProtection="0"/>
    <xf numFmtId="0" fontId="65" fillId="38" borderId="0" applyNumberFormat="0" applyBorder="0" applyAlignment="0" applyProtection="0"/>
    <xf numFmtId="0" fontId="10" fillId="49" borderId="0" applyNumberFormat="0" applyBorder="0" applyAlignment="0" applyProtection="0"/>
    <xf numFmtId="0" fontId="10" fillId="56"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10" fillId="48" borderId="0" applyNumberFormat="0" applyBorder="0" applyAlignment="0" applyProtection="0"/>
    <xf numFmtId="0" fontId="10" fillId="57" borderId="0" applyNumberFormat="0" applyBorder="0" applyAlignment="0" applyProtection="0"/>
    <xf numFmtId="0" fontId="53" fillId="0" borderId="22" applyNumberFormat="0" applyFill="0" applyAlignment="0" applyProtection="0"/>
    <xf numFmtId="0" fontId="65" fillId="50" borderId="0" applyNumberFormat="0" applyBorder="0" applyAlignment="0" applyProtection="0"/>
    <xf numFmtId="0" fontId="10" fillId="48"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65" fillId="38" borderId="0" applyNumberFormat="0" applyBorder="0" applyAlignment="0" applyProtection="0"/>
    <xf numFmtId="0" fontId="51" fillId="0" borderId="20" applyNumberFormat="0" applyFill="0" applyAlignment="0" applyProtection="0"/>
    <xf numFmtId="0" fontId="10" fillId="4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10" fillId="52" borderId="0" applyNumberFormat="0" applyBorder="0" applyAlignment="0" applyProtection="0"/>
    <xf numFmtId="0" fontId="51" fillId="0" borderId="20" applyNumberFormat="0" applyFill="0" applyAlignment="0" applyProtection="0"/>
    <xf numFmtId="0" fontId="65" fillId="55"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5" fillId="58" borderId="0" applyNumberFormat="0" applyBorder="0" applyAlignment="0" applyProtection="0"/>
    <xf numFmtId="0" fontId="10" fillId="45" borderId="0" applyNumberFormat="0" applyBorder="0" applyAlignment="0" applyProtection="0"/>
    <xf numFmtId="0" fontId="10" fillId="37" borderId="0" applyNumberFormat="0" applyBorder="0" applyAlignment="0" applyProtection="0"/>
    <xf numFmtId="0" fontId="10" fillId="45"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10" fillId="52" borderId="0" applyNumberFormat="0" applyBorder="0" applyAlignment="0" applyProtection="0"/>
    <xf numFmtId="0" fontId="53" fillId="0" borderId="22" applyNumberFormat="0" applyFill="0" applyAlignment="0" applyProtection="0"/>
    <xf numFmtId="0" fontId="65" fillId="55" borderId="0" applyNumberFormat="0" applyBorder="0" applyAlignment="0" applyProtection="0"/>
    <xf numFmtId="0" fontId="10" fillId="44" borderId="0" applyNumberFormat="0" applyBorder="0" applyAlignment="0" applyProtection="0"/>
    <xf numFmtId="0" fontId="10" fillId="40" borderId="0" applyNumberFormat="0" applyBorder="0" applyAlignment="0" applyProtection="0"/>
    <xf numFmtId="0" fontId="10" fillId="40" borderId="0" applyNumberFormat="0" applyBorder="0" applyAlignment="0" applyProtection="0"/>
    <xf numFmtId="0" fontId="10" fillId="40" borderId="0" applyNumberFormat="0" applyBorder="0" applyAlignment="0" applyProtection="0"/>
    <xf numFmtId="0" fontId="59" fillId="32" borderId="23" applyNumberFormat="0" applyAlignment="0" applyProtection="0"/>
    <xf numFmtId="0" fontId="10" fillId="56" borderId="0" applyNumberFormat="0" applyBorder="0" applyAlignment="0" applyProtection="0"/>
    <xf numFmtId="0" fontId="49" fillId="0" borderId="0" applyNumberFormat="0" applyFill="0" applyBorder="0" applyAlignment="0" applyProtection="0"/>
    <xf numFmtId="0" fontId="10" fillId="52" borderId="0" applyNumberFormat="0" applyBorder="0" applyAlignment="0" applyProtection="0"/>
    <xf numFmtId="0" fontId="51" fillId="0" borderId="20" applyNumberFormat="0" applyFill="0" applyAlignment="0" applyProtection="0"/>
    <xf numFmtId="0" fontId="58" fillId="32" borderId="24" applyNumberFormat="0" applyAlignment="0" applyProtection="0"/>
    <xf numFmtId="0" fontId="10" fillId="45" borderId="0" applyNumberFormat="0" applyBorder="0" applyAlignment="0" applyProtection="0"/>
    <xf numFmtId="0" fontId="10" fillId="44" borderId="0" applyNumberFormat="0" applyBorder="0" applyAlignment="0" applyProtection="0"/>
    <xf numFmtId="0" fontId="65" fillId="55"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65" fillId="51" borderId="0" applyNumberFormat="0" applyBorder="0" applyAlignment="0" applyProtection="0"/>
    <xf numFmtId="0" fontId="53" fillId="0" borderId="22" applyNumberFormat="0" applyFill="0" applyAlignment="0" applyProtection="0"/>
    <xf numFmtId="0" fontId="10" fillId="45" borderId="0" applyNumberFormat="0" applyBorder="0" applyAlignment="0" applyProtection="0"/>
    <xf numFmtId="0" fontId="58" fillId="32" borderId="24" applyNumberFormat="0" applyAlignment="0" applyProtection="0"/>
    <xf numFmtId="0" fontId="65" fillId="46" borderId="0" applyNumberFormat="0" applyBorder="0" applyAlignment="0" applyProtection="0"/>
    <xf numFmtId="0" fontId="10" fillId="36" borderId="0" applyNumberFormat="0" applyBorder="0" applyAlignment="0" applyProtection="0"/>
    <xf numFmtId="0" fontId="65" fillId="42" borderId="0" applyNumberFormat="0" applyBorder="0" applyAlignment="0" applyProtection="0"/>
    <xf numFmtId="0" fontId="10" fillId="44" borderId="0" applyNumberFormat="0" applyBorder="0" applyAlignment="0" applyProtection="0"/>
    <xf numFmtId="0" fontId="10" fillId="36" borderId="0" applyNumberFormat="0" applyBorder="0" applyAlignment="0" applyProtection="0"/>
    <xf numFmtId="0" fontId="58" fillId="32" borderId="24" applyNumberFormat="0" applyAlignment="0" applyProtection="0"/>
    <xf numFmtId="0" fontId="65" fillId="43"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36" borderId="0" applyNumberFormat="0" applyBorder="0" applyAlignment="0" applyProtection="0"/>
    <xf numFmtId="0" fontId="10" fillId="53" borderId="0" applyNumberFormat="0" applyBorder="0" applyAlignment="0" applyProtection="0"/>
    <xf numFmtId="0" fontId="10" fillId="49" borderId="0" applyNumberFormat="0" applyBorder="0" applyAlignment="0" applyProtection="0"/>
    <xf numFmtId="0" fontId="65" fillId="39" borderId="0" applyNumberFormat="0" applyBorder="0" applyAlignment="0" applyProtection="0"/>
    <xf numFmtId="0" fontId="10" fillId="45" borderId="0" applyNumberFormat="0" applyBorder="0" applyAlignment="0" applyProtection="0"/>
    <xf numFmtId="0" fontId="65" fillId="35" borderId="0" applyNumberFormat="0" applyBorder="0" applyAlignment="0" applyProtection="0"/>
    <xf numFmtId="0" fontId="59" fillId="32" borderId="23" applyNumberFormat="0" applyAlignment="0" applyProtection="0"/>
    <xf numFmtId="0" fontId="10" fillId="48" borderId="0" applyNumberFormat="0" applyBorder="0" applyAlignment="0" applyProtection="0"/>
    <xf numFmtId="0" fontId="10" fillId="57" borderId="0" applyNumberFormat="0" applyBorder="0" applyAlignment="0" applyProtection="0"/>
    <xf numFmtId="0" fontId="10" fillId="53"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10" fillId="52"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51" fillId="0" borderId="20" applyNumberFormat="0" applyFill="0" applyAlignment="0" applyProtection="0"/>
    <xf numFmtId="0" fontId="10" fillId="37" borderId="0" applyNumberFormat="0" applyBorder="0" applyAlignment="0" applyProtection="0"/>
    <xf numFmtId="0" fontId="10" fillId="56" borderId="0" applyNumberFormat="0" applyBorder="0" applyAlignment="0" applyProtection="0"/>
    <xf numFmtId="0" fontId="63" fillId="0" borderId="0" applyNumberFormat="0" applyFill="0" applyBorder="0" applyAlignment="0" applyProtection="0"/>
    <xf numFmtId="0" fontId="10" fillId="45" borderId="0" applyNumberFormat="0" applyBorder="0" applyAlignment="0" applyProtection="0"/>
    <xf numFmtId="0" fontId="65" fillId="35" borderId="0" applyNumberFormat="0" applyBorder="0" applyAlignment="0" applyProtection="0"/>
    <xf numFmtId="0" fontId="65" fillId="58" borderId="0" applyNumberFormat="0" applyBorder="0" applyAlignment="0" applyProtection="0"/>
    <xf numFmtId="0" fontId="10" fillId="41" borderId="0" applyNumberFormat="0" applyBorder="0" applyAlignment="0" applyProtection="0"/>
    <xf numFmtId="0" fontId="51" fillId="0" borderId="20" applyNumberFormat="0" applyFill="0" applyAlignment="0" applyProtection="0"/>
    <xf numFmtId="0" fontId="63" fillId="0" borderId="0" applyNumberFormat="0" applyFill="0" applyBorder="0" applyAlignment="0" applyProtection="0"/>
    <xf numFmtId="0" fontId="65" fillId="35" borderId="0" applyNumberFormat="0" applyBorder="0" applyAlignment="0" applyProtection="0"/>
    <xf numFmtId="0" fontId="51" fillId="0" borderId="20" applyNumberFormat="0" applyFill="0" applyAlignment="0" applyProtection="0"/>
    <xf numFmtId="0" fontId="65" fillId="46" borderId="0" applyNumberFormat="0" applyBorder="0" applyAlignment="0" applyProtection="0"/>
    <xf numFmtId="0" fontId="10" fillId="44" borderId="0" applyNumberFormat="0" applyBorder="0" applyAlignment="0" applyProtection="0"/>
    <xf numFmtId="0" fontId="52" fillId="0" borderId="21" applyNumberFormat="0" applyFill="0" applyAlignment="0" applyProtection="0"/>
    <xf numFmtId="0" fontId="10" fillId="44" borderId="0" applyNumberFormat="0" applyBorder="0" applyAlignment="0" applyProtection="0"/>
    <xf numFmtId="0" fontId="10" fillId="48" borderId="0" applyNumberFormat="0" applyBorder="0" applyAlignment="0" applyProtection="0"/>
    <xf numFmtId="0" fontId="58" fillId="32" borderId="24" applyNumberFormat="0" applyAlignment="0" applyProtection="0"/>
    <xf numFmtId="0" fontId="10" fillId="49" borderId="0" applyNumberFormat="0" applyBorder="0" applyAlignment="0" applyProtection="0"/>
    <xf numFmtId="0" fontId="10" fillId="56" borderId="0" applyNumberFormat="0" applyBorder="0" applyAlignment="0" applyProtection="0"/>
    <xf numFmtId="0" fontId="52" fillId="0" borderId="21" applyNumberFormat="0" applyFill="0" applyAlignment="0" applyProtection="0"/>
    <xf numFmtId="0" fontId="53" fillId="0" borderId="22" applyNumberFormat="0" applyFill="0" applyAlignment="0" applyProtection="0"/>
    <xf numFmtId="0" fontId="10" fillId="37"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10" fillId="45" borderId="0" applyNumberFormat="0" applyBorder="0" applyAlignment="0" applyProtection="0"/>
    <xf numFmtId="0" fontId="10" fillId="53" borderId="0" applyNumberFormat="0" applyBorder="0" applyAlignment="0" applyProtection="0"/>
    <xf numFmtId="0" fontId="59" fillId="32" borderId="23" applyNumberFormat="0" applyAlignment="0" applyProtection="0"/>
    <xf numFmtId="0" fontId="10" fillId="45" borderId="0" applyNumberFormat="0" applyBorder="0" applyAlignment="0" applyProtection="0"/>
    <xf numFmtId="0" fontId="10" fillId="44"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10" fillId="44"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1" fillId="0" borderId="20" applyNumberFormat="0" applyFill="0" applyAlignment="0" applyProtection="0"/>
    <xf numFmtId="0" fontId="51" fillId="0" borderId="20" applyNumberFormat="0" applyFill="0" applyAlignment="0" applyProtection="0"/>
    <xf numFmtId="0" fontId="10" fillId="41" borderId="0" applyNumberFormat="0" applyBorder="0" applyAlignment="0" applyProtection="0"/>
    <xf numFmtId="0" fontId="10" fillId="40" borderId="0" applyNumberFormat="0" applyBorder="0" applyAlignment="0" applyProtection="0"/>
    <xf numFmtId="0" fontId="49" fillId="0" borderId="0" applyNumberFormat="0" applyFill="0" applyBorder="0" applyAlignment="0" applyProtection="0"/>
    <xf numFmtId="0" fontId="10" fillId="52"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5" fillId="42" borderId="0" applyNumberFormat="0" applyBorder="0" applyAlignment="0" applyProtection="0"/>
    <xf numFmtId="0" fontId="51" fillId="0" borderId="20" applyNumberFormat="0" applyFill="0" applyAlignment="0" applyProtection="0"/>
    <xf numFmtId="0" fontId="65" fillId="35" borderId="0" applyNumberFormat="0" applyBorder="0" applyAlignment="0" applyProtection="0"/>
    <xf numFmtId="0" fontId="59" fillId="32" borderId="23" applyNumberFormat="0" applyAlignment="0" applyProtection="0"/>
    <xf numFmtId="0" fontId="63" fillId="0" borderId="0" applyNumberFormat="0" applyFill="0" applyBorder="0" applyAlignment="0" applyProtection="0"/>
    <xf numFmtId="0" fontId="65" fillId="54" borderId="0" applyNumberFormat="0" applyBorder="0" applyAlignment="0" applyProtection="0"/>
    <xf numFmtId="0" fontId="58" fillId="32" borderId="24" applyNumberForma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3" fillId="0" borderId="22" applyNumberFormat="0" applyFill="0" applyAlignment="0" applyProtection="0"/>
    <xf numFmtId="0" fontId="53" fillId="0" borderId="22" applyNumberFormat="0" applyFill="0" applyAlignment="0" applyProtection="0"/>
    <xf numFmtId="0" fontId="10" fillId="45" borderId="0" applyNumberFormat="0" applyBorder="0" applyAlignment="0" applyProtection="0"/>
    <xf numFmtId="0" fontId="51" fillId="0" borderId="20" applyNumberFormat="0" applyFill="0" applyAlignment="0" applyProtection="0"/>
    <xf numFmtId="0" fontId="10" fillId="44" borderId="0" applyNumberFormat="0" applyBorder="0" applyAlignment="0" applyProtection="0"/>
    <xf numFmtId="0" fontId="10" fillId="56" borderId="0" applyNumberFormat="0" applyBorder="0" applyAlignment="0" applyProtection="0"/>
    <xf numFmtId="0" fontId="10" fillId="53" borderId="0" applyNumberFormat="0" applyBorder="0" applyAlignment="0" applyProtection="0"/>
    <xf numFmtId="0" fontId="52" fillId="0" borderId="21" applyNumberFormat="0" applyFill="0" applyAlignment="0" applyProtection="0"/>
    <xf numFmtId="0" fontId="10" fillId="52"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42" borderId="0" applyNumberFormat="0" applyBorder="0" applyAlignment="0" applyProtection="0"/>
    <xf numFmtId="0" fontId="58" fillId="32" borderId="24" applyNumberFormat="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8" fillId="0" borderId="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8" fillId="0" borderId="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37" borderId="0" applyNumberFormat="0" applyBorder="0" applyAlignment="0" applyProtection="0"/>
    <xf numFmtId="0" fontId="10" fillId="48" borderId="0" applyNumberFormat="0" applyBorder="0" applyAlignment="0" applyProtection="0"/>
    <xf numFmtId="0" fontId="65" fillId="47" borderId="0" applyNumberFormat="0" applyBorder="0" applyAlignment="0" applyProtection="0"/>
    <xf numFmtId="0" fontId="55" fillId="29" borderId="0" applyNumberFormat="0" applyBorder="0" applyAlignment="0" applyProtection="0"/>
    <xf numFmtId="0" fontId="51" fillId="0" borderId="20" applyNumberFormat="0" applyFill="0" applyAlignment="0" applyProtection="0"/>
    <xf numFmtId="0" fontId="65" fillId="39"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56" borderId="0" applyNumberFormat="0" applyBorder="0" applyAlignment="0" applyProtection="0"/>
    <xf numFmtId="0" fontId="65" fillId="51" borderId="0" applyNumberFormat="0" applyBorder="0" applyAlignment="0" applyProtection="0"/>
    <xf numFmtId="0" fontId="10" fillId="53" borderId="0" applyNumberFormat="0" applyBorder="0" applyAlignment="0" applyProtection="0"/>
    <xf numFmtId="0" fontId="10" fillId="48"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53"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36"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52" borderId="0" applyNumberFormat="0" applyBorder="0" applyAlignment="0" applyProtection="0"/>
    <xf numFmtId="0" fontId="65" fillId="42"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10" fillId="45" borderId="0" applyNumberFormat="0" applyBorder="0" applyAlignment="0" applyProtection="0"/>
    <xf numFmtId="0" fontId="65" fillId="54" borderId="0" applyNumberFormat="0" applyBorder="0" applyAlignment="0" applyProtection="0"/>
    <xf numFmtId="0" fontId="59" fillId="32" borderId="23" applyNumberFormat="0" applyAlignment="0" applyProtection="0"/>
    <xf numFmtId="0" fontId="59" fillId="32" borderId="23" applyNumberFormat="0" applyAlignment="0" applyProtection="0"/>
    <xf numFmtId="0" fontId="52" fillId="0" borderId="21" applyNumberFormat="0" applyFill="0" applyAlignment="0" applyProtection="0"/>
    <xf numFmtId="0" fontId="51" fillId="0" borderId="20" applyNumberFormat="0" applyFill="0" applyAlignment="0" applyProtection="0"/>
    <xf numFmtId="0" fontId="10" fillId="44" borderId="0" applyNumberFormat="0" applyBorder="0" applyAlignment="0" applyProtection="0"/>
    <xf numFmtId="0" fontId="63" fillId="0" borderId="0" applyNumberFormat="0" applyFill="0" applyBorder="0" applyAlignment="0" applyProtection="0"/>
    <xf numFmtId="0" fontId="52" fillId="0" borderId="21" applyNumberFormat="0" applyFill="0" applyAlignment="0" applyProtection="0"/>
    <xf numFmtId="0" fontId="10" fillId="45" borderId="0" applyNumberFormat="0" applyBorder="0" applyAlignment="0" applyProtection="0"/>
    <xf numFmtId="0" fontId="53" fillId="0" borderId="22" applyNumberFormat="0" applyFill="0" applyAlignment="0" applyProtection="0"/>
    <xf numFmtId="0" fontId="10" fillId="37" borderId="0" applyNumberFormat="0" applyBorder="0" applyAlignment="0" applyProtection="0"/>
    <xf numFmtId="0" fontId="10" fillId="44"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51" fillId="0" borderId="20" applyNumberFormat="0" applyFill="0" applyAlignment="0" applyProtection="0"/>
    <xf numFmtId="0" fontId="10" fillId="37" borderId="0" applyNumberFormat="0" applyBorder="0" applyAlignment="0" applyProtection="0"/>
    <xf numFmtId="0" fontId="65" fillId="43" borderId="0" applyNumberFormat="0" applyBorder="0" applyAlignment="0" applyProtection="0"/>
    <xf numFmtId="0" fontId="10" fillId="57" borderId="0" applyNumberFormat="0" applyBorder="0" applyAlignment="0" applyProtection="0"/>
    <xf numFmtId="0" fontId="10" fillId="53" borderId="0" applyNumberFormat="0" applyBorder="0" applyAlignment="0" applyProtection="0"/>
    <xf numFmtId="0" fontId="10" fillId="40" borderId="0" applyNumberFormat="0" applyBorder="0" applyAlignment="0" applyProtection="0"/>
    <xf numFmtId="0" fontId="10" fillId="52"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65" fillId="39" borderId="0" applyNumberFormat="0" applyBorder="0" applyAlignment="0" applyProtection="0"/>
    <xf numFmtId="0" fontId="49" fillId="0" borderId="0" applyNumberFormat="0" applyFill="0" applyBorder="0" applyAlignment="0" applyProtection="0"/>
    <xf numFmtId="0" fontId="10" fillId="56" borderId="0" applyNumberFormat="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65" fillId="51" borderId="0" applyNumberFormat="0" applyBorder="0" applyAlignment="0" applyProtection="0"/>
    <xf numFmtId="0" fontId="52" fillId="0" borderId="21" applyNumberFormat="0" applyFill="0" applyAlignment="0" applyProtection="0"/>
    <xf numFmtId="0" fontId="65" fillId="43"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65" fillId="38" borderId="0" applyNumberFormat="0" applyBorder="0" applyAlignment="0" applyProtection="0"/>
    <xf numFmtId="0" fontId="52" fillId="0" borderId="21" applyNumberFormat="0" applyFill="0" applyAlignment="0" applyProtection="0"/>
    <xf numFmtId="0" fontId="49" fillId="0" borderId="0" applyNumberFormat="0" applyFill="0" applyBorder="0" applyAlignment="0" applyProtection="0"/>
    <xf numFmtId="0" fontId="10" fillId="40" borderId="0" applyNumberFormat="0" applyBorder="0" applyAlignment="0" applyProtection="0"/>
    <xf numFmtId="0" fontId="63" fillId="0" borderId="0" applyNumberFormat="0" applyFill="0" applyBorder="0" applyAlignment="0" applyProtection="0"/>
    <xf numFmtId="0" fontId="10" fillId="48" borderId="0" applyNumberFormat="0" applyBorder="0" applyAlignment="0" applyProtection="0"/>
    <xf numFmtId="0" fontId="49" fillId="0" borderId="0" applyNumberFormat="0" applyFill="0" applyBorder="0" applyAlignment="0" applyProtection="0"/>
    <xf numFmtId="0" fontId="10" fillId="41" borderId="0" applyNumberFormat="0" applyBorder="0" applyAlignment="0" applyProtection="0"/>
    <xf numFmtId="0" fontId="51" fillId="0" borderId="20" applyNumberFormat="0" applyFill="0" applyAlignment="0" applyProtection="0"/>
    <xf numFmtId="0" fontId="65" fillId="58" borderId="0" applyNumberFormat="0" applyBorder="0" applyAlignment="0" applyProtection="0"/>
    <xf numFmtId="0" fontId="52" fillId="0" borderId="21" applyNumberFormat="0" applyFill="0" applyAlignment="0" applyProtection="0"/>
    <xf numFmtId="0" fontId="10" fillId="53" borderId="0" applyNumberFormat="0" applyBorder="0" applyAlignment="0" applyProtection="0"/>
    <xf numFmtId="0" fontId="65" fillId="43" borderId="0" applyNumberFormat="0" applyBorder="0" applyAlignment="0" applyProtection="0"/>
    <xf numFmtId="0" fontId="58" fillId="32" borderId="24" applyNumberFormat="0" applyAlignment="0" applyProtection="0"/>
    <xf numFmtId="0" fontId="10" fillId="48" borderId="0" applyNumberFormat="0" applyBorder="0" applyAlignment="0" applyProtection="0"/>
    <xf numFmtId="0" fontId="63" fillId="0" borderId="0" applyNumberFormat="0" applyFill="0" applyBorder="0" applyAlignment="0" applyProtection="0"/>
    <xf numFmtId="0" fontId="10" fillId="36" borderId="0" applyNumberFormat="0" applyBorder="0" applyAlignment="0" applyProtection="0"/>
    <xf numFmtId="0" fontId="53" fillId="0" borderId="22" applyNumberFormat="0" applyFill="0" applyAlignment="0" applyProtection="0"/>
    <xf numFmtId="0" fontId="10" fillId="57" borderId="0" applyNumberFormat="0" applyBorder="0" applyAlignment="0" applyProtection="0"/>
    <xf numFmtId="0" fontId="10" fillId="36" borderId="0" applyNumberFormat="0" applyBorder="0" applyAlignment="0" applyProtection="0"/>
    <xf numFmtId="0" fontId="10" fillId="41" borderId="0" applyNumberFormat="0" applyBorder="0" applyAlignment="0" applyProtection="0"/>
    <xf numFmtId="0" fontId="65" fillId="50"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53" borderId="0" applyNumberFormat="0" applyBorder="0" applyAlignment="0" applyProtection="0"/>
    <xf numFmtId="0" fontId="10" fillId="37" borderId="0" applyNumberFormat="0" applyBorder="0" applyAlignment="0" applyProtection="0"/>
    <xf numFmtId="0" fontId="65" fillId="55" borderId="0" applyNumberFormat="0" applyBorder="0" applyAlignment="0" applyProtection="0"/>
    <xf numFmtId="0" fontId="10" fillId="41" borderId="0" applyNumberFormat="0" applyBorder="0" applyAlignment="0" applyProtection="0"/>
    <xf numFmtId="0" fontId="10" fillId="56" borderId="0" applyNumberFormat="0" applyBorder="0" applyAlignment="0" applyProtection="0"/>
    <xf numFmtId="0" fontId="10" fillId="48" borderId="0" applyNumberFormat="0" applyBorder="0" applyAlignment="0" applyProtection="0"/>
    <xf numFmtId="0" fontId="10" fillId="36" borderId="0" applyNumberFormat="0" applyBorder="0" applyAlignment="0" applyProtection="0"/>
    <xf numFmtId="0" fontId="10" fillId="49" borderId="0" applyNumberFormat="0" applyBorder="0" applyAlignment="0" applyProtection="0"/>
    <xf numFmtId="0" fontId="63" fillId="0" borderId="0" applyNumberFormat="0" applyFill="0" applyBorder="0" applyAlignment="0" applyProtection="0"/>
    <xf numFmtId="0" fontId="59" fillId="32" borderId="23" applyNumberFormat="0" applyAlignment="0" applyProtection="0"/>
    <xf numFmtId="0" fontId="10" fillId="37" borderId="0" applyNumberFormat="0" applyBorder="0" applyAlignment="0" applyProtection="0"/>
    <xf numFmtId="0" fontId="63" fillId="0" borderId="0" applyNumberFormat="0" applyFill="0" applyBorder="0" applyAlignment="0" applyProtection="0"/>
    <xf numFmtId="0" fontId="55" fillId="29" borderId="0" applyNumberFormat="0" applyBorder="0" applyAlignment="0" applyProtection="0"/>
    <xf numFmtId="0" fontId="58" fillId="32" borderId="24" applyNumberFormat="0" applyAlignment="0" applyProtection="0"/>
    <xf numFmtId="0" fontId="10" fillId="41" borderId="0" applyNumberFormat="0" applyBorder="0" applyAlignment="0" applyProtection="0"/>
    <xf numFmtId="0" fontId="63" fillId="0" borderId="0" applyNumberFormat="0" applyFill="0" applyBorder="0" applyAlignment="0" applyProtection="0"/>
    <xf numFmtId="0" fontId="10" fillId="57" borderId="0" applyNumberFormat="0" applyBorder="0" applyAlignment="0" applyProtection="0"/>
    <xf numFmtId="0" fontId="10" fillId="53" borderId="0" applyNumberFormat="0" applyBorder="0" applyAlignment="0" applyProtection="0"/>
    <xf numFmtId="0" fontId="53" fillId="0" borderId="22" applyNumberFormat="0" applyFill="0" applyAlignment="0" applyProtection="0"/>
    <xf numFmtId="0" fontId="10" fillId="45" borderId="0" applyNumberFormat="0" applyBorder="0" applyAlignment="0" applyProtection="0"/>
    <xf numFmtId="0" fontId="10" fillId="44" borderId="0" applyNumberFormat="0" applyBorder="0" applyAlignment="0" applyProtection="0"/>
    <xf numFmtId="0" fontId="65" fillId="50" borderId="0" applyNumberFormat="0" applyBorder="0" applyAlignment="0" applyProtection="0"/>
    <xf numFmtId="0" fontId="52" fillId="0" borderId="21" applyNumberFormat="0" applyFill="0" applyAlignment="0" applyProtection="0"/>
    <xf numFmtId="0" fontId="10" fillId="48"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5" fillId="43" borderId="0" applyNumberFormat="0" applyBorder="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10" fillId="49" borderId="0" applyNumberFormat="0" applyBorder="0" applyAlignment="0" applyProtection="0"/>
    <xf numFmtId="0" fontId="65" fillId="47" borderId="0" applyNumberFormat="0" applyBorder="0" applyAlignment="0" applyProtection="0"/>
    <xf numFmtId="0" fontId="10" fillId="45" borderId="0" applyNumberFormat="0" applyBorder="0" applyAlignment="0" applyProtection="0"/>
    <xf numFmtId="0" fontId="53" fillId="0" borderId="22" applyNumberFormat="0" applyFill="0" applyAlignment="0" applyProtection="0"/>
    <xf numFmtId="0" fontId="10" fillId="37" borderId="0" applyNumberFormat="0" applyBorder="0" applyAlignment="0" applyProtection="0"/>
    <xf numFmtId="0" fontId="10" fillId="36" borderId="0" applyNumberFormat="0" applyBorder="0" applyAlignment="0" applyProtection="0"/>
    <xf numFmtId="0" fontId="10" fillId="48" borderId="0" applyNumberFormat="0" applyBorder="0" applyAlignment="0" applyProtection="0"/>
    <xf numFmtId="0" fontId="10" fillId="56" borderId="0" applyNumberFormat="0" applyBorder="0" applyAlignment="0" applyProtection="0"/>
    <xf numFmtId="0" fontId="53" fillId="0" borderId="22" applyNumberFormat="0" applyFill="0" applyAlignment="0" applyProtection="0"/>
    <xf numFmtId="0" fontId="65" fillId="43"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55" fillId="29"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52" borderId="0" applyNumberFormat="0" applyBorder="0" applyAlignment="0" applyProtection="0"/>
    <xf numFmtId="0" fontId="10" fillId="53"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47" borderId="0" applyNumberFormat="0" applyBorder="0" applyAlignment="0" applyProtection="0"/>
    <xf numFmtId="0" fontId="10" fillId="56" borderId="0" applyNumberFormat="0" applyBorder="0" applyAlignment="0" applyProtection="0"/>
    <xf numFmtId="0" fontId="10" fillId="49" borderId="0" applyNumberFormat="0" applyBorder="0" applyAlignment="0" applyProtection="0"/>
    <xf numFmtId="0" fontId="65" fillId="47" borderId="0" applyNumberFormat="0" applyBorder="0" applyAlignment="0" applyProtection="0"/>
    <xf numFmtId="0" fontId="65" fillId="47"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65" fillId="47" borderId="0" applyNumberFormat="0" applyBorder="0" applyAlignment="0" applyProtection="0"/>
    <xf numFmtId="0" fontId="10" fillId="45"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10" fillId="48"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10" fillId="52" borderId="0" applyNumberFormat="0" applyBorder="0" applyAlignment="0" applyProtection="0"/>
    <xf numFmtId="0" fontId="65" fillId="50" borderId="0" applyNumberFormat="0" applyBorder="0" applyAlignment="0" applyProtection="0"/>
    <xf numFmtId="0" fontId="65" fillId="39" borderId="0" applyNumberFormat="0" applyBorder="0" applyAlignment="0" applyProtection="0"/>
    <xf numFmtId="0" fontId="65" fillId="55" borderId="0" applyNumberFormat="0" applyBorder="0" applyAlignment="0" applyProtection="0"/>
    <xf numFmtId="0" fontId="10" fillId="53" borderId="0" applyNumberFormat="0" applyBorder="0" applyAlignment="0" applyProtection="0"/>
    <xf numFmtId="0" fontId="10" fillId="45" borderId="0" applyNumberFormat="0" applyBorder="0" applyAlignment="0" applyProtection="0"/>
    <xf numFmtId="0" fontId="10" fillId="40" borderId="0" applyNumberFormat="0" applyBorder="0" applyAlignment="0" applyProtection="0"/>
    <xf numFmtId="0" fontId="65" fillId="55" borderId="0" applyNumberFormat="0" applyBorder="0" applyAlignment="0" applyProtection="0"/>
    <xf numFmtId="0" fontId="65" fillId="46" borderId="0" applyNumberFormat="0" applyBorder="0" applyAlignment="0" applyProtection="0"/>
    <xf numFmtId="0" fontId="63" fillId="0" borderId="0" applyNumberFormat="0" applyFill="0" applyBorder="0" applyAlignment="0" applyProtection="0"/>
    <xf numFmtId="0" fontId="10" fillId="53"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59" fillId="32" borderId="23" applyNumberFormat="0" applyAlignment="0" applyProtection="0"/>
    <xf numFmtId="0" fontId="10" fillId="36" borderId="0" applyNumberFormat="0" applyBorder="0" applyAlignment="0" applyProtection="0"/>
    <xf numFmtId="0" fontId="52" fillId="0" borderId="21" applyNumberFormat="0" applyFill="0" applyAlignment="0" applyProtection="0"/>
    <xf numFmtId="0" fontId="10" fillId="45" borderId="0" applyNumberFormat="0" applyBorder="0" applyAlignment="0" applyProtection="0"/>
    <xf numFmtId="0" fontId="53" fillId="0" borderId="22" applyNumberFormat="0" applyFill="0" applyAlignment="0" applyProtection="0"/>
    <xf numFmtId="0" fontId="63" fillId="0" borderId="0" applyNumberFormat="0" applyFill="0" applyBorder="0" applyAlignment="0" applyProtection="0"/>
    <xf numFmtId="0" fontId="10" fillId="52" borderId="0" applyNumberFormat="0" applyBorder="0" applyAlignment="0" applyProtection="0"/>
    <xf numFmtId="0" fontId="52" fillId="0" borderId="21" applyNumberFormat="0" applyFill="0" applyAlignment="0" applyProtection="0"/>
    <xf numFmtId="0" fontId="10" fillId="57" borderId="0" applyNumberFormat="0" applyBorder="0" applyAlignment="0" applyProtection="0"/>
    <xf numFmtId="0" fontId="55" fillId="29" borderId="0" applyNumberFormat="0" applyBorder="0" applyAlignment="0" applyProtection="0"/>
    <xf numFmtId="0" fontId="65" fillId="46" borderId="0" applyNumberFormat="0" applyBorder="0" applyAlignment="0" applyProtection="0"/>
    <xf numFmtId="0" fontId="10" fillId="53" borderId="0" applyNumberFormat="0" applyBorder="0" applyAlignment="0" applyProtection="0"/>
    <xf numFmtId="0" fontId="52" fillId="0" borderId="21" applyNumberFormat="0" applyFill="0" applyAlignment="0" applyProtection="0"/>
    <xf numFmtId="0" fontId="65" fillId="35" borderId="0" applyNumberFormat="0" applyBorder="0" applyAlignment="0" applyProtection="0"/>
    <xf numFmtId="0" fontId="51" fillId="0" borderId="20" applyNumberFormat="0" applyFill="0" applyAlignment="0" applyProtection="0"/>
    <xf numFmtId="0" fontId="10" fillId="37" borderId="0" applyNumberFormat="0" applyBorder="0" applyAlignment="0" applyProtection="0"/>
    <xf numFmtId="0" fontId="10" fillId="48" borderId="0" applyNumberFormat="0" applyBorder="0" applyAlignment="0" applyProtection="0"/>
    <xf numFmtId="0" fontId="53" fillId="0" borderId="22" applyNumberFormat="0" applyFill="0" applyAlignment="0" applyProtection="0"/>
    <xf numFmtId="0" fontId="10" fillId="52" borderId="0" applyNumberFormat="0" applyBorder="0" applyAlignment="0" applyProtection="0"/>
    <xf numFmtId="0" fontId="65" fillId="42"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58" fillId="32" borderId="24" applyNumberFormat="0" applyAlignment="0" applyProtection="0"/>
    <xf numFmtId="0" fontId="52" fillId="0" borderId="21" applyNumberFormat="0" applyFill="0" applyAlignment="0" applyProtection="0"/>
    <xf numFmtId="0" fontId="52" fillId="0" borderId="21" applyNumberFormat="0" applyFill="0" applyAlignment="0" applyProtection="0"/>
    <xf numFmtId="0" fontId="10" fillId="41" borderId="0" applyNumberFormat="0" applyBorder="0" applyAlignment="0" applyProtection="0"/>
    <xf numFmtId="0" fontId="10" fillId="52"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10" fillId="44" borderId="0" applyNumberFormat="0" applyBorder="0" applyAlignment="0" applyProtection="0"/>
    <xf numFmtId="0" fontId="65" fillId="54" borderId="0" applyNumberFormat="0" applyBorder="0" applyAlignment="0" applyProtection="0"/>
    <xf numFmtId="0" fontId="51" fillId="0" borderId="20" applyNumberFormat="0" applyFill="0" applyAlignment="0" applyProtection="0"/>
    <xf numFmtId="0" fontId="10" fillId="48"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10" fillId="4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36" borderId="0" applyNumberFormat="0" applyBorder="0" applyAlignment="0" applyProtection="0"/>
    <xf numFmtId="0" fontId="65" fillId="3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8" borderId="0" applyNumberFormat="0" applyBorder="0" applyAlignment="0" applyProtection="0"/>
    <xf numFmtId="0" fontId="51" fillId="0" borderId="20" applyNumberFormat="0" applyFill="0" applyAlignment="0" applyProtection="0"/>
    <xf numFmtId="0" fontId="65" fillId="42" borderId="0" applyNumberFormat="0" applyBorder="0" applyAlignment="0" applyProtection="0"/>
    <xf numFmtId="0" fontId="10" fillId="44" borderId="0" applyNumberFormat="0" applyBorder="0" applyAlignment="0" applyProtection="0"/>
    <xf numFmtId="0" fontId="65" fillId="47"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10" fillId="45" borderId="0" applyNumberFormat="0" applyBorder="0" applyAlignment="0" applyProtection="0"/>
    <xf numFmtId="0" fontId="10" fillId="36" borderId="0" applyNumberFormat="0" applyBorder="0" applyAlignment="0" applyProtection="0"/>
    <xf numFmtId="0" fontId="59" fillId="32" borderId="23" applyNumberFormat="0" applyAlignment="0" applyProtection="0"/>
    <xf numFmtId="0" fontId="65" fillId="51" borderId="0" applyNumberFormat="0" applyBorder="0" applyAlignment="0" applyProtection="0"/>
    <xf numFmtId="0" fontId="63" fillId="0" borderId="0" applyNumberFormat="0" applyFill="0" applyBorder="0" applyAlignment="0" applyProtection="0"/>
    <xf numFmtId="0" fontId="65" fillId="39" borderId="0" applyNumberFormat="0" applyBorder="0" applyAlignment="0" applyProtection="0"/>
    <xf numFmtId="0" fontId="10" fillId="48" borderId="0" applyNumberFormat="0" applyBorder="0" applyAlignment="0" applyProtection="0"/>
    <xf numFmtId="0" fontId="65" fillId="54"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49" fillId="0" borderId="0" applyNumberFormat="0" applyFill="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3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8" fillId="0" borderId="0"/>
    <xf numFmtId="0" fontId="65" fillId="47"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65" fillId="42" borderId="0" applyNumberFormat="0" applyBorder="0" applyAlignment="0" applyProtection="0"/>
    <xf numFmtId="0" fontId="53" fillId="0" borderId="22" applyNumberFormat="0" applyFill="0" applyAlignment="0" applyProtection="0"/>
    <xf numFmtId="0" fontId="65" fillId="47" borderId="0" applyNumberFormat="0" applyBorder="0" applyAlignment="0" applyProtection="0"/>
    <xf numFmtId="0" fontId="10" fillId="49" borderId="0" applyNumberFormat="0" applyBorder="0" applyAlignment="0" applyProtection="0"/>
    <xf numFmtId="0" fontId="53" fillId="0" borderId="22" applyNumberFormat="0" applyFill="0" applyAlignment="0" applyProtection="0"/>
    <xf numFmtId="0" fontId="10" fillId="56" borderId="0" applyNumberFormat="0" applyBorder="0" applyAlignment="0" applyProtection="0"/>
    <xf numFmtId="0" fontId="65" fillId="35" borderId="0" applyNumberFormat="0" applyBorder="0" applyAlignment="0" applyProtection="0"/>
    <xf numFmtId="0" fontId="10" fillId="53" borderId="0" applyNumberFormat="0" applyBorder="0" applyAlignment="0" applyProtection="0"/>
    <xf numFmtId="0" fontId="53" fillId="0" borderId="22" applyNumberFormat="0" applyFill="0" applyAlignment="0" applyProtection="0"/>
    <xf numFmtId="0" fontId="65" fillId="43" borderId="0" applyNumberFormat="0" applyBorder="0" applyAlignment="0" applyProtection="0"/>
    <xf numFmtId="0" fontId="65" fillId="54" borderId="0" applyNumberFormat="0" applyBorder="0" applyAlignment="0" applyProtection="0"/>
    <xf numFmtId="0" fontId="65" fillId="50" borderId="0" applyNumberFormat="0" applyBorder="0" applyAlignment="0" applyProtection="0"/>
    <xf numFmtId="0" fontId="65" fillId="46" borderId="0" applyNumberFormat="0" applyBorder="0" applyAlignment="0" applyProtection="0"/>
    <xf numFmtId="0" fontId="10" fillId="44" borderId="0" applyNumberFormat="0" applyBorder="0" applyAlignment="0" applyProtection="0"/>
    <xf numFmtId="0" fontId="10" fillId="57" borderId="0" applyNumberFormat="0" applyBorder="0" applyAlignment="0" applyProtection="0"/>
    <xf numFmtId="0" fontId="59" fillId="32" borderId="23" applyNumberFormat="0" applyAlignment="0" applyProtection="0"/>
    <xf numFmtId="0" fontId="51" fillId="0" borderId="20" applyNumberFormat="0" applyFill="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54"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5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1" fillId="0" borderId="20" applyNumberFormat="0" applyFill="0" applyAlignment="0" applyProtection="0"/>
    <xf numFmtId="0" fontId="10" fillId="57" borderId="0" applyNumberFormat="0" applyBorder="0" applyAlignment="0" applyProtection="0"/>
    <xf numFmtId="0" fontId="49" fillId="0" borderId="0" applyNumberFormat="0" applyFill="0" applyBorder="0" applyAlignment="0" applyProtection="0"/>
    <xf numFmtId="0" fontId="65" fillId="39" borderId="0" applyNumberFormat="0" applyBorder="0" applyAlignment="0" applyProtection="0"/>
    <xf numFmtId="0" fontId="52" fillId="0" borderId="21" applyNumberFormat="0" applyFill="0" applyAlignment="0" applyProtection="0"/>
    <xf numFmtId="0" fontId="10" fillId="49"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44"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56"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10" fillId="41" borderId="0" applyNumberFormat="0" applyBorder="0" applyAlignment="0" applyProtection="0"/>
    <xf numFmtId="0" fontId="10" fillId="36" borderId="0" applyNumberFormat="0" applyBorder="0" applyAlignment="0" applyProtection="0"/>
    <xf numFmtId="0" fontId="65" fillId="39" borderId="0" applyNumberFormat="0" applyBorder="0" applyAlignment="0" applyProtection="0"/>
    <xf numFmtId="0" fontId="65" fillId="35" borderId="0" applyNumberFormat="0" applyBorder="0" applyAlignment="0" applyProtection="0"/>
    <xf numFmtId="0" fontId="55" fillId="29" borderId="0" applyNumberFormat="0" applyBorder="0" applyAlignment="0" applyProtection="0"/>
    <xf numFmtId="0" fontId="10" fillId="45"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10" fillId="44" borderId="0" applyNumberFormat="0" applyBorder="0" applyAlignment="0" applyProtection="0"/>
    <xf numFmtId="0" fontId="58" fillId="32" borderId="24" applyNumberFormat="0" applyAlignment="0" applyProtection="0"/>
    <xf numFmtId="0" fontId="10" fillId="53"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0"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5"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10" fillId="52" borderId="0" applyNumberFormat="0" applyBorder="0" applyAlignment="0" applyProtection="0"/>
    <xf numFmtId="0" fontId="49" fillId="0" borderId="0" applyNumberFormat="0" applyFill="0" applyBorder="0" applyAlignment="0" applyProtection="0"/>
    <xf numFmtId="0" fontId="65" fillId="38"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65" fillId="42"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51"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40" borderId="0" applyNumberFormat="0" applyBorder="0" applyAlignment="0" applyProtection="0"/>
    <xf numFmtId="0" fontId="10" fillId="48" borderId="0" applyNumberFormat="0" applyBorder="0" applyAlignment="0" applyProtection="0"/>
    <xf numFmtId="0" fontId="52" fillId="0" borderId="21" applyNumberFormat="0" applyFill="0" applyAlignment="0" applyProtection="0"/>
    <xf numFmtId="0" fontId="10" fillId="44" borderId="0" applyNumberFormat="0" applyBorder="0" applyAlignment="0" applyProtection="0"/>
    <xf numFmtId="0" fontId="51" fillId="0" borderId="20" applyNumberFormat="0" applyFill="0" applyAlignment="0" applyProtection="0"/>
    <xf numFmtId="0" fontId="10" fillId="41" borderId="0" applyNumberFormat="0" applyBorder="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10" fillId="57" borderId="0" applyNumberFormat="0" applyBorder="0" applyAlignment="0" applyProtection="0"/>
    <xf numFmtId="0" fontId="10" fillId="40"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52" fillId="0" borderId="21" applyNumberFormat="0" applyFill="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2" fillId="0" borderId="21" applyNumberFormat="0" applyFill="0" applyAlignment="0" applyProtection="0"/>
    <xf numFmtId="0" fontId="10" fillId="53"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2" fillId="0" borderId="21" applyNumberFormat="0" applyFill="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42" borderId="0" applyNumberFormat="0" applyBorder="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65" fillId="55" borderId="0" applyNumberFormat="0" applyBorder="0" applyAlignment="0" applyProtection="0"/>
    <xf numFmtId="0" fontId="65" fillId="46" borderId="0" applyNumberFormat="0" applyBorder="0" applyAlignment="0" applyProtection="0"/>
    <xf numFmtId="0" fontId="51" fillId="0" borderId="20" applyNumberFormat="0" applyFill="0" applyAlignment="0" applyProtection="0"/>
    <xf numFmtId="0" fontId="10" fillId="57" borderId="0" applyNumberFormat="0" applyBorder="0" applyAlignment="0" applyProtection="0"/>
    <xf numFmtId="0" fontId="10" fillId="3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52" borderId="0" applyNumberFormat="0" applyBorder="0" applyAlignment="0" applyProtection="0"/>
    <xf numFmtId="0" fontId="65" fillId="39" borderId="0" applyNumberFormat="0" applyBorder="0" applyAlignment="0" applyProtection="0"/>
    <xf numFmtId="0" fontId="10" fillId="48"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10" fillId="52" borderId="0" applyNumberFormat="0" applyBorder="0" applyAlignment="0" applyProtection="0"/>
    <xf numFmtId="0" fontId="53" fillId="0" borderId="22" applyNumberFormat="0" applyFill="0" applyAlignment="0" applyProtection="0"/>
    <xf numFmtId="0" fontId="65" fillId="58" borderId="0" applyNumberFormat="0" applyBorder="0" applyAlignment="0" applyProtection="0"/>
    <xf numFmtId="0" fontId="10" fillId="49" borderId="0" applyNumberFormat="0" applyBorder="0" applyAlignment="0" applyProtection="0"/>
    <xf numFmtId="0" fontId="52" fillId="0" borderId="21" applyNumberFormat="0" applyFill="0" applyAlignment="0" applyProtection="0"/>
    <xf numFmtId="0" fontId="52" fillId="0" borderId="21" applyNumberFormat="0" applyFill="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10" fillId="57" borderId="0" applyNumberFormat="0" applyBorder="0" applyAlignment="0" applyProtection="0"/>
    <xf numFmtId="0" fontId="59" fillId="32" borderId="23" applyNumberFormat="0" applyAlignment="0" applyProtection="0"/>
    <xf numFmtId="0" fontId="65" fillId="43" borderId="0" applyNumberFormat="0" applyBorder="0" applyAlignment="0" applyProtection="0"/>
    <xf numFmtId="0" fontId="65" fillId="54" borderId="0" applyNumberFormat="0" applyBorder="0" applyAlignment="0" applyProtection="0"/>
    <xf numFmtId="0" fontId="65" fillId="5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10" fillId="56"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49" fillId="0" borderId="0" applyNumberFormat="0" applyFill="0" applyBorder="0" applyAlignment="0" applyProtection="0"/>
    <xf numFmtId="0" fontId="10" fillId="49"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37"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10" fillId="41" borderId="0" applyNumberFormat="0" applyBorder="0" applyAlignment="0" applyProtection="0"/>
    <xf numFmtId="0" fontId="65" fillId="58" borderId="0" applyNumberFormat="0" applyBorder="0" applyAlignment="0" applyProtection="0"/>
    <xf numFmtId="0" fontId="10" fillId="52" borderId="0" applyNumberFormat="0" applyBorder="0" applyAlignment="0" applyProtection="0"/>
    <xf numFmtId="0" fontId="53" fillId="0" borderId="22" applyNumberFormat="0" applyFill="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9" fillId="32" borderId="23" applyNumberFormat="0" applyAlignment="0" applyProtection="0"/>
    <xf numFmtId="0" fontId="10" fillId="49"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52" fillId="0" borderId="21" applyNumberFormat="0" applyFill="0" applyAlignment="0" applyProtection="0"/>
    <xf numFmtId="0" fontId="65" fillId="58"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40"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3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10" fillId="36" borderId="0" applyNumberFormat="0" applyBorder="0" applyAlignment="0" applyProtection="0"/>
    <xf numFmtId="0" fontId="63" fillId="0" borderId="0" applyNumberFormat="0" applyFill="0" applyBorder="0" applyAlignment="0" applyProtection="0"/>
    <xf numFmtId="0" fontId="65" fillId="43" borderId="0" applyNumberFormat="0" applyBorder="0" applyAlignment="0" applyProtection="0"/>
    <xf numFmtId="0" fontId="65" fillId="54" borderId="0" applyNumberFormat="0" applyBorder="0" applyAlignment="0" applyProtection="0"/>
    <xf numFmtId="0" fontId="65" fillId="50" borderId="0" applyNumberFormat="0" applyBorder="0" applyAlignment="0" applyProtection="0"/>
    <xf numFmtId="0" fontId="65" fillId="46" borderId="0" applyNumberFormat="0" applyBorder="0" applyAlignment="0" applyProtection="0"/>
    <xf numFmtId="0" fontId="52" fillId="0" borderId="21"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10" fillId="56"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49" fillId="0" borderId="0" applyNumberFormat="0" applyFill="0" applyBorder="0" applyAlignment="0" applyProtection="0"/>
    <xf numFmtId="0" fontId="10" fillId="49"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10" fillId="41"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10" fillId="40" borderId="0" applyNumberFormat="0" applyBorder="0" applyAlignment="0" applyProtection="0"/>
    <xf numFmtId="0" fontId="10" fillId="40" borderId="0" applyNumberFormat="0" applyBorder="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65" fillId="38"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49" fillId="0" borderId="0" applyNumberFormat="0" applyFill="0" applyBorder="0" applyAlignment="0" applyProtection="0"/>
    <xf numFmtId="0" fontId="65" fillId="43" borderId="0" applyNumberFormat="0" applyBorder="0" applyAlignment="0" applyProtection="0"/>
    <xf numFmtId="0" fontId="65" fillId="54" borderId="0" applyNumberFormat="0" applyBorder="0" applyAlignment="0" applyProtection="0"/>
    <xf numFmtId="0" fontId="65" fillId="50" borderId="0" applyNumberFormat="0" applyBorder="0" applyAlignment="0" applyProtection="0"/>
    <xf numFmtId="0" fontId="65" fillId="46" borderId="0" applyNumberFormat="0" applyBorder="0" applyAlignment="0" applyProtection="0"/>
    <xf numFmtId="0" fontId="59" fillId="32" borderId="23" applyNumberFormat="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10" fillId="4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51" fillId="0" borderId="20" applyNumberFormat="0" applyFill="0" applyAlignment="0" applyProtection="0"/>
    <xf numFmtId="0" fontId="53" fillId="0" borderId="22" applyNumberFormat="0" applyFill="0" applyAlignment="0" applyProtection="0"/>
    <xf numFmtId="0" fontId="10" fillId="57" borderId="0" applyNumberFormat="0" applyBorder="0" applyAlignment="0" applyProtection="0"/>
    <xf numFmtId="0" fontId="49" fillId="0" borderId="0" applyNumberFormat="0" applyFill="0" applyBorder="0" applyAlignment="0" applyProtection="0"/>
    <xf numFmtId="0" fontId="10" fillId="49" borderId="0" applyNumberFormat="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10" fillId="41"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5" fillId="29" borderId="0" applyNumberFormat="0" applyBorder="0" applyAlignment="0" applyProtection="0"/>
    <xf numFmtId="0" fontId="58" fillId="32" borderId="24" applyNumberFormat="0" applyAlignment="0" applyProtection="0"/>
    <xf numFmtId="0" fontId="59" fillId="32" borderId="23" applyNumberFormat="0" applyAlignment="0" applyProtection="0"/>
    <xf numFmtId="0" fontId="63" fillId="0" borderId="0" applyNumberFormat="0" applyFill="0" applyBorder="0" applyAlignment="0" applyProtection="0"/>
    <xf numFmtId="0" fontId="65" fillId="35"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8" borderId="0" applyNumberFormat="0" applyBorder="0" applyAlignment="0" applyProtection="0"/>
    <xf numFmtId="0" fontId="49" fillId="0" borderId="0" applyNumberFormat="0" applyFill="0" applyBorder="0" applyAlignment="0" applyProtection="0"/>
    <xf numFmtId="0" fontId="53" fillId="0" borderId="22" applyNumberFormat="0" applyFill="0" applyAlignment="0" applyProtection="0"/>
    <xf numFmtId="0" fontId="53" fillId="0" borderId="22" applyNumberFormat="0" applyFill="0" applyAlignment="0" applyProtection="0"/>
    <xf numFmtId="0" fontId="52" fillId="0" borderId="21" applyNumberFormat="0" applyFill="0" applyAlignment="0" applyProtection="0"/>
    <xf numFmtId="0" fontId="52" fillId="0" borderId="21" applyNumberFormat="0" applyFill="0" applyAlignment="0" applyProtection="0"/>
    <xf numFmtId="0" fontId="63" fillId="0" borderId="0" applyNumberFormat="0" applyFill="0" applyBorder="0" applyAlignment="0" applyProtection="0"/>
    <xf numFmtId="0" fontId="51" fillId="0" borderId="20" applyNumberFormat="0" applyFill="0" applyAlignment="0" applyProtection="0"/>
    <xf numFmtId="0" fontId="59" fillId="32" borderId="23" applyNumberFormat="0" applyAlignment="0" applyProtection="0"/>
    <xf numFmtId="0" fontId="10" fillId="36" borderId="0" applyNumberFormat="0" applyBorder="0" applyAlignment="0" applyProtection="0"/>
    <xf numFmtId="0" fontId="10" fillId="37" borderId="0" applyNumberFormat="0" applyBorder="0" applyAlignment="0" applyProtection="0"/>
    <xf numFmtId="0" fontId="10" fillId="40" borderId="0" applyNumberFormat="0" applyBorder="0" applyAlignment="0" applyProtection="0"/>
    <xf numFmtId="0" fontId="10" fillId="41"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0" fillId="48" borderId="0" applyNumberFormat="0" applyBorder="0" applyAlignment="0" applyProtection="0"/>
    <xf numFmtId="0" fontId="10" fillId="49" borderId="0" applyNumberFormat="0" applyBorder="0" applyAlignment="0" applyProtection="0"/>
    <xf numFmtId="0" fontId="10" fillId="52" borderId="0" applyNumberFormat="0" applyBorder="0" applyAlignment="0" applyProtection="0"/>
    <xf numFmtId="0" fontId="10" fillId="53" borderId="0" applyNumberFormat="0" applyBorder="0" applyAlignment="0" applyProtection="0"/>
    <xf numFmtId="0" fontId="10" fillId="56" borderId="0" applyNumberFormat="0" applyBorder="0" applyAlignment="0" applyProtection="0"/>
    <xf numFmtId="0" fontId="10" fillId="57" borderId="0" applyNumberFormat="0" applyBorder="0" applyAlignment="0" applyProtection="0"/>
    <xf numFmtId="0" fontId="51" fillId="0" borderId="20" applyNumberFormat="0" applyFill="0" applyAlignment="0" applyProtection="0"/>
    <xf numFmtId="0" fontId="59" fillId="32" borderId="23" applyNumberFormat="0" applyAlignment="0" applyProtection="0"/>
    <xf numFmtId="0" fontId="63" fillId="0" borderId="0" applyNumberFormat="0" applyFill="0" applyBorder="0" applyAlignment="0" applyProtection="0"/>
    <xf numFmtId="0" fontId="27" fillId="0" borderId="0">
      <alignment vertical="top"/>
    </xf>
    <xf numFmtId="0" fontId="7" fillId="0" borderId="0"/>
    <xf numFmtId="0" fontId="7" fillId="0" borderId="0"/>
    <xf numFmtId="0" fontId="68" fillId="0" borderId="20" applyNumberFormat="0" applyFill="0" applyAlignment="0" applyProtection="0"/>
    <xf numFmtId="0" fontId="69" fillId="0" borderId="21" applyNumberFormat="0" applyFill="0" applyAlignment="0" applyProtection="0"/>
    <xf numFmtId="0" fontId="67" fillId="0" borderId="22" applyNumberFormat="0" applyFill="0" applyAlignment="0" applyProtection="0"/>
    <xf numFmtId="0" fontId="70" fillId="29" borderId="0" applyNumberFormat="0" applyBorder="0" applyAlignment="0" applyProtection="0"/>
    <xf numFmtId="0" fontId="71" fillId="30" borderId="0" applyNumberFormat="0" applyBorder="0" applyAlignment="0" applyProtection="0"/>
    <xf numFmtId="0" fontId="72" fillId="32" borderId="24" applyNumberFormat="0" applyAlignment="0" applyProtection="0"/>
    <xf numFmtId="0" fontId="73" fillId="32" borderId="23" applyNumberFormat="0" applyAlignment="0" applyProtection="0"/>
    <xf numFmtId="0" fontId="7" fillId="0" borderId="0"/>
    <xf numFmtId="0" fontId="7" fillId="34" borderId="27" applyNumberFormat="0" applyFont="0" applyAlignment="0" applyProtection="0"/>
    <xf numFmtId="0" fontId="74" fillId="0" borderId="0" applyNumberFormat="0" applyFill="0" applyBorder="0" applyAlignment="0" applyProtection="0"/>
    <xf numFmtId="0" fontId="75" fillId="0" borderId="28" applyNumberFormat="0" applyFill="0" applyAlignment="0" applyProtection="0"/>
    <xf numFmtId="0" fontId="76" fillId="35" borderId="0" applyNumberFormat="0" applyBorder="0" applyAlignment="0" applyProtection="0"/>
    <xf numFmtId="0" fontId="7" fillId="36" borderId="0" applyNumberFormat="0" applyBorder="0" applyAlignment="0" applyProtection="0"/>
    <xf numFmtId="0" fontId="7" fillId="37" borderId="0" applyNumberFormat="0" applyBorder="0" applyAlignment="0" applyProtection="0"/>
    <xf numFmtId="0" fontId="76" fillId="38" borderId="0" applyNumberFormat="0" applyBorder="0" applyAlignment="0" applyProtection="0"/>
    <xf numFmtId="0" fontId="76" fillId="39" borderId="0" applyNumberFormat="0" applyBorder="0" applyAlignment="0" applyProtection="0"/>
    <xf numFmtId="0" fontId="7" fillId="40" borderId="0" applyNumberFormat="0" applyBorder="0" applyAlignment="0" applyProtection="0"/>
    <xf numFmtId="0" fontId="7" fillId="41"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 fillId="44" borderId="0" applyNumberFormat="0" applyBorder="0" applyAlignment="0" applyProtection="0"/>
    <xf numFmtId="0" fontId="7" fillId="45"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6" fillId="54" borderId="0" applyNumberFormat="0" applyBorder="0" applyAlignment="0" applyProtection="0"/>
    <xf numFmtId="0" fontId="76" fillId="55" borderId="0" applyNumberFormat="0" applyBorder="0" applyAlignment="0" applyProtection="0"/>
    <xf numFmtId="0" fontId="7" fillId="56" borderId="0" applyNumberFormat="0" applyBorder="0" applyAlignment="0" applyProtection="0"/>
    <xf numFmtId="0" fontId="7" fillId="57" borderId="0" applyNumberFormat="0" applyBorder="0" applyAlignment="0" applyProtection="0"/>
    <xf numFmtId="0" fontId="76" fillId="58" borderId="0" applyNumberFormat="0" applyBorder="0" applyAlignment="0" applyProtection="0"/>
    <xf numFmtId="9" fontId="7" fillId="0" borderId="0" applyFont="0" applyFill="0" applyBorder="0" applyAlignment="0" applyProtection="0"/>
    <xf numFmtId="0" fontId="7" fillId="34" borderId="27" applyNumberFormat="0" applyFont="0" applyAlignment="0" applyProtection="0"/>
    <xf numFmtId="0" fontId="7" fillId="34" borderId="27" applyNumberFormat="0" applyFont="0" applyAlignment="0" applyProtection="0"/>
    <xf numFmtId="0" fontId="77" fillId="0" borderId="0"/>
    <xf numFmtId="9" fontId="27" fillId="0" borderId="0" applyFont="0" applyFill="0" applyBorder="0" applyAlignment="0" applyProtection="0"/>
    <xf numFmtId="0" fontId="27" fillId="0" borderId="0"/>
    <xf numFmtId="0" fontId="27" fillId="0" borderId="0"/>
    <xf numFmtId="43"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77" fillId="0" borderId="0" applyFont="0" applyFill="0" applyBorder="0" applyAlignment="0" applyProtection="0"/>
    <xf numFmtId="9" fontId="6" fillId="0" borderId="0" applyFont="0" applyFill="0" applyBorder="0" applyAlignment="0" applyProtection="0"/>
    <xf numFmtId="0" fontId="6" fillId="34" borderId="27" applyNumberFormat="0" applyFont="0" applyAlignment="0" applyProtection="0"/>
    <xf numFmtId="175" fontId="27" fillId="0" borderId="0" applyFont="0" applyFill="0" applyBorder="0" applyAlignment="0" applyProtection="0"/>
    <xf numFmtId="0" fontId="27" fillId="0" borderId="0"/>
    <xf numFmtId="0" fontId="27" fillId="24" borderId="10" applyNumberFormat="0" applyFont="0" applyAlignment="0" applyProtection="0"/>
    <xf numFmtId="0" fontId="27" fillId="0" borderId="0"/>
    <xf numFmtId="9" fontId="27" fillId="0" borderId="0" applyFont="0" applyFill="0" applyBorder="0" applyAlignment="0" applyProtection="0"/>
    <xf numFmtId="0" fontId="27" fillId="0" borderId="0">
      <alignment vertical="top"/>
    </xf>
    <xf numFmtId="175" fontId="27" fillId="0" borderId="0" applyFont="0" applyFill="0" applyBorder="0" applyAlignment="0" applyProtection="0"/>
    <xf numFmtId="0" fontId="14" fillId="24" borderId="10" applyNumberFormat="0" applyFont="0" applyAlignment="0" applyProtection="0"/>
    <xf numFmtId="9" fontId="27" fillId="0" borderId="0" applyFont="0" applyFill="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24" borderId="0" applyNumberFormat="0" applyBorder="0" applyAlignment="0" applyProtection="0"/>
    <xf numFmtId="0" fontId="14" fillId="7" borderId="0" applyNumberFormat="0" applyBorder="0" applyAlignment="0" applyProtection="0"/>
    <xf numFmtId="0" fontId="14" fillId="24" borderId="0" applyNumberFormat="0" applyBorder="0" applyAlignment="0" applyProtection="0"/>
    <xf numFmtId="0" fontId="14" fillId="6" borderId="0" applyNumberFormat="0" applyBorder="0" applyAlignment="0" applyProtection="0"/>
    <xf numFmtId="0" fontId="14" fillId="23" borderId="0" applyNumberFormat="0" applyBorder="0" applyAlignment="0" applyProtection="0"/>
    <xf numFmtId="0" fontId="14" fillId="3" borderId="0" applyNumberFormat="0" applyBorder="0" applyAlignment="0" applyProtection="0"/>
    <xf numFmtId="0" fontId="14" fillId="6" borderId="0" applyNumberFormat="0" applyBorder="0" applyAlignment="0" applyProtection="0"/>
    <xf numFmtId="0" fontId="14" fillId="24" borderId="0" applyNumberFormat="0" applyBorder="0" applyAlignment="0" applyProtection="0"/>
    <xf numFmtId="0" fontId="18" fillId="6" borderId="0" applyNumberFormat="0" applyBorder="0" applyAlignment="0" applyProtection="0"/>
    <xf numFmtId="0" fontId="18" fillId="19" borderId="0" applyNumberFormat="0" applyBorder="0" applyAlignment="0" applyProtection="0"/>
    <xf numFmtId="0" fontId="18" fillId="11"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60" borderId="0" applyNumberFormat="0" applyBorder="0" applyAlignment="0" applyProtection="0"/>
    <xf numFmtId="0" fontId="18" fillId="19" borderId="0" applyNumberFormat="0" applyBorder="0" applyAlignment="0" applyProtection="0"/>
    <xf numFmtId="0" fontId="18" fillId="11" borderId="0" applyNumberFormat="0" applyBorder="0" applyAlignment="0" applyProtection="0"/>
    <xf numFmtId="0" fontId="18" fillId="61" borderId="0" applyNumberFormat="0" applyBorder="0" applyAlignment="0" applyProtection="0"/>
    <xf numFmtId="0" fontId="18" fillId="17" borderId="0" applyNumberFormat="0" applyBorder="0" applyAlignment="0" applyProtection="0"/>
    <xf numFmtId="0" fontId="20" fillId="5" borderId="0" applyNumberFormat="0" applyBorder="0" applyAlignment="0" applyProtection="0"/>
    <xf numFmtId="0" fontId="78" fillId="21" borderId="1" applyNumberFormat="0" applyAlignment="0" applyProtection="0"/>
    <xf numFmtId="0" fontId="21" fillId="6" borderId="0" applyNumberFormat="0" applyBorder="0" applyAlignment="0" applyProtection="0"/>
    <xf numFmtId="0" fontId="29" fillId="0" borderId="4" applyNumberFormat="0" applyFill="0" applyAlignment="0" applyProtection="0"/>
    <xf numFmtId="0" fontId="30" fillId="0" borderId="5" applyNumberFormat="0" applyFill="0" applyAlignment="0" applyProtection="0"/>
    <xf numFmtId="0" fontId="31" fillId="0" borderId="6" applyNumberFormat="0" applyFill="0" applyAlignment="0" applyProtection="0"/>
    <xf numFmtId="0" fontId="31" fillId="0" borderId="0" applyNumberFormat="0" applyFill="0" applyBorder="0" applyAlignment="0" applyProtection="0"/>
    <xf numFmtId="0" fontId="80" fillId="0" borderId="0" applyNumberFormat="0" applyFill="0" applyBorder="0" applyAlignment="0" applyProtection="0">
      <alignment vertical="top"/>
      <protection locked="0"/>
    </xf>
    <xf numFmtId="0" fontId="33" fillId="23" borderId="1" applyNumberFormat="0" applyAlignment="0" applyProtection="0"/>
    <xf numFmtId="0" fontId="42" fillId="0" borderId="30" applyNumberFormat="0" applyFill="0" applyAlignment="0" applyProtection="0"/>
    <xf numFmtId="176" fontId="27" fillId="0" borderId="0" applyFont="0" applyFill="0" applyBorder="0" applyAlignment="0" applyProtection="0"/>
    <xf numFmtId="44" fontId="27" fillId="0" borderId="0" applyFont="0" applyFill="0" applyBorder="0" applyAlignment="0" applyProtection="0"/>
    <xf numFmtId="177" fontId="27" fillId="0" borderId="0" applyFont="0" applyFill="0" applyBorder="0" applyAlignment="0" applyProtection="0"/>
    <xf numFmtId="0" fontId="6"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xf numFmtId="0" fontId="27" fillId="0" borderId="0"/>
    <xf numFmtId="0" fontId="27" fillId="0" borderId="0"/>
    <xf numFmtId="0" fontId="27" fillId="0" borderId="0"/>
    <xf numFmtId="0" fontId="27" fillId="0" borderId="0"/>
    <xf numFmtId="0" fontId="27" fillId="0" borderId="0"/>
    <xf numFmtId="0" fontId="14" fillId="24" borderId="10" applyNumberFormat="0" applyFont="0" applyAlignment="0" applyProtection="0"/>
    <xf numFmtId="0" fontId="41" fillId="21" borderId="11" applyNumberFormat="0" applyAlignment="0" applyProtection="0"/>
    <xf numFmtId="0" fontId="79" fillId="0" borderId="0" applyNumberFormat="0" applyFill="0" applyBorder="0" applyAlignment="0" applyProtection="0"/>
    <xf numFmtId="0" fontId="27" fillId="0" borderId="0">
      <alignment vertical="top"/>
    </xf>
    <xf numFmtId="0" fontId="27" fillId="0" borderId="0">
      <alignment vertical="top"/>
    </xf>
    <xf numFmtId="0" fontId="27" fillId="0" borderId="0"/>
    <xf numFmtId="0" fontId="27" fillId="0" borderId="0"/>
    <xf numFmtId="0" fontId="27" fillId="0" borderId="0">
      <alignment vertical="top"/>
    </xf>
    <xf numFmtId="0" fontId="27" fillId="0" borderId="0">
      <alignment vertical="top"/>
    </xf>
    <xf numFmtId="0" fontId="27" fillId="0" borderId="0">
      <alignment vertical="top"/>
    </xf>
    <xf numFmtId="0" fontId="27" fillId="0" borderId="0">
      <alignment vertical="top"/>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alignment vertical="top"/>
    </xf>
    <xf numFmtId="0" fontId="81" fillId="0" borderId="0" applyNumberFormat="0" applyFill="0" applyBorder="0" applyAlignment="0" applyProtection="0">
      <alignment vertical="top"/>
      <protection locked="0"/>
    </xf>
    <xf numFmtId="0" fontId="51" fillId="0" borderId="20" applyNumberFormat="0" applyFill="0" applyAlignment="0" applyProtection="0"/>
    <xf numFmtId="0" fontId="52" fillId="0" borderId="21" applyNumberFormat="0" applyFill="0" applyAlignment="0" applyProtection="0"/>
    <xf numFmtId="0" fontId="53" fillId="0" borderId="22" applyNumberFormat="0" applyFill="0" applyAlignment="0" applyProtection="0"/>
    <xf numFmtId="0" fontId="53" fillId="0" borderId="0" applyNumberFormat="0" applyFill="0" applyBorder="0" applyAlignment="0" applyProtection="0"/>
    <xf numFmtId="0" fontId="54" fillId="28" borderId="0" applyNumberFormat="0" applyBorder="0" applyAlignment="0" applyProtection="0"/>
    <xf numFmtId="0" fontId="55" fillId="29" borderId="0" applyNumberFormat="0" applyBorder="0" applyAlignment="0" applyProtection="0"/>
    <xf numFmtId="0" fontId="56" fillId="30" borderId="0" applyNumberFormat="0" applyBorder="0" applyAlignment="0" applyProtection="0"/>
    <xf numFmtId="0" fontId="57" fillId="31" borderId="23" applyNumberFormat="0" applyAlignment="0" applyProtection="0"/>
    <xf numFmtId="0" fontId="58" fillId="32" borderId="24" applyNumberFormat="0" applyAlignment="0" applyProtection="0"/>
    <xf numFmtId="0" fontId="59" fillId="32" borderId="23" applyNumberFormat="0" applyAlignment="0" applyProtection="0"/>
    <xf numFmtId="0" fontId="60" fillId="0" borderId="25" applyNumberFormat="0" applyFill="0" applyAlignment="0" applyProtection="0"/>
    <xf numFmtId="0" fontId="61" fillId="33" borderId="26" applyNumberFormat="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4" fillId="0" borderId="28" applyNumberFormat="0" applyFill="0" applyAlignment="0" applyProtection="0"/>
    <xf numFmtId="0" fontId="65"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 fillId="44" borderId="0" applyNumberFormat="0" applyBorder="0" applyAlignment="0" applyProtection="0"/>
    <xf numFmtId="0" fontId="6" fillId="4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5" fillId="58" borderId="0" applyNumberFormat="0" applyBorder="0" applyAlignment="0" applyProtection="0"/>
    <xf numFmtId="0" fontId="15" fillId="0" borderId="0">
      <alignment vertical="top"/>
    </xf>
    <xf numFmtId="0" fontId="7" fillId="0" borderId="0"/>
    <xf numFmtId="0" fontId="27" fillId="0" borderId="0"/>
    <xf numFmtId="0" fontId="6" fillId="0" borderId="0"/>
    <xf numFmtId="43" fontId="14" fillId="0" borderId="0" applyFont="0" applyFill="0" applyBorder="0" applyAlignment="0" applyProtection="0"/>
    <xf numFmtId="178"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79" fontId="27" fillId="0" borderId="0" applyFont="0" applyFill="0" applyBorder="0" applyAlignment="0" applyProtection="0"/>
    <xf numFmtId="44" fontId="27" fillId="0" borderId="0" applyFont="0" applyFill="0" applyBorder="0" applyAlignment="0" applyProtection="0"/>
    <xf numFmtId="180" fontId="27" fillId="0" borderId="0" applyFont="0" applyFill="0" applyBorder="0" applyAlignment="0" applyProtection="0"/>
    <xf numFmtId="44" fontId="27" fillId="0" borderId="0" applyFont="0" applyFill="0" applyBorder="0" applyAlignment="0" applyProtection="0"/>
    <xf numFmtId="179" fontId="27" fillId="0" borderId="0" applyFont="0" applyFill="0" applyBorder="0" applyAlignment="0" applyProtection="0"/>
    <xf numFmtId="9" fontId="14" fillId="0" borderId="0" applyFont="0" applyFill="0" applyBorder="0" applyAlignment="0" applyProtection="0"/>
    <xf numFmtId="9" fontId="27"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 fillId="0" borderId="0"/>
    <xf numFmtId="165" fontId="27" fillId="0" borderId="0" applyFont="0" applyFill="0" applyBorder="0" applyAlignment="0" applyProtection="0"/>
    <xf numFmtId="0" fontId="7" fillId="0" borderId="0"/>
    <xf numFmtId="0" fontId="4" fillId="0" borderId="0"/>
    <xf numFmtId="0" fontId="7" fillId="0" borderId="0"/>
    <xf numFmtId="0" fontId="3" fillId="0" borderId="0"/>
    <xf numFmtId="0" fontId="27" fillId="0" borderId="0"/>
    <xf numFmtId="0" fontId="27" fillId="0" borderId="0"/>
    <xf numFmtId="0" fontId="7" fillId="0" borderId="0"/>
    <xf numFmtId="0" fontId="7" fillId="0" borderId="0"/>
    <xf numFmtId="0" fontId="7" fillId="0" borderId="0"/>
    <xf numFmtId="0" fontId="7" fillId="0" borderId="0"/>
    <xf numFmtId="9" fontId="27" fillId="0" borderId="0" applyFont="0" applyFill="0" applyBorder="0" applyAlignment="0" applyProtection="0"/>
    <xf numFmtId="0" fontId="7" fillId="0" borderId="0"/>
    <xf numFmtId="0" fontId="27" fillId="0" borderId="0"/>
    <xf numFmtId="0" fontId="2" fillId="0" borderId="0"/>
    <xf numFmtId="164" fontId="2" fillId="0" borderId="0" applyFont="0" applyFill="0" applyBorder="0" applyAlignment="0" applyProtection="0"/>
    <xf numFmtId="0" fontId="85" fillId="0" borderId="0" applyNumberFormat="0" applyFill="0" applyBorder="0" applyAlignment="0" applyProtection="0"/>
    <xf numFmtId="0" fontId="86" fillId="30" borderId="0" applyNumberFormat="0" applyBorder="0" applyAlignment="0" applyProtection="0"/>
    <xf numFmtId="0" fontId="2" fillId="34" borderId="27" applyNumberFormat="0" applyFont="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48" borderId="0" applyNumberFormat="0" applyBorder="0" applyAlignment="0" applyProtection="0"/>
    <xf numFmtId="0" fontId="2" fillId="49" borderId="0" applyNumberFormat="0" applyBorder="0" applyAlignment="0" applyProtection="0"/>
    <xf numFmtId="0" fontId="2" fillId="50" borderId="0" applyNumberFormat="0" applyBorder="0" applyAlignment="0" applyProtection="0"/>
    <xf numFmtId="0" fontId="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9" fontId="2" fillId="0" borderId="0" applyFont="0" applyFill="0" applyBorder="0" applyAlignment="0" applyProtection="0"/>
    <xf numFmtId="0" fontId="53" fillId="0" borderId="0" applyNumberFormat="0" applyFill="0" applyBorder="0" applyAlignment="0" applyProtection="0"/>
    <xf numFmtId="0" fontId="54" fillId="28" borderId="0" applyNumberFormat="0" applyBorder="0" applyAlignment="0" applyProtection="0"/>
    <xf numFmtId="0" fontId="57" fillId="31" borderId="23" applyNumberFormat="0" applyAlignment="0" applyProtection="0"/>
    <xf numFmtId="0" fontId="60" fillId="0" borderId="25" applyNumberFormat="0" applyFill="0" applyAlignment="0" applyProtection="0"/>
    <xf numFmtId="0" fontId="61" fillId="33" borderId="26" applyNumberFormat="0" applyAlignment="0" applyProtection="0"/>
    <xf numFmtId="0" fontId="62" fillId="0" borderId="0" applyNumberFormat="0" applyFill="0" applyBorder="0" applyAlignment="0" applyProtection="0"/>
    <xf numFmtId="0" fontId="1" fillId="0" borderId="0"/>
    <xf numFmtId="0" fontId="1" fillId="34" borderId="27" applyNumberFormat="0" applyFont="0" applyAlignment="0" applyProtection="0"/>
    <xf numFmtId="0" fontId="1" fillId="0" borderId="0"/>
    <xf numFmtId="0" fontId="1" fillId="34" borderId="27" applyNumberFormat="0" applyFont="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87"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7" fillId="0" borderId="0"/>
    <xf numFmtId="166" fontId="103" fillId="0" borderId="0" applyFont="0" applyFill="0" applyBorder="0" applyAlignment="0" applyProtection="0"/>
  </cellStyleXfs>
  <cellXfs count="283">
    <xf numFmtId="0" fontId="0" fillId="0" borderId="0" xfId="0"/>
    <xf numFmtId="0" fontId="27" fillId="0" borderId="0" xfId="0" applyFont="1" applyBorder="1" applyProtection="1">
      <protection locked="0"/>
    </xf>
    <xf numFmtId="0" fontId="0" fillId="0" borderId="0" xfId="0" applyAlignment="1"/>
    <xf numFmtId="0" fontId="83" fillId="64" borderId="0" xfId="1767" applyFont="1" applyFill="1" applyAlignment="1">
      <alignment horizontal="center"/>
    </xf>
    <xf numFmtId="182" fontId="82" fillId="0" borderId="0" xfId="1767" applyNumberFormat="1" applyFont="1" applyAlignment="1">
      <alignment horizontal="center"/>
    </xf>
    <xf numFmtId="181" fontId="84" fillId="0" borderId="0" xfId="1767" applyNumberFormat="1" applyFont="1" applyFill="1" applyBorder="1" applyAlignment="1">
      <alignment horizontal="center"/>
    </xf>
    <xf numFmtId="182" fontId="82" fillId="0" borderId="0" xfId="1767" applyNumberFormat="1" applyFont="1" applyFill="1" applyAlignment="1">
      <alignment horizontal="center"/>
    </xf>
    <xf numFmtId="0" fontId="27" fillId="0" borderId="0" xfId="0" applyFont="1"/>
    <xf numFmtId="0" fontId="88" fillId="0" borderId="0" xfId="0" applyFont="1" applyFill="1" applyAlignment="1" applyProtection="1">
      <alignment horizontal="center" vertical="center"/>
      <protection locked="0"/>
    </xf>
    <xf numFmtId="0" fontId="90" fillId="0" borderId="0" xfId="0" applyFont="1" applyAlignment="1" applyProtection="1">
      <alignment horizontal="center"/>
      <protection locked="0"/>
    </xf>
    <xf numFmtId="168" fontId="90" fillId="0" borderId="0" xfId="0" applyNumberFormat="1" applyFont="1" applyFill="1" applyAlignment="1" applyProtection="1">
      <alignment horizontal="right"/>
      <protection locked="0"/>
    </xf>
    <xf numFmtId="0" fontId="90" fillId="0" borderId="0" xfId="0" applyFont="1"/>
    <xf numFmtId="0" fontId="90" fillId="0" borderId="0" xfId="0" applyFont="1" applyFill="1" applyAlignment="1" applyProtection="1">
      <alignment horizontal="center"/>
      <protection locked="0"/>
    </xf>
    <xf numFmtId="0" fontId="90" fillId="0" borderId="0" xfId="0" applyFont="1" applyFill="1" applyAlignment="1" applyProtection="1">
      <alignment horizontal="center" vertical="top"/>
      <protection locked="0"/>
    </xf>
    <xf numFmtId="0" fontId="90" fillId="25" borderId="0" xfId="0" applyFont="1" applyFill="1" applyAlignment="1" applyProtection="1">
      <alignment horizontal="center"/>
      <protection locked="0"/>
    </xf>
    <xf numFmtId="0" fontId="90" fillId="0" borderId="0" xfId="0" applyFont="1" applyBorder="1" applyProtection="1">
      <protection locked="0"/>
    </xf>
    <xf numFmtId="0" fontId="92" fillId="0" borderId="0" xfId="0" applyFont="1" applyBorder="1" applyAlignment="1" applyProtection="1">
      <alignment vertical="center" wrapText="1"/>
      <protection locked="0"/>
    </xf>
    <xf numFmtId="0" fontId="89" fillId="0" borderId="0" xfId="0" applyFont="1" applyAlignment="1" applyProtection="1">
      <alignment horizontal="center"/>
      <protection locked="0"/>
    </xf>
    <xf numFmtId="0" fontId="89" fillId="0" borderId="0" xfId="0" applyFont="1" applyFill="1" applyBorder="1" applyAlignment="1" applyProtection="1">
      <alignment horizontal="left"/>
      <protection locked="0"/>
    </xf>
    <xf numFmtId="0" fontId="90" fillId="0" borderId="0" xfId="0" applyFont="1" applyFill="1" applyBorder="1" applyAlignment="1" applyProtection="1">
      <alignment horizontal="center"/>
      <protection locked="0"/>
    </xf>
    <xf numFmtId="0" fontId="90" fillId="0" borderId="0" xfId="0" applyFont="1" applyAlignment="1" applyProtection="1">
      <alignment horizontal="left"/>
      <protection locked="0"/>
    </xf>
    <xf numFmtId="0" fontId="89" fillId="0" borderId="0" xfId="0" applyFont="1" applyFill="1" applyBorder="1" applyAlignment="1" applyProtection="1">
      <alignment horizontal="center"/>
      <protection locked="0"/>
    </xf>
    <xf numFmtId="0" fontId="89" fillId="26" borderId="33" xfId="0" applyFont="1" applyFill="1" applyBorder="1" applyAlignment="1" applyProtection="1">
      <alignment horizontal="center"/>
      <protection locked="0"/>
    </xf>
    <xf numFmtId="9" fontId="90" fillId="0" borderId="33" xfId="38987" applyNumberFormat="1" applyFont="1" applyBorder="1" applyAlignment="1" applyProtection="1">
      <alignment horizontal="center"/>
      <protection locked="0"/>
    </xf>
    <xf numFmtId="9" fontId="89" fillId="0" borderId="13" xfId="0" applyNumberFormat="1" applyFont="1" applyBorder="1" applyAlignment="1" applyProtection="1">
      <alignment horizontal="center"/>
      <protection locked="0"/>
    </xf>
    <xf numFmtId="0" fontId="89" fillId="65" borderId="33" xfId="0" applyFont="1" applyFill="1" applyBorder="1" applyAlignment="1" applyProtection="1">
      <alignment horizontal="center"/>
      <protection locked="0"/>
    </xf>
    <xf numFmtId="9" fontId="90" fillId="0" borderId="33" xfId="0" applyNumberFormat="1" applyFont="1" applyBorder="1" applyAlignment="1">
      <alignment horizontal="center" vertical="center"/>
    </xf>
    <xf numFmtId="9" fontId="94" fillId="0" borderId="33" xfId="0" applyNumberFormat="1" applyFont="1" applyBorder="1" applyAlignment="1">
      <alignment horizontal="right" vertical="center"/>
    </xf>
    <xf numFmtId="9" fontId="89" fillId="73" borderId="13" xfId="0" applyNumberFormat="1" applyFont="1" applyFill="1" applyBorder="1" applyAlignment="1" applyProtection="1">
      <alignment horizontal="center"/>
      <protection locked="0"/>
    </xf>
    <xf numFmtId="0" fontId="90" fillId="0" borderId="33" xfId="0" applyFont="1" applyBorder="1" applyAlignment="1" applyProtection="1">
      <alignment horizontal="center"/>
      <protection locked="0"/>
    </xf>
    <xf numFmtId="9" fontId="89" fillId="59" borderId="13" xfId="0" applyNumberFormat="1" applyFont="1" applyFill="1" applyBorder="1" applyAlignment="1" applyProtection="1">
      <alignment horizontal="center"/>
      <protection locked="0"/>
    </xf>
    <xf numFmtId="0" fontId="96" fillId="0" borderId="0" xfId="0" applyFont="1" applyAlignment="1" applyProtection="1">
      <alignment horizontal="left"/>
      <protection locked="0"/>
    </xf>
    <xf numFmtId="9" fontId="90" fillId="0" borderId="33" xfId="0" applyNumberFormat="1" applyFont="1" applyBorder="1" applyAlignment="1" applyProtection="1">
      <alignment horizontal="center"/>
      <protection locked="0"/>
    </xf>
    <xf numFmtId="9" fontId="90" fillId="0" borderId="0" xfId="0" applyNumberFormat="1" applyFont="1" applyAlignment="1">
      <alignment horizontal="center" vertical="center"/>
    </xf>
    <xf numFmtId="9" fontId="90" fillId="0" borderId="0" xfId="2286" applyFont="1" applyAlignment="1" applyProtection="1">
      <alignment horizontal="center"/>
      <protection locked="0"/>
    </xf>
    <xf numFmtId="0" fontId="89" fillId="26" borderId="13" xfId="0" applyFont="1" applyFill="1" applyBorder="1" applyAlignment="1" applyProtection="1">
      <alignment horizontal="center"/>
      <protection locked="0"/>
    </xf>
    <xf numFmtId="0" fontId="89" fillId="65" borderId="13" xfId="0" applyFont="1" applyFill="1" applyBorder="1" applyAlignment="1" applyProtection="1">
      <alignment horizontal="center"/>
      <protection locked="0"/>
    </xf>
    <xf numFmtId="0" fontId="89" fillId="65" borderId="15" xfId="0" applyFont="1" applyFill="1" applyBorder="1" applyAlignment="1" applyProtection="1">
      <alignment horizontal="center"/>
      <protection locked="0"/>
    </xf>
    <xf numFmtId="0" fontId="89" fillId="26" borderId="13" xfId="0" quotePrefix="1" applyFont="1" applyFill="1" applyBorder="1" applyAlignment="1" applyProtection="1">
      <alignment horizontal="center" wrapText="1"/>
      <protection locked="0"/>
    </xf>
    <xf numFmtId="0" fontId="89" fillId="25" borderId="13" xfId="0" applyFont="1" applyFill="1" applyBorder="1" applyAlignment="1" applyProtection="1">
      <alignment horizontal="center"/>
      <protection locked="0"/>
    </xf>
    <xf numFmtId="0" fontId="89" fillId="25" borderId="33" xfId="0" applyFont="1" applyFill="1" applyBorder="1" applyAlignment="1" applyProtection="1">
      <alignment horizontal="center"/>
      <protection locked="0"/>
    </xf>
    <xf numFmtId="0" fontId="89" fillId="65" borderId="13" xfId="0" applyFont="1" applyFill="1" applyBorder="1" applyAlignment="1" applyProtection="1">
      <alignment horizontal="center" wrapText="1"/>
      <protection locked="0"/>
    </xf>
    <xf numFmtId="0" fontId="89" fillId="65" borderId="13" xfId="0" quotePrefix="1" applyFont="1" applyFill="1" applyBorder="1" applyAlignment="1" applyProtection="1">
      <alignment horizontal="center" wrapText="1"/>
      <protection locked="0"/>
    </xf>
    <xf numFmtId="0" fontId="89" fillId="66" borderId="13" xfId="0" applyFont="1" applyFill="1" applyBorder="1" applyAlignment="1" applyProtection="1">
      <alignment horizontal="center"/>
      <protection locked="0"/>
    </xf>
    <xf numFmtId="0" fontId="89" fillId="66" borderId="33" xfId="0" applyFont="1" applyFill="1" applyBorder="1" applyAlignment="1" applyProtection="1">
      <alignment horizontal="center"/>
      <protection locked="0"/>
    </xf>
    <xf numFmtId="173" fontId="89" fillId="72" borderId="18" xfId="0" applyNumberFormat="1" applyFont="1" applyFill="1" applyBorder="1" applyAlignment="1" applyProtection="1">
      <alignment horizontal="center"/>
      <protection locked="0"/>
    </xf>
    <xf numFmtId="168" fontId="89" fillId="66" borderId="13" xfId="0" applyNumberFormat="1" applyFont="1" applyFill="1" applyBorder="1" applyAlignment="1" applyProtection="1">
      <alignment horizontal="center"/>
      <protection locked="0"/>
    </xf>
    <xf numFmtId="0" fontId="98" fillId="67" borderId="13" xfId="37964" quotePrefix="1" applyFont="1" applyFill="1" applyBorder="1" applyAlignment="1">
      <alignment horizontal="left" wrapText="1"/>
    </xf>
    <xf numFmtId="173" fontId="90" fillId="0" borderId="33" xfId="39026" applyNumberFormat="1" applyFont="1" applyFill="1" applyBorder="1" applyAlignment="1">
      <alignment horizontal="center" wrapText="1"/>
    </xf>
    <xf numFmtId="173" fontId="90" fillId="0" borderId="33" xfId="0" applyNumberFormat="1" applyFont="1" applyFill="1" applyBorder="1" applyAlignment="1">
      <alignment wrapText="1"/>
    </xf>
    <xf numFmtId="173" fontId="90" fillId="0" borderId="33" xfId="0" applyNumberFormat="1" applyFont="1" applyFill="1" applyBorder="1" applyAlignment="1">
      <alignment horizontal="left" vertical="top" wrapText="1"/>
    </xf>
    <xf numFmtId="0" fontId="90" fillId="0" borderId="33" xfId="39028" applyFont="1" applyFill="1" applyBorder="1" applyAlignment="1">
      <alignment horizontal="center" wrapText="1"/>
    </xf>
    <xf numFmtId="173" fontId="90" fillId="0" borderId="33" xfId="0" applyNumberFormat="1" applyFont="1" applyFill="1" applyBorder="1" applyAlignment="1">
      <alignment horizontal="center" wrapText="1"/>
    </xf>
    <xf numFmtId="0" fontId="90" fillId="0" borderId="33" xfId="38996" applyFont="1" applyFill="1" applyBorder="1" applyAlignment="1">
      <alignment horizontal="center" wrapText="1"/>
    </xf>
    <xf numFmtId="168" fontId="90" fillId="0" borderId="33" xfId="1570" applyNumberFormat="1" applyFont="1" applyFill="1" applyBorder="1" applyAlignment="1">
      <alignment horizontal="center" wrapText="1"/>
    </xf>
    <xf numFmtId="183" fontId="99" fillId="0" borderId="13" xfId="1570" applyNumberFormat="1" applyFont="1" applyFill="1" applyBorder="1" applyAlignment="1">
      <alignment horizontal="center" wrapText="1"/>
    </xf>
    <xf numFmtId="181" fontId="100" fillId="0" borderId="13" xfId="38989" applyNumberFormat="1" applyFont="1" applyFill="1" applyBorder="1" applyAlignment="1">
      <alignment horizontal="center" wrapText="1"/>
    </xf>
    <xf numFmtId="9" fontId="90" fillId="59" borderId="13" xfId="2286" applyFont="1" applyFill="1" applyBorder="1" applyAlignment="1">
      <alignment horizontal="center" wrapText="1"/>
    </xf>
    <xf numFmtId="0" fontId="90" fillId="67" borderId="33" xfId="0" applyFont="1" applyFill="1" applyBorder="1" applyAlignment="1" applyProtection="1">
      <alignment horizontal="center"/>
      <protection locked="0"/>
    </xf>
    <xf numFmtId="168" fontId="89" fillId="25" borderId="13" xfId="0" applyNumberFormat="1" applyFont="1" applyFill="1" applyBorder="1" applyAlignment="1" applyProtection="1">
      <alignment horizontal="center"/>
      <protection locked="0"/>
    </xf>
    <xf numFmtId="1" fontId="90" fillId="0" borderId="33" xfId="38987" applyNumberFormat="1" applyFont="1" applyFill="1" applyBorder="1" applyAlignment="1" applyProtection="1">
      <alignment horizontal="center" vertical="top"/>
    </xf>
    <xf numFmtId="1" fontId="89" fillId="25" borderId="13" xfId="0" applyNumberFormat="1" applyFont="1" applyFill="1" applyBorder="1" applyAlignment="1" applyProtection="1">
      <alignment horizontal="center"/>
    </xf>
    <xf numFmtId="1" fontId="89" fillId="66" borderId="13" xfId="0" applyNumberFormat="1" applyFont="1" applyFill="1" applyBorder="1" applyAlignment="1" applyProtection="1">
      <alignment horizontal="center"/>
    </xf>
    <xf numFmtId="1" fontId="90" fillId="0" borderId="13" xfId="0" applyNumberFormat="1" applyFont="1" applyFill="1" applyBorder="1" applyAlignment="1" applyProtection="1">
      <alignment horizontal="center"/>
    </xf>
    <xf numFmtId="1" fontId="89" fillId="0" borderId="13" xfId="0" applyNumberFormat="1" applyFont="1" applyFill="1" applyBorder="1" applyAlignment="1" applyProtection="1">
      <alignment horizontal="center"/>
    </xf>
    <xf numFmtId="168" fontId="89" fillId="0" borderId="13" xfId="0" applyNumberFormat="1" applyFont="1" applyFill="1" applyBorder="1" applyAlignment="1" applyProtection="1">
      <alignment horizontal="center"/>
    </xf>
    <xf numFmtId="0" fontId="89" fillId="59" borderId="0" xfId="0" applyNumberFormat="1" applyFont="1" applyFill="1" applyBorder="1" applyAlignment="1" applyProtection="1">
      <alignment horizontal="left"/>
    </xf>
    <xf numFmtId="0" fontId="98" fillId="67" borderId="33" xfId="37964" quotePrefix="1" applyFont="1" applyFill="1" applyBorder="1" applyAlignment="1">
      <alignment horizontal="left" wrapText="1"/>
    </xf>
    <xf numFmtId="173" fontId="90" fillId="0" borderId="33" xfId="0" applyNumberFormat="1" applyFont="1" applyFill="1" applyBorder="1" applyAlignment="1">
      <alignment horizontal="center" vertical="top" wrapText="1"/>
    </xf>
    <xf numFmtId="173" fontId="101" fillId="0" borderId="33" xfId="0" applyNumberFormat="1" applyFont="1" applyFill="1" applyBorder="1" applyAlignment="1">
      <alignment horizontal="center" wrapText="1"/>
    </xf>
    <xf numFmtId="0" fontId="102" fillId="0" borderId="0" xfId="0" applyFont="1" applyBorder="1" applyProtection="1">
      <protection locked="0"/>
    </xf>
    <xf numFmtId="0" fontId="90" fillId="67" borderId="13" xfId="37964" quotePrefix="1" applyFont="1" applyFill="1" applyBorder="1" applyAlignment="1">
      <alignment horizontal="left" wrapText="1"/>
    </xf>
    <xf numFmtId="0" fontId="92" fillId="0" borderId="0" xfId="0" applyFont="1" applyBorder="1" applyProtection="1">
      <protection locked="0"/>
    </xf>
    <xf numFmtId="0" fontId="90" fillId="0" borderId="0" xfId="0" applyFont="1" applyFill="1" applyBorder="1" applyProtection="1">
      <protection locked="0"/>
    </xf>
    <xf numFmtId="183" fontId="90" fillId="0" borderId="13" xfId="1570" applyNumberFormat="1" applyFont="1" applyFill="1" applyBorder="1" applyAlignment="1">
      <alignment horizontal="center" wrapText="1"/>
    </xf>
    <xf numFmtId="173" fontId="89" fillId="0" borderId="0" xfId="0" applyNumberFormat="1" applyFont="1" applyFill="1" applyAlignment="1" applyProtection="1">
      <alignment horizontal="center"/>
      <protection locked="0"/>
    </xf>
    <xf numFmtId="173" fontId="90" fillId="0" borderId="0" xfId="0" applyNumberFormat="1" applyFont="1" applyFill="1" applyBorder="1" applyAlignment="1">
      <alignment wrapText="1"/>
    </xf>
    <xf numFmtId="0" fontId="90" fillId="27" borderId="0" xfId="0" applyFont="1" applyFill="1" applyAlignment="1" applyProtection="1">
      <alignment horizontal="center"/>
      <protection locked="0"/>
    </xf>
    <xf numFmtId="170" fontId="90" fillId="27" borderId="0" xfId="0" applyNumberFormat="1" applyFont="1" applyFill="1" applyAlignment="1" applyProtection="1">
      <alignment horizontal="center"/>
      <protection locked="0"/>
    </xf>
    <xf numFmtId="0" fontId="89" fillId="27" borderId="0" xfId="0" applyFont="1" applyFill="1" applyAlignment="1" applyProtection="1">
      <alignment horizontal="center"/>
      <protection locked="0"/>
    </xf>
    <xf numFmtId="0" fontId="89" fillId="0" borderId="0" xfId="0" applyNumberFormat="1" applyFont="1" applyFill="1" applyBorder="1" applyAlignment="1" applyProtection="1">
      <alignment horizontal="center"/>
      <protection locked="0"/>
    </xf>
    <xf numFmtId="168" fontId="90" fillId="27" borderId="0" xfId="0" applyNumberFormat="1" applyFont="1" applyFill="1" applyAlignment="1" applyProtection="1">
      <alignment horizontal="center"/>
      <protection locked="0"/>
    </xf>
    <xf numFmtId="170" fontId="89" fillId="71" borderId="0" xfId="0" applyNumberFormat="1" applyFont="1" applyFill="1" applyBorder="1" applyAlignment="1" applyProtection="1">
      <alignment horizontal="center"/>
      <protection locked="0"/>
    </xf>
    <xf numFmtId="164" fontId="90" fillId="71" borderId="0" xfId="1570" applyFont="1" applyFill="1" applyAlignment="1" applyProtection="1">
      <alignment horizontal="center"/>
      <protection locked="0"/>
    </xf>
    <xf numFmtId="164" fontId="90" fillId="27" borderId="0" xfId="1570" applyFont="1" applyFill="1" applyAlignment="1" applyProtection="1">
      <alignment horizontal="center"/>
      <protection locked="0"/>
    </xf>
    <xf numFmtId="184" fontId="90" fillId="67" borderId="0" xfId="0" applyNumberFormat="1" applyFont="1" applyFill="1" applyAlignment="1" applyProtection="1">
      <alignment horizontal="center"/>
      <protection locked="0"/>
    </xf>
    <xf numFmtId="174" fontId="90" fillId="71" borderId="0" xfId="1570" applyNumberFormat="1" applyFont="1" applyFill="1" applyAlignment="1" applyProtection="1">
      <alignment horizontal="center"/>
      <protection locked="0"/>
    </xf>
    <xf numFmtId="170" fontId="90" fillId="0" borderId="0" xfId="0" applyNumberFormat="1" applyFont="1" applyFill="1" applyAlignment="1" applyProtection="1">
      <alignment horizontal="center"/>
      <protection locked="0"/>
    </xf>
    <xf numFmtId="170" fontId="89" fillId="70" borderId="0" xfId="0" applyNumberFormat="1" applyFont="1" applyFill="1" applyBorder="1" applyAlignment="1" applyProtection="1">
      <alignment horizontal="center"/>
      <protection locked="0"/>
    </xf>
    <xf numFmtId="164" fontId="90" fillId="70" borderId="0" xfId="1570" applyFont="1" applyFill="1" applyAlignment="1" applyProtection="1">
      <alignment horizontal="center"/>
      <protection locked="0"/>
    </xf>
    <xf numFmtId="170" fontId="90" fillId="67" borderId="0" xfId="0" applyNumberFormat="1" applyFont="1" applyFill="1" applyAlignment="1" applyProtection="1">
      <alignment horizontal="center"/>
      <protection locked="0"/>
    </xf>
    <xf numFmtId="0" fontId="90" fillId="67" borderId="0" xfId="0" applyFont="1" applyFill="1" applyAlignment="1" applyProtection="1">
      <alignment horizontal="center"/>
      <protection locked="0"/>
    </xf>
    <xf numFmtId="174" fontId="90" fillId="70" borderId="0" xfId="1570" applyNumberFormat="1" applyFont="1" applyFill="1" applyAlignment="1" applyProtection="1">
      <alignment horizontal="center"/>
      <protection locked="0"/>
    </xf>
    <xf numFmtId="0" fontId="89" fillId="0" borderId="0" xfId="0" applyFont="1" applyFill="1" applyAlignment="1" applyProtection="1">
      <alignment horizontal="center"/>
      <protection locked="0"/>
    </xf>
    <xf numFmtId="173" fontId="89" fillId="0" borderId="0" xfId="0" applyNumberFormat="1" applyFont="1" applyFill="1" applyBorder="1" applyAlignment="1" applyProtection="1">
      <alignment horizontal="center"/>
      <protection locked="0"/>
    </xf>
    <xf numFmtId="170" fontId="89" fillId="69" borderId="0" xfId="0" applyNumberFormat="1" applyFont="1" applyFill="1" applyBorder="1" applyAlignment="1" applyProtection="1">
      <alignment horizontal="center"/>
      <protection locked="0"/>
    </xf>
    <xf numFmtId="164" fontId="90" fillId="69" borderId="0" xfId="1570" applyFont="1" applyFill="1" applyAlignment="1" applyProtection="1">
      <alignment horizontal="center"/>
      <protection locked="0"/>
    </xf>
    <xf numFmtId="0" fontId="90" fillId="27" borderId="0" xfId="0" applyFont="1" applyFill="1" applyBorder="1" applyAlignment="1" applyProtection="1">
      <alignment horizontal="center"/>
      <protection locked="0"/>
    </xf>
    <xf numFmtId="0" fontId="89" fillId="27" borderId="0" xfId="0" applyFont="1" applyFill="1" applyBorder="1" applyAlignment="1" applyProtection="1">
      <alignment horizontal="center"/>
      <protection locked="0"/>
    </xf>
    <xf numFmtId="174" fontId="90" fillId="69" borderId="0" xfId="1570" applyNumberFormat="1" applyFont="1" applyFill="1" applyAlignment="1" applyProtection="1">
      <alignment horizontal="center"/>
      <protection locked="0"/>
    </xf>
    <xf numFmtId="170" fontId="89" fillId="68" borderId="0" xfId="0" applyNumberFormat="1" applyFont="1" applyFill="1" applyAlignment="1" applyProtection="1">
      <alignment horizontal="center"/>
      <protection locked="0"/>
    </xf>
    <xf numFmtId="170" fontId="89" fillId="0" borderId="0" xfId="0" applyNumberFormat="1" applyFont="1" applyFill="1" applyBorder="1" applyAlignment="1" applyProtection="1">
      <alignment horizontal="center"/>
      <protection locked="0"/>
    </xf>
    <xf numFmtId="164" fontId="90" fillId="27" borderId="0" xfId="0" applyNumberFormat="1" applyFont="1" applyFill="1" applyBorder="1" applyAlignment="1" applyProtection="1">
      <alignment horizontal="center"/>
      <protection locked="0"/>
    </xf>
    <xf numFmtId="167" fontId="90" fillId="0" borderId="0" xfId="0" applyNumberFormat="1" applyFont="1" applyAlignment="1" applyProtection="1">
      <alignment horizontal="center"/>
      <protection locked="0"/>
    </xf>
    <xf numFmtId="0" fontId="89" fillId="0" borderId="0" xfId="0" applyFont="1" applyFill="1" applyBorder="1" applyProtection="1">
      <protection locked="0"/>
    </xf>
    <xf numFmtId="0" fontId="90" fillId="0" borderId="0" xfId="0" applyFont="1" applyFill="1" applyAlignment="1" applyProtection="1">
      <alignment horizontal="left"/>
      <protection locked="0"/>
    </xf>
    <xf numFmtId="0" fontId="90" fillId="0" borderId="33" xfId="0" applyFont="1" applyFill="1" applyBorder="1" applyAlignment="1" applyProtection="1">
      <alignment horizontal="center"/>
      <protection locked="0"/>
    </xf>
    <xf numFmtId="0" fontId="89" fillId="0" borderId="33" xfId="0" quotePrefix="1" applyFont="1" applyFill="1" applyBorder="1" applyAlignment="1" applyProtection="1">
      <alignment horizontal="center"/>
      <protection locked="0"/>
    </xf>
    <xf numFmtId="0" fontId="92" fillId="73" borderId="0" xfId="0" applyFont="1" applyFill="1" applyBorder="1" applyAlignment="1" applyProtection="1">
      <alignment horizontal="center" vertical="center" wrapText="1"/>
      <protection locked="0"/>
    </xf>
    <xf numFmtId="0" fontId="92" fillId="0" borderId="0" xfId="0" applyFont="1" applyBorder="1" applyAlignment="1" applyProtection="1">
      <alignment horizontal="center" vertical="center" wrapText="1"/>
      <protection locked="0"/>
    </xf>
    <xf numFmtId="16" fontId="89" fillId="71" borderId="33" xfId="0" quotePrefix="1" applyNumberFormat="1" applyFont="1" applyFill="1" applyBorder="1" applyAlignment="1" applyProtection="1">
      <alignment horizontal="center"/>
      <protection locked="0"/>
    </xf>
    <xf numFmtId="0" fontId="89" fillId="70" borderId="33" xfId="0" quotePrefix="1" applyFont="1" applyFill="1" applyBorder="1" applyAlignment="1" applyProtection="1">
      <alignment horizontal="center"/>
      <protection locked="0"/>
    </xf>
    <xf numFmtId="0" fontId="89" fillId="69" borderId="33" xfId="0" quotePrefix="1" applyFont="1" applyFill="1" applyBorder="1" applyAlignment="1" applyProtection="1">
      <alignment horizontal="center"/>
      <protection locked="0"/>
    </xf>
    <xf numFmtId="173" fontId="95" fillId="0" borderId="33" xfId="0" quotePrefix="1" applyNumberFormat="1" applyFont="1" applyFill="1" applyBorder="1" applyAlignment="1">
      <alignment horizontal="center" wrapText="1"/>
    </xf>
    <xf numFmtId="9" fontId="90" fillId="0" borderId="13" xfId="2286" applyFont="1" applyFill="1" applyBorder="1" applyAlignment="1">
      <alignment horizontal="center" wrapText="1"/>
    </xf>
    <xf numFmtId="0" fontId="89" fillId="75" borderId="33" xfId="0" quotePrefix="1" applyFont="1" applyFill="1" applyBorder="1" applyAlignment="1" applyProtection="1">
      <alignment horizontal="center"/>
      <protection locked="0"/>
    </xf>
    <xf numFmtId="16" fontId="89" fillId="75" borderId="33" xfId="0" quotePrefix="1" applyNumberFormat="1" applyFont="1" applyFill="1" applyBorder="1" applyAlignment="1" applyProtection="1">
      <alignment horizontal="center"/>
      <protection locked="0"/>
    </xf>
    <xf numFmtId="168" fontId="90" fillId="75" borderId="33" xfId="1570" applyNumberFormat="1" applyFont="1" applyFill="1" applyBorder="1" applyAlignment="1">
      <alignment horizontal="center" wrapText="1"/>
    </xf>
    <xf numFmtId="16" fontId="89" fillId="25" borderId="13" xfId="0" quotePrefix="1" applyNumberFormat="1" applyFont="1" applyFill="1" applyBorder="1" applyAlignment="1" applyProtection="1">
      <alignment horizontal="center"/>
      <protection locked="0"/>
    </xf>
    <xf numFmtId="0" fontId="89" fillId="25" borderId="13" xfId="0" quotePrefix="1" applyFont="1" applyFill="1" applyBorder="1" applyAlignment="1" applyProtection="1">
      <alignment horizontal="center"/>
      <protection locked="0"/>
    </xf>
    <xf numFmtId="0" fontId="89" fillId="25" borderId="33" xfId="0" quotePrefix="1" applyFont="1" applyFill="1" applyBorder="1" applyAlignment="1" applyProtection="1">
      <alignment horizontal="center"/>
      <protection locked="0"/>
    </xf>
    <xf numFmtId="3" fontId="90" fillId="0" borderId="0" xfId="0" applyNumberFormat="1" applyFont="1" applyFill="1" applyAlignment="1" applyProtection="1">
      <alignment horizontal="center"/>
      <protection locked="0"/>
    </xf>
    <xf numFmtId="3" fontId="90" fillId="0" borderId="0" xfId="0" applyNumberFormat="1" applyFont="1" applyAlignment="1" applyProtection="1">
      <alignment horizontal="center"/>
      <protection locked="0"/>
    </xf>
    <xf numFmtId="3" fontId="90" fillId="0" borderId="0" xfId="0" applyNumberFormat="1" applyFont="1" applyFill="1" applyAlignment="1" applyProtection="1">
      <alignment horizontal="center" vertical="top"/>
      <protection locked="0"/>
    </xf>
    <xf numFmtId="3" fontId="90" fillId="59" borderId="0" xfId="0" applyNumberFormat="1" applyFont="1" applyFill="1" applyAlignment="1" applyProtection="1">
      <alignment horizontal="center"/>
      <protection locked="0"/>
    </xf>
    <xf numFmtId="3" fontId="89" fillId="59" borderId="0" xfId="0" applyNumberFormat="1" applyFont="1" applyFill="1" applyBorder="1" applyAlignment="1" applyProtection="1">
      <alignment horizontal="center"/>
      <protection locked="0"/>
    </xf>
    <xf numFmtId="3" fontId="89" fillId="0" borderId="0" xfId="0" applyNumberFormat="1" applyFont="1" applyFill="1" applyBorder="1" applyAlignment="1" applyProtection="1">
      <alignment horizontal="center"/>
      <protection locked="0"/>
    </xf>
    <xf numFmtId="3" fontId="89" fillId="26" borderId="33" xfId="0" applyNumberFormat="1" applyFont="1" applyFill="1" applyBorder="1" applyAlignment="1" applyProtection="1">
      <alignment horizontal="center"/>
      <protection locked="0"/>
    </xf>
    <xf numFmtId="3" fontId="97" fillId="59" borderId="0" xfId="0" applyNumberFormat="1" applyFont="1" applyFill="1" applyAlignment="1" applyProtection="1">
      <alignment horizontal="center"/>
      <protection locked="0"/>
    </xf>
    <xf numFmtId="3" fontId="97" fillId="59" borderId="0" xfId="0" applyNumberFormat="1" applyFont="1" applyFill="1" applyBorder="1" applyAlignment="1" applyProtection="1">
      <alignment horizontal="center"/>
      <protection locked="0"/>
    </xf>
    <xf numFmtId="3" fontId="90" fillId="0" borderId="0" xfId="0" applyNumberFormat="1" applyFont="1" applyFill="1" applyBorder="1" applyAlignment="1" applyProtection="1">
      <alignment horizontal="center"/>
      <protection locked="0"/>
    </xf>
    <xf numFmtId="3" fontId="92" fillId="0" borderId="0" xfId="0" applyNumberFormat="1" applyFont="1" applyAlignment="1" applyProtection="1">
      <alignment horizontal="center"/>
      <protection locked="0"/>
    </xf>
    <xf numFmtId="3" fontId="97" fillId="74" borderId="0" xfId="0" applyNumberFormat="1" applyFont="1" applyFill="1" applyAlignment="1" applyProtection="1">
      <alignment horizontal="center"/>
      <protection locked="0"/>
    </xf>
    <xf numFmtId="3" fontId="90" fillId="59" borderId="0" xfId="39054" applyNumberFormat="1" applyFont="1" applyFill="1" applyAlignment="1" applyProtection="1">
      <alignment horizontal="center"/>
      <protection locked="0"/>
    </xf>
    <xf numFmtId="3" fontId="89" fillId="26" borderId="13" xfId="0" applyNumberFormat="1" applyFont="1" applyFill="1" applyBorder="1" applyAlignment="1" applyProtection="1">
      <alignment horizontal="center"/>
      <protection locked="0"/>
    </xf>
    <xf numFmtId="3" fontId="89" fillId="26" borderId="15" xfId="0" applyNumberFormat="1" applyFont="1" applyFill="1" applyBorder="1" applyAlignment="1" applyProtection="1">
      <alignment horizontal="center"/>
      <protection locked="0"/>
    </xf>
    <xf numFmtId="3" fontId="89" fillId="65" borderId="13" xfId="0" applyNumberFormat="1" applyFont="1" applyFill="1" applyBorder="1" applyAlignment="1" applyProtection="1">
      <alignment horizontal="center"/>
      <protection locked="0"/>
    </xf>
    <xf numFmtId="3" fontId="89" fillId="26" borderId="13" xfId="0" applyNumberFormat="1" applyFont="1" applyFill="1" applyBorder="1" applyAlignment="1" applyProtection="1">
      <alignment horizontal="center" wrapText="1"/>
      <protection locked="0"/>
    </xf>
    <xf numFmtId="3" fontId="89" fillId="26" borderId="13" xfId="0" quotePrefix="1" applyNumberFormat="1" applyFont="1" applyFill="1" applyBorder="1" applyAlignment="1" applyProtection="1">
      <alignment horizontal="center" wrapText="1"/>
      <protection locked="0"/>
    </xf>
    <xf numFmtId="3" fontId="89" fillId="25" borderId="13" xfId="0" applyNumberFormat="1" applyFont="1" applyFill="1" applyBorder="1" applyAlignment="1" applyProtection="1">
      <alignment horizontal="center" wrapText="1"/>
      <protection locked="0"/>
    </xf>
    <xf numFmtId="3" fontId="89" fillId="66" borderId="13" xfId="0" applyNumberFormat="1" applyFont="1" applyFill="1" applyBorder="1" applyAlignment="1" applyProtection="1">
      <alignment horizontal="center"/>
      <protection locked="0"/>
    </xf>
    <xf numFmtId="3" fontId="89" fillId="25" borderId="13" xfId="0" applyNumberFormat="1" applyFont="1" applyFill="1" applyBorder="1" applyAlignment="1" applyProtection="1">
      <alignment horizontal="center"/>
      <protection locked="0"/>
    </xf>
    <xf numFmtId="3" fontId="89" fillId="25" borderId="33" xfId="0" applyNumberFormat="1" applyFont="1" applyFill="1" applyBorder="1" applyAlignment="1" applyProtection="1">
      <alignment horizontal="center"/>
      <protection locked="0"/>
    </xf>
    <xf numFmtId="3" fontId="90" fillId="67" borderId="33" xfId="0" applyNumberFormat="1" applyFont="1" applyFill="1" applyBorder="1" applyAlignment="1" applyProtection="1">
      <alignment horizontal="center"/>
      <protection locked="0"/>
    </xf>
    <xf numFmtId="3" fontId="90" fillId="27" borderId="0" xfId="0" applyNumberFormat="1" applyFont="1" applyFill="1" applyAlignment="1" applyProtection="1">
      <alignment horizontal="center"/>
      <protection locked="0"/>
    </xf>
    <xf numFmtId="3" fontId="90" fillId="0" borderId="0" xfId="0" applyNumberFormat="1" applyFont="1" applyBorder="1" applyProtection="1">
      <protection locked="0"/>
    </xf>
    <xf numFmtId="0" fontId="90" fillId="0" borderId="0" xfId="0" pivotButton="1" applyFont="1"/>
    <xf numFmtId="3" fontId="90" fillId="0" borderId="0" xfId="0" applyNumberFormat="1" applyFont="1"/>
    <xf numFmtId="3" fontId="0" fillId="0" borderId="0" xfId="0" applyNumberFormat="1"/>
    <xf numFmtId="0" fontId="92" fillId="0" borderId="0" xfId="0" applyFont="1" applyBorder="1" applyAlignment="1" applyProtection="1">
      <alignment horizontal="center" vertical="center" wrapText="1"/>
      <protection locked="0"/>
    </xf>
    <xf numFmtId="0" fontId="92" fillId="73" borderId="0" xfId="0" applyFont="1" applyFill="1" applyBorder="1" applyAlignment="1" applyProtection="1">
      <alignment horizontal="center" vertical="center" wrapText="1"/>
      <protection locked="0"/>
    </xf>
    <xf numFmtId="0" fontId="0" fillId="0" borderId="0" xfId="0" applyAlignment="1">
      <alignment horizontal="center" vertical="center"/>
    </xf>
    <xf numFmtId="0" fontId="90" fillId="0" borderId="0" xfId="0" applyFont="1" applyAlignment="1" applyProtection="1">
      <alignment horizontal="center" vertical="center"/>
      <protection locked="0"/>
    </xf>
    <xf numFmtId="168" fontId="90" fillId="0" borderId="0" xfId="0" applyNumberFormat="1" applyFont="1" applyAlignment="1" applyProtection="1">
      <alignment horizontal="center" vertical="center"/>
      <protection locked="0"/>
    </xf>
    <xf numFmtId="173" fontId="89" fillId="72" borderId="18" xfId="0" applyNumberFormat="1" applyFont="1" applyFill="1" applyBorder="1" applyAlignment="1" applyProtection="1">
      <alignment horizontal="center" vertical="center"/>
      <protection locked="0"/>
    </xf>
    <xf numFmtId="173" fontId="89" fillId="0" borderId="0" xfId="0" applyNumberFormat="1" applyFont="1" applyFill="1" applyAlignment="1" applyProtection="1">
      <alignment horizontal="center" vertical="center"/>
      <protection locked="0"/>
    </xf>
    <xf numFmtId="173" fontId="89" fillId="0" borderId="0" xfId="0" applyNumberFormat="1" applyFont="1" applyFill="1" applyBorder="1" applyAlignment="1" applyProtection="1">
      <alignment horizontal="center" vertical="center"/>
      <protection locked="0"/>
    </xf>
    <xf numFmtId="0" fontId="89" fillId="0" borderId="0" xfId="0" applyFont="1" applyFill="1" applyBorder="1" applyAlignment="1" applyProtection="1">
      <alignment horizontal="center" vertical="center"/>
      <protection locked="0"/>
    </xf>
    <xf numFmtId="0" fontId="90" fillId="0" borderId="0" xfId="0" applyFont="1" applyFill="1" applyBorder="1" applyAlignment="1" applyProtection="1">
      <alignment horizontal="center" vertical="center"/>
      <protection locked="0"/>
    </xf>
    <xf numFmtId="173" fontId="90" fillId="0" borderId="33" xfId="0" applyNumberFormat="1" applyFont="1" applyFill="1" applyBorder="1" applyAlignment="1">
      <alignment horizontal="center" vertical="center" wrapText="1"/>
    </xf>
    <xf numFmtId="173" fontId="95" fillId="0" borderId="33" xfId="0" applyNumberFormat="1" applyFont="1" applyFill="1" applyBorder="1" applyAlignment="1">
      <alignment horizontal="center" vertical="center" wrapText="1"/>
    </xf>
    <xf numFmtId="0" fontId="90" fillId="0" borderId="33" xfId="0" applyFont="1" applyFill="1" applyBorder="1" applyAlignment="1" applyProtection="1">
      <alignment horizontal="center" vertical="center"/>
      <protection locked="0"/>
    </xf>
    <xf numFmtId="0" fontId="90" fillId="0" borderId="33" xfId="39028" applyFont="1" applyFill="1" applyBorder="1" applyAlignment="1">
      <alignment horizontal="center" vertical="center" wrapText="1"/>
    </xf>
    <xf numFmtId="0" fontId="90" fillId="0" borderId="33" xfId="38996" applyFont="1" applyFill="1" applyBorder="1" applyAlignment="1">
      <alignment horizontal="center" vertical="center" wrapText="1"/>
    </xf>
    <xf numFmtId="168" fontId="90" fillId="0" borderId="33" xfId="1570" applyNumberFormat="1" applyFont="1" applyFill="1" applyBorder="1" applyAlignment="1">
      <alignment horizontal="center" vertical="center" wrapText="1"/>
    </xf>
    <xf numFmtId="183" fontId="99" fillId="0" borderId="13" xfId="1570" applyNumberFormat="1" applyFont="1" applyFill="1" applyBorder="1" applyAlignment="1">
      <alignment horizontal="center" vertical="center" wrapText="1"/>
    </xf>
    <xf numFmtId="181" fontId="100" fillId="0" borderId="13" xfId="38989" applyNumberFormat="1" applyFont="1" applyFill="1" applyBorder="1" applyAlignment="1">
      <alignment horizontal="center" vertical="center" wrapText="1"/>
    </xf>
    <xf numFmtId="9" fontId="90" fillId="0" borderId="13" xfId="2286" applyFont="1" applyFill="1" applyBorder="1" applyAlignment="1">
      <alignment horizontal="center" vertical="center" wrapText="1"/>
    </xf>
    <xf numFmtId="1" fontId="90" fillId="0" borderId="13" xfId="0" applyNumberFormat="1" applyFont="1" applyFill="1" applyBorder="1" applyAlignment="1" applyProtection="1">
      <alignment horizontal="center" vertical="center"/>
    </xf>
    <xf numFmtId="1" fontId="89" fillId="0" borderId="13" xfId="0" applyNumberFormat="1" applyFont="1" applyFill="1" applyBorder="1" applyAlignment="1" applyProtection="1">
      <alignment horizontal="center" vertical="center"/>
    </xf>
    <xf numFmtId="168" fontId="89" fillId="0" borderId="13" xfId="0" applyNumberFormat="1" applyFont="1" applyFill="1" applyBorder="1" applyAlignment="1" applyProtection="1">
      <alignment horizontal="center" vertical="center"/>
    </xf>
    <xf numFmtId="0" fontId="98" fillId="67" borderId="13" xfId="37964" quotePrefix="1" applyFont="1" applyFill="1" applyBorder="1" applyAlignment="1">
      <alignment horizontal="center" vertical="center" wrapText="1"/>
    </xf>
    <xf numFmtId="0" fontId="89" fillId="59" borderId="0" xfId="0" applyNumberFormat="1" applyFont="1" applyFill="1" applyBorder="1" applyAlignment="1" applyProtection="1">
      <alignment horizontal="center" vertical="center"/>
    </xf>
    <xf numFmtId="0" fontId="90" fillId="0" borderId="0" xfId="0" applyFont="1" applyBorder="1" applyAlignment="1" applyProtection="1">
      <alignment horizontal="center" vertical="center"/>
      <protection locked="0"/>
    </xf>
    <xf numFmtId="168" fontId="92" fillId="0" borderId="33" xfId="1570" applyNumberFormat="1" applyFont="1" applyFill="1" applyBorder="1" applyAlignment="1">
      <alignment horizontal="center" vertical="center" wrapText="1"/>
    </xf>
    <xf numFmtId="0" fontId="102" fillId="67" borderId="13" xfId="37964" quotePrefix="1" applyFont="1" applyFill="1" applyBorder="1" applyAlignment="1">
      <alignment horizontal="center" vertical="center" wrapText="1"/>
    </xf>
    <xf numFmtId="0" fontId="104" fillId="69" borderId="33" xfId="0" quotePrefix="1" applyFont="1" applyFill="1" applyBorder="1" applyAlignment="1" applyProtection="1">
      <alignment horizontal="center" vertical="center"/>
      <protection locked="0"/>
    </xf>
    <xf numFmtId="173" fontId="104" fillId="0" borderId="33" xfId="0" quotePrefix="1" applyNumberFormat="1" applyFont="1" applyFill="1" applyBorder="1" applyAlignment="1">
      <alignment horizontal="center" vertical="center" wrapText="1"/>
    </xf>
    <xf numFmtId="173" fontId="102" fillId="0" borderId="33" xfId="0" applyNumberFormat="1" applyFont="1" applyFill="1" applyBorder="1" applyAlignment="1">
      <alignment horizontal="center" vertical="center" wrapText="1"/>
    </xf>
    <xf numFmtId="0" fontId="102" fillId="0" borderId="33" xfId="0" applyFont="1" applyFill="1" applyBorder="1" applyAlignment="1" applyProtection="1">
      <alignment horizontal="center" vertical="center"/>
      <protection locked="0"/>
    </xf>
    <xf numFmtId="0" fontId="102" fillId="0" borderId="33" xfId="39028" applyFont="1" applyFill="1" applyBorder="1" applyAlignment="1">
      <alignment horizontal="center" vertical="center" wrapText="1"/>
    </xf>
    <xf numFmtId="0" fontId="102" fillId="0" borderId="33" xfId="38996" applyFont="1" applyFill="1" applyBorder="1" applyAlignment="1">
      <alignment horizontal="center" vertical="center" wrapText="1"/>
    </xf>
    <xf numFmtId="168" fontId="102" fillId="0" borderId="33" xfId="1570" applyNumberFormat="1" applyFont="1" applyFill="1" applyBorder="1" applyAlignment="1">
      <alignment horizontal="center" vertical="center" wrapText="1"/>
    </xf>
    <xf numFmtId="183" fontId="102" fillId="0" borderId="13" xfId="1570" applyNumberFormat="1" applyFont="1" applyFill="1" applyBorder="1" applyAlignment="1">
      <alignment horizontal="center" vertical="center" wrapText="1"/>
    </xf>
    <xf numFmtId="181" fontId="102" fillId="0" borderId="13" xfId="38989" applyNumberFormat="1" applyFont="1" applyFill="1" applyBorder="1" applyAlignment="1">
      <alignment horizontal="center" vertical="center" wrapText="1"/>
    </xf>
    <xf numFmtId="9" fontId="102" fillId="0" borderId="13" xfId="2286" applyFont="1" applyFill="1" applyBorder="1" applyAlignment="1">
      <alignment horizontal="center" vertical="center" wrapText="1"/>
    </xf>
    <xf numFmtId="1" fontId="102" fillId="0" borderId="13" xfId="0" applyNumberFormat="1" applyFont="1" applyFill="1" applyBorder="1" applyAlignment="1" applyProtection="1">
      <alignment horizontal="center" vertical="center"/>
    </xf>
    <xf numFmtId="1" fontId="104" fillId="0" borderId="13" xfId="0" applyNumberFormat="1" applyFont="1" applyFill="1" applyBorder="1" applyAlignment="1" applyProtection="1">
      <alignment horizontal="center" vertical="center"/>
    </xf>
    <xf numFmtId="168" fontId="104" fillId="0" borderId="13" xfId="0" applyNumberFormat="1" applyFont="1" applyFill="1" applyBorder="1" applyAlignment="1" applyProtection="1">
      <alignment horizontal="center" vertical="center"/>
    </xf>
    <xf numFmtId="0" fontId="104" fillId="59" borderId="0" xfId="0" applyNumberFormat="1" applyFont="1" applyFill="1" applyBorder="1" applyAlignment="1" applyProtection="1">
      <alignment horizontal="center" vertical="center"/>
    </xf>
    <xf numFmtId="0" fontId="102" fillId="0" borderId="0" xfId="0" applyFont="1" applyBorder="1" applyAlignment="1" applyProtection="1">
      <alignment horizontal="center" vertical="center"/>
      <protection locked="0"/>
    </xf>
    <xf numFmtId="173" fontId="89" fillId="0" borderId="0" xfId="0" applyNumberFormat="1" applyFont="1" applyAlignment="1" applyProtection="1">
      <alignment horizontal="center" vertical="center"/>
      <protection locked="0"/>
    </xf>
    <xf numFmtId="173" fontId="89" fillId="0" borderId="0" xfId="0" applyNumberFormat="1" applyFont="1" applyBorder="1" applyAlignment="1" applyProtection="1">
      <alignment horizontal="center" vertical="center"/>
      <protection locked="0"/>
    </xf>
    <xf numFmtId="0" fontId="89" fillId="72" borderId="19" xfId="0" applyFont="1" applyFill="1" applyBorder="1" applyAlignment="1" applyProtection="1">
      <alignment horizontal="center" vertical="center"/>
      <protection locked="0"/>
    </xf>
    <xf numFmtId="0" fontId="88" fillId="0" borderId="0" xfId="0" applyFont="1" applyAlignment="1" applyProtection="1">
      <alignment horizontal="center" vertical="center"/>
      <protection locked="0"/>
    </xf>
    <xf numFmtId="173" fontId="89" fillId="72" borderId="18" xfId="0" applyNumberFormat="1" applyFont="1" applyFill="1" applyBorder="1" applyAlignment="1" applyProtection="1">
      <alignment horizontal="center" vertical="center" wrapText="1"/>
      <protection locked="0"/>
    </xf>
    <xf numFmtId="0" fontId="89" fillId="0" borderId="0" xfId="0" applyFont="1" applyBorder="1" applyAlignment="1" applyProtection="1">
      <alignment horizontal="center" vertical="center"/>
      <protection locked="0"/>
    </xf>
    <xf numFmtId="0" fontId="90" fillId="0" borderId="0" xfId="0" applyFont="1" applyAlignment="1" applyProtection="1">
      <alignment horizontal="center" vertical="center" wrapText="1"/>
      <protection locked="0"/>
    </xf>
    <xf numFmtId="0" fontId="89" fillId="72" borderId="33" xfId="0" applyFont="1" applyFill="1" applyBorder="1" applyAlignment="1" applyProtection="1">
      <alignment horizontal="center" vertical="center"/>
      <protection locked="0"/>
    </xf>
    <xf numFmtId="168" fontId="89" fillId="0" borderId="0" xfId="0" applyNumberFormat="1" applyFont="1" applyFill="1" applyBorder="1" applyAlignment="1" applyProtection="1">
      <alignment horizontal="center" vertical="center"/>
      <protection locked="0"/>
    </xf>
    <xf numFmtId="0" fontId="89" fillId="0" borderId="0" xfId="38987" applyFont="1" applyFill="1" applyBorder="1" applyAlignment="1" applyProtection="1">
      <alignment horizontal="center" vertical="center"/>
      <protection locked="0"/>
    </xf>
    <xf numFmtId="0" fontId="89" fillId="0" borderId="0" xfId="38987" applyFont="1" applyFill="1" applyBorder="1" applyAlignment="1" applyProtection="1">
      <alignment horizontal="center" vertical="center" wrapText="1"/>
      <protection locked="0"/>
    </xf>
    <xf numFmtId="164" fontId="89" fillId="0" borderId="0" xfId="1570" applyFont="1" applyFill="1" applyBorder="1" applyAlignment="1" applyProtection="1">
      <alignment horizontal="center" vertical="center"/>
      <protection locked="0"/>
    </xf>
    <xf numFmtId="0" fontId="89" fillId="0" borderId="0" xfId="38987" applyFont="1" applyBorder="1" applyAlignment="1" applyProtection="1">
      <alignment horizontal="center" vertical="center"/>
      <protection locked="0"/>
    </xf>
    <xf numFmtId="0" fontId="89" fillId="0" borderId="0" xfId="38987" applyFont="1" applyBorder="1" applyAlignment="1" applyProtection="1">
      <alignment horizontal="center" vertical="center" wrapText="1"/>
      <protection locked="0"/>
    </xf>
    <xf numFmtId="168" fontId="89" fillId="0" borderId="14" xfId="0" applyNumberFormat="1" applyFont="1" applyBorder="1" applyAlignment="1" applyProtection="1">
      <alignment horizontal="center" vertical="center"/>
      <protection locked="0"/>
    </xf>
    <xf numFmtId="0" fontId="89" fillId="72" borderId="31" xfId="0" applyFont="1" applyFill="1" applyBorder="1" applyAlignment="1" applyProtection="1">
      <alignment horizontal="center" vertical="center" wrapText="1"/>
      <protection locked="0"/>
    </xf>
    <xf numFmtId="0" fontId="89" fillId="72" borderId="32" xfId="0" applyFont="1" applyFill="1" applyBorder="1" applyAlignment="1" applyProtection="1">
      <alignment horizontal="center" vertical="center"/>
      <protection locked="0"/>
    </xf>
    <xf numFmtId="0" fontId="89" fillId="0" borderId="0" xfId="0" applyFont="1" applyAlignment="1" applyProtection="1">
      <alignment horizontal="center" vertical="center"/>
      <protection locked="0"/>
    </xf>
    <xf numFmtId="0" fontId="90" fillId="0" borderId="0" xfId="2286" applyNumberFormat="1" applyFont="1" applyFill="1" applyBorder="1" applyAlignment="1" applyProtection="1">
      <alignment horizontal="center" vertical="center"/>
      <protection locked="0"/>
    </xf>
    <xf numFmtId="168" fontId="90" fillId="0" borderId="0" xfId="0" applyNumberFormat="1" applyFont="1" applyFill="1" applyBorder="1" applyAlignment="1" applyProtection="1">
      <alignment horizontal="center" vertical="center"/>
      <protection locked="0"/>
    </xf>
    <xf numFmtId="9" fontId="90" fillId="0" borderId="0" xfId="2286" applyFont="1" applyFill="1" applyBorder="1" applyAlignment="1" applyProtection="1">
      <alignment horizontal="center" vertical="center"/>
      <protection locked="0"/>
    </xf>
    <xf numFmtId="0" fontId="90" fillId="0" borderId="0" xfId="0" applyFont="1" applyFill="1" applyBorder="1" applyAlignment="1" applyProtection="1">
      <alignment horizontal="center" vertical="center" wrapText="1"/>
      <protection locked="0"/>
    </xf>
    <xf numFmtId="0" fontId="90" fillId="0" borderId="14" xfId="0" applyFont="1" applyFill="1" applyBorder="1" applyAlignment="1" applyProtection="1">
      <alignment horizontal="center" vertical="center"/>
      <protection locked="0"/>
    </xf>
    <xf numFmtId="0" fontId="89" fillId="0" borderId="13" xfId="0" applyFont="1" applyBorder="1" applyAlignment="1" applyProtection="1">
      <alignment horizontal="center" vertical="center"/>
      <protection locked="0"/>
    </xf>
    <xf numFmtId="0" fontId="89" fillId="62" borderId="13" xfId="0" applyFont="1" applyFill="1" applyBorder="1" applyAlignment="1" applyProtection="1">
      <alignment horizontal="center" vertical="center" wrapText="1"/>
      <protection locked="0"/>
    </xf>
    <xf numFmtId="0" fontId="89" fillId="0" borderId="13" xfId="0" applyFont="1" applyBorder="1" applyAlignment="1" applyProtection="1">
      <alignment horizontal="center" vertical="center" wrapText="1"/>
      <protection locked="0"/>
    </xf>
    <xf numFmtId="0" fontId="89" fillId="62" borderId="13" xfId="0" applyFont="1" applyFill="1" applyBorder="1" applyAlignment="1" applyProtection="1">
      <alignment horizontal="center" vertical="center"/>
      <protection locked="0"/>
    </xf>
    <xf numFmtId="0" fontId="89" fillId="62" borderId="33" xfId="0" applyFont="1" applyFill="1" applyBorder="1" applyAlignment="1" applyProtection="1">
      <alignment horizontal="center" vertical="center"/>
      <protection locked="0"/>
    </xf>
    <xf numFmtId="0" fontId="89" fillId="0" borderId="33" xfId="0" applyFont="1" applyBorder="1" applyAlignment="1" applyProtection="1">
      <alignment horizontal="center" vertical="center"/>
      <protection locked="0"/>
    </xf>
    <xf numFmtId="0" fontId="89" fillId="0" borderId="17" xfId="0" applyFont="1" applyBorder="1" applyAlignment="1" applyProtection="1">
      <alignment horizontal="center" vertical="center"/>
      <protection locked="0"/>
    </xf>
    <xf numFmtId="0" fontId="95" fillId="59" borderId="0" xfId="0" applyFont="1" applyFill="1" applyBorder="1" applyAlignment="1" applyProtection="1">
      <alignment horizontal="center" vertical="center" wrapText="1"/>
      <protection locked="0"/>
    </xf>
    <xf numFmtId="0" fontId="89" fillId="70" borderId="33" xfId="0" quotePrefix="1" applyFont="1" applyFill="1" applyBorder="1" applyAlignment="1" applyProtection="1">
      <alignment horizontal="center" vertical="center"/>
      <protection locked="0"/>
    </xf>
    <xf numFmtId="16" fontId="89" fillId="71" borderId="33" xfId="0" quotePrefix="1" applyNumberFormat="1" applyFont="1" applyFill="1" applyBorder="1" applyAlignment="1" applyProtection="1">
      <alignment horizontal="center" vertical="center"/>
      <protection locked="0"/>
    </xf>
    <xf numFmtId="0" fontId="90" fillId="0" borderId="0" xfId="0" applyFont="1" applyFill="1" applyAlignment="1" applyProtection="1">
      <alignment horizontal="center" vertical="center"/>
      <protection locked="0"/>
    </xf>
    <xf numFmtId="168" fontId="89" fillId="0" borderId="0" xfId="0" applyNumberFormat="1" applyFont="1" applyFill="1" applyAlignment="1" applyProtection="1">
      <alignment horizontal="center" vertical="center"/>
      <protection locked="0"/>
    </xf>
    <xf numFmtId="173" fontId="89" fillId="0" borderId="0" xfId="0" applyNumberFormat="1" applyFont="1" applyFill="1" applyAlignment="1" applyProtection="1">
      <alignment horizontal="center" vertical="center" wrapText="1"/>
      <protection locked="0"/>
    </xf>
    <xf numFmtId="16" fontId="89" fillId="71" borderId="0" xfId="0" quotePrefix="1" applyNumberFormat="1" applyFont="1" applyFill="1" applyAlignment="1" applyProtection="1">
      <alignment horizontal="center" vertical="center"/>
      <protection locked="0"/>
    </xf>
    <xf numFmtId="0" fontId="89" fillId="70" borderId="0" xfId="0" quotePrefix="1" applyFont="1" applyFill="1" applyAlignment="1" applyProtection="1">
      <alignment horizontal="center" vertical="center"/>
      <protection locked="0"/>
    </xf>
    <xf numFmtId="173" fontId="89" fillId="0" borderId="0" xfId="0" applyNumberFormat="1" applyFont="1" applyFill="1" applyBorder="1" applyAlignment="1" applyProtection="1">
      <alignment horizontal="center" vertical="center" wrapText="1"/>
      <protection locked="0"/>
    </xf>
    <xf numFmtId="0" fontId="89" fillId="69" borderId="0" xfId="0" quotePrefix="1" applyFont="1" applyFill="1" applyAlignment="1" applyProtection="1">
      <alignment horizontal="center" vertical="center"/>
      <protection locked="0"/>
    </xf>
    <xf numFmtId="173" fontId="89" fillId="27" borderId="0" xfId="0" applyNumberFormat="1" applyFont="1" applyFill="1" applyAlignment="1" applyProtection="1">
      <alignment horizontal="center" vertical="center"/>
      <protection locked="0"/>
    </xf>
    <xf numFmtId="0" fontId="90" fillId="0" borderId="0" xfId="0" applyFont="1" applyFill="1" applyAlignment="1" applyProtection="1">
      <alignment horizontal="center" vertical="center" wrapText="1"/>
      <protection locked="0"/>
    </xf>
    <xf numFmtId="164" fontId="90" fillId="0" borderId="0" xfId="1570" applyFont="1" applyAlignment="1" applyProtection="1">
      <alignment horizontal="center" vertical="center"/>
      <protection locked="0"/>
    </xf>
    <xf numFmtId="0" fontId="90" fillId="27" borderId="0" xfId="0" applyFont="1" applyFill="1" applyAlignment="1" applyProtection="1">
      <alignment horizontal="center" vertical="center"/>
      <protection locked="0"/>
    </xf>
    <xf numFmtId="168" fontId="89" fillId="0" borderId="13" xfId="0" applyNumberFormat="1" applyFont="1" applyFill="1" applyBorder="1" applyAlignment="1" applyProtection="1">
      <alignment horizontal="center" vertical="center"/>
      <protection locked="0"/>
    </xf>
    <xf numFmtId="0" fontId="89" fillId="27" borderId="0" xfId="0" applyFont="1" applyFill="1" applyAlignment="1" applyProtection="1">
      <alignment horizontal="center" vertical="center"/>
      <protection locked="0"/>
    </xf>
    <xf numFmtId="170" fontId="90" fillId="0" borderId="0" xfId="1570" applyNumberFormat="1" applyFont="1" applyFill="1" applyBorder="1" applyAlignment="1" applyProtection="1">
      <alignment horizontal="center" vertical="center"/>
      <protection locked="0"/>
    </xf>
    <xf numFmtId="0" fontId="90" fillId="27" borderId="0" xfId="0" applyFont="1" applyFill="1" applyBorder="1" applyAlignment="1" applyProtection="1">
      <alignment horizontal="center" vertical="center"/>
      <protection locked="0"/>
    </xf>
    <xf numFmtId="170" fontId="90" fillId="27" borderId="0" xfId="0" applyNumberFormat="1" applyFont="1" applyFill="1" applyBorder="1" applyAlignment="1" applyProtection="1">
      <alignment horizontal="center" vertical="center"/>
      <protection locked="0"/>
    </xf>
    <xf numFmtId="0" fontId="90" fillId="0" borderId="0" xfId="0" applyFont="1" applyAlignment="1">
      <alignment horizontal="center" vertical="center"/>
    </xf>
    <xf numFmtId="0" fontId="89" fillId="0" borderId="14" xfId="0" applyFont="1" applyFill="1" applyBorder="1" applyAlignment="1" applyProtection="1">
      <alignment horizontal="center" vertical="center"/>
      <protection locked="0"/>
    </xf>
    <xf numFmtId="0" fontId="89" fillId="72" borderId="17" xfId="0" applyFont="1" applyFill="1" applyBorder="1" applyAlignment="1" applyProtection="1">
      <alignment horizontal="center" vertical="center" wrapText="1"/>
      <protection locked="0"/>
    </xf>
    <xf numFmtId="0" fontId="89" fillId="72" borderId="18" xfId="0" applyFont="1" applyFill="1" applyBorder="1" applyAlignment="1" applyProtection="1">
      <alignment horizontal="center" vertical="center"/>
      <protection locked="0"/>
    </xf>
    <xf numFmtId="0" fontId="96" fillId="0" borderId="0" xfId="0" applyFont="1" applyAlignment="1" applyProtection="1">
      <alignment horizontal="center" vertical="center"/>
      <protection locked="0"/>
    </xf>
    <xf numFmtId="168" fontId="88" fillId="0" borderId="0" xfId="0" applyNumberFormat="1" applyFont="1" applyFill="1" applyAlignment="1" applyProtection="1">
      <alignment horizontal="center" vertical="center"/>
      <protection locked="0"/>
    </xf>
    <xf numFmtId="168" fontId="92" fillId="0" borderId="0" xfId="0" applyNumberFormat="1" applyFont="1" applyBorder="1" applyAlignment="1" applyProtection="1">
      <alignment horizontal="center" vertical="center" wrapText="1"/>
      <protection locked="0"/>
    </xf>
    <xf numFmtId="0" fontId="93" fillId="0" borderId="0" xfId="0" applyFont="1" applyFill="1" applyBorder="1" applyAlignment="1">
      <alignment horizontal="center" vertical="center"/>
    </xf>
    <xf numFmtId="9" fontId="94" fillId="0" borderId="0" xfId="0" applyNumberFormat="1" applyFont="1" applyFill="1" applyBorder="1" applyAlignment="1">
      <alignment horizontal="center" vertical="center"/>
    </xf>
    <xf numFmtId="0" fontId="91" fillId="59" borderId="0" xfId="0" applyFont="1" applyFill="1" applyAlignment="1" applyProtection="1">
      <alignment horizontal="center" vertical="center"/>
      <protection locked="0"/>
    </xf>
    <xf numFmtId="0" fontId="88" fillId="59" borderId="0" xfId="0" applyFont="1" applyFill="1" applyBorder="1" applyAlignment="1" applyProtection="1">
      <alignment horizontal="center" vertical="center"/>
      <protection locked="0"/>
    </xf>
    <xf numFmtId="0" fontId="89" fillId="0" borderId="0" xfId="0" applyFont="1" applyBorder="1" applyAlignment="1" applyProtection="1">
      <alignment horizontal="center" vertical="center" wrapText="1"/>
      <protection locked="0"/>
    </xf>
    <xf numFmtId="3" fontId="90" fillId="27" borderId="0" xfId="0" applyNumberFormat="1" applyFont="1" applyFill="1" applyAlignment="1" applyProtection="1">
      <alignment horizontal="center" vertical="center"/>
      <protection locked="0"/>
    </xf>
    <xf numFmtId="164" fontId="90" fillId="0" borderId="0" xfId="0" applyNumberFormat="1" applyFont="1" applyAlignment="1" applyProtection="1">
      <alignment horizontal="center" vertical="center"/>
      <protection locked="0"/>
    </xf>
    <xf numFmtId="164" fontId="90" fillId="27" borderId="0" xfId="1570" applyFont="1" applyFill="1" applyBorder="1" applyAlignment="1" applyProtection="1">
      <alignment horizontal="center" vertical="center"/>
      <protection locked="0"/>
    </xf>
    <xf numFmtId="173" fontId="90" fillId="0" borderId="0" xfId="0" applyNumberFormat="1" applyFont="1" applyFill="1" applyBorder="1" applyAlignment="1">
      <alignment horizontal="center" vertical="center" wrapText="1"/>
    </xf>
    <xf numFmtId="168" fontId="90" fillId="0" borderId="0" xfId="0" applyNumberFormat="1" applyFont="1" applyFill="1" applyAlignment="1" applyProtection="1">
      <alignment horizontal="center" vertical="center"/>
      <protection locked="0"/>
    </xf>
    <xf numFmtId="0" fontId="91" fillId="59" borderId="0" xfId="0" applyFont="1" applyFill="1" applyBorder="1" applyAlignment="1" applyProtection="1">
      <alignment horizontal="center" vertical="center"/>
      <protection locked="0"/>
    </xf>
    <xf numFmtId="0" fontId="0" fillId="73" borderId="0" xfId="0" applyFill="1" applyAlignment="1">
      <alignment horizontal="center" vertical="center"/>
    </xf>
    <xf numFmtId="0" fontId="0" fillId="0" borderId="0" xfId="0" applyFill="1" applyAlignment="1">
      <alignment horizontal="center" vertical="center"/>
    </xf>
    <xf numFmtId="0" fontId="0" fillId="73" borderId="0" xfId="0" applyFill="1" applyAlignment="1">
      <alignment horizontal="center"/>
    </xf>
    <xf numFmtId="0" fontId="0" fillId="72" borderId="0" xfId="0" applyFill="1" applyAlignment="1">
      <alignment horizontal="center" vertical="center"/>
    </xf>
    <xf numFmtId="0" fontId="0" fillId="72" borderId="0" xfId="0" applyFill="1" applyAlignment="1">
      <alignment horizontal="center"/>
    </xf>
    <xf numFmtId="173" fontId="105" fillId="0" borderId="33" xfId="0" quotePrefix="1" applyNumberFormat="1" applyFont="1" applyFill="1" applyBorder="1" applyAlignment="1">
      <alignment horizontal="center" vertical="center" wrapText="1"/>
    </xf>
    <xf numFmtId="173" fontId="106" fillId="0" borderId="33" xfId="0" quotePrefix="1" applyNumberFormat="1" applyFont="1" applyFill="1" applyBorder="1" applyAlignment="1">
      <alignment horizontal="center" vertical="center" wrapText="1"/>
    </xf>
    <xf numFmtId="1" fontId="92" fillId="0" borderId="13" xfId="0" applyNumberFormat="1" applyFont="1" applyFill="1" applyBorder="1" applyAlignment="1" applyProtection="1">
      <alignment horizontal="center" vertical="center"/>
    </xf>
    <xf numFmtId="173" fontId="107" fillId="0" borderId="33" xfId="0" applyNumberFormat="1" applyFont="1" applyFill="1" applyBorder="1" applyAlignment="1">
      <alignment horizontal="center" vertical="center" wrapText="1"/>
    </xf>
    <xf numFmtId="0" fontId="104" fillId="70" borderId="33" xfId="0" quotePrefix="1" applyFont="1" applyFill="1" applyBorder="1" applyAlignment="1" applyProtection="1">
      <alignment horizontal="center" vertical="center"/>
      <protection locked="0"/>
    </xf>
    <xf numFmtId="16" fontId="104" fillId="71" borderId="33" xfId="0" quotePrefix="1" applyNumberFormat="1" applyFont="1" applyFill="1" applyBorder="1" applyAlignment="1" applyProtection="1">
      <alignment horizontal="center" vertical="center"/>
      <protection locked="0"/>
    </xf>
    <xf numFmtId="168" fontId="89" fillId="0" borderId="0" xfId="0" applyNumberFormat="1" applyFont="1" applyAlignment="1" applyProtection="1">
      <alignment horizontal="center" vertical="center"/>
      <protection locked="0"/>
    </xf>
    <xf numFmtId="173" fontId="89" fillId="0" borderId="33" xfId="0" applyNumberFormat="1" applyFont="1" applyFill="1" applyBorder="1" applyAlignment="1">
      <alignment horizontal="center" vertical="center" wrapText="1"/>
    </xf>
    <xf numFmtId="0" fontId="92" fillId="73" borderId="0" xfId="0" applyFont="1" applyFill="1" applyBorder="1" applyAlignment="1" applyProtection="1">
      <alignment horizontal="center" vertical="center" wrapText="1"/>
      <protection locked="0"/>
    </xf>
    <xf numFmtId="0" fontId="92" fillId="0" borderId="0" xfId="0" applyFont="1" applyBorder="1" applyAlignment="1" applyProtection="1">
      <alignment horizontal="center" vertical="center" wrapText="1"/>
      <protection locked="0"/>
    </xf>
    <xf numFmtId="0" fontId="89" fillId="72" borderId="29" xfId="0" applyFont="1" applyFill="1" applyBorder="1" applyAlignment="1" applyProtection="1">
      <alignment horizontal="center" vertical="center" wrapText="1"/>
      <protection locked="0"/>
    </xf>
    <xf numFmtId="0" fontId="89" fillId="72" borderId="15" xfId="0" applyFont="1" applyFill="1" applyBorder="1" applyAlignment="1" applyProtection="1">
      <alignment horizontal="center" vertical="center" wrapText="1"/>
      <protection locked="0"/>
    </xf>
    <xf numFmtId="0" fontId="89" fillId="62" borderId="13" xfId="0" applyFont="1" applyFill="1" applyBorder="1" applyAlignment="1" applyProtection="1">
      <alignment horizontal="center" vertical="center"/>
      <protection locked="0"/>
    </xf>
    <xf numFmtId="0" fontId="89" fillId="65" borderId="29" xfId="0" applyFont="1" applyFill="1" applyBorder="1" applyAlignment="1" applyProtection="1">
      <alignment horizontal="center"/>
      <protection locked="0"/>
    </xf>
    <xf numFmtId="0" fontId="89" fillId="65" borderId="16" xfId="0" applyFont="1" applyFill="1" applyBorder="1" applyAlignment="1" applyProtection="1">
      <alignment horizontal="center"/>
      <protection locked="0"/>
    </xf>
    <xf numFmtId="0" fontId="89" fillId="26" borderId="29" xfId="0" applyFont="1" applyFill="1" applyBorder="1" applyAlignment="1" applyProtection="1">
      <alignment horizontal="center"/>
      <protection locked="0"/>
    </xf>
    <xf numFmtId="0" fontId="89" fillId="26" borderId="16" xfId="0" applyFont="1" applyFill="1" applyBorder="1" applyAlignment="1" applyProtection="1">
      <alignment horizontal="center"/>
      <protection locked="0"/>
    </xf>
    <xf numFmtId="0" fontId="89" fillId="72" borderId="33" xfId="0" applyFont="1" applyFill="1" applyBorder="1" applyAlignment="1" applyProtection="1">
      <alignment horizontal="center" vertical="center" wrapText="1"/>
      <protection locked="0"/>
    </xf>
    <xf numFmtId="0" fontId="89" fillId="72" borderId="33" xfId="0" applyFont="1" applyFill="1" applyBorder="1" applyAlignment="1" applyProtection="1">
      <alignment horizontal="center" vertical="center"/>
      <protection locked="0"/>
    </xf>
    <xf numFmtId="0" fontId="82" fillId="63" borderId="0" xfId="1767" applyFont="1" applyFill="1" applyAlignment="1">
      <alignment horizontal="center"/>
    </xf>
  </cellXfs>
  <cellStyles count="39055">
    <cellStyle name=" 1" xfId="1" xr:uid="{00000000-0005-0000-0000-000000000000}"/>
    <cellStyle name=" 1 2" xfId="5149" xr:uid="{00000000-0005-0000-0000-000001000000}"/>
    <cellStyle name="_10-1" xfId="2" xr:uid="{00000000-0005-0000-0000-000002000000}"/>
    <cellStyle name="_10-1 2" xfId="5150" xr:uid="{00000000-0005-0000-0000-000003000000}"/>
    <cellStyle name="_10-1_1.1" xfId="3" xr:uid="{00000000-0005-0000-0000-000004000000}"/>
    <cellStyle name="_10-1_11-1" xfId="4" xr:uid="{00000000-0005-0000-0000-000005000000}"/>
    <cellStyle name="_10-1_11-1_2.1" xfId="2589" xr:uid="{00000000-0005-0000-0000-000006000000}"/>
    <cellStyle name="_10-1_11-1_3.1" xfId="2590" xr:uid="{00000000-0005-0000-0000-000007000000}"/>
    <cellStyle name="_10-1_11-1_4.1" xfId="2591" xr:uid="{00000000-0005-0000-0000-000008000000}"/>
    <cellStyle name="_10-1_12-1" xfId="5" xr:uid="{00000000-0005-0000-0000-000009000000}"/>
    <cellStyle name="_10-1_12-1 2" xfId="5153" xr:uid="{00000000-0005-0000-0000-00000A000000}"/>
    <cellStyle name="_10-1_12-1_2.1" xfId="2592" xr:uid="{00000000-0005-0000-0000-00000B000000}"/>
    <cellStyle name="_10-1_12-1_3.1" xfId="2593" xr:uid="{00000000-0005-0000-0000-00000C000000}"/>
    <cellStyle name="_10-1_12-1_4.1" xfId="2594" xr:uid="{00000000-0005-0000-0000-00000D000000}"/>
    <cellStyle name="_10-1_12-1_7.1" xfId="6" xr:uid="{00000000-0005-0000-0000-00000E000000}"/>
    <cellStyle name="_10-1_12-1_8.1" xfId="7" xr:uid="{00000000-0005-0000-0000-00000F000000}"/>
    <cellStyle name="_10-1_12-1_9.1" xfId="8" xr:uid="{00000000-0005-0000-0000-000010000000}"/>
    <cellStyle name="_10-1_12-1_YC HOLIDAY 12 MASTER ORDER CHART" xfId="9" xr:uid="{00000000-0005-0000-0000-000011000000}"/>
    <cellStyle name="_10-1_12-1_YC PRESPRING 12 MASTER ORDER CHART--" xfId="3374" xr:uid="{00000000-0005-0000-0000-000012000000}"/>
    <cellStyle name="_10-1_12-1_YC SPRING 13 MASTER ORDER CHART" xfId="3375" xr:uid="{00000000-0005-0000-0000-000013000000}"/>
    <cellStyle name="_10-1_2.1" xfId="10" xr:uid="{00000000-0005-0000-0000-000014000000}"/>
    <cellStyle name="_10-1_3.1" xfId="11" xr:uid="{00000000-0005-0000-0000-000015000000}"/>
    <cellStyle name="_10-1_4.1" xfId="12" xr:uid="{00000000-0005-0000-0000-000016000000}"/>
    <cellStyle name="_10-1_4.1_1" xfId="2595" xr:uid="{00000000-0005-0000-0000-000017000000}"/>
    <cellStyle name="_10-1_4.1_5.1" xfId="13" xr:uid="{00000000-0005-0000-0000-000018000000}"/>
    <cellStyle name="_10-1_4.1_6.1" xfId="14" xr:uid="{00000000-0005-0000-0000-000019000000}"/>
    <cellStyle name="_10-1_4.1_7.1" xfId="2596" xr:uid="{00000000-0005-0000-0000-00001A000000}"/>
    <cellStyle name="_10-1_4.1_8.1" xfId="2597" xr:uid="{00000000-0005-0000-0000-00001B000000}"/>
    <cellStyle name="_10-1_4.1_9.1" xfId="2598" xr:uid="{00000000-0005-0000-0000-00001C000000}"/>
    <cellStyle name="_10-1_5.1" xfId="15" xr:uid="{00000000-0005-0000-0000-00001D000000}"/>
    <cellStyle name="_10-1_5.1_1" xfId="16" xr:uid="{00000000-0005-0000-0000-00001E000000}"/>
    <cellStyle name="_10-1_5.1_1_2.1" xfId="2599" xr:uid="{00000000-0005-0000-0000-00001F000000}"/>
    <cellStyle name="_10-1_5.1_1_3.1" xfId="2600" xr:uid="{00000000-0005-0000-0000-000020000000}"/>
    <cellStyle name="_10-1_5.1_1_4.1" xfId="2601" xr:uid="{00000000-0005-0000-0000-000021000000}"/>
    <cellStyle name="_10-1_6.1" xfId="17" xr:uid="{00000000-0005-0000-0000-000022000000}"/>
    <cellStyle name="_10-1_6.1_1" xfId="2602" xr:uid="{00000000-0005-0000-0000-000023000000}"/>
    <cellStyle name="_10-1_6.1_1_2.1" xfId="2603" xr:uid="{00000000-0005-0000-0000-000024000000}"/>
    <cellStyle name="_10-1_6.1_1_3.1" xfId="2604" xr:uid="{00000000-0005-0000-0000-000025000000}"/>
    <cellStyle name="_10-1_6.1_1_4.1" xfId="2605" xr:uid="{00000000-0005-0000-0000-000026000000}"/>
    <cellStyle name="_10-1_7.1" xfId="18" xr:uid="{00000000-0005-0000-0000-000027000000}"/>
    <cellStyle name="_10-1_8.1" xfId="19" xr:uid="{00000000-0005-0000-0000-000028000000}"/>
    <cellStyle name="_10-1_9.1" xfId="20" xr:uid="{00000000-0005-0000-0000-000029000000}"/>
    <cellStyle name="_10-1_SPRING 12 MN MASTER ORDER FORM" xfId="21" xr:uid="{00000000-0005-0000-0000-00002A000000}"/>
    <cellStyle name="_10-1_YC HOLIDAY 12 MASTER ORDER CHART" xfId="22" xr:uid="{00000000-0005-0000-0000-00002B000000}"/>
    <cellStyle name="_10-1_YC PRESPRING 12 MASTER ORDER CHART--" xfId="3382" xr:uid="{00000000-0005-0000-0000-00002C000000}"/>
    <cellStyle name="_10-1_YC SPRING 13 MASTER ORDER CHART" xfId="3383" xr:uid="{00000000-0005-0000-0000-00002D000000}"/>
    <cellStyle name="_1-1" xfId="23" xr:uid="{00000000-0005-0000-0000-00002E000000}"/>
    <cellStyle name="_1-1 2" xfId="5160" xr:uid="{00000000-0005-0000-0000-00002F000000}"/>
    <cellStyle name="_11.1" xfId="24" xr:uid="{00000000-0005-0000-0000-000030000000}"/>
    <cellStyle name="_11.1_11-1" xfId="25" xr:uid="{00000000-0005-0000-0000-000031000000}"/>
    <cellStyle name="_11.1_11-1_2.1" xfId="2606" xr:uid="{00000000-0005-0000-0000-000032000000}"/>
    <cellStyle name="_11.1_11-1_3.1" xfId="2607" xr:uid="{00000000-0005-0000-0000-000033000000}"/>
    <cellStyle name="_11.1_11-1_4.1" xfId="2608" xr:uid="{00000000-0005-0000-0000-000034000000}"/>
    <cellStyle name="_11.1_11-1_MN FALL 12 MASTER ORDER CHART" xfId="26" xr:uid="{00000000-0005-0000-0000-000035000000}"/>
    <cellStyle name="_11.1_11-1_MNFA12" xfId="27" xr:uid="{00000000-0005-0000-0000-000036000000}"/>
    <cellStyle name="_11.1_11-1_MNFA12 2" xfId="3087" xr:uid="{00000000-0005-0000-0000-000037000000}"/>
    <cellStyle name="_11.1_11-1_MNFA12_2.1" xfId="3385" xr:uid="{00000000-0005-0000-0000-000038000000}"/>
    <cellStyle name="_11.1_11-1_MNFA12_YC PRESPRING 12 MASTER ORDER CHART--" xfId="3386" xr:uid="{00000000-0005-0000-0000-000039000000}"/>
    <cellStyle name="_11.1_11-1_MNFA12_YC SPRING 13 MASTER ORDER CHART" xfId="3387" xr:uid="{00000000-0005-0000-0000-00003A000000}"/>
    <cellStyle name="_11.1_11-1_YCFA12" xfId="28" xr:uid="{00000000-0005-0000-0000-00003B000000}"/>
    <cellStyle name="_11.1_11-1_YCFA12 2" xfId="3088" xr:uid="{00000000-0005-0000-0000-00003C000000}"/>
    <cellStyle name="_11.1_11-1_YCFA12_2.1" xfId="3389" xr:uid="{00000000-0005-0000-0000-00003D000000}"/>
    <cellStyle name="_11.1_11-1_YCFA12_YC PRESPRING 12 MASTER ORDER CHART--" xfId="3390" xr:uid="{00000000-0005-0000-0000-00003E000000}"/>
    <cellStyle name="_11.1_11-1_YCFA12_YC SPRING 13 MASTER ORDER CHART" xfId="3391" xr:uid="{00000000-0005-0000-0000-00003F000000}"/>
    <cellStyle name="_11.1_12-1" xfId="29" xr:uid="{00000000-0005-0000-0000-000040000000}"/>
    <cellStyle name="_11.1_12-1_2.1" xfId="2609" xr:uid="{00000000-0005-0000-0000-000041000000}"/>
    <cellStyle name="_11.1_12-1_3.1" xfId="2610" xr:uid="{00000000-0005-0000-0000-000042000000}"/>
    <cellStyle name="_11.1_12-1_4.1" xfId="2611" xr:uid="{00000000-0005-0000-0000-000043000000}"/>
    <cellStyle name="_11.1_12-1_MN FALL 12 MASTER ORDER CHART" xfId="30" xr:uid="{00000000-0005-0000-0000-000044000000}"/>
    <cellStyle name="_11.1_12-1_MNFA12" xfId="31" xr:uid="{00000000-0005-0000-0000-000045000000}"/>
    <cellStyle name="_11.1_12-1_MNFA12 2" xfId="3089" xr:uid="{00000000-0005-0000-0000-000046000000}"/>
    <cellStyle name="_11.1_12-1_MNFA12_2.1" xfId="3393" xr:uid="{00000000-0005-0000-0000-000047000000}"/>
    <cellStyle name="_11.1_12-1_MNFA12_YC PRESPRING 12 MASTER ORDER CHART--" xfId="3394" xr:uid="{00000000-0005-0000-0000-000048000000}"/>
    <cellStyle name="_11.1_12-1_MNFA12_YC SPRING 13 MASTER ORDER CHART" xfId="3395" xr:uid="{00000000-0005-0000-0000-000049000000}"/>
    <cellStyle name="_11.1_12-1_YCFA12" xfId="32" xr:uid="{00000000-0005-0000-0000-00004A000000}"/>
    <cellStyle name="_11.1_12-1_YCFA12 2" xfId="3090" xr:uid="{00000000-0005-0000-0000-00004B000000}"/>
    <cellStyle name="_11.1_12-1_YCFA12_2.1" xfId="3396" xr:uid="{00000000-0005-0000-0000-00004C000000}"/>
    <cellStyle name="_11.1_12-1_YCFA12_YC PRESPRING 12 MASTER ORDER CHART--" xfId="3397" xr:uid="{00000000-0005-0000-0000-00004D000000}"/>
    <cellStyle name="_11.1_12-1_YCFA12_YC SPRING 13 MASTER ORDER CHART" xfId="3398" xr:uid="{00000000-0005-0000-0000-00004E000000}"/>
    <cellStyle name="_1-1_1.1" xfId="33" xr:uid="{00000000-0005-0000-0000-00004F000000}"/>
    <cellStyle name="_1-1_11-1" xfId="34" xr:uid="{00000000-0005-0000-0000-000050000000}"/>
    <cellStyle name="_1-1_11-1_2.1" xfId="2612" xr:uid="{00000000-0005-0000-0000-000051000000}"/>
    <cellStyle name="_1-1_11-1_3.1" xfId="2613" xr:uid="{00000000-0005-0000-0000-000052000000}"/>
    <cellStyle name="_1-1_11-1_4.1" xfId="2614" xr:uid="{00000000-0005-0000-0000-000053000000}"/>
    <cellStyle name="_1-1_12-1" xfId="35" xr:uid="{00000000-0005-0000-0000-000054000000}"/>
    <cellStyle name="_1-1_12-1 2" xfId="5166" xr:uid="{00000000-0005-0000-0000-000055000000}"/>
    <cellStyle name="_1-1_12-1_2.1" xfId="2615" xr:uid="{00000000-0005-0000-0000-000056000000}"/>
    <cellStyle name="_1-1_12-1_3.1" xfId="2616" xr:uid="{00000000-0005-0000-0000-000057000000}"/>
    <cellStyle name="_1-1_12-1_4.1" xfId="2617" xr:uid="{00000000-0005-0000-0000-000058000000}"/>
    <cellStyle name="_1-1_12-1_7.1" xfId="36" xr:uid="{00000000-0005-0000-0000-000059000000}"/>
    <cellStyle name="_1-1_12-1_8.1" xfId="37" xr:uid="{00000000-0005-0000-0000-00005A000000}"/>
    <cellStyle name="_1-1_12-1_9.1" xfId="38" xr:uid="{00000000-0005-0000-0000-00005B000000}"/>
    <cellStyle name="_1-1_12-1_YC HOLIDAY 12 MASTER ORDER CHART" xfId="39" xr:uid="{00000000-0005-0000-0000-00005C000000}"/>
    <cellStyle name="_1-1_12-1_YC PRESPRING 12 MASTER ORDER CHART--" xfId="3403" xr:uid="{00000000-0005-0000-0000-00005D000000}"/>
    <cellStyle name="_1-1_12-1_YC SPRING 13 MASTER ORDER CHART" xfId="3404" xr:uid="{00000000-0005-0000-0000-00005E000000}"/>
    <cellStyle name="_1-1_2.1" xfId="40" xr:uid="{00000000-0005-0000-0000-00005F000000}"/>
    <cellStyle name="_1-1_3.1" xfId="41" xr:uid="{00000000-0005-0000-0000-000060000000}"/>
    <cellStyle name="_1-1_4.1" xfId="42" xr:uid="{00000000-0005-0000-0000-000061000000}"/>
    <cellStyle name="_1-1_4.1_1" xfId="2618" xr:uid="{00000000-0005-0000-0000-000062000000}"/>
    <cellStyle name="_1-1_4.1_5.1" xfId="43" xr:uid="{00000000-0005-0000-0000-000063000000}"/>
    <cellStyle name="_1-1_4.1_6.1" xfId="44" xr:uid="{00000000-0005-0000-0000-000064000000}"/>
    <cellStyle name="_1-1_4.1_7.1" xfId="2619" xr:uid="{00000000-0005-0000-0000-000065000000}"/>
    <cellStyle name="_1-1_4.1_8.1" xfId="2620" xr:uid="{00000000-0005-0000-0000-000066000000}"/>
    <cellStyle name="_1-1_4.1_9.1" xfId="2621" xr:uid="{00000000-0005-0000-0000-000067000000}"/>
    <cellStyle name="_1-1_5.1" xfId="45" xr:uid="{00000000-0005-0000-0000-000068000000}"/>
    <cellStyle name="_1-1_5.1_1" xfId="46" xr:uid="{00000000-0005-0000-0000-000069000000}"/>
    <cellStyle name="_1-1_5.1_1_2.1" xfId="2622" xr:uid="{00000000-0005-0000-0000-00006A000000}"/>
    <cellStyle name="_1-1_5.1_1_3.1" xfId="2623" xr:uid="{00000000-0005-0000-0000-00006B000000}"/>
    <cellStyle name="_1-1_5.1_1_4.1" xfId="2624" xr:uid="{00000000-0005-0000-0000-00006C000000}"/>
    <cellStyle name="_1-1_6.1" xfId="47" xr:uid="{00000000-0005-0000-0000-00006D000000}"/>
    <cellStyle name="_1-1_6.1_1" xfId="2625" xr:uid="{00000000-0005-0000-0000-00006E000000}"/>
    <cellStyle name="_1-1_6.1_1_2.1" xfId="2626" xr:uid="{00000000-0005-0000-0000-00006F000000}"/>
    <cellStyle name="_1-1_6.1_1_3.1" xfId="2627" xr:uid="{00000000-0005-0000-0000-000070000000}"/>
    <cellStyle name="_1-1_6.1_1_4.1" xfId="2628" xr:uid="{00000000-0005-0000-0000-000071000000}"/>
    <cellStyle name="_1-1_7.1" xfId="48" xr:uid="{00000000-0005-0000-0000-000072000000}"/>
    <cellStyle name="_1-1_8.1" xfId="49" xr:uid="{00000000-0005-0000-0000-000073000000}"/>
    <cellStyle name="_1-1_9.1" xfId="50" xr:uid="{00000000-0005-0000-0000-000074000000}"/>
    <cellStyle name="_1-1_SPRING 12 MN MASTER ORDER FORM" xfId="51" xr:uid="{00000000-0005-0000-0000-000075000000}"/>
    <cellStyle name="_1-1_YC HOLIDAY 12 MASTER ORDER CHART" xfId="52" xr:uid="{00000000-0005-0000-0000-000076000000}"/>
    <cellStyle name="_1-1_YC PRESPRING 12 MASTER ORDER CHART--" xfId="3409" xr:uid="{00000000-0005-0000-0000-000077000000}"/>
    <cellStyle name="_1-1_YC SPRING 13 MASTER ORDER CHART" xfId="3410" xr:uid="{00000000-0005-0000-0000-000078000000}"/>
    <cellStyle name="_11-1" xfId="53" xr:uid="{00000000-0005-0000-0000-000079000000}"/>
    <cellStyle name="_11-1 2" xfId="5172" xr:uid="{00000000-0005-0000-0000-00007A000000}"/>
    <cellStyle name="_11-1_1.1" xfId="54" xr:uid="{00000000-0005-0000-0000-00007B000000}"/>
    <cellStyle name="_11-1_11-1" xfId="55" xr:uid="{00000000-0005-0000-0000-00007C000000}"/>
    <cellStyle name="_11-1_11-1_2.1" xfId="2629" xr:uid="{00000000-0005-0000-0000-00007D000000}"/>
    <cellStyle name="_11-1_11-1_3.1" xfId="2630" xr:uid="{00000000-0005-0000-0000-00007E000000}"/>
    <cellStyle name="_11-1_11-1_4.1" xfId="2631" xr:uid="{00000000-0005-0000-0000-00007F000000}"/>
    <cellStyle name="_11-1_12-1" xfId="56" xr:uid="{00000000-0005-0000-0000-000080000000}"/>
    <cellStyle name="_11-1_12-1 2" xfId="5175" xr:uid="{00000000-0005-0000-0000-000081000000}"/>
    <cellStyle name="_11-1_12-1_2.1" xfId="2632" xr:uid="{00000000-0005-0000-0000-000082000000}"/>
    <cellStyle name="_11-1_12-1_3.1" xfId="2633" xr:uid="{00000000-0005-0000-0000-000083000000}"/>
    <cellStyle name="_11-1_12-1_4.1" xfId="2634" xr:uid="{00000000-0005-0000-0000-000084000000}"/>
    <cellStyle name="_11-1_12-1_7.1" xfId="57" xr:uid="{00000000-0005-0000-0000-000085000000}"/>
    <cellStyle name="_11-1_12-1_8.1" xfId="58" xr:uid="{00000000-0005-0000-0000-000086000000}"/>
    <cellStyle name="_11-1_12-1_9.1" xfId="59" xr:uid="{00000000-0005-0000-0000-000087000000}"/>
    <cellStyle name="_11-1_12-1_YC HOLIDAY 12 MASTER ORDER CHART" xfId="60" xr:uid="{00000000-0005-0000-0000-000088000000}"/>
    <cellStyle name="_11-1_12-1_YC PRESPRING 12 MASTER ORDER CHART--" xfId="3415" xr:uid="{00000000-0005-0000-0000-000089000000}"/>
    <cellStyle name="_11-1_12-1_YC SPRING 13 MASTER ORDER CHART" xfId="3416" xr:uid="{00000000-0005-0000-0000-00008A000000}"/>
    <cellStyle name="_11-1_2.1" xfId="61" xr:uid="{00000000-0005-0000-0000-00008B000000}"/>
    <cellStyle name="_11-1_3.1" xfId="62" xr:uid="{00000000-0005-0000-0000-00008C000000}"/>
    <cellStyle name="_11-1_4.1" xfId="63" xr:uid="{00000000-0005-0000-0000-00008D000000}"/>
    <cellStyle name="_11-1_4.1_1" xfId="2635" xr:uid="{00000000-0005-0000-0000-00008E000000}"/>
    <cellStyle name="_11-1_4.1_5.1" xfId="64" xr:uid="{00000000-0005-0000-0000-00008F000000}"/>
    <cellStyle name="_11-1_4.1_6.1" xfId="65" xr:uid="{00000000-0005-0000-0000-000090000000}"/>
    <cellStyle name="_11-1_4.1_7.1" xfId="2636" xr:uid="{00000000-0005-0000-0000-000091000000}"/>
    <cellStyle name="_11-1_4.1_8.1" xfId="2637" xr:uid="{00000000-0005-0000-0000-000092000000}"/>
    <cellStyle name="_11-1_4.1_9.1" xfId="2638" xr:uid="{00000000-0005-0000-0000-000093000000}"/>
    <cellStyle name="_11-1_5.1" xfId="66" xr:uid="{00000000-0005-0000-0000-000094000000}"/>
    <cellStyle name="_11-1_5.1_1" xfId="67" xr:uid="{00000000-0005-0000-0000-000095000000}"/>
    <cellStyle name="_11-1_5.1_1_2.1" xfId="2639" xr:uid="{00000000-0005-0000-0000-000096000000}"/>
    <cellStyle name="_11-1_5.1_1_3.1" xfId="2640" xr:uid="{00000000-0005-0000-0000-000097000000}"/>
    <cellStyle name="_11-1_5.1_1_4.1" xfId="2641" xr:uid="{00000000-0005-0000-0000-000098000000}"/>
    <cellStyle name="_11-1_6.1" xfId="68" xr:uid="{00000000-0005-0000-0000-000099000000}"/>
    <cellStyle name="_11-1_6.1_1" xfId="2642" xr:uid="{00000000-0005-0000-0000-00009A000000}"/>
    <cellStyle name="_11-1_6.1_1_2.1" xfId="2643" xr:uid="{00000000-0005-0000-0000-00009B000000}"/>
    <cellStyle name="_11-1_6.1_1_3.1" xfId="2644" xr:uid="{00000000-0005-0000-0000-00009C000000}"/>
    <cellStyle name="_11-1_6.1_1_4.1" xfId="2645" xr:uid="{00000000-0005-0000-0000-00009D000000}"/>
    <cellStyle name="_11-1_7.1" xfId="69" xr:uid="{00000000-0005-0000-0000-00009E000000}"/>
    <cellStyle name="_11-1_8.1" xfId="70" xr:uid="{00000000-0005-0000-0000-00009F000000}"/>
    <cellStyle name="_11-1_9.1" xfId="71" xr:uid="{00000000-0005-0000-0000-0000A0000000}"/>
    <cellStyle name="_11-1_SPRING 12 MN MASTER ORDER FORM" xfId="72" xr:uid="{00000000-0005-0000-0000-0000A1000000}"/>
    <cellStyle name="_11-1_YC HOLIDAY 12 MASTER ORDER CHART" xfId="73" xr:uid="{00000000-0005-0000-0000-0000A2000000}"/>
    <cellStyle name="_11-1_YC PRESPRING 12 MASTER ORDER CHART--" xfId="3419" xr:uid="{00000000-0005-0000-0000-0000A3000000}"/>
    <cellStyle name="_11-1_YC SPRING 13 MASTER ORDER CHART" xfId="3420" xr:uid="{00000000-0005-0000-0000-0000A4000000}"/>
    <cellStyle name="_12.1" xfId="74" xr:uid="{00000000-0005-0000-0000-0000A5000000}"/>
    <cellStyle name="_12.1_11-1" xfId="75" xr:uid="{00000000-0005-0000-0000-0000A6000000}"/>
    <cellStyle name="_12.1_11-1_2.1" xfId="2646" xr:uid="{00000000-0005-0000-0000-0000A7000000}"/>
    <cellStyle name="_12.1_11-1_3.1" xfId="2647" xr:uid="{00000000-0005-0000-0000-0000A8000000}"/>
    <cellStyle name="_12.1_11-1_4.1" xfId="2648" xr:uid="{00000000-0005-0000-0000-0000A9000000}"/>
    <cellStyle name="_12.1_11-1_MN FALL 12 MASTER ORDER CHART" xfId="76" xr:uid="{00000000-0005-0000-0000-0000AA000000}"/>
    <cellStyle name="_12.1_11-1_MNFA12" xfId="77" xr:uid="{00000000-0005-0000-0000-0000AB000000}"/>
    <cellStyle name="_12.1_11-1_MNFA12 2" xfId="3091" xr:uid="{00000000-0005-0000-0000-0000AC000000}"/>
    <cellStyle name="_12.1_11-1_MNFA12_2.1" xfId="3421" xr:uid="{00000000-0005-0000-0000-0000AD000000}"/>
    <cellStyle name="_12.1_11-1_MNFA12_YC PRESPRING 12 MASTER ORDER CHART--" xfId="3422" xr:uid="{00000000-0005-0000-0000-0000AE000000}"/>
    <cellStyle name="_12.1_11-1_MNFA12_YC SPRING 13 MASTER ORDER CHART" xfId="3423" xr:uid="{00000000-0005-0000-0000-0000AF000000}"/>
    <cellStyle name="_12.1_11-1_YCFA12" xfId="78" xr:uid="{00000000-0005-0000-0000-0000B0000000}"/>
    <cellStyle name="_12.1_11-1_YCFA12 2" xfId="3092" xr:uid="{00000000-0005-0000-0000-0000B1000000}"/>
    <cellStyle name="_12.1_11-1_YCFA12_2.1" xfId="3425" xr:uid="{00000000-0005-0000-0000-0000B2000000}"/>
    <cellStyle name="_12.1_11-1_YCFA12_YC PRESPRING 12 MASTER ORDER CHART--" xfId="3426" xr:uid="{00000000-0005-0000-0000-0000B3000000}"/>
    <cellStyle name="_12.1_11-1_YCFA12_YC SPRING 13 MASTER ORDER CHART" xfId="3427" xr:uid="{00000000-0005-0000-0000-0000B4000000}"/>
    <cellStyle name="_12.1_12-1" xfId="79" xr:uid="{00000000-0005-0000-0000-0000B5000000}"/>
    <cellStyle name="_12.1_12-1_2.1" xfId="2649" xr:uid="{00000000-0005-0000-0000-0000B6000000}"/>
    <cellStyle name="_12.1_12-1_3.1" xfId="2650" xr:uid="{00000000-0005-0000-0000-0000B7000000}"/>
    <cellStyle name="_12.1_12-1_4.1" xfId="2651" xr:uid="{00000000-0005-0000-0000-0000B8000000}"/>
    <cellStyle name="_12.1_12-1_MN FALL 12 MASTER ORDER CHART" xfId="80" xr:uid="{00000000-0005-0000-0000-0000B9000000}"/>
    <cellStyle name="_12.1_12-1_MNFA12" xfId="81" xr:uid="{00000000-0005-0000-0000-0000BA000000}"/>
    <cellStyle name="_12.1_12-1_MNFA12 2" xfId="3093" xr:uid="{00000000-0005-0000-0000-0000BB000000}"/>
    <cellStyle name="_12.1_12-1_MNFA12_2.1" xfId="3430" xr:uid="{00000000-0005-0000-0000-0000BC000000}"/>
    <cellStyle name="_12.1_12-1_MNFA12_YC PRESPRING 12 MASTER ORDER CHART--" xfId="3431" xr:uid="{00000000-0005-0000-0000-0000BD000000}"/>
    <cellStyle name="_12.1_12-1_MNFA12_YC SPRING 13 MASTER ORDER CHART" xfId="3432" xr:uid="{00000000-0005-0000-0000-0000BE000000}"/>
    <cellStyle name="_12.1_12-1_YCFA12" xfId="82" xr:uid="{00000000-0005-0000-0000-0000BF000000}"/>
    <cellStyle name="_12.1_12-1_YCFA12 2" xfId="3094" xr:uid="{00000000-0005-0000-0000-0000C0000000}"/>
    <cellStyle name="_12.1_12-1_YCFA12_2.1" xfId="3434" xr:uid="{00000000-0005-0000-0000-0000C1000000}"/>
    <cellStyle name="_12.1_12-1_YCFA12_YC PRESPRING 12 MASTER ORDER CHART--" xfId="3435" xr:uid="{00000000-0005-0000-0000-0000C2000000}"/>
    <cellStyle name="_12.1_12-1_YCFA12_YC SPRING 13 MASTER ORDER CHART" xfId="3436" xr:uid="{00000000-0005-0000-0000-0000C3000000}"/>
    <cellStyle name="_12-1" xfId="83" xr:uid="{00000000-0005-0000-0000-0000C4000000}"/>
    <cellStyle name="_12-1 2" xfId="5179" xr:uid="{00000000-0005-0000-0000-0000C5000000}"/>
    <cellStyle name="_12-1_11-1" xfId="84" xr:uid="{00000000-0005-0000-0000-0000C6000000}"/>
    <cellStyle name="_12-1_11-1_2.1" xfId="2652" xr:uid="{00000000-0005-0000-0000-0000C7000000}"/>
    <cellStyle name="_12-1_11-1_3.1" xfId="2653" xr:uid="{00000000-0005-0000-0000-0000C8000000}"/>
    <cellStyle name="_12-1_11-1_4.1" xfId="2654" xr:uid="{00000000-0005-0000-0000-0000C9000000}"/>
    <cellStyle name="_12-1_12-1" xfId="85" xr:uid="{00000000-0005-0000-0000-0000CA000000}"/>
    <cellStyle name="_12-1_12-1_2.1" xfId="2655" xr:uid="{00000000-0005-0000-0000-0000CB000000}"/>
    <cellStyle name="_12-1_12-1_3.1" xfId="2656" xr:uid="{00000000-0005-0000-0000-0000CC000000}"/>
    <cellStyle name="_12-1_12-1_4.1" xfId="2657" xr:uid="{00000000-0005-0000-0000-0000CD000000}"/>
    <cellStyle name="_12-1_2.1" xfId="3437" xr:uid="{00000000-0005-0000-0000-0000CE000000}"/>
    <cellStyle name="_12-1_8.1" xfId="86" xr:uid="{00000000-0005-0000-0000-0000CF000000}"/>
    <cellStyle name="_12-1_9.1" xfId="87" xr:uid="{00000000-0005-0000-0000-0000D0000000}"/>
    <cellStyle name="_12-1_SPRING 12 MN MASTER ORDER FORM" xfId="88" xr:uid="{00000000-0005-0000-0000-0000D1000000}"/>
    <cellStyle name="_12-1_YC HOLIDAY 12 MASTER ORDER CHART" xfId="89" xr:uid="{00000000-0005-0000-0000-0000D2000000}"/>
    <cellStyle name="_12-1_YC PRESPRING 12 MASTER ORDER CHART--" xfId="3439" xr:uid="{00000000-0005-0000-0000-0000D3000000}"/>
    <cellStyle name="_12-1_YC SPRING 13 MASTER ORDER CHART" xfId="3440" xr:uid="{00000000-0005-0000-0000-0000D4000000}"/>
    <cellStyle name="_2-1" xfId="90" xr:uid="{00000000-0005-0000-0000-0000D5000000}"/>
    <cellStyle name="_2-1 2" xfId="5185" xr:uid="{00000000-0005-0000-0000-0000D6000000}"/>
    <cellStyle name="_2-1_1.1" xfId="91" xr:uid="{00000000-0005-0000-0000-0000D7000000}"/>
    <cellStyle name="_2-1_11-1" xfId="92" xr:uid="{00000000-0005-0000-0000-0000D8000000}"/>
    <cellStyle name="_2-1_11-1_2.1" xfId="2658" xr:uid="{00000000-0005-0000-0000-0000D9000000}"/>
    <cellStyle name="_2-1_11-1_3.1" xfId="2659" xr:uid="{00000000-0005-0000-0000-0000DA000000}"/>
    <cellStyle name="_2-1_11-1_4.1" xfId="2660" xr:uid="{00000000-0005-0000-0000-0000DB000000}"/>
    <cellStyle name="_2-1_12-1" xfId="93" xr:uid="{00000000-0005-0000-0000-0000DC000000}"/>
    <cellStyle name="_2-1_12-1 2" xfId="5186" xr:uid="{00000000-0005-0000-0000-0000DD000000}"/>
    <cellStyle name="_2-1_12-1_2.1" xfId="2661" xr:uid="{00000000-0005-0000-0000-0000DE000000}"/>
    <cellStyle name="_2-1_12-1_3.1" xfId="2662" xr:uid="{00000000-0005-0000-0000-0000DF000000}"/>
    <cellStyle name="_2-1_12-1_4.1" xfId="2663" xr:uid="{00000000-0005-0000-0000-0000E0000000}"/>
    <cellStyle name="_2-1_12-1_7.1" xfId="94" xr:uid="{00000000-0005-0000-0000-0000E1000000}"/>
    <cellStyle name="_2-1_12-1_8.1" xfId="95" xr:uid="{00000000-0005-0000-0000-0000E2000000}"/>
    <cellStyle name="_2-1_12-1_9.1" xfId="96" xr:uid="{00000000-0005-0000-0000-0000E3000000}"/>
    <cellStyle name="_2-1_12-1_YC HOLIDAY 12 MASTER ORDER CHART" xfId="97" xr:uid="{00000000-0005-0000-0000-0000E4000000}"/>
    <cellStyle name="_2-1_12-1_YC PRESPRING 12 MASTER ORDER CHART--" xfId="3445" xr:uid="{00000000-0005-0000-0000-0000E5000000}"/>
    <cellStyle name="_2-1_12-1_YC SPRING 13 MASTER ORDER CHART" xfId="3446" xr:uid="{00000000-0005-0000-0000-0000E6000000}"/>
    <cellStyle name="_2-1_2.1" xfId="98" xr:uid="{00000000-0005-0000-0000-0000E7000000}"/>
    <cellStyle name="_2-1_3.1" xfId="99" xr:uid="{00000000-0005-0000-0000-0000E8000000}"/>
    <cellStyle name="_2-1_4.1" xfId="100" xr:uid="{00000000-0005-0000-0000-0000E9000000}"/>
    <cellStyle name="_2-1_4.1_1" xfId="2664" xr:uid="{00000000-0005-0000-0000-0000EA000000}"/>
    <cellStyle name="_2-1_4.1_5.1" xfId="101" xr:uid="{00000000-0005-0000-0000-0000EB000000}"/>
    <cellStyle name="_2-1_4.1_6.1" xfId="102" xr:uid="{00000000-0005-0000-0000-0000EC000000}"/>
    <cellStyle name="_2-1_4.1_7.1" xfId="2665" xr:uid="{00000000-0005-0000-0000-0000ED000000}"/>
    <cellStyle name="_2-1_4.1_8.1" xfId="2666" xr:uid="{00000000-0005-0000-0000-0000EE000000}"/>
    <cellStyle name="_2-1_4.1_9.1" xfId="2667" xr:uid="{00000000-0005-0000-0000-0000EF000000}"/>
    <cellStyle name="_2-1_5.1" xfId="103" xr:uid="{00000000-0005-0000-0000-0000F0000000}"/>
    <cellStyle name="_2-1_5.1_1" xfId="104" xr:uid="{00000000-0005-0000-0000-0000F1000000}"/>
    <cellStyle name="_2-1_5.1_1_2.1" xfId="2668" xr:uid="{00000000-0005-0000-0000-0000F2000000}"/>
    <cellStyle name="_2-1_5.1_1_3.1" xfId="2669" xr:uid="{00000000-0005-0000-0000-0000F3000000}"/>
    <cellStyle name="_2-1_5.1_1_4.1" xfId="2670" xr:uid="{00000000-0005-0000-0000-0000F4000000}"/>
    <cellStyle name="_2-1_6.1" xfId="105" xr:uid="{00000000-0005-0000-0000-0000F5000000}"/>
    <cellStyle name="_2-1_6.1_1" xfId="2671" xr:uid="{00000000-0005-0000-0000-0000F6000000}"/>
    <cellStyle name="_2-1_6.1_1_2.1" xfId="2672" xr:uid="{00000000-0005-0000-0000-0000F7000000}"/>
    <cellStyle name="_2-1_6.1_1_3.1" xfId="2673" xr:uid="{00000000-0005-0000-0000-0000F8000000}"/>
    <cellStyle name="_2-1_6.1_1_4.1" xfId="2674" xr:uid="{00000000-0005-0000-0000-0000F9000000}"/>
    <cellStyle name="_2-1_7.1" xfId="106" xr:uid="{00000000-0005-0000-0000-0000FA000000}"/>
    <cellStyle name="_2-1_8.1" xfId="107" xr:uid="{00000000-0005-0000-0000-0000FB000000}"/>
    <cellStyle name="_2-1_9.1" xfId="108" xr:uid="{00000000-0005-0000-0000-0000FC000000}"/>
    <cellStyle name="_2-1_SPRING 12 MN MASTER ORDER FORM" xfId="109" xr:uid="{00000000-0005-0000-0000-0000FD000000}"/>
    <cellStyle name="_2-1_YC HOLIDAY 12 MASTER ORDER CHART" xfId="110" xr:uid="{00000000-0005-0000-0000-0000FE000000}"/>
    <cellStyle name="_2-1_YC PRESPRING 12 MASTER ORDER CHART--" xfId="3449" xr:uid="{00000000-0005-0000-0000-0000FF000000}"/>
    <cellStyle name="_2-1_YC SPRING 13 MASTER ORDER CHART" xfId="3450" xr:uid="{00000000-0005-0000-0000-000000010000}"/>
    <cellStyle name="_3-1" xfId="111" xr:uid="{00000000-0005-0000-0000-000001010000}"/>
    <cellStyle name="_3-1 2" xfId="5192" xr:uid="{00000000-0005-0000-0000-000002010000}"/>
    <cellStyle name="_3-1_1.1" xfId="112" xr:uid="{00000000-0005-0000-0000-000003010000}"/>
    <cellStyle name="_3-1_11-1" xfId="113" xr:uid="{00000000-0005-0000-0000-000004010000}"/>
    <cellStyle name="_3-1_11-1_2.1" xfId="2675" xr:uid="{00000000-0005-0000-0000-000005010000}"/>
    <cellStyle name="_3-1_11-1_3.1" xfId="2676" xr:uid="{00000000-0005-0000-0000-000006010000}"/>
    <cellStyle name="_3-1_11-1_4.1" xfId="2677" xr:uid="{00000000-0005-0000-0000-000007010000}"/>
    <cellStyle name="_3-1_12-1" xfId="114" xr:uid="{00000000-0005-0000-0000-000008010000}"/>
    <cellStyle name="_3-1_12-1 2" xfId="5195" xr:uid="{00000000-0005-0000-0000-000009010000}"/>
    <cellStyle name="_3-1_12-1_2.1" xfId="2678" xr:uid="{00000000-0005-0000-0000-00000A010000}"/>
    <cellStyle name="_3-1_12-1_3.1" xfId="2679" xr:uid="{00000000-0005-0000-0000-00000B010000}"/>
    <cellStyle name="_3-1_12-1_4.1" xfId="2680" xr:uid="{00000000-0005-0000-0000-00000C010000}"/>
    <cellStyle name="_3-1_12-1_7.1" xfId="115" xr:uid="{00000000-0005-0000-0000-00000D010000}"/>
    <cellStyle name="_3-1_12-1_8.1" xfId="116" xr:uid="{00000000-0005-0000-0000-00000E010000}"/>
    <cellStyle name="_3-1_12-1_9.1" xfId="117" xr:uid="{00000000-0005-0000-0000-00000F010000}"/>
    <cellStyle name="_3-1_12-1_YC HOLIDAY 12 MASTER ORDER CHART" xfId="118" xr:uid="{00000000-0005-0000-0000-000010010000}"/>
    <cellStyle name="_3-1_12-1_YC PRESPRING 12 MASTER ORDER CHART--" xfId="3456" xr:uid="{00000000-0005-0000-0000-000011010000}"/>
    <cellStyle name="_3-1_12-1_YC SPRING 13 MASTER ORDER CHART" xfId="3457" xr:uid="{00000000-0005-0000-0000-000012010000}"/>
    <cellStyle name="_3-1_2.1" xfId="119" xr:uid="{00000000-0005-0000-0000-000013010000}"/>
    <cellStyle name="_3-1_3.1" xfId="120" xr:uid="{00000000-0005-0000-0000-000014010000}"/>
    <cellStyle name="_3-1_4.1" xfId="121" xr:uid="{00000000-0005-0000-0000-000015010000}"/>
    <cellStyle name="_3-1_4.1_1" xfId="2681" xr:uid="{00000000-0005-0000-0000-000016010000}"/>
    <cellStyle name="_3-1_4.1_5.1" xfId="122" xr:uid="{00000000-0005-0000-0000-000017010000}"/>
    <cellStyle name="_3-1_4.1_6.1" xfId="123" xr:uid="{00000000-0005-0000-0000-000018010000}"/>
    <cellStyle name="_3-1_4.1_7.1" xfId="2682" xr:uid="{00000000-0005-0000-0000-000019010000}"/>
    <cellStyle name="_3-1_4.1_8.1" xfId="2683" xr:uid="{00000000-0005-0000-0000-00001A010000}"/>
    <cellStyle name="_3-1_4.1_9.1" xfId="2684" xr:uid="{00000000-0005-0000-0000-00001B010000}"/>
    <cellStyle name="_3-1_5.1" xfId="124" xr:uid="{00000000-0005-0000-0000-00001C010000}"/>
    <cellStyle name="_3-1_5.1_1" xfId="125" xr:uid="{00000000-0005-0000-0000-00001D010000}"/>
    <cellStyle name="_3-1_5.1_1_2.1" xfId="2685" xr:uid="{00000000-0005-0000-0000-00001E010000}"/>
    <cellStyle name="_3-1_5.1_1_3.1" xfId="2686" xr:uid="{00000000-0005-0000-0000-00001F010000}"/>
    <cellStyle name="_3-1_5.1_1_4.1" xfId="2687" xr:uid="{00000000-0005-0000-0000-000020010000}"/>
    <cellStyle name="_3-1_6.1" xfId="126" xr:uid="{00000000-0005-0000-0000-000021010000}"/>
    <cellStyle name="_3-1_6.1_1" xfId="2688" xr:uid="{00000000-0005-0000-0000-000022010000}"/>
    <cellStyle name="_3-1_6.1_1_2.1" xfId="2689" xr:uid="{00000000-0005-0000-0000-000023010000}"/>
    <cellStyle name="_3-1_6.1_1_3.1" xfId="2690" xr:uid="{00000000-0005-0000-0000-000024010000}"/>
    <cellStyle name="_3-1_6.1_1_4.1" xfId="2691" xr:uid="{00000000-0005-0000-0000-000025010000}"/>
    <cellStyle name="_3-1_7.1" xfId="127" xr:uid="{00000000-0005-0000-0000-000026010000}"/>
    <cellStyle name="_3-1_8.1" xfId="128" xr:uid="{00000000-0005-0000-0000-000027010000}"/>
    <cellStyle name="_3-1_9.1" xfId="129" xr:uid="{00000000-0005-0000-0000-000028010000}"/>
    <cellStyle name="_3-1_SPRING 12 MN MASTER ORDER FORM" xfId="130" xr:uid="{00000000-0005-0000-0000-000029010000}"/>
    <cellStyle name="_3-1_YC HOLIDAY 12 MASTER ORDER CHART" xfId="131" xr:uid="{00000000-0005-0000-0000-00002A010000}"/>
    <cellStyle name="_3-1_YC PRESPRING 12 MASTER ORDER CHART--" xfId="3467" xr:uid="{00000000-0005-0000-0000-00002B010000}"/>
    <cellStyle name="_3-1_YC SPRING 13 MASTER ORDER CHART" xfId="3468" xr:uid="{00000000-0005-0000-0000-00002C010000}"/>
    <cellStyle name="_7-1" xfId="132" xr:uid="{00000000-0005-0000-0000-00002D010000}"/>
    <cellStyle name="_7-1 2" xfId="5203" xr:uid="{00000000-0005-0000-0000-00002E010000}"/>
    <cellStyle name="_7-1_1.1" xfId="133" xr:uid="{00000000-0005-0000-0000-00002F010000}"/>
    <cellStyle name="_7-1_11-1" xfId="134" xr:uid="{00000000-0005-0000-0000-000030010000}"/>
    <cellStyle name="_7-1_11-1_2.1" xfId="2692" xr:uid="{00000000-0005-0000-0000-000031010000}"/>
    <cellStyle name="_7-1_11-1_3.1" xfId="2693" xr:uid="{00000000-0005-0000-0000-000032010000}"/>
    <cellStyle name="_7-1_11-1_4.1" xfId="2694" xr:uid="{00000000-0005-0000-0000-000033010000}"/>
    <cellStyle name="_7-1_12-1" xfId="135" xr:uid="{00000000-0005-0000-0000-000034010000}"/>
    <cellStyle name="_7-1_12-1 2" xfId="5205" xr:uid="{00000000-0005-0000-0000-000035010000}"/>
    <cellStyle name="_7-1_12-1_2.1" xfId="2695" xr:uid="{00000000-0005-0000-0000-000036010000}"/>
    <cellStyle name="_7-1_12-1_3.1" xfId="2696" xr:uid="{00000000-0005-0000-0000-000037010000}"/>
    <cellStyle name="_7-1_12-1_4.1" xfId="2697" xr:uid="{00000000-0005-0000-0000-000038010000}"/>
    <cellStyle name="_7-1_12-1_7.1" xfId="136" xr:uid="{00000000-0005-0000-0000-000039010000}"/>
    <cellStyle name="_7-1_12-1_8.1" xfId="137" xr:uid="{00000000-0005-0000-0000-00003A010000}"/>
    <cellStyle name="_7-1_12-1_9.1" xfId="138" xr:uid="{00000000-0005-0000-0000-00003B010000}"/>
    <cellStyle name="_7-1_12-1_YC HOLIDAY 12 MASTER ORDER CHART" xfId="139" xr:uid="{00000000-0005-0000-0000-00003C010000}"/>
    <cellStyle name="_7-1_12-1_YC PRESPRING 12 MASTER ORDER CHART--" xfId="3469" xr:uid="{00000000-0005-0000-0000-00003D010000}"/>
    <cellStyle name="_7-1_12-1_YC SPRING 13 MASTER ORDER CHART" xfId="3470" xr:uid="{00000000-0005-0000-0000-00003E010000}"/>
    <cellStyle name="_7-1_2.1" xfId="140" xr:uid="{00000000-0005-0000-0000-00003F010000}"/>
    <cellStyle name="_7-1_3.1" xfId="141" xr:uid="{00000000-0005-0000-0000-000040010000}"/>
    <cellStyle name="_7-1_4.1" xfId="142" xr:uid="{00000000-0005-0000-0000-000041010000}"/>
    <cellStyle name="_7-1_4.1_1" xfId="2698" xr:uid="{00000000-0005-0000-0000-000042010000}"/>
    <cellStyle name="_7-1_4.1_5.1" xfId="143" xr:uid="{00000000-0005-0000-0000-000043010000}"/>
    <cellStyle name="_7-1_4.1_6.1" xfId="144" xr:uid="{00000000-0005-0000-0000-000044010000}"/>
    <cellStyle name="_7-1_4.1_7.1" xfId="2699" xr:uid="{00000000-0005-0000-0000-000045010000}"/>
    <cellStyle name="_7-1_4.1_8.1" xfId="2700" xr:uid="{00000000-0005-0000-0000-000046010000}"/>
    <cellStyle name="_7-1_4.1_9.1" xfId="2701" xr:uid="{00000000-0005-0000-0000-000047010000}"/>
    <cellStyle name="_7-1_5.1" xfId="145" xr:uid="{00000000-0005-0000-0000-000048010000}"/>
    <cellStyle name="_7-1_5.1_1" xfId="146" xr:uid="{00000000-0005-0000-0000-000049010000}"/>
    <cellStyle name="_7-1_5.1_1_2.1" xfId="2702" xr:uid="{00000000-0005-0000-0000-00004A010000}"/>
    <cellStyle name="_7-1_5.1_1_3.1" xfId="2703" xr:uid="{00000000-0005-0000-0000-00004B010000}"/>
    <cellStyle name="_7-1_5.1_1_4.1" xfId="2704" xr:uid="{00000000-0005-0000-0000-00004C010000}"/>
    <cellStyle name="_7-1_6.1" xfId="147" xr:uid="{00000000-0005-0000-0000-00004D010000}"/>
    <cellStyle name="_7-1_6.1_1" xfId="2705" xr:uid="{00000000-0005-0000-0000-00004E010000}"/>
    <cellStyle name="_7-1_6.1_1_2.1" xfId="2706" xr:uid="{00000000-0005-0000-0000-00004F010000}"/>
    <cellStyle name="_7-1_6.1_1_3.1" xfId="2707" xr:uid="{00000000-0005-0000-0000-000050010000}"/>
    <cellStyle name="_7-1_6.1_1_4.1" xfId="2708" xr:uid="{00000000-0005-0000-0000-000051010000}"/>
    <cellStyle name="_7-1_7.1" xfId="148" xr:uid="{00000000-0005-0000-0000-000052010000}"/>
    <cellStyle name="_7-1_8.1" xfId="149" xr:uid="{00000000-0005-0000-0000-000053010000}"/>
    <cellStyle name="_7-1_9.1" xfId="150" xr:uid="{00000000-0005-0000-0000-000054010000}"/>
    <cellStyle name="_7-1_MENS DENIM" xfId="151" xr:uid="{00000000-0005-0000-0000-000055010000}"/>
    <cellStyle name="_7-1_MN BUYS" xfId="152" xr:uid="{00000000-0005-0000-0000-000056010000}"/>
    <cellStyle name="_7-1_MNSU12" xfId="153" xr:uid="{00000000-0005-0000-0000-000057010000}"/>
    <cellStyle name="_7-1_SPRING 12 MN MASTER ORDER FORM" xfId="154" xr:uid="{00000000-0005-0000-0000-000058010000}"/>
    <cellStyle name="_7-1_YC BUYS" xfId="155" xr:uid="{00000000-0005-0000-0000-000059010000}"/>
    <cellStyle name="_7-1_YC DENIM" xfId="156" xr:uid="{00000000-0005-0000-0000-00005A010000}"/>
    <cellStyle name="_7-1_YC HOLIDAY 12 MASTER ORDER CHART" xfId="157" xr:uid="{00000000-0005-0000-0000-00005B010000}"/>
    <cellStyle name="_7-1_YC PRESPRING 12 MASTER ORDER CHART--" xfId="3476" xr:uid="{00000000-0005-0000-0000-00005C010000}"/>
    <cellStyle name="_7-1_YC SPRING 13 MASTER ORDER CHART" xfId="3477" xr:uid="{00000000-0005-0000-0000-00005D010000}"/>
    <cellStyle name="_7-1_YCSU12" xfId="158" xr:uid="{00000000-0005-0000-0000-00005E010000}"/>
    <cellStyle name="_8-1" xfId="159" xr:uid="{00000000-0005-0000-0000-00005F010000}"/>
    <cellStyle name="_8-1 2" xfId="5208" xr:uid="{00000000-0005-0000-0000-000060010000}"/>
    <cellStyle name="_8-1_1.1" xfId="160" xr:uid="{00000000-0005-0000-0000-000061010000}"/>
    <cellStyle name="_8-1_11-1" xfId="161" xr:uid="{00000000-0005-0000-0000-000062010000}"/>
    <cellStyle name="_8-1_11-1_2.1" xfId="2709" xr:uid="{00000000-0005-0000-0000-000063010000}"/>
    <cellStyle name="_8-1_11-1_3.1" xfId="2710" xr:uid="{00000000-0005-0000-0000-000064010000}"/>
    <cellStyle name="_8-1_11-1_4.1" xfId="2711" xr:uid="{00000000-0005-0000-0000-000065010000}"/>
    <cellStyle name="_8-1_12-1" xfId="162" xr:uid="{00000000-0005-0000-0000-000066010000}"/>
    <cellStyle name="_8-1_12-1 2" xfId="5209" xr:uid="{00000000-0005-0000-0000-000067010000}"/>
    <cellStyle name="_8-1_12-1_2.1" xfId="2712" xr:uid="{00000000-0005-0000-0000-000068010000}"/>
    <cellStyle name="_8-1_12-1_3.1" xfId="2713" xr:uid="{00000000-0005-0000-0000-000069010000}"/>
    <cellStyle name="_8-1_12-1_4.1" xfId="2714" xr:uid="{00000000-0005-0000-0000-00006A010000}"/>
    <cellStyle name="_8-1_12-1_7.1" xfId="163" xr:uid="{00000000-0005-0000-0000-00006B010000}"/>
    <cellStyle name="_8-1_12-1_8.1" xfId="164" xr:uid="{00000000-0005-0000-0000-00006C010000}"/>
    <cellStyle name="_8-1_12-1_9.1" xfId="165" xr:uid="{00000000-0005-0000-0000-00006D010000}"/>
    <cellStyle name="_8-1_12-1_YC HOLIDAY 12 MASTER ORDER CHART" xfId="166" xr:uid="{00000000-0005-0000-0000-00006E010000}"/>
    <cellStyle name="_8-1_12-1_YC PRESPRING 12 MASTER ORDER CHART--" xfId="3481" xr:uid="{00000000-0005-0000-0000-00006F010000}"/>
    <cellStyle name="_8-1_12-1_YC SPRING 13 MASTER ORDER CHART" xfId="3482" xr:uid="{00000000-0005-0000-0000-000070010000}"/>
    <cellStyle name="_8-1_2.1" xfId="167" xr:uid="{00000000-0005-0000-0000-000071010000}"/>
    <cellStyle name="_8-1_3.1" xfId="168" xr:uid="{00000000-0005-0000-0000-000072010000}"/>
    <cellStyle name="_8-1_4.1" xfId="169" xr:uid="{00000000-0005-0000-0000-000073010000}"/>
    <cellStyle name="_8-1_4.1_1" xfId="2715" xr:uid="{00000000-0005-0000-0000-000074010000}"/>
    <cellStyle name="_8-1_4.1_5.1" xfId="170" xr:uid="{00000000-0005-0000-0000-000075010000}"/>
    <cellStyle name="_8-1_4.1_6.1" xfId="171" xr:uid="{00000000-0005-0000-0000-000076010000}"/>
    <cellStyle name="_8-1_4.1_7.1" xfId="2716" xr:uid="{00000000-0005-0000-0000-000077010000}"/>
    <cellStyle name="_8-1_4.1_8.1" xfId="2717" xr:uid="{00000000-0005-0000-0000-000078010000}"/>
    <cellStyle name="_8-1_4.1_9.1" xfId="2718" xr:uid="{00000000-0005-0000-0000-000079010000}"/>
    <cellStyle name="_8-1_5.1" xfId="172" xr:uid="{00000000-0005-0000-0000-00007A010000}"/>
    <cellStyle name="_8-1_5.1_1" xfId="173" xr:uid="{00000000-0005-0000-0000-00007B010000}"/>
    <cellStyle name="_8-1_5.1_1_2.1" xfId="2719" xr:uid="{00000000-0005-0000-0000-00007C010000}"/>
    <cellStyle name="_8-1_5.1_1_3.1" xfId="2720" xr:uid="{00000000-0005-0000-0000-00007D010000}"/>
    <cellStyle name="_8-1_5.1_1_4.1" xfId="2721" xr:uid="{00000000-0005-0000-0000-00007E010000}"/>
    <cellStyle name="_8-1_6.1" xfId="174" xr:uid="{00000000-0005-0000-0000-00007F010000}"/>
    <cellStyle name="_8-1_6.1_1" xfId="2722" xr:uid="{00000000-0005-0000-0000-000080010000}"/>
    <cellStyle name="_8-1_6.1_1_2.1" xfId="2723" xr:uid="{00000000-0005-0000-0000-000081010000}"/>
    <cellStyle name="_8-1_6.1_1_3.1" xfId="2724" xr:uid="{00000000-0005-0000-0000-000082010000}"/>
    <cellStyle name="_8-1_6.1_1_4.1" xfId="2725" xr:uid="{00000000-0005-0000-0000-000083010000}"/>
    <cellStyle name="_8-1_7.1" xfId="175" xr:uid="{00000000-0005-0000-0000-000084010000}"/>
    <cellStyle name="_8-1_8.1" xfId="176" xr:uid="{00000000-0005-0000-0000-000085010000}"/>
    <cellStyle name="_8-1_9.1" xfId="177" xr:uid="{00000000-0005-0000-0000-000086010000}"/>
    <cellStyle name="_8-1_MENS DENIM" xfId="178" xr:uid="{00000000-0005-0000-0000-000087010000}"/>
    <cellStyle name="_8-1_MN BUYS" xfId="179" xr:uid="{00000000-0005-0000-0000-000088010000}"/>
    <cellStyle name="_8-1_MNSU12" xfId="180" xr:uid="{00000000-0005-0000-0000-000089010000}"/>
    <cellStyle name="_8-1_SPRING 12 MN MASTER ORDER FORM" xfId="181" xr:uid="{00000000-0005-0000-0000-00008A010000}"/>
    <cellStyle name="_8-1_YC BUYS" xfId="182" xr:uid="{00000000-0005-0000-0000-00008B010000}"/>
    <cellStyle name="_8-1_YC DENIM" xfId="183" xr:uid="{00000000-0005-0000-0000-00008C010000}"/>
    <cellStyle name="_8-1_YC HOLIDAY 12 MASTER ORDER CHART" xfId="184" xr:uid="{00000000-0005-0000-0000-00008D010000}"/>
    <cellStyle name="_8-1_YC PRESPRING 12 MASTER ORDER CHART--" xfId="3487" xr:uid="{00000000-0005-0000-0000-00008E010000}"/>
    <cellStyle name="_8-1_YC SPRING 13 MASTER ORDER CHART" xfId="3488" xr:uid="{00000000-0005-0000-0000-00008F010000}"/>
    <cellStyle name="_8-1_YCSU12" xfId="185" xr:uid="{00000000-0005-0000-0000-000090010000}"/>
    <cellStyle name="_9.1" xfId="186" xr:uid="{00000000-0005-0000-0000-000091010000}"/>
    <cellStyle name="_9.1 Retail" xfId="187" xr:uid="{00000000-0005-0000-0000-000092010000}"/>
    <cellStyle name="_9.1 Retail 2" xfId="3489" xr:uid="{00000000-0005-0000-0000-000093010000}"/>
    <cellStyle name="_9.1 Retail_1.1" xfId="3490" xr:uid="{00000000-0005-0000-0000-000094010000}"/>
    <cellStyle name="_9.1 Retail_11-1" xfId="188" xr:uid="{00000000-0005-0000-0000-000095010000}"/>
    <cellStyle name="_9.1 Retail_11-1_2.1" xfId="2726" xr:uid="{00000000-0005-0000-0000-000096010000}"/>
    <cellStyle name="_9.1 Retail_11-1_3.1" xfId="2727" xr:uid="{00000000-0005-0000-0000-000097010000}"/>
    <cellStyle name="_9.1 Retail_11-1_4.1" xfId="2728" xr:uid="{00000000-0005-0000-0000-000098010000}"/>
    <cellStyle name="_9.1 Retail_11-1_MN FALL 12 MASTER ORDER CHART" xfId="189" xr:uid="{00000000-0005-0000-0000-000099010000}"/>
    <cellStyle name="_9.1 Retail_11-1_MNFA12" xfId="190" xr:uid="{00000000-0005-0000-0000-00009A010000}"/>
    <cellStyle name="_9.1 Retail_11-1_MNFA12 2" xfId="3095" xr:uid="{00000000-0005-0000-0000-00009B010000}"/>
    <cellStyle name="_9.1 Retail_11-1_MNFA12_2.1" xfId="3491" xr:uid="{00000000-0005-0000-0000-00009C010000}"/>
    <cellStyle name="_9.1 Retail_11-1_MNFA12_YC PRESPRING 12 MASTER ORDER CHART--" xfId="3492" xr:uid="{00000000-0005-0000-0000-00009D010000}"/>
    <cellStyle name="_9.1 Retail_11-1_MNFA12_YC SPRING 13 MASTER ORDER CHART" xfId="3493" xr:uid="{00000000-0005-0000-0000-00009E010000}"/>
    <cellStyle name="_9.1 Retail_11-1_YCFA12" xfId="191" xr:uid="{00000000-0005-0000-0000-00009F010000}"/>
    <cellStyle name="_9.1 Retail_11-1_YCFA12 2" xfId="3096" xr:uid="{00000000-0005-0000-0000-0000A0010000}"/>
    <cellStyle name="_9.1 Retail_11-1_YCFA12_2.1" xfId="3494" xr:uid="{00000000-0005-0000-0000-0000A1010000}"/>
    <cellStyle name="_9.1 Retail_11-1_YCFA12_YC PRESPRING 12 MASTER ORDER CHART--" xfId="3495" xr:uid="{00000000-0005-0000-0000-0000A2010000}"/>
    <cellStyle name="_9.1 Retail_11-1_YCFA12_YC SPRING 13 MASTER ORDER CHART" xfId="3496" xr:uid="{00000000-0005-0000-0000-0000A3010000}"/>
    <cellStyle name="_9.1 Retail_12-1" xfId="192" xr:uid="{00000000-0005-0000-0000-0000A4010000}"/>
    <cellStyle name="_9.1 Retail_12-1_2.1" xfId="2729" xr:uid="{00000000-0005-0000-0000-0000A5010000}"/>
    <cellStyle name="_9.1 Retail_12-1_3.1" xfId="2730" xr:uid="{00000000-0005-0000-0000-0000A6010000}"/>
    <cellStyle name="_9.1 Retail_12-1_4.1" xfId="2731" xr:uid="{00000000-0005-0000-0000-0000A7010000}"/>
    <cellStyle name="_9.1 Retail_12-1_MN FALL 12 MASTER ORDER CHART" xfId="193" xr:uid="{00000000-0005-0000-0000-0000A8010000}"/>
    <cellStyle name="_9.1 Retail_12-1_MNFA12" xfId="194" xr:uid="{00000000-0005-0000-0000-0000A9010000}"/>
    <cellStyle name="_9.1 Retail_12-1_MNFA12 2" xfId="3097" xr:uid="{00000000-0005-0000-0000-0000AA010000}"/>
    <cellStyle name="_9.1 Retail_12-1_MNFA12_2.1" xfId="3499" xr:uid="{00000000-0005-0000-0000-0000AB010000}"/>
    <cellStyle name="_9.1 Retail_12-1_MNFA12_YC PRESPRING 12 MASTER ORDER CHART--" xfId="3500" xr:uid="{00000000-0005-0000-0000-0000AC010000}"/>
    <cellStyle name="_9.1 Retail_12-1_MNFA12_YC SPRING 13 MASTER ORDER CHART" xfId="3501" xr:uid="{00000000-0005-0000-0000-0000AD010000}"/>
    <cellStyle name="_9.1 Retail_12-1_YCFA12" xfId="195" xr:uid="{00000000-0005-0000-0000-0000AE010000}"/>
    <cellStyle name="_9.1 Retail_12-1_YCFA12 2" xfId="3098" xr:uid="{00000000-0005-0000-0000-0000AF010000}"/>
    <cellStyle name="_9.1 Retail_12-1_YCFA12_2.1" xfId="3504" xr:uid="{00000000-0005-0000-0000-0000B0010000}"/>
    <cellStyle name="_9.1 Retail_12-1_YCFA12_YC PRESPRING 12 MASTER ORDER CHART--" xfId="3505" xr:uid="{00000000-0005-0000-0000-0000B1010000}"/>
    <cellStyle name="_9.1 Retail_12-1_YCFA12_YC SPRING 13 MASTER ORDER CHART" xfId="3506" xr:uid="{00000000-0005-0000-0000-0000B2010000}"/>
    <cellStyle name="_9.1 Retail_2.1" xfId="3507" xr:uid="{00000000-0005-0000-0000-0000B3010000}"/>
    <cellStyle name="_9.1 Retail_3.1" xfId="3508" xr:uid="{00000000-0005-0000-0000-0000B4010000}"/>
    <cellStyle name="_9.1 Retail_4.1" xfId="196" xr:uid="{00000000-0005-0000-0000-0000B5010000}"/>
    <cellStyle name="_9.1 Retail_5.1" xfId="2732" xr:uid="{00000000-0005-0000-0000-0000B6010000}"/>
    <cellStyle name="_9.1 Retail_6.1" xfId="2733" xr:uid="{00000000-0005-0000-0000-0000B7010000}"/>
    <cellStyle name="_9.1 Retail_7.1" xfId="2734" xr:uid="{00000000-0005-0000-0000-0000B8010000}"/>
    <cellStyle name="_9.1 Retail_8.1" xfId="2735" xr:uid="{00000000-0005-0000-0000-0000B9010000}"/>
    <cellStyle name="_9.1 Retail_9.1" xfId="197" xr:uid="{00000000-0005-0000-0000-0000BA010000}"/>
    <cellStyle name="_9.1 Retail_MNFA12" xfId="198" xr:uid="{00000000-0005-0000-0000-0000BB010000}"/>
    <cellStyle name="_9.1 Retail_MNFA12 2" xfId="3099" xr:uid="{00000000-0005-0000-0000-0000BC010000}"/>
    <cellStyle name="_9.1 Retail_MNFA12_2.1" xfId="3510" xr:uid="{00000000-0005-0000-0000-0000BD010000}"/>
    <cellStyle name="_9.1 Retail_MNFA12_YC PRESPRING 12 MASTER ORDER CHART--" xfId="3511" xr:uid="{00000000-0005-0000-0000-0000BE010000}"/>
    <cellStyle name="_9.1 Retail_MNFA12_YC SPRING 13 MASTER ORDER CHART" xfId="3512" xr:uid="{00000000-0005-0000-0000-0000BF010000}"/>
    <cellStyle name="_9.1 Retail_STARSHIP YC SPRING13 Order Chart" xfId="3513" xr:uid="{00000000-0005-0000-0000-0000C0010000}"/>
    <cellStyle name="_9.1 Retail_YCFA12" xfId="199" xr:uid="{00000000-0005-0000-0000-0000C1010000}"/>
    <cellStyle name="_9.1 Retail_YCFA12 2" xfId="3100" xr:uid="{00000000-0005-0000-0000-0000C2010000}"/>
    <cellStyle name="_9.1 Retail_YCFA12_2.1" xfId="3515" xr:uid="{00000000-0005-0000-0000-0000C3010000}"/>
    <cellStyle name="_9.1 Retail_YCFA12_2.1 2" xfId="3516" xr:uid="{00000000-0005-0000-0000-0000C4010000}"/>
    <cellStyle name="_9.1 Retail_YCFA12_3.1" xfId="3517" xr:uid="{00000000-0005-0000-0000-0000C5010000}"/>
    <cellStyle name="_9.1 Retail_YCFA12_3.1 2" xfId="3518" xr:uid="{00000000-0005-0000-0000-0000C6010000}"/>
    <cellStyle name="_9.1 Retail_YCFA12_STARSHIP YC SPRING13 Order Chart" xfId="3519" xr:uid="{00000000-0005-0000-0000-0000C7010000}"/>
    <cellStyle name="_9.1 Retail_YCFA12_YC PRESPRING 12 MASTER ORDER CHART--" xfId="3520" xr:uid="{00000000-0005-0000-0000-0000C8010000}"/>
    <cellStyle name="_9.1 Retail_YCFA12_YC SPRING 13 MASTER ORDER CHART" xfId="3521" xr:uid="{00000000-0005-0000-0000-0000C9010000}"/>
    <cellStyle name="_9.1_2.1" xfId="2736" xr:uid="{00000000-0005-0000-0000-0000CA010000}"/>
    <cellStyle name="_9.1_3.1" xfId="2737" xr:uid="{00000000-0005-0000-0000-0000CB010000}"/>
    <cellStyle name="_9.1_4.1" xfId="2738" xr:uid="{00000000-0005-0000-0000-0000CC010000}"/>
    <cellStyle name="_9.1_7.1" xfId="200" xr:uid="{00000000-0005-0000-0000-0000CD010000}"/>
    <cellStyle name="_9.1_8.1" xfId="201" xr:uid="{00000000-0005-0000-0000-0000CE010000}"/>
    <cellStyle name="_9.1_9.1" xfId="202" xr:uid="{00000000-0005-0000-0000-0000CF010000}"/>
    <cellStyle name="_9.1_9.1_1" xfId="203" xr:uid="{00000000-0005-0000-0000-0000D0010000}"/>
    <cellStyle name="_9.1_MN FALL 12 MASTER ORDER CHART" xfId="204" xr:uid="{00000000-0005-0000-0000-0000D1010000}"/>
    <cellStyle name="_9.1_MNFA12" xfId="205" xr:uid="{00000000-0005-0000-0000-0000D2010000}"/>
    <cellStyle name="_9.1_MNFA12 2" xfId="3101" xr:uid="{00000000-0005-0000-0000-0000D3010000}"/>
    <cellStyle name="_9.1_MNFA12_2.1" xfId="3524" xr:uid="{00000000-0005-0000-0000-0000D4010000}"/>
    <cellStyle name="_9.1_MNFA12_YC PRESPRING 12 MASTER ORDER CHART--" xfId="3525" xr:uid="{00000000-0005-0000-0000-0000D5010000}"/>
    <cellStyle name="_9.1_MNFA12_YC SPRING 13 MASTER ORDER CHART" xfId="3526" xr:uid="{00000000-0005-0000-0000-0000D6010000}"/>
    <cellStyle name="_9.1_STARSHIP YC SPRING13 Order Chart" xfId="3527" xr:uid="{00000000-0005-0000-0000-0000D7010000}"/>
    <cellStyle name="_9.1_YCFA12" xfId="206" xr:uid="{00000000-0005-0000-0000-0000D8010000}"/>
    <cellStyle name="_9.1_YCFA12 2" xfId="3102" xr:uid="{00000000-0005-0000-0000-0000D9010000}"/>
    <cellStyle name="_9.1_YCFA12_2.1" xfId="3528" xr:uid="{00000000-0005-0000-0000-0000DA010000}"/>
    <cellStyle name="_9.1_YCFA12_2.1 2" xfId="3529" xr:uid="{00000000-0005-0000-0000-0000DB010000}"/>
    <cellStyle name="_9.1_YCFA12_3.1" xfId="3530" xr:uid="{00000000-0005-0000-0000-0000DC010000}"/>
    <cellStyle name="_9.1_YCFA12_3.1 2" xfId="3531" xr:uid="{00000000-0005-0000-0000-0000DD010000}"/>
    <cellStyle name="_9.1_YCFA12_STARSHIP YC SPRING13 Order Chart" xfId="3532" xr:uid="{00000000-0005-0000-0000-0000DE010000}"/>
    <cellStyle name="_9.1_YCFA12_YC PRESPRING 12 MASTER ORDER CHART--" xfId="3533" xr:uid="{00000000-0005-0000-0000-0000DF010000}"/>
    <cellStyle name="_9.1_YCFA12_YC SPRING 13 MASTER ORDER CHART" xfId="3534" xr:uid="{00000000-0005-0000-0000-0000E0010000}"/>
    <cellStyle name="_9-1" xfId="207" xr:uid="{00000000-0005-0000-0000-0000E1010000}"/>
    <cellStyle name="_9-1 2" xfId="5220" xr:uid="{00000000-0005-0000-0000-0000E2010000}"/>
    <cellStyle name="_9-1_1.1" xfId="208" xr:uid="{00000000-0005-0000-0000-0000E3010000}"/>
    <cellStyle name="_9-1_11-1" xfId="209" xr:uid="{00000000-0005-0000-0000-0000E4010000}"/>
    <cellStyle name="_9-1_11-1_2.1" xfId="2739" xr:uid="{00000000-0005-0000-0000-0000E5010000}"/>
    <cellStyle name="_9-1_11-1_3.1" xfId="2740" xr:uid="{00000000-0005-0000-0000-0000E6010000}"/>
    <cellStyle name="_9-1_11-1_4.1" xfId="2741" xr:uid="{00000000-0005-0000-0000-0000E7010000}"/>
    <cellStyle name="_9-1_12-1" xfId="210" xr:uid="{00000000-0005-0000-0000-0000E8010000}"/>
    <cellStyle name="_9-1_12-1 2" xfId="5221" xr:uid="{00000000-0005-0000-0000-0000E9010000}"/>
    <cellStyle name="_9-1_12-1_2.1" xfId="2742" xr:uid="{00000000-0005-0000-0000-0000EA010000}"/>
    <cellStyle name="_9-1_12-1_3.1" xfId="2743" xr:uid="{00000000-0005-0000-0000-0000EB010000}"/>
    <cellStyle name="_9-1_12-1_4.1" xfId="2744" xr:uid="{00000000-0005-0000-0000-0000EC010000}"/>
    <cellStyle name="_9-1_12-1_7.1" xfId="211" xr:uid="{00000000-0005-0000-0000-0000ED010000}"/>
    <cellStyle name="_9-1_12-1_8.1" xfId="212" xr:uid="{00000000-0005-0000-0000-0000EE010000}"/>
    <cellStyle name="_9-1_12-1_9.1" xfId="213" xr:uid="{00000000-0005-0000-0000-0000EF010000}"/>
    <cellStyle name="_9-1_12-1_YC HOLIDAY 12 MASTER ORDER CHART" xfId="214" xr:uid="{00000000-0005-0000-0000-0000F0010000}"/>
    <cellStyle name="_9-1_12-1_YC PRESPRING 12 MASTER ORDER CHART--" xfId="3539" xr:uid="{00000000-0005-0000-0000-0000F1010000}"/>
    <cellStyle name="_9-1_12-1_YC SPRING 13 MASTER ORDER CHART" xfId="3540" xr:uid="{00000000-0005-0000-0000-0000F2010000}"/>
    <cellStyle name="_9-1_2.1" xfId="215" xr:uid="{00000000-0005-0000-0000-0000F3010000}"/>
    <cellStyle name="_9-1_3.1" xfId="216" xr:uid="{00000000-0005-0000-0000-0000F4010000}"/>
    <cellStyle name="_9-1_4.1" xfId="217" xr:uid="{00000000-0005-0000-0000-0000F5010000}"/>
    <cellStyle name="_9-1_4.1_1" xfId="2745" xr:uid="{00000000-0005-0000-0000-0000F6010000}"/>
    <cellStyle name="_9-1_4.1_5.1" xfId="218" xr:uid="{00000000-0005-0000-0000-0000F7010000}"/>
    <cellStyle name="_9-1_4.1_6.1" xfId="219" xr:uid="{00000000-0005-0000-0000-0000F8010000}"/>
    <cellStyle name="_9-1_4.1_7.1" xfId="2746" xr:uid="{00000000-0005-0000-0000-0000F9010000}"/>
    <cellStyle name="_9-1_4.1_8.1" xfId="2747" xr:uid="{00000000-0005-0000-0000-0000FA010000}"/>
    <cellStyle name="_9-1_4.1_9.1" xfId="2748" xr:uid="{00000000-0005-0000-0000-0000FB010000}"/>
    <cellStyle name="_9-1_5.1" xfId="220" xr:uid="{00000000-0005-0000-0000-0000FC010000}"/>
    <cellStyle name="_9-1_5.1_1" xfId="221" xr:uid="{00000000-0005-0000-0000-0000FD010000}"/>
    <cellStyle name="_9-1_5.1_1_2.1" xfId="2749" xr:uid="{00000000-0005-0000-0000-0000FE010000}"/>
    <cellStyle name="_9-1_5.1_1_3.1" xfId="2750" xr:uid="{00000000-0005-0000-0000-0000FF010000}"/>
    <cellStyle name="_9-1_5.1_1_4.1" xfId="2751" xr:uid="{00000000-0005-0000-0000-000000020000}"/>
    <cellStyle name="_9-1_6.1" xfId="222" xr:uid="{00000000-0005-0000-0000-000001020000}"/>
    <cellStyle name="_9-1_6.1_1" xfId="2752" xr:uid="{00000000-0005-0000-0000-000002020000}"/>
    <cellStyle name="_9-1_6.1_1_2.1" xfId="2753" xr:uid="{00000000-0005-0000-0000-000003020000}"/>
    <cellStyle name="_9-1_6.1_1_3.1" xfId="2754" xr:uid="{00000000-0005-0000-0000-000004020000}"/>
    <cellStyle name="_9-1_6.1_1_4.1" xfId="2755" xr:uid="{00000000-0005-0000-0000-000005020000}"/>
    <cellStyle name="_9-1_7.1" xfId="223" xr:uid="{00000000-0005-0000-0000-000006020000}"/>
    <cellStyle name="_9-1_8.1" xfId="224" xr:uid="{00000000-0005-0000-0000-000007020000}"/>
    <cellStyle name="_9-1_9.1" xfId="225" xr:uid="{00000000-0005-0000-0000-000008020000}"/>
    <cellStyle name="_9-1_MENS DENIM" xfId="226" xr:uid="{00000000-0005-0000-0000-000009020000}"/>
    <cellStyle name="_9-1_MN BUYS" xfId="227" xr:uid="{00000000-0005-0000-0000-00000A020000}"/>
    <cellStyle name="_9-1_MNSU12" xfId="228" xr:uid="{00000000-0005-0000-0000-00000B020000}"/>
    <cellStyle name="_9-1_SPRING 12 MN MASTER ORDER FORM" xfId="229" xr:uid="{00000000-0005-0000-0000-00000C020000}"/>
    <cellStyle name="_9-1_YC BUYS" xfId="230" xr:uid="{00000000-0005-0000-0000-00000D020000}"/>
    <cellStyle name="_9-1_YC DENIM" xfId="231" xr:uid="{00000000-0005-0000-0000-00000E020000}"/>
    <cellStyle name="_9-1_YC HOLIDAY 12 MASTER ORDER CHART" xfId="232" xr:uid="{00000000-0005-0000-0000-00000F020000}"/>
    <cellStyle name="_9-1_YC PRESPRING 12 MASTER ORDER CHART--" xfId="3548" xr:uid="{00000000-0005-0000-0000-000010020000}"/>
    <cellStyle name="_9-1_YC SPRING 13 MASTER ORDER CHART" xfId="3549" xr:uid="{00000000-0005-0000-0000-000011020000}"/>
    <cellStyle name="_9-1_YCSU12" xfId="233" xr:uid="{00000000-0005-0000-0000-000012020000}"/>
    <cellStyle name="_APRIL" xfId="234" xr:uid="{00000000-0005-0000-0000-000013020000}"/>
    <cellStyle name="_APRIL 2" xfId="5227" xr:uid="{00000000-0005-0000-0000-000014020000}"/>
    <cellStyle name="_APRIL_1.1" xfId="235" xr:uid="{00000000-0005-0000-0000-000015020000}"/>
    <cellStyle name="_APRIL_11-1" xfId="236" xr:uid="{00000000-0005-0000-0000-000016020000}"/>
    <cellStyle name="_APRIL_11-1_2.1" xfId="2756" xr:uid="{00000000-0005-0000-0000-000017020000}"/>
    <cellStyle name="_APRIL_11-1_3.1" xfId="2757" xr:uid="{00000000-0005-0000-0000-000018020000}"/>
    <cellStyle name="_APRIL_11-1_4.1" xfId="2758" xr:uid="{00000000-0005-0000-0000-000019020000}"/>
    <cellStyle name="_APRIL_12-1" xfId="237" xr:uid="{00000000-0005-0000-0000-00001A020000}"/>
    <cellStyle name="_APRIL_12-1 2" xfId="5229" xr:uid="{00000000-0005-0000-0000-00001B020000}"/>
    <cellStyle name="_APRIL_12-1_2.1" xfId="2759" xr:uid="{00000000-0005-0000-0000-00001C020000}"/>
    <cellStyle name="_APRIL_12-1_3.1" xfId="2760" xr:uid="{00000000-0005-0000-0000-00001D020000}"/>
    <cellStyle name="_APRIL_12-1_4.1" xfId="2761" xr:uid="{00000000-0005-0000-0000-00001E020000}"/>
    <cellStyle name="_APRIL_12-1_7.1" xfId="238" xr:uid="{00000000-0005-0000-0000-00001F020000}"/>
    <cellStyle name="_APRIL_12-1_8.1" xfId="239" xr:uid="{00000000-0005-0000-0000-000020020000}"/>
    <cellStyle name="_APRIL_12-1_9.1" xfId="240" xr:uid="{00000000-0005-0000-0000-000021020000}"/>
    <cellStyle name="_APRIL_12-1_YC HOLIDAY 12 MASTER ORDER CHART" xfId="241" xr:uid="{00000000-0005-0000-0000-000022020000}"/>
    <cellStyle name="_APRIL_12-1_YC PRESPRING 12 MASTER ORDER CHART--" xfId="3554" xr:uid="{00000000-0005-0000-0000-000023020000}"/>
    <cellStyle name="_APRIL_12-1_YC SPRING 13 MASTER ORDER CHART" xfId="3555" xr:uid="{00000000-0005-0000-0000-000024020000}"/>
    <cellStyle name="_APRIL_2.1" xfId="242" xr:uid="{00000000-0005-0000-0000-000025020000}"/>
    <cellStyle name="_APRIL_3.1" xfId="243" xr:uid="{00000000-0005-0000-0000-000026020000}"/>
    <cellStyle name="_APRIL_4.1" xfId="244" xr:uid="{00000000-0005-0000-0000-000027020000}"/>
    <cellStyle name="_APRIL_4.1_1" xfId="2762" xr:uid="{00000000-0005-0000-0000-000028020000}"/>
    <cellStyle name="_APRIL_4.1_5.1" xfId="245" xr:uid="{00000000-0005-0000-0000-000029020000}"/>
    <cellStyle name="_APRIL_4.1_6.1" xfId="246" xr:uid="{00000000-0005-0000-0000-00002A020000}"/>
    <cellStyle name="_APRIL_4.1_7.1" xfId="2763" xr:uid="{00000000-0005-0000-0000-00002B020000}"/>
    <cellStyle name="_APRIL_4.1_8.1" xfId="2764" xr:uid="{00000000-0005-0000-0000-00002C020000}"/>
    <cellStyle name="_APRIL_4.1_9.1" xfId="2765" xr:uid="{00000000-0005-0000-0000-00002D020000}"/>
    <cellStyle name="_APRIL_5.1" xfId="247" xr:uid="{00000000-0005-0000-0000-00002E020000}"/>
    <cellStyle name="_APRIL_5.1_1" xfId="248" xr:uid="{00000000-0005-0000-0000-00002F020000}"/>
    <cellStyle name="_APRIL_5.1_1_2.1" xfId="2766" xr:uid="{00000000-0005-0000-0000-000030020000}"/>
    <cellStyle name="_APRIL_5.1_1_3.1" xfId="2767" xr:uid="{00000000-0005-0000-0000-000031020000}"/>
    <cellStyle name="_APRIL_5.1_1_4.1" xfId="2768" xr:uid="{00000000-0005-0000-0000-000032020000}"/>
    <cellStyle name="_APRIL_6.1" xfId="249" xr:uid="{00000000-0005-0000-0000-000033020000}"/>
    <cellStyle name="_APRIL_6.1_1" xfId="2769" xr:uid="{00000000-0005-0000-0000-000034020000}"/>
    <cellStyle name="_APRIL_6.1_1_2.1" xfId="2770" xr:uid="{00000000-0005-0000-0000-000035020000}"/>
    <cellStyle name="_APRIL_6.1_1_3.1" xfId="2771" xr:uid="{00000000-0005-0000-0000-000036020000}"/>
    <cellStyle name="_APRIL_6.1_1_4.1" xfId="2772" xr:uid="{00000000-0005-0000-0000-000037020000}"/>
    <cellStyle name="_APRIL_7.1" xfId="250" xr:uid="{00000000-0005-0000-0000-000038020000}"/>
    <cellStyle name="_APRIL_8.1" xfId="251" xr:uid="{00000000-0005-0000-0000-000039020000}"/>
    <cellStyle name="_APRIL_9.1" xfId="252" xr:uid="{00000000-0005-0000-0000-00003A020000}"/>
    <cellStyle name="_APRIL_SPRING 12 MN MASTER ORDER FORM" xfId="253" xr:uid="{00000000-0005-0000-0000-00003B020000}"/>
    <cellStyle name="_APRIL_YC HOLIDAY 12 MASTER ORDER CHART" xfId="254" xr:uid="{00000000-0005-0000-0000-00003C020000}"/>
    <cellStyle name="_APRIL_YC PRESPRING 12 MASTER ORDER CHART--" xfId="3561" xr:uid="{00000000-0005-0000-0000-00003D020000}"/>
    <cellStyle name="_APRIL_YC SPRING 13 MASTER ORDER CHART" xfId="3562" xr:uid="{00000000-0005-0000-0000-00003E020000}"/>
    <cellStyle name="_FALL 2010 ASSORTMENT USA" xfId="255" xr:uid="{00000000-0005-0000-0000-00003F020000}"/>
    <cellStyle name="_FALL 2010 ASSORTMENT USA 2" xfId="256" xr:uid="{00000000-0005-0000-0000-000040020000}"/>
    <cellStyle name="_FALL 2010 ASSORTMENT USA 2 2" xfId="5516" xr:uid="{00000000-0005-0000-0000-000041020000}"/>
    <cellStyle name="_FALL 2010 ASSORTMENT USA 2_2.1" xfId="3564" xr:uid="{00000000-0005-0000-0000-000042020000}"/>
    <cellStyle name="_FALL 2010 ASSORTMENT USA 2_8.1" xfId="257" xr:uid="{00000000-0005-0000-0000-000043020000}"/>
    <cellStyle name="_FALL 2010 ASSORTMENT USA 2_9.1" xfId="258" xr:uid="{00000000-0005-0000-0000-000044020000}"/>
    <cellStyle name="_FALL 2010 ASSORTMENT USA 2_YC HOLIDAY 12 MASTER ORDER CHART" xfId="259" xr:uid="{00000000-0005-0000-0000-000045020000}"/>
    <cellStyle name="_FALL 2010 ASSORTMENT USA 2_YC PRESPRING 12 MASTER ORDER CHART--" xfId="3566" xr:uid="{00000000-0005-0000-0000-000046020000}"/>
    <cellStyle name="_FALL 2010 ASSORTMENT USA 2_YC SPRING 13 MASTER ORDER CHART" xfId="3567" xr:uid="{00000000-0005-0000-0000-000047020000}"/>
    <cellStyle name="_FALL 2010 ASSORTMENT USA 3" xfId="260" xr:uid="{00000000-0005-0000-0000-000048020000}"/>
    <cellStyle name="_FALL 2010 ASSORTMENT USA 3 2" xfId="5517" xr:uid="{00000000-0005-0000-0000-000049020000}"/>
    <cellStyle name="_FALL 2010 ASSORTMENT USA 3_2.1" xfId="3569" xr:uid="{00000000-0005-0000-0000-00004A020000}"/>
    <cellStyle name="_FALL 2010 ASSORTMENT USA 3_8.1" xfId="261" xr:uid="{00000000-0005-0000-0000-00004B020000}"/>
    <cellStyle name="_FALL 2010 ASSORTMENT USA 3_9.1" xfId="262" xr:uid="{00000000-0005-0000-0000-00004C020000}"/>
    <cellStyle name="_FALL 2010 ASSORTMENT USA 3_YC HOLIDAY 12 MASTER ORDER CHART" xfId="263" xr:uid="{00000000-0005-0000-0000-00004D020000}"/>
    <cellStyle name="_FALL 2010 ASSORTMENT USA 3_YC PRESPRING 12 MASTER ORDER CHART--" xfId="3572" xr:uid="{00000000-0005-0000-0000-00004E020000}"/>
    <cellStyle name="_FALL 2010 ASSORTMENT USA 3_YC SPRING 13 MASTER ORDER CHART" xfId="3573" xr:uid="{00000000-0005-0000-0000-00004F020000}"/>
    <cellStyle name="_FALL 2010 ASSORTMENT USA 4" xfId="264" xr:uid="{00000000-0005-0000-0000-000050020000}"/>
    <cellStyle name="_FALL 2010 ASSORTMENT USA 4 2" xfId="5518" xr:uid="{00000000-0005-0000-0000-000051020000}"/>
    <cellStyle name="_FALL 2010 ASSORTMENT USA 4_2.1" xfId="3574" xr:uid="{00000000-0005-0000-0000-000052020000}"/>
    <cellStyle name="_FALL 2010 ASSORTMENT USA 4_8.1" xfId="265" xr:uid="{00000000-0005-0000-0000-000053020000}"/>
    <cellStyle name="_FALL 2010 ASSORTMENT USA 4_9.1" xfId="266" xr:uid="{00000000-0005-0000-0000-000054020000}"/>
    <cellStyle name="_FALL 2010 ASSORTMENT USA 4_YC HOLIDAY 12 MASTER ORDER CHART" xfId="267" xr:uid="{00000000-0005-0000-0000-000055020000}"/>
    <cellStyle name="_FALL 2010 ASSORTMENT USA 4_YC PRESPRING 12 MASTER ORDER CHART--" xfId="3577" xr:uid="{00000000-0005-0000-0000-000056020000}"/>
    <cellStyle name="_FALL 2010 ASSORTMENT USA 4_YC SPRING 13 MASTER ORDER CHART" xfId="3578" xr:uid="{00000000-0005-0000-0000-000057020000}"/>
    <cellStyle name="_FALL 2010 ASSORTMENT USA 5" xfId="5515" xr:uid="{00000000-0005-0000-0000-000058020000}"/>
    <cellStyle name="_FALL 2010 ASSORTMENT USA_2.1" xfId="3579" xr:uid="{00000000-0005-0000-0000-000059020000}"/>
    <cellStyle name="_FALL 2010 ASSORTMENT USA_8.1" xfId="268" xr:uid="{00000000-0005-0000-0000-00005A020000}"/>
    <cellStyle name="_FALL 2010 ASSORTMENT USA_9.1" xfId="269" xr:uid="{00000000-0005-0000-0000-00005B020000}"/>
    <cellStyle name="_FALL 2010 ASSORTMENT USA_AUGUST 2010-YC" xfId="270" xr:uid="{00000000-0005-0000-0000-00005C020000}"/>
    <cellStyle name="_FALL 2010 ASSORTMENT USA_AUGUST 2010-YC 2" xfId="5519" xr:uid="{00000000-0005-0000-0000-00005D020000}"/>
    <cellStyle name="_FALL 2010 ASSORTMENT USA_AUGUST 2010-YC_2.1" xfId="3581" xr:uid="{00000000-0005-0000-0000-00005E020000}"/>
    <cellStyle name="_FALL 2010 ASSORTMENT USA_AUGUST 2010-YC_8.1" xfId="271" xr:uid="{00000000-0005-0000-0000-00005F020000}"/>
    <cellStyle name="_FALL 2010 ASSORTMENT USA_AUGUST 2010-YC_9.1" xfId="272" xr:uid="{00000000-0005-0000-0000-000060020000}"/>
    <cellStyle name="_FALL 2010 ASSORTMENT USA_AUGUST 2010-YC_YC HOLIDAY 12 MASTER ORDER CHART" xfId="273" xr:uid="{00000000-0005-0000-0000-000061020000}"/>
    <cellStyle name="_FALL 2010 ASSORTMENT USA_AUGUST 2010-YC_YC PRESPRING 12 MASTER ORDER CHART--" xfId="3582" xr:uid="{00000000-0005-0000-0000-000062020000}"/>
    <cellStyle name="_FALL 2010 ASSORTMENT USA_AUGUST 2010-YC_YC SPRING 13 MASTER ORDER CHART" xfId="3583" xr:uid="{00000000-0005-0000-0000-000063020000}"/>
    <cellStyle name="_FALL 2010 ASSORTMENT USA_HO 2010 LOOKBOOK-YC" xfId="274" xr:uid="{00000000-0005-0000-0000-000064020000}"/>
    <cellStyle name="_FALL 2010 ASSORTMENT USA_HO 2010 LOOKBOOK-YC 2" xfId="5520" xr:uid="{00000000-0005-0000-0000-000065020000}"/>
    <cellStyle name="_FALL 2010 ASSORTMENT USA_HO 2010 LOOKBOOK-YC_2.1" xfId="3584" xr:uid="{00000000-0005-0000-0000-000066020000}"/>
    <cellStyle name="_FALL 2010 ASSORTMENT USA_HO 2010 LOOKBOOK-YC_8.1" xfId="275" xr:uid="{00000000-0005-0000-0000-000067020000}"/>
    <cellStyle name="_FALL 2010 ASSORTMENT USA_HO 2010 LOOKBOOK-YC_9.1" xfId="276" xr:uid="{00000000-0005-0000-0000-000068020000}"/>
    <cellStyle name="_FALL 2010 ASSORTMENT USA_HO 2010 LOOKBOOK-YC_YC HOLIDAY 12 MASTER ORDER CHART" xfId="277" xr:uid="{00000000-0005-0000-0000-000069020000}"/>
    <cellStyle name="_FALL 2010 ASSORTMENT USA_HO 2010 LOOKBOOK-YC_YC PRESPRING 12 MASTER ORDER CHART--" xfId="3586" xr:uid="{00000000-0005-0000-0000-00006A020000}"/>
    <cellStyle name="_FALL 2010 ASSORTMENT USA_HO 2010 LOOKBOOK-YC_YC SPRING 13 MASTER ORDER CHART" xfId="3587" xr:uid="{00000000-0005-0000-0000-00006B020000}"/>
    <cellStyle name="_FALL 2010 ASSORTMENT USA_JULY 2010-YC" xfId="278" xr:uid="{00000000-0005-0000-0000-00006C020000}"/>
    <cellStyle name="_FALL 2010 ASSORTMENT USA_JULY 2010-YC 2" xfId="5521" xr:uid="{00000000-0005-0000-0000-00006D020000}"/>
    <cellStyle name="_FALL 2010 ASSORTMENT USA_JULY 2010-YC_2.1" xfId="3588" xr:uid="{00000000-0005-0000-0000-00006E020000}"/>
    <cellStyle name="_FALL 2010 ASSORTMENT USA_JULY 2010-YC_8.1" xfId="279" xr:uid="{00000000-0005-0000-0000-00006F020000}"/>
    <cellStyle name="_FALL 2010 ASSORTMENT USA_JULY 2010-YC_9.1" xfId="280" xr:uid="{00000000-0005-0000-0000-000070020000}"/>
    <cellStyle name="_FALL 2010 ASSORTMENT USA_JULY 2010-YC_YC HOLIDAY 12 MASTER ORDER CHART" xfId="281" xr:uid="{00000000-0005-0000-0000-000071020000}"/>
    <cellStyle name="_FALL 2010 ASSORTMENT USA_JULY 2010-YC_YC PRESPRING 12 MASTER ORDER CHART--" xfId="3589" xr:uid="{00000000-0005-0000-0000-000072020000}"/>
    <cellStyle name="_FALL 2010 ASSORTMENT USA_JULY 2010-YC_YC SPRING 13 MASTER ORDER CHART" xfId="3590" xr:uid="{00000000-0005-0000-0000-000073020000}"/>
    <cellStyle name="_FALL 2010 ASSORTMENT USA_YC HOLIDAY 12 MASTER ORDER CHART" xfId="282" xr:uid="{00000000-0005-0000-0000-000074020000}"/>
    <cellStyle name="_FALL 2010 ASSORTMENT USA_YC PRESPRING 12 MASTER ORDER CHART--" xfId="3591" xr:uid="{00000000-0005-0000-0000-000075020000}"/>
    <cellStyle name="_FALL 2010 ASSORTMENT USA_YC SPRING 12 LOOKBOOK" xfId="283" xr:uid="{00000000-0005-0000-0000-000076020000}"/>
    <cellStyle name="_FALL 2010 ASSORTMENT USA_YC SPRING 12 LOOKBOOK 2" xfId="5522" xr:uid="{00000000-0005-0000-0000-000077020000}"/>
    <cellStyle name="_FALL 2010 ASSORTMENT USA_YC SPRING 12 LOOKBOOK.XLS" xfId="284" xr:uid="{00000000-0005-0000-0000-000078020000}"/>
    <cellStyle name="_FALL 2010 ASSORTMENT USA_YC SPRING 12 LOOKBOOK.XLS 2" xfId="5523" xr:uid="{00000000-0005-0000-0000-000079020000}"/>
    <cellStyle name="_FALL 2010 ASSORTMENT USA_YC SPRING 12 LOOKBOOK.XLS_2.1" xfId="3593" xr:uid="{00000000-0005-0000-0000-00007A020000}"/>
    <cellStyle name="_FALL 2010 ASSORTMENT USA_YC SPRING 12 LOOKBOOK.XLS_8.1" xfId="285" xr:uid="{00000000-0005-0000-0000-00007B020000}"/>
    <cellStyle name="_FALL 2010 ASSORTMENT USA_YC SPRING 12 LOOKBOOK.XLS_9.1" xfId="286" xr:uid="{00000000-0005-0000-0000-00007C020000}"/>
    <cellStyle name="_FALL 2010 ASSORTMENT USA_YC SPRING 12 LOOKBOOK.XLS_YC HOLIDAY 12 MASTER ORDER CHART" xfId="287" xr:uid="{00000000-0005-0000-0000-00007D020000}"/>
    <cellStyle name="_FALL 2010 ASSORTMENT USA_YC SPRING 12 LOOKBOOK.XLS_YC PRESPRING 12 MASTER ORDER CHART--" xfId="3595" xr:uid="{00000000-0005-0000-0000-00007E020000}"/>
    <cellStyle name="_FALL 2010 ASSORTMENT USA_YC SPRING 12 LOOKBOOK.XLS_YC SPRING 13 MASTER ORDER CHART" xfId="3596" xr:uid="{00000000-0005-0000-0000-00007F020000}"/>
    <cellStyle name="_FALL 2010 ASSORTMENT USA_YC SPRING 12 LOOKBOOK_2.1" xfId="3597" xr:uid="{00000000-0005-0000-0000-000080020000}"/>
    <cellStyle name="_FALL 2010 ASSORTMENT USA_YC SPRING 12 LOOKBOOK_8.1" xfId="288" xr:uid="{00000000-0005-0000-0000-000081020000}"/>
    <cellStyle name="_FALL 2010 ASSORTMENT USA_YC SPRING 12 LOOKBOOK_9.1" xfId="289" xr:uid="{00000000-0005-0000-0000-000082020000}"/>
    <cellStyle name="_FALL 2010 ASSORTMENT USA_YC SPRING 12 LOOKBOOK_YC HOLIDAY 12 MASTER ORDER CHART" xfId="290" xr:uid="{00000000-0005-0000-0000-000083020000}"/>
    <cellStyle name="_FALL 2010 ASSORTMENT USA_YC SPRING 12 LOOKBOOK_YC PRESPRING 12 MASTER ORDER CHART--" xfId="3600" xr:uid="{00000000-0005-0000-0000-000084020000}"/>
    <cellStyle name="_FALL 2010 ASSORTMENT USA_YC SPRING 12 LOOKBOOK_YC SPRING 13 MASTER ORDER CHART" xfId="3601" xr:uid="{00000000-0005-0000-0000-000085020000}"/>
    <cellStyle name="_FALL 2010 ASSORTMENT USA_YC SPRING 13 MASTER ORDER CHART" xfId="3602" xr:uid="{00000000-0005-0000-0000-000086020000}"/>
    <cellStyle name="_JUNE" xfId="291" xr:uid="{00000000-0005-0000-0000-000087020000}"/>
    <cellStyle name="_JUNE 2" xfId="5237" xr:uid="{00000000-0005-0000-0000-000088020000}"/>
    <cellStyle name="_JUNE_1.1" xfId="292" xr:uid="{00000000-0005-0000-0000-000089020000}"/>
    <cellStyle name="_JUNE_11-1" xfId="293" xr:uid="{00000000-0005-0000-0000-00008A020000}"/>
    <cellStyle name="_JUNE_11-1_2.1" xfId="2773" xr:uid="{00000000-0005-0000-0000-00008B020000}"/>
    <cellStyle name="_JUNE_11-1_3.1" xfId="2774" xr:uid="{00000000-0005-0000-0000-00008C020000}"/>
    <cellStyle name="_JUNE_11-1_4.1" xfId="2775" xr:uid="{00000000-0005-0000-0000-00008D020000}"/>
    <cellStyle name="_JUNE_12-1" xfId="294" xr:uid="{00000000-0005-0000-0000-00008E020000}"/>
    <cellStyle name="_JUNE_12-1 2" xfId="5238" xr:uid="{00000000-0005-0000-0000-00008F020000}"/>
    <cellStyle name="_JUNE_12-1_2.1" xfId="2776" xr:uid="{00000000-0005-0000-0000-000090020000}"/>
    <cellStyle name="_JUNE_12-1_3.1" xfId="2777" xr:uid="{00000000-0005-0000-0000-000091020000}"/>
    <cellStyle name="_JUNE_12-1_4.1" xfId="2778" xr:uid="{00000000-0005-0000-0000-000092020000}"/>
    <cellStyle name="_JUNE_12-1_7.1" xfId="295" xr:uid="{00000000-0005-0000-0000-000093020000}"/>
    <cellStyle name="_JUNE_12-1_8.1" xfId="296" xr:uid="{00000000-0005-0000-0000-000094020000}"/>
    <cellStyle name="_JUNE_12-1_9.1" xfId="297" xr:uid="{00000000-0005-0000-0000-000095020000}"/>
    <cellStyle name="_JUNE_12-1_YC HOLIDAY 12 MASTER ORDER CHART" xfId="298" xr:uid="{00000000-0005-0000-0000-000096020000}"/>
    <cellStyle name="_JUNE_12-1_YC PRESPRING 12 MASTER ORDER CHART--" xfId="3607" xr:uid="{00000000-0005-0000-0000-000097020000}"/>
    <cellStyle name="_JUNE_12-1_YC SPRING 13 MASTER ORDER CHART" xfId="3608" xr:uid="{00000000-0005-0000-0000-000098020000}"/>
    <cellStyle name="_JUNE_2.1" xfId="299" xr:uid="{00000000-0005-0000-0000-000099020000}"/>
    <cellStyle name="_JUNE_3.1" xfId="300" xr:uid="{00000000-0005-0000-0000-00009A020000}"/>
    <cellStyle name="_JUNE_4.1" xfId="301" xr:uid="{00000000-0005-0000-0000-00009B020000}"/>
    <cellStyle name="_JUNE_4.1_1" xfId="2779" xr:uid="{00000000-0005-0000-0000-00009C020000}"/>
    <cellStyle name="_JUNE_4.1_5.1" xfId="302" xr:uid="{00000000-0005-0000-0000-00009D020000}"/>
    <cellStyle name="_JUNE_4.1_6.1" xfId="303" xr:uid="{00000000-0005-0000-0000-00009E020000}"/>
    <cellStyle name="_JUNE_4.1_7.1" xfId="2780" xr:uid="{00000000-0005-0000-0000-00009F020000}"/>
    <cellStyle name="_JUNE_4.1_8.1" xfId="2781" xr:uid="{00000000-0005-0000-0000-0000A0020000}"/>
    <cellStyle name="_JUNE_4.1_9.1" xfId="2782" xr:uid="{00000000-0005-0000-0000-0000A1020000}"/>
    <cellStyle name="_JUNE_5.1" xfId="304" xr:uid="{00000000-0005-0000-0000-0000A2020000}"/>
    <cellStyle name="_JUNE_5.1_1" xfId="305" xr:uid="{00000000-0005-0000-0000-0000A3020000}"/>
    <cellStyle name="_JUNE_5.1_1_2.1" xfId="2783" xr:uid="{00000000-0005-0000-0000-0000A4020000}"/>
    <cellStyle name="_JUNE_5.1_1_3.1" xfId="2784" xr:uid="{00000000-0005-0000-0000-0000A5020000}"/>
    <cellStyle name="_JUNE_5.1_1_4.1" xfId="2785" xr:uid="{00000000-0005-0000-0000-0000A6020000}"/>
    <cellStyle name="_JUNE_6.1" xfId="306" xr:uid="{00000000-0005-0000-0000-0000A7020000}"/>
    <cellStyle name="_JUNE_6.1_1" xfId="2786" xr:uid="{00000000-0005-0000-0000-0000A8020000}"/>
    <cellStyle name="_JUNE_6.1_1_2.1" xfId="2787" xr:uid="{00000000-0005-0000-0000-0000A9020000}"/>
    <cellStyle name="_JUNE_6.1_1_3.1" xfId="2788" xr:uid="{00000000-0005-0000-0000-0000AA020000}"/>
    <cellStyle name="_JUNE_6.1_1_4.1" xfId="2789" xr:uid="{00000000-0005-0000-0000-0000AB020000}"/>
    <cellStyle name="_JUNE_7.1" xfId="307" xr:uid="{00000000-0005-0000-0000-0000AC020000}"/>
    <cellStyle name="_JUNE_8.1" xfId="308" xr:uid="{00000000-0005-0000-0000-0000AD020000}"/>
    <cellStyle name="_JUNE_9.1" xfId="309" xr:uid="{00000000-0005-0000-0000-0000AE020000}"/>
    <cellStyle name="_JUNE_SPRING 12 MN MASTER ORDER FORM" xfId="310" xr:uid="{00000000-0005-0000-0000-0000AF020000}"/>
    <cellStyle name="_JUNE_YC HOLIDAY 12 MASTER ORDER CHART" xfId="311" xr:uid="{00000000-0005-0000-0000-0000B0020000}"/>
    <cellStyle name="_JUNE_YC PRESPRING 12 MASTER ORDER CHART--" xfId="3614" xr:uid="{00000000-0005-0000-0000-0000B1020000}"/>
    <cellStyle name="_JUNE_YC SPRING 13 MASTER ORDER CHART" xfId="3615" xr:uid="{00000000-0005-0000-0000-0000B2020000}"/>
    <cellStyle name="_MAY" xfId="312" xr:uid="{00000000-0005-0000-0000-0000B3020000}"/>
    <cellStyle name="_MAY 2" xfId="5244" xr:uid="{00000000-0005-0000-0000-0000B4020000}"/>
    <cellStyle name="_MAY_1.1" xfId="313" xr:uid="{00000000-0005-0000-0000-0000B5020000}"/>
    <cellStyle name="_MAY_11-1" xfId="314" xr:uid="{00000000-0005-0000-0000-0000B6020000}"/>
    <cellStyle name="_MAY_11-1_2.1" xfId="2790" xr:uid="{00000000-0005-0000-0000-0000B7020000}"/>
    <cellStyle name="_MAY_11-1_3.1" xfId="2791" xr:uid="{00000000-0005-0000-0000-0000B8020000}"/>
    <cellStyle name="_MAY_11-1_4.1" xfId="2792" xr:uid="{00000000-0005-0000-0000-0000B9020000}"/>
    <cellStyle name="_MAY_12-1" xfId="315" xr:uid="{00000000-0005-0000-0000-0000BA020000}"/>
    <cellStyle name="_MAY_12-1 2" xfId="5246" xr:uid="{00000000-0005-0000-0000-0000BB020000}"/>
    <cellStyle name="_MAY_12-1_2.1" xfId="2793" xr:uid="{00000000-0005-0000-0000-0000BC020000}"/>
    <cellStyle name="_MAY_12-1_3.1" xfId="2794" xr:uid="{00000000-0005-0000-0000-0000BD020000}"/>
    <cellStyle name="_MAY_12-1_4.1" xfId="2795" xr:uid="{00000000-0005-0000-0000-0000BE020000}"/>
    <cellStyle name="_MAY_12-1_7.1" xfId="316" xr:uid="{00000000-0005-0000-0000-0000BF020000}"/>
    <cellStyle name="_MAY_12-1_8.1" xfId="317" xr:uid="{00000000-0005-0000-0000-0000C0020000}"/>
    <cellStyle name="_MAY_12-1_9.1" xfId="318" xr:uid="{00000000-0005-0000-0000-0000C1020000}"/>
    <cellStyle name="_MAY_12-1_YC HOLIDAY 12 MASTER ORDER CHART" xfId="319" xr:uid="{00000000-0005-0000-0000-0000C2020000}"/>
    <cellStyle name="_MAY_12-1_YC PRESPRING 12 MASTER ORDER CHART--" xfId="3617" xr:uid="{00000000-0005-0000-0000-0000C3020000}"/>
    <cellStyle name="_MAY_12-1_YC SPRING 13 MASTER ORDER CHART" xfId="3618" xr:uid="{00000000-0005-0000-0000-0000C4020000}"/>
    <cellStyle name="_MAY_2.1" xfId="320" xr:uid="{00000000-0005-0000-0000-0000C5020000}"/>
    <cellStyle name="_MAY_3.1" xfId="321" xr:uid="{00000000-0005-0000-0000-0000C6020000}"/>
    <cellStyle name="_MAY_4.1" xfId="322" xr:uid="{00000000-0005-0000-0000-0000C7020000}"/>
    <cellStyle name="_MAY_4.1_1" xfId="2796" xr:uid="{00000000-0005-0000-0000-0000C8020000}"/>
    <cellStyle name="_MAY_4.1_5.1" xfId="323" xr:uid="{00000000-0005-0000-0000-0000C9020000}"/>
    <cellStyle name="_MAY_4.1_6.1" xfId="324" xr:uid="{00000000-0005-0000-0000-0000CA020000}"/>
    <cellStyle name="_MAY_4.1_7.1" xfId="2797" xr:uid="{00000000-0005-0000-0000-0000CB020000}"/>
    <cellStyle name="_MAY_4.1_8.1" xfId="2798" xr:uid="{00000000-0005-0000-0000-0000CC020000}"/>
    <cellStyle name="_MAY_4.1_9.1" xfId="2799" xr:uid="{00000000-0005-0000-0000-0000CD020000}"/>
    <cellStyle name="_MAY_5.1" xfId="325" xr:uid="{00000000-0005-0000-0000-0000CE020000}"/>
    <cellStyle name="_MAY_5.1_1" xfId="326" xr:uid="{00000000-0005-0000-0000-0000CF020000}"/>
    <cellStyle name="_MAY_5.1_1_2.1" xfId="2800" xr:uid="{00000000-0005-0000-0000-0000D0020000}"/>
    <cellStyle name="_MAY_5.1_1_3.1" xfId="2801" xr:uid="{00000000-0005-0000-0000-0000D1020000}"/>
    <cellStyle name="_MAY_5.1_1_4.1" xfId="2802" xr:uid="{00000000-0005-0000-0000-0000D2020000}"/>
    <cellStyle name="_MAY_6.1" xfId="327" xr:uid="{00000000-0005-0000-0000-0000D3020000}"/>
    <cellStyle name="_MAY_6.1_1" xfId="2803" xr:uid="{00000000-0005-0000-0000-0000D4020000}"/>
    <cellStyle name="_MAY_6.1_1_2.1" xfId="2804" xr:uid="{00000000-0005-0000-0000-0000D5020000}"/>
    <cellStyle name="_MAY_6.1_1_3.1" xfId="2805" xr:uid="{00000000-0005-0000-0000-0000D6020000}"/>
    <cellStyle name="_MAY_6.1_1_4.1" xfId="2806" xr:uid="{00000000-0005-0000-0000-0000D7020000}"/>
    <cellStyle name="_MAY_7.1" xfId="328" xr:uid="{00000000-0005-0000-0000-0000D8020000}"/>
    <cellStyle name="_MAY_8.1" xfId="329" xr:uid="{00000000-0005-0000-0000-0000D9020000}"/>
    <cellStyle name="_MAY_9.1" xfId="330" xr:uid="{00000000-0005-0000-0000-0000DA020000}"/>
    <cellStyle name="_MAY_SPRING 12 MN MASTER ORDER FORM" xfId="331" xr:uid="{00000000-0005-0000-0000-0000DB020000}"/>
    <cellStyle name="_MAY_YC HOLIDAY 12 MASTER ORDER CHART" xfId="332" xr:uid="{00000000-0005-0000-0000-0000DC020000}"/>
    <cellStyle name="_MAY_YC PRESPRING 12 MASTER ORDER CHART--" xfId="3624" xr:uid="{00000000-0005-0000-0000-0000DD020000}"/>
    <cellStyle name="_MAY_YC SPRING 13 MASTER ORDER CHART" xfId="3625" xr:uid="{00000000-0005-0000-0000-0000DE020000}"/>
    <cellStyle name="_MENS DENIM" xfId="333" xr:uid="{00000000-0005-0000-0000-0000DF020000}"/>
    <cellStyle name="_MN BUYS" xfId="334" xr:uid="{00000000-0005-0000-0000-0000E0020000}"/>
    <cellStyle name="_MNSU12" xfId="335" xr:uid="{00000000-0005-0000-0000-0000E1020000}"/>
    <cellStyle name="_MNSU12 2" xfId="3103" xr:uid="{00000000-0005-0000-0000-0000E2020000}"/>
    <cellStyle name="_MNSU12_2.1" xfId="3627" xr:uid="{00000000-0005-0000-0000-0000E3020000}"/>
    <cellStyle name="_MNSU12_YC PRESPRING 12 MASTER ORDER CHART--" xfId="3628" xr:uid="{00000000-0005-0000-0000-0000E4020000}"/>
    <cellStyle name="_MNSU12_YC SPRING 13 MASTER ORDER CHART" xfId="3629" xr:uid="{00000000-0005-0000-0000-0000E5020000}"/>
    <cellStyle name="_MXP100 GRUPO SU2011" xfId="336" xr:uid="{00000000-0005-0000-0000-0000E6020000}"/>
    <cellStyle name="_Sheet1" xfId="337" xr:uid="{00000000-0005-0000-0000-0000E7020000}"/>
    <cellStyle name="_Sheet1 2" xfId="5252" xr:uid="{00000000-0005-0000-0000-0000E8020000}"/>
    <cellStyle name="_Sheet1_1.1" xfId="338" xr:uid="{00000000-0005-0000-0000-0000E9020000}"/>
    <cellStyle name="_Sheet1_11-1" xfId="339" xr:uid="{00000000-0005-0000-0000-0000EA020000}"/>
    <cellStyle name="_Sheet1_11-1_2.1" xfId="2807" xr:uid="{00000000-0005-0000-0000-0000EB020000}"/>
    <cellStyle name="_Sheet1_11-1_3.1" xfId="2808" xr:uid="{00000000-0005-0000-0000-0000EC020000}"/>
    <cellStyle name="_Sheet1_11-1_4.1" xfId="2809" xr:uid="{00000000-0005-0000-0000-0000ED020000}"/>
    <cellStyle name="_Sheet1_12-1" xfId="340" xr:uid="{00000000-0005-0000-0000-0000EE020000}"/>
    <cellStyle name="_Sheet1_12-1 2" xfId="5254" xr:uid="{00000000-0005-0000-0000-0000EF020000}"/>
    <cellStyle name="_Sheet1_12-1_2.1" xfId="2810" xr:uid="{00000000-0005-0000-0000-0000F0020000}"/>
    <cellStyle name="_Sheet1_12-1_3.1" xfId="2811" xr:uid="{00000000-0005-0000-0000-0000F1020000}"/>
    <cellStyle name="_Sheet1_12-1_4.1" xfId="2812" xr:uid="{00000000-0005-0000-0000-0000F2020000}"/>
    <cellStyle name="_Sheet1_12-1_7.1" xfId="341" xr:uid="{00000000-0005-0000-0000-0000F3020000}"/>
    <cellStyle name="_Sheet1_12-1_8.1" xfId="342" xr:uid="{00000000-0005-0000-0000-0000F4020000}"/>
    <cellStyle name="_Sheet1_12-1_9.1" xfId="343" xr:uid="{00000000-0005-0000-0000-0000F5020000}"/>
    <cellStyle name="_Sheet1_12-1_YC HOLIDAY 12 MASTER ORDER CHART" xfId="344" xr:uid="{00000000-0005-0000-0000-0000F6020000}"/>
    <cellStyle name="_Sheet1_12-1_YC PRESPRING 12 MASTER ORDER CHART--" xfId="3631" xr:uid="{00000000-0005-0000-0000-0000F7020000}"/>
    <cellStyle name="_Sheet1_12-1_YC SPRING 13 MASTER ORDER CHART" xfId="3632" xr:uid="{00000000-0005-0000-0000-0000F8020000}"/>
    <cellStyle name="_Sheet1_2.1" xfId="345" xr:uid="{00000000-0005-0000-0000-0000F9020000}"/>
    <cellStyle name="_Sheet1_3.1" xfId="346" xr:uid="{00000000-0005-0000-0000-0000FA020000}"/>
    <cellStyle name="_Sheet1_4.1" xfId="347" xr:uid="{00000000-0005-0000-0000-0000FB020000}"/>
    <cellStyle name="_Sheet1_4.1_1" xfId="2813" xr:uid="{00000000-0005-0000-0000-0000FC020000}"/>
    <cellStyle name="_Sheet1_4.1_5.1" xfId="348" xr:uid="{00000000-0005-0000-0000-0000FD020000}"/>
    <cellStyle name="_Sheet1_4.1_6.1" xfId="349" xr:uid="{00000000-0005-0000-0000-0000FE020000}"/>
    <cellStyle name="_Sheet1_4.1_7.1" xfId="2814" xr:uid="{00000000-0005-0000-0000-0000FF020000}"/>
    <cellStyle name="_Sheet1_4.1_8.1" xfId="2815" xr:uid="{00000000-0005-0000-0000-000000030000}"/>
    <cellStyle name="_Sheet1_4.1_9.1" xfId="2816" xr:uid="{00000000-0005-0000-0000-000001030000}"/>
    <cellStyle name="_Sheet1_5.1" xfId="350" xr:uid="{00000000-0005-0000-0000-000002030000}"/>
    <cellStyle name="_Sheet1_5.1_1" xfId="351" xr:uid="{00000000-0005-0000-0000-000003030000}"/>
    <cellStyle name="_Sheet1_5.1_1_2.1" xfId="2817" xr:uid="{00000000-0005-0000-0000-000004030000}"/>
    <cellStyle name="_Sheet1_5.1_1_3.1" xfId="2818" xr:uid="{00000000-0005-0000-0000-000005030000}"/>
    <cellStyle name="_Sheet1_5.1_1_4.1" xfId="2819" xr:uid="{00000000-0005-0000-0000-000006030000}"/>
    <cellStyle name="_Sheet1_6.1" xfId="352" xr:uid="{00000000-0005-0000-0000-000007030000}"/>
    <cellStyle name="_Sheet1_6.1_1" xfId="2820" xr:uid="{00000000-0005-0000-0000-000008030000}"/>
    <cellStyle name="_Sheet1_6.1_1_2.1" xfId="2821" xr:uid="{00000000-0005-0000-0000-000009030000}"/>
    <cellStyle name="_Sheet1_6.1_1_3.1" xfId="2822" xr:uid="{00000000-0005-0000-0000-00000A030000}"/>
    <cellStyle name="_Sheet1_6.1_1_4.1" xfId="2823" xr:uid="{00000000-0005-0000-0000-00000B030000}"/>
    <cellStyle name="_Sheet1_7.1" xfId="353" xr:uid="{00000000-0005-0000-0000-00000C030000}"/>
    <cellStyle name="_Sheet1_8.1" xfId="354" xr:uid="{00000000-0005-0000-0000-00000D030000}"/>
    <cellStyle name="_Sheet1_9.1" xfId="355" xr:uid="{00000000-0005-0000-0000-00000E030000}"/>
    <cellStyle name="_Sheet1_SPRING 12 MN MASTER ORDER FORM" xfId="356" xr:uid="{00000000-0005-0000-0000-00000F030000}"/>
    <cellStyle name="_Sheet1_YC HOLIDAY 12 MASTER ORDER CHART" xfId="357" xr:uid="{00000000-0005-0000-0000-000010030000}"/>
    <cellStyle name="_Sheet1_YC PRESPRING 12 MASTER ORDER CHART--" xfId="3637" xr:uid="{00000000-0005-0000-0000-000011030000}"/>
    <cellStyle name="_Sheet1_YC SPRING 13 MASTER ORDER CHART" xfId="3638" xr:uid="{00000000-0005-0000-0000-000012030000}"/>
    <cellStyle name="_YC BUYS" xfId="358" xr:uid="{00000000-0005-0000-0000-000013030000}"/>
    <cellStyle name="_YC DENIM" xfId="359" xr:uid="{00000000-0005-0000-0000-000014030000}"/>
    <cellStyle name="_YC Fabric Cal - Spring 11" xfId="360" xr:uid="{00000000-0005-0000-0000-000015030000}"/>
    <cellStyle name="_YC Fabric Cal - Spring 11 10" xfId="361" xr:uid="{00000000-0005-0000-0000-000016030000}"/>
    <cellStyle name="_YC Fabric Cal - Spring 11 10 2" xfId="5524" xr:uid="{00000000-0005-0000-0000-000017030000}"/>
    <cellStyle name="_YC Fabric Cal - Spring 11 10_2.1" xfId="3641" xr:uid="{00000000-0005-0000-0000-000018030000}"/>
    <cellStyle name="_YC Fabric Cal - Spring 11 10_8.1" xfId="362" xr:uid="{00000000-0005-0000-0000-000019030000}"/>
    <cellStyle name="_YC Fabric Cal - Spring 11 10_9.1" xfId="363" xr:uid="{00000000-0005-0000-0000-00001A030000}"/>
    <cellStyle name="_YC Fabric Cal - Spring 11 10_YC HOLIDAY 12 MASTER ORDER CHART" xfId="364" xr:uid="{00000000-0005-0000-0000-00001B030000}"/>
    <cellStyle name="_YC Fabric Cal - Spring 11 10_YC PRESPRING 12 MASTER ORDER CHART--" xfId="3643" xr:uid="{00000000-0005-0000-0000-00001C030000}"/>
    <cellStyle name="_YC Fabric Cal - Spring 11 10_YC SPRING 13 MASTER ORDER CHART" xfId="3644" xr:uid="{00000000-0005-0000-0000-00001D030000}"/>
    <cellStyle name="_YC Fabric Cal - Spring 11 11" xfId="365" xr:uid="{00000000-0005-0000-0000-00001E030000}"/>
    <cellStyle name="_YC Fabric Cal - Spring 11 11 2" xfId="5525" xr:uid="{00000000-0005-0000-0000-00001F030000}"/>
    <cellStyle name="_YC Fabric Cal - Spring 11 11_2.1" xfId="3645" xr:uid="{00000000-0005-0000-0000-000020030000}"/>
    <cellStyle name="_YC Fabric Cal - Spring 11 11_8.1" xfId="366" xr:uid="{00000000-0005-0000-0000-000021030000}"/>
    <cellStyle name="_YC Fabric Cal - Spring 11 11_9.1" xfId="367" xr:uid="{00000000-0005-0000-0000-000022030000}"/>
    <cellStyle name="_YC Fabric Cal - Spring 11 11_YC HOLIDAY 12 MASTER ORDER CHART" xfId="368" xr:uid="{00000000-0005-0000-0000-000023030000}"/>
    <cellStyle name="_YC Fabric Cal - Spring 11 11_YC PRESPRING 12 MASTER ORDER CHART--" xfId="3648" xr:uid="{00000000-0005-0000-0000-000024030000}"/>
    <cellStyle name="_YC Fabric Cal - Spring 11 11_YC SPRING 13 MASTER ORDER CHART" xfId="3649" xr:uid="{00000000-0005-0000-0000-000025030000}"/>
    <cellStyle name="_YC Fabric Cal - Spring 11 12" xfId="369" xr:uid="{00000000-0005-0000-0000-000026030000}"/>
    <cellStyle name="_YC Fabric Cal - Spring 11 12 2" xfId="5526" xr:uid="{00000000-0005-0000-0000-000027030000}"/>
    <cellStyle name="_YC Fabric Cal - Spring 11 12_2.1" xfId="3650" xr:uid="{00000000-0005-0000-0000-000028030000}"/>
    <cellStyle name="_YC Fabric Cal - Spring 11 12_8.1" xfId="370" xr:uid="{00000000-0005-0000-0000-000029030000}"/>
    <cellStyle name="_YC Fabric Cal - Spring 11 12_9.1" xfId="371" xr:uid="{00000000-0005-0000-0000-00002A030000}"/>
    <cellStyle name="_YC Fabric Cal - Spring 11 12_YC HOLIDAY 12 MASTER ORDER CHART" xfId="372" xr:uid="{00000000-0005-0000-0000-00002B030000}"/>
    <cellStyle name="_YC Fabric Cal - Spring 11 12_YC PRESPRING 12 MASTER ORDER CHART--" xfId="3651" xr:uid="{00000000-0005-0000-0000-00002C030000}"/>
    <cellStyle name="_YC Fabric Cal - Spring 11 12_YC SPRING 13 MASTER ORDER CHART" xfId="3652" xr:uid="{00000000-0005-0000-0000-00002D030000}"/>
    <cellStyle name="_YC Fabric Cal - Spring 11 13" xfId="373" xr:uid="{00000000-0005-0000-0000-00002E030000}"/>
    <cellStyle name="_YC Fabric Cal - Spring 11 13 2" xfId="5527" xr:uid="{00000000-0005-0000-0000-00002F030000}"/>
    <cellStyle name="_YC Fabric Cal - Spring 11 13_2.1" xfId="3653" xr:uid="{00000000-0005-0000-0000-000030030000}"/>
    <cellStyle name="_YC Fabric Cal - Spring 11 13_8.1" xfId="374" xr:uid="{00000000-0005-0000-0000-000031030000}"/>
    <cellStyle name="_YC Fabric Cal - Spring 11 13_9.1" xfId="375" xr:uid="{00000000-0005-0000-0000-000032030000}"/>
    <cellStyle name="_YC Fabric Cal - Spring 11 13_YC HOLIDAY 12 MASTER ORDER CHART" xfId="376" xr:uid="{00000000-0005-0000-0000-000033030000}"/>
    <cellStyle name="_YC Fabric Cal - Spring 11 13_YC PRESPRING 12 MASTER ORDER CHART--" xfId="3656" xr:uid="{00000000-0005-0000-0000-000034030000}"/>
    <cellStyle name="_YC Fabric Cal - Spring 11 13_YC SPRING 13 MASTER ORDER CHART" xfId="3657" xr:uid="{00000000-0005-0000-0000-000035030000}"/>
    <cellStyle name="_YC Fabric Cal - Spring 11 14" xfId="377" xr:uid="{00000000-0005-0000-0000-000036030000}"/>
    <cellStyle name="_YC Fabric Cal - Spring 11 14 2" xfId="5528" xr:uid="{00000000-0005-0000-0000-000037030000}"/>
    <cellStyle name="_YC Fabric Cal - Spring 11 14_2.1" xfId="3658" xr:uid="{00000000-0005-0000-0000-000038030000}"/>
    <cellStyle name="_YC Fabric Cal - Spring 11 14_8.1" xfId="378" xr:uid="{00000000-0005-0000-0000-000039030000}"/>
    <cellStyle name="_YC Fabric Cal - Spring 11 14_9.1" xfId="379" xr:uid="{00000000-0005-0000-0000-00003A030000}"/>
    <cellStyle name="_YC Fabric Cal - Spring 11 14_YC HOLIDAY 12 MASTER ORDER CHART" xfId="380" xr:uid="{00000000-0005-0000-0000-00003B030000}"/>
    <cellStyle name="_YC Fabric Cal - Spring 11 14_YC PRESPRING 12 MASTER ORDER CHART--" xfId="3660" xr:uid="{00000000-0005-0000-0000-00003C030000}"/>
    <cellStyle name="_YC Fabric Cal - Spring 11 14_YC SPRING 13 MASTER ORDER CHART" xfId="3661" xr:uid="{00000000-0005-0000-0000-00003D030000}"/>
    <cellStyle name="_YC Fabric Cal - Spring 11 15" xfId="381" xr:uid="{00000000-0005-0000-0000-00003E030000}"/>
    <cellStyle name="_YC Fabric Cal - Spring 11 15 2" xfId="5529" xr:uid="{00000000-0005-0000-0000-00003F030000}"/>
    <cellStyle name="_YC Fabric Cal - Spring 11 15_2.1" xfId="3662" xr:uid="{00000000-0005-0000-0000-000040030000}"/>
    <cellStyle name="_YC Fabric Cal - Spring 11 15_8.1" xfId="382" xr:uid="{00000000-0005-0000-0000-000041030000}"/>
    <cellStyle name="_YC Fabric Cal - Spring 11 15_9.1" xfId="383" xr:uid="{00000000-0005-0000-0000-000042030000}"/>
    <cellStyle name="_YC Fabric Cal - Spring 11 15_YC HOLIDAY 12 MASTER ORDER CHART" xfId="384" xr:uid="{00000000-0005-0000-0000-000043030000}"/>
    <cellStyle name="_YC Fabric Cal - Spring 11 15_YC PRESPRING 12 MASTER ORDER CHART--" xfId="3663" xr:uid="{00000000-0005-0000-0000-000044030000}"/>
    <cellStyle name="_YC Fabric Cal - Spring 11 15_YC SPRING 13 MASTER ORDER CHART" xfId="3664" xr:uid="{00000000-0005-0000-0000-000045030000}"/>
    <cellStyle name="_YC Fabric Cal - Spring 11 16" xfId="385" xr:uid="{00000000-0005-0000-0000-000046030000}"/>
    <cellStyle name="_YC Fabric Cal - Spring 11 16 2" xfId="5530" xr:uid="{00000000-0005-0000-0000-000047030000}"/>
    <cellStyle name="_YC Fabric Cal - Spring 11 16_2.1" xfId="3665" xr:uid="{00000000-0005-0000-0000-000048030000}"/>
    <cellStyle name="_YC Fabric Cal - Spring 11 16_8.1" xfId="386" xr:uid="{00000000-0005-0000-0000-000049030000}"/>
    <cellStyle name="_YC Fabric Cal - Spring 11 16_9.1" xfId="387" xr:uid="{00000000-0005-0000-0000-00004A030000}"/>
    <cellStyle name="_YC Fabric Cal - Spring 11 16_YC HOLIDAY 12 MASTER ORDER CHART" xfId="388" xr:uid="{00000000-0005-0000-0000-00004B030000}"/>
    <cellStyle name="_YC Fabric Cal - Spring 11 16_YC PRESPRING 12 MASTER ORDER CHART--" xfId="3666" xr:uid="{00000000-0005-0000-0000-00004C030000}"/>
    <cellStyle name="_YC Fabric Cal - Spring 11 16_YC SPRING 13 MASTER ORDER CHART" xfId="3667" xr:uid="{00000000-0005-0000-0000-00004D030000}"/>
    <cellStyle name="_YC Fabric Cal - Spring 11 17" xfId="389" xr:uid="{00000000-0005-0000-0000-00004E030000}"/>
    <cellStyle name="_YC Fabric Cal - Spring 11 17 2" xfId="5531" xr:uid="{00000000-0005-0000-0000-00004F030000}"/>
    <cellStyle name="_YC Fabric Cal - Spring 11 17_2.1" xfId="3668" xr:uid="{00000000-0005-0000-0000-000050030000}"/>
    <cellStyle name="_YC Fabric Cal - Spring 11 17_8.1" xfId="390" xr:uid="{00000000-0005-0000-0000-000051030000}"/>
    <cellStyle name="_YC Fabric Cal - Spring 11 17_9.1" xfId="391" xr:uid="{00000000-0005-0000-0000-000052030000}"/>
    <cellStyle name="_YC Fabric Cal - Spring 11 17_YC HOLIDAY 12 MASTER ORDER CHART" xfId="392" xr:uid="{00000000-0005-0000-0000-000053030000}"/>
    <cellStyle name="_YC Fabric Cal - Spring 11 17_YC PRESPRING 12 MASTER ORDER CHART--" xfId="3670" xr:uid="{00000000-0005-0000-0000-000054030000}"/>
    <cellStyle name="_YC Fabric Cal - Spring 11 17_YC SPRING 13 MASTER ORDER CHART" xfId="3671" xr:uid="{00000000-0005-0000-0000-000055030000}"/>
    <cellStyle name="_YC Fabric Cal - Spring 11 18" xfId="393" xr:uid="{00000000-0005-0000-0000-000056030000}"/>
    <cellStyle name="_YC Fabric Cal - Spring 11 18 2" xfId="5532" xr:uid="{00000000-0005-0000-0000-000057030000}"/>
    <cellStyle name="_YC Fabric Cal - Spring 11 18_2.1" xfId="3672" xr:uid="{00000000-0005-0000-0000-000058030000}"/>
    <cellStyle name="_YC Fabric Cal - Spring 11 18_8.1" xfId="394" xr:uid="{00000000-0005-0000-0000-000059030000}"/>
    <cellStyle name="_YC Fabric Cal - Spring 11 18_9.1" xfId="395" xr:uid="{00000000-0005-0000-0000-00005A030000}"/>
    <cellStyle name="_YC Fabric Cal - Spring 11 18_YC HOLIDAY 12 MASTER ORDER CHART" xfId="396" xr:uid="{00000000-0005-0000-0000-00005B030000}"/>
    <cellStyle name="_YC Fabric Cal - Spring 11 18_YC PRESPRING 12 MASTER ORDER CHART--" xfId="3675" xr:uid="{00000000-0005-0000-0000-00005C030000}"/>
    <cellStyle name="_YC Fabric Cal - Spring 11 18_YC SPRING 13 MASTER ORDER CHART" xfId="3676" xr:uid="{00000000-0005-0000-0000-00005D030000}"/>
    <cellStyle name="_YC Fabric Cal - Spring 11 19" xfId="397" xr:uid="{00000000-0005-0000-0000-00005E030000}"/>
    <cellStyle name="_YC Fabric Cal - Spring 11 19 2" xfId="5533" xr:uid="{00000000-0005-0000-0000-00005F030000}"/>
    <cellStyle name="_YC Fabric Cal - Spring 11 19_2.1" xfId="3677" xr:uid="{00000000-0005-0000-0000-000060030000}"/>
    <cellStyle name="_YC Fabric Cal - Spring 11 19_8.1" xfId="398" xr:uid="{00000000-0005-0000-0000-000061030000}"/>
    <cellStyle name="_YC Fabric Cal - Spring 11 19_9.1" xfId="399" xr:uid="{00000000-0005-0000-0000-000062030000}"/>
    <cellStyle name="_YC Fabric Cal - Spring 11 19_YC HOLIDAY 12 MASTER ORDER CHART" xfId="400" xr:uid="{00000000-0005-0000-0000-000063030000}"/>
    <cellStyle name="_YC Fabric Cal - Spring 11 19_YC PRESPRING 12 MASTER ORDER CHART--" xfId="3679" xr:uid="{00000000-0005-0000-0000-000064030000}"/>
    <cellStyle name="_YC Fabric Cal - Spring 11 19_YC SPRING 13 MASTER ORDER CHART" xfId="3680" xr:uid="{00000000-0005-0000-0000-000065030000}"/>
    <cellStyle name="_YC Fabric Cal - Spring 11 2" xfId="401" xr:uid="{00000000-0005-0000-0000-000066030000}"/>
    <cellStyle name="_YC Fabric Cal - Spring 11 2 2" xfId="5534" xr:uid="{00000000-0005-0000-0000-000067030000}"/>
    <cellStyle name="_YC Fabric Cal - Spring 11 2_2.1" xfId="3681" xr:uid="{00000000-0005-0000-0000-000068030000}"/>
    <cellStyle name="_YC Fabric Cal - Spring 11 2_8.1" xfId="402" xr:uid="{00000000-0005-0000-0000-000069030000}"/>
    <cellStyle name="_YC Fabric Cal - Spring 11 2_9.1" xfId="403" xr:uid="{00000000-0005-0000-0000-00006A030000}"/>
    <cellStyle name="_YC Fabric Cal - Spring 11 2_YC HOLIDAY 12 MASTER ORDER CHART" xfId="404" xr:uid="{00000000-0005-0000-0000-00006B030000}"/>
    <cellStyle name="_YC Fabric Cal - Spring 11 2_YC PRESPRING 12 MASTER ORDER CHART--" xfId="3682" xr:uid="{00000000-0005-0000-0000-00006C030000}"/>
    <cellStyle name="_YC Fabric Cal - Spring 11 2_YC SPRING 13 MASTER ORDER CHART" xfId="3683" xr:uid="{00000000-0005-0000-0000-00006D030000}"/>
    <cellStyle name="_YC Fabric Cal - Spring 11 20" xfId="405" xr:uid="{00000000-0005-0000-0000-00006E030000}"/>
    <cellStyle name="_YC Fabric Cal - Spring 11 20 2" xfId="5535" xr:uid="{00000000-0005-0000-0000-00006F030000}"/>
    <cellStyle name="_YC Fabric Cal - Spring 11 20_2.1" xfId="3684" xr:uid="{00000000-0005-0000-0000-000070030000}"/>
    <cellStyle name="_YC Fabric Cal - Spring 11 20_8.1" xfId="406" xr:uid="{00000000-0005-0000-0000-000071030000}"/>
    <cellStyle name="_YC Fabric Cal - Spring 11 20_9.1" xfId="407" xr:uid="{00000000-0005-0000-0000-000072030000}"/>
    <cellStyle name="_YC Fabric Cal - Spring 11 20_YC HOLIDAY 12 MASTER ORDER CHART" xfId="408" xr:uid="{00000000-0005-0000-0000-000073030000}"/>
    <cellStyle name="_YC Fabric Cal - Spring 11 20_YC PRESPRING 12 MASTER ORDER CHART--" xfId="3685" xr:uid="{00000000-0005-0000-0000-000074030000}"/>
    <cellStyle name="_YC Fabric Cal - Spring 11 20_YC SPRING 13 MASTER ORDER CHART" xfId="3686" xr:uid="{00000000-0005-0000-0000-000075030000}"/>
    <cellStyle name="_YC Fabric Cal - Spring 11 21" xfId="409" xr:uid="{00000000-0005-0000-0000-000076030000}"/>
    <cellStyle name="_YC Fabric Cal - Spring 11 21 2" xfId="5536" xr:uid="{00000000-0005-0000-0000-000077030000}"/>
    <cellStyle name="_YC Fabric Cal - Spring 11 21_2.1" xfId="3688" xr:uid="{00000000-0005-0000-0000-000078030000}"/>
    <cellStyle name="_YC Fabric Cal - Spring 11 21_8.1" xfId="410" xr:uid="{00000000-0005-0000-0000-000079030000}"/>
    <cellStyle name="_YC Fabric Cal - Spring 11 21_9.1" xfId="411" xr:uid="{00000000-0005-0000-0000-00007A030000}"/>
    <cellStyle name="_YC Fabric Cal - Spring 11 21_YC HOLIDAY 12 MASTER ORDER CHART" xfId="412" xr:uid="{00000000-0005-0000-0000-00007B030000}"/>
    <cellStyle name="_YC Fabric Cal - Spring 11 21_YC PRESPRING 12 MASTER ORDER CHART--" xfId="3689" xr:uid="{00000000-0005-0000-0000-00007C030000}"/>
    <cellStyle name="_YC Fabric Cal - Spring 11 21_YC SPRING 13 MASTER ORDER CHART" xfId="3690" xr:uid="{00000000-0005-0000-0000-00007D030000}"/>
    <cellStyle name="_YC Fabric Cal - Spring 11 22" xfId="413" xr:uid="{00000000-0005-0000-0000-00007E030000}"/>
    <cellStyle name="_YC Fabric Cal - Spring 11 22 2" xfId="5537" xr:uid="{00000000-0005-0000-0000-00007F030000}"/>
    <cellStyle name="_YC Fabric Cal - Spring 11 22_2.1" xfId="3691" xr:uid="{00000000-0005-0000-0000-000080030000}"/>
    <cellStyle name="_YC Fabric Cal - Spring 11 22_8.1" xfId="414" xr:uid="{00000000-0005-0000-0000-000081030000}"/>
    <cellStyle name="_YC Fabric Cal - Spring 11 22_9.1" xfId="415" xr:uid="{00000000-0005-0000-0000-000082030000}"/>
    <cellStyle name="_YC Fabric Cal - Spring 11 22_YC HOLIDAY 12 MASTER ORDER CHART" xfId="416" xr:uid="{00000000-0005-0000-0000-000083030000}"/>
    <cellStyle name="_YC Fabric Cal - Spring 11 22_YC PRESPRING 12 MASTER ORDER CHART--" xfId="3693" xr:uid="{00000000-0005-0000-0000-000084030000}"/>
    <cellStyle name="_YC Fabric Cal - Spring 11 22_YC SPRING 13 MASTER ORDER CHART" xfId="3694" xr:uid="{00000000-0005-0000-0000-000085030000}"/>
    <cellStyle name="_YC Fabric Cal - Spring 11 23" xfId="417" xr:uid="{00000000-0005-0000-0000-000086030000}"/>
    <cellStyle name="_YC Fabric Cal - Spring 11 23 2" xfId="5538" xr:uid="{00000000-0005-0000-0000-000087030000}"/>
    <cellStyle name="_YC Fabric Cal - Spring 11 23_2.1" xfId="3695" xr:uid="{00000000-0005-0000-0000-000088030000}"/>
    <cellStyle name="_YC Fabric Cal - Spring 11 23_8.1" xfId="418" xr:uid="{00000000-0005-0000-0000-000089030000}"/>
    <cellStyle name="_YC Fabric Cal - Spring 11 23_9.1" xfId="419" xr:uid="{00000000-0005-0000-0000-00008A030000}"/>
    <cellStyle name="_YC Fabric Cal - Spring 11 23_YC HOLIDAY 12 MASTER ORDER CHART" xfId="420" xr:uid="{00000000-0005-0000-0000-00008B030000}"/>
    <cellStyle name="_YC Fabric Cal - Spring 11 23_YC PRESPRING 12 MASTER ORDER CHART--" xfId="3697" xr:uid="{00000000-0005-0000-0000-00008C030000}"/>
    <cellStyle name="_YC Fabric Cal - Spring 11 23_YC SPRING 13 MASTER ORDER CHART" xfId="3698" xr:uid="{00000000-0005-0000-0000-00008D030000}"/>
    <cellStyle name="_YC Fabric Cal - Spring 11 24" xfId="421" xr:uid="{00000000-0005-0000-0000-00008E030000}"/>
    <cellStyle name="_YC Fabric Cal - Spring 11 24 2" xfId="5539" xr:uid="{00000000-0005-0000-0000-00008F030000}"/>
    <cellStyle name="_YC Fabric Cal - Spring 11 24_2.1" xfId="3699" xr:uid="{00000000-0005-0000-0000-000090030000}"/>
    <cellStyle name="_YC Fabric Cal - Spring 11 24_8.1" xfId="422" xr:uid="{00000000-0005-0000-0000-000091030000}"/>
    <cellStyle name="_YC Fabric Cal - Spring 11 24_9.1" xfId="423" xr:uid="{00000000-0005-0000-0000-000092030000}"/>
    <cellStyle name="_YC Fabric Cal - Spring 11 24_YC HOLIDAY 12 MASTER ORDER CHART" xfId="424" xr:uid="{00000000-0005-0000-0000-000093030000}"/>
    <cellStyle name="_YC Fabric Cal - Spring 11 24_YC PRESPRING 12 MASTER ORDER CHART--" xfId="3702" xr:uid="{00000000-0005-0000-0000-000094030000}"/>
    <cellStyle name="_YC Fabric Cal - Spring 11 24_YC SPRING 13 MASTER ORDER CHART" xfId="3703" xr:uid="{00000000-0005-0000-0000-000095030000}"/>
    <cellStyle name="_YC Fabric Cal - Spring 11 25" xfId="425" xr:uid="{00000000-0005-0000-0000-000096030000}"/>
    <cellStyle name="_YC Fabric Cal - Spring 11 25 2" xfId="5540" xr:uid="{00000000-0005-0000-0000-000097030000}"/>
    <cellStyle name="_YC Fabric Cal - Spring 11 25_2.1" xfId="3704" xr:uid="{00000000-0005-0000-0000-000098030000}"/>
    <cellStyle name="_YC Fabric Cal - Spring 11 25_8.1" xfId="426" xr:uid="{00000000-0005-0000-0000-000099030000}"/>
    <cellStyle name="_YC Fabric Cal - Spring 11 25_9.1" xfId="427" xr:uid="{00000000-0005-0000-0000-00009A030000}"/>
    <cellStyle name="_YC Fabric Cal - Spring 11 25_YC HOLIDAY 12 MASTER ORDER CHART" xfId="428" xr:uid="{00000000-0005-0000-0000-00009B030000}"/>
    <cellStyle name="_YC Fabric Cal - Spring 11 25_YC PRESPRING 12 MASTER ORDER CHART--" xfId="3705" xr:uid="{00000000-0005-0000-0000-00009C030000}"/>
    <cellStyle name="_YC Fabric Cal - Spring 11 25_YC SPRING 13 MASTER ORDER CHART" xfId="3706" xr:uid="{00000000-0005-0000-0000-00009D030000}"/>
    <cellStyle name="_YC Fabric Cal - Spring 11 26" xfId="429" xr:uid="{00000000-0005-0000-0000-00009E030000}"/>
    <cellStyle name="_YC Fabric Cal - Spring 11 26 2" xfId="5541" xr:uid="{00000000-0005-0000-0000-00009F030000}"/>
    <cellStyle name="_YC Fabric Cal - Spring 11 26_2.1" xfId="3708" xr:uid="{00000000-0005-0000-0000-0000A0030000}"/>
    <cellStyle name="_YC Fabric Cal - Spring 11 26_8.1" xfId="430" xr:uid="{00000000-0005-0000-0000-0000A1030000}"/>
    <cellStyle name="_YC Fabric Cal - Spring 11 26_9.1" xfId="431" xr:uid="{00000000-0005-0000-0000-0000A2030000}"/>
    <cellStyle name="_YC Fabric Cal - Spring 11 26_YC HOLIDAY 12 MASTER ORDER CHART" xfId="432" xr:uid="{00000000-0005-0000-0000-0000A3030000}"/>
    <cellStyle name="_YC Fabric Cal - Spring 11 26_YC PRESPRING 12 MASTER ORDER CHART--" xfId="3711" xr:uid="{00000000-0005-0000-0000-0000A4030000}"/>
    <cellStyle name="_YC Fabric Cal - Spring 11 26_YC SPRING 13 MASTER ORDER CHART" xfId="3712" xr:uid="{00000000-0005-0000-0000-0000A5030000}"/>
    <cellStyle name="_YC Fabric Cal - Spring 11 27" xfId="433" xr:uid="{00000000-0005-0000-0000-0000A6030000}"/>
    <cellStyle name="_YC Fabric Cal - Spring 11 27 2" xfId="5542" xr:uid="{00000000-0005-0000-0000-0000A7030000}"/>
    <cellStyle name="_YC Fabric Cal - Spring 11 27_2.1" xfId="3713" xr:uid="{00000000-0005-0000-0000-0000A8030000}"/>
    <cellStyle name="_YC Fabric Cal - Spring 11 27_8.1" xfId="434" xr:uid="{00000000-0005-0000-0000-0000A9030000}"/>
    <cellStyle name="_YC Fabric Cal - Spring 11 27_9.1" xfId="435" xr:uid="{00000000-0005-0000-0000-0000AA030000}"/>
    <cellStyle name="_YC Fabric Cal - Spring 11 27_YC HOLIDAY 12 MASTER ORDER CHART" xfId="436" xr:uid="{00000000-0005-0000-0000-0000AB030000}"/>
    <cellStyle name="_YC Fabric Cal - Spring 11 27_YC PRESPRING 12 MASTER ORDER CHART--" xfId="3717" xr:uid="{00000000-0005-0000-0000-0000AC030000}"/>
    <cellStyle name="_YC Fabric Cal - Spring 11 27_YC SPRING 13 MASTER ORDER CHART" xfId="3718" xr:uid="{00000000-0005-0000-0000-0000AD030000}"/>
    <cellStyle name="_YC Fabric Cal - Spring 11 28" xfId="437" xr:uid="{00000000-0005-0000-0000-0000AE030000}"/>
    <cellStyle name="_YC Fabric Cal - Spring 11 28 2" xfId="5543" xr:uid="{00000000-0005-0000-0000-0000AF030000}"/>
    <cellStyle name="_YC Fabric Cal - Spring 11 28_2.1" xfId="3720" xr:uid="{00000000-0005-0000-0000-0000B0030000}"/>
    <cellStyle name="_YC Fabric Cal - Spring 11 28_8.1" xfId="438" xr:uid="{00000000-0005-0000-0000-0000B1030000}"/>
    <cellStyle name="_YC Fabric Cal - Spring 11 28_9.1" xfId="439" xr:uid="{00000000-0005-0000-0000-0000B2030000}"/>
    <cellStyle name="_YC Fabric Cal - Spring 11 28_YC HOLIDAY 12 MASTER ORDER CHART" xfId="440" xr:uid="{00000000-0005-0000-0000-0000B3030000}"/>
    <cellStyle name="_YC Fabric Cal - Spring 11 28_YC PRESPRING 12 MASTER ORDER CHART--" xfId="3721" xr:uid="{00000000-0005-0000-0000-0000B4030000}"/>
    <cellStyle name="_YC Fabric Cal - Spring 11 28_YC SPRING 13 MASTER ORDER CHART" xfId="3722" xr:uid="{00000000-0005-0000-0000-0000B5030000}"/>
    <cellStyle name="_YC Fabric Cal - Spring 11 29" xfId="441" xr:uid="{00000000-0005-0000-0000-0000B6030000}"/>
    <cellStyle name="_YC Fabric Cal - Spring 11 29 2" xfId="5544" xr:uid="{00000000-0005-0000-0000-0000B7030000}"/>
    <cellStyle name="_YC Fabric Cal - Spring 11 29_2.1" xfId="3724" xr:uid="{00000000-0005-0000-0000-0000B8030000}"/>
    <cellStyle name="_YC Fabric Cal - Spring 11 29_8.1" xfId="442" xr:uid="{00000000-0005-0000-0000-0000B9030000}"/>
    <cellStyle name="_YC Fabric Cal - Spring 11 29_9.1" xfId="443" xr:uid="{00000000-0005-0000-0000-0000BA030000}"/>
    <cellStyle name="_YC Fabric Cal - Spring 11 29_YC HOLIDAY 12 MASTER ORDER CHART" xfId="444" xr:uid="{00000000-0005-0000-0000-0000BB030000}"/>
    <cellStyle name="_YC Fabric Cal - Spring 11 29_YC PRESPRING 12 MASTER ORDER CHART--" xfId="3726" xr:uid="{00000000-0005-0000-0000-0000BC030000}"/>
    <cellStyle name="_YC Fabric Cal - Spring 11 29_YC SPRING 13 MASTER ORDER CHART" xfId="3727" xr:uid="{00000000-0005-0000-0000-0000BD030000}"/>
    <cellStyle name="_YC Fabric Cal - Spring 11 3" xfId="445" xr:uid="{00000000-0005-0000-0000-0000BE030000}"/>
    <cellStyle name="_YC Fabric Cal - Spring 11 3 2" xfId="5545" xr:uid="{00000000-0005-0000-0000-0000BF030000}"/>
    <cellStyle name="_YC Fabric Cal - Spring 11 3_2.1" xfId="3729" xr:uid="{00000000-0005-0000-0000-0000C0030000}"/>
    <cellStyle name="_YC Fabric Cal - Spring 11 3_8.1" xfId="446" xr:uid="{00000000-0005-0000-0000-0000C1030000}"/>
    <cellStyle name="_YC Fabric Cal - Spring 11 3_9.1" xfId="447" xr:uid="{00000000-0005-0000-0000-0000C2030000}"/>
    <cellStyle name="_YC Fabric Cal - Spring 11 3_YC HOLIDAY 12 MASTER ORDER CHART" xfId="448" xr:uid="{00000000-0005-0000-0000-0000C3030000}"/>
    <cellStyle name="_YC Fabric Cal - Spring 11 3_YC PRESPRING 12 MASTER ORDER CHART--" xfId="3732" xr:uid="{00000000-0005-0000-0000-0000C4030000}"/>
    <cellStyle name="_YC Fabric Cal - Spring 11 3_YC SPRING 13 MASTER ORDER CHART" xfId="3733" xr:uid="{00000000-0005-0000-0000-0000C5030000}"/>
    <cellStyle name="_YC Fabric Cal - Spring 11 30" xfId="449" xr:uid="{00000000-0005-0000-0000-0000C6030000}"/>
    <cellStyle name="_YC Fabric Cal - Spring 11 30 2" xfId="5546" xr:uid="{00000000-0005-0000-0000-0000C7030000}"/>
    <cellStyle name="_YC Fabric Cal - Spring 11 30_2.1" xfId="3734" xr:uid="{00000000-0005-0000-0000-0000C8030000}"/>
    <cellStyle name="_YC Fabric Cal - Spring 11 30_8.1" xfId="450" xr:uid="{00000000-0005-0000-0000-0000C9030000}"/>
    <cellStyle name="_YC Fabric Cal - Spring 11 30_9.1" xfId="451" xr:uid="{00000000-0005-0000-0000-0000CA030000}"/>
    <cellStyle name="_YC Fabric Cal - Spring 11 30_YC HOLIDAY 12 MASTER ORDER CHART" xfId="452" xr:uid="{00000000-0005-0000-0000-0000CB030000}"/>
    <cellStyle name="_YC Fabric Cal - Spring 11 30_YC PRESPRING 12 MASTER ORDER CHART--" xfId="3736" xr:uid="{00000000-0005-0000-0000-0000CC030000}"/>
    <cellStyle name="_YC Fabric Cal - Spring 11 30_YC SPRING 13 MASTER ORDER CHART" xfId="3737" xr:uid="{00000000-0005-0000-0000-0000CD030000}"/>
    <cellStyle name="_YC Fabric Cal - Spring 11 31" xfId="453" xr:uid="{00000000-0005-0000-0000-0000CE030000}"/>
    <cellStyle name="_YC Fabric Cal - Spring 11 31 2" xfId="5547" xr:uid="{00000000-0005-0000-0000-0000CF030000}"/>
    <cellStyle name="_YC Fabric Cal - Spring 11 31_2.1" xfId="3739" xr:uid="{00000000-0005-0000-0000-0000D0030000}"/>
    <cellStyle name="_YC Fabric Cal - Spring 11 31_8.1" xfId="454" xr:uid="{00000000-0005-0000-0000-0000D1030000}"/>
    <cellStyle name="_YC Fabric Cal - Spring 11 31_9.1" xfId="455" xr:uid="{00000000-0005-0000-0000-0000D2030000}"/>
    <cellStyle name="_YC Fabric Cal - Spring 11 31_YC HOLIDAY 12 MASTER ORDER CHART" xfId="456" xr:uid="{00000000-0005-0000-0000-0000D3030000}"/>
    <cellStyle name="_YC Fabric Cal - Spring 11 31_YC PRESPRING 12 MASTER ORDER CHART--" xfId="3741" xr:uid="{00000000-0005-0000-0000-0000D4030000}"/>
    <cellStyle name="_YC Fabric Cal - Spring 11 31_YC SPRING 13 MASTER ORDER CHART" xfId="3742" xr:uid="{00000000-0005-0000-0000-0000D5030000}"/>
    <cellStyle name="_YC Fabric Cal - Spring 11 32" xfId="457" xr:uid="{00000000-0005-0000-0000-0000D6030000}"/>
    <cellStyle name="_YC Fabric Cal - Spring 11 32 2" xfId="5548" xr:uid="{00000000-0005-0000-0000-0000D7030000}"/>
    <cellStyle name="_YC Fabric Cal - Spring 11 32_2.1" xfId="3744" xr:uid="{00000000-0005-0000-0000-0000D8030000}"/>
    <cellStyle name="_YC Fabric Cal - Spring 11 32_8.1" xfId="458" xr:uid="{00000000-0005-0000-0000-0000D9030000}"/>
    <cellStyle name="_YC Fabric Cal - Spring 11 32_9.1" xfId="459" xr:uid="{00000000-0005-0000-0000-0000DA030000}"/>
    <cellStyle name="_YC Fabric Cal - Spring 11 32_YC HOLIDAY 12 MASTER ORDER CHART" xfId="460" xr:uid="{00000000-0005-0000-0000-0000DB030000}"/>
    <cellStyle name="_YC Fabric Cal - Spring 11 32_YC PRESPRING 12 MASTER ORDER CHART--" xfId="3747" xr:uid="{00000000-0005-0000-0000-0000DC030000}"/>
    <cellStyle name="_YC Fabric Cal - Spring 11 32_YC SPRING 13 MASTER ORDER CHART" xfId="3748" xr:uid="{00000000-0005-0000-0000-0000DD030000}"/>
    <cellStyle name="_YC Fabric Cal - Spring 11 33" xfId="461" xr:uid="{00000000-0005-0000-0000-0000DE030000}"/>
    <cellStyle name="_YC Fabric Cal - Spring 11 33 2" xfId="5549" xr:uid="{00000000-0005-0000-0000-0000DF030000}"/>
    <cellStyle name="_YC Fabric Cal - Spring 11 33_2.1" xfId="3749" xr:uid="{00000000-0005-0000-0000-0000E0030000}"/>
    <cellStyle name="_YC Fabric Cal - Spring 11 33_8.1" xfId="462" xr:uid="{00000000-0005-0000-0000-0000E1030000}"/>
    <cellStyle name="_YC Fabric Cal - Spring 11 33_9.1" xfId="463" xr:uid="{00000000-0005-0000-0000-0000E2030000}"/>
    <cellStyle name="_YC Fabric Cal - Spring 11 33_YC HOLIDAY 12 MASTER ORDER CHART" xfId="464" xr:uid="{00000000-0005-0000-0000-0000E3030000}"/>
    <cellStyle name="_YC Fabric Cal - Spring 11 33_YC PRESPRING 12 MASTER ORDER CHART--" xfId="3751" xr:uid="{00000000-0005-0000-0000-0000E4030000}"/>
    <cellStyle name="_YC Fabric Cal - Spring 11 33_YC SPRING 13 MASTER ORDER CHART" xfId="3752" xr:uid="{00000000-0005-0000-0000-0000E5030000}"/>
    <cellStyle name="_YC Fabric Cal - Spring 11 34" xfId="465" xr:uid="{00000000-0005-0000-0000-0000E6030000}"/>
    <cellStyle name="_YC Fabric Cal - Spring 11 34 2" xfId="5550" xr:uid="{00000000-0005-0000-0000-0000E7030000}"/>
    <cellStyle name="_YC Fabric Cal - Spring 11 34_2.1" xfId="3753" xr:uid="{00000000-0005-0000-0000-0000E8030000}"/>
    <cellStyle name="_YC Fabric Cal - Spring 11 34_8.1" xfId="466" xr:uid="{00000000-0005-0000-0000-0000E9030000}"/>
    <cellStyle name="_YC Fabric Cal - Spring 11 34_9.1" xfId="467" xr:uid="{00000000-0005-0000-0000-0000EA030000}"/>
    <cellStyle name="_YC Fabric Cal - Spring 11 34_YC HOLIDAY 12 MASTER ORDER CHART" xfId="468" xr:uid="{00000000-0005-0000-0000-0000EB030000}"/>
    <cellStyle name="_YC Fabric Cal - Spring 11 34_YC PRESPRING 12 MASTER ORDER CHART--" xfId="3755" xr:uid="{00000000-0005-0000-0000-0000EC030000}"/>
    <cellStyle name="_YC Fabric Cal - Spring 11 34_YC SPRING 13 MASTER ORDER CHART" xfId="3756" xr:uid="{00000000-0005-0000-0000-0000ED030000}"/>
    <cellStyle name="_YC Fabric Cal - Spring 11 35" xfId="469" xr:uid="{00000000-0005-0000-0000-0000EE030000}"/>
    <cellStyle name="_YC Fabric Cal - Spring 11 35 2" xfId="5551" xr:uid="{00000000-0005-0000-0000-0000EF030000}"/>
    <cellStyle name="_YC Fabric Cal - Spring 11 35_2.1" xfId="3758" xr:uid="{00000000-0005-0000-0000-0000F0030000}"/>
    <cellStyle name="_YC Fabric Cal - Spring 11 35_8.1" xfId="470" xr:uid="{00000000-0005-0000-0000-0000F1030000}"/>
    <cellStyle name="_YC Fabric Cal - Spring 11 35_9.1" xfId="471" xr:uid="{00000000-0005-0000-0000-0000F2030000}"/>
    <cellStyle name="_YC Fabric Cal - Spring 11 35_YC HOLIDAY 12 MASTER ORDER CHART" xfId="472" xr:uid="{00000000-0005-0000-0000-0000F3030000}"/>
    <cellStyle name="_YC Fabric Cal - Spring 11 35_YC PRESPRING 12 MASTER ORDER CHART--" xfId="3760" xr:uid="{00000000-0005-0000-0000-0000F4030000}"/>
    <cellStyle name="_YC Fabric Cal - Spring 11 35_YC SPRING 13 MASTER ORDER CHART" xfId="3761" xr:uid="{00000000-0005-0000-0000-0000F5030000}"/>
    <cellStyle name="_YC Fabric Cal - Spring 11 36" xfId="473" xr:uid="{00000000-0005-0000-0000-0000F6030000}"/>
    <cellStyle name="_YC Fabric Cal - Spring 11 36 2" xfId="5552" xr:uid="{00000000-0005-0000-0000-0000F7030000}"/>
    <cellStyle name="_YC Fabric Cal - Spring 11 36_2.1" xfId="3762" xr:uid="{00000000-0005-0000-0000-0000F8030000}"/>
    <cellStyle name="_YC Fabric Cal - Spring 11 36_8.1" xfId="474" xr:uid="{00000000-0005-0000-0000-0000F9030000}"/>
    <cellStyle name="_YC Fabric Cal - Spring 11 36_9.1" xfId="475" xr:uid="{00000000-0005-0000-0000-0000FA030000}"/>
    <cellStyle name="_YC Fabric Cal - Spring 11 36_YC HOLIDAY 12 MASTER ORDER CHART" xfId="476" xr:uid="{00000000-0005-0000-0000-0000FB030000}"/>
    <cellStyle name="_YC Fabric Cal - Spring 11 36_YC PRESPRING 12 MASTER ORDER CHART--" xfId="3765" xr:uid="{00000000-0005-0000-0000-0000FC030000}"/>
    <cellStyle name="_YC Fabric Cal - Spring 11 36_YC SPRING 13 MASTER ORDER CHART" xfId="3766" xr:uid="{00000000-0005-0000-0000-0000FD030000}"/>
    <cellStyle name="_YC Fabric Cal - Spring 11 37" xfId="477" xr:uid="{00000000-0005-0000-0000-0000FE030000}"/>
    <cellStyle name="_YC Fabric Cal - Spring 11 37 2" xfId="5553" xr:uid="{00000000-0005-0000-0000-0000FF030000}"/>
    <cellStyle name="_YC Fabric Cal - Spring 11 37_2.1" xfId="3767" xr:uid="{00000000-0005-0000-0000-000000040000}"/>
    <cellStyle name="_YC Fabric Cal - Spring 11 37_8.1" xfId="478" xr:uid="{00000000-0005-0000-0000-000001040000}"/>
    <cellStyle name="_YC Fabric Cal - Spring 11 37_9.1" xfId="479" xr:uid="{00000000-0005-0000-0000-000002040000}"/>
    <cellStyle name="_YC Fabric Cal - Spring 11 37_YC HOLIDAY 12 MASTER ORDER CHART" xfId="480" xr:uid="{00000000-0005-0000-0000-000003040000}"/>
    <cellStyle name="_YC Fabric Cal - Spring 11 37_YC PRESPRING 12 MASTER ORDER CHART--" xfId="3769" xr:uid="{00000000-0005-0000-0000-000004040000}"/>
    <cellStyle name="_YC Fabric Cal - Spring 11 37_YC SPRING 13 MASTER ORDER CHART" xfId="3770" xr:uid="{00000000-0005-0000-0000-000005040000}"/>
    <cellStyle name="_YC Fabric Cal - Spring 11 38" xfId="481" xr:uid="{00000000-0005-0000-0000-000006040000}"/>
    <cellStyle name="_YC Fabric Cal - Spring 11 38 2" xfId="5554" xr:uid="{00000000-0005-0000-0000-000007040000}"/>
    <cellStyle name="_YC Fabric Cal - Spring 11 38_2.1" xfId="3771" xr:uid="{00000000-0005-0000-0000-000008040000}"/>
    <cellStyle name="_YC Fabric Cal - Spring 11 38_8.1" xfId="482" xr:uid="{00000000-0005-0000-0000-000009040000}"/>
    <cellStyle name="_YC Fabric Cal - Spring 11 38_9.1" xfId="483" xr:uid="{00000000-0005-0000-0000-00000A040000}"/>
    <cellStyle name="_YC Fabric Cal - Spring 11 38_YC HOLIDAY 12 MASTER ORDER CHART" xfId="484" xr:uid="{00000000-0005-0000-0000-00000B040000}"/>
    <cellStyle name="_YC Fabric Cal - Spring 11 38_YC PRESPRING 12 MASTER ORDER CHART--" xfId="3772" xr:uid="{00000000-0005-0000-0000-00000C040000}"/>
    <cellStyle name="_YC Fabric Cal - Spring 11 38_YC SPRING 13 MASTER ORDER CHART" xfId="3773" xr:uid="{00000000-0005-0000-0000-00000D040000}"/>
    <cellStyle name="_YC Fabric Cal - Spring 11 39" xfId="485" xr:uid="{00000000-0005-0000-0000-00000E040000}"/>
    <cellStyle name="_YC Fabric Cal - Spring 11 39 2" xfId="5555" xr:uid="{00000000-0005-0000-0000-00000F040000}"/>
    <cellStyle name="_YC Fabric Cal - Spring 11 39_2.1" xfId="3774" xr:uid="{00000000-0005-0000-0000-000010040000}"/>
    <cellStyle name="_YC Fabric Cal - Spring 11 39_8.1" xfId="486" xr:uid="{00000000-0005-0000-0000-000011040000}"/>
    <cellStyle name="_YC Fabric Cal - Spring 11 39_9.1" xfId="487" xr:uid="{00000000-0005-0000-0000-000012040000}"/>
    <cellStyle name="_YC Fabric Cal - Spring 11 39_YC HOLIDAY 12 MASTER ORDER CHART" xfId="488" xr:uid="{00000000-0005-0000-0000-000013040000}"/>
    <cellStyle name="_YC Fabric Cal - Spring 11 39_YC PRESPRING 12 MASTER ORDER CHART--" xfId="3777" xr:uid="{00000000-0005-0000-0000-000014040000}"/>
    <cellStyle name="_YC Fabric Cal - Spring 11 39_YC SPRING 13 MASTER ORDER CHART" xfId="3778" xr:uid="{00000000-0005-0000-0000-000015040000}"/>
    <cellStyle name="_YC Fabric Cal - Spring 11 4" xfId="489" xr:uid="{00000000-0005-0000-0000-000016040000}"/>
    <cellStyle name="_YC Fabric Cal - Spring 11 4 2" xfId="5556" xr:uid="{00000000-0005-0000-0000-000017040000}"/>
    <cellStyle name="_YC Fabric Cal - Spring 11 4_2.1" xfId="3779" xr:uid="{00000000-0005-0000-0000-000018040000}"/>
    <cellStyle name="_YC Fabric Cal - Spring 11 4_8.1" xfId="490" xr:uid="{00000000-0005-0000-0000-000019040000}"/>
    <cellStyle name="_YC Fabric Cal - Spring 11 4_9.1" xfId="491" xr:uid="{00000000-0005-0000-0000-00001A040000}"/>
    <cellStyle name="_YC Fabric Cal - Spring 11 4_YC HOLIDAY 12 MASTER ORDER CHART" xfId="492" xr:uid="{00000000-0005-0000-0000-00001B040000}"/>
    <cellStyle name="_YC Fabric Cal - Spring 11 4_YC PRESPRING 12 MASTER ORDER CHART--" xfId="3781" xr:uid="{00000000-0005-0000-0000-00001C040000}"/>
    <cellStyle name="_YC Fabric Cal - Spring 11 4_YC SPRING 13 MASTER ORDER CHART" xfId="3782" xr:uid="{00000000-0005-0000-0000-00001D040000}"/>
    <cellStyle name="_YC Fabric Cal - Spring 11 40" xfId="493" xr:uid="{00000000-0005-0000-0000-00001E040000}"/>
    <cellStyle name="_YC Fabric Cal - Spring 11 40 2" xfId="5557" xr:uid="{00000000-0005-0000-0000-00001F040000}"/>
    <cellStyle name="_YC Fabric Cal - Spring 11 40_2.1" xfId="3784" xr:uid="{00000000-0005-0000-0000-000020040000}"/>
    <cellStyle name="_YC Fabric Cal - Spring 11 40_8.1" xfId="494" xr:uid="{00000000-0005-0000-0000-000021040000}"/>
    <cellStyle name="_YC Fabric Cal - Spring 11 40_9.1" xfId="495" xr:uid="{00000000-0005-0000-0000-000022040000}"/>
    <cellStyle name="_YC Fabric Cal - Spring 11 40_YC HOLIDAY 12 MASTER ORDER CHART" xfId="496" xr:uid="{00000000-0005-0000-0000-000023040000}"/>
    <cellStyle name="_YC Fabric Cal - Spring 11 40_YC PRESPRING 12 MASTER ORDER CHART--" xfId="3785" xr:uid="{00000000-0005-0000-0000-000024040000}"/>
    <cellStyle name="_YC Fabric Cal - Spring 11 40_YC SPRING 13 MASTER ORDER CHART" xfId="3786" xr:uid="{00000000-0005-0000-0000-000025040000}"/>
    <cellStyle name="_YC Fabric Cal - Spring 11 41" xfId="497" xr:uid="{00000000-0005-0000-0000-000026040000}"/>
    <cellStyle name="_YC Fabric Cal - Spring 11 41 2" xfId="5558" xr:uid="{00000000-0005-0000-0000-000027040000}"/>
    <cellStyle name="_YC Fabric Cal - Spring 11 41_2.1" xfId="3788" xr:uid="{00000000-0005-0000-0000-000028040000}"/>
    <cellStyle name="_YC Fabric Cal - Spring 11 41_8.1" xfId="498" xr:uid="{00000000-0005-0000-0000-000029040000}"/>
    <cellStyle name="_YC Fabric Cal - Spring 11 41_9.1" xfId="499" xr:uid="{00000000-0005-0000-0000-00002A040000}"/>
    <cellStyle name="_YC Fabric Cal - Spring 11 41_YC HOLIDAY 12 MASTER ORDER CHART" xfId="500" xr:uid="{00000000-0005-0000-0000-00002B040000}"/>
    <cellStyle name="_YC Fabric Cal - Spring 11 41_YC PRESPRING 12 MASTER ORDER CHART--" xfId="3790" xr:uid="{00000000-0005-0000-0000-00002C040000}"/>
    <cellStyle name="_YC Fabric Cal - Spring 11 41_YC SPRING 13 MASTER ORDER CHART" xfId="3791" xr:uid="{00000000-0005-0000-0000-00002D040000}"/>
    <cellStyle name="_YC Fabric Cal - Spring 11 42" xfId="501" xr:uid="{00000000-0005-0000-0000-00002E040000}"/>
    <cellStyle name="_YC Fabric Cal - Spring 11 42 2" xfId="5559" xr:uid="{00000000-0005-0000-0000-00002F040000}"/>
    <cellStyle name="_YC Fabric Cal - Spring 11 42_2.1" xfId="3793" xr:uid="{00000000-0005-0000-0000-000030040000}"/>
    <cellStyle name="_YC Fabric Cal - Spring 11 42_8.1" xfId="502" xr:uid="{00000000-0005-0000-0000-000031040000}"/>
    <cellStyle name="_YC Fabric Cal - Spring 11 42_9.1" xfId="503" xr:uid="{00000000-0005-0000-0000-000032040000}"/>
    <cellStyle name="_YC Fabric Cal - Spring 11 42_YC HOLIDAY 12 MASTER ORDER CHART" xfId="504" xr:uid="{00000000-0005-0000-0000-000033040000}"/>
    <cellStyle name="_YC Fabric Cal - Spring 11 42_YC PRESPRING 12 MASTER ORDER CHART--" xfId="3794" xr:uid="{00000000-0005-0000-0000-000034040000}"/>
    <cellStyle name="_YC Fabric Cal - Spring 11 42_YC SPRING 13 MASTER ORDER CHART" xfId="3795" xr:uid="{00000000-0005-0000-0000-000035040000}"/>
    <cellStyle name="_YC Fabric Cal - Spring 11 43" xfId="505" xr:uid="{00000000-0005-0000-0000-000036040000}"/>
    <cellStyle name="_YC Fabric Cal - Spring 11 43 2" xfId="5560" xr:uid="{00000000-0005-0000-0000-000037040000}"/>
    <cellStyle name="_YC Fabric Cal - Spring 11 43_2.1" xfId="3797" xr:uid="{00000000-0005-0000-0000-000038040000}"/>
    <cellStyle name="_YC Fabric Cal - Spring 11 43_8.1" xfId="506" xr:uid="{00000000-0005-0000-0000-000039040000}"/>
    <cellStyle name="_YC Fabric Cal - Spring 11 43_9.1" xfId="507" xr:uid="{00000000-0005-0000-0000-00003A040000}"/>
    <cellStyle name="_YC Fabric Cal - Spring 11 43_YC HOLIDAY 12 MASTER ORDER CHART" xfId="508" xr:uid="{00000000-0005-0000-0000-00003B040000}"/>
    <cellStyle name="_YC Fabric Cal - Spring 11 43_YC PRESPRING 12 MASTER ORDER CHART--" xfId="3799" xr:uid="{00000000-0005-0000-0000-00003C040000}"/>
    <cellStyle name="_YC Fabric Cal - Spring 11 43_YC SPRING 13 MASTER ORDER CHART" xfId="3800" xr:uid="{00000000-0005-0000-0000-00003D040000}"/>
    <cellStyle name="_YC Fabric Cal - Spring 11 44" xfId="509" xr:uid="{00000000-0005-0000-0000-00003E040000}"/>
    <cellStyle name="_YC Fabric Cal - Spring 11 44 2" xfId="5561" xr:uid="{00000000-0005-0000-0000-00003F040000}"/>
    <cellStyle name="_YC Fabric Cal - Spring 11 44_2.1" xfId="3801" xr:uid="{00000000-0005-0000-0000-000040040000}"/>
    <cellStyle name="_YC Fabric Cal - Spring 11 44_8.1" xfId="510" xr:uid="{00000000-0005-0000-0000-000041040000}"/>
    <cellStyle name="_YC Fabric Cal - Spring 11 44_9.1" xfId="511" xr:uid="{00000000-0005-0000-0000-000042040000}"/>
    <cellStyle name="_YC Fabric Cal - Spring 11 44_YC HOLIDAY 12 MASTER ORDER CHART" xfId="512" xr:uid="{00000000-0005-0000-0000-000043040000}"/>
    <cellStyle name="_YC Fabric Cal - Spring 11 44_YC PRESPRING 12 MASTER ORDER CHART--" xfId="3802" xr:uid="{00000000-0005-0000-0000-000044040000}"/>
    <cellStyle name="_YC Fabric Cal - Spring 11 44_YC SPRING 13 MASTER ORDER CHART" xfId="3803" xr:uid="{00000000-0005-0000-0000-000045040000}"/>
    <cellStyle name="_YC Fabric Cal - Spring 11 45" xfId="513" xr:uid="{00000000-0005-0000-0000-000046040000}"/>
    <cellStyle name="_YC Fabric Cal - Spring 11 45 2" xfId="5562" xr:uid="{00000000-0005-0000-0000-000047040000}"/>
    <cellStyle name="_YC Fabric Cal - Spring 11 45_2.1" xfId="3805" xr:uid="{00000000-0005-0000-0000-000048040000}"/>
    <cellStyle name="_YC Fabric Cal - Spring 11 45_8.1" xfId="514" xr:uid="{00000000-0005-0000-0000-000049040000}"/>
    <cellStyle name="_YC Fabric Cal - Spring 11 45_9.1" xfId="515" xr:uid="{00000000-0005-0000-0000-00004A040000}"/>
    <cellStyle name="_YC Fabric Cal - Spring 11 45_YC HOLIDAY 12 MASTER ORDER CHART" xfId="516" xr:uid="{00000000-0005-0000-0000-00004B040000}"/>
    <cellStyle name="_YC Fabric Cal - Spring 11 45_YC PRESPRING 12 MASTER ORDER CHART--" xfId="3807" xr:uid="{00000000-0005-0000-0000-00004C040000}"/>
    <cellStyle name="_YC Fabric Cal - Spring 11 45_YC SPRING 13 MASTER ORDER CHART" xfId="3808" xr:uid="{00000000-0005-0000-0000-00004D040000}"/>
    <cellStyle name="_YC Fabric Cal - Spring 11 46" xfId="517" xr:uid="{00000000-0005-0000-0000-00004E040000}"/>
    <cellStyle name="_YC Fabric Cal - Spring 11 46 2" xfId="5563" xr:uid="{00000000-0005-0000-0000-00004F040000}"/>
    <cellStyle name="_YC Fabric Cal - Spring 11 46_2.1" xfId="3809" xr:uid="{00000000-0005-0000-0000-000050040000}"/>
    <cellStyle name="_YC Fabric Cal - Spring 11 46_8.1" xfId="518" xr:uid="{00000000-0005-0000-0000-000051040000}"/>
    <cellStyle name="_YC Fabric Cal - Spring 11 46_9.1" xfId="519" xr:uid="{00000000-0005-0000-0000-000052040000}"/>
    <cellStyle name="_YC Fabric Cal - Spring 11 46_YC HOLIDAY 12 MASTER ORDER CHART" xfId="520" xr:uid="{00000000-0005-0000-0000-000053040000}"/>
    <cellStyle name="_YC Fabric Cal - Spring 11 46_YC PRESPRING 12 MASTER ORDER CHART--" xfId="3811" xr:uid="{00000000-0005-0000-0000-000054040000}"/>
    <cellStyle name="_YC Fabric Cal - Spring 11 46_YC SPRING 13 MASTER ORDER CHART" xfId="3812" xr:uid="{00000000-0005-0000-0000-000055040000}"/>
    <cellStyle name="_YC Fabric Cal - Spring 11 47" xfId="521" xr:uid="{00000000-0005-0000-0000-000056040000}"/>
    <cellStyle name="_YC Fabric Cal - Spring 11 47 2" xfId="5564" xr:uid="{00000000-0005-0000-0000-000057040000}"/>
    <cellStyle name="_YC Fabric Cal - Spring 11 47_2.1" xfId="3814" xr:uid="{00000000-0005-0000-0000-000058040000}"/>
    <cellStyle name="_YC Fabric Cal - Spring 11 47_8.1" xfId="522" xr:uid="{00000000-0005-0000-0000-000059040000}"/>
    <cellStyle name="_YC Fabric Cal - Spring 11 47_9.1" xfId="523" xr:uid="{00000000-0005-0000-0000-00005A040000}"/>
    <cellStyle name="_YC Fabric Cal - Spring 11 47_YC HOLIDAY 12 MASTER ORDER CHART" xfId="524" xr:uid="{00000000-0005-0000-0000-00005B040000}"/>
    <cellStyle name="_YC Fabric Cal - Spring 11 47_YC PRESPRING 12 MASTER ORDER CHART--" xfId="3815" xr:uid="{00000000-0005-0000-0000-00005C040000}"/>
    <cellStyle name="_YC Fabric Cal - Spring 11 47_YC SPRING 13 MASTER ORDER CHART" xfId="3816" xr:uid="{00000000-0005-0000-0000-00005D040000}"/>
    <cellStyle name="_YC Fabric Cal - Spring 11 48" xfId="525" xr:uid="{00000000-0005-0000-0000-00005E040000}"/>
    <cellStyle name="_YC Fabric Cal - Spring 11 48 2" xfId="5565" xr:uid="{00000000-0005-0000-0000-00005F040000}"/>
    <cellStyle name="_YC Fabric Cal - Spring 11 48_2.1" xfId="3817" xr:uid="{00000000-0005-0000-0000-000060040000}"/>
    <cellStyle name="_YC Fabric Cal - Spring 11 48_8.1" xfId="526" xr:uid="{00000000-0005-0000-0000-000061040000}"/>
    <cellStyle name="_YC Fabric Cal - Spring 11 48_9.1" xfId="527" xr:uid="{00000000-0005-0000-0000-000062040000}"/>
    <cellStyle name="_YC Fabric Cal - Spring 11 48_YC HOLIDAY 12 MASTER ORDER CHART" xfId="528" xr:uid="{00000000-0005-0000-0000-000063040000}"/>
    <cellStyle name="_YC Fabric Cal - Spring 11 48_YC PRESPRING 12 MASTER ORDER CHART--" xfId="3819" xr:uid="{00000000-0005-0000-0000-000064040000}"/>
    <cellStyle name="_YC Fabric Cal - Spring 11 48_YC SPRING 13 MASTER ORDER CHART" xfId="3820" xr:uid="{00000000-0005-0000-0000-000065040000}"/>
    <cellStyle name="_YC Fabric Cal - Spring 11 49" xfId="529" xr:uid="{00000000-0005-0000-0000-000066040000}"/>
    <cellStyle name="_YC Fabric Cal - Spring 11 49 2" xfId="5566" xr:uid="{00000000-0005-0000-0000-000067040000}"/>
    <cellStyle name="_YC Fabric Cal - Spring 11 49_2.1" xfId="3822" xr:uid="{00000000-0005-0000-0000-000068040000}"/>
    <cellStyle name="_YC Fabric Cal - Spring 11 49_8.1" xfId="530" xr:uid="{00000000-0005-0000-0000-000069040000}"/>
    <cellStyle name="_YC Fabric Cal - Spring 11 49_9.1" xfId="531" xr:uid="{00000000-0005-0000-0000-00006A040000}"/>
    <cellStyle name="_YC Fabric Cal - Spring 11 49_YC HOLIDAY 12 MASTER ORDER CHART" xfId="532" xr:uid="{00000000-0005-0000-0000-00006B040000}"/>
    <cellStyle name="_YC Fabric Cal - Spring 11 49_YC PRESPRING 12 MASTER ORDER CHART--" xfId="3823" xr:uid="{00000000-0005-0000-0000-00006C040000}"/>
    <cellStyle name="_YC Fabric Cal - Spring 11 49_YC SPRING 13 MASTER ORDER CHART" xfId="3824" xr:uid="{00000000-0005-0000-0000-00006D040000}"/>
    <cellStyle name="_YC Fabric Cal - Spring 11 5" xfId="533" xr:uid="{00000000-0005-0000-0000-00006E040000}"/>
    <cellStyle name="_YC Fabric Cal - Spring 11 5 2" xfId="5567" xr:uid="{00000000-0005-0000-0000-00006F040000}"/>
    <cellStyle name="_YC Fabric Cal - Spring 11 5_2.1" xfId="3826" xr:uid="{00000000-0005-0000-0000-000070040000}"/>
    <cellStyle name="_YC Fabric Cal - Spring 11 5_8.1" xfId="534" xr:uid="{00000000-0005-0000-0000-000071040000}"/>
    <cellStyle name="_YC Fabric Cal - Spring 11 5_9.1" xfId="535" xr:uid="{00000000-0005-0000-0000-000072040000}"/>
    <cellStyle name="_YC Fabric Cal - Spring 11 5_YC HOLIDAY 12 MASTER ORDER CHART" xfId="536" xr:uid="{00000000-0005-0000-0000-000073040000}"/>
    <cellStyle name="_YC Fabric Cal - Spring 11 5_YC PRESPRING 12 MASTER ORDER CHART--" xfId="3828" xr:uid="{00000000-0005-0000-0000-000074040000}"/>
    <cellStyle name="_YC Fabric Cal - Spring 11 5_YC SPRING 13 MASTER ORDER CHART" xfId="3829" xr:uid="{00000000-0005-0000-0000-000075040000}"/>
    <cellStyle name="_YC Fabric Cal - Spring 11 50" xfId="537" xr:uid="{00000000-0005-0000-0000-000076040000}"/>
    <cellStyle name="_YC Fabric Cal - Spring 11 50 2" xfId="5568" xr:uid="{00000000-0005-0000-0000-000077040000}"/>
    <cellStyle name="_YC Fabric Cal - Spring 11 50_2.1" xfId="3831" xr:uid="{00000000-0005-0000-0000-000078040000}"/>
    <cellStyle name="_YC Fabric Cal - Spring 11 50_8.1" xfId="538" xr:uid="{00000000-0005-0000-0000-000079040000}"/>
    <cellStyle name="_YC Fabric Cal - Spring 11 50_9.1" xfId="539" xr:uid="{00000000-0005-0000-0000-00007A040000}"/>
    <cellStyle name="_YC Fabric Cal - Spring 11 50_YC HOLIDAY 12 MASTER ORDER CHART" xfId="540" xr:uid="{00000000-0005-0000-0000-00007B040000}"/>
    <cellStyle name="_YC Fabric Cal - Spring 11 50_YC PRESPRING 12 MASTER ORDER CHART--" xfId="3833" xr:uid="{00000000-0005-0000-0000-00007C040000}"/>
    <cellStyle name="_YC Fabric Cal - Spring 11 50_YC SPRING 13 MASTER ORDER CHART" xfId="3834" xr:uid="{00000000-0005-0000-0000-00007D040000}"/>
    <cellStyle name="_YC Fabric Cal - Spring 11 51" xfId="541" xr:uid="{00000000-0005-0000-0000-00007E040000}"/>
    <cellStyle name="_YC Fabric Cal - Spring 11 51 2" xfId="5569" xr:uid="{00000000-0005-0000-0000-00007F040000}"/>
    <cellStyle name="_YC Fabric Cal - Spring 11 51_2.1" xfId="3836" xr:uid="{00000000-0005-0000-0000-000080040000}"/>
    <cellStyle name="_YC Fabric Cal - Spring 11 51_8.1" xfId="542" xr:uid="{00000000-0005-0000-0000-000081040000}"/>
    <cellStyle name="_YC Fabric Cal - Spring 11 51_9.1" xfId="543" xr:uid="{00000000-0005-0000-0000-000082040000}"/>
    <cellStyle name="_YC Fabric Cal - Spring 11 51_YC HOLIDAY 12 MASTER ORDER CHART" xfId="544" xr:uid="{00000000-0005-0000-0000-000083040000}"/>
    <cellStyle name="_YC Fabric Cal - Spring 11 51_YC PRESPRING 12 MASTER ORDER CHART--" xfId="3838" xr:uid="{00000000-0005-0000-0000-000084040000}"/>
    <cellStyle name="_YC Fabric Cal - Spring 11 51_YC SPRING 13 MASTER ORDER CHART" xfId="3839" xr:uid="{00000000-0005-0000-0000-000085040000}"/>
    <cellStyle name="_YC Fabric Cal - Spring 11 52" xfId="545" xr:uid="{00000000-0005-0000-0000-000086040000}"/>
    <cellStyle name="_YC Fabric Cal - Spring 11 52 2" xfId="5570" xr:uid="{00000000-0005-0000-0000-000087040000}"/>
    <cellStyle name="_YC Fabric Cal - Spring 11 52_2.1" xfId="3840" xr:uid="{00000000-0005-0000-0000-000088040000}"/>
    <cellStyle name="_YC Fabric Cal - Spring 11 52_8.1" xfId="546" xr:uid="{00000000-0005-0000-0000-000089040000}"/>
    <cellStyle name="_YC Fabric Cal - Spring 11 52_9.1" xfId="547" xr:uid="{00000000-0005-0000-0000-00008A040000}"/>
    <cellStyle name="_YC Fabric Cal - Spring 11 52_YC HOLIDAY 12 MASTER ORDER CHART" xfId="548" xr:uid="{00000000-0005-0000-0000-00008B040000}"/>
    <cellStyle name="_YC Fabric Cal - Spring 11 52_YC PRESPRING 12 MASTER ORDER CHART--" xfId="3843" xr:uid="{00000000-0005-0000-0000-00008C040000}"/>
    <cellStyle name="_YC Fabric Cal - Spring 11 52_YC SPRING 13 MASTER ORDER CHART" xfId="3844" xr:uid="{00000000-0005-0000-0000-00008D040000}"/>
    <cellStyle name="_YC Fabric Cal - Spring 11 53" xfId="549" xr:uid="{00000000-0005-0000-0000-00008E040000}"/>
    <cellStyle name="_YC Fabric Cal - Spring 11 53 2" xfId="5571" xr:uid="{00000000-0005-0000-0000-00008F040000}"/>
    <cellStyle name="_YC Fabric Cal - Spring 11 53_2.1" xfId="3845" xr:uid="{00000000-0005-0000-0000-000090040000}"/>
    <cellStyle name="_YC Fabric Cal - Spring 11 53_8.1" xfId="550" xr:uid="{00000000-0005-0000-0000-000091040000}"/>
    <cellStyle name="_YC Fabric Cal - Spring 11 53_9.1" xfId="551" xr:uid="{00000000-0005-0000-0000-000092040000}"/>
    <cellStyle name="_YC Fabric Cal - Spring 11 53_YC HOLIDAY 12 MASTER ORDER CHART" xfId="552" xr:uid="{00000000-0005-0000-0000-000093040000}"/>
    <cellStyle name="_YC Fabric Cal - Spring 11 53_YC PRESPRING 12 MASTER ORDER CHART--" xfId="3847" xr:uid="{00000000-0005-0000-0000-000094040000}"/>
    <cellStyle name="_YC Fabric Cal - Spring 11 53_YC SPRING 13 MASTER ORDER CHART" xfId="3848" xr:uid="{00000000-0005-0000-0000-000095040000}"/>
    <cellStyle name="_YC Fabric Cal - Spring 11 54" xfId="553" xr:uid="{00000000-0005-0000-0000-000096040000}"/>
    <cellStyle name="_YC Fabric Cal - Spring 11 54 2" xfId="5572" xr:uid="{00000000-0005-0000-0000-000097040000}"/>
    <cellStyle name="_YC Fabric Cal - Spring 11 54_2.1" xfId="3850" xr:uid="{00000000-0005-0000-0000-000098040000}"/>
    <cellStyle name="_YC Fabric Cal - Spring 11 54_8.1" xfId="554" xr:uid="{00000000-0005-0000-0000-000099040000}"/>
    <cellStyle name="_YC Fabric Cal - Spring 11 54_9.1" xfId="555" xr:uid="{00000000-0005-0000-0000-00009A040000}"/>
    <cellStyle name="_YC Fabric Cal - Spring 11 54_YC HOLIDAY 12 MASTER ORDER CHART" xfId="556" xr:uid="{00000000-0005-0000-0000-00009B040000}"/>
    <cellStyle name="_YC Fabric Cal - Spring 11 54_YC PRESPRING 12 MASTER ORDER CHART--" xfId="3853" xr:uid="{00000000-0005-0000-0000-00009C040000}"/>
    <cellStyle name="_YC Fabric Cal - Spring 11 54_YC SPRING 13 MASTER ORDER CHART" xfId="3854" xr:uid="{00000000-0005-0000-0000-00009D040000}"/>
    <cellStyle name="_YC Fabric Cal - Spring 11 55" xfId="557" xr:uid="{00000000-0005-0000-0000-00009E040000}"/>
    <cellStyle name="_YC Fabric Cal - Spring 11 55 2" xfId="5573" xr:uid="{00000000-0005-0000-0000-00009F040000}"/>
    <cellStyle name="_YC Fabric Cal - Spring 11 55_2.1" xfId="3856" xr:uid="{00000000-0005-0000-0000-0000A0040000}"/>
    <cellStyle name="_YC Fabric Cal - Spring 11 55_8.1" xfId="558" xr:uid="{00000000-0005-0000-0000-0000A1040000}"/>
    <cellStyle name="_YC Fabric Cal - Spring 11 55_9.1" xfId="559" xr:uid="{00000000-0005-0000-0000-0000A2040000}"/>
    <cellStyle name="_YC Fabric Cal - Spring 11 55_YC HOLIDAY 12 MASTER ORDER CHART" xfId="560" xr:uid="{00000000-0005-0000-0000-0000A3040000}"/>
    <cellStyle name="_YC Fabric Cal - Spring 11 55_YC PRESPRING 12 MASTER ORDER CHART--" xfId="3859" xr:uid="{00000000-0005-0000-0000-0000A4040000}"/>
    <cellStyle name="_YC Fabric Cal - Spring 11 55_YC SPRING 13 MASTER ORDER CHART" xfId="3860" xr:uid="{00000000-0005-0000-0000-0000A5040000}"/>
    <cellStyle name="_YC Fabric Cal - Spring 11 56" xfId="561" xr:uid="{00000000-0005-0000-0000-0000A6040000}"/>
    <cellStyle name="_YC Fabric Cal - Spring 11 56 2" xfId="5574" xr:uid="{00000000-0005-0000-0000-0000A7040000}"/>
    <cellStyle name="_YC Fabric Cal - Spring 11 56_2.1" xfId="3861" xr:uid="{00000000-0005-0000-0000-0000A8040000}"/>
    <cellStyle name="_YC Fabric Cal - Spring 11 56_8.1" xfId="562" xr:uid="{00000000-0005-0000-0000-0000A9040000}"/>
    <cellStyle name="_YC Fabric Cal - Spring 11 56_9.1" xfId="563" xr:uid="{00000000-0005-0000-0000-0000AA040000}"/>
    <cellStyle name="_YC Fabric Cal - Spring 11 56_YC HOLIDAY 12 MASTER ORDER CHART" xfId="564" xr:uid="{00000000-0005-0000-0000-0000AB040000}"/>
    <cellStyle name="_YC Fabric Cal - Spring 11 56_YC PRESPRING 12 MASTER ORDER CHART--" xfId="3863" xr:uid="{00000000-0005-0000-0000-0000AC040000}"/>
    <cellStyle name="_YC Fabric Cal - Spring 11 56_YC SPRING 13 MASTER ORDER CHART" xfId="3864" xr:uid="{00000000-0005-0000-0000-0000AD040000}"/>
    <cellStyle name="_YC Fabric Cal - Spring 11 57" xfId="5258" xr:uid="{00000000-0005-0000-0000-0000AE040000}"/>
    <cellStyle name="_YC Fabric Cal - Spring 11 6" xfId="565" xr:uid="{00000000-0005-0000-0000-0000AF040000}"/>
    <cellStyle name="_YC Fabric Cal - Spring 11 6 2" xfId="5575" xr:uid="{00000000-0005-0000-0000-0000B0040000}"/>
    <cellStyle name="_YC Fabric Cal - Spring 11 6_2.1" xfId="3865" xr:uid="{00000000-0005-0000-0000-0000B1040000}"/>
    <cellStyle name="_YC Fabric Cal - Spring 11 6_8.1" xfId="566" xr:uid="{00000000-0005-0000-0000-0000B2040000}"/>
    <cellStyle name="_YC Fabric Cal - Spring 11 6_9.1" xfId="567" xr:uid="{00000000-0005-0000-0000-0000B3040000}"/>
    <cellStyle name="_YC Fabric Cal - Spring 11 6_YC HOLIDAY 12 MASTER ORDER CHART" xfId="568" xr:uid="{00000000-0005-0000-0000-0000B4040000}"/>
    <cellStyle name="_YC Fabric Cal - Spring 11 6_YC PRESPRING 12 MASTER ORDER CHART--" xfId="3867" xr:uid="{00000000-0005-0000-0000-0000B5040000}"/>
    <cellStyle name="_YC Fabric Cal - Spring 11 6_YC SPRING 13 MASTER ORDER CHART" xfId="3868" xr:uid="{00000000-0005-0000-0000-0000B6040000}"/>
    <cellStyle name="_YC Fabric Cal - Spring 11 7" xfId="569" xr:uid="{00000000-0005-0000-0000-0000B7040000}"/>
    <cellStyle name="_YC Fabric Cal - Spring 11 7 2" xfId="5576" xr:uid="{00000000-0005-0000-0000-0000B8040000}"/>
    <cellStyle name="_YC Fabric Cal - Spring 11 7_2.1" xfId="3869" xr:uid="{00000000-0005-0000-0000-0000B9040000}"/>
    <cellStyle name="_YC Fabric Cal - Spring 11 7_8.1" xfId="570" xr:uid="{00000000-0005-0000-0000-0000BA040000}"/>
    <cellStyle name="_YC Fabric Cal - Spring 11 7_9.1" xfId="571" xr:uid="{00000000-0005-0000-0000-0000BB040000}"/>
    <cellStyle name="_YC Fabric Cal - Spring 11 7_YC HOLIDAY 12 MASTER ORDER CHART" xfId="572" xr:uid="{00000000-0005-0000-0000-0000BC040000}"/>
    <cellStyle name="_YC Fabric Cal - Spring 11 7_YC PRESPRING 12 MASTER ORDER CHART--" xfId="3870" xr:uid="{00000000-0005-0000-0000-0000BD040000}"/>
    <cellStyle name="_YC Fabric Cal - Spring 11 7_YC SPRING 13 MASTER ORDER CHART" xfId="3871" xr:uid="{00000000-0005-0000-0000-0000BE040000}"/>
    <cellStyle name="_YC Fabric Cal - Spring 11 8" xfId="573" xr:uid="{00000000-0005-0000-0000-0000BF040000}"/>
    <cellStyle name="_YC Fabric Cal - Spring 11 8 2" xfId="5577" xr:uid="{00000000-0005-0000-0000-0000C0040000}"/>
    <cellStyle name="_YC Fabric Cal - Spring 11 8_2.1" xfId="3873" xr:uid="{00000000-0005-0000-0000-0000C1040000}"/>
    <cellStyle name="_YC Fabric Cal - Spring 11 8_8.1" xfId="574" xr:uid="{00000000-0005-0000-0000-0000C2040000}"/>
    <cellStyle name="_YC Fabric Cal - Spring 11 8_9.1" xfId="575" xr:uid="{00000000-0005-0000-0000-0000C3040000}"/>
    <cellStyle name="_YC Fabric Cal - Spring 11 8_YC HOLIDAY 12 MASTER ORDER CHART" xfId="576" xr:uid="{00000000-0005-0000-0000-0000C4040000}"/>
    <cellStyle name="_YC Fabric Cal - Spring 11 8_YC PRESPRING 12 MASTER ORDER CHART--" xfId="3877" xr:uid="{00000000-0005-0000-0000-0000C5040000}"/>
    <cellStyle name="_YC Fabric Cal - Spring 11 8_YC SPRING 13 MASTER ORDER CHART" xfId="3878" xr:uid="{00000000-0005-0000-0000-0000C6040000}"/>
    <cellStyle name="_YC Fabric Cal - Spring 11 9" xfId="577" xr:uid="{00000000-0005-0000-0000-0000C7040000}"/>
    <cellStyle name="_YC Fabric Cal - Spring 11 9 2" xfId="5578" xr:uid="{00000000-0005-0000-0000-0000C8040000}"/>
    <cellStyle name="_YC Fabric Cal - Spring 11 9_2.1" xfId="3879" xr:uid="{00000000-0005-0000-0000-0000C9040000}"/>
    <cellStyle name="_YC Fabric Cal - Spring 11 9_8.1" xfId="578" xr:uid="{00000000-0005-0000-0000-0000CA040000}"/>
    <cellStyle name="_YC Fabric Cal - Spring 11 9_9.1" xfId="579" xr:uid="{00000000-0005-0000-0000-0000CB040000}"/>
    <cellStyle name="_YC Fabric Cal - Spring 11 9_YC HOLIDAY 12 MASTER ORDER CHART" xfId="580" xr:uid="{00000000-0005-0000-0000-0000CC040000}"/>
    <cellStyle name="_YC Fabric Cal - Spring 11 9_YC PRESPRING 12 MASTER ORDER CHART--" xfId="3882" xr:uid="{00000000-0005-0000-0000-0000CD040000}"/>
    <cellStyle name="_YC Fabric Cal - Spring 11 9_YC SPRING 13 MASTER ORDER CHART" xfId="3883" xr:uid="{00000000-0005-0000-0000-0000CE040000}"/>
    <cellStyle name="_YC Fabric Cal - Spring 11_1.1" xfId="581" xr:uid="{00000000-0005-0000-0000-0000CF040000}"/>
    <cellStyle name="_YC Fabric Cal - Spring 11_1.1 2" xfId="5579" xr:uid="{00000000-0005-0000-0000-0000D0040000}"/>
    <cellStyle name="_YC Fabric Cal - Spring 11_1.1_2.1" xfId="3884" xr:uid="{00000000-0005-0000-0000-0000D1040000}"/>
    <cellStyle name="_YC Fabric Cal - Spring 11_1.1_8.1" xfId="582" xr:uid="{00000000-0005-0000-0000-0000D2040000}"/>
    <cellStyle name="_YC Fabric Cal - Spring 11_1.1_9.1" xfId="583" xr:uid="{00000000-0005-0000-0000-0000D3040000}"/>
    <cellStyle name="_YC Fabric Cal - Spring 11_1.1_YC HOLIDAY 12 MASTER ORDER CHART" xfId="584" xr:uid="{00000000-0005-0000-0000-0000D4040000}"/>
    <cellStyle name="_YC Fabric Cal - Spring 11_1.1_YC PRESPRING 12 MASTER ORDER CHART--" xfId="3887" xr:uid="{00000000-0005-0000-0000-0000D5040000}"/>
    <cellStyle name="_YC Fabric Cal - Spring 11_1.1_YC SPRING 13 MASTER ORDER CHART" xfId="3888" xr:uid="{00000000-0005-0000-0000-0000D6040000}"/>
    <cellStyle name="_YC Fabric Cal - Spring 11_10.1" xfId="585" xr:uid="{00000000-0005-0000-0000-0000D7040000}"/>
    <cellStyle name="_YC Fabric Cal - Spring 11_10.1 2" xfId="3889" xr:uid="{00000000-0005-0000-0000-0000D8040000}"/>
    <cellStyle name="_YC Fabric Cal - Spring 11_10.1_1" xfId="586" xr:uid="{00000000-0005-0000-0000-0000D9040000}"/>
    <cellStyle name="_YC Fabric Cal - Spring 11_10.1_1 2" xfId="5259" xr:uid="{00000000-0005-0000-0000-0000DA040000}"/>
    <cellStyle name="_YC Fabric Cal - Spring 11_10.1_1.1" xfId="587" xr:uid="{00000000-0005-0000-0000-0000DB040000}"/>
    <cellStyle name="_YC Fabric Cal - Spring 11_10.1_1.1 2" xfId="5580" xr:uid="{00000000-0005-0000-0000-0000DC040000}"/>
    <cellStyle name="_YC Fabric Cal - Spring 11_10.1_1.1_10.1" xfId="588" xr:uid="{00000000-0005-0000-0000-0000DD040000}"/>
    <cellStyle name="_YC Fabric Cal - Spring 11_10.1_1.1_10.1 2" xfId="3104" xr:uid="{00000000-0005-0000-0000-0000DE040000}"/>
    <cellStyle name="_YC Fabric Cal - Spring 11_10.1_1.1_11.1" xfId="589" xr:uid="{00000000-0005-0000-0000-0000DF040000}"/>
    <cellStyle name="_YC Fabric Cal - Spring 11_10.1_1.1_11.1 2" xfId="3105" xr:uid="{00000000-0005-0000-0000-0000E0040000}"/>
    <cellStyle name="_YC Fabric Cal - Spring 11_10.1_1.1_2.1" xfId="3891" xr:uid="{00000000-0005-0000-0000-0000E1040000}"/>
    <cellStyle name="_YC Fabric Cal - Spring 11_10.1_1.1_3.1" xfId="3892" xr:uid="{00000000-0005-0000-0000-0000E2040000}"/>
    <cellStyle name="_YC Fabric Cal - Spring 11_10.1_1.1_9.1" xfId="590" xr:uid="{00000000-0005-0000-0000-0000E3040000}"/>
    <cellStyle name="_YC Fabric Cal - Spring 11_10.1_1.1_9.1 2" xfId="3106" xr:uid="{00000000-0005-0000-0000-0000E4040000}"/>
    <cellStyle name="_YC Fabric Cal - Spring 11_10.1_1.1_STARSHIP YC SPRING13 Order Chart" xfId="3895" xr:uid="{00000000-0005-0000-0000-0000E5040000}"/>
    <cellStyle name="_YC Fabric Cal - Spring 11_10.1_1.1_YC PRESPRING 12 MASTER ORDER CHART--" xfId="3896" xr:uid="{00000000-0005-0000-0000-0000E6040000}"/>
    <cellStyle name="_YC Fabric Cal - Spring 11_10.1_1.1_YC SPRING 13 MASTER ORDER CHART" xfId="3897" xr:uid="{00000000-0005-0000-0000-0000E7040000}"/>
    <cellStyle name="_YC Fabric Cal - Spring 11_10.1_1_11-1" xfId="591" xr:uid="{00000000-0005-0000-0000-0000E8040000}"/>
    <cellStyle name="_YC Fabric Cal - Spring 11_10.1_1_11-1_2.1" xfId="2824" xr:uid="{00000000-0005-0000-0000-0000E9040000}"/>
    <cellStyle name="_YC Fabric Cal - Spring 11_10.1_1_11-1_3.1" xfId="2825" xr:uid="{00000000-0005-0000-0000-0000EA040000}"/>
    <cellStyle name="_YC Fabric Cal - Spring 11_10.1_1_11-1_4.1" xfId="2826" xr:uid="{00000000-0005-0000-0000-0000EB040000}"/>
    <cellStyle name="_YC Fabric Cal - Spring 11_10.1_1_12-1" xfId="592" xr:uid="{00000000-0005-0000-0000-0000EC040000}"/>
    <cellStyle name="_YC Fabric Cal - Spring 11_10.1_1_12-1_2.1" xfId="2827" xr:uid="{00000000-0005-0000-0000-0000ED040000}"/>
    <cellStyle name="_YC Fabric Cal - Spring 11_10.1_1_12-1_3.1" xfId="2828" xr:uid="{00000000-0005-0000-0000-0000EE040000}"/>
    <cellStyle name="_YC Fabric Cal - Spring 11_10.1_1_12-1_4.1" xfId="2829" xr:uid="{00000000-0005-0000-0000-0000EF040000}"/>
    <cellStyle name="_YC Fabric Cal - Spring 11_10.1_1_2.1" xfId="3899" xr:uid="{00000000-0005-0000-0000-0000F0040000}"/>
    <cellStyle name="_YC Fabric Cal - Spring 11_10.1_1_8.1" xfId="593" xr:uid="{00000000-0005-0000-0000-0000F1040000}"/>
    <cellStyle name="_YC Fabric Cal - Spring 11_10.1_1_9.1" xfId="594" xr:uid="{00000000-0005-0000-0000-0000F2040000}"/>
    <cellStyle name="_YC Fabric Cal - Spring 11_10.1_1_ALL DELIVERIES" xfId="595" xr:uid="{00000000-0005-0000-0000-0000F3040000}"/>
    <cellStyle name="_YC Fabric Cal - Spring 11_10.1_1_ALL DELIVERIES_2.1" xfId="2830" xr:uid="{00000000-0005-0000-0000-0000F4040000}"/>
    <cellStyle name="_YC Fabric Cal - Spring 11_10.1_1_ALL DELIVERIES_3.1" xfId="2831" xr:uid="{00000000-0005-0000-0000-0000F5040000}"/>
    <cellStyle name="_YC Fabric Cal - Spring 11_10.1_1_ALL DELIVERIES_4.1" xfId="2832" xr:uid="{00000000-0005-0000-0000-0000F6040000}"/>
    <cellStyle name="_YC Fabric Cal - Spring 11_10.1_1_ALL DELIVERIES_MN FALL 12 MASTER ORDER CHART" xfId="596" xr:uid="{00000000-0005-0000-0000-0000F7040000}"/>
    <cellStyle name="_YC Fabric Cal - Spring 11_10.1_1_ALL DELIVERIES_MNFA12" xfId="597" xr:uid="{00000000-0005-0000-0000-0000F8040000}"/>
    <cellStyle name="_YC Fabric Cal - Spring 11_10.1_1_ALL DELIVERIES_MNFA12 2" xfId="3107" xr:uid="{00000000-0005-0000-0000-0000F9040000}"/>
    <cellStyle name="_YC Fabric Cal - Spring 11_10.1_1_ALL DELIVERIES_MNFA12_2.1" xfId="3903" xr:uid="{00000000-0005-0000-0000-0000FA040000}"/>
    <cellStyle name="_YC Fabric Cal - Spring 11_10.1_1_ALL DELIVERIES_MNFA12_YC PRESPRING 12 MASTER ORDER CHART--" xfId="3904" xr:uid="{00000000-0005-0000-0000-0000FB040000}"/>
    <cellStyle name="_YC Fabric Cal - Spring 11_10.1_1_ALL DELIVERIES_MNFA12_YC SPRING 13 MASTER ORDER CHART" xfId="3905" xr:uid="{00000000-0005-0000-0000-0000FC040000}"/>
    <cellStyle name="_YC Fabric Cal - Spring 11_10.1_1_ALL DELIVERIES_YCFA12" xfId="598" xr:uid="{00000000-0005-0000-0000-0000FD040000}"/>
    <cellStyle name="_YC Fabric Cal - Spring 11_10.1_1_ALL DELIVERIES_YCFA12 2" xfId="3108" xr:uid="{00000000-0005-0000-0000-0000FE040000}"/>
    <cellStyle name="_YC Fabric Cal - Spring 11_10.1_1_ALL DELIVERIES_YCFA12_2.1" xfId="3907" xr:uid="{00000000-0005-0000-0000-0000FF040000}"/>
    <cellStyle name="_YC Fabric Cal - Spring 11_10.1_1_ALL DELIVERIES_YCFA12_YC PRESPRING 12 MASTER ORDER CHART--" xfId="3908" xr:uid="{00000000-0005-0000-0000-000000050000}"/>
    <cellStyle name="_YC Fabric Cal - Spring 11_10.1_1_ALL DELIVERIES_YCFA12_YC SPRING 13 MASTER ORDER CHART" xfId="3909" xr:uid="{00000000-0005-0000-0000-000001050000}"/>
    <cellStyle name="_YC Fabric Cal - Spring 11_10.1_1_SPRING 12 MN MASTER ORDER FORM" xfId="599" xr:uid="{00000000-0005-0000-0000-000002050000}"/>
    <cellStyle name="_YC Fabric Cal - Spring 11_10.1_1_YC HOLIDAY 12 MASTER ORDER CHART" xfId="600" xr:uid="{00000000-0005-0000-0000-000003050000}"/>
    <cellStyle name="_YC Fabric Cal - Spring 11_10.1_1_YC PRESPRING 12 MASTER ORDER CHART--" xfId="3911" xr:uid="{00000000-0005-0000-0000-000004050000}"/>
    <cellStyle name="_YC Fabric Cal - Spring 11_10.1_1_YC SPRING 13 MASTER ORDER CHART" xfId="3912" xr:uid="{00000000-0005-0000-0000-000005050000}"/>
    <cellStyle name="_YC Fabric Cal - Spring 11_10.1_11-1" xfId="601" xr:uid="{00000000-0005-0000-0000-000006050000}"/>
    <cellStyle name="_YC Fabric Cal - Spring 11_10.1_11-1_2.1" xfId="2833" xr:uid="{00000000-0005-0000-0000-000007050000}"/>
    <cellStyle name="_YC Fabric Cal - Spring 11_10.1_11-1_3.1" xfId="2834" xr:uid="{00000000-0005-0000-0000-000008050000}"/>
    <cellStyle name="_YC Fabric Cal - Spring 11_10.1_11-1_4.1" xfId="2835" xr:uid="{00000000-0005-0000-0000-000009050000}"/>
    <cellStyle name="_YC Fabric Cal - Spring 11_10.1_11-1_MN FALL 12 MASTER ORDER CHART" xfId="602" xr:uid="{00000000-0005-0000-0000-00000A050000}"/>
    <cellStyle name="_YC Fabric Cal - Spring 11_10.1_11-1_MNFA12" xfId="603" xr:uid="{00000000-0005-0000-0000-00000B050000}"/>
    <cellStyle name="_YC Fabric Cal - Spring 11_10.1_11-1_MNFA12 2" xfId="3109" xr:uid="{00000000-0005-0000-0000-00000C050000}"/>
    <cellStyle name="_YC Fabric Cal - Spring 11_10.1_11-1_MNFA12_2.1" xfId="3915" xr:uid="{00000000-0005-0000-0000-00000D050000}"/>
    <cellStyle name="_YC Fabric Cal - Spring 11_10.1_11-1_MNFA12_YC PRESPRING 12 MASTER ORDER CHART--" xfId="3916" xr:uid="{00000000-0005-0000-0000-00000E050000}"/>
    <cellStyle name="_YC Fabric Cal - Spring 11_10.1_11-1_MNFA12_YC SPRING 13 MASTER ORDER CHART" xfId="3917" xr:uid="{00000000-0005-0000-0000-00000F050000}"/>
    <cellStyle name="_YC Fabric Cal - Spring 11_10.1_11-1_YCFA12" xfId="604" xr:uid="{00000000-0005-0000-0000-000010050000}"/>
    <cellStyle name="_YC Fabric Cal - Spring 11_10.1_11-1_YCFA12 2" xfId="3110" xr:uid="{00000000-0005-0000-0000-000011050000}"/>
    <cellStyle name="_YC Fabric Cal - Spring 11_10.1_11-1_YCFA12_2.1" xfId="3918" xr:uid="{00000000-0005-0000-0000-000012050000}"/>
    <cellStyle name="_YC Fabric Cal - Spring 11_10.1_11-1_YCFA12_YC PRESPRING 12 MASTER ORDER CHART--" xfId="3919" xr:uid="{00000000-0005-0000-0000-000013050000}"/>
    <cellStyle name="_YC Fabric Cal - Spring 11_10.1_11-1_YCFA12_YC SPRING 13 MASTER ORDER CHART" xfId="3920" xr:uid="{00000000-0005-0000-0000-000014050000}"/>
    <cellStyle name="_YC Fabric Cal - Spring 11_10.1_12-1" xfId="605" xr:uid="{00000000-0005-0000-0000-000015050000}"/>
    <cellStyle name="_YC Fabric Cal - Spring 11_10.1_12-1 2" xfId="5262" xr:uid="{00000000-0005-0000-0000-000016050000}"/>
    <cellStyle name="_YC Fabric Cal - Spring 11_10.1_12-1_2.1" xfId="2836" xr:uid="{00000000-0005-0000-0000-000017050000}"/>
    <cellStyle name="_YC Fabric Cal - Spring 11_10.1_12-1_3.1" xfId="2837" xr:uid="{00000000-0005-0000-0000-000018050000}"/>
    <cellStyle name="_YC Fabric Cal - Spring 11_10.1_12-1_4.1" xfId="606" xr:uid="{00000000-0005-0000-0000-000019050000}"/>
    <cellStyle name="_YC Fabric Cal - Spring 11_10.1_12-1_4.1 2" xfId="2838" xr:uid="{00000000-0005-0000-0000-00001A050000}"/>
    <cellStyle name="_YC Fabric Cal - Spring 11_10.1_12-1_4.1_2.1" xfId="3922" xr:uid="{00000000-0005-0000-0000-00001B050000}"/>
    <cellStyle name="_YC Fabric Cal - Spring 11_10.1_12-1_4.1_YC PRESPRING 12 MASTER ORDER CHART--" xfId="3923" xr:uid="{00000000-0005-0000-0000-00001C050000}"/>
    <cellStyle name="_YC Fabric Cal - Spring 11_10.1_12-1_4.1_YC SPRING 13 MASTER ORDER CHART" xfId="3924" xr:uid="{00000000-0005-0000-0000-00001D050000}"/>
    <cellStyle name="_YC Fabric Cal - Spring 11_10.1_12-1_7.1" xfId="607" xr:uid="{00000000-0005-0000-0000-00001E050000}"/>
    <cellStyle name="_YC Fabric Cal - Spring 11_10.1_12-1_8.1" xfId="608" xr:uid="{00000000-0005-0000-0000-00001F050000}"/>
    <cellStyle name="_YC Fabric Cal - Spring 11_10.1_12-1_9.1" xfId="609" xr:uid="{00000000-0005-0000-0000-000020050000}"/>
    <cellStyle name="_YC Fabric Cal - Spring 11_10.1_12-1_MN FALL 12 MASTER ORDER CHART" xfId="610" xr:uid="{00000000-0005-0000-0000-000021050000}"/>
    <cellStyle name="_YC Fabric Cal - Spring 11_10.1_12-1_YC HOLIDAY 12 MASTER ORDER CHART" xfId="611" xr:uid="{00000000-0005-0000-0000-000022050000}"/>
    <cellStyle name="_YC Fabric Cal - Spring 11_10.1_12-1_YC PRESPRING 12 MASTER ORDER CHART--" xfId="3925" xr:uid="{00000000-0005-0000-0000-000023050000}"/>
    <cellStyle name="_YC Fabric Cal - Spring 11_10.1_12-1_YC SPRING 13 MASTER ORDER CHART" xfId="3926" xr:uid="{00000000-0005-0000-0000-000024050000}"/>
    <cellStyle name="_YC Fabric Cal - Spring 11_10.1_2" xfId="612" xr:uid="{00000000-0005-0000-0000-000025050000}"/>
    <cellStyle name="_YC Fabric Cal - Spring 11_10.1_2.1" xfId="613" xr:uid="{00000000-0005-0000-0000-000026050000}"/>
    <cellStyle name="_YC Fabric Cal - Spring 11_10.1_2.1 2" xfId="5263" xr:uid="{00000000-0005-0000-0000-000027050000}"/>
    <cellStyle name="_YC Fabric Cal - Spring 11_10.1_2.1_1" xfId="3928" xr:uid="{00000000-0005-0000-0000-000028050000}"/>
    <cellStyle name="_YC Fabric Cal - Spring 11_10.1_2.1_10.1" xfId="614" xr:uid="{00000000-0005-0000-0000-000029050000}"/>
    <cellStyle name="_YC Fabric Cal - Spring 11_10.1_2.1_10.1 2" xfId="3111" xr:uid="{00000000-0005-0000-0000-00002A050000}"/>
    <cellStyle name="_YC Fabric Cal - Spring 11_10.1_2.1_11.1" xfId="615" xr:uid="{00000000-0005-0000-0000-00002B050000}"/>
    <cellStyle name="_YC Fabric Cal - Spring 11_10.1_2.1_11.1 2" xfId="3112" xr:uid="{00000000-0005-0000-0000-00002C050000}"/>
    <cellStyle name="_YC Fabric Cal - Spring 11_10.1_2.1_2.1" xfId="3929" xr:uid="{00000000-0005-0000-0000-00002D050000}"/>
    <cellStyle name="_YC Fabric Cal - Spring 11_10.1_2.1_3.1" xfId="3930" xr:uid="{00000000-0005-0000-0000-00002E050000}"/>
    <cellStyle name="_YC Fabric Cal - Spring 11_10.1_2.1_9.1" xfId="616" xr:uid="{00000000-0005-0000-0000-00002F050000}"/>
    <cellStyle name="_YC Fabric Cal - Spring 11_10.1_2.1_9.1 2" xfId="3113" xr:uid="{00000000-0005-0000-0000-000030050000}"/>
    <cellStyle name="_YC Fabric Cal - Spring 11_10.1_2.1_STARSHIP YC SPRING13 Order Chart" xfId="3931" xr:uid="{00000000-0005-0000-0000-000031050000}"/>
    <cellStyle name="_YC Fabric Cal - Spring 11_10.1_2.1_YC PRESPRING 12 MASTER ORDER CHART--" xfId="3932" xr:uid="{00000000-0005-0000-0000-000032050000}"/>
    <cellStyle name="_YC Fabric Cal - Spring 11_10.1_2.1_YC SPRING 13 MASTER ORDER CHART" xfId="3933" xr:uid="{00000000-0005-0000-0000-000033050000}"/>
    <cellStyle name="_YC Fabric Cal - Spring 11_10.1_2_2.1" xfId="2839" xr:uid="{00000000-0005-0000-0000-000034050000}"/>
    <cellStyle name="_YC Fabric Cal - Spring 11_10.1_2_3.1" xfId="2840" xr:uid="{00000000-0005-0000-0000-000035050000}"/>
    <cellStyle name="_YC Fabric Cal - Spring 11_10.1_2_4.1" xfId="2841" xr:uid="{00000000-0005-0000-0000-000036050000}"/>
    <cellStyle name="_YC Fabric Cal - Spring 11_10.1_3.1" xfId="617" xr:uid="{00000000-0005-0000-0000-000037050000}"/>
    <cellStyle name="_YC Fabric Cal - Spring 11_10.1_3.1 2" xfId="5265" xr:uid="{00000000-0005-0000-0000-000038050000}"/>
    <cellStyle name="_YC Fabric Cal - Spring 11_10.1_3.1_1" xfId="3934" xr:uid="{00000000-0005-0000-0000-000039050000}"/>
    <cellStyle name="_YC Fabric Cal - Spring 11_10.1_3.1_10.1" xfId="618" xr:uid="{00000000-0005-0000-0000-00003A050000}"/>
    <cellStyle name="_YC Fabric Cal - Spring 11_10.1_3.1_10.1 2" xfId="3114" xr:uid="{00000000-0005-0000-0000-00003B050000}"/>
    <cellStyle name="_YC Fabric Cal - Spring 11_10.1_3.1_11.1" xfId="619" xr:uid="{00000000-0005-0000-0000-00003C050000}"/>
    <cellStyle name="_YC Fabric Cal - Spring 11_10.1_3.1_11.1 2" xfId="3115" xr:uid="{00000000-0005-0000-0000-00003D050000}"/>
    <cellStyle name="_YC Fabric Cal - Spring 11_10.1_3.1_2.1" xfId="3937" xr:uid="{00000000-0005-0000-0000-00003E050000}"/>
    <cellStyle name="_YC Fabric Cal - Spring 11_10.1_3.1_3.1" xfId="3938" xr:uid="{00000000-0005-0000-0000-00003F050000}"/>
    <cellStyle name="_YC Fabric Cal - Spring 11_10.1_3.1_9.1" xfId="620" xr:uid="{00000000-0005-0000-0000-000040050000}"/>
    <cellStyle name="_YC Fabric Cal - Spring 11_10.1_3.1_9.1 2" xfId="3116" xr:uid="{00000000-0005-0000-0000-000041050000}"/>
    <cellStyle name="_YC Fabric Cal - Spring 11_10.1_3.1_STARSHIP YC SPRING13 Order Chart" xfId="3939" xr:uid="{00000000-0005-0000-0000-000042050000}"/>
    <cellStyle name="_YC Fabric Cal - Spring 11_10.1_3.1_YC PRESPRING 12 MASTER ORDER CHART--" xfId="3940" xr:uid="{00000000-0005-0000-0000-000043050000}"/>
    <cellStyle name="_YC Fabric Cal - Spring 11_10.1_3.1_YC SPRING 13 MASTER ORDER CHART" xfId="3941" xr:uid="{00000000-0005-0000-0000-000044050000}"/>
    <cellStyle name="_YC Fabric Cal - Spring 11_10.1_4.1" xfId="621" xr:uid="{00000000-0005-0000-0000-000045050000}"/>
    <cellStyle name="_YC Fabric Cal - Spring 11_10.1_4.1_1" xfId="2842" xr:uid="{00000000-0005-0000-0000-000046050000}"/>
    <cellStyle name="_YC Fabric Cal - Spring 11_10.1_4.1_2" xfId="2843" xr:uid="{00000000-0005-0000-0000-000047050000}"/>
    <cellStyle name="_YC Fabric Cal - Spring 11_10.1_4.1_5.1" xfId="622" xr:uid="{00000000-0005-0000-0000-000048050000}"/>
    <cellStyle name="_YC Fabric Cal - Spring 11_10.1_4.1_5.1 2" xfId="5267" xr:uid="{00000000-0005-0000-0000-000049050000}"/>
    <cellStyle name="_YC Fabric Cal - Spring 11_10.1_4.1_5.1_10.1" xfId="623" xr:uid="{00000000-0005-0000-0000-00004A050000}"/>
    <cellStyle name="_YC Fabric Cal - Spring 11_10.1_4.1_5.1_10.1 2" xfId="3117" xr:uid="{00000000-0005-0000-0000-00004B050000}"/>
    <cellStyle name="_YC Fabric Cal - Spring 11_10.1_4.1_5.1_11.1" xfId="624" xr:uid="{00000000-0005-0000-0000-00004C050000}"/>
    <cellStyle name="_YC Fabric Cal - Spring 11_10.1_4.1_5.1_11.1 2" xfId="3118" xr:uid="{00000000-0005-0000-0000-00004D050000}"/>
    <cellStyle name="_YC Fabric Cal - Spring 11_10.1_4.1_5.1_2.1" xfId="3943" xr:uid="{00000000-0005-0000-0000-00004E050000}"/>
    <cellStyle name="_YC Fabric Cal - Spring 11_10.1_4.1_5.1_3.1" xfId="3944" xr:uid="{00000000-0005-0000-0000-00004F050000}"/>
    <cellStyle name="_YC Fabric Cal - Spring 11_10.1_4.1_5.1_9.1" xfId="625" xr:uid="{00000000-0005-0000-0000-000050050000}"/>
    <cellStyle name="_YC Fabric Cal - Spring 11_10.1_4.1_5.1_9.1 2" xfId="3119" xr:uid="{00000000-0005-0000-0000-000051050000}"/>
    <cellStyle name="_YC Fabric Cal - Spring 11_10.1_4.1_5.1_STARSHIP YC SPRING13 Order Chart" xfId="3946" xr:uid="{00000000-0005-0000-0000-000052050000}"/>
    <cellStyle name="_YC Fabric Cal - Spring 11_10.1_4.1_5.1_YC PRESPRING 12 MASTER ORDER CHART--" xfId="3947" xr:uid="{00000000-0005-0000-0000-000053050000}"/>
    <cellStyle name="_YC Fabric Cal - Spring 11_10.1_4.1_5.1_YC SPRING 13 MASTER ORDER CHART" xfId="3948" xr:uid="{00000000-0005-0000-0000-000054050000}"/>
    <cellStyle name="_YC Fabric Cal - Spring 11_10.1_4.1_6.1" xfId="626" xr:uid="{00000000-0005-0000-0000-000055050000}"/>
    <cellStyle name="_YC Fabric Cal - Spring 11_10.1_4.1_6.1 2" xfId="5268" xr:uid="{00000000-0005-0000-0000-000056050000}"/>
    <cellStyle name="_YC Fabric Cal - Spring 11_10.1_4.1_6.1_10.1" xfId="627" xr:uid="{00000000-0005-0000-0000-000057050000}"/>
    <cellStyle name="_YC Fabric Cal - Spring 11_10.1_4.1_6.1_10.1 2" xfId="3120" xr:uid="{00000000-0005-0000-0000-000058050000}"/>
    <cellStyle name="_YC Fabric Cal - Spring 11_10.1_4.1_6.1_11.1" xfId="628" xr:uid="{00000000-0005-0000-0000-000059050000}"/>
    <cellStyle name="_YC Fabric Cal - Spring 11_10.1_4.1_6.1_11.1 2" xfId="3121" xr:uid="{00000000-0005-0000-0000-00005A050000}"/>
    <cellStyle name="_YC Fabric Cal - Spring 11_10.1_4.1_6.1_2.1" xfId="3952" xr:uid="{00000000-0005-0000-0000-00005B050000}"/>
    <cellStyle name="_YC Fabric Cal - Spring 11_10.1_4.1_6.1_3.1" xfId="3953" xr:uid="{00000000-0005-0000-0000-00005C050000}"/>
    <cellStyle name="_YC Fabric Cal - Spring 11_10.1_4.1_6.1_9.1" xfId="629" xr:uid="{00000000-0005-0000-0000-00005D050000}"/>
    <cellStyle name="_YC Fabric Cal - Spring 11_10.1_4.1_6.1_9.1 2" xfId="3122" xr:uid="{00000000-0005-0000-0000-00005E050000}"/>
    <cellStyle name="_YC Fabric Cal - Spring 11_10.1_4.1_6.1_STARSHIP YC SPRING13 Order Chart" xfId="3954" xr:uid="{00000000-0005-0000-0000-00005F050000}"/>
    <cellStyle name="_YC Fabric Cal - Spring 11_10.1_4.1_6.1_YC PRESPRING 12 MASTER ORDER CHART--" xfId="3955" xr:uid="{00000000-0005-0000-0000-000060050000}"/>
    <cellStyle name="_YC Fabric Cal - Spring 11_10.1_4.1_6.1_YC SPRING 13 MASTER ORDER CHART" xfId="3956" xr:uid="{00000000-0005-0000-0000-000061050000}"/>
    <cellStyle name="_YC Fabric Cal - Spring 11_10.1_4.1_7.1" xfId="630" xr:uid="{00000000-0005-0000-0000-000062050000}"/>
    <cellStyle name="_YC Fabric Cal - Spring 11_10.1_4.1_8.1" xfId="631" xr:uid="{00000000-0005-0000-0000-000063050000}"/>
    <cellStyle name="_YC Fabric Cal - Spring 11_10.1_4.1_9.1" xfId="632" xr:uid="{00000000-0005-0000-0000-000064050000}"/>
    <cellStyle name="_YC Fabric Cal - Spring 11_10.1_5.1" xfId="633" xr:uid="{00000000-0005-0000-0000-000065050000}"/>
    <cellStyle name="_YC Fabric Cal - Spring 11_10.1_5.1 2" xfId="5269" xr:uid="{00000000-0005-0000-0000-000066050000}"/>
    <cellStyle name="_YC Fabric Cal - Spring 11_10.1_5.1_1" xfId="634" xr:uid="{00000000-0005-0000-0000-000067050000}"/>
    <cellStyle name="_YC Fabric Cal - Spring 11_10.1_5.1_1_2.1" xfId="2844" xr:uid="{00000000-0005-0000-0000-000068050000}"/>
    <cellStyle name="_YC Fabric Cal - Spring 11_10.1_5.1_1_3.1" xfId="2845" xr:uid="{00000000-0005-0000-0000-000069050000}"/>
    <cellStyle name="_YC Fabric Cal - Spring 11_10.1_5.1_1_4.1" xfId="2846" xr:uid="{00000000-0005-0000-0000-00006A050000}"/>
    <cellStyle name="_YC Fabric Cal - Spring 11_10.1_5.1_10.1" xfId="635" xr:uid="{00000000-0005-0000-0000-00006B050000}"/>
    <cellStyle name="_YC Fabric Cal - Spring 11_10.1_5.1_10.1 2" xfId="3123" xr:uid="{00000000-0005-0000-0000-00006C050000}"/>
    <cellStyle name="_YC Fabric Cal - Spring 11_10.1_5.1_11.1" xfId="636" xr:uid="{00000000-0005-0000-0000-00006D050000}"/>
    <cellStyle name="_YC Fabric Cal - Spring 11_10.1_5.1_11.1 2" xfId="3124" xr:uid="{00000000-0005-0000-0000-00006E050000}"/>
    <cellStyle name="_YC Fabric Cal - Spring 11_10.1_5.1_2.1" xfId="3961" xr:uid="{00000000-0005-0000-0000-00006F050000}"/>
    <cellStyle name="_YC Fabric Cal - Spring 11_10.1_5.1_3.1" xfId="3962" xr:uid="{00000000-0005-0000-0000-000070050000}"/>
    <cellStyle name="_YC Fabric Cal - Spring 11_10.1_5.1_4.1" xfId="637" xr:uid="{00000000-0005-0000-0000-000071050000}"/>
    <cellStyle name="_YC Fabric Cal - Spring 11_10.1_5.1_9.1" xfId="638" xr:uid="{00000000-0005-0000-0000-000072050000}"/>
    <cellStyle name="_YC Fabric Cal - Spring 11_10.1_5.1_9.1 2" xfId="3125" xr:uid="{00000000-0005-0000-0000-000073050000}"/>
    <cellStyle name="_YC Fabric Cal - Spring 11_10.1_5.1_STARSHIP YC SPRING13 Order Chart" xfId="3964" xr:uid="{00000000-0005-0000-0000-000074050000}"/>
    <cellStyle name="_YC Fabric Cal - Spring 11_10.1_5.1_YC PRESPRING 12 MASTER ORDER CHART--" xfId="3965" xr:uid="{00000000-0005-0000-0000-000075050000}"/>
    <cellStyle name="_YC Fabric Cal - Spring 11_10.1_5.1_YC SPRING 13 MASTER ORDER CHART" xfId="3966" xr:uid="{00000000-0005-0000-0000-000076050000}"/>
    <cellStyle name="_YC Fabric Cal - Spring 11_10.1_6.1" xfId="639" xr:uid="{00000000-0005-0000-0000-000077050000}"/>
    <cellStyle name="_YC Fabric Cal - Spring 11_10.1_6.1_1" xfId="2847" xr:uid="{00000000-0005-0000-0000-000078050000}"/>
    <cellStyle name="_YC Fabric Cal - Spring 11_10.1_6.1_1_2.1" xfId="2848" xr:uid="{00000000-0005-0000-0000-000079050000}"/>
    <cellStyle name="_YC Fabric Cal - Spring 11_10.1_6.1_1_3.1" xfId="2849" xr:uid="{00000000-0005-0000-0000-00007A050000}"/>
    <cellStyle name="_YC Fabric Cal - Spring 11_10.1_6.1_1_4.1" xfId="2850" xr:uid="{00000000-0005-0000-0000-00007B050000}"/>
    <cellStyle name="_YC Fabric Cal - Spring 11_10.1_6.1_7.1" xfId="640" xr:uid="{00000000-0005-0000-0000-00007C050000}"/>
    <cellStyle name="_YC Fabric Cal - Spring 11_10.1_6.1_8.1" xfId="641" xr:uid="{00000000-0005-0000-0000-00007D050000}"/>
    <cellStyle name="_YC Fabric Cal - Spring 11_10.1_6.1_9.1" xfId="642" xr:uid="{00000000-0005-0000-0000-00007E050000}"/>
    <cellStyle name="_YC Fabric Cal - Spring 11_10.1_7.1" xfId="643" xr:uid="{00000000-0005-0000-0000-00007F050000}"/>
    <cellStyle name="_YC Fabric Cal - Spring 11_10.1_8.1" xfId="644" xr:uid="{00000000-0005-0000-0000-000080050000}"/>
    <cellStyle name="_YC Fabric Cal - Spring 11_10.1_8.1_9.1" xfId="645" xr:uid="{00000000-0005-0000-0000-000081050000}"/>
    <cellStyle name="_YC Fabric Cal - Spring 11_10.1_9.1" xfId="646" xr:uid="{00000000-0005-0000-0000-000082050000}"/>
    <cellStyle name="_YC Fabric Cal - Spring 11_10.1_ALL DELIVERIES" xfId="647" xr:uid="{00000000-0005-0000-0000-000083050000}"/>
    <cellStyle name="_YC Fabric Cal - Spring 11_10.1_MNFA12" xfId="648" xr:uid="{00000000-0005-0000-0000-000084050000}"/>
    <cellStyle name="_YC Fabric Cal - Spring 11_10.1_MNFA12 2" xfId="3126" xr:uid="{00000000-0005-0000-0000-000085050000}"/>
    <cellStyle name="_YC Fabric Cal - Spring 11_10.1_MNFA12_2.1" xfId="3972" xr:uid="{00000000-0005-0000-0000-000086050000}"/>
    <cellStyle name="_YC Fabric Cal - Spring 11_10.1_MNFA12_YC PRESPRING 12 MASTER ORDER CHART--" xfId="3973" xr:uid="{00000000-0005-0000-0000-000087050000}"/>
    <cellStyle name="_YC Fabric Cal - Spring 11_10.1_MNFA12_YC SPRING 13 MASTER ORDER CHART" xfId="3974" xr:uid="{00000000-0005-0000-0000-000088050000}"/>
    <cellStyle name="_YC Fabric Cal - Spring 11_10.1_SPRING 12 MN MASTER ORDER FORM" xfId="649" xr:uid="{00000000-0005-0000-0000-000089050000}"/>
    <cellStyle name="_YC Fabric Cal - Spring 11_10.1_STARSHIP YC SPRING13 Order Chart" xfId="3975" xr:uid="{00000000-0005-0000-0000-00008A050000}"/>
    <cellStyle name="_YC Fabric Cal - Spring 11_10.1_YC HOLIDAY 12 MASTER ORDER CHART" xfId="650" xr:uid="{00000000-0005-0000-0000-00008B050000}"/>
    <cellStyle name="_YC Fabric Cal - Spring 11_10.1_YC PRESPRING 12 MASTER ORDER CHART--" xfId="3976" xr:uid="{00000000-0005-0000-0000-00008C050000}"/>
    <cellStyle name="_YC Fabric Cal - Spring 11_10.1_YC SPRING 13 MASTER ORDER CHART" xfId="3977" xr:uid="{00000000-0005-0000-0000-00008D050000}"/>
    <cellStyle name="_YC Fabric Cal - Spring 11_10.1_YCFA12" xfId="651" xr:uid="{00000000-0005-0000-0000-00008E050000}"/>
    <cellStyle name="_YC Fabric Cal - Spring 11_10.1_YCFA12 2" xfId="3127" xr:uid="{00000000-0005-0000-0000-00008F050000}"/>
    <cellStyle name="_YC Fabric Cal - Spring 11_10.1_YCFA12_2.1" xfId="3978" xr:uid="{00000000-0005-0000-0000-000090050000}"/>
    <cellStyle name="_YC Fabric Cal - Spring 11_10.1_YCFA12_2.1 2" xfId="3979" xr:uid="{00000000-0005-0000-0000-000091050000}"/>
    <cellStyle name="_YC Fabric Cal - Spring 11_10.1_YCFA12_3.1" xfId="3980" xr:uid="{00000000-0005-0000-0000-000092050000}"/>
    <cellStyle name="_YC Fabric Cal - Spring 11_10.1_YCFA12_3.1 2" xfId="3981" xr:uid="{00000000-0005-0000-0000-000093050000}"/>
    <cellStyle name="_YC Fabric Cal - Spring 11_10.1_YCFA12_STARSHIP YC SPRING13 Order Chart" xfId="3982" xr:uid="{00000000-0005-0000-0000-000094050000}"/>
    <cellStyle name="_YC Fabric Cal - Spring 11_10.1_YCFA12_YC PRESPRING 12 MASTER ORDER CHART--" xfId="3983" xr:uid="{00000000-0005-0000-0000-000095050000}"/>
    <cellStyle name="_YC Fabric Cal - Spring 11_10.1_YCFA12_YC SPRING 13 MASTER ORDER CHART" xfId="3984" xr:uid="{00000000-0005-0000-0000-000096050000}"/>
    <cellStyle name="_YC Fabric Cal - Spring 11_10-1" xfId="652" xr:uid="{00000000-0005-0000-0000-000097050000}"/>
    <cellStyle name="_YC Fabric Cal - Spring 11_10-1 2" xfId="5272" xr:uid="{00000000-0005-0000-0000-000098050000}"/>
    <cellStyle name="_YC Fabric Cal - Spring 11_10-1_11-1" xfId="653" xr:uid="{00000000-0005-0000-0000-000099050000}"/>
    <cellStyle name="_YC Fabric Cal - Spring 11_10-1_12-1" xfId="654" xr:uid="{00000000-0005-0000-0000-00009A050000}"/>
    <cellStyle name="_YC Fabric Cal - Spring 11_10-1_2.1" xfId="3986" xr:uid="{00000000-0005-0000-0000-00009B050000}"/>
    <cellStyle name="_YC Fabric Cal - Spring 11_10-1_8.1" xfId="655" xr:uid="{00000000-0005-0000-0000-00009C050000}"/>
    <cellStyle name="_YC Fabric Cal - Spring 11_10-1_9.1" xfId="656" xr:uid="{00000000-0005-0000-0000-00009D050000}"/>
    <cellStyle name="_YC Fabric Cal - Spring 11_10-1_SPRING 12 MN MASTER ORDER FORM" xfId="657" xr:uid="{00000000-0005-0000-0000-00009E050000}"/>
    <cellStyle name="_YC Fabric Cal - Spring 11_10-1_YC HOLIDAY 12 MASTER ORDER CHART" xfId="658" xr:uid="{00000000-0005-0000-0000-00009F050000}"/>
    <cellStyle name="_YC Fabric Cal - Spring 11_10-1_YC PRESPRING 12 MASTER ORDER CHART--" xfId="3987" xr:uid="{00000000-0005-0000-0000-0000A0050000}"/>
    <cellStyle name="_YC Fabric Cal - Spring 11_10-1_YC SPRING 13 MASTER ORDER CHART" xfId="3988" xr:uid="{00000000-0005-0000-0000-0000A1050000}"/>
    <cellStyle name="_YC Fabric Cal - Spring 11_11.1" xfId="659" xr:uid="{00000000-0005-0000-0000-0000A2050000}"/>
    <cellStyle name="_YC Fabric Cal - Spring 11_11.1 2" xfId="5273" xr:uid="{00000000-0005-0000-0000-0000A3050000}"/>
    <cellStyle name="_YC Fabric Cal - Spring 11_11.1_1" xfId="660" xr:uid="{00000000-0005-0000-0000-0000A4050000}"/>
    <cellStyle name="_YC Fabric Cal - Spring 11_11.1_1.1" xfId="661" xr:uid="{00000000-0005-0000-0000-0000A5050000}"/>
    <cellStyle name="_YC Fabric Cal - Spring 11_11.1_1_11-1" xfId="662" xr:uid="{00000000-0005-0000-0000-0000A6050000}"/>
    <cellStyle name="_YC Fabric Cal - Spring 11_11.1_1_11-1_2.1" xfId="2851" xr:uid="{00000000-0005-0000-0000-0000A7050000}"/>
    <cellStyle name="_YC Fabric Cal - Spring 11_11.1_1_11-1_3.1" xfId="2852" xr:uid="{00000000-0005-0000-0000-0000A8050000}"/>
    <cellStyle name="_YC Fabric Cal - Spring 11_11.1_1_11-1_4.1" xfId="2853" xr:uid="{00000000-0005-0000-0000-0000A9050000}"/>
    <cellStyle name="_YC Fabric Cal - Spring 11_11.1_1_11-1_MN FALL 12 MASTER ORDER CHART" xfId="663" xr:uid="{00000000-0005-0000-0000-0000AA050000}"/>
    <cellStyle name="_YC Fabric Cal - Spring 11_11.1_1_11-1_MNFA12" xfId="664" xr:uid="{00000000-0005-0000-0000-0000AB050000}"/>
    <cellStyle name="_YC Fabric Cal - Spring 11_11.1_1_11-1_MNFA12 2" xfId="3128" xr:uid="{00000000-0005-0000-0000-0000AC050000}"/>
    <cellStyle name="_YC Fabric Cal - Spring 11_11.1_1_11-1_MNFA12_2.1" xfId="3991" xr:uid="{00000000-0005-0000-0000-0000AD050000}"/>
    <cellStyle name="_YC Fabric Cal - Spring 11_11.1_1_11-1_MNFA12_YC PRESPRING 12 MASTER ORDER CHART--" xfId="3992" xr:uid="{00000000-0005-0000-0000-0000AE050000}"/>
    <cellStyle name="_YC Fabric Cal - Spring 11_11.1_1_11-1_MNFA12_YC SPRING 13 MASTER ORDER CHART" xfId="3993" xr:uid="{00000000-0005-0000-0000-0000AF050000}"/>
    <cellStyle name="_YC Fabric Cal - Spring 11_11.1_1_11-1_YCFA12" xfId="665" xr:uid="{00000000-0005-0000-0000-0000B0050000}"/>
    <cellStyle name="_YC Fabric Cal - Spring 11_11.1_1_11-1_YCFA12 2" xfId="3129" xr:uid="{00000000-0005-0000-0000-0000B1050000}"/>
    <cellStyle name="_YC Fabric Cal - Spring 11_11.1_1_11-1_YCFA12_2.1" xfId="3994" xr:uid="{00000000-0005-0000-0000-0000B2050000}"/>
    <cellStyle name="_YC Fabric Cal - Spring 11_11.1_1_11-1_YCFA12_YC PRESPRING 12 MASTER ORDER CHART--" xfId="3995" xr:uid="{00000000-0005-0000-0000-0000B3050000}"/>
    <cellStyle name="_YC Fabric Cal - Spring 11_11.1_1_11-1_YCFA12_YC SPRING 13 MASTER ORDER CHART" xfId="3996" xr:uid="{00000000-0005-0000-0000-0000B4050000}"/>
    <cellStyle name="_YC Fabric Cal - Spring 11_11.1_1_12-1" xfId="666" xr:uid="{00000000-0005-0000-0000-0000B5050000}"/>
    <cellStyle name="_YC Fabric Cal - Spring 11_11.1_1_12-1_2.1" xfId="2854" xr:uid="{00000000-0005-0000-0000-0000B6050000}"/>
    <cellStyle name="_YC Fabric Cal - Spring 11_11.1_1_12-1_3.1" xfId="2855" xr:uid="{00000000-0005-0000-0000-0000B7050000}"/>
    <cellStyle name="_YC Fabric Cal - Spring 11_11.1_1_12-1_4.1" xfId="2856" xr:uid="{00000000-0005-0000-0000-0000B8050000}"/>
    <cellStyle name="_YC Fabric Cal - Spring 11_11.1_1_12-1_MN FALL 12 MASTER ORDER CHART" xfId="667" xr:uid="{00000000-0005-0000-0000-0000B9050000}"/>
    <cellStyle name="_YC Fabric Cal - Spring 11_11.1_1_12-1_MNFA12" xfId="668" xr:uid="{00000000-0005-0000-0000-0000BA050000}"/>
    <cellStyle name="_YC Fabric Cal - Spring 11_11.1_1_12-1_MNFA12 2" xfId="3130" xr:uid="{00000000-0005-0000-0000-0000BB050000}"/>
    <cellStyle name="_YC Fabric Cal - Spring 11_11.1_1_12-1_MNFA12_2.1" xfId="3998" xr:uid="{00000000-0005-0000-0000-0000BC050000}"/>
    <cellStyle name="_YC Fabric Cal - Spring 11_11.1_1_12-1_MNFA12_YC PRESPRING 12 MASTER ORDER CHART--" xfId="3999" xr:uid="{00000000-0005-0000-0000-0000BD050000}"/>
    <cellStyle name="_YC Fabric Cal - Spring 11_11.1_1_12-1_MNFA12_YC SPRING 13 MASTER ORDER CHART" xfId="4000" xr:uid="{00000000-0005-0000-0000-0000BE050000}"/>
    <cellStyle name="_YC Fabric Cal - Spring 11_11.1_1_12-1_YCFA12" xfId="669" xr:uid="{00000000-0005-0000-0000-0000BF050000}"/>
    <cellStyle name="_YC Fabric Cal - Spring 11_11.1_1_12-1_YCFA12 2" xfId="3131" xr:uid="{00000000-0005-0000-0000-0000C0050000}"/>
    <cellStyle name="_YC Fabric Cal - Spring 11_11.1_1_12-1_YCFA12_2.1" xfId="4002" xr:uid="{00000000-0005-0000-0000-0000C1050000}"/>
    <cellStyle name="_YC Fabric Cal - Spring 11_11.1_1_12-1_YCFA12_YC PRESPRING 12 MASTER ORDER CHART--" xfId="4003" xr:uid="{00000000-0005-0000-0000-0000C2050000}"/>
    <cellStyle name="_YC Fabric Cal - Spring 11_11.1_1_12-1_YCFA12_YC SPRING 13 MASTER ORDER CHART" xfId="4004" xr:uid="{00000000-0005-0000-0000-0000C3050000}"/>
    <cellStyle name="_YC Fabric Cal - Spring 11_11.1_1_SPRING 12 MN MASTER ORDER FORM" xfId="670" xr:uid="{00000000-0005-0000-0000-0000C4050000}"/>
    <cellStyle name="_YC Fabric Cal - Spring 11_11.1_11-1" xfId="671" xr:uid="{00000000-0005-0000-0000-0000C5050000}"/>
    <cellStyle name="_YC Fabric Cal - Spring 11_11.1_11-1_2.1" xfId="2857" xr:uid="{00000000-0005-0000-0000-0000C6050000}"/>
    <cellStyle name="_YC Fabric Cal - Spring 11_11.1_11-1_3.1" xfId="2858" xr:uid="{00000000-0005-0000-0000-0000C7050000}"/>
    <cellStyle name="_YC Fabric Cal - Spring 11_11.1_11-1_4.1" xfId="2859" xr:uid="{00000000-0005-0000-0000-0000C8050000}"/>
    <cellStyle name="_YC Fabric Cal - Spring 11_11.1_12-1" xfId="672" xr:uid="{00000000-0005-0000-0000-0000C9050000}"/>
    <cellStyle name="_YC Fabric Cal - Spring 11_11.1_12-1 2" xfId="5275" xr:uid="{00000000-0005-0000-0000-0000CA050000}"/>
    <cellStyle name="_YC Fabric Cal - Spring 11_11.1_12-1_2.1" xfId="2860" xr:uid="{00000000-0005-0000-0000-0000CB050000}"/>
    <cellStyle name="_YC Fabric Cal - Spring 11_11.1_12-1_3.1" xfId="2861" xr:uid="{00000000-0005-0000-0000-0000CC050000}"/>
    <cellStyle name="_YC Fabric Cal - Spring 11_11.1_12-1_4.1" xfId="2862" xr:uid="{00000000-0005-0000-0000-0000CD050000}"/>
    <cellStyle name="_YC Fabric Cal - Spring 11_11.1_12-1_7.1" xfId="673" xr:uid="{00000000-0005-0000-0000-0000CE050000}"/>
    <cellStyle name="_YC Fabric Cal - Spring 11_11.1_12-1_8.1" xfId="674" xr:uid="{00000000-0005-0000-0000-0000CF050000}"/>
    <cellStyle name="_YC Fabric Cal - Spring 11_11.1_12-1_9.1" xfId="675" xr:uid="{00000000-0005-0000-0000-0000D0050000}"/>
    <cellStyle name="_YC Fabric Cal - Spring 11_11.1_12-1_YC HOLIDAY 12 MASTER ORDER CHART" xfId="676" xr:uid="{00000000-0005-0000-0000-0000D1050000}"/>
    <cellStyle name="_YC Fabric Cal - Spring 11_11.1_12-1_YC PRESPRING 12 MASTER ORDER CHART--" xfId="4008" xr:uid="{00000000-0005-0000-0000-0000D2050000}"/>
    <cellStyle name="_YC Fabric Cal - Spring 11_11.1_12-1_YC SPRING 13 MASTER ORDER CHART" xfId="4009" xr:uid="{00000000-0005-0000-0000-0000D3050000}"/>
    <cellStyle name="_YC Fabric Cal - Spring 11_11.1_2.1" xfId="677" xr:uid="{00000000-0005-0000-0000-0000D4050000}"/>
    <cellStyle name="_YC Fabric Cal - Spring 11_11.1_3.1" xfId="678" xr:uid="{00000000-0005-0000-0000-0000D5050000}"/>
    <cellStyle name="_YC Fabric Cal - Spring 11_11.1_4.1" xfId="679" xr:uid="{00000000-0005-0000-0000-0000D6050000}"/>
    <cellStyle name="_YC Fabric Cal - Spring 11_11.1_4.1_1" xfId="2863" xr:uid="{00000000-0005-0000-0000-0000D7050000}"/>
    <cellStyle name="_YC Fabric Cal - Spring 11_11.1_4.1_5.1" xfId="680" xr:uid="{00000000-0005-0000-0000-0000D8050000}"/>
    <cellStyle name="_YC Fabric Cal - Spring 11_11.1_4.1_6.1" xfId="681" xr:uid="{00000000-0005-0000-0000-0000D9050000}"/>
    <cellStyle name="_YC Fabric Cal - Spring 11_11.1_4.1_7.1" xfId="2864" xr:uid="{00000000-0005-0000-0000-0000DA050000}"/>
    <cellStyle name="_YC Fabric Cal - Spring 11_11.1_4.1_8.1" xfId="2865" xr:uid="{00000000-0005-0000-0000-0000DB050000}"/>
    <cellStyle name="_YC Fabric Cal - Spring 11_11.1_4.1_9.1" xfId="2866" xr:uid="{00000000-0005-0000-0000-0000DC050000}"/>
    <cellStyle name="_YC Fabric Cal - Spring 11_11.1_5.1" xfId="682" xr:uid="{00000000-0005-0000-0000-0000DD050000}"/>
    <cellStyle name="_YC Fabric Cal - Spring 11_11.1_5.1_1" xfId="683" xr:uid="{00000000-0005-0000-0000-0000DE050000}"/>
    <cellStyle name="_YC Fabric Cal - Spring 11_11.1_5.1_1_2.1" xfId="2867" xr:uid="{00000000-0005-0000-0000-0000DF050000}"/>
    <cellStyle name="_YC Fabric Cal - Spring 11_11.1_5.1_1_3.1" xfId="2868" xr:uid="{00000000-0005-0000-0000-0000E0050000}"/>
    <cellStyle name="_YC Fabric Cal - Spring 11_11.1_5.1_1_4.1" xfId="2869" xr:uid="{00000000-0005-0000-0000-0000E1050000}"/>
    <cellStyle name="_YC Fabric Cal - Spring 11_11.1_6.1" xfId="684" xr:uid="{00000000-0005-0000-0000-0000E2050000}"/>
    <cellStyle name="_YC Fabric Cal - Spring 11_11.1_6.1_1" xfId="2870" xr:uid="{00000000-0005-0000-0000-0000E3050000}"/>
    <cellStyle name="_YC Fabric Cal - Spring 11_11.1_6.1_1_2.1" xfId="2871" xr:uid="{00000000-0005-0000-0000-0000E4050000}"/>
    <cellStyle name="_YC Fabric Cal - Spring 11_11.1_6.1_1_3.1" xfId="2872" xr:uid="{00000000-0005-0000-0000-0000E5050000}"/>
    <cellStyle name="_YC Fabric Cal - Spring 11_11.1_6.1_1_4.1" xfId="2873" xr:uid="{00000000-0005-0000-0000-0000E6050000}"/>
    <cellStyle name="_YC Fabric Cal - Spring 11_11.1_7.1" xfId="685" xr:uid="{00000000-0005-0000-0000-0000E7050000}"/>
    <cellStyle name="_YC Fabric Cal - Spring 11_11.1_8.1" xfId="686" xr:uid="{00000000-0005-0000-0000-0000E8050000}"/>
    <cellStyle name="_YC Fabric Cal - Spring 11_11.1_9.1" xfId="687" xr:uid="{00000000-0005-0000-0000-0000E9050000}"/>
    <cellStyle name="_YC Fabric Cal - Spring 11_11.1_SPRING 12 MN MASTER ORDER FORM" xfId="688" xr:uid="{00000000-0005-0000-0000-0000EA050000}"/>
    <cellStyle name="_YC Fabric Cal - Spring 11_11.1_YC HOLIDAY 12 MASTER ORDER CHART" xfId="689" xr:uid="{00000000-0005-0000-0000-0000EB050000}"/>
    <cellStyle name="_YC Fabric Cal - Spring 11_11.1_YC PRESPRING 12 MASTER ORDER CHART--" xfId="4013" xr:uid="{00000000-0005-0000-0000-0000EC050000}"/>
    <cellStyle name="_YC Fabric Cal - Spring 11_11.1_YC SPRING 13 MASTER ORDER CHART" xfId="4014" xr:uid="{00000000-0005-0000-0000-0000ED050000}"/>
    <cellStyle name="_YC Fabric Cal - Spring 11_11-1" xfId="690" xr:uid="{00000000-0005-0000-0000-0000EE050000}"/>
    <cellStyle name="_YC Fabric Cal - Spring 11_11-1 2" xfId="5280" xr:uid="{00000000-0005-0000-0000-0000EF050000}"/>
    <cellStyle name="_YC Fabric Cal - Spring 11_11-1_1" xfId="691" xr:uid="{00000000-0005-0000-0000-0000F0050000}"/>
    <cellStyle name="_YC Fabric Cal - Spring 11_11-1_11-1" xfId="692" xr:uid="{00000000-0005-0000-0000-0000F1050000}"/>
    <cellStyle name="_YC Fabric Cal - Spring 11_11-1_12-1" xfId="693" xr:uid="{00000000-0005-0000-0000-0000F2050000}"/>
    <cellStyle name="_YC Fabric Cal - Spring 11_11-1_2.1" xfId="4016" xr:uid="{00000000-0005-0000-0000-0000F3050000}"/>
    <cellStyle name="_YC Fabric Cal - Spring 11_11-1_8.1" xfId="694" xr:uid="{00000000-0005-0000-0000-0000F4050000}"/>
    <cellStyle name="_YC Fabric Cal - Spring 11_11-1_9.1" xfId="695" xr:uid="{00000000-0005-0000-0000-0000F5050000}"/>
    <cellStyle name="_YC Fabric Cal - Spring 11_11-1_SPRING 12 MN MASTER ORDER FORM" xfId="696" xr:uid="{00000000-0005-0000-0000-0000F6050000}"/>
    <cellStyle name="_YC Fabric Cal - Spring 11_11-1_YC HOLIDAY 12 MASTER ORDER CHART" xfId="697" xr:uid="{00000000-0005-0000-0000-0000F7050000}"/>
    <cellStyle name="_YC Fabric Cal - Spring 11_11-1_YC PRESPRING 12 MASTER ORDER CHART--" xfId="4018" xr:uid="{00000000-0005-0000-0000-0000F8050000}"/>
    <cellStyle name="_YC Fabric Cal - Spring 11_11-1_YC SPRING 13 MASTER ORDER CHART" xfId="4019" xr:uid="{00000000-0005-0000-0000-0000F9050000}"/>
    <cellStyle name="_YC Fabric Cal - Spring 11_12.1" xfId="698" xr:uid="{00000000-0005-0000-0000-0000FA050000}"/>
    <cellStyle name="_YC Fabric Cal - Spring 11_12.1 2" xfId="5281" xr:uid="{00000000-0005-0000-0000-0000FB050000}"/>
    <cellStyle name="_YC Fabric Cal - Spring 11_12.1_1" xfId="699" xr:uid="{00000000-0005-0000-0000-0000FC050000}"/>
    <cellStyle name="_YC Fabric Cal - Spring 11_12.1_1.1" xfId="700" xr:uid="{00000000-0005-0000-0000-0000FD050000}"/>
    <cellStyle name="_YC Fabric Cal - Spring 11_12.1_1_11-1" xfId="701" xr:uid="{00000000-0005-0000-0000-0000FE050000}"/>
    <cellStyle name="_YC Fabric Cal - Spring 11_12.1_1_11-1_2.1" xfId="2874" xr:uid="{00000000-0005-0000-0000-0000FF050000}"/>
    <cellStyle name="_YC Fabric Cal - Spring 11_12.1_1_11-1_3.1" xfId="2875" xr:uid="{00000000-0005-0000-0000-000000060000}"/>
    <cellStyle name="_YC Fabric Cal - Spring 11_12.1_1_11-1_4.1" xfId="2876" xr:uid="{00000000-0005-0000-0000-000001060000}"/>
    <cellStyle name="_YC Fabric Cal - Spring 11_12.1_1_11-1_MN FALL 12 MASTER ORDER CHART" xfId="702" xr:uid="{00000000-0005-0000-0000-000002060000}"/>
    <cellStyle name="_YC Fabric Cal - Spring 11_12.1_1_11-1_MNFA12" xfId="703" xr:uid="{00000000-0005-0000-0000-000003060000}"/>
    <cellStyle name="_YC Fabric Cal - Spring 11_12.1_1_11-1_MNFA12 2" xfId="3132" xr:uid="{00000000-0005-0000-0000-000004060000}"/>
    <cellStyle name="_YC Fabric Cal - Spring 11_12.1_1_11-1_MNFA12_2.1" xfId="4022" xr:uid="{00000000-0005-0000-0000-000005060000}"/>
    <cellStyle name="_YC Fabric Cal - Spring 11_12.1_1_11-1_MNFA12_YC PRESPRING 12 MASTER ORDER CHART--" xfId="4023" xr:uid="{00000000-0005-0000-0000-000006060000}"/>
    <cellStyle name="_YC Fabric Cal - Spring 11_12.1_1_11-1_MNFA12_YC SPRING 13 MASTER ORDER CHART" xfId="4024" xr:uid="{00000000-0005-0000-0000-000007060000}"/>
    <cellStyle name="_YC Fabric Cal - Spring 11_12.1_1_11-1_YCFA12" xfId="704" xr:uid="{00000000-0005-0000-0000-000008060000}"/>
    <cellStyle name="_YC Fabric Cal - Spring 11_12.1_1_11-1_YCFA12 2" xfId="3133" xr:uid="{00000000-0005-0000-0000-000009060000}"/>
    <cellStyle name="_YC Fabric Cal - Spring 11_12.1_1_11-1_YCFA12_2.1" xfId="4026" xr:uid="{00000000-0005-0000-0000-00000A060000}"/>
    <cellStyle name="_YC Fabric Cal - Spring 11_12.1_1_11-1_YCFA12_YC PRESPRING 12 MASTER ORDER CHART--" xfId="4027" xr:uid="{00000000-0005-0000-0000-00000B060000}"/>
    <cellStyle name="_YC Fabric Cal - Spring 11_12.1_1_11-1_YCFA12_YC SPRING 13 MASTER ORDER CHART" xfId="4028" xr:uid="{00000000-0005-0000-0000-00000C060000}"/>
    <cellStyle name="_YC Fabric Cal - Spring 11_12.1_1_12-1" xfId="705" xr:uid="{00000000-0005-0000-0000-00000D060000}"/>
    <cellStyle name="_YC Fabric Cal - Spring 11_12.1_1_12-1_2.1" xfId="2877" xr:uid="{00000000-0005-0000-0000-00000E060000}"/>
    <cellStyle name="_YC Fabric Cal - Spring 11_12.1_1_12-1_3.1" xfId="2878" xr:uid="{00000000-0005-0000-0000-00000F060000}"/>
    <cellStyle name="_YC Fabric Cal - Spring 11_12.1_1_12-1_4.1" xfId="2879" xr:uid="{00000000-0005-0000-0000-000010060000}"/>
    <cellStyle name="_YC Fabric Cal - Spring 11_12.1_1_12-1_MN FALL 12 MASTER ORDER CHART" xfId="706" xr:uid="{00000000-0005-0000-0000-000011060000}"/>
    <cellStyle name="_YC Fabric Cal - Spring 11_12.1_1_12-1_MNFA12" xfId="707" xr:uid="{00000000-0005-0000-0000-000012060000}"/>
    <cellStyle name="_YC Fabric Cal - Spring 11_12.1_1_12-1_MNFA12 2" xfId="3134" xr:uid="{00000000-0005-0000-0000-000013060000}"/>
    <cellStyle name="_YC Fabric Cal - Spring 11_12.1_1_12-1_MNFA12_2.1" xfId="4030" xr:uid="{00000000-0005-0000-0000-000014060000}"/>
    <cellStyle name="_YC Fabric Cal - Spring 11_12.1_1_12-1_MNFA12_YC PRESPRING 12 MASTER ORDER CHART--" xfId="4031" xr:uid="{00000000-0005-0000-0000-000015060000}"/>
    <cellStyle name="_YC Fabric Cal - Spring 11_12.1_1_12-1_MNFA12_YC SPRING 13 MASTER ORDER CHART" xfId="4032" xr:uid="{00000000-0005-0000-0000-000016060000}"/>
    <cellStyle name="_YC Fabric Cal - Spring 11_12.1_1_12-1_YCFA12" xfId="708" xr:uid="{00000000-0005-0000-0000-000017060000}"/>
    <cellStyle name="_YC Fabric Cal - Spring 11_12.1_1_12-1_YCFA12 2" xfId="3135" xr:uid="{00000000-0005-0000-0000-000018060000}"/>
    <cellStyle name="_YC Fabric Cal - Spring 11_12.1_1_12-1_YCFA12_2.1" xfId="4033" xr:uid="{00000000-0005-0000-0000-000019060000}"/>
    <cellStyle name="_YC Fabric Cal - Spring 11_12.1_1_12-1_YCFA12_YC PRESPRING 12 MASTER ORDER CHART--" xfId="4034" xr:uid="{00000000-0005-0000-0000-00001A060000}"/>
    <cellStyle name="_YC Fabric Cal - Spring 11_12.1_1_12-1_YCFA12_YC SPRING 13 MASTER ORDER CHART" xfId="4035" xr:uid="{00000000-0005-0000-0000-00001B060000}"/>
    <cellStyle name="_YC Fabric Cal - Spring 11_12.1_1_SPRING 12 MN MASTER ORDER FORM" xfId="709" xr:uid="{00000000-0005-0000-0000-00001C060000}"/>
    <cellStyle name="_YC Fabric Cal - Spring 11_12.1_11-1" xfId="710" xr:uid="{00000000-0005-0000-0000-00001D060000}"/>
    <cellStyle name="_YC Fabric Cal - Spring 11_12.1_11-1_2.1" xfId="2880" xr:uid="{00000000-0005-0000-0000-00001E060000}"/>
    <cellStyle name="_YC Fabric Cal - Spring 11_12.1_11-1_3.1" xfId="2881" xr:uid="{00000000-0005-0000-0000-00001F060000}"/>
    <cellStyle name="_YC Fabric Cal - Spring 11_12.1_11-1_4.1" xfId="2882" xr:uid="{00000000-0005-0000-0000-000020060000}"/>
    <cellStyle name="_YC Fabric Cal - Spring 11_12.1_12-1" xfId="711" xr:uid="{00000000-0005-0000-0000-000021060000}"/>
    <cellStyle name="_YC Fabric Cal - Spring 11_12.1_12-1 2" xfId="5284" xr:uid="{00000000-0005-0000-0000-000022060000}"/>
    <cellStyle name="_YC Fabric Cal - Spring 11_12.1_12-1_2.1" xfId="2883" xr:uid="{00000000-0005-0000-0000-000023060000}"/>
    <cellStyle name="_YC Fabric Cal - Spring 11_12.1_12-1_3.1" xfId="2884" xr:uid="{00000000-0005-0000-0000-000024060000}"/>
    <cellStyle name="_YC Fabric Cal - Spring 11_12.1_12-1_4.1" xfId="2885" xr:uid="{00000000-0005-0000-0000-000025060000}"/>
    <cellStyle name="_YC Fabric Cal - Spring 11_12.1_12-1_7.1" xfId="712" xr:uid="{00000000-0005-0000-0000-000026060000}"/>
    <cellStyle name="_YC Fabric Cal - Spring 11_12.1_12-1_8.1" xfId="713" xr:uid="{00000000-0005-0000-0000-000027060000}"/>
    <cellStyle name="_YC Fabric Cal - Spring 11_12.1_12-1_9.1" xfId="714" xr:uid="{00000000-0005-0000-0000-000028060000}"/>
    <cellStyle name="_YC Fabric Cal - Spring 11_12.1_12-1_YC HOLIDAY 12 MASTER ORDER CHART" xfId="715" xr:uid="{00000000-0005-0000-0000-000029060000}"/>
    <cellStyle name="_YC Fabric Cal - Spring 11_12.1_12-1_YC PRESPRING 12 MASTER ORDER CHART--" xfId="4039" xr:uid="{00000000-0005-0000-0000-00002A060000}"/>
    <cellStyle name="_YC Fabric Cal - Spring 11_12.1_12-1_YC SPRING 13 MASTER ORDER CHART" xfId="4040" xr:uid="{00000000-0005-0000-0000-00002B060000}"/>
    <cellStyle name="_YC Fabric Cal - Spring 11_12.1_2.1" xfId="716" xr:uid="{00000000-0005-0000-0000-00002C060000}"/>
    <cellStyle name="_YC Fabric Cal - Spring 11_12.1_3.1" xfId="717" xr:uid="{00000000-0005-0000-0000-00002D060000}"/>
    <cellStyle name="_YC Fabric Cal - Spring 11_12.1_4.1" xfId="718" xr:uid="{00000000-0005-0000-0000-00002E060000}"/>
    <cellStyle name="_YC Fabric Cal - Spring 11_12.1_4.1_1" xfId="2886" xr:uid="{00000000-0005-0000-0000-00002F060000}"/>
    <cellStyle name="_YC Fabric Cal - Spring 11_12.1_4.1_5.1" xfId="719" xr:uid="{00000000-0005-0000-0000-000030060000}"/>
    <cellStyle name="_YC Fabric Cal - Spring 11_12.1_4.1_6.1" xfId="720" xr:uid="{00000000-0005-0000-0000-000031060000}"/>
    <cellStyle name="_YC Fabric Cal - Spring 11_12.1_4.1_7.1" xfId="2887" xr:uid="{00000000-0005-0000-0000-000032060000}"/>
    <cellStyle name="_YC Fabric Cal - Spring 11_12.1_4.1_8.1" xfId="2888" xr:uid="{00000000-0005-0000-0000-000033060000}"/>
    <cellStyle name="_YC Fabric Cal - Spring 11_12.1_4.1_9.1" xfId="2889" xr:uid="{00000000-0005-0000-0000-000034060000}"/>
    <cellStyle name="_YC Fabric Cal - Spring 11_12.1_5.1" xfId="721" xr:uid="{00000000-0005-0000-0000-000035060000}"/>
    <cellStyle name="_YC Fabric Cal - Spring 11_12.1_5.1_1" xfId="722" xr:uid="{00000000-0005-0000-0000-000036060000}"/>
    <cellStyle name="_YC Fabric Cal - Spring 11_12.1_5.1_1_2.1" xfId="2890" xr:uid="{00000000-0005-0000-0000-000037060000}"/>
    <cellStyle name="_YC Fabric Cal - Spring 11_12.1_5.1_1_3.1" xfId="2891" xr:uid="{00000000-0005-0000-0000-000038060000}"/>
    <cellStyle name="_YC Fabric Cal - Spring 11_12.1_5.1_1_4.1" xfId="2892" xr:uid="{00000000-0005-0000-0000-000039060000}"/>
    <cellStyle name="_YC Fabric Cal - Spring 11_12.1_6.1" xfId="723" xr:uid="{00000000-0005-0000-0000-00003A060000}"/>
    <cellStyle name="_YC Fabric Cal - Spring 11_12.1_6.1_1" xfId="2893" xr:uid="{00000000-0005-0000-0000-00003B060000}"/>
    <cellStyle name="_YC Fabric Cal - Spring 11_12.1_6.1_1_2.1" xfId="2894" xr:uid="{00000000-0005-0000-0000-00003C060000}"/>
    <cellStyle name="_YC Fabric Cal - Spring 11_12.1_6.1_1_3.1" xfId="2895" xr:uid="{00000000-0005-0000-0000-00003D060000}"/>
    <cellStyle name="_YC Fabric Cal - Spring 11_12.1_6.1_1_4.1" xfId="2896" xr:uid="{00000000-0005-0000-0000-00003E060000}"/>
    <cellStyle name="_YC Fabric Cal - Spring 11_12.1_7.1" xfId="724" xr:uid="{00000000-0005-0000-0000-00003F060000}"/>
    <cellStyle name="_YC Fabric Cal - Spring 11_12.1_8.1" xfId="725" xr:uid="{00000000-0005-0000-0000-000040060000}"/>
    <cellStyle name="_YC Fabric Cal - Spring 11_12.1_9.1" xfId="726" xr:uid="{00000000-0005-0000-0000-000041060000}"/>
    <cellStyle name="_YC Fabric Cal - Spring 11_12.1_SPRING 12 MN MASTER ORDER FORM" xfId="727" xr:uid="{00000000-0005-0000-0000-000042060000}"/>
    <cellStyle name="_YC Fabric Cal - Spring 11_12.1_YC HOLIDAY 12 MASTER ORDER CHART" xfId="728" xr:uid="{00000000-0005-0000-0000-000043060000}"/>
    <cellStyle name="_YC Fabric Cal - Spring 11_12.1_YC PRESPRING 12 MASTER ORDER CHART--" xfId="4048" xr:uid="{00000000-0005-0000-0000-000044060000}"/>
    <cellStyle name="_YC Fabric Cal - Spring 11_12.1_YC SPRING 13 MASTER ORDER CHART" xfId="4049" xr:uid="{00000000-0005-0000-0000-000045060000}"/>
    <cellStyle name="_YC Fabric Cal - Spring 11_12-1" xfId="729" xr:uid="{00000000-0005-0000-0000-000046060000}"/>
    <cellStyle name="_YC Fabric Cal - Spring 11_12-1 2" xfId="5292" xr:uid="{00000000-0005-0000-0000-000047060000}"/>
    <cellStyle name="_YC Fabric Cal - Spring 11_12-1_1" xfId="730" xr:uid="{00000000-0005-0000-0000-000048060000}"/>
    <cellStyle name="_YC Fabric Cal - Spring 11_12-1_11-1" xfId="731" xr:uid="{00000000-0005-0000-0000-000049060000}"/>
    <cellStyle name="_YC Fabric Cal - Spring 11_12-1_12-1" xfId="732" xr:uid="{00000000-0005-0000-0000-00004A060000}"/>
    <cellStyle name="_YC Fabric Cal - Spring 11_12-1_2.1" xfId="4053" xr:uid="{00000000-0005-0000-0000-00004B060000}"/>
    <cellStyle name="_YC Fabric Cal - Spring 11_12-1_8.1" xfId="733" xr:uid="{00000000-0005-0000-0000-00004C060000}"/>
    <cellStyle name="_YC Fabric Cal - Spring 11_12-1_9.1" xfId="734" xr:uid="{00000000-0005-0000-0000-00004D060000}"/>
    <cellStyle name="_YC Fabric Cal - Spring 11_12-1_SPRING 12 MN MASTER ORDER FORM" xfId="735" xr:uid="{00000000-0005-0000-0000-00004E060000}"/>
    <cellStyle name="_YC Fabric Cal - Spring 11_12-1_YC HOLIDAY 12 MASTER ORDER CHART" xfId="736" xr:uid="{00000000-0005-0000-0000-00004F060000}"/>
    <cellStyle name="_YC Fabric Cal - Spring 11_12-1_YC PRESPRING 12 MASTER ORDER CHART--" xfId="4057" xr:uid="{00000000-0005-0000-0000-000050060000}"/>
    <cellStyle name="_YC Fabric Cal - Spring 11_12-1_YC SPRING 13 MASTER ORDER CHART" xfId="4058" xr:uid="{00000000-0005-0000-0000-000051060000}"/>
    <cellStyle name="_YC Fabric Cal - Spring 11_2.1" xfId="737" xr:uid="{00000000-0005-0000-0000-000052060000}"/>
    <cellStyle name="_YC Fabric Cal - Spring 11_2.1 2" xfId="5582" xr:uid="{00000000-0005-0000-0000-000053060000}"/>
    <cellStyle name="_YC Fabric Cal - Spring 11_2.1_1" xfId="4059" xr:uid="{00000000-0005-0000-0000-000054060000}"/>
    <cellStyle name="_YC Fabric Cal - Spring 11_2.1_2.1" xfId="4060" xr:uid="{00000000-0005-0000-0000-000055060000}"/>
    <cellStyle name="_YC Fabric Cal - Spring 11_2.1_8.1" xfId="738" xr:uid="{00000000-0005-0000-0000-000056060000}"/>
    <cellStyle name="_YC Fabric Cal - Spring 11_2.1_9.1" xfId="739" xr:uid="{00000000-0005-0000-0000-000057060000}"/>
    <cellStyle name="_YC Fabric Cal - Spring 11_2.1_YC HOLIDAY 12 MASTER ORDER CHART" xfId="740" xr:uid="{00000000-0005-0000-0000-000058060000}"/>
    <cellStyle name="_YC Fabric Cal - Spring 11_2.1_YC PRESPRING 12 MASTER ORDER CHART--" xfId="4062" xr:uid="{00000000-0005-0000-0000-000059060000}"/>
    <cellStyle name="_YC Fabric Cal - Spring 11_2.1_YC SPRING 13 MASTER ORDER CHART" xfId="4063" xr:uid="{00000000-0005-0000-0000-00005A060000}"/>
    <cellStyle name="_YC Fabric Cal - Spring 11_3.1" xfId="741" xr:uid="{00000000-0005-0000-0000-00005B060000}"/>
    <cellStyle name="_YC Fabric Cal - Spring 11_3.1 2" xfId="5583" xr:uid="{00000000-0005-0000-0000-00005C060000}"/>
    <cellStyle name="_YC Fabric Cal - Spring 11_3.1_1" xfId="4064" xr:uid="{00000000-0005-0000-0000-00005D060000}"/>
    <cellStyle name="_YC Fabric Cal - Spring 11_3.1_2.1" xfId="4065" xr:uid="{00000000-0005-0000-0000-00005E060000}"/>
    <cellStyle name="_YC Fabric Cal - Spring 11_3.1_8.1" xfId="742" xr:uid="{00000000-0005-0000-0000-00005F060000}"/>
    <cellStyle name="_YC Fabric Cal - Spring 11_3.1_9.1" xfId="743" xr:uid="{00000000-0005-0000-0000-000060060000}"/>
    <cellStyle name="_YC Fabric Cal - Spring 11_3.1_YC HOLIDAY 12 MASTER ORDER CHART" xfId="744" xr:uid="{00000000-0005-0000-0000-000061060000}"/>
    <cellStyle name="_YC Fabric Cal - Spring 11_3.1_YC PRESPRING 12 MASTER ORDER CHART--" xfId="4068" xr:uid="{00000000-0005-0000-0000-000062060000}"/>
    <cellStyle name="_YC Fabric Cal - Spring 11_3.1_YC SPRING 13 MASTER ORDER CHART" xfId="4069" xr:uid="{00000000-0005-0000-0000-000063060000}"/>
    <cellStyle name="_YC Fabric Cal - Spring 11_4.1" xfId="745" xr:uid="{00000000-0005-0000-0000-000064060000}"/>
    <cellStyle name="_YC Fabric Cal - Spring 11_4.1 2" xfId="5293" xr:uid="{00000000-0005-0000-0000-000065060000}"/>
    <cellStyle name="_YC Fabric Cal - Spring 11_4.1 Retail" xfId="746" xr:uid="{00000000-0005-0000-0000-000066060000}"/>
    <cellStyle name="_YC Fabric Cal - Spring 11_4.1 Retail 2" xfId="4070" xr:uid="{00000000-0005-0000-0000-000067060000}"/>
    <cellStyle name="_YC Fabric Cal - Spring 11_4.1 Retail_1" xfId="747" xr:uid="{00000000-0005-0000-0000-000068060000}"/>
    <cellStyle name="_YC Fabric Cal - Spring 11_4.1 Retail_1 2" xfId="5294" xr:uid="{00000000-0005-0000-0000-000069060000}"/>
    <cellStyle name="_YC Fabric Cal - Spring 11_4.1 Retail_1.1" xfId="4072" xr:uid="{00000000-0005-0000-0000-00006A060000}"/>
    <cellStyle name="_YC Fabric Cal - Spring 11_4.1 Retail_1_11-1" xfId="748" xr:uid="{00000000-0005-0000-0000-00006B060000}"/>
    <cellStyle name="_YC Fabric Cal - Spring 11_4.1 Retail_1_12-1" xfId="749" xr:uid="{00000000-0005-0000-0000-00006C060000}"/>
    <cellStyle name="_YC Fabric Cal - Spring 11_4.1 Retail_1_2.1" xfId="4074" xr:uid="{00000000-0005-0000-0000-00006D060000}"/>
    <cellStyle name="_YC Fabric Cal - Spring 11_4.1 Retail_1_8.1" xfId="750" xr:uid="{00000000-0005-0000-0000-00006E060000}"/>
    <cellStyle name="_YC Fabric Cal - Spring 11_4.1 Retail_1_9.1" xfId="751" xr:uid="{00000000-0005-0000-0000-00006F060000}"/>
    <cellStyle name="_YC Fabric Cal - Spring 11_4.1 Retail_1_SPRING 12 MN MASTER ORDER FORM" xfId="752" xr:uid="{00000000-0005-0000-0000-000070060000}"/>
    <cellStyle name="_YC Fabric Cal - Spring 11_4.1 Retail_1_YC HOLIDAY 12 MASTER ORDER CHART" xfId="753" xr:uid="{00000000-0005-0000-0000-000071060000}"/>
    <cellStyle name="_YC Fabric Cal - Spring 11_4.1 Retail_1_YC PRESPRING 12 MASTER ORDER CHART--" xfId="4077" xr:uid="{00000000-0005-0000-0000-000072060000}"/>
    <cellStyle name="_YC Fabric Cal - Spring 11_4.1 Retail_1_YC SPRING 13 MASTER ORDER CHART" xfId="4078" xr:uid="{00000000-0005-0000-0000-000073060000}"/>
    <cellStyle name="_YC Fabric Cal - Spring 11_4.1 Retail_11.1" xfId="754" xr:uid="{00000000-0005-0000-0000-000074060000}"/>
    <cellStyle name="_YC Fabric Cal - Spring 11_4.1 Retail_11.1_11-1" xfId="755" xr:uid="{00000000-0005-0000-0000-000075060000}"/>
    <cellStyle name="_YC Fabric Cal - Spring 11_4.1 Retail_11.1_12-1" xfId="756" xr:uid="{00000000-0005-0000-0000-000076060000}"/>
    <cellStyle name="_YC Fabric Cal - Spring 11_4.1 Retail_11.1_SPRING 12 MN MASTER ORDER FORM" xfId="757" xr:uid="{00000000-0005-0000-0000-000077060000}"/>
    <cellStyle name="_YC Fabric Cal - Spring 11_4.1 Retail_11-1" xfId="758" xr:uid="{00000000-0005-0000-0000-000078060000}"/>
    <cellStyle name="_YC Fabric Cal - Spring 11_4.1 Retail_12.1" xfId="759" xr:uid="{00000000-0005-0000-0000-000079060000}"/>
    <cellStyle name="_YC Fabric Cal - Spring 11_4.1 Retail_12.1_11-1" xfId="760" xr:uid="{00000000-0005-0000-0000-00007A060000}"/>
    <cellStyle name="_YC Fabric Cal - Spring 11_4.1 Retail_12.1_12-1" xfId="761" xr:uid="{00000000-0005-0000-0000-00007B060000}"/>
    <cellStyle name="_YC Fabric Cal - Spring 11_4.1 Retail_12.1_SPRING 12 MN MASTER ORDER FORM" xfId="762" xr:uid="{00000000-0005-0000-0000-00007C060000}"/>
    <cellStyle name="_YC Fabric Cal - Spring 11_4.1 Retail_12-1" xfId="763" xr:uid="{00000000-0005-0000-0000-00007D060000}"/>
    <cellStyle name="_YC Fabric Cal - Spring 11_4.1 Retail_2.1" xfId="4083" xr:uid="{00000000-0005-0000-0000-00007E060000}"/>
    <cellStyle name="_YC Fabric Cal - Spring 11_4.1 Retail_8.1" xfId="764" xr:uid="{00000000-0005-0000-0000-00007F060000}"/>
    <cellStyle name="_YC Fabric Cal - Spring 11_4.1 Retail_9.1" xfId="765" xr:uid="{00000000-0005-0000-0000-000080060000}"/>
    <cellStyle name="_YC Fabric Cal - Spring 11_4.1 Retail_9.1 Retail" xfId="766" xr:uid="{00000000-0005-0000-0000-000081060000}"/>
    <cellStyle name="_YC Fabric Cal - Spring 11_4.1 Retail_9.1 Retail 2" xfId="5295" xr:uid="{00000000-0005-0000-0000-000082060000}"/>
    <cellStyle name="_YC Fabric Cal - Spring 11_4.1 Retail_9.1 Retail_11-1" xfId="767" xr:uid="{00000000-0005-0000-0000-000083060000}"/>
    <cellStyle name="_YC Fabric Cal - Spring 11_4.1 Retail_9.1 Retail_12-1" xfId="768" xr:uid="{00000000-0005-0000-0000-000084060000}"/>
    <cellStyle name="_YC Fabric Cal - Spring 11_4.1 Retail_9.1 Retail_2.1" xfId="4086" xr:uid="{00000000-0005-0000-0000-000085060000}"/>
    <cellStyle name="_YC Fabric Cal - Spring 11_4.1 Retail_9.1 Retail_8.1" xfId="769" xr:uid="{00000000-0005-0000-0000-000086060000}"/>
    <cellStyle name="_YC Fabric Cal - Spring 11_4.1 Retail_9.1 Retail_9.1" xfId="770" xr:uid="{00000000-0005-0000-0000-000087060000}"/>
    <cellStyle name="_YC Fabric Cal - Spring 11_4.1 Retail_9.1 Retail_SPRING 12 MN MASTER ORDER FORM" xfId="771" xr:uid="{00000000-0005-0000-0000-000088060000}"/>
    <cellStyle name="_YC Fabric Cal - Spring 11_4.1 Retail_9.1 Retail_YC HOLIDAY 12 MASTER ORDER CHART" xfId="772" xr:uid="{00000000-0005-0000-0000-000089060000}"/>
    <cellStyle name="_YC Fabric Cal - Spring 11_4.1 Retail_9.1 Retail_YC PRESPRING 12 MASTER ORDER CHART--" xfId="4087" xr:uid="{00000000-0005-0000-0000-00008A060000}"/>
    <cellStyle name="_YC Fabric Cal - Spring 11_4.1 Retail_9.1 Retail_YC SPRING 13 MASTER ORDER CHART" xfId="4088" xr:uid="{00000000-0005-0000-0000-00008B060000}"/>
    <cellStyle name="_YC Fabric Cal - Spring 11_4.1 Retail_ALL DELIVERIES" xfId="773" xr:uid="{00000000-0005-0000-0000-00008C060000}"/>
    <cellStyle name="_YC Fabric Cal - Spring 11_4.1 Retail_SPRING 12 MN MASTER ORDER FORM" xfId="774" xr:uid="{00000000-0005-0000-0000-00008D060000}"/>
    <cellStyle name="_YC Fabric Cal - Spring 11_4.1 Retail_STARSHIP MNHO11 Order Chart" xfId="775" xr:uid="{00000000-0005-0000-0000-00008E060000}"/>
    <cellStyle name="_YC Fabric Cal - Spring 11_4.1 Retail_STARSHIP MNHO11 Order Chart_11-1" xfId="776" xr:uid="{00000000-0005-0000-0000-00008F060000}"/>
    <cellStyle name="_YC Fabric Cal - Spring 11_4.1 Retail_STARSHIP MNHO11 Order Chart_12-1" xfId="777" xr:uid="{00000000-0005-0000-0000-000090060000}"/>
    <cellStyle name="_YC Fabric Cal - Spring 11_4.1 Retail_STARSHIP MNHO11 Order Chart_SPRING 12 MN MASTER ORDER FORM" xfId="778" xr:uid="{00000000-0005-0000-0000-000091060000}"/>
    <cellStyle name="_YC Fabric Cal - Spring 11_4.1 Retail_STARSHIP MNSP12 Order Chart" xfId="2897" xr:uid="{00000000-0005-0000-0000-000092060000}"/>
    <cellStyle name="_YC Fabric Cal - Spring 11_4.1 Retail_STARSHIP MNSP12 Order Chart_JENNIFER" xfId="2898" xr:uid="{00000000-0005-0000-0000-000093060000}"/>
    <cellStyle name="_YC Fabric Cal - Spring 11_4.1 Retail_STARSHIP YCHO11 Order Chart" xfId="779" xr:uid="{00000000-0005-0000-0000-000094060000}"/>
    <cellStyle name="_YC Fabric Cal - Spring 11_4.1 Retail_STARSHIP YCHO11 Order Chart 2" xfId="5297" xr:uid="{00000000-0005-0000-0000-000095060000}"/>
    <cellStyle name="_YC Fabric Cal - Spring 11_4.1 Retail_STARSHIP YCHO11 Order Chart_11-1" xfId="780" xr:uid="{00000000-0005-0000-0000-000096060000}"/>
    <cellStyle name="_YC Fabric Cal - Spring 11_4.1 Retail_STARSHIP YCHO11 Order Chart_12-1" xfId="781" xr:uid="{00000000-0005-0000-0000-000097060000}"/>
    <cellStyle name="_YC Fabric Cal - Spring 11_4.1 Retail_STARSHIP YCHO11 Order Chart_2.1" xfId="4093" xr:uid="{00000000-0005-0000-0000-000098060000}"/>
    <cellStyle name="_YC Fabric Cal - Spring 11_4.1 Retail_STARSHIP YCHO11 Order Chart_8.1" xfId="782" xr:uid="{00000000-0005-0000-0000-000099060000}"/>
    <cellStyle name="_YC Fabric Cal - Spring 11_4.1 Retail_STARSHIP YCHO11 Order Chart_9.1" xfId="783" xr:uid="{00000000-0005-0000-0000-00009A060000}"/>
    <cellStyle name="_YC Fabric Cal - Spring 11_4.1 Retail_STARSHIP YCHO11 Order Chart_SPRING 12 MN MASTER ORDER FORM" xfId="784" xr:uid="{00000000-0005-0000-0000-00009B060000}"/>
    <cellStyle name="_YC Fabric Cal - Spring 11_4.1 Retail_STARSHIP YCHO11 Order Chart_YC HOLIDAY 12 MASTER ORDER CHART" xfId="785" xr:uid="{00000000-0005-0000-0000-00009C060000}"/>
    <cellStyle name="_YC Fabric Cal - Spring 11_4.1 Retail_STARSHIP YCHO11 Order Chart_YC PRESPRING 12 MASTER ORDER CHART--" xfId="4095" xr:uid="{00000000-0005-0000-0000-00009D060000}"/>
    <cellStyle name="_YC Fabric Cal - Spring 11_4.1 Retail_STARSHIP YCHO11 Order Chart_YC SPRING 13 MASTER ORDER CHART" xfId="4096" xr:uid="{00000000-0005-0000-0000-00009E060000}"/>
    <cellStyle name="_YC Fabric Cal - Spring 11_4.1 Retail_STARSHIP YCSP12 Order Chart" xfId="786" xr:uid="{00000000-0005-0000-0000-00009F060000}"/>
    <cellStyle name="_YC Fabric Cal - Spring 11_4.1 Retail_STARSHIP YCSP12 Order Chart 2" xfId="5298" xr:uid="{00000000-0005-0000-0000-0000A0060000}"/>
    <cellStyle name="_YC Fabric Cal - Spring 11_4.1 Retail_STARSHIP YCSP12 Order Chart_2.1" xfId="4097" xr:uid="{00000000-0005-0000-0000-0000A1060000}"/>
    <cellStyle name="_YC Fabric Cal - Spring 11_4.1 Retail_STARSHIP YCSP12 Order Chart_8.1" xfId="787" xr:uid="{00000000-0005-0000-0000-0000A2060000}"/>
    <cellStyle name="_YC Fabric Cal - Spring 11_4.1 Retail_STARSHIP YCSP12 Order Chart_9.1" xfId="788" xr:uid="{00000000-0005-0000-0000-0000A3060000}"/>
    <cellStyle name="_YC Fabric Cal - Spring 11_4.1 Retail_STARSHIP YCSP12 Order Chart_jennifer" xfId="789" xr:uid="{00000000-0005-0000-0000-0000A4060000}"/>
    <cellStyle name="_YC Fabric Cal - Spring 11_4.1 Retail_STARSHIP YCSP12 Order Chart_jennifer 2" xfId="5584" xr:uid="{00000000-0005-0000-0000-0000A5060000}"/>
    <cellStyle name="_YC Fabric Cal - Spring 11_4.1 Retail_STARSHIP YCSP12 Order Chart_jennifer_2.1" xfId="4099" xr:uid="{00000000-0005-0000-0000-0000A6060000}"/>
    <cellStyle name="_YC Fabric Cal - Spring 11_4.1 Retail_STARSHIP YCSP12 Order Chart_jennifer_8.1" xfId="790" xr:uid="{00000000-0005-0000-0000-0000A7060000}"/>
    <cellStyle name="_YC Fabric Cal - Spring 11_4.1 Retail_STARSHIP YCSP12 Order Chart_jennifer_9.1" xfId="791" xr:uid="{00000000-0005-0000-0000-0000A8060000}"/>
    <cellStyle name="_YC Fabric Cal - Spring 11_4.1 Retail_STARSHIP YCSP12 Order Chart_jennifer_YC HOLIDAY 12 MASTER ORDER CHART" xfId="792" xr:uid="{00000000-0005-0000-0000-0000A9060000}"/>
    <cellStyle name="_YC Fabric Cal - Spring 11_4.1 Retail_STARSHIP YCSP12 Order Chart_jennifer_YC PRESPRING 12 MASTER ORDER CHART--" xfId="4101" xr:uid="{00000000-0005-0000-0000-0000AA060000}"/>
    <cellStyle name="_YC Fabric Cal - Spring 11_4.1 Retail_STARSHIP YCSP12 Order Chart_jennifer_YC SPRING 13 MASTER ORDER CHART" xfId="4102" xr:uid="{00000000-0005-0000-0000-0000AB060000}"/>
    <cellStyle name="_YC Fabric Cal - Spring 11_4.1 Retail_STARSHIP YCSP12 Order Chart_YC HOLIDAY 12 MASTER ORDER CHART" xfId="793" xr:uid="{00000000-0005-0000-0000-0000AC060000}"/>
    <cellStyle name="_YC Fabric Cal - Spring 11_4.1 Retail_STARSHIP YCSP12 Order Chart_YC PRESPRING 12 MASTER ORDER CHART--" xfId="4103" xr:uid="{00000000-0005-0000-0000-0000AD060000}"/>
    <cellStyle name="_YC Fabric Cal - Spring 11_4.1 Retail_STARSHIP YCSP12 Order Chart_YC SPRING 13 MASTER ORDER CHART" xfId="4104" xr:uid="{00000000-0005-0000-0000-0000AE060000}"/>
    <cellStyle name="_YC Fabric Cal - Spring 11_4.1 Retail_YC HOLIDAY 12 MASTER ORDER CHART" xfId="794" xr:uid="{00000000-0005-0000-0000-0000AF060000}"/>
    <cellStyle name="_YC Fabric Cal - Spring 11_4.1 Retail_YC PRESPRING 12 MASTER ORDER CHART--" xfId="4106" xr:uid="{00000000-0005-0000-0000-0000B0060000}"/>
    <cellStyle name="_YC Fabric Cal - Spring 11_4.1 Retail_YC SPRING 13 MASTER ORDER CHART" xfId="4107" xr:uid="{00000000-0005-0000-0000-0000B1060000}"/>
    <cellStyle name="_YC Fabric Cal - Spring 11_4.1_1" xfId="795" xr:uid="{00000000-0005-0000-0000-0000B2060000}"/>
    <cellStyle name="_YC Fabric Cal - Spring 11_4.1_1_2.1" xfId="4108" xr:uid="{00000000-0005-0000-0000-0000B3060000}"/>
    <cellStyle name="_YC Fabric Cal - Spring 11_4.1_1_3.1" xfId="4109" xr:uid="{00000000-0005-0000-0000-0000B4060000}"/>
    <cellStyle name="_YC Fabric Cal - Spring 11_4.1_1_7.1" xfId="796" xr:uid="{00000000-0005-0000-0000-0000B5060000}"/>
    <cellStyle name="_YC Fabric Cal - Spring 11_4.1_1_8.1" xfId="797" xr:uid="{00000000-0005-0000-0000-0000B6060000}"/>
    <cellStyle name="_YC Fabric Cal - Spring 11_4.1_1_9.1" xfId="798" xr:uid="{00000000-0005-0000-0000-0000B7060000}"/>
    <cellStyle name="_YC Fabric Cal - Spring 11_4.1_1_9.1_1" xfId="799" xr:uid="{00000000-0005-0000-0000-0000B8060000}"/>
    <cellStyle name="_YC Fabric Cal - Spring 11_4.1_1_MNFA12" xfId="800" xr:uid="{00000000-0005-0000-0000-0000B9060000}"/>
    <cellStyle name="_YC Fabric Cal - Spring 11_4.1_1_MNFA12 2" xfId="3136" xr:uid="{00000000-0005-0000-0000-0000BA060000}"/>
    <cellStyle name="_YC Fabric Cal - Spring 11_4.1_1_MNFA12_2.1" xfId="4112" xr:uid="{00000000-0005-0000-0000-0000BB060000}"/>
    <cellStyle name="_YC Fabric Cal - Spring 11_4.1_1_MNFA12_YC PRESPRING 12 MASTER ORDER CHART--" xfId="4113" xr:uid="{00000000-0005-0000-0000-0000BC060000}"/>
    <cellStyle name="_YC Fabric Cal - Spring 11_4.1_1_MNFA12_YC SPRING 13 MASTER ORDER CHART" xfId="4114" xr:uid="{00000000-0005-0000-0000-0000BD060000}"/>
    <cellStyle name="_YC Fabric Cal - Spring 11_4.1_1_STARSHIP YC SPRING13 Order Chart" xfId="4115" xr:uid="{00000000-0005-0000-0000-0000BE060000}"/>
    <cellStyle name="_YC Fabric Cal - Spring 11_4.1_1_YCFA12" xfId="801" xr:uid="{00000000-0005-0000-0000-0000BF060000}"/>
    <cellStyle name="_YC Fabric Cal - Spring 11_4.1_1_YCFA12 2" xfId="3137" xr:uid="{00000000-0005-0000-0000-0000C0060000}"/>
    <cellStyle name="_YC Fabric Cal - Spring 11_4.1_1_YCFA12_2.1" xfId="4117" xr:uid="{00000000-0005-0000-0000-0000C1060000}"/>
    <cellStyle name="_YC Fabric Cal - Spring 11_4.1_1_YCFA12_2.1 2" xfId="4118" xr:uid="{00000000-0005-0000-0000-0000C2060000}"/>
    <cellStyle name="_YC Fabric Cal - Spring 11_4.1_1_YCFA12_3.1" xfId="4119" xr:uid="{00000000-0005-0000-0000-0000C3060000}"/>
    <cellStyle name="_YC Fabric Cal - Spring 11_4.1_1_YCFA12_3.1 2" xfId="4120" xr:uid="{00000000-0005-0000-0000-0000C4060000}"/>
    <cellStyle name="_YC Fabric Cal - Spring 11_4.1_1_YCFA12_STARSHIP YC SPRING13 Order Chart" xfId="4121" xr:uid="{00000000-0005-0000-0000-0000C5060000}"/>
    <cellStyle name="_YC Fabric Cal - Spring 11_4.1_1_YCFA12_YC PRESPRING 12 MASTER ORDER CHART--" xfId="4122" xr:uid="{00000000-0005-0000-0000-0000C6060000}"/>
    <cellStyle name="_YC Fabric Cal - Spring 11_4.1_1_YCFA12_YC SPRING 13 MASTER ORDER CHART" xfId="4123" xr:uid="{00000000-0005-0000-0000-0000C7060000}"/>
    <cellStyle name="_YC Fabric Cal - Spring 11_4.1_2.1" xfId="2899" xr:uid="{00000000-0005-0000-0000-0000C8060000}"/>
    <cellStyle name="_YC Fabric Cal - Spring 11_4.1_3.1" xfId="2900" xr:uid="{00000000-0005-0000-0000-0000C9060000}"/>
    <cellStyle name="_YC Fabric Cal - Spring 11_4.1_4.1" xfId="2901" xr:uid="{00000000-0005-0000-0000-0000CA060000}"/>
    <cellStyle name="_YC Fabric Cal - Spring 11_4.1_5.1" xfId="802" xr:uid="{00000000-0005-0000-0000-0000CB060000}"/>
    <cellStyle name="_YC Fabric Cal - Spring 11_4.1_5.1 2" xfId="5585" xr:uid="{00000000-0005-0000-0000-0000CC060000}"/>
    <cellStyle name="_YC Fabric Cal - Spring 11_4.1_5.1_10.1" xfId="803" xr:uid="{00000000-0005-0000-0000-0000CD060000}"/>
    <cellStyle name="_YC Fabric Cal - Spring 11_4.1_5.1_10.1 2" xfId="3138" xr:uid="{00000000-0005-0000-0000-0000CE060000}"/>
    <cellStyle name="_YC Fabric Cal - Spring 11_4.1_5.1_11.1" xfId="804" xr:uid="{00000000-0005-0000-0000-0000CF060000}"/>
    <cellStyle name="_YC Fabric Cal - Spring 11_4.1_5.1_11.1 2" xfId="3139" xr:uid="{00000000-0005-0000-0000-0000D0060000}"/>
    <cellStyle name="_YC Fabric Cal - Spring 11_4.1_5.1_2.1" xfId="4126" xr:uid="{00000000-0005-0000-0000-0000D1060000}"/>
    <cellStyle name="_YC Fabric Cal - Spring 11_4.1_5.1_3.1" xfId="6489" xr:uid="{00000000-0005-0000-0000-0000D2060000}"/>
    <cellStyle name="_YC Fabric Cal - Spring 11_4.1_5.1_7.1" xfId="805" xr:uid="{00000000-0005-0000-0000-0000D3060000}"/>
    <cellStyle name="_YC Fabric Cal - Spring 11_4.1_5.1_8.1" xfId="806" xr:uid="{00000000-0005-0000-0000-0000D4060000}"/>
    <cellStyle name="_YC Fabric Cal - Spring 11_4.1_5.1_9.1" xfId="807" xr:uid="{00000000-0005-0000-0000-0000D5060000}"/>
    <cellStyle name="_YC Fabric Cal - Spring 11_4.1_5.1_9.1_1" xfId="808" xr:uid="{00000000-0005-0000-0000-0000D6060000}"/>
    <cellStyle name="_YC Fabric Cal - Spring 11_4.1_5.1_9.1_1 2" xfId="3140" xr:uid="{00000000-0005-0000-0000-0000D7060000}"/>
    <cellStyle name="_YC Fabric Cal - Spring 11_4.1_5.1_STARSHIP YC SPRING13 Order Chart" xfId="6094" xr:uid="{00000000-0005-0000-0000-0000D8060000}"/>
    <cellStyle name="_YC Fabric Cal - Spring 11_4.1_5.1_YC PRESPRING 12 MASTER ORDER CHART--" xfId="4127" xr:uid="{00000000-0005-0000-0000-0000D9060000}"/>
    <cellStyle name="_YC Fabric Cal - Spring 11_4.1_5.1_YC SPRING 13 MASTER ORDER CHART" xfId="4128" xr:uid="{00000000-0005-0000-0000-0000DA060000}"/>
    <cellStyle name="_YC Fabric Cal - Spring 11_4.1_6.1" xfId="809" xr:uid="{00000000-0005-0000-0000-0000DB060000}"/>
    <cellStyle name="_YC Fabric Cal - Spring 11_4.1_6.1 2" xfId="5587" xr:uid="{00000000-0005-0000-0000-0000DC060000}"/>
    <cellStyle name="_YC Fabric Cal - Spring 11_4.1_6.1_10.1" xfId="810" xr:uid="{00000000-0005-0000-0000-0000DD060000}"/>
    <cellStyle name="_YC Fabric Cal - Spring 11_4.1_6.1_10.1 2" xfId="3141" xr:uid="{00000000-0005-0000-0000-0000DE060000}"/>
    <cellStyle name="_YC Fabric Cal - Spring 11_4.1_6.1_11.1" xfId="811" xr:uid="{00000000-0005-0000-0000-0000DF060000}"/>
    <cellStyle name="_YC Fabric Cal - Spring 11_4.1_6.1_11.1 2" xfId="3142" xr:uid="{00000000-0005-0000-0000-0000E0060000}"/>
    <cellStyle name="_YC Fabric Cal - Spring 11_4.1_6.1_2.1" xfId="6524" xr:uid="{00000000-0005-0000-0000-0000E1060000}"/>
    <cellStyle name="_YC Fabric Cal - Spring 11_4.1_6.1_3.1" xfId="6601" xr:uid="{00000000-0005-0000-0000-0000E2060000}"/>
    <cellStyle name="_YC Fabric Cal - Spring 11_4.1_6.1_7.1" xfId="812" xr:uid="{00000000-0005-0000-0000-0000E3060000}"/>
    <cellStyle name="_YC Fabric Cal - Spring 11_4.1_6.1_8.1" xfId="813" xr:uid="{00000000-0005-0000-0000-0000E4060000}"/>
    <cellStyle name="_YC Fabric Cal - Spring 11_4.1_6.1_9.1" xfId="814" xr:uid="{00000000-0005-0000-0000-0000E5060000}"/>
    <cellStyle name="_YC Fabric Cal - Spring 11_4.1_6.1_9.1_1" xfId="815" xr:uid="{00000000-0005-0000-0000-0000E6060000}"/>
    <cellStyle name="_YC Fabric Cal - Spring 11_4.1_6.1_9.1_1 2" xfId="3143" xr:uid="{00000000-0005-0000-0000-0000E7060000}"/>
    <cellStyle name="_YC Fabric Cal - Spring 11_4.1_6.1_STARSHIP YC SPRING13 Order Chart" xfId="6894" xr:uid="{00000000-0005-0000-0000-0000E8060000}"/>
    <cellStyle name="_YC Fabric Cal - Spring 11_4.1_6.1_YC PRESPRING 12 MASTER ORDER CHART--" xfId="4129" xr:uid="{00000000-0005-0000-0000-0000E9060000}"/>
    <cellStyle name="_YC Fabric Cal - Spring 11_4.1_6.1_YC SPRING 13 MASTER ORDER CHART" xfId="4130" xr:uid="{00000000-0005-0000-0000-0000EA060000}"/>
    <cellStyle name="_YC Fabric Cal - Spring 11_4.1_8.1" xfId="816" xr:uid="{00000000-0005-0000-0000-0000EB060000}"/>
    <cellStyle name="_YC Fabric Cal - Spring 11_4.1_9.1" xfId="817" xr:uid="{00000000-0005-0000-0000-0000EC060000}"/>
    <cellStyle name="_YC Fabric Cal - Spring 11_4.1_MN FALL 12 MASTER ORDER CHART" xfId="818" xr:uid="{00000000-0005-0000-0000-0000ED060000}"/>
    <cellStyle name="_YC Fabric Cal - Spring 11_4.1_MNFA12" xfId="819" xr:uid="{00000000-0005-0000-0000-0000EE060000}"/>
    <cellStyle name="_YC Fabric Cal - Spring 11_4.1_MNFA12 2" xfId="3144" xr:uid="{00000000-0005-0000-0000-0000EF060000}"/>
    <cellStyle name="_YC Fabric Cal - Spring 11_4.1_MNFA12_YC PRESPRING 12 MASTER ORDER CHART--" xfId="4134" xr:uid="{00000000-0005-0000-0000-0000F0060000}"/>
    <cellStyle name="_YC Fabric Cal - Spring 11_4.1_MNFA12_YC SPRING 13 MASTER ORDER CHART" xfId="4135" xr:uid="{00000000-0005-0000-0000-0000F1060000}"/>
    <cellStyle name="_YC Fabric Cal - Spring 11_4.1_STARSHIP YC SPRING13 Order Chart" xfId="6095" xr:uid="{00000000-0005-0000-0000-0000F2060000}"/>
    <cellStyle name="_YC Fabric Cal - Spring 11_4.1_YC HOLIDAY 12 MASTER ORDER CHART" xfId="820" xr:uid="{00000000-0005-0000-0000-0000F3060000}"/>
    <cellStyle name="_YC Fabric Cal - Spring 11_4.1_YC PRESPRING 12 MASTER ORDER CHART--" xfId="4136" xr:uid="{00000000-0005-0000-0000-0000F4060000}"/>
    <cellStyle name="_YC Fabric Cal - Spring 11_4.1_YC SPRING 13 MASTER ORDER CHART" xfId="4137" xr:uid="{00000000-0005-0000-0000-0000F5060000}"/>
    <cellStyle name="_YC Fabric Cal - Spring 11_4.1_YCFA12" xfId="821" xr:uid="{00000000-0005-0000-0000-0000F6060000}"/>
    <cellStyle name="_YC Fabric Cal - Spring 11_4.1_YCFA12 2" xfId="3145" xr:uid="{00000000-0005-0000-0000-0000F7060000}"/>
    <cellStyle name="_YC Fabric Cal - Spring 11_4.1_YCFA12_2.1" xfId="6226" xr:uid="{00000000-0005-0000-0000-0000F8060000}"/>
    <cellStyle name="_YC Fabric Cal - Spring 11_4.1_YCFA12_2.1 2" xfId="6525" xr:uid="{00000000-0005-0000-0000-0000F9060000}"/>
    <cellStyle name="_YC Fabric Cal - Spring 11_4.1_YCFA12_3.1" xfId="5863" xr:uid="{00000000-0005-0000-0000-0000FA060000}"/>
    <cellStyle name="_YC Fabric Cal - Spring 11_4.1_YCFA12_3.1 2" xfId="6602" xr:uid="{00000000-0005-0000-0000-0000FB060000}"/>
    <cellStyle name="_YC Fabric Cal - Spring 11_4.1_YCFA12_STARSHIP YC SPRING13 Order Chart" xfId="6603" xr:uid="{00000000-0005-0000-0000-0000FC060000}"/>
    <cellStyle name="_YC Fabric Cal - Spring 11_4.1_YCFA12_YC PRESPRING 12 MASTER ORDER CHART--" xfId="4139" xr:uid="{00000000-0005-0000-0000-0000FD060000}"/>
    <cellStyle name="_YC Fabric Cal - Spring 11_4.1_YCFA12_YC SPRING 13 MASTER ORDER CHART" xfId="4140" xr:uid="{00000000-0005-0000-0000-0000FE060000}"/>
    <cellStyle name="_YC Fabric Cal - Spring 11_5.1" xfId="822" xr:uid="{00000000-0005-0000-0000-0000FF060000}"/>
    <cellStyle name="_YC Fabric Cal - Spring 11_5.1 2" xfId="5299" xr:uid="{00000000-0005-0000-0000-000000070000}"/>
    <cellStyle name="_YC Fabric Cal - Spring 11_5.1 Retail" xfId="823" xr:uid="{00000000-0005-0000-0000-000001070000}"/>
    <cellStyle name="_YC Fabric Cal - Spring 11_5.1 Retail 2" xfId="5300" xr:uid="{00000000-0005-0000-0000-000002070000}"/>
    <cellStyle name="_YC Fabric Cal - Spring 11_5.1 Retail_1.1" xfId="6782" xr:uid="{00000000-0005-0000-0000-000003070000}"/>
    <cellStyle name="_YC Fabric Cal - Spring 11_5.1 Retail_11.1" xfId="824" xr:uid="{00000000-0005-0000-0000-000004070000}"/>
    <cellStyle name="_YC Fabric Cal - Spring 11_5.1 Retail_11.1_11-1" xfId="825" xr:uid="{00000000-0005-0000-0000-000005070000}"/>
    <cellStyle name="_YC Fabric Cal - Spring 11_5.1 Retail_11.1_12-1" xfId="826" xr:uid="{00000000-0005-0000-0000-000006070000}"/>
    <cellStyle name="_YC Fabric Cal - Spring 11_5.1 Retail_11.1_SPRING 12 MN MASTER ORDER FORM" xfId="827" xr:uid="{00000000-0005-0000-0000-000007070000}"/>
    <cellStyle name="_YC Fabric Cal - Spring 11_5.1 Retail_11-1" xfId="828" xr:uid="{00000000-0005-0000-0000-000008070000}"/>
    <cellStyle name="_YC Fabric Cal - Spring 11_5.1 Retail_12.1" xfId="829" xr:uid="{00000000-0005-0000-0000-000009070000}"/>
    <cellStyle name="_YC Fabric Cal - Spring 11_5.1 Retail_12.1_11-1" xfId="830" xr:uid="{00000000-0005-0000-0000-00000A070000}"/>
    <cellStyle name="_YC Fabric Cal - Spring 11_5.1 Retail_12.1_12-1" xfId="831" xr:uid="{00000000-0005-0000-0000-00000B070000}"/>
    <cellStyle name="_YC Fabric Cal - Spring 11_5.1 Retail_12.1_SPRING 12 MN MASTER ORDER FORM" xfId="832" xr:uid="{00000000-0005-0000-0000-00000C070000}"/>
    <cellStyle name="_YC Fabric Cal - Spring 11_5.1 Retail_12-1" xfId="833" xr:uid="{00000000-0005-0000-0000-00000D070000}"/>
    <cellStyle name="_YC Fabric Cal - Spring 11_5.1 Retail_8.1" xfId="834" xr:uid="{00000000-0005-0000-0000-00000E070000}"/>
    <cellStyle name="_YC Fabric Cal - Spring 11_5.1 Retail_9.1" xfId="835" xr:uid="{00000000-0005-0000-0000-00000F070000}"/>
    <cellStyle name="_YC Fabric Cal - Spring 11_5.1 Retail_9.1 Retail" xfId="836" xr:uid="{00000000-0005-0000-0000-000010070000}"/>
    <cellStyle name="_YC Fabric Cal - Spring 11_5.1 Retail_9.1 Retail 2" xfId="5301" xr:uid="{00000000-0005-0000-0000-000011070000}"/>
    <cellStyle name="_YC Fabric Cal - Spring 11_5.1 Retail_9.1 Retail_11-1" xfId="837" xr:uid="{00000000-0005-0000-0000-000012070000}"/>
    <cellStyle name="_YC Fabric Cal - Spring 11_5.1 Retail_9.1 Retail_12-1" xfId="838" xr:uid="{00000000-0005-0000-0000-000013070000}"/>
    <cellStyle name="_YC Fabric Cal - Spring 11_5.1 Retail_9.1 Retail_8.1" xfId="839" xr:uid="{00000000-0005-0000-0000-000014070000}"/>
    <cellStyle name="_YC Fabric Cal - Spring 11_5.1 Retail_9.1 Retail_9.1" xfId="840" xr:uid="{00000000-0005-0000-0000-000015070000}"/>
    <cellStyle name="_YC Fabric Cal - Spring 11_5.1 Retail_9.1 Retail_SPRING 12 MN MASTER ORDER FORM" xfId="841" xr:uid="{00000000-0005-0000-0000-000016070000}"/>
    <cellStyle name="_YC Fabric Cal - Spring 11_5.1 Retail_9.1 Retail_YC HOLIDAY 12 MASTER ORDER CHART" xfId="842" xr:uid="{00000000-0005-0000-0000-000017070000}"/>
    <cellStyle name="_YC Fabric Cal - Spring 11_5.1 Retail_9.1 Retail_YC PRESPRING 12 MASTER ORDER CHART--" xfId="4146" xr:uid="{00000000-0005-0000-0000-000018070000}"/>
    <cellStyle name="_YC Fabric Cal - Spring 11_5.1 Retail_9.1 Retail_YC SPRING 13 MASTER ORDER CHART" xfId="4147" xr:uid="{00000000-0005-0000-0000-000019070000}"/>
    <cellStyle name="_YC Fabric Cal - Spring 11_5.1 Retail_ALL DELIVERIES" xfId="843" xr:uid="{00000000-0005-0000-0000-00001A070000}"/>
    <cellStyle name="_YC Fabric Cal - Spring 11_5.1 Retail_SPRING 12 MN MASTER ORDER FORM" xfId="844" xr:uid="{00000000-0005-0000-0000-00001B070000}"/>
    <cellStyle name="_YC Fabric Cal - Spring 11_5.1 Retail_STARSHIP MNHO11 Order Chart" xfId="845" xr:uid="{00000000-0005-0000-0000-00001C070000}"/>
    <cellStyle name="_YC Fabric Cal - Spring 11_5.1 Retail_STARSHIP MNHO11 Order Chart_11-1" xfId="846" xr:uid="{00000000-0005-0000-0000-00001D070000}"/>
    <cellStyle name="_YC Fabric Cal - Spring 11_5.1 Retail_STARSHIP MNHO11 Order Chart_12-1" xfId="847" xr:uid="{00000000-0005-0000-0000-00001E070000}"/>
    <cellStyle name="_YC Fabric Cal - Spring 11_5.1 Retail_STARSHIP MNHO11 Order Chart_SPRING 12 MN MASTER ORDER FORM" xfId="848" xr:uid="{00000000-0005-0000-0000-00001F070000}"/>
    <cellStyle name="_YC Fabric Cal - Spring 11_5.1 Retail_STARSHIP MNSP12 Order Chart" xfId="2902" xr:uid="{00000000-0005-0000-0000-000020070000}"/>
    <cellStyle name="_YC Fabric Cal - Spring 11_5.1 Retail_STARSHIP MNSP12 Order Chart_JENNIFER" xfId="2903" xr:uid="{00000000-0005-0000-0000-000021070000}"/>
    <cellStyle name="_YC Fabric Cal - Spring 11_5.1 Retail_STARSHIP YCHO11 Order Chart" xfId="849" xr:uid="{00000000-0005-0000-0000-000022070000}"/>
    <cellStyle name="_YC Fabric Cal - Spring 11_5.1 Retail_STARSHIP YCHO11 Order Chart 2" xfId="5302" xr:uid="{00000000-0005-0000-0000-000023070000}"/>
    <cellStyle name="_YC Fabric Cal - Spring 11_5.1 Retail_STARSHIP YCHO11 Order Chart_11-1" xfId="850" xr:uid="{00000000-0005-0000-0000-000024070000}"/>
    <cellStyle name="_YC Fabric Cal - Spring 11_5.1 Retail_STARSHIP YCHO11 Order Chart_12-1" xfId="851" xr:uid="{00000000-0005-0000-0000-000025070000}"/>
    <cellStyle name="_YC Fabric Cal - Spring 11_5.1 Retail_STARSHIP YCHO11 Order Chart_8.1" xfId="852" xr:uid="{00000000-0005-0000-0000-000026070000}"/>
    <cellStyle name="_YC Fabric Cal - Spring 11_5.1 Retail_STARSHIP YCHO11 Order Chart_9.1" xfId="853" xr:uid="{00000000-0005-0000-0000-000027070000}"/>
    <cellStyle name="_YC Fabric Cal - Spring 11_5.1 Retail_STARSHIP YCHO11 Order Chart_SPRING 12 MN MASTER ORDER FORM" xfId="854" xr:uid="{00000000-0005-0000-0000-000028070000}"/>
    <cellStyle name="_YC Fabric Cal - Spring 11_5.1 Retail_STARSHIP YCHO11 Order Chart_YC HOLIDAY 12 MASTER ORDER CHART" xfId="855" xr:uid="{00000000-0005-0000-0000-000029070000}"/>
    <cellStyle name="_YC Fabric Cal - Spring 11_5.1 Retail_STARSHIP YCHO11 Order Chart_YC PRESPRING 12 MASTER ORDER CHART--" xfId="4153" xr:uid="{00000000-0005-0000-0000-00002A070000}"/>
    <cellStyle name="_YC Fabric Cal - Spring 11_5.1 Retail_STARSHIP YCHO11 Order Chart_YC SPRING 13 MASTER ORDER CHART" xfId="4154" xr:uid="{00000000-0005-0000-0000-00002B070000}"/>
    <cellStyle name="_YC Fabric Cal - Spring 11_5.1 Retail_STARSHIP YCSP12 Order Chart" xfId="856" xr:uid="{00000000-0005-0000-0000-00002C070000}"/>
    <cellStyle name="_YC Fabric Cal - Spring 11_5.1 Retail_STARSHIP YCSP12 Order Chart 2" xfId="5303" xr:uid="{00000000-0005-0000-0000-00002D070000}"/>
    <cellStyle name="_YC Fabric Cal - Spring 11_5.1 Retail_STARSHIP YCSP12 Order Chart_8.1" xfId="857" xr:uid="{00000000-0005-0000-0000-00002E070000}"/>
    <cellStyle name="_YC Fabric Cal - Spring 11_5.1 Retail_STARSHIP YCSP12 Order Chart_9.1" xfId="858" xr:uid="{00000000-0005-0000-0000-00002F070000}"/>
    <cellStyle name="_YC Fabric Cal - Spring 11_5.1 Retail_STARSHIP YCSP12 Order Chart_jennifer" xfId="859" xr:uid="{00000000-0005-0000-0000-000030070000}"/>
    <cellStyle name="_YC Fabric Cal - Spring 11_5.1 Retail_STARSHIP YCSP12 Order Chart_jennifer 2" xfId="5589" xr:uid="{00000000-0005-0000-0000-000031070000}"/>
    <cellStyle name="_YC Fabric Cal - Spring 11_5.1 Retail_STARSHIP YCSP12 Order Chart_jennifer_8.1" xfId="860" xr:uid="{00000000-0005-0000-0000-000032070000}"/>
    <cellStyle name="_YC Fabric Cal - Spring 11_5.1 Retail_STARSHIP YCSP12 Order Chart_jennifer_9.1" xfId="861" xr:uid="{00000000-0005-0000-0000-000033070000}"/>
    <cellStyle name="_YC Fabric Cal - Spring 11_5.1 Retail_STARSHIP YCSP12 Order Chart_jennifer_YC HOLIDAY 12 MASTER ORDER CHART" xfId="862" xr:uid="{00000000-0005-0000-0000-000034070000}"/>
    <cellStyle name="_YC Fabric Cal - Spring 11_5.1 Retail_STARSHIP YCSP12 Order Chart_jennifer_YC PRESPRING 12 MASTER ORDER CHART--" xfId="4157" xr:uid="{00000000-0005-0000-0000-000035070000}"/>
    <cellStyle name="_YC Fabric Cal - Spring 11_5.1 Retail_STARSHIP YCSP12 Order Chart_jennifer_YC SPRING 13 MASTER ORDER CHART" xfId="4158" xr:uid="{00000000-0005-0000-0000-000036070000}"/>
    <cellStyle name="_YC Fabric Cal - Spring 11_5.1 Retail_STARSHIP YCSP12 Order Chart_YC HOLIDAY 12 MASTER ORDER CHART" xfId="863" xr:uid="{00000000-0005-0000-0000-000037070000}"/>
    <cellStyle name="_YC Fabric Cal - Spring 11_5.1 Retail_STARSHIP YCSP12 Order Chart_YC PRESPRING 12 MASTER ORDER CHART--" xfId="4159" xr:uid="{00000000-0005-0000-0000-000038070000}"/>
    <cellStyle name="_YC Fabric Cal - Spring 11_5.1 Retail_STARSHIP YCSP12 Order Chart_YC SPRING 13 MASTER ORDER CHART" xfId="4160" xr:uid="{00000000-0005-0000-0000-000039070000}"/>
    <cellStyle name="_YC Fabric Cal - Spring 11_5.1 Retail_YC HOLIDAY 12 MASTER ORDER CHART" xfId="864" xr:uid="{00000000-0005-0000-0000-00003A070000}"/>
    <cellStyle name="_YC Fabric Cal - Spring 11_5.1 Retail_YC PRESPRING 12 MASTER ORDER CHART--" xfId="4162" xr:uid="{00000000-0005-0000-0000-00003B070000}"/>
    <cellStyle name="_YC Fabric Cal - Spring 11_5.1 Retail_YC SPRING 13 MASTER ORDER CHART" xfId="4163" xr:uid="{00000000-0005-0000-0000-00003C070000}"/>
    <cellStyle name="_YC Fabric Cal - Spring 11_5.1_1" xfId="865" xr:uid="{00000000-0005-0000-0000-00003D070000}"/>
    <cellStyle name="_YC Fabric Cal - Spring 11_5.1_1_2.1" xfId="6604" xr:uid="{00000000-0005-0000-0000-00003E070000}"/>
    <cellStyle name="_YC Fabric Cal - Spring 11_5.1_1_3.1" xfId="5864" xr:uid="{00000000-0005-0000-0000-00003F070000}"/>
    <cellStyle name="_YC Fabric Cal - Spring 11_5.1_1_9.1" xfId="866" xr:uid="{00000000-0005-0000-0000-000040070000}"/>
    <cellStyle name="_YC Fabric Cal - Spring 11_5.1_1_MNFA12" xfId="867" xr:uid="{00000000-0005-0000-0000-000041070000}"/>
    <cellStyle name="_YC Fabric Cal - Spring 11_5.1_1_MNFA12 2" xfId="3146" xr:uid="{00000000-0005-0000-0000-000042070000}"/>
    <cellStyle name="_YC Fabric Cal - Spring 11_5.1_1_MNFA12_YC PRESPRING 12 MASTER ORDER CHART--" xfId="4165" xr:uid="{00000000-0005-0000-0000-000043070000}"/>
    <cellStyle name="_YC Fabric Cal - Spring 11_5.1_1_MNFA12_YC SPRING 13 MASTER ORDER CHART" xfId="4166" xr:uid="{00000000-0005-0000-0000-000044070000}"/>
    <cellStyle name="_YC Fabric Cal - Spring 11_5.1_1_STARSHIP YC SPRING13 Order Chart" xfId="6727" xr:uid="{00000000-0005-0000-0000-000045070000}"/>
    <cellStyle name="_YC Fabric Cal - Spring 11_5.1_1_YCFA12" xfId="868" xr:uid="{00000000-0005-0000-0000-000046070000}"/>
    <cellStyle name="_YC Fabric Cal - Spring 11_5.1_1_YCFA12 2" xfId="3147" xr:uid="{00000000-0005-0000-0000-000047070000}"/>
    <cellStyle name="_YC Fabric Cal - Spring 11_5.1_1_YCFA12_2.1" xfId="6096" xr:uid="{00000000-0005-0000-0000-000048070000}"/>
    <cellStyle name="_YC Fabric Cal - Spring 11_5.1_1_YCFA12_2.1 2" xfId="6526" xr:uid="{00000000-0005-0000-0000-000049070000}"/>
    <cellStyle name="_YC Fabric Cal - Spring 11_5.1_1_YCFA12_3.1" xfId="6527" xr:uid="{00000000-0005-0000-0000-00004A070000}"/>
    <cellStyle name="_YC Fabric Cal - Spring 11_5.1_1_YCFA12_3.1 2" xfId="6490" xr:uid="{00000000-0005-0000-0000-00004B070000}"/>
    <cellStyle name="_YC Fabric Cal - Spring 11_5.1_1_YCFA12_STARSHIP YC SPRING13 Order Chart" xfId="6528" xr:uid="{00000000-0005-0000-0000-00004C070000}"/>
    <cellStyle name="_YC Fabric Cal - Spring 11_5.1_1_YCFA12_YC PRESPRING 12 MASTER ORDER CHART--" xfId="4167" xr:uid="{00000000-0005-0000-0000-00004D070000}"/>
    <cellStyle name="_YC Fabric Cal - Spring 11_5.1_1_YCFA12_YC SPRING 13 MASTER ORDER CHART" xfId="4168" xr:uid="{00000000-0005-0000-0000-00004E070000}"/>
    <cellStyle name="_YC Fabric Cal - Spring 11_5.1_2.1" xfId="2904" xr:uid="{00000000-0005-0000-0000-00004F070000}"/>
    <cellStyle name="_YC Fabric Cal - Spring 11_5.1_3.1" xfId="2905" xr:uid="{00000000-0005-0000-0000-000050070000}"/>
    <cellStyle name="_YC Fabric Cal - Spring 11_5.1_4.1" xfId="2906" xr:uid="{00000000-0005-0000-0000-000051070000}"/>
    <cellStyle name="_YC Fabric Cal - Spring 11_5.1_7.1" xfId="869" xr:uid="{00000000-0005-0000-0000-000052070000}"/>
    <cellStyle name="_YC Fabric Cal - Spring 11_5.1_8.1" xfId="870" xr:uid="{00000000-0005-0000-0000-000053070000}"/>
    <cellStyle name="_YC Fabric Cal - Spring 11_5.1_8.1_9.1" xfId="871" xr:uid="{00000000-0005-0000-0000-000054070000}"/>
    <cellStyle name="_YC Fabric Cal - Spring 11_5.1_9.1" xfId="872" xr:uid="{00000000-0005-0000-0000-000055070000}"/>
    <cellStyle name="_YC Fabric Cal - Spring 11_5.1_9.1_1" xfId="873" xr:uid="{00000000-0005-0000-0000-000056070000}"/>
    <cellStyle name="_YC Fabric Cal - Spring 11_5.1_MN FALL 12 MASTER ORDER CHART" xfId="874" xr:uid="{00000000-0005-0000-0000-000057070000}"/>
    <cellStyle name="_YC Fabric Cal - Spring 11_5.1_MNFA12" xfId="875" xr:uid="{00000000-0005-0000-0000-000058070000}"/>
    <cellStyle name="_YC Fabric Cal - Spring 11_5.1_MNFA12 2" xfId="3148" xr:uid="{00000000-0005-0000-0000-000059070000}"/>
    <cellStyle name="_YC Fabric Cal - Spring 11_5.1_MNFA12_YC PRESPRING 12 MASTER ORDER CHART--" xfId="4170" xr:uid="{00000000-0005-0000-0000-00005A070000}"/>
    <cellStyle name="_YC Fabric Cal - Spring 11_5.1_MNFA12_YC SPRING 13 MASTER ORDER CHART" xfId="4171" xr:uid="{00000000-0005-0000-0000-00005B070000}"/>
    <cellStyle name="_YC Fabric Cal - Spring 11_5.1_STARSHIP YC SPRING13 Order Chart" xfId="6605" xr:uid="{00000000-0005-0000-0000-00005C070000}"/>
    <cellStyle name="_YC Fabric Cal - Spring 11_5.1_YC HOLIDAY 12 MASTER ORDER CHART" xfId="876" xr:uid="{00000000-0005-0000-0000-00005D070000}"/>
    <cellStyle name="_YC Fabric Cal - Spring 11_5.1_YC PRESPRING 12 MASTER ORDER CHART--" xfId="4173" xr:uid="{00000000-0005-0000-0000-00005E070000}"/>
    <cellStyle name="_YC Fabric Cal - Spring 11_5.1_YC SPRING 13 MASTER ORDER CHART" xfId="4174" xr:uid="{00000000-0005-0000-0000-00005F070000}"/>
    <cellStyle name="_YC Fabric Cal - Spring 11_5.1_YCFA12" xfId="877" xr:uid="{00000000-0005-0000-0000-000060070000}"/>
    <cellStyle name="_YC Fabric Cal - Spring 11_5.1_YCFA12 2" xfId="3149" xr:uid="{00000000-0005-0000-0000-000061070000}"/>
    <cellStyle name="_YC Fabric Cal - Spring 11_5.1_YCFA12_2.1" xfId="5865" xr:uid="{00000000-0005-0000-0000-000062070000}"/>
    <cellStyle name="_YC Fabric Cal - Spring 11_5.1_YCFA12_2.1 2" xfId="6227" xr:uid="{00000000-0005-0000-0000-000063070000}"/>
    <cellStyle name="_YC Fabric Cal - Spring 11_5.1_YCFA12_3.1" xfId="5945" xr:uid="{00000000-0005-0000-0000-000064070000}"/>
    <cellStyle name="_YC Fabric Cal - Spring 11_5.1_YCFA12_3.1 2" xfId="6744" xr:uid="{00000000-0005-0000-0000-000065070000}"/>
    <cellStyle name="_YC Fabric Cal - Spring 11_5.1_YCFA12_STARSHIP YC SPRING13 Order Chart" xfId="6228" xr:uid="{00000000-0005-0000-0000-000066070000}"/>
    <cellStyle name="_YC Fabric Cal - Spring 11_5.1_YCFA12_YC PRESPRING 12 MASTER ORDER CHART--" xfId="4175" xr:uid="{00000000-0005-0000-0000-000067070000}"/>
    <cellStyle name="_YC Fabric Cal - Spring 11_5.1_YCFA12_YC SPRING 13 MASTER ORDER CHART" xfId="4176" xr:uid="{00000000-0005-0000-0000-000068070000}"/>
    <cellStyle name="_YC Fabric Cal - Spring 11_6.1" xfId="878" xr:uid="{00000000-0005-0000-0000-000069070000}"/>
    <cellStyle name="_YC Fabric Cal - Spring 11_6.1 2" xfId="5305" xr:uid="{00000000-0005-0000-0000-00006A070000}"/>
    <cellStyle name="_YC Fabric Cal - Spring 11_6.1 Retail" xfId="879" xr:uid="{00000000-0005-0000-0000-00006B070000}"/>
    <cellStyle name="_YC Fabric Cal - Spring 11_6.1 Retail 2" xfId="5306" xr:uid="{00000000-0005-0000-0000-00006C070000}"/>
    <cellStyle name="_YC Fabric Cal - Spring 11_6.1 Retail_1.1" xfId="6606" xr:uid="{00000000-0005-0000-0000-00006D070000}"/>
    <cellStyle name="_YC Fabric Cal - Spring 11_6.1 Retail_11.1" xfId="880" xr:uid="{00000000-0005-0000-0000-00006E070000}"/>
    <cellStyle name="_YC Fabric Cal - Spring 11_6.1 Retail_11.1_11-1" xfId="881" xr:uid="{00000000-0005-0000-0000-00006F070000}"/>
    <cellStyle name="_YC Fabric Cal - Spring 11_6.1 Retail_11.1_12-1" xfId="882" xr:uid="{00000000-0005-0000-0000-000070070000}"/>
    <cellStyle name="_YC Fabric Cal - Spring 11_6.1 Retail_11.1_SPRING 12 MN MASTER ORDER FORM" xfId="883" xr:uid="{00000000-0005-0000-0000-000071070000}"/>
    <cellStyle name="_YC Fabric Cal - Spring 11_6.1 Retail_11-1" xfId="884" xr:uid="{00000000-0005-0000-0000-000072070000}"/>
    <cellStyle name="_YC Fabric Cal - Spring 11_6.1 Retail_12.1" xfId="885" xr:uid="{00000000-0005-0000-0000-000073070000}"/>
    <cellStyle name="_YC Fabric Cal - Spring 11_6.1 Retail_12.1_11-1" xfId="886" xr:uid="{00000000-0005-0000-0000-000074070000}"/>
    <cellStyle name="_YC Fabric Cal - Spring 11_6.1 Retail_12.1_12-1" xfId="887" xr:uid="{00000000-0005-0000-0000-000075070000}"/>
    <cellStyle name="_YC Fabric Cal - Spring 11_6.1 Retail_12.1_SPRING 12 MN MASTER ORDER FORM" xfId="888" xr:uid="{00000000-0005-0000-0000-000076070000}"/>
    <cellStyle name="_YC Fabric Cal - Spring 11_6.1 Retail_12-1" xfId="889" xr:uid="{00000000-0005-0000-0000-000077070000}"/>
    <cellStyle name="_YC Fabric Cal - Spring 11_6.1 Retail_8.1" xfId="890" xr:uid="{00000000-0005-0000-0000-000078070000}"/>
    <cellStyle name="_YC Fabric Cal - Spring 11_6.1 Retail_9.1" xfId="891" xr:uid="{00000000-0005-0000-0000-000079070000}"/>
    <cellStyle name="_YC Fabric Cal - Spring 11_6.1 Retail_9.1 Retail" xfId="892" xr:uid="{00000000-0005-0000-0000-00007A070000}"/>
    <cellStyle name="_YC Fabric Cal - Spring 11_6.1 Retail_9.1 Retail 2" xfId="5307" xr:uid="{00000000-0005-0000-0000-00007B070000}"/>
    <cellStyle name="_YC Fabric Cal - Spring 11_6.1 Retail_9.1 Retail_11-1" xfId="893" xr:uid="{00000000-0005-0000-0000-00007C070000}"/>
    <cellStyle name="_YC Fabric Cal - Spring 11_6.1 Retail_9.1 Retail_12-1" xfId="894" xr:uid="{00000000-0005-0000-0000-00007D070000}"/>
    <cellStyle name="_YC Fabric Cal - Spring 11_6.1 Retail_9.1 Retail_8.1" xfId="895" xr:uid="{00000000-0005-0000-0000-00007E070000}"/>
    <cellStyle name="_YC Fabric Cal - Spring 11_6.1 Retail_9.1 Retail_9.1" xfId="896" xr:uid="{00000000-0005-0000-0000-00007F070000}"/>
    <cellStyle name="_YC Fabric Cal - Spring 11_6.1 Retail_9.1 Retail_SPRING 12 MN MASTER ORDER FORM" xfId="897" xr:uid="{00000000-0005-0000-0000-000080070000}"/>
    <cellStyle name="_YC Fabric Cal - Spring 11_6.1 Retail_9.1 Retail_YC HOLIDAY 12 MASTER ORDER CHART" xfId="898" xr:uid="{00000000-0005-0000-0000-000081070000}"/>
    <cellStyle name="_YC Fabric Cal - Spring 11_6.1 Retail_9.1 Retail_YC PRESPRING 12 MASTER ORDER CHART--" xfId="4185" xr:uid="{00000000-0005-0000-0000-000082070000}"/>
    <cellStyle name="_YC Fabric Cal - Spring 11_6.1 Retail_9.1 Retail_YC SPRING 13 MASTER ORDER CHART" xfId="4186" xr:uid="{00000000-0005-0000-0000-000083070000}"/>
    <cellStyle name="_YC Fabric Cal - Spring 11_6.1 Retail_ALL DELIVERIES" xfId="899" xr:uid="{00000000-0005-0000-0000-000084070000}"/>
    <cellStyle name="_YC Fabric Cal - Spring 11_6.1 Retail_SPRING 12 MN MASTER ORDER FORM" xfId="900" xr:uid="{00000000-0005-0000-0000-000085070000}"/>
    <cellStyle name="_YC Fabric Cal - Spring 11_6.1 Retail_STARSHIP MNHO11 Order Chart" xfId="901" xr:uid="{00000000-0005-0000-0000-000086070000}"/>
    <cellStyle name="_YC Fabric Cal - Spring 11_6.1 Retail_STARSHIP MNHO11 Order Chart_11-1" xfId="902" xr:uid="{00000000-0005-0000-0000-000087070000}"/>
    <cellStyle name="_YC Fabric Cal - Spring 11_6.1 Retail_STARSHIP MNHO11 Order Chart_12-1" xfId="903" xr:uid="{00000000-0005-0000-0000-000088070000}"/>
    <cellStyle name="_YC Fabric Cal - Spring 11_6.1 Retail_STARSHIP MNHO11 Order Chart_SPRING 12 MN MASTER ORDER FORM" xfId="904" xr:uid="{00000000-0005-0000-0000-000089070000}"/>
    <cellStyle name="_YC Fabric Cal - Spring 11_6.1 Retail_STARSHIP MNSP12 Order Chart" xfId="2907" xr:uid="{00000000-0005-0000-0000-00008A070000}"/>
    <cellStyle name="_YC Fabric Cal - Spring 11_6.1 Retail_STARSHIP MNSP12 Order Chart_JENNIFER" xfId="2908" xr:uid="{00000000-0005-0000-0000-00008B070000}"/>
    <cellStyle name="_YC Fabric Cal - Spring 11_6.1 Retail_STARSHIP YCHO11 Order Chart" xfId="905" xr:uid="{00000000-0005-0000-0000-00008C070000}"/>
    <cellStyle name="_YC Fabric Cal - Spring 11_6.1 Retail_STARSHIP YCHO11 Order Chart 2" xfId="5309" xr:uid="{00000000-0005-0000-0000-00008D070000}"/>
    <cellStyle name="_YC Fabric Cal - Spring 11_6.1 Retail_STARSHIP YCHO11 Order Chart_11-1" xfId="906" xr:uid="{00000000-0005-0000-0000-00008E070000}"/>
    <cellStyle name="_YC Fabric Cal - Spring 11_6.1 Retail_STARSHIP YCHO11 Order Chart_12-1" xfId="907" xr:uid="{00000000-0005-0000-0000-00008F070000}"/>
    <cellStyle name="_YC Fabric Cal - Spring 11_6.1 Retail_STARSHIP YCHO11 Order Chart_8.1" xfId="908" xr:uid="{00000000-0005-0000-0000-000090070000}"/>
    <cellStyle name="_YC Fabric Cal - Spring 11_6.1 Retail_STARSHIP YCHO11 Order Chart_9.1" xfId="909" xr:uid="{00000000-0005-0000-0000-000091070000}"/>
    <cellStyle name="_YC Fabric Cal - Spring 11_6.1 Retail_STARSHIP YCHO11 Order Chart_SPRING 12 MN MASTER ORDER FORM" xfId="910" xr:uid="{00000000-0005-0000-0000-000092070000}"/>
    <cellStyle name="_YC Fabric Cal - Spring 11_6.1 Retail_STARSHIP YCHO11 Order Chart_YC HOLIDAY 12 MASTER ORDER CHART" xfId="911" xr:uid="{00000000-0005-0000-0000-000093070000}"/>
    <cellStyle name="_YC Fabric Cal - Spring 11_6.1 Retail_STARSHIP YCHO11 Order Chart_YC PRESPRING 12 MASTER ORDER CHART--" xfId="4192" xr:uid="{00000000-0005-0000-0000-000094070000}"/>
    <cellStyle name="_YC Fabric Cal - Spring 11_6.1 Retail_STARSHIP YCHO11 Order Chart_YC SPRING 13 MASTER ORDER CHART" xfId="4193" xr:uid="{00000000-0005-0000-0000-000095070000}"/>
    <cellStyle name="_YC Fabric Cal - Spring 11_6.1 Retail_STARSHIP YCSP12 Order Chart" xfId="912" xr:uid="{00000000-0005-0000-0000-000096070000}"/>
    <cellStyle name="_YC Fabric Cal - Spring 11_6.1 Retail_STARSHIP YCSP12 Order Chart 2" xfId="5310" xr:uid="{00000000-0005-0000-0000-000097070000}"/>
    <cellStyle name="_YC Fabric Cal - Spring 11_6.1 Retail_STARSHIP YCSP12 Order Chart_8.1" xfId="913" xr:uid="{00000000-0005-0000-0000-000098070000}"/>
    <cellStyle name="_YC Fabric Cal - Spring 11_6.1 Retail_STARSHIP YCSP12 Order Chart_9.1" xfId="914" xr:uid="{00000000-0005-0000-0000-000099070000}"/>
    <cellStyle name="_YC Fabric Cal - Spring 11_6.1 Retail_STARSHIP YCSP12 Order Chart_jennifer" xfId="915" xr:uid="{00000000-0005-0000-0000-00009A070000}"/>
    <cellStyle name="_YC Fabric Cal - Spring 11_6.1 Retail_STARSHIP YCSP12 Order Chart_jennifer 2" xfId="5593" xr:uid="{00000000-0005-0000-0000-00009B070000}"/>
    <cellStyle name="_YC Fabric Cal - Spring 11_6.1 Retail_STARSHIP YCSP12 Order Chart_jennifer_8.1" xfId="916" xr:uid="{00000000-0005-0000-0000-00009C070000}"/>
    <cellStyle name="_YC Fabric Cal - Spring 11_6.1 Retail_STARSHIP YCSP12 Order Chart_jennifer_9.1" xfId="917" xr:uid="{00000000-0005-0000-0000-00009D070000}"/>
    <cellStyle name="_YC Fabric Cal - Spring 11_6.1 Retail_STARSHIP YCSP12 Order Chart_jennifer_YC HOLIDAY 12 MASTER ORDER CHART" xfId="918" xr:uid="{00000000-0005-0000-0000-00009E070000}"/>
    <cellStyle name="_YC Fabric Cal - Spring 11_6.1 Retail_STARSHIP YCSP12 Order Chart_jennifer_YC PRESPRING 12 MASTER ORDER CHART--" xfId="4196" xr:uid="{00000000-0005-0000-0000-00009F070000}"/>
    <cellStyle name="_YC Fabric Cal - Spring 11_6.1 Retail_STARSHIP YCSP12 Order Chart_jennifer_YC SPRING 13 MASTER ORDER CHART" xfId="4197" xr:uid="{00000000-0005-0000-0000-0000A0070000}"/>
    <cellStyle name="_YC Fabric Cal - Spring 11_6.1 Retail_STARSHIP YCSP12 Order Chart_YC HOLIDAY 12 MASTER ORDER CHART" xfId="919" xr:uid="{00000000-0005-0000-0000-0000A1070000}"/>
    <cellStyle name="_YC Fabric Cal - Spring 11_6.1 Retail_STARSHIP YCSP12 Order Chart_YC PRESPRING 12 MASTER ORDER CHART--" xfId="4199" xr:uid="{00000000-0005-0000-0000-0000A2070000}"/>
    <cellStyle name="_YC Fabric Cal - Spring 11_6.1 Retail_STARSHIP YCSP12 Order Chart_YC SPRING 13 MASTER ORDER CHART" xfId="4200" xr:uid="{00000000-0005-0000-0000-0000A3070000}"/>
    <cellStyle name="_YC Fabric Cal - Spring 11_6.1 Retail_YC HOLIDAY 12 MASTER ORDER CHART" xfId="920" xr:uid="{00000000-0005-0000-0000-0000A4070000}"/>
    <cellStyle name="_YC Fabric Cal - Spring 11_6.1 Retail_YC PRESPRING 12 MASTER ORDER CHART--" xfId="4201" xr:uid="{00000000-0005-0000-0000-0000A5070000}"/>
    <cellStyle name="_YC Fabric Cal - Spring 11_6.1 Retail_YC SPRING 13 MASTER ORDER CHART" xfId="4202" xr:uid="{00000000-0005-0000-0000-0000A6070000}"/>
    <cellStyle name="_YC Fabric Cal - Spring 11_6.1_1" xfId="921" xr:uid="{00000000-0005-0000-0000-0000A7070000}"/>
    <cellStyle name="_YC Fabric Cal - Spring 11_6.1_1 2" xfId="5594" xr:uid="{00000000-0005-0000-0000-0000A8070000}"/>
    <cellStyle name="_YC Fabric Cal - Spring 11_6.1_1_10.1" xfId="922" xr:uid="{00000000-0005-0000-0000-0000A9070000}"/>
    <cellStyle name="_YC Fabric Cal - Spring 11_6.1_1_10.1 2" xfId="3150" xr:uid="{00000000-0005-0000-0000-0000AA070000}"/>
    <cellStyle name="_YC Fabric Cal - Spring 11_6.1_1_11.1" xfId="923" xr:uid="{00000000-0005-0000-0000-0000AB070000}"/>
    <cellStyle name="_YC Fabric Cal - Spring 11_6.1_1_11.1 2" xfId="3151" xr:uid="{00000000-0005-0000-0000-0000AC070000}"/>
    <cellStyle name="_YC Fabric Cal - Spring 11_6.1_1_2.1" xfId="6529" xr:uid="{00000000-0005-0000-0000-0000AD070000}"/>
    <cellStyle name="_YC Fabric Cal - Spring 11_6.1_1_3.1" xfId="6097" xr:uid="{00000000-0005-0000-0000-0000AE070000}"/>
    <cellStyle name="_YC Fabric Cal - Spring 11_6.1_1_9.1" xfId="924" xr:uid="{00000000-0005-0000-0000-0000AF070000}"/>
    <cellStyle name="_YC Fabric Cal - Spring 11_6.1_1_9.1 2" xfId="3152" xr:uid="{00000000-0005-0000-0000-0000B0070000}"/>
    <cellStyle name="_YC Fabric Cal - Spring 11_6.1_1_STARSHIP YC SPRING13 Order Chart" xfId="6699" xr:uid="{00000000-0005-0000-0000-0000B1070000}"/>
    <cellStyle name="_YC Fabric Cal - Spring 11_6.1_1_YC PRESPRING 12 MASTER ORDER CHART--" xfId="4204" xr:uid="{00000000-0005-0000-0000-0000B2070000}"/>
    <cellStyle name="_YC Fabric Cal - Spring 11_6.1_1_YC SPRING 13 MASTER ORDER CHART" xfId="4205" xr:uid="{00000000-0005-0000-0000-0000B3070000}"/>
    <cellStyle name="_YC Fabric Cal - Spring 11_6.1_2.1" xfId="2909" xr:uid="{00000000-0005-0000-0000-0000B4070000}"/>
    <cellStyle name="_YC Fabric Cal - Spring 11_6.1_3.1" xfId="2910" xr:uid="{00000000-0005-0000-0000-0000B5070000}"/>
    <cellStyle name="_YC Fabric Cal - Spring 11_6.1_4.1" xfId="2911" xr:uid="{00000000-0005-0000-0000-0000B6070000}"/>
    <cellStyle name="_YC Fabric Cal - Spring 11_6.1_7.1" xfId="925" xr:uid="{00000000-0005-0000-0000-0000B7070000}"/>
    <cellStyle name="_YC Fabric Cal - Spring 11_6.1_8.1" xfId="926" xr:uid="{00000000-0005-0000-0000-0000B8070000}"/>
    <cellStyle name="_YC Fabric Cal - Spring 11_6.1_8.1_9.1" xfId="927" xr:uid="{00000000-0005-0000-0000-0000B9070000}"/>
    <cellStyle name="_YC Fabric Cal - Spring 11_6.1_9.1" xfId="928" xr:uid="{00000000-0005-0000-0000-0000BA070000}"/>
    <cellStyle name="_YC Fabric Cal - Spring 11_6.1_9.1_1" xfId="929" xr:uid="{00000000-0005-0000-0000-0000BB070000}"/>
    <cellStyle name="_YC Fabric Cal - Spring 11_6.1_MN FALL 12 MASTER ORDER CHART" xfId="930" xr:uid="{00000000-0005-0000-0000-0000BC070000}"/>
    <cellStyle name="_YC Fabric Cal - Spring 11_6.1_MNFA12" xfId="931" xr:uid="{00000000-0005-0000-0000-0000BD070000}"/>
    <cellStyle name="_YC Fabric Cal - Spring 11_6.1_MNFA12 2" xfId="3153" xr:uid="{00000000-0005-0000-0000-0000BE070000}"/>
    <cellStyle name="_YC Fabric Cal - Spring 11_6.1_MNFA12_YC PRESPRING 12 MASTER ORDER CHART--" xfId="4209" xr:uid="{00000000-0005-0000-0000-0000BF070000}"/>
    <cellStyle name="_YC Fabric Cal - Spring 11_6.1_MNFA12_YC SPRING 13 MASTER ORDER CHART" xfId="4210" xr:uid="{00000000-0005-0000-0000-0000C0070000}"/>
    <cellStyle name="_YC Fabric Cal - Spring 11_6.1_STARSHIP YC SPRING13 Order Chart" xfId="6959" xr:uid="{00000000-0005-0000-0000-0000C1070000}"/>
    <cellStyle name="_YC Fabric Cal - Spring 11_6.1_YC HOLIDAY 12 MASTER ORDER CHART" xfId="932" xr:uid="{00000000-0005-0000-0000-0000C2070000}"/>
    <cellStyle name="_YC Fabric Cal - Spring 11_6.1_YC PRESPRING 12 MASTER ORDER CHART--" xfId="4211" xr:uid="{00000000-0005-0000-0000-0000C3070000}"/>
    <cellStyle name="_YC Fabric Cal - Spring 11_6.1_YC SPRING 13 MASTER ORDER CHART" xfId="4212" xr:uid="{00000000-0005-0000-0000-0000C4070000}"/>
    <cellStyle name="_YC Fabric Cal - Spring 11_6.1_YCFA12" xfId="933" xr:uid="{00000000-0005-0000-0000-0000C5070000}"/>
    <cellStyle name="_YC Fabric Cal - Spring 11_6.1_YCFA12 2" xfId="3154" xr:uid="{00000000-0005-0000-0000-0000C6070000}"/>
    <cellStyle name="_YC Fabric Cal - Spring 11_6.1_YCFA12_2.1" xfId="6229" xr:uid="{00000000-0005-0000-0000-0000C7070000}"/>
    <cellStyle name="_YC Fabric Cal - Spring 11_6.1_YCFA12_2.1 2" xfId="6703" xr:uid="{00000000-0005-0000-0000-0000C8070000}"/>
    <cellStyle name="_YC Fabric Cal - Spring 11_6.1_YCFA12_3.1" xfId="6607" xr:uid="{00000000-0005-0000-0000-0000C9070000}"/>
    <cellStyle name="_YC Fabric Cal - Spring 11_6.1_YCFA12_3.1 2" xfId="6502" xr:uid="{00000000-0005-0000-0000-0000CA070000}"/>
    <cellStyle name="_YC Fabric Cal - Spring 11_6.1_YCFA12_STARSHIP YC SPRING13 Order Chart" xfId="5936" xr:uid="{00000000-0005-0000-0000-0000CB070000}"/>
    <cellStyle name="_YC Fabric Cal - Spring 11_6.1_YCFA12_YC PRESPRING 12 MASTER ORDER CHART--" xfId="4214" xr:uid="{00000000-0005-0000-0000-0000CC070000}"/>
    <cellStyle name="_YC Fabric Cal - Spring 11_6.1_YCFA12_YC SPRING 13 MASTER ORDER CHART" xfId="4215" xr:uid="{00000000-0005-0000-0000-0000CD070000}"/>
    <cellStyle name="_YC Fabric Cal - Spring 11_7.1" xfId="934" xr:uid="{00000000-0005-0000-0000-0000CE070000}"/>
    <cellStyle name="_YC Fabric Cal - Spring 11_7.1 2" xfId="5312" xr:uid="{00000000-0005-0000-0000-0000CF070000}"/>
    <cellStyle name="_YC Fabric Cal - Spring 11_7.1 Retail" xfId="935" xr:uid="{00000000-0005-0000-0000-0000D0070000}"/>
    <cellStyle name="_YC Fabric Cal - Spring 11_7.1 Retail 2" xfId="5313" xr:uid="{00000000-0005-0000-0000-0000D1070000}"/>
    <cellStyle name="_YC Fabric Cal - Spring 11_7.1 Retail_1.1" xfId="936" xr:uid="{00000000-0005-0000-0000-0000D2070000}"/>
    <cellStyle name="_YC Fabric Cal - Spring 11_7.1 Retail_1.1 2" xfId="5597" xr:uid="{00000000-0005-0000-0000-0000D3070000}"/>
    <cellStyle name="_YC Fabric Cal - Spring 11_7.1 Retail_1.1_10.1" xfId="937" xr:uid="{00000000-0005-0000-0000-0000D4070000}"/>
    <cellStyle name="_YC Fabric Cal - Spring 11_7.1 Retail_1.1_10.1 2" xfId="3155" xr:uid="{00000000-0005-0000-0000-0000D5070000}"/>
    <cellStyle name="_YC Fabric Cal - Spring 11_7.1 Retail_1.1_11.1" xfId="938" xr:uid="{00000000-0005-0000-0000-0000D6070000}"/>
    <cellStyle name="_YC Fabric Cal - Spring 11_7.1 Retail_1.1_11.1 2" xfId="3156" xr:uid="{00000000-0005-0000-0000-0000D7070000}"/>
    <cellStyle name="_YC Fabric Cal - Spring 11_7.1 Retail_1.1_2.1" xfId="6504" xr:uid="{00000000-0005-0000-0000-0000D8070000}"/>
    <cellStyle name="_YC Fabric Cal - Spring 11_7.1 Retail_1.1_3.1" xfId="6585" xr:uid="{00000000-0005-0000-0000-0000D9070000}"/>
    <cellStyle name="_YC Fabric Cal - Spring 11_7.1 Retail_1.1_9.1" xfId="939" xr:uid="{00000000-0005-0000-0000-0000DA070000}"/>
    <cellStyle name="_YC Fabric Cal - Spring 11_7.1 Retail_1.1_9.1 2" xfId="3157" xr:uid="{00000000-0005-0000-0000-0000DB070000}"/>
    <cellStyle name="_YC Fabric Cal - Spring 11_7.1 Retail_1.1_STARSHIP YC SPRING13 Order Chart" xfId="6503" xr:uid="{00000000-0005-0000-0000-0000DC070000}"/>
    <cellStyle name="_YC Fabric Cal - Spring 11_7.1 Retail_1.1_YC PRESPRING 12 MASTER ORDER CHART--" xfId="4217" xr:uid="{00000000-0005-0000-0000-0000DD070000}"/>
    <cellStyle name="_YC Fabric Cal - Spring 11_7.1 Retail_1.1_YC SPRING 13 MASTER ORDER CHART" xfId="4218" xr:uid="{00000000-0005-0000-0000-0000DE070000}"/>
    <cellStyle name="_YC Fabric Cal - Spring 11_7.1 Retail_11-1" xfId="940" xr:uid="{00000000-0005-0000-0000-0000DF070000}"/>
    <cellStyle name="_YC Fabric Cal - Spring 11_7.1 Retail_11-1_2.1" xfId="2912" xr:uid="{00000000-0005-0000-0000-0000E0070000}"/>
    <cellStyle name="_YC Fabric Cal - Spring 11_7.1 Retail_11-1_3.1" xfId="2913" xr:uid="{00000000-0005-0000-0000-0000E1070000}"/>
    <cellStyle name="_YC Fabric Cal - Spring 11_7.1 Retail_11-1_4.1" xfId="2914" xr:uid="{00000000-0005-0000-0000-0000E2070000}"/>
    <cellStyle name="_YC Fabric Cal - Spring 11_7.1 Retail_11-1_MN FALL 12 MASTER ORDER CHART" xfId="941" xr:uid="{00000000-0005-0000-0000-0000E3070000}"/>
    <cellStyle name="_YC Fabric Cal - Spring 11_7.1 Retail_11-1_MNFA12" xfId="942" xr:uid="{00000000-0005-0000-0000-0000E4070000}"/>
    <cellStyle name="_YC Fabric Cal - Spring 11_7.1 Retail_11-1_MNFA12 2" xfId="3158" xr:uid="{00000000-0005-0000-0000-0000E5070000}"/>
    <cellStyle name="_YC Fabric Cal - Spring 11_7.1 Retail_11-1_MNFA12_YC PRESPRING 12 MASTER ORDER CHART--" xfId="4219" xr:uid="{00000000-0005-0000-0000-0000E6070000}"/>
    <cellStyle name="_YC Fabric Cal - Spring 11_7.1 Retail_11-1_MNFA12_YC SPRING 13 MASTER ORDER CHART" xfId="4220" xr:uid="{00000000-0005-0000-0000-0000E7070000}"/>
    <cellStyle name="_YC Fabric Cal - Spring 11_7.1 Retail_11-1_YCFA12" xfId="943" xr:uid="{00000000-0005-0000-0000-0000E8070000}"/>
    <cellStyle name="_YC Fabric Cal - Spring 11_7.1 Retail_11-1_YCFA12 2" xfId="3159" xr:uid="{00000000-0005-0000-0000-0000E9070000}"/>
    <cellStyle name="_YC Fabric Cal - Spring 11_7.1 Retail_11-1_YCFA12_YC PRESPRING 12 MASTER ORDER CHART--" xfId="4222" xr:uid="{00000000-0005-0000-0000-0000EA070000}"/>
    <cellStyle name="_YC Fabric Cal - Spring 11_7.1 Retail_11-1_YCFA12_YC SPRING 13 MASTER ORDER CHART" xfId="4223" xr:uid="{00000000-0005-0000-0000-0000EB070000}"/>
    <cellStyle name="_YC Fabric Cal - Spring 11_7.1 Retail_12-1" xfId="944" xr:uid="{00000000-0005-0000-0000-0000EC070000}"/>
    <cellStyle name="_YC Fabric Cal - Spring 11_7.1 Retail_12-1 2" xfId="5315" xr:uid="{00000000-0005-0000-0000-0000ED070000}"/>
    <cellStyle name="_YC Fabric Cal - Spring 11_7.1 Retail_12-1_2.1" xfId="2915" xr:uid="{00000000-0005-0000-0000-0000EE070000}"/>
    <cellStyle name="_YC Fabric Cal - Spring 11_7.1 Retail_12-1_3.1" xfId="2916" xr:uid="{00000000-0005-0000-0000-0000EF070000}"/>
    <cellStyle name="_YC Fabric Cal - Spring 11_7.1 Retail_12-1_4.1" xfId="2917" xr:uid="{00000000-0005-0000-0000-0000F0070000}"/>
    <cellStyle name="_YC Fabric Cal - Spring 11_7.1 Retail_12-1_7.1" xfId="945" xr:uid="{00000000-0005-0000-0000-0000F1070000}"/>
    <cellStyle name="_YC Fabric Cal - Spring 11_7.1 Retail_12-1_8.1" xfId="946" xr:uid="{00000000-0005-0000-0000-0000F2070000}"/>
    <cellStyle name="_YC Fabric Cal - Spring 11_7.1 Retail_12-1_8.1_9.1" xfId="947" xr:uid="{00000000-0005-0000-0000-0000F3070000}"/>
    <cellStyle name="_YC Fabric Cal - Spring 11_7.1 Retail_12-1_9.1" xfId="948" xr:uid="{00000000-0005-0000-0000-0000F4070000}"/>
    <cellStyle name="_YC Fabric Cal - Spring 11_7.1 Retail_12-1_9.1_1" xfId="949" xr:uid="{00000000-0005-0000-0000-0000F5070000}"/>
    <cellStyle name="_YC Fabric Cal - Spring 11_7.1 Retail_12-1_MN FALL 12 MASTER ORDER CHART" xfId="950" xr:uid="{00000000-0005-0000-0000-0000F6070000}"/>
    <cellStyle name="_YC Fabric Cal - Spring 11_7.1 Retail_12-1_MNFA12" xfId="951" xr:uid="{00000000-0005-0000-0000-0000F7070000}"/>
    <cellStyle name="_YC Fabric Cal - Spring 11_7.1 Retail_12-1_MNFA12 2" xfId="3160" xr:uid="{00000000-0005-0000-0000-0000F8070000}"/>
    <cellStyle name="_YC Fabric Cal - Spring 11_7.1 Retail_12-1_MNFA12_YC PRESPRING 12 MASTER ORDER CHART--" xfId="4225" xr:uid="{00000000-0005-0000-0000-0000F9070000}"/>
    <cellStyle name="_YC Fabric Cal - Spring 11_7.1 Retail_12-1_MNFA12_YC SPRING 13 MASTER ORDER CHART" xfId="4226" xr:uid="{00000000-0005-0000-0000-0000FA070000}"/>
    <cellStyle name="_YC Fabric Cal - Spring 11_7.1 Retail_12-1_STARSHIP YC SPRING13 Order Chart" xfId="6230" xr:uid="{00000000-0005-0000-0000-0000FB070000}"/>
    <cellStyle name="_YC Fabric Cal - Spring 11_7.1 Retail_12-1_YC HOLIDAY 12 MASTER ORDER CHART" xfId="952" xr:uid="{00000000-0005-0000-0000-0000FC070000}"/>
    <cellStyle name="_YC Fabric Cal - Spring 11_7.1 Retail_12-1_YC PRESPRING 12 MASTER ORDER CHART--" xfId="4228" xr:uid="{00000000-0005-0000-0000-0000FD070000}"/>
    <cellStyle name="_YC Fabric Cal - Spring 11_7.1 Retail_12-1_YC SPRING 13 MASTER ORDER CHART" xfId="4229" xr:uid="{00000000-0005-0000-0000-0000FE070000}"/>
    <cellStyle name="_YC Fabric Cal - Spring 11_7.1 Retail_12-1_YCFA12" xfId="953" xr:uid="{00000000-0005-0000-0000-0000FF070000}"/>
    <cellStyle name="_YC Fabric Cal - Spring 11_7.1 Retail_12-1_YCFA12 2" xfId="3161" xr:uid="{00000000-0005-0000-0000-000000080000}"/>
    <cellStyle name="_YC Fabric Cal - Spring 11_7.1 Retail_12-1_YCFA12_2.1" xfId="6231" xr:uid="{00000000-0005-0000-0000-000001080000}"/>
    <cellStyle name="_YC Fabric Cal - Spring 11_7.1 Retail_12-1_YCFA12_2.1 2" xfId="6530" xr:uid="{00000000-0005-0000-0000-000002080000}"/>
    <cellStyle name="_YC Fabric Cal - Spring 11_7.1 Retail_12-1_YCFA12_3.1" xfId="6491" xr:uid="{00000000-0005-0000-0000-000003080000}"/>
    <cellStyle name="_YC Fabric Cal - Spring 11_7.1 Retail_12-1_YCFA12_3.1 2" xfId="6531" xr:uid="{00000000-0005-0000-0000-000004080000}"/>
    <cellStyle name="_YC Fabric Cal - Spring 11_7.1 Retail_12-1_YCFA12_STARSHIP YC SPRING13 Order Chart" xfId="5931" xr:uid="{00000000-0005-0000-0000-000005080000}"/>
    <cellStyle name="_YC Fabric Cal - Spring 11_7.1 Retail_12-1_YCFA12_YC PRESPRING 12 MASTER ORDER CHART--" xfId="4230" xr:uid="{00000000-0005-0000-0000-000006080000}"/>
    <cellStyle name="_YC Fabric Cal - Spring 11_7.1 Retail_12-1_YCFA12_YC SPRING 13 MASTER ORDER CHART" xfId="4231" xr:uid="{00000000-0005-0000-0000-000007080000}"/>
    <cellStyle name="_YC Fabric Cal - Spring 11_7.1 Retail_2.1" xfId="954" xr:uid="{00000000-0005-0000-0000-000008080000}"/>
    <cellStyle name="_YC Fabric Cal - Spring 11_7.1 Retail_2.1 2" xfId="5318" xr:uid="{00000000-0005-0000-0000-000009080000}"/>
    <cellStyle name="_YC Fabric Cal - Spring 11_7.1 Retail_2.1_1" xfId="6584" xr:uid="{00000000-0005-0000-0000-00000A080000}"/>
    <cellStyle name="_YC Fabric Cal - Spring 11_7.1 Retail_2.1_10.1" xfId="955" xr:uid="{00000000-0005-0000-0000-00000B080000}"/>
    <cellStyle name="_YC Fabric Cal - Spring 11_7.1 Retail_2.1_10.1 2" xfId="3162" xr:uid="{00000000-0005-0000-0000-00000C080000}"/>
    <cellStyle name="_YC Fabric Cal - Spring 11_7.1 Retail_2.1_11.1" xfId="956" xr:uid="{00000000-0005-0000-0000-00000D080000}"/>
    <cellStyle name="_YC Fabric Cal - Spring 11_7.1 Retail_2.1_11.1 2" xfId="3163" xr:uid="{00000000-0005-0000-0000-00000E080000}"/>
    <cellStyle name="_YC Fabric Cal - Spring 11_7.1 Retail_2.1_2.1" xfId="6700" xr:uid="{00000000-0005-0000-0000-00000F080000}"/>
    <cellStyle name="_YC Fabric Cal - Spring 11_7.1 Retail_2.1_3.1" xfId="6892" xr:uid="{00000000-0005-0000-0000-000010080000}"/>
    <cellStyle name="_YC Fabric Cal - Spring 11_7.1 Retail_2.1_9.1" xfId="957" xr:uid="{00000000-0005-0000-0000-000011080000}"/>
    <cellStyle name="_YC Fabric Cal - Spring 11_7.1 Retail_2.1_9.1 2" xfId="3164" xr:uid="{00000000-0005-0000-0000-000012080000}"/>
    <cellStyle name="_YC Fabric Cal - Spring 11_7.1 Retail_2.1_STARSHIP YC SPRING13 Order Chart" xfId="5862" xr:uid="{00000000-0005-0000-0000-000013080000}"/>
    <cellStyle name="_YC Fabric Cal - Spring 11_7.1 Retail_2.1_YC PRESPRING 12 MASTER ORDER CHART--" xfId="4232" xr:uid="{00000000-0005-0000-0000-000014080000}"/>
    <cellStyle name="_YC Fabric Cal - Spring 11_7.1 Retail_2.1_YC SPRING 13 MASTER ORDER CHART" xfId="4233" xr:uid="{00000000-0005-0000-0000-000015080000}"/>
    <cellStyle name="_YC Fabric Cal - Spring 11_7.1 Retail_3.1" xfId="958" xr:uid="{00000000-0005-0000-0000-000016080000}"/>
    <cellStyle name="_YC Fabric Cal - Spring 11_7.1 Retail_3.1 2" xfId="5319" xr:uid="{00000000-0005-0000-0000-000017080000}"/>
    <cellStyle name="_YC Fabric Cal - Spring 11_7.1 Retail_3.1_1" xfId="6608" xr:uid="{00000000-0005-0000-0000-000018080000}"/>
    <cellStyle name="_YC Fabric Cal - Spring 11_7.1 Retail_3.1_10.1" xfId="959" xr:uid="{00000000-0005-0000-0000-000019080000}"/>
    <cellStyle name="_YC Fabric Cal - Spring 11_7.1 Retail_3.1_10.1 2" xfId="3165" xr:uid="{00000000-0005-0000-0000-00001A080000}"/>
    <cellStyle name="_YC Fabric Cal - Spring 11_7.1 Retail_3.1_11.1" xfId="960" xr:uid="{00000000-0005-0000-0000-00001B080000}"/>
    <cellStyle name="_YC Fabric Cal - Spring 11_7.1 Retail_3.1_11.1 2" xfId="3166" xr:uid="{00000000-0005-0000-0000-00001C080000}"/>
    <cellStyle name="_YC Fabric Cal - Spring 11_7.1 Retail_3.1_2.1" xfId="6093" xr:uid="{00000000-0005-0000-0000-00001D080000}"/>
    <cellStyle name="_YC Fabric Cal - Spring 11_7.1 Retail_3.1_3.1" xfId="6957" xr:uid="{00000000-0005-0000-0000-00001E080000}"/>
    <cellStyle name="_YC Fabric Cal - Spring 11_7.1 Retail_3.1_9.1" xfId="961" xr:uid="{00000000-0005-0000-0000-00001F080000}"/>
    <cellStyle name="_YC Fabric Cal - Spring 11_7.1 Retail_3.1_9.1 2" xfId="3167" xr:uid="{00000000-0005-0000-0000-000020080000}"/>
    <cellStyle name="_YC Fabric Cal - Spring 11_7.1 Retail_3.1_STARSHIP YC SPRING13 Order Chart" xfId="5946" xr:uid="{00000000-0005-0000-0000-000021080000}"/>
    <cellStyle name="_YC Fabric Cal - Spring 11_7.1 Retail_3.1_YC PRESPRING 12 MASTER ORDER CHART--" xfId="4235" xr:uid="{00000000-0005-0000-0000-000022080000}"/>
    <cellStyle name="_YC Fabric Cal - Spring 11_7.1 Retail_3.1_YC SPRING 13 MASTER ORDER CHART" xfId="4236" xr:uid="{00000000-0005-0000-0000-000023080000}"/>
    <cellStyle name="_YC Fabric Cal - Spring 11_7.1 Retail_4.1" xfId="962" xr:uid="{00000000-0005-0000-0000-000024080000}"/>
    <cellStyle name="_YC Fabric Cal - Spring 11_7.1 Retail_4.1 2" xfId="5320" xr:uid="{00000000-0005-0000-0000-000025080000}"/>
    <cellStyle name="_YC Fabric Cal - Spring 11_7.1 Retail_4.1_1" xfId="2918" xr:uid="{00000000-0005-0000-0000-000026080000}"/>
    <cellStyle name="_YC Fabric Cal - Spring 11_7.1 Retail_4.1_10.1" xfId="963" xr:uid="{00000000-0005-0000-0000-000027080000}"/>
    <cellStyle name="_YC Fabric Cal - Spring 11_7.1 Retail_4.1_10.1 2" xfId="3168" xr:uid="{00000000-0005-0000-0000-000028080000}"/>
    <cellStyle name="_YC Fabric Cal - Spring 11_7.1 Retail_4.1_11.1" xfId="964" xr:uid="{00000000-0005-0000-0000-000029080000}"/>
    <cellStyle name="_YC Fabric Cal - Spring 11_7.1 Retail_4.1_11.1 2" xfId="3169" xr:uid="{00000000-0005-0000-0000-00002A080000}"/>
    <cellStyle name="_YC Fabric Cal - Spring 11_7.1 Retail_4.1_2" xfId="2919" xr:uid="{00000000-0005-0000-0000-00002B080000}"/>
    <cellStyle name="_YC Fabric Cal - Spring 11_7.1 Retail_4.1_2.1" xfId="6222" xr:uid="{00000000-0005-0000-0000-00002C080000}"/>
    <cellStyle name="_YC Fabric Cal - Spring 11_7.1 Retail_4.1_3.1" xfId="6609" xr:uid="{00000000-0005-0000-0000-00002D080000}"/>
    <cellStyle name="_YC Fabric Cal - Spring 11_7.1 Retail_4.1_4.1" xfId="965" xr:uid="{00000000-0005-0000-0000-00002E080000}"/>
    <cellStyle name="_YC Fabric Cal - Spring 11_7.1 Retail_4.1_5.1" xfId="966" xr:uid="{00000000-0005-0000-0000-00002F080000}"/>
    <cellStyle name="_YC Fabric Cal - Spring 11_7.1 Retail_4.1_5.1 2" xfId="5323" xr:uid="{00000000-0005-0000-0000-000030080000}"/>
    <cellStyle name="_YC Fabric Cal - Spring 11_7.1 Retail_4.1_5.1_10.1" xfId="967" xr:uid="{00000000-0005-0000-0000-000031080000}"/>
    <cellStyle name="_YC Fabric Cal - Spring 11_7.1 Retail_4.1_5.1_10.1 2" xfId="3170" xr:uid="{00000000-0005-0000-0000-000032080000}"/>
    <cellStyle name="_YC Fabric Cal - Spring 11_7.1 Retail_4.1_5.1_11.1" xfId="968" xr:uid="{00000000-0005-0000-0000-000033080000}"/>
    <cellStyle name="_YC Fabric Cal - Spring 11_7.1 Retail_4.1_5.1_11.1 2" xfId="3171" xr:uid="{00000000-0005-0000-0000-000034080000}"/>
    <cellStyle name="_YC Fabric Cal - Spring 11_7.1 Retail_4.1_5.1_2.1" xfId="6082" xr:uid="{00000000-0005-0000-0000-000035080000}"/>
    <cellStyle name="_YC Fabric Cal - Spring 11_7.1 Retail_4.1_5.1_3.1" xfId="6124" xr:uid="{00000000-0005-0000-0000-000036080000}"/>
    <cellStyle name="_YC Fabric Cal - Spring 11_7.1 Retail_4.1_5.1_9.1" xfId="969" xr:uid="{00000000-0005-0000-0000-000037080000}"/>
    <cellStyle name="_YC Fabric Cal - Spring 11_7.1 Retail_4.1_5.1_9.1 2" xfId="3172" xr:uid="{00000000-0005-0000-0000-000038080000}"/>
    <cellStyle name="_YC Fabric Cal - Spring 11_7.1 Retail_4.1_5.1_STARSHIP YC SPRING13 Order Chart" xfId="6232" xr:uid="{00000000-0005-0000-0000-000039080000}"/>
    <cellStyle name="_YC Fabric Cal - Spring 11_7.1 Retail_4.1_5.1_YC PRESPRING 12 MASTER ORDER CHART--" xfId="4239" xr:uid="{00000000-0005-0000-0000-00003A080000}"/>
    <cellStyle name="_YC Fabric Cal - Spring 11_7.1 Retail_4.1_5.1_YC SPRING 13 MASTER ORDER CHART" xfId="4240" xr:uid="{00000000-0005-0000-0000-00003B080000}"/>
    <cellStyle name="_YC Fabric Cal - Spring 11_7.1 Retail_4.1_6.1" xfId="970" xr:uid="{00000000-0005-0000-0000-00003C080000}"/>
    <cellStyle name="_YC Fabric Cal - Spring 11_7.1 Retail_4.1_6.1 2" xfId="5324" xr:uid="{00000000-0005-0000-0000-00003D080000}"/>
    <cellStyle name="_YC Fabric Cal - Spring 11_7.1 Retail_4.1_6.1_10.1" xfId="971" xr:uid="{00000000-0005-0000-0000-00003E080000}"/>
    <cellStyle name="_YC Fabric Cal - Spring 11_7.1 Retail_4.1_6.1_10.1 2" xfId="3173" xr:uid="{00000000-0005-0000-0000-00003F080000}"/>
    <cellStyle name="_YC Fabric Cal - Spring 11_7.1 Retail_4.1_6.1_11.1" xfId="972" xr:uid="{00000000-0005-0000-0000-000040080000}"/>
    <cellStyle name="_YC Fabric Cal - Spring 11_7.1 Retail_4.1_6.1_11.1 2" xfId="3174" xr:uid="{00000000-0005-0000-0000-000041080000}"/>
    <cellStyle name="_YC Fabric Cal - Spring 11_7.1 Retail_4.1_6.1_2.1" xfId="6233" xr:uid="{00000000-0005-0000-0000-000042080000}"/>
    <cellStyle name="_YC Fabric Cal - Spring 11_7.1 Retail_4.1_6.1_3.1" xfId="6532" xr:uid="{00000000-0005-0000-0000-000043080000}"/>
    <cellStyle name="_YC Fabric Cal - Spring 11_7.1 Retail_4.1_6.1_9.1" xfId="973" xr:uid="{00000000-0005-0000-0000-000044080000}"/>
    <cellStyle name="_YC Fabric Cal - Spring 11_7.1 Retail_4.1_6.1_9.1 2" xfId="3175" xr:uid="{00000000-0005-0000-0000-000045080000}"/>
    <cellStyle name="_YC Fabric Cal - Spring 11_7.1 Retail_4.1_6.1_STARSHIP YC SPRING13 Order Chart" xfId="6610" xr:uid="{00000000-0005-0000-0000-000046080000}"/>
    <cellStyle name="_YC Fabric Cal - Spring 11_7.1 Retail_4.1_6.1_YC PRESPRING 12 MASTER ORDER CHART--" xfId="4241" xr:uid="{00000000-0005-0000-0000-000047080000}"/>
    <cellStyle name="_YC Fabric Cal - Spring 11_7.1 Retail_4.1_6.1_YC SPRING 13 MASTER ORDER CHART" xfId="4242" xr:uid="{00000000-0005-0000-0000-000048080000}"/>
    <cellStyle name="_YC Fabric Cal - Spring 11_7.1 Retail_4.1_7.1" xfId="2920" xr:uid="{00000000-0005-0000-0000-000049080000}"/>
    <cellStyle name="_YC Fabric Cal - Spring 11_7.1 Retail_4.1_8.1" xfId="2921" xr:uid="{00000000-0005-0000-0000-00004A080000}"/>
    <cellStyle name="_YC Fabric Cal - Spring 11_7.1 Retail_4.1_9.1" xfId="974" xr:uid="{00000000-0005-0000-0000-00004B080000}"/>
    <cellStyle name="_YC Fabric Cal - Spring 11_7.1 Retail_4.1_9.1 2" xfId="2922" xr:uid="{00000000-0005-0000-0000-00004C080000}"/>
    <cellStyle name="_YC Fabric Cal - Spring 11_7.1 Retail_4.1_STARSHIP YC SPRING13 Order Chart" xfId="6084" xr:uid="{00000000-0005-0000-0000-00004D080000}"/>
    <cellStyle name="_YC Fabric Cal - Spring 11_7.1 Retail_4.1_YC PRESPRING 12 MASTER ORDER CHART--" xfId="4243" xr:uid="{00000000-0005-0000-0000-00004E080000}"/>
    <cellStyle name="_YC Fabric Cal - Spring 11_7.1 Retail_4.1_YC SPRING 13 MASTER ORDER CHART" xfId="4244" xr:uid="{00000000-0005-0000-0000-00004F080000}"/>
    <cellStyle name="_YC Fabric Cal - Spring 11_7.1 Retail_5.1" xfId="975" xr:uid="{00000000-0005-0000-0000-000050080000}"/>
    <cellStyle name="_YC Fabric Cal - Spring 11_7.1 Retail_5.1 2" xfId="5327" xr:uid="{00000000-0005-0000-0000-000051080000}"/>
    <cellStyle name="_YC Fabric Cal - Spring 11_7.1 Retail_5.1_1" xfId="976" xr:uid="{00000000-0005-0000-0000-000052080000}"/>
    <cellStyle name="_YC Fabric Cal - Spring 11_7.1 Retail_5.1_1 2" xfId="5328" xr:uid="{00000000-0005-0000-0000-000053080000}"/>
    <cellStyle name="_YC Fabric Cal - Spring 11_7.1 Retail_5.1_1_10.1" xfId="977" xr:uid="{00000000-0005-0000-0000-000054080000}"/>
    <cellStyle name="_YC Fabric Cal - Spring 11_7.1 Retail_5.1_1_10.1 2" xfId="3176" xr:uid="{00000000-0005-0000-0000-000055080000}"/>
    <cellStyle name="_YC Fabric Cal - Spring 11_7.1 Retail_5.1_1_11.1" xfId="978" xr:uid="{00000000-0005-0000-0000-000056080000}"/>
    <cellStyle name="_YC Fabric Cal - Spring 11_7.1 Retail_5.1_1_11.1 2" xfId="3177" xr:uid="{00000000-0005-0000-0000-000057080000}"/>
    <cellStyle name="_YC Fabric Cal - Spring 11_7.1 Retail_5.1_1_2.1" xfId="2923" xr:uid="{00000000-0005-0000-0000-000058080000}"/>
    <cellStyle name="_YC Fabric Cal - Spring 11_7.1 Retail_5.1_1_3.1" xfId="2924" xr:uid="{00000000-0005-0000-0000-000059080000}"/>
    <cellStyle name="_YC Fabric Cal - Spring 11_7.1 Retail_5.1_1_4.1" xfId="2925" xr:uid="{00000000-0005-0000-0000-00005A080000}"/>
    <cellStyle name="_YC Fabric Cal - Spring 11_7.1 Retail_5.1_1_9.1" xfId="979" xr:uid="{00000000-0005-0000-0000-00005B080000}"/>
    <cellStyle name="_YC Fabric Cal - Spring 11_7.1 Retail_5.1_1_9.1 2" xfId="3178" xr:uid="{00000000-0005-0000-0000-00005C080000}"/>
    <cellStyle name="_YC Fabric Cal - Spring 11_7.1 Retail_5.1_1_STARSHIP YC SPRING13 Order Chart" xfId="5947" xr:uid="{00000000-0005-0000-0000-00005D080000}"/>
    <cellStyle name="_YC Fabric Cal - Spring 11_7.1 Retail_5.1_1_YC PRESPRING 12 MASTER ORDER CHART--" xfId="4246" xr:uid="{00000000-0005-0000-0000-00005E080000}"/>
    <cellStyle name="_YC Fabric Cal - Spring 11_7.1 Retail_5.1_1_YC SPRING 13 MASTER ORDER CHART" xfId="4247" xr:uid="{00000000-0005-0000-0000-00005F080000}"/>
    <cellStyle name="_YC Fabric Cal - Spring 11_7.1 Retail_5.1_10.1" xfId="980" xr:uid="{00000000-0005-0000-0000-000060080000}"/>
    <cellStyle name="_YC Fabric Cal - Spring 11_7.1 Retail_5.1_10.1 2" xfId="3179" xr:uid="{00000000-0005-0000-0000-000061080000}"/>
    <cellStyle name="_YC Fabric Cal - Spring 11_7.1 Retail_5.1_11.1" xfId="981" xr:uid="{00000000-0005-0000-0000-000062080000}"/>
    <cellStyle name="_YC Fabric Cal - Spring 11_7.1 Retail_5.1_11.1 2" xfId="3180" xr:uid="{00000000-0005-0000-0000-000063080000}"/>
    <cellStyle name="_YC Fabric Cal - Spring 11_7.1 Retail_5.1_2.1" xfId="6126" xr:uid="{00000000-0005-0000-0000-000064080000}"/>
    <cellStyle name="_YC Fabric Cal - Spring 11_7.1 Retail_5.1_3.1" xfId="6893" xr:uid="{00000000-0005-0000-0000-000065080000}"/>
    <cellStyle name="_YC Fabric Cal - Spring 11_7.1 Retail_5.1_4.1" xfId="982" xr:uid="{00000000-0005-0000-0000-000066080000}"/>
    <cellStyle name="_YC Fabric Cal - Spring 11_7.1 Retail_5.1_9.1" xfId="983" xr:uid="{00000000-0005-0000-0000-000067080000}"/>
    <cellStyle name="_YC Fabric Cal - Spring 11_7.1 Retail_5.1_9.1 2" xfId="3181" xr:uid="{00000000-0005-0000-0000-000068080000}"/>
    <cellStyle name="_YC Fabric Cal - Spring 11_7.1 Retail_5.1_STARSHIP YC SPRING13 Order Chart" xfId="7032" xr:uid="{00000000-0005-0000-0000-000069080000}"/>
    <cellStyle name="_YC Fabric Cal - Spring 11_7.1 Retail_5.1_YC PRESPRING 12 MASTER ORDER CHART--" xfId="4249" xr:uid="{00000000-0005-0000-0000-00006A080000}"/>
    <cellStyle name="_YC Fabric Cal - Spring 11_7.1 Retail_5.1_YC SPRING 13 MASTER ORDER CHART" xfId="4250" xr:uid="{00000000-0005-0000-0000-00006B080000}"/>
    <cellStyle name="_YC Fabric Cal - Spring 11_7.1 Retail_6.1" xfId="984" xr:uid="{00000000-0005-0000-0000-00006C080000}"/>
    <cellStyle name="_YC Fabric Cal - Spring 11_7.1 Retail_6.1 2" xfId="5329" xr:uid="{00000000-0005-0000-0000-00006D080000}"/>
    <cellStyle name="_YC Fabric Cal - Spring 11_7.1 Retail_6.1_1" xfId="2926" xr:uid="{00000000-0005-0000-0000-00006E080000}"/>
    <cellStyle name="_YC Fabric Cal - Spring 11_7.1 Retail_6.1_1_2.1" xfId="2927" xr:uid="{00000000-0005-0000-0000-00006F080000}"/>
    <cellStyle name="_YC Fabric Cal - Spring 11_7.1 Retail_6.1_1_3.1" xfId="2928" xr:uid="{00000000-0005-0000-0000-000070080000}"/>
    <cellStyle name="_YC Fabric Cal - Spring 11_7.1 Retail_6.1_1_4.1" xfId="2929" xr:uid="{00000000-0005-0000-0000-000071080000}"/>
    <cellStyle name="_YC Fabric Cal - Spring 11_7.1 Retail_6.1_10.1" xfId="985" xr:uid="{00000000-0005-0000-0000-000072080000}"/>
    <cellStyle name="_YC Fabric Cal - Spring 11_7.1 Retail_6.1_10.1 2" xfId="3182" xr:uid="{00000000-0005-0000-0000-000073080000}"/>
    <cellStyle name="_YC Fabric Cal - Spring 11_7.1 Retail_6.1_11.1" xfId="986" xr:uid="{00000000-0005-0000-0000-000074080000}"/>
    <cellStyle name="_YC Fabric Cal - Spring 11_7.1 Retail_6.1_11.1 2" xfId="3183" xr:uid="{00000000-0005-0000-0000-000075080000}"/>
    <cellStyle name="_YC Fabric Cal - Spring 11_7.1 Retail_6.1_2.1" xfId="6965" xr:uid="{00000000-0005-0000-0000-000076080000}"/>
    <cellStyle name="_YC Fabric Cal - Spring 11_7.1 Retail_6.1_3.1" xfId="6533" xr:uid="{00000000-0005-0000-0000-000077080000}"/>
    <cellStyle name="_YC Fabric Cal - Spring 11_7.1 Retail_6.1_9.1" xfId="987" xr:uid="{00000000-0005-0000-0000-000078080000}"/>
    <cellStyle name="_YC Fabric Cal - Spring 11_7.1 Retail_6.1_9.1 2" xfId="3184" xr:uid="{00000000-0005-0000-0000-000079080000}"/>
    <cellStyle name="_YC Fabric Cal - Spring 11_7.1 Retail_6.1_MNFA12" xfId="988" xr:uid="{00000000-0005-0000-0000-00007A080000}"/>
    <cellStyle name="_YC Fabric Cal - Spring 11_7.1 Retail_6.1_Sheet1" xfId="989" xr:uid="{00000000-0005-0000-0000-00007B080000}"/>
    <cellStyle name="_YC Fabric Cal - Spring 11_7.1 Retail_6.1_Sheet1 2" xfId="3185" xr:uid="{00000000-0005-0000-0000-00007C080000}"/>
    <cellStyle name="_YC Fabric Cal - Spring 11_7.1 Retail_6.1_Sheet1_YC PRESPRING 12 MASTER ORDER CHART--" xfId="4253" xr:uid="{00000000-0005-0000-0000-00007D080000}"/>
    <cellStyle name="_YC Fabric Cal - Spring 11_7.1 Retail_6.1_Sheet1_YC SPRING 13 MASTER ORDER CHART" xfId="4254" xr:uid="{00000000-0005-0000-0000-00007E080000}"/>
    <cellStyle name="_YC Fabric Cal - Spring 11_7.1 Retail_6.1_STARSHIP YC SPRING13 Order Chart" xfId="6506" xr:uid="{00000000-0005-0000-0000-00007F080000}"/>
    <cellStyle name="_YC Fabric Cal - Spring 11_7.1 Retail_6.1_YC PRESPRING 12 MASTER ORDER CHART--" xfId="4255" xr:uid="{00000000-0005-0000-0000-000080080000}"/>
    <cellStyle name="_YC Fabric Cal - Spring 11_7.1 Retail_6.1_YC SPRING 13 MASTER ORDER CHART" xfId="4256" xr:uid="{00000000-0005-0000-0000-000081080000}"/>
    <cellStyle name="_YC Fabric Cal - Spring 11_7.1 Retail_6.1_YCFA12" xfId="990" xr:uid="{00000000-0005-0000-0000-000082080000}"/>
    <cellStyle name="_YC Fabric Cal - Spring 11_7.1 Retail_7.1" xfId="991" xr:uid="{00000000-0005-0000-0000-000083080000}"/>
    <cellStyle name="_YC Fabric Cal - Spring 11_7.1 Retail_8.1" xfId="992" xr:uid="{00000000-0005-0000-0000-000084080000}"/>
    <cellStyle name="_YC Fabric Cal - Spring 11_7.1 Retail_8.1_9.1" xfId="993" xr:uid="{00000000-0005-0000-0000-000085080000}"/>
    <cellStyle name="_YC Fabric Cal - Spring 11_7.1 Retail_9.1" xfId="994" xr:uid="{00000000-0005-0000-0000-000086080000}"/>
    <cellStyle name="_YC Fabric Cal - Spring 11_7.1 Retail_9.1_1" xfId="995" xr:uid="{00000000-0005-0000-0000-000087080000}"/>
    <cellStyle name="_YC Fabric Cal - Spring 11_7.1 Retail_MNFA12" xfId="996" xr:uid="{00000000-0005-0000-0000-000088080000}"/>
    <cellStyle name="_YC Fabric Cal - Spring 11_7.1 Retail_MNFA12 2" xfId="3186" xr:uid="{00000000-0005-0000-0000-000089080000}"/>
    <cellStyle name="_YC Fabric Cal - Spring 11_7.1 Retail_MNFA12_YC PRESPRING 12 MASTER ORDER CHART--" xfId="4258" xr:uid="{00000000-0005-0000-0000-00008A080000}"/>
    <cellStyle name="_YC Fabric Cal - Spring 11_7.1 Retail_MNFA12_YC SPRING 13 MASTER ORDER CHART" xfId="4259" xr:uid="{00000000-0005-0000-0000-00008B080000}"/>
    <cellStyle name="_YC Fabric Cal - Spring 11_7.1 Retail_SPRING 12 MN MASTER ORDER FORM" xfId="997" xr:uid="{00000000-0005-0000-0000-00008C080000}"/>
    <cellStyle name="_YC Fabric Cal - Spring 11_7.1 Retail_STARSHIP YC SPRING13 Order Chart" xfId="5892" xr:uid="{00000000-0005-0000-0000-00008D080000}"/>
    <cellStyle name="_YC Fabric Cal - Spring 11_7.1 Retail_YC HOLIDAY 12 MASTER ORDER CHART" xfId="998" xr:uid="{00000000-0005-0000-0000-00008E080000}"/>
    <cellStyle name="_YC Fabric Cal - Spring 11_7.1 Retail_YC PRESPRING 12 MASTER ORDER CHART--" xfId="4260" xr:uid="{00000000-0005-0000-0000-00008F080000}"/>
    <cellStyle name="_YC Fabric Cal - Spring 11_7.1 Retail_YC SPRING 13 MASTER ORDER CHART" xfId="4261" xr:uid="{00000000-0005-0000-0000-000090080000}"/>
    <cellStyle name="_YC Fabric Cal - Spring 11_7.1 Retail_YCFA12" xfId="999" xr:uid="{00000000-0005-0000-0000-000091080000}"/>
    <cellStyle name="_YC Fabric Cal - Spring 11_7.1 Retail_YCFA12 2" xfId="3187" xr:uid="{00000000-0005-0000-0000-000092080000}"/>
    <cellStyle name="_YC Fabric Cal - Spring 11_7.1 Retail_YCFA12_2.1" xfId="6895" xr:uid="{00000000-0005-0000-0000-000093080000}"/>
    <cellStyle name="_YC Fabric Cal - Spring 11_7.1 Retail_YCFA12_2.1 2" xfId="6234" xr:uid="{00000000-0005-0000-0000-000094080000}"/>
    <cellStyle name="_YC Fabric Cal - Spring 11_7.1 Retail_YCFA12_3.1" xfId="6534" xr:uid="{00000000-0005-0000-0000-000095080000}"/>
    <cellStyle name="_YC Fabric Cal - Spring 11_7.1 Retail_YCFA12_3.1 2" xfId="6535" xr:uid="{00000000-0005-0000-0000-000096080000}"/>
    <cellStyle name="_YC Fabric Cal - Spring 11_7.1 Retail_YCFA12_STARSHIP YC SPRING13 Order Chart" xfId="6536" xr:uid="{00000000-0005-0000-0000-000097080000}"/>
    <cellStyle name="_YC Fabric Cal - Spring 11_7.1 Retail_YCFA12_YC PRESPRING 12 MASTER ORDER CHART--" xfId="4262" xr:uid="{00000000-0005-0000-0000-000098080000}"/>
    <cellStyle name="_YC Fabric Cal - Spring 11_7.1 Retail_YCFA12_YC SPRING 13 MASTER ORDER CHART" xfId="4263" xr:uid="{00000000-0005-0000-0000-000099080000}"/>
    <cellStyle name="_YC Fabric Cal - Spring 11_7.1_2.1" xfId="2930" xr:uid="{00000000-0005-0000-0000-00009A080000}"/>
    <cellStyle name="_YC Fabric Cal - Spring 11_7.1_3.1" xfId="2931" xr:uid="{00000000-0005-0000-0000-00009B080000}"/>
    <cellStyle name="_YC Fabric Cal - Spring 11_7.1_4.1" xfId="2932" xr:uid="{00000000-0005-0000-0000-00009C080000}"/>
    <cellStyle name="_YC Fabric Cal - Spring 11_7.1_7.1" xfId="1000" xr:uid="{00000000-0005-0000-0000-00009D080000}"/>
    <cellStyle name="_YC Fabric Cal - Spring 11_7.1_8.1" xfId="1001" xr:uid="{00000000-0005-0000-0000-00009E080000}"/>
    <cellStyle name="_YC Fabric Cal - Spring 11_7.1_8.1_9.1" xfId="1002" xr:uid="{00000000-0005-0000-0000-00009F080000}"/>
    <cellStyle name="_YC Fabric Cal - Spring 11_7.1_9.1" xfId="1003" xr:uid="{00000000-0005-0000-0000-0000A0080000}"/>
    <cellStyle name="_YC Fabric Cal - Spring 11_7.1_9.1_1" xfId="1004" xr:uid="{00000000-0005-0000-0000-0000A1080000}"/>
    <cellStyle name="_YC Fabric Cal - Spring 11_7.1_MN FALL 12 MASTER ORDER CHART" xfId="1005" xr:uid="{00000000-0005-0000-0000-0000A2080000}"/>
    <cellStyle name="_YC Fabric Cal - Spring 11_7.1_MNFA12" xfId="1006" xr:uid="{00000000-0005-0000-0000-0000A3080000}"/>
    <cellStyle name="_YC Fabric Cal - Spring 11_7.1_MNFA12 2" xfId="3188" xr:uid="{00000000-0005-0000-0000-0000A4080000}"/>
    <cellStyle name="_YC Fabric Cal - Spring 11_7.1_MNFA12_YC PRESPRING 12 MASTER ORDER CHART--" xfId="4265" xr:uid="{00000000-0005-0000-0000-0000A5080000}"/>
    <cellStyle name="_YC Fabric Cal - Spring 11_7.1_MNFA12_YC SPRING 13 MASTER ORDER CHART" xfId="4266" xr:uid="{00000000-0005-0000-0000-0000A6080000}"/>
    <cellStyle name="_YC Fabric Cal - Spring 11_7.1_STARSHIP YC SPRING13 Order Chart" xfId="6537" xr:uid="{00000000-0005-0000-0000-0000A7080000}"/>
    <cellStyle name="_YC Fabric Cal - Spring 11_7.1_YC HOLIDAY 12 MASTER ORDER CHART" xfId="1007" xr:uid="{00000000-0005-0000-0000-0000A8080000}"/>
    <cellStyle name="_YC Fabric Cal - Spring 11_7.1_YC PRESPRING 12 MASTER ORDER CHART--" xfId="4267" xr:uid="{00000000-0005-0000-0000-0000A9080000}"/>
    <cellStyle name="_YC Fabric Cal - Spring 11_7.1_YC SPRING 13 MASTER ORDER CHART" xfId="4268" xr:uid="{00000000-0005-0000-0000-0000AA080000}"/>
    <cellStyle name="_YC Fabric Cal - Spring 11_7.1_YCFA12" xfId="1008" xr:uid="{00000000-0005-0000-0000-0000AB080000}"/>
    <cellStyle name="_YC Fabric Cal - Spring 11_7.1_YCFA12 2" xfId="3189" xr:uid="{00000000-0005-0000-0000-0000AC080000}"/>
    <cellStyle name="_YC Fabric Cal - Spring 11_7.1_YCFA12_2.1" xfId="6783" xr:uid="{00000000-0005-0000-0000-0000AD080000}"/>
    <cellStyle name="_YC Fabric Cal - Spring 11_7.1_YCFA12_2.1 2" xfId="6235" xr:uid="{00000000-0005-0000-0000-0000AE080000}"/>
    <cellStyle name="_YC Fabric Cal - Spring 11_7.1_YCFA12_3.1" xfId="6611" xr:uid="{00000000-0005-0000-0000-0000AF080000}"/>
    <cellStyle name="_YC Fabric Cal - Spring 11_7.1_YCFA12_3.1 2" xfId="6612" xr:uid="{00000000-0005-0000-0000-0000B0080000}"/>
    <cellStyle name="_YC Fabric Cal - Spring 11_7.1_YCFA12_STARSHIP YC SPRING13 Order Chart" xfId="6236" xr:uid="{00000000-0005-0000-0000-0000B1080000}"/>
    <cellStyle name="_YC Fabric Cal - Spring 11_7.1_YCFA12_YC PRESPRING 12 MASTER ORDER CHART--" xfId="4270" xr:uid="{00000000-0005-0000-0000-0000B2080000}"/>
    <cellStyle name="_YC Fabric Cal - Spring 11_7.1_YCFA12_YC SPRING 13 MASTER ORDER CHART" xfId="4271" xr:uid="{00000000-0005-0000-0000-0000B3080000}"/>
    <cellStyle name="_YC Fabric Cal - Spring 11_7-1" xfId="1009" xr:uid="{00000000-0005-0000-0000-0000B4080000}"/>
    <cellStyle name="_YC Fabric Cal - Spring 11_7-1 2" xfId="5331" xr:uid="{00000000-0005-0000-0000-0000B5080000}"/>
    <cellStyle name="_YC Fabric Cal - Spring 11_7-1_11-1" xfId="1010" xr:uid="{00000000-0005-0000-0000-0000B6080000}"/>
    <cellStyle name="_YC Fabric Cal - Spring 11_7-1_12-1" xfId="1011" xr:uid="{00000000-0005-0000-0000-0000B7080000}"/>
    <cellStyle name="_YC Fabric Cal - Spring 11_7-1_8.1" xfId="1012" xr:uid="{00000000-0005-0000-0000-0000B8080000}"/>
    <cellStyle name="_YC Fabric Cal - Spring 11_7-1_9.1" xfId="1013" xr:uid="{00000000-0005-0000-0000-0000B9080000}"/>
    <cellStyle name="_YC Fabric Cal - Spring 11_7-1_SPRING 12 MN MASTER ORDER FORM" xfId="1014" xr:uid="{00000000-0005-0000-0000-0000BA080000}"/>
    <cellStyle name="_YC Fabric Cal - Spring 11_7-1_YC HOLIDAY 12 MASTER ORDER CHART" xfId="1015" xr:uid="{00000000-0005-0000-0000-0000BB080000}"/>
    <cellStyle name="_YC Fabric Cal - Spring 11_7-1_YC PRESPRING 12 MASTER ORDER CHART--" xfId="4273" xr:uid="{00000000-0005-0000-0000-0000BC080000}"/>
    <cellStyle name="_YC Fabric Cal - Spring 11_7-1_YC SPRING 13 MASTER ORDER CHART" xfId="4274" xr:uid="{00000000-0005-0000-0000-0000BD080000}"/>
    <cellStyle name="_YC Fabric Cal - Spring 11_8.1" xfId="1016" xr:uid="{00000000-0005-0000-0000-0000BE080000}"/>
    <cellStyle name="_YC Fabric Cal - Spring 11_8.1 Retail" xfId="1017" xr:uid="{00000000-0005-0000-0000-0000BF080000}"/>
    <cellStyle name="_YC Fabric Cal - Spring 11_8.1 Retail 2" xfId="5332" xr:uid="{00000000-0005-0000-0000-0000C0080000}"/>
    <cellStyle name="_YC Fabric Cal - Spring 11_8.1 Retail_1.1" xfId="1018" xr:uid="{00000000-0005-0000-0000-0000C1080000}"/>
    <cellStyle name="_YC Fabric Cal - Spring 11_8.1 Retail_1.1 2" xfId="5607" xr:uid="{00000000-0005-0000-0000-0000C2080000}"/>
    <cellStyle name="_YC Fabric Cal - Spring 11_8.1 Retail_1.1_10.1" xfId="1019" xr:uid="{00000000-0005-0000-0000-0000C3080000}"/>
    <cellStyle name="_YC Fabric Cal - Spring 11_8.1 Retail_1.1_10.1 2" xfId="3190" xr:uid="{00000000-0005-0000-0000-0000C4080000}"/>
    <cellStyle name="_YC Fabric Cal - Spring 11_8.1 Retail_1.1_11.1" xfId="1020" xr:uid="{00000000-0005-0000-0000-0000C5080000}"/>
    <cellStyle name="_YC Fabric Cal - Spring 11_8.1 Retail_1.1_11.1 2" xfId="3191" xr:uid="{00000000-0005-0000-0000-0000C6080000}"/>
    <cellStyle name="_YC Fabric Cal - Spring 11_8.1 Retail_1.1_2.1" xfId="6238" xr:uid="{00000000-0005-0000-0000-0000C7080000}"/>
    <cellStyle name="_YC Fabric Cal - Spring 11_8.1 Retail_1.1_3.1" xfId="6239" xr:uid="{00000000-0005-0000-0000-0000C8080000}"/>
    <cellStyle name="_YC Fabric Cal - Spring 11_8.1 Retail_1.1_9.1" xfId="1021" xr:uid="{00000000-0005-0000-0000-0000C9080000}"/>
    <cellStyle name="_YC Fabric Cal - Spring 11_8.1 Retail_1.1_9.1 2" xfId="3192" xr:uid="{00000000-0005-0000-0000-0000CA080000}"/>
    <cellStyle name="_YC Fabric Cal - Spring 11_8.1 Retail_1.1_STARSHIP YC SPRING13 Order Chart" xfId="5948" xr:uid="{00000000-0005-0000-0000-0000CB080000}"/>
    <cellStyle name="_YC Fabric Cal - Spring 11_8.1 Retail_1.1_YC PRESPRING 12 MASTER ORDER CHART--" xfId="4276" xr:uid="{00000000-0005-0000-0000-0000CC080000}"/>
    <cellStyle name="_YC Fabric Cal - Spring 11_8.1 Retail_1.1_YC SPRING 13 MASTER ORDER CHART" xfId="4277" xr:uid="{00000000-0005-0000-0000-0000CD080000}"/>
    <cellStyle name="_YC Fabric Cal - Spring 11_8.1 Retail_11-1" xfId="1022" xr:uid="{00000000-0005-0000-0000-0000CE080000}"/>
    <cellStyle name="_YC Fabric Cal - Spring 11_8.1 Retail_11-1_2.1" xfId="2933" xr:uid="{00000000-0005-0000-0000-0000CF080000}"/>
    <cellStyle name="_YC Fabric Cal - Spring 11_8.1 Retail_11-1_3.1" xfId="2934" xr:uid="{00000000-0005-0000-0000-0000D0080000}"/>
    <cellStyle name="_YC Fabric Cal - Spring 11_8.1 Retail_11-1_4.1" xfId="2935" xr:uid="{00000000-0005-0000-0000-0000D1080000}"/>
    <cellStyle name="_YC Fabric Cal - Spring 11_8.1 Retail_11-1_MN FALL 12 MASTER ORDER CHART" xfId="1023" xr:uid="{00000000-0005-0000-0000-0000D2080000}"/>
    <cellStyle name="_YC Fabric Cal - Spring 11_8.1 Retail_11-1_MNFA12" xfId="1024" xr:uid="{00000000-0005-0000-0000-0000D3080000}"/>
    <cellStyle name="_YC Fabric Cal - Spring 11_8.1 Retail_11-1_MNFA12 2" xfId="3193" xr:uid="{00000000-0005-0000-0000-0000D4080000}"/>
    <cellStyle name="_YC Fabric Cal - Spring 11_8.1 Retail_11-1_MNFA12_YC PRESPRING 12 MASTER ORDER CHART--" xfId="4280" xr:uid="{00000000-0005-0000-0000-0000D5080000}"/>
    <cellStyle name="_YC Fabric Cal - Spring 11_8.1 Retail_11-1_MNFA12_YC SPRING 13 MASTER ORDER CHART" xfId="4281" xr:uid="{00000000-0005-0000-0000-0000D6080000}"/>
    <cellStyle name="_YC Fabric Cal - Spring 11_8.1 Retail_11-1_YCFA12" xfId="1025" xr:uid="{00000000-0005-0000-0000-0000D7080000}"/>
    <cellStyle name="_YC Fabric Cal - Spring 11_8.1 Retail_11-1_YCFA12 2" xfId="3194" xr:uid="{00000000-0005-0000-0000-0000D8080000}"/>
    <cellStyle name="_YC Fabric Cal - Spring 11_8.1 Retail_11-1_YCFA12_YC PRESPRING 12 MASTER ORDER CHART--" xfId="4283" xr:uid="{00000000-0005-0000-0000-0000D9080000}"/>
    <cellStyle name="_YC Fabric Cal - Spring 11_8.1 Retail_11-1_YCFA12_YC SPRING 13 MASTER ORDER CHART" xfId="4284" xr:uid="{00000000-0005-0000-0000-0000DA080000}"/>
    <cellStyle name="_YC Fabric Cal - Spring 11_8.1 Retail_12-1" xfId="1026" xr:uid="{00000000-0005-0000-0000-0000DB080000}"/>
    <cellStyle name="_YC Fabric Cal - Spring 11_8.1 Retail_12-1 2" xfId="5333" xr:uid="{00000000-0005-0000-0000-0000DC080000}"/>
    <cellStyle name="_YC Fabric Cal - Spring 11_8.1 Retail_12-1_2.1" xfId="2936" xr:uid="{00000000-0005-0000-0000-0000DD080000}"/>
    <cellStyle name="_YC Fabric Cal - Spring 11_8.1 Retail_12-1_3.1" xfId="2937" xr:uid="{00000000-0005-0000-0000-0000DE080000}"/>
    <cellStyle name="_YC Fabric Cal - Spring 11_8.1 Retail_12-1_4.1" xfId="2938" xr:uid="{00000000-0005-0000-0000-0000DF080000}"/>
    <cellStyle name="_YC Fabric Cal - Spring 11_8.1 Retail_12-1_7.1" xfId="1027" xr:uid="{00000000-0005-0000-0000-0000E0080000}"/>
    <cellStyle name="_YC Fabric Cal - Spring 11_8.1 Retail_12-1_8.1" xfId="1028" xr:uid="{00000000-0005-0000-0000-0000E1080000}"/>
    <cellStyle name="_YC Fabric Cal - Spring 11_8.1 Retail_12-1_8.1_9.1" xfId="1029" xr:uid="{00000000-0005-0000-0000-0000E2080000}"/>
    <cellStyle name="_YC Fabric Cal - Spring 11_8.1 Retail_12-1_9.1" xfId="1030" xr:uid="{00000000-0005-0000-0000-0000E3080000}"/>
    <cellStyle name="_YC Fabric Cal - Spring 11_8.1 Retail_12-1_9.1_1" xfId="1031" xr:uid="{00000000-0005-0000-0000-0000E4080000}"/>
    <cellStyle name="_YC Fabric Cal - Spring 11_8.1 Retail_12-1_MN FALL 12 MASTER ORDER CHART" xfId="1032" xr:uid="{00000000-0005-0000-0000-0000E5080000}"/>
    <cellStyle name="_YC Fabric Cal - Spring 11_8.1 Retail_12-1_MNFA12" xfId="1033" xr:uid="{00000000-0005-0000-0000-0000E6080000}"/>
    <cellStyle name="_YC Fabric Cal - Spring 11_8.1 Retail_12-1_MNFA12 2" xfId="3195" xr:uid="{00000000-0005-0000-0000-0000E7080000}"/>
    <cellStyle name="_YC Fabric Cal - Spring 11_8.1 Retail_12-1_MNFA12_YC PRESPRING 12 MASTER ORDER CHART--" xfId="4285" xr:uid="{00000000-0005-0000-0000-0000E8080000}"/>
    <cellStyle name="_YC Fabric Cal - Spring 11_8.1 Retail_12-1_MNFA12_YC SPRING 13 MASTER ORDER CHART" xfId="4286" xr:uid="{00000000-0005-0000-0000-0000E9080000}"/>
    <cellStyle name="_YC Fabric Cal - Spring 11_8.1 Retail_12-1_STARSHIP YC SPRING13 Order Chart" xfId="6085" xr:uid="{00000000-0005-0000-0000-0000EA080000}"/>
    <cellStyle name="_YC Fabric Cal - Spring 11_8.1 Retail_12-1_YC HOLIDAY 12 MASTER ORDER CHART" xfId="1034" xr:uid="{00000000-0005-0000-0000-0000EB080000}"/>
    <cellStyle name="_YC Fabric Cal - Spring 11_8.1 Retail_12-1_YC PRESPRING 12 MASTER ORDER CHART--" xfId="4288" xr:uid="{00000000-0005-0000-0000-0000EC080000}"/>
    <cellStyle name="_YC Fabric Cal - Spring 11_8.1 Retail_12-1_YC SPRING 13 MASTER ORDER CHART" xfId="4289" xr:uid="{00000000-0005-0000-0000-0000ED080000}"/>
    <cellStyle name="_YC Fabric Cal - Spring 11_8.1 Retail_12-1_YCFA12" xfId="1035" xr:uid="{00000000-0005-0000-0000-0000EE080000}"/>
    <cellStyle name="_YC Fabric Cal - Spring 11_8.1 Retail_12-1_YCFA12 2" xfId="3196" xr:uid="{00000000-0005-0000-0000-0000EF080000}"/>
    <cellStyle name="_YC Fabric Cal - Spring 11_8.1 Retail_12-1_YCFA12_2.1" xfId="6240" xr:uid="{00000000-0005-0000-0000-0000F0080000}"/>
    <cellStyle name="_YC Fabric Cal - Spring 11_8.1 Retail_12-1_YCFA12_2.1 2" xfId="5949" xr:uid="{00000000-0005-0000-0000-0000F1080000}"/>
    <cellStyle name="_YC Fabric Cal - Spring 11_8.1 Retail_12-1_YCFA12_3.1" xfId="6088" xr:uid="{00000000-0005-0000-0000-0000F2080000}"/>
    <cellStyle name="_YC Fabric Cal - Spring 11_8.1 Retail_12-1_YCFA12_3.1 2" xfId="6241" xr:uid="{00000000-0005-0000-0000-0000F3080000}"/>
    <cellStyle name="_YC Fabric Cal - Spring 11_8.1 Retail_12-1_YCFA12_STARSHIP YC SPRING13 Order Chart" xfId="6242" xr:uid="{00000000-0005-0000-0000-0000F4080000}"/>
    <cellStyle name="_YC Fabric Cal - Spring 11_8.1 Retail_12-1_YCFA12_YC PRESPRING 12 MASTER ORDER CHART--" xfId="4291" xr:uid="{00000000-0005-0000-0000-0000F5080000}"/>
    <cellStyle name="_YC Fabric Cal - Spring 11_8.1 Retail_12-1_YCFA12_YC SPRING 13 MASTER ORDER CHART" xfId="4292" xr:uid="{00000000-0005-0000-0000-0000F6080000}"/>
    <cellStyle name="_YC Fabric Cal - Spring 11_8.1 Retail_2.1" xfId="1036" xr:uid="{00000000-0005-0000-0000-0000F7080000}"/>
    <cellStyle name="_YC Fabric Cal - Spring 11_8.1 Retail_2.1 2" xfId="5335" xr:uid="{00000000-0005-0000-0000-0000F8080000}"/>
    <cellStyle name="_YC Fabric Cal - Spring 11_8.1 Retail_2.1_1" xfId="6090" xr:uid="{00000000-0005-0000-0000-0000F9080000}"/>
    <cellStyle name="_YC Fabric Cal - Spring 11_8.1 Retail_2.1_10.1" xfId="1037" xr:uid="{00000000-0005-0000-0000-0000FA080000}"/>
    <cellStyle name="_YC Fabric Cal - Spring 11_8.1 Retail_2.1_10.1 2" xfId="3197" xr:uid="{00000000-0005-0000-0000-0000FB080000}"/>
    <cellStyle name="_YC Fabric Cal - Spring 11_8.1 Retail_2.1_11.1" xfId="1038" xr:uid="{00000000-0005-0000-0000-0000FC080000}"/>
    <cellStyle name="_YC Fabric Cal - Spring 11_8.1 Retail_2.1_11.1 2" xfId="3198" xr:uid="{00000000-0005-0000-0000-0000FD080000}"/>
    <cellStyle name="_YC Fabric Cal - Spring 11_8.1 Retail_2.1_2.1" xfId="6896" xr:uid="{00000000-0005-0000-0000-0000FE080000}"/>
    <cellStyle name="_YC Fabric Cal - Spring 11_8.1 Retail_2.1_3.1" xfId="6613" xr:uid="{00000000-0005-0000-0000-0000FF080000}"/>
    <cellStyle name="_YC Fabric Cal - Spring 11_8.1 Retail_2.1_9.1" xfId="1039" xr:uid="{00000000-0005-0000-0000-000000090000}"/>
    <cellStyle name="_YC Fabric Cal - Spring 11_8.1 Retail_2.1_9.1 2" xfId="3199" xr:uid="{00000000-0005-0000-0000-000001090000}"/>
    <cellStyle name="_YC Fabric Cal - Spring 11_8.1 Retail_2.1_STARSHIP YC SPRING13 Order Chart" xfId="6614" xr:uid="{00000000-0005-0000-0000-000002090000}"/>
    <cellStyle name="_YC Fabric Cal - Spring 11_8.1 Retail_2.1_YC PRESPRING 12 MASTER ORDER CHART--" xfId="4293" xr:uid="{00000000-0005-0000-0000-000003090000}"/>
    <cellStyle name="_YC Fabric Cal - Spring 11_8.1 Retail_2.1_YC SPRING 13 MASTER ORDER CHART" xfId="4294" xr:uid="{00000000-0005-0000-0000-000004090000}"/>
    <cellStyle name="_YC Fabric Cal - Spring 11_8.1 Retail_3.1" xfId="1040" xr:uid="{00000000-0005-0000-0000-000005090000}"/>
    <cellStyle name="_YC Fabric Cal - Spring 11_8.1 Retail_3.1 2" xfId="5336" xr:uid="{00000000-0005-0000-0000-000006090000}"/>
    <cellStyle name="_YC Fabric Cal - Spring 11_8.1 Retail_3.1_1" xfId="6243" xr:uid="{00000000-0005-0000-0000-000007090000}"/>
    <cellStyle name="_YC Fabric Cal - Spring 11_8.1 Retail_3.1_10.1" xfId="1041" xr:uid="{00000000-0005-0000-0000-000008090000}"/>
    <cellStyle name="_YC Fabric Cal - Spring 11_8.1 Retail_3.1_10.1 2" xfId="3200" xr:uid="{00000000-0005-0000-0000-000009090000}"/>
    <cellStyle name="_YC Fabric Cal - Spring 11_8.1 Retail_3.1_11.1" xfId="1042" xr:uid="{00000000-0005-0000-0000-00000A090000}"/>
    <cellStyle name="_YC Fabric Cal - Spring 11_8.1 Retail_3.1_11.1 2" xfId="3201" xr:uid="{00000000-0005-0000-0000-00000B090000}"/>
    <cellStyle name="_YC Fabric Cal - Spring 11_8.1 Retail_3.1_2.1" xfId="6897" xr:uid="{00000000-0005-0000-0000-00000C090000}"/>
    <cellStyle name="_YC Fabric Cal - Spring 11_8.1 Retail_3.1_3.1" xfId="6244" xr:uid="{00000000-0005-0000-0000-00000D090000}"/>
    <cellStyle name="_YC Fabric Cal - Spring 11_8.1 Retail_3.1_9.1" xfId="1043" xr:uid="{00000000-0005-0000-0000-00000E090000}"/>
    <cellStyle name="_YC Fabric Cal - Spring 11_8.1 Retail_3.1_9.1 2" xfId="3202" xr:uid="{00000000-0005-0000-0000-00000F090000}"/>
    <cellStyle name="_YC Fabric Cal - Spring 11_8.1 Retail_3.1_STARSHIP YC SPRING13 Order Chart" xfId="6507" xr:uid="{00000000-0005-0000-0000-000010090000}"/>
    <cellStyle name="_YC Fabric Cal - Spring 11_8.1 Retail_3.1_YC PRESPRING 12 MASTER ORDER CHART--" xfId="4296" xr:uid="{00000000-0005-0000-0000-000011090000}"/>
    <cellStyle name="_YC Fabric Cal - Spring 11_8.1 Retail_3.1_YC SPRING 13 MASTER ORDER CHART" xfId="4297" xr:uid="{00000000-0005-0000-0000-000012090000}"/>
    <cellStyle name="_YC Fabric Cal - Spring 11_8.1 Retail_4.1" xfId="1044" xr:uid="{00000000-0005-0000-0000-000013090000}"/>
    <cellStyle name="_YC Fabric Cal - Spring 11_8.1 Retail_4.1 2" xfId="5337" xr:uid="{00000000-0005-0000-0000-000014090000}"/>
    <cellStyle name="_YC Fabric Cal - Spring 11_8.1 Retail_4.1_1" xfId="2939" xr:uid="{00000000-0005-0000-0000-000015090000}"/>
    <cellStyle name="_YC Fabric Cal - Spring 11_8.1 Retail_4.1_10.1" xfId="1045" xr:uid="{00000000-0005-0000-0000-000016090000}"/>
    <cellStyle name="_YC Fabric Cal - Spring 11_8.1 Retail_4.1_10.1 2" xfId="3203" xr:uid="{00000000-0005-0000-0000-000017090000}"/>
    <cellStyle name="_YC Fabric Cal - Spring 11_8.1 Retail_4.1_11.1" xfId="1046" xr:uid="{00000000-0005-0000-0000-000018090000}"/>
    <cellStyle name="_YC Fabric Cal - Spring 11_8.1 Retail_4.1_11.1 2" xfId="3204" xr:uid="{00000000-0005-0000-0000-000019090000}"/>
    <cellStyle name="_YC Fabric Cal - Spring 11_8.1 Retail_4.1_2" xfId="2940" xr:uid="{00000000-0005-0000-0000-00001A090000}"/>
    <cellStyle name="_YC Fabric Cal - Spring 11_8.1 Retail_4.1_2.1" xfId="6245" xr:uid="{00000000-0005-0000-0000-00001B090000}"/>
    <cellStyle name="_YC Fabric Cal - Spring 11_8.1 Retail_4.1_3.1" xfId="6960" xr:uid="{00000000-0005-0000-0000-00001C090000}"/>
    <cellStyle name="_YC Fabric Cal - Spring 11_8.1 Retail_4.1_4.1" xfId="1047" xr:uid="{00000000-0005-0000-0000-00001D090000}"/>
    <cellStyle name="_YC Fabric Cal - Spring 11_8.1 Retail_4.1_5.1" xfId="1048" xr:uid="{00000000-0005-0000-0000-00001E090000}"/>
    <cellStyle name="_YC Fabric Cal - Spring 11_8.1 Retail_4.1_5.1 2" xfId="5339" xr:uid="{00000000-0005-0000-0000-00001F090000}"/>
    <cellStyle name="_YC Fabric Cal - Spring 11_8.1 Retail_4.1_5.1_10.1" xfId="1049" xr:uid="{00000000-0005-0000-0000-000020090000}"/>
    <cellStyle name="_YC Fabric Cal - Spring 11_8.1 Retail_4.1_5.1_10.1 2" xfId="3205" xr:uid="{00000000-0005-0000-0000-000021090000}"/>
    <cellStyle name="_YC Fabric Cal - Spring 11_8.1 Retail_4.1_5.1_11.1" xfId="1050" xr:uid="{00000000-0005-0000-0000-000022090000}"/>
    <cellStyle name="_YC Fabric Cal - Spring 11_8.1 Retail_4.1_5.1_11.1 2" xfId="3206" xr:uid="{00000000-0005-0000-0000-000023090000}"/>
    <cellStyle name="_YC Fabric Cal - Spring 11_8.1 Retail_4.1_5.1_2.1" xfId="5950" xr:uid="{00000000-0005-0000-0000-000024090000}"/>
    <cellStyle name="_YC Fabric Cal - Spring 11_8.1 Retail_4.1_5.1_3.1" xfId="6616" xr:uid="{00000000-0005-0000-0000-000025090000}"/>
    <cellStyle name="_YC Fabric Cal - Spring 11_8.1 Retail_4.1_5.1_9.1" xfId="1051" xr:uid="{00000000-0005-0000-0000-000026090000}"/>
    <cellStyle name="_YC Fabric Cal - Spring 11_8.1 Retail_4.1_5.1_9.1 2" xfId="3207" xr:uid="{00000000-0005-0000-0000-000027090000}"/>
    <cellStyle name="_YC Fabric Cal - Spring 11_8.1 Retail_4.1_5.1_STARSHIP YC SPRING13 Order Chart" xfId="6246" xr:uid="{00000000-0005-0000-0000-000028090000}"/>
    <cellStyle name="_YC Fabric Cal - Spring 11_8.1 Retail_4.1_5.1_YC PRESPRING 12 MASTER ORDER CHART--" xfId="4299" xr:uid="{00000000-0005-0000-0000-000029090000}"/>
    <cellStyle name="_YC Fabric Cal - Spring 11_8.1 Retail_4.1_5.1_YC SPRING 13 MASTER ORDER CHART" xfId="4300" xr:uid="{00000000-0005-0000-0000-00002A090000}"/>
    <cellStyle name="_YC Fabric Cal - Spring 11_8.1 Retail_4.1_6.1" xfId="1052" xr:uid="{00000000-0005-0000-0000-00002B090000}"/>
    <cellStyle name="_YC Fabric Cal - Spring 11_8.1 Retail_4.1_6.1 2" xfId="5340" xr:uid="{00000000-0005-0000-0000-00002C090000}"/>
    <cellStyle name="_YC Fabric Cal - Spring 11_8.1 Retail_4.1_6.1_10.1" xfId="1053" xr:uid="{00000000-0005-0000-0000-00002D090000}"/>
    <cellStyle name="_YC Fabric Cal - Spring 11_8.1 Retail_4.1_6.1_10.1 2" xfId="3208" xr:uid="{00000000-0005-0000-0000-00002E090000}"/>
    <cellStyle name="_YC Fabric Cal - Spring 11_8.1 Retail_4.1_6.1_11.1" xfId="1054" xr:uid="{00000000-0005-0000-0000-00002F090000}"/>
    <cellStyle name="_YC Fabric Cal - Spring 11_8.1 Retail_4.1_6.1_11.1 2" xfId="3209" xr:uid="{00000000-0005-0000-0000-000030090000}"/>
    <cellStyle name="_YC Fabric Cal - Spring 11_8.1 Retail_4.1_6.1_2.1" xfId="6247" xr:uid="{00000000-0005-0000-0000-000031090000}"/>
    <cellStyle name="_YC Fabric Cal - Spring 11_8.1 Retail_4.1_6.1_3.1" xfId="6728" xr:uid="{00000000-0005-0000-0000-000032090000}"/>
    <cellStyle name="_YC Fabric Cal - Spring 11_8.1 Retail_4.1_6.1_9.1" xfId="1055" xr:uid="{00000000-0005-0000-0000-000033090000}"/>
    <cellStyle name="_YC Fabric Cal - Spring 11_8.1 Retail_4.1_6.1_9.1 2" xfId="3210" xr:uid="{00000000-0005-0000-0000-000034090000}"/>
    <cellStyle name="_YC Fabric Cal - Spring 11_8.1 Retail_4.1_6.1_STARSHIP YC SPRING13 Order Chart" xfId="6248" xr:uid="{00000000-0005-0000-0000-000035090000}"/>
    <cellStyle name="_YC Fabric Cal - Spring 11_8.1 Retail_4.1_6.1_YC PRESPRING 12 MASTER ORDER CHART--" xfId="4301" xr:uid="{00000000-0005-0000-0000-000036090000}"/>
    <cellStyle name="_YC Fabric Cal - Spring 11_8.1 Retail_4.1_6.1_YC SPRING 13 MASTER ORDER CHART" xfId="4302" xr:uid="{00000000-0005-0000-0000-000037090000}"/>
    <cellStyle name="_YC Fabric Cal - Spring 11_8.1 Retail_4.1_7.1" xfId="2941" xr:uid="{00000000-0005-0000-0000-000038090000}"/>
    <cellStyle name="_YC Fabric Cal - Spring 11_8.1 Retail_4.1_8.1" xfId="2942" xr:uid="{00000000-0005-0000-0000-000039090000}"/>
    <cellStyle name="_YC Fabric Cal - Spring 11_8.1 Retail_4.1_9.1" xfId="1056" xr:uid="{00000000-0005-0000-0000-00003A090000}"/>
    <cellStyle name="_YC Fabric Cal - Spring 11_8.1 Retail_4.1_9.1 2" xfId="2943" xr:uid="{00000000-0005-0000-0000-00003B090000}"/>
    <cellStyle name="_YC Fabric Cal - Spring 11_8.1 Retail_4.1_STARSHIP YC SPRING13 Order Chart" xfId="6540" xr:uid="{00000000-0005-0000-0000-00003C090000}"/>
    <cellStyle name="_YC Fabric Cal - Spring 11_8.1 Retail_4.1_YC PRESPRING 12 MASTER ORDER CHART--" xfId="4303" xr:uid="{00000000-0005-0000-0000-00003D090000}"/>
    <cellStyle name="_YC Fabric Cal - Spring 11_8.1 Retail_4.1_YC SPRING 13 MASTER ORDER CHART" xfId="4304" xr:uid="{00000000-0005-0000-0000-00003E090000}"/>
    <cellStyle name="_YC Fabric Cal - Spring 11_8.1 Retail_5.1" xfId="1057" xr:uid="{00000000-0005-0000-0000-00003F090000}"/>
    <cellStyle name="_YC Fabric Cal - Spring 11_8.1 Retail_5.1 2" xfId="5341" xr:uid="{00000000-0005-0000-0000-000040090000}"/>
    <cellStyle name="_YC Fabric Cal - Spring 11_8.1 Retail_5.1_1" xfId="1058" xr:uid="{00000000-0005-0000-0000-000041090000}"/>
    <cellStyle name="_YC Fabric Cal - Spring 11_8.1 Retail_5.1_1 2" xfId="5342" xr:uid="{00000000-0005-0000-0000-000042090000}"/>
    <cellStyle name="_YC Fabric Cal - Spring 11_8.1 Retail_5.1_1_10.1" xfId="1059" xr:uid="{00000000-0005-0000-0000-000043090000}"/>
    <cellStyle name="_YC Fabric Cal - Spring 11_8.1 Retail_5.1_1_10.1 2" xfId="3211" xr:uid="{00000000-0005-0000-0000-000044090000}"/>
    <cellStyle name="_YC Fabric Cal - Spring 11_8.1 Retail_5.1_1_11.1" xfId="1060" xr:uid="{00000000-0005-0000-0000-000045090000}"/>
    <cellStyle name="_YC Fabric Cal - Spring 11_8.1 Retail_5.1_1_11.1 2" xfId="3212" xr:uid="{00000000-0005-0000-0000-000046090000}"/>
    <cellStyle name="_YC Fabric Cal - Spring 11_8.1 Retail_5.1_1_2.1" xfId="2944" xr:uid="{00000000-0005-0000-0000-000047090000}"/>
    <cellStyle name="_YC Fabric Cal - Spring 11_8.1 Retail_5.1_1_3.1" xfId="2945" xr:uid="{00000000-0005-0000-0000-000048090000}"/>
    <cellStyle name="_YC Fabric Cal - Spring 11_8.1 Retail_5.1_1_4.1" xfId="2946" xr:uid="{00000000-0005-0000-0000-000049090000}"/>
    <cellStyle name="_YC Fabric Cal - Spring 11_8.1 Retail_5.1_1_9.1" xfId="1061" xr:uid="{00000000-0005-0000-0000-00004A090000}"/>
    <cellStyle name="_YC Fabric Cal - Spring 11_8.1 Retail_5.1_1_9.1 2" xfId="3213" xr:uid="{00000000-0005-0000-0000-00004B090000}"/>
    <cellStyle name="_YC Fabric Cal - Spring 11_8.1 Retail_5.1_1_STARSHIP YC SPRING13 Order Chart" xfId="6729" xr:uid="{00000000-0005-0000-0000-00004C090000}"/>
    <cellStyle name="_YC Fabric Cal - Spring 11_8.1 Retail_5.1_1_YC PRESPRING 12 MASTER ORDER CHART--" xfId="4305" xr:uid="{00000000-0005-0000-0000-00004D090000}"/>
    <cellStyle name="_YC Fabric Cal - Spring 11_8.1 Retail_5.1_1_YC SPRING 13 MASTER ORDER CHART" xfId="4306" xr:uid="{00000000-0005-0000-0000-00004E090000}"/>
    <cellStyle name="_YC Fabric Cal - Spring 11_8.1 Retail_5.1_10.1" xfId="1062" xr:uid="{00000000-0005-0000-0000-00004F090000}"/>
    <cellStyle name="_YC Fabric Cal - Spring 11_8.1 Retail_5.1_10.1 2" xfId="3214" xr:uid="{00000000-0005-0000-0000-000050090000}"/>
    <cellStyle name="_YC Fabric Cal - Spring 11_8.1 Retail_5.1_11.1" xfId="1063" xr:uid="{00000000-0005-0000-0000-000051090000}"/>
    <cellStyle name="_YC Fabric Cal - Spring 11_8.1 Retail_5.1_11.1 2" xfId="3215" xr:uid="{00000000-0005-0000-0000-000052090000}"/>
    <cellStyle name="_YC Fabric Cal - Spring 11_8.1 Retail_5.1_2.1" xfId="6618" xr:uid="{00000000-0005-0000-0000-000053090000}"/>
    <cellStyle name="_YC Fabric Cal - Spring 11_8.1 Retail_5.1_3.1" xfId="6127" xr:uid="{00000000-0005-0000-0000-000054090000}"/>
    <cellStyle name="_YC Fabric Cal - Spring 11_8.1 Retail_5.1_4.1" xfId="1064" xr:uid="{00000000-0005-0000-0000-000055090000}"/>
    <cellStyle name="_YC Fabric Cal - Spring 11_8.1 Retail_5.1_9.1" xfId="1065" xr:uid="{00000000-0005-0000-0000-000056090000}"/>
    <cellStyle name="_YC Fabric Cal - Spring 11_8.1 Retail_5.1_9.1 2" xfId="3216" xr:uid="{00000000-0005-0000-0000-000057090000}"/>
    <cellStyle name="_YC Fabric Cal - Spring 11_8.1 Retail_5.1_STARSHIP YC SPRING13 Order Chart" xfId="6128" xr:uid="{00000000-0005-0000-0000-000058090000}"/>
    <cellStyle name="_YC Fabric Cal - Spring 11_8.1 Retail_5.1_YC PRESPRING 12 MASTER ORDER CHART--" xfId="4308" xr:uid="{00000000-0005-0000-0000-000059090000}"/>
    <cellStyle name="_YC Fabric Cal - Spring 11_8.1 Retail_5.1_YC SPRING 13 MASTER ORDER CHART" xfId="4309" xr:uid="{00000000-0005-0000-0000-00005A090000}"/>
    <cellStyle name="_YC Fabric Cal - Spring 11_8.1 Retail_6.1" xfId="1066" xr:uid="{00000000-0005-0000-0000-00005B090000}"/>
    <cellStyle name="_YC Fabric Cal - Spring 11_8.1 Retail_6.1 2" xfId="5344" xr:uid="{00000000-0005-0000-0000-00005C090000}"/>
    <cellStyle name="_YC Fabric Cal - Spring 11_8.1 Retail_6.1_1" xfId="2947" xr:uid="{00000000-0005-0000-0000-00005D090000}"/>
    <cellStyle name="_YC Fabric Cal - Spring 11_8.1 Retail_6.1_1_2.1" xfId="2948" xr:uid="{00000000-0005-0000-0000-00005E090000}"/>
    <cellStyle name="_YC Fabric Cal - Spring 11_8.1 Retail_6.1_1_3.1" xfId="2949" xr:uid="{00000000-0005-0000-0000-00005F090000}"/>
    <cellStyle name="_YC Fabric Cal - Spring 11_8.1 Retail_6.1_1_4.1" xfId="2950" xr:uid="{00000000-0005-0000-0000-000060090000}"/>
    <cellStyle name="_YC Fabric Cal - Spring 11_8.1 Retail_6.1_10.1" xfId="1067" xr:uid="{00000000-0005-0000-0000-000061090000}"/>
    <cellStyle name="_YC Fabric Cal - Spring 11_8.1 Retail_6.1_10.1 2" xfId="3217" xr:uid="{00000000-0005-0000-0000-000062090000}"/>
    <cellStyle name="_YC Fabric Cal - Spring 11_8.1 Retail_6.1_11.1" xfId="1068" xr:uid="{00000000-0005-0000-0000-000063090000}"/>
    <cellStyle name="_YC Fabric Cal - Spring 11_8.1 Retail_6.1_11.1 2" xfId="3218" xr:uid="{00000000-0005-0000-0000-000064090000}"/>
    <cellStyle name="_YC Fabric Cal - Spring 11_8.1 Retail_6.1_2.1" xfId="6129" xr:uid="{00000000-0005-0000-0000-000065090000}"/>
    <cellStyle name="_YC Fabric Cal - Spring 11_8.1 Retail_6.1_3.1" xfId="6619" xr:uid="{00000000-0005-0000-0000-000066090000}"/>
    <cellStyle name="_YC Fabric Cal - Spring 11_8.1 Retail_6.1_9.1" xfId="1069" xr:uid="{00000000-0005-0000-0000-000067090000}"/>
    <cellStyle name="_YC Fabric Cal - Spring 11_8.1 Retail_6.1_9.1 2" xfId="3219" xr:uid="{00000000-0005-0000-0000-000068090000}"/>
    <cellStyle name="_YC Fabric Cal - Spring 11_8.1 Retail_6.1_MNFA12" xfId="1070" xr:uid="{00000000-0005-0000-0000-000069090000}"/>
    <cellStyle name="_YC Fabric Cal - Spring 11_8.1 Retail_6.1_Sheet1" xfId="1071" xr:uid="{00000000-0005-0000-0000-00006A090000}"/>
    <cellStyle name="_YC Fabric Cal - Spring 11_8.1 Retail_6.1_Sheet1 2" xfId="3220" xr:uid="{00000000-0005-0000-0000-00006B090000}"/>
    <cellStyle name="_YC Fabric Cal - Spring 11_8.1 Retail_6.1_Sheet1_YC PRESPRING 12 MASTER ORDER CHART--" xfId="4312" xr:uid="{00000000-0005-0000-0000-00006C090000}"/>
    <cellStyle name="_YC Fabric Cal - Spring 11_8.1 Retail_6.1_Sheet1_YC SPRING 13 MASTER ORDER CHART" xfId="4313" xr:uid="{00000000-0005-0000-0000-00006D090000}"/>
    <cellStyle name="_YC Fabric Cal - Spring 11_8.1 Retail_6.1_STARSHIP YC SPRING13 Order Chart" xfId="6523" xr:uid="{00000000-0005-0000-0000-00006E090000}"/>
    <cellStyle name="_YC Fabric Cal - Spring 11_8.1 Retail_6.1_YC PRESPRING 12 MASTER ORDER CHART--" xfId="4314" xr:uid="{00000000-0005-0000-0000-00006F090000}"/>
    <cellStyle name="_YC Fabric Cal - Spring 11_8.1 Retail_6.1_YC SPRING 13 MASTER ORDER CHART" xfId="4315" xr:uid="{00000000-0005-0000-0000-000070090000}"/>
    <cellStyle name="_YC Fabric Cal - Spring 11_8.1 Retail_6.1_YCFA12" xfId="1072" xr:uid="{00000000-0005-0000-0000-000071090000}"/>
    <cellStyle name="_YC Fabric Cal - Spring 11_8.1 Retail_7.1" xfId="1073" xr:uid="{00000000-0005-0000-0000-000072090000}"/>
    <cellStyle name="_YC Fabric Cal - Spring 11_8.1 Retail_8.1" xfId="1074" xr:uid="{00000000-0005-0000-0000-000073090000}"/>
    <cellStyle name="_YC Fabric Cal - Spring 11_8.1 Retail_8.1_9.1" xfId="1075" xr:uid="{00000000-0005-0000-0000-000074090000}"/>
    <cellStyle name="_YC Fabric Cal - Spring 11_8.1 Retail_9.1" xfId="1076" xr:uid="{00000000-0005-0000-0000-000075090000}"/>
    <cellStyle name="_YC Fabric Cal - Spring 11_8.1 Retail_9.1_1" xfId="1077" xr:uid="{00000000-0005-0000-0000-000076090000}"/>
    <cellStyle name="_YC Fabric Cal - Spring 11_8.1 Retail_MNFA12" xfId="1078" xr:uid="{00000000-0005-0000-0000-000077090000}"/>
    <cellStyle name="_YC Fabric Cal - Spring 11_8.1 Retail_MNFA12 2" xfId="3221" xr:uid="{00000000-0005-0000-0000-000078090000}"/>
    <cellStyle name="_YC Fabric Cal - Spring 11_8.1 Retail_MNFA12_YC PRESPRING 12 MASTER ORDER CHART--" xfId="4318" xr:uid="{00000000-0005-0000-0000-000079090000}"/>
    <cellStyle name="_YC Fabric Cal - Spring 11_8.1 Retail_MNFA12_YC SPRING 13 MASTER ORDER CHART" xfId="4319" xr:uid="{00000000-0005-0000-0000-00007A090000}"/>
    <cellStyle name="_YC Fabric Cal - Spring 11_8.1 Retail_SPRING 12 MN MASTER ORDER FORM" xfId="1079" xr:uid="{00000000-0005-0000-0000-00007B090000}"/>
    <cellStyle name="_YC Fabric Cal - Spring 11_8.1 Retail_STARSHIP YC SPRING13 Order Chart" xfId="6541" xr:uid="{00000000-0005-0000-0000-00007C090000}"/>
    <cellStyle name="_YC Fabric Cal - Spring 11_8.1 Retail_YC HOLIDAY 12 MASTER ORDER CHART" xfId="1080" xr:uid="{00000000-0005-0000-0000-00007D090000}"/>
    <cellStyle name="_YC Fabric Cal - Spring 11_8.1 Retail_YC PRESPRING 12 MASTER ORDER CHART--" xfId="4320" xr:uid="{00000000-0005-0000-0000-00007E090000}"/>
    <cellStyle name="_YC Fabric Cal - Spring 11_8.1 Retail_YC SPRING 13 MASTER ORDER CHART" xfId="4321" xr:uid="{00000000-0005-0000-0000-00007F090000}"/>
    <cellStyle name="_YC Fabric Cal - Spring 11_8.1 Retail_YCFA12" xfId="1081" xr:uid="{00000000-0005-0000-0000-000080090000}"/>
    <cellStyle name="_YC Fabric Cal - Spring 11_8.1 Retail_YCFA12 2" xfId="3222" xr:uid="{00000000-0005-0000-0000-000081090000}"/>
    <cellStyle name="_YC Fabric Cal - Spring 11_8.1 Retail_YCFA12_2.1" xfId="6620" xr:uid="{00000000-0005-0000-0000-000082090000}"/>
    <cellStyle name="_YC Fabric Cal - Spring 11_8.1 Retail_YCFA12_2.1 2" xfId="6898" xr:uid="{00000000-0005-0000-0000-000083090000}"/>
    <cellStyle name="_YC Fabric Cal - Spring 11_8.1 Retail_YCFA12_3.1" xfId="6249" xr:uid="{00000000-0005-0000-0000-000084090000}"/>
    <cellStyle name="_YC Fabric Cal - Spring 11_8.1 Retail_YCFA12_3.1 2" xfId="5932" xr:uid="{00000000-0005-0000-0000-000085090000}"/>
    <cellStyle name="_YC Fabric Cal - Spring 11_8.1 Retail_YCFA12_STARSHIP YC SPRING13 Order Chart" xfId="6967" xr:uid="{00000000-0005-0000-0000-000086090000}"/>
    <cellStyle name="_YC Fabric Cal - Spring 11_8.1 Retail_YCFA12_YC PRESPRING 12 MASTER ORDER CHART--" xfId="4322" xr:uid="{00000000-0005-0000-0000-000087090000}"/>
    <cellStyle name="_YC Fabric Cal - Spring 11_8.1 Retail_YCFA12_YC SPRING 13 MASTER ORDER CHART" xfId="4323" xr:uid="{00000000-0005-0000-0000-000088090000}"/>
    <cellStyle name="_YC Fabric Cal - Spring 11_8-1" xfId="1082" xr:uid="{00000000-0005-0000-0000-000089090000}"/>
    <cellStyle name="_YC Fabric Cal - Spring 11_8-1 2" xfId="5347" xr:uid="{00000000-0005-0000-0000-00008A090000}"/>
    <cellStyle name="_YC Fabric Cal - Spring 11_8-1_11-1" xfId="1083" xr:uid="{00000000-0005-0000-0000-00008B090000}"/>
    <cellStyle name="_YC Fabric Cal - Spring 11_8-1_12-1" xfId="1084" xr:uid="{00000000-0005-0000-0000-00008C090000}"/>
    <cellStyle name="_YC Fabric Cal - Spring 11_8-1_8.1" xfId="1085" xr:uid="{00000000-0005-0000-0000-00008D090000}"/>
    <cellStyle name="_YC Fabric Cal - Spring 11_8-1_9.1" xfId="1086" xr:uid="{00000000-0005-0000-0000-00008E090000}"/>
    <cellStyle name="_YC Fabric Cal - Spring 11_8-1_SPRING 12 MN MASTER ORDER FORM" xfId="1087" xr:uid="{00000000-0005-0000-0000-00008F090000}"/>
    <cellStyle name="_YC Fabric Cal - Spring 11_8-1_YC HOLIDAY 12 MASTER ORDER CHART" xfId="1088" xr:uid="{00000000-0005-0000-0000-000090090000}"/>
    <cellStyle name="_YC Fabric Cal - Spring 11_8-1_YC PRESPRING 12 MASTER ORDER CHART--" xfId="4326" xr:uid="{00000000-0005-0000-0000-000091090000}"/>
    <cellStyle name="_YC Fabric Cal - Spring 11_8-1_YC SPRING 13 MASTER ORDER CHART" xfId="4327" xr:uid="{00000000-0005-0000-0000-000092090000}"/>
    <cellStyle name="_YC Fabric Cal - Spring 11_9.1" xfId="1089" xr:uid="{00000000-0005-0000-0000-000093090000}"/>
    <cellStyle name="_YC Fabric Cal - Spring 11_9.1 2" xfId="5348" xr:uid="{00000000-0005-0000-0000-000094090000}"/>
    <cellStyle name="_YC Fabric Cal - Spring 11_9.1 Retail" xfId="1090" xr:uid="{00000000-0005-0000-0000-000095090000}"/>
    <cellStyle name="_YC Fabric Cal - Spring 11_9.1 Retail 2" xfId="5349" xr:uid="{00000000-0005-0000-0000-000096090000}"/>
    <cellStyle name="_YC Fabric Cal - Spring 11_9.1 Retail_1.1" xfId="1091" xr:uid="{00000000-0005-0000-0000-000097090000}"/>
    <cellStyle name="_YC Fabric Cal - Spring 11_9.1 Retail_1.1 2" xfId="5624" xr:uid="{00000000-0005-0000-0000-000098090000}"/>
    <cellStyle name="_YC Fabric Cal - Spring 11_9.1 Retail_1.1_10.1" xfId="1092" xr:uid="{00000000-0005-0000-0000-000099090000}"/>
    <cellStyle name="_YC Fabric Cal - Spring 11_9.1 Retail_1.1_10.1 2" xfId="3223" xr:uid="{00000000-0005-0000-0000-00009A090000}"/>
    <cellStyle name="_YC Fabric Cal - Spring 11_9.1 Retail_1.1_11.1" xfId="1093" xr:uid="{00000000-0005-0000-0000-00009B090000}"/>
    <cellStyle name="_YC Fabric Cal - Spring 11_9.1 Retail_1.1_11.1 2" xfId="3224" xr:uid="{00000000-0005-0000-0000-00009C090000}"/>
    <cellStyle name="_YC Fabric Cal - Spring 11_9.1 Retail_1.1_2.1" xfId="6250" xr:uid="{00000000-0005-0000-0000-00009D090000}"/>
    <cellStyle name="_YC Fabric Cal - Spring 11_9.1 Retail_1.1_3.1" xfId="6051" xr:uid="{00000000-0005-0000-0000-00009E090000}"/>
    <cellStyle name="_YC Fabric Cal - Spring 11_9.1 Retail_1.1_9.1" xfId="1094" xr:uid="{00000000-0005-0000-0000-00009F090000}"/>
    <cellStyle name="_YC Fabric Cal - Spring 11_9.1 Retail_1.1_9.1 2" xfId="3225" xr:uid="{00000000-0005-0000-0000-0000A0090000}"/>
    <cellStyle name="_YC Fabric Cal - Spring 11_9.1 Retail_1.1_STARSHIP YC SPRING13 Order Chart" xfId="6621" xr:uid="{00000000-0005-0000-0000-0000A1090000}"/>
    <cellStyle name="_YC Fabric Cal - Spring 11_9.1 Retail_1.1_YC PRESPRING 12 MASTER ORDER CHART--" xfId="4329" xr:uid="{00000000-0005-0000-0000-0000A2090000}"/>
    <cellStyle name="_YC Fabric Cal - Spring 11_9.1 Retail_1.1_YC SPRING 13 MASTER ORDER CHART" xfId="4330" xr:uid="{00000000-0005-0000-0000-0000A3090000}"/>
    <cellStyle name="_YC Fabric Cal - Spring 11_9.1 Retail_11-1" xfId="1095" xr:uid="{00000000-0005-0000-0000-0000A4090000}"/>
    <cellStyle name="_YC Fabric Cal - Spring 11_9.1 Retail_11-1_2.1" xfId="2951" xr:uid="{00000000-0005-0000-0000-0000A5090000}"/>
    <cellStyle name="_YC Fabric Cal - Spring 11_9.1 Retail_11-1_3.1" xfId="2952" xr:uid="{00000000-0005-0000-0000-0000A6090000}"/>
    <cellStyle name="_YC Fabric Cal - Spring 11_9.1 Retail_11-1_4.1" xfId="2953" xr:uid="{00000000-0005-0000-0000-0000A7090000}"/>
    <cellStyle name="_YC Fabric Cal - Spring 11_9.1 Retail_11-1_MN FALL 12 MASTER ORDER CHART" xfId="1096" xr:uid="{00000000-0005-0000-0000-0000A8090000}"/>
    <cellStyle name="_YC Fabric Cal - Spring 11_9.1 Retail_11-1_MNFA12" xfId="1097" xr:uid="{00000000-0005-0000-0000-0000A9090000}"/>
    <cellStyle name="_YC Fabric Cal - Spring 11_9.1 Retail_11-1_MNFA12 2" xfId="3226" xr:uid="{00000000-0005-0000-0000-0000AA090000}"/>
    <cellStyle name="_YC Fabric Cal - Spring 11_9.1 Retail_11-1_MNFA12_YC PRESPRING 12 MASTER ORDER CHART--" xfId="4332" xr:uid="{00000000-0005-0000-0000-0000AB090000}"/>
    <cellStyle name="_YC Fabric Cal - Spring 11_9.1 Retail_11-1_MNFA12_YC SPRING 13 MASTER ORDER CHART" xfId="4333" xr:uid="{00000000-0005-0000-0000-0000AC090000}"/>
    <cellStyle name="_YC Fabric Cal - Spring 11_9.1 Retail_11-1_YCFA12" xfId="1098" xr:uid="{00000000-0005-0000-0000-0000AD090000}"/>
    <cellStyle name="_YC Fabric Cal - Spring 11_9.1 Retail_11-1_YCFA12 2" xfId="3227" xr:uid="{00000000-0005-0000-0000-0000AE090000}"/>
    <cellStyle name="_YC Fabric Cal - Spring 11_9.1 Retail_11-1_YCFA12_YC PRESPRING 12 MASTER ORDER CHART--" xfId="4334" xr:uid="{00000000-0005-0000-0000-0000AF090000}"/>
    <cellStyle name="_YC Fabric Cal - Spring 11_9.1 Retail_11-1_YCFA12_YC SPRING 13 MASTER ORDER CHART" xfId="4335" xr:uid="{00000000-0005-0000-0000-0000B0090000}"/>
    <cellStyle name="_YC Fabric Cal - Spring 11_9.1 Retail_12-1" xfId="1099" xr:uid="{00000000-0005-0000-0000-0000B1090000}"/>
    <cellStyle name="_YC Fabric Cal - Spring 11_9.1 Retail_12-1 2" xfId="5350" xr:uid="{00000000-0005-0000-0000-0000B2090000}"/>
    <cellStyle name="_YC Fabric Cal - Spring 11_9.1 Retail_12-1_2.1" xfId="2954" xr:uid="{00000000-0005-0000-0000-0000B3090000}"/>
    <cellStyle name="_YC Fabric Cal - Spring 11_9.1 Retail_12-1_3.1" xfId="2955" xr:uid="{00000000-0005-0000-0000-0000B4090000}"/>
    <cellStyle name="_YC Fabric Cal - Spring 11_9.1 Retail_12-1_4.1" xfId="2956" xr:uid="{00000000-0005-0000-0000-0000B5090000}"/>
    <cellStyle name="_YC Fabric Cal - Spring 11_9.1 Retail_12-1_7.1" xfId="1100" xr:uid="{00000000-0005-0000-0000-0000B6090000}"/>
    <cellStyle name="_YC Fabric Cal - Spring 11_9.1 Retail_12-1_8.1" xfId="1101" xr:uid="{00000000-0005-0000-0000-0000B7090000}"/>
    <cellStyle name="_YC Fabric Cal - Spring 11_9.1 Retail_12-1_8.1_9.1" xfId="1102" xr:uid="{00000000-0005-0000-0000-0000B8090000}"/>
    <cellStyle name="_YC Fabric Cal - Spring 11_9.1 Retail_12-1_9.1" xfId="1103" xr:uid="{00000000-0005-0000-0000-0000B9090000}"/>
    <cellStyle name="_YC Fabric Cal - Spring 11_9.1 Retail_12-1_9.1_1" xfId="1104" xr:uid="{00000000-0005-0000-0000-0000BA090000}"/>
    <cellStyle name="_YC Fabric Cal - Spring 11_9.1 Retail_12-1_MN FALL 12 MASTER ORDER CHART" xfId="1105" xr:uid="{00000000-0005-0000-0000-0000BB090000}"/>
    <cellStyle name="_YC Fabric Cal - Spring 11_9.1 Retail_12-1_MNFA12" xfId="1106" xr:uid="{00000000-0005-0000-0000-0000BC090000}"/>
    <cellStyle name="_YC Fabric Cal - Spring 11_9.1 Retail_12-1_MNFA12 2" xfId="3228" xr:uid="{00000000-0005-0000-0000-0000BD090000}"/>
    <cellStyle name="_YC Fabric Cal - Spring 11_9.1 Retail_12-1_MNFA12_YC PRESPRING 12 MASTER ORDER CHART--" xfId="4338" xr:uid="{00000000-0005-0000-0000-0000BE090000}"/>
    <cellStyle name="_YC Fabric Cal - Spring 11_9.1 Retail_12-1_MNFA12_YC SPRING 13 MASTER ORDER CHART" xfId="4339" xr:uid="{00000000-0005-0000-0000-0000BF090000}"/>
    <cellStyle name="_YC Fabric Cal - Spring 11_9.1 Retail_12-1_STARSHIP YC SPRING13 Order Chart" xfId="6743" xr:uid="{00000000-0005-0000-0000-0000C0090000}"/>
    <cellStyle name="_YC Fabric Cal - Spring 11_9.1 Retail_12-1_YC HOLIDAY 12 MASTER ORDER CHART" xfId="1107" xr:uid="{00000000-0005-0000-0000-0000C1090000}"/>
    <cellStyle name="_YC Fabric Cal - Spring 11_9.1 Retail_12-1_YC PRESPRING 12 MASTER ORDER CHART--" xfId="4340" xr:uid="{00000000-0005-0000-0000-0000C2090000}"/>
    <cellStyle name="_YC Fabric Cal - Spring 11_9.1 Retail_12-1_YC SPRING 13 MASTER ORDER CHART" xfId="4341" xr:uid="{00000000-0005-0000-0000-0000C3090000}"/>
    <cellStyle name="_YC Fabric Cal - Spring 11_9.1 Retail_12-1_YCFA12" xfId="1108" xr:uid="{00000000-0005-0000-0000-0000C4090000}"/>
    <cellStyle name="_YC Fabric Cal - Spring 11_9.1 Retail_12-1_YCFA12 2" xfId="3229" xr:uid="{00000000-0005-0000-0000-0000C5090000}"/>
    <cellStyle name="_YC Fabric Cal - Spring 11_9.1 Retail_12-1_YCFA12_2.1" xfId="6251" xr:uid="{00000000-0005-0000-0000-0000C6090000}"/>
    <cellStyle name="_YC Fabric Cal - Spring 11_9.1 Retail_12-1_YCFA12_2.1 2" xfId="6622" xr:uid="{00000000-0005-0000-0000-0000C7090000}"/>
    <cellStyle name="_YC Fabric Cal - Spring 11_9.1 Retail_12-1_YCFA12_3.1" xfId="6730" xr:uid="{00000000-0005-0000-0000-0000C8090000}"/>
    <cellStyle name="_YC Fabric Cal - Spring 11_9.1 Retail_12-1_YCFA12_3.1 2" xfId="6623" xr:uid="{00000000-0005-0000-0000-0000C9090000}"/>
    <cellStyle name="_YC Fabric Cal - Spring 11_9.1 Retail_12-1_YCFA12_STARSHIP YC SPRING13 Order Chart" xfId="6083" xr:uid="{00000000-0005-0000-0000-0000CA090000}"/>
    <cellStyle name="_YC Fabric Cal - Spring 11_9.1 Retail_12-1_YCFA12_YC PRESPRING 12 MASTER ORDER CHART--" xfId="4343" xr:uid="{00000000-0005-0000-0000-0000CB090000}"/>
    <cellStyle name="_YC Fabric Cal - Spring 11_9.1 Retail_12-1_YCFA12_YC SPRING 13 MASTER ORDER CHART" xfId="4344" xr:uid="{00000000-0005-0000-0000-0000CC090000}"/>
    <cellStyle name="_YC Fabric Cal - Spring 11_9.1 Retail_2.1" xfId="1109" xr:uid="{00000000-0005-0000-0000-0000CD090000}"/>
    <cellStyle name="_YC Fabric Cal - Spring 11_9.1 Retail_2.1 2" xfId="5353" xr:uid="{00000000-0005-0000-0000-0000CE090000}"/>
    <cellStyle name="_YC Fabric Cal - Spring 11_9.1 Retail_2.1_1" xfId="6252" xr:uid="{00000000-0005-0000-0000-0000CF090000}"/>
    <cellStyle name="_YC Fabric Cal - Spring 11_9.1 Retail_2.1_10.1" xfId="1110" xr:uid="{00000000-0005-0000-0000-0000D0090000}"/>
    <cellStyle name="_YC Fabric Cal - Spring 11_9.1 Retail_2.1_10.1 2" xfId="3230" xr:uid="{00000000-0005-0000-0000-0000D1090000}"/>
    <cellStyle name="_YC Fabric Cal - Spring 11_9.1 Retail_2.1_11.1" xfId="1111" xr:uid="{00000000-0005-0000-0000-0000D2090000}"/>
    <cellStyle name="_YC Fabric Cal - Spring 11_9.1 Retail_2.1_11.1 2" xfId="3231" xr:uid="{00000000-0005-0000-0000-0000D3090000}"/>
    <cellStyle name="_YC Fabric Cal - Spring 11_9.1 Retail_2.1_2.1" xfId="6786" xr:uid="{00000000-0005-0000-0000-0000D4090000}"/>
    <cellStyle name="_YC Fabric Cal - Spring 11_9.1 Retail_2.1_3.1" xfId="5953" xr:uid="{00000000-0005-0000-0000-0000D5090000}"/>
    <cellStyle name="_YC Fabric Cal - Spring 11_9.1 Retail_2.1_9.1" xfId="1112" xr:uid="{00000000-0005-0000-0000-0000D6090000}"/>
    <cellStyle name="_YC Fabric Cal - Spring 11_9.1 Retail_2.1_9.1 2" xfId="3232" xr:uid="{00000000-0005-0000-0000-0000D7090000}"/>
    <cellStyle name="_YC Fabric Cal - Spring 11_9.1 Retail_2.1_STARSHIP YC SPRING13 Order Chart" xfId="6787" xr:uid="{00000000-0005-0000-0000-0000D8090000}"/>
    <cellStyle name="_YC Fabric Cal - Spring 11_9.1 Retail_2.1_YC PRESPRING 12 MASTER ORDER CHART--" xfId="4345" xr:uid="{00000000-0005-0000-0000-0000D9090000}"/>
    <cellStyle name="_YC Fabric Cal - Spring 11_9.1 Retail_2.1_YC SPRING 13 MASTER ORDER CHART" xfId="4346" xr:uid="{00000000-0005-0000-0000-0000DA090000}"/>
    <cellStyle name="_YC Fabric Cal - Spring 11_9.1 Retail_3.1" xfId="1113" xr:uid="{00000000-0005-0000-0000-0000DB090000}"/>
    <cellStyle name="_YC Fabric Cal - Spring 11_9.1 Retail_3.1 2" xfId="5354" xr:uid="{00000000-0005-0000-0000-0000DC090000}"/>
    <cellStyle name="_YC Fabric Cal - Spring 11_9.1 Retail_3.1_1" xfId="6543" xr:uid="{00000000-0005-0000-0000-0000DD090000}"/>
    <cellStyle name="_YC Fabric Cal - Spring 11_9.1 Retail_3.1_10.1" xfId="1114" xr:uid="{00000000-0005-0000-0000-0000DE090000}"/>
    <cellStyle name="_YC Fabric Cal - Spring 11_9.1 Retail_3.1_10.1 2" xfId="3233" xr:uid="{00000000-0005-0000-0000-0000DF090000}"/>
    <cellStyle name="_YC Fabric Cal - Spring 11_9.1 Retail_3.1_11.1" xfId="1115" xr:uid="{00000000-0005-0000-0000-0000E0090000}"/>
    <cellStyle name="_YC Fabric Cal - Spring 11_9.1 Retail_3.1_11.1 2" xfId="3234" xr:uid="{00000000-0005-0000-0000-0000E1090000}"/>
    <cellStyle name="_YC Fabric Cal - Spring 11_9.1 Retail_3.1_2.1" xfId="6624" xr:uid="{00000000-0005-0000-0000-0000E2090000}"/>
    <cellStyle name="_YC Fabric Cal - Spring 11_9.1 Retail_3.1_3.1" xfId="6091" xr:uid="{00000000-0005-0000-0000-0000E3090000}"/>
    <cellStyle name="_YC Fabric Cal - Spring 11_9.1 Retail_3.1_9.1" xfId="1116" xr:uid="{00000000-0005-0000-0000-0000E4090000}"/>
    <cellStyle name="_YC Fabric Cal - Spring 11_9.1 Retail_3.1_9.1 2" xfId="3235" xr:uid="{00000000-0005-0000-0000-0000E5090000}"/>
    <cellStyle name="_YC Fabric Cal - Spring 11_9.1 Retail_3.1_STARSHIP YC SPRING13 Order Chart" xfId="6899" xr:uid="{00000000-0005-0000-0000-0000E6090000}"/>
    <cellStyle name="_YC Fabric Cal - Spring 11_9.1 Retail_3.1_YC PRESPRING 12 MASTER ORDER CHART--" xfId="4347" xr:uid="{00000000-0005-0000-0000-0000E7090000}"/>
    <cellStyle name="_YC Fabric Cal - Spring 11_9.1 Retail_3.1_YC SPRING 13 MASTER ORDER CHART" xfId="4348" xr:uid="{00000000-0005-0000-0000-0000E8090000}"/>
    <cellStyle name="_YC Fabric Cal - Spring 11_9.1 Retail_4.1" xfId="1117" xr:uid="{00000000-0005-0000-0000-0000E9090000}"/>
    <cellStyle name="_YC Fabric Cal - Spring 11_9.1 Retail_4.1 2" xfId="5355" xr:uid="{00000000-0005-0000-0000-0000EA090000}"/>
    <cellStyle name="_YC Fabric Cal - Spring 11_9.1 Retail_4.1_1" xfId="2957" xr:uid="{00000000-0005-0000-0000-0000EB090000}"/>
    <cellStyle name="_YC Fabric Cal - Spring 11_9.1 Retail_4.1_10.1" xfId="1118" xr:uid="{00000000-0005-0000-0000-0000EC090000}"/>
    <cellStyle name="_YC Fabric Cal - Spring 11_9.1 Retail_4.1_10.1 2" xfId="3236" xr:uid="{00000000-0005-0000-0000-0000ED090000}"/>
    <cellStyle name="_YC Fabric Cal - Spring 11_9.1 Retail_4.1_11.1" xfId="1119" xr:uid="{00000000-0005-0000-0000-0000EE090000}"/>
    <cellStyle name="_YC Fabric Cal - Spring 11_9.1 Retail_4.1_11.1 2" xfId="3237" xr:uid="{00000000-0005-0000-0000-0000EF090000}"/>
    <cellStyle name="_YC Fabric Cal - Spring 11_9.1 Retail_4.1_2" xfId="2958" xr:uid="{00000000-0005-0000-0000-0000F0090000}"/>
    <cellStyle name="_YC Fabric Cal - Spring 11_9.1 Retail_4.1_2.1" xfId="6254" xr:uid="{00000000-0005-0000-0000-0000F1090000}"/>
    <cellStyle name="_YC Fabric Cal - Spring 11_9.1 Retail_4.1_3.1" xfId="6900" xr:uid="{00000000-0005-0000-0000-0000F2090000}"/>
    <cellStyle name="_YC Fabric Cal - Spring 11_9.1 Retail_4.1_4.1" xfId="1120" xr:uid="{00000000-0005-0000-0000-0000F3090000}"/>
    <cellStyle name="_YC Fabric Cal - Spring 11_9.1 Retail_4.1_5.1" xfId="1121" xr:uid="{00000000-0005-0000-0000-0000F4090000}"/>
    <cellStyle name="_YC Fabric Cal - Spring 11_9.1 Retail_4.1_5.1 2" xfId="5358" xr:uid="{00000000-0005-0000-0000-0000F5090000}"/>
    <cellStyle name="_YC Fabric Cal - Spring 11_9.1 Retail_4.1_5.1_10.1" xfId="1122" xr:uid="{00000000-0005-0000-0000-0000F6090000}"/>
    <cellStyle name="_YC Fabric Cal - Spring 11_9.1 Retail_4.1_5.1_10.1 2" xfId="3238" xr:uid="{00000000-0005-0000-0000-0000F7090000}"/>
    <cellStyle name="_YC Fabric Cal - Spring 11_9.1 Retail_4.1_5.1_11.1" xfId="1123" xr:uid="{00000000-0005-0000-0000-0000F8090000}"/>
    <cellStyle name="_YC Fabric Cal - Spring 11_9.1 Retail_4.1_5.1_11.1 2" xfId="3239" xr:uid="{00000000-0005-0000-0000-0000F9090000}"/>
    <cellStyle name="_YC Fabric Cal - Spring 11_9.1 Retail_4.1_5.1_2.1" xfId="6255" xr:uid="{00000000-0005-0000-0000-0000FA090000}"/>
    <cellStyle name="_YC Fabric Cal - Spring 11_9.1 Retail_4.1_5.1_3.1" xfId="6715" xr:uid="{00000000-0005-0000-0000-0000FB090000}"/>
    <cellStyle name="_YC Fabric Cal - Spring 11_9.1 Retail_4.1_5.1_9.1" xfId="1124" xr:uid="{00000000-0005-0000-0000-0000FC090000}"/>
    <cellStyle name="_YC Fabric Cal - Spring 11_9.1 Retail_4.1_5.1_9.1 2" xfId="3240" xr:uid="{00000000-0005-0000-0000-0000FD090000}"/>
    <cellStyle name="_YC Fabric Cal - Spring 11_9.1 Retail_4.1_5.1_STARSHIP YC SPRING13 Order Chart" xfId="6901" xr:uid="{00000000-0005-0000-0000-0000FE090000}"/>
    <cellStyle name="_YC Fabric Cal - Spring 11_9.1 Retail_4.1_5.1_YC PRESPRING 12 MASTER ORDER CHART--" xfId="4351" xr:uid="{00000000-0005-0000-0000-0000FF090000}"/>
    <cellStyle name="_YC Fabric Cal - Spring 11_9.1 Retail_4.1_5.1_YC SPRING 13 MASTER ORDER CHART" xfId="4352" xr:uid="{00000000-0005-0000-0000-0000000A0000}"/>
    <cellStyle name="_YC Fabric Cal - Spring 11_9.1 Retail_4.1_6.1" xfId="1125" xr:uid="{00000000-0005-0000-0000-0000010A0000}"/>
    <cellStyle name="_YC Fabric Cal - Spring 11_9.1 Retail_4.1_6.1 2" xfId="5359" xr:uid="{00000000-0005-0000-0000-0000020A0000}"/>
    <cellStyle name="_YC Fabric Cal - Spring 11_9.1 Retail_4.1_6.1_10.1" xfId="1126" xr:uid="{00000000-0005-0000-0000-0000030A0000}"/>
    <cellStyle name="_YC Fabric Cal - Spring 11_9.1 Retail_4.1_6.1_10.1 2" xfId="3241" xr:uid="{00000000-0005-0000-0000-0000040A0000}"/>
    <cellStyle name="_YC Fabric Cal - Spring 11_9.1 Retail_4.1_6.1_11.1" xfId="1127" xr:uid="{00000000-0005-0000-0000-0000050A0000}"/>
    <cellStyle name="_YC Fabric Cal - Spring 11_9.1 Retail_4.1_6.1_11.1 2" xfId="3242" xr:uid="{00000000-0005-0000-0000-0000060A0000}"/>
    <cellStyle name="_YC Fabric Cal - Spring 11_9.1 Retail_4.1_6.1_2.1" xfId="6788" xr:uid="{00000000-0005-0000-0000-0000070A0000}"/>
    <cellStyle name="_YC Fabric Cal - Spring 11_9.1 Retail_4.1_6.1_3.1" xfId="5893" xr:uid="{00000000-0005-0000-0000-0000080A0000}"/>
    <cellStyle name="_YC Fabric Cal - Spring 11_9.1 Retail_4.1_6.1_9.1" xfId="1128" xr:uid="{00000000-0005-0000-0000-0000090A0000}"/>
    <cellStyle name="_YC Fabric Cal - Spring 11_9.1 Retail_4.1_6.1_9.1 2" xfId="3243" xr:uid="{00000000-0005-0000-0000-00000A0A0000}"/>
    <cellStyle name="_YC Fabric Cal - Spring 11_9.1 Retail_4.1_6.1_STARSHIP YC SPRING13 Order Chart" xfId="6902" xr:uid="{00000000-0005-0000-0000-00000B0A0000}"/>
    <cellStyle name="_YC Fabric Cal - Spring 11_9.1 Retail_4.1_6.1_YC PRESPRING 12 MASTER ORDER CHART--" xfId="4354" xr:uid="{00000000-0005-0000-0000-00000C0A0000}"/>
    <cellStyle name="_YC Fabric Cal - Spring 11_9.1 Retail_4.1_6.1_YC SPRING 13 MASTER ORDER CHART" xfId="4355" xr:uid="{00000000-0005-0000-0000-00000D0A0000}"/>
    <cellStyle name="_YC Fabric Cal - Spring 11_9.1 Retail_4.1_7.1" xfId="2959" xr:uid="{00000000-0005-0000-0000-00000E0A0000}"/>
    <cellStyle name="_YC Fabric Cal - Spring 11_9.1 Retail_4.1_8.1" xfId="2960" xr:uid="{00000000-0005-0000-0000-00000F0A0000}"/>
    <cellStyle name="_YC Fabric Cal - Spring 11_9.1 Retail_4.1_9.1" xfId="1129" xr:uid="{00000000-0005-0000-0000-0000100A0000}"/>
    <cellStyle name="_YC Fabric Cal - Spring 11_9.1 Retail_4.1_9.1 2" xfId="2961" xr:uid="{00000000-0005-0000-0000-0000110A0000}"/>
    <cellStyle name="_YC Fabric Cal - Spring 11_9.1 Retail_4.1_STARSHIP YC SPRING13 Order Chart" xfId="6903" xr:uid="{00000000-0005-0000-0000-0000120A0000}"/>
    <cellStyle name="_YC Fabric Cal - Spring 11_9.1 Retail_4.1_YC PRESPRING 12 MASTER ORDER CHART--" xfId="4356" xr:uid="{00000000-0005-0000-0000-0000130A0000}"/>
    <cellStyle name="_YC Fabric Cal - Spring 11_9.1 Retail_4.1_YC SPRING 13 MASTER ORDER CHART" xfId="4357" xr:uid="{00000000-0005-0000-0000-0000140A0000}"/>
    <cellStyle name="_YC Fabric Cal - Spring 11_9.1 Retail_5.1" xfId="1130" xr:uid="{00000000-0005-0000-0000-0000150A0000}"/>
    <cellStyle name="_YC Fabric Cal - Spring 11_9.1 Retail_5.1 2" xfId="5361" xr:uid="{00000000-0005-0000-0000-0000160A0000}"/>
    <cellStyle name="_YC Fabric Cal - Spring 11_9.1 Retail_5.1_1" xfId="1131" xr:uid="{00000000-0005-0000-0000-0000170A0000}"/>
    <cellStyle name="_YC Fabric Cal - Spring 11_9.1 Retail_5.1_1 2" xfId="5362" xr:uid="{00000000-0005-0000-0000-0000180A0000}"/>
    <cellStyle name="_YC Fabric Cal - Spring 11_9.1 Retail_5.1_1_10.1" xfId="1132" xr:uid="{00000000-0005-0000-0000-0000190A0000}"/>
    <cellStyle name="_YC Fabric Cal - Spring 11_9.1 Retail_5.1_1_10.1 2" xfId="3244" xr:uid="{00000000-0005-0000-0000-00001A0A0000}"/>
    <cellStyle name="_YC Fabric Cal - Spring 11_9.1 Retail_5.1_1_11.1" xfId="1133" xr:uid="{00000000-0005-0000-0000-00001B0A0000}"/>
    <cellStyle name="_YC Fabric Cal - Spring 11_9.1 Retail_5.1_1_11.1 2" xfId="3245" xr:uid="{00000000-0005-0000-0000-00001C0A0000}"/>
    <cellStyle name="_YC Fabric Cal - Spring 11_9.1 Retail_5.1_1_2.1" xfId="2962" xr:uid="{00000000-0005-0000-0000-00001D0A0000}"/>
    <cellStyle name="_YC Fabric Cal - Spring 11_9.1 Retail_5.1_1_3.1" xfId="2963" xr:uid="{00000000-0005-0000-0000-00001E0A0000}"/>
    <cellStyle name="_YC Fabric Cal - Spring 11_9.1 Retail_5.1_1_4.1" xfId="2964" xr:uid="{00000000-0005-0000-0000-00001F0A0000}"/>
    <cellStyle name="_YC Fabric Cal - Spring 11_9.1 Retail_5.1_1_9.1" xfId="1134" xr:uid="{00000000-0005-0000-0000-0000200A0000}"/>
    <cellStyle name="_YC Fabric Cal - Spring 11_9.1 Retail_5.1_1_9.1 2" xfId="3246" xr:uid="{00000000-0005-0000-0000-0000210A0000}"/>
    <cellStyle name="_YC Fabric Cal - Spring 11_9.1 Retail_5.1_1_STARSHIP YC SPRING13 Order Chart" xfId="6544" xr:uid="{00000000-0005-0000-0000-0000220A0000}"/>
    <cellStyle name="_YC Fabric Cal - Spring 11_9.1 Retail_5.1_1_YC PRESPRING 12 MASTER ORDER CHART--" xfId="4360" xr:uid="{00000000-0005-0000-0000-0000230A0000}"/>
    <cellStyle name="_YC Fabric Cal - Spring 11_9.1 Retail_5.1_1_YC SPRING 13 MASTER ORDER CHART" xfId="4361" xr:uid="{00000000-0005-0000-0000-0000240A0000}"/>
    <cellStyle name="_YC Fabric Cal - Spring 11_9.1 Retail_5.1_10.1" xfId="1135" xr:uid="{00000000-0005-0000-0000-0000250A0000}"/>
    <cellStyle name="_YC Fabric Cal - Spring 11_9.1 Retail_5.1_10.1 2" xfId="3247" xr:uid="{00000000-0005-0000-0000-0000260A0000}"/>
    <cellStyle name="_YC Fabric Cal - Spring 11_9.1 Retail_5.1_11.1" xfId="1136" xr:uid="{00000000-0005-0000-0000-0000270A0000}"/>
    <cellStyle name="_YC Fabric Cal - Spring 11_9.1 Retail_5.1_11.1 2" xfId="3248" xr:uid="{00000000-0005-0000-0000-0000280A0000}"/>
    <cellStyle name="_YC Fabric Cal - Spring 11_9.1 Retail_5.1_2.1" xfId="6546" xr:uid="{00000000-0005-0000-0000-0000290A0000}"/>
    <cellStyle name="_YC Fabric Cal - Spring 11_9.1 Retail_5.1_3.1" xfId="6789" xr:uid="{00000000-0005-0000-0000-00002A0A0000}"/>
    <cellStyle name="_YC Fabric Cal - Spring 11_9.1 Retail_5.1_4.1" xfId="1137" xr:uid="{00000000-0005-0000-0000-00002B0A0000}"/>
    <cellStyle name="_YC Fabric Cal - Spring 11_9.1 Retail_5.1_9.1" xfId="1138" xr:uid="{00000000-0005-0000-0000-00002C0A0000}"/>
    <cellStyle name="_YC Fabric Cal - Spring 11_9.1 Retail_5.1_9.1 2" xfId="3249" xr:uid="{00000000-0005-0000-0000-00002D0A0000}"/>
    <cellStyle name="_YC Fabric Cal - Spring 11_9.1 Retail_5.1_STARSHIP YC SPRING13 Order Chart" xfId="6548" xr:uid="{00000000-0005-0000-0000-00002E0A0000}"/>
    <cellStyle name="_YC Fabric Cal - Spring 11_9.1 Retail_5.1_YC PRESPRING 12 MASTER ORDER CHART--" xfId="4362" xr:uid="{00000000-0005-0000-0000-00002F0A0000}"/>
    <cellStyle name="_YC Fabric Cal - Spring 11_9.1 Retail_5.1_YC SPRING 13 MASTER ORDER CHART" xfId="4363" xr:uid="{00000000-0005-0000-0000-0000300A0000}"/>
    <cellStyle name="_YC Fabric Cal - Spring 11_9.1 Retail_6.1" xfId="1139" xr:uid="{00000000-0005-0000-0000-0000310A0000}"/>
    <cellStyle name="_YC Fabric Cal - Spring 11_9.1 Retail_6.1 2" xfId="5364" xr:uid="{00000000-0005-0000-0000-0000320A0000}"/>
    <cellStyle name="_YC Fabric Cal - Spring 11_9.1 Retail_6.1_1" xfId="2965" xr:uid="{00000000-0005-0000-0000-0000330A0000}"/>
    <cellStyle name="_YC Fabric Cal - Spring 11_9.1 Retail_6.1_1_2.1" xfId="2966" xr:uid="{00000000-0005-0000-0000-0000340A0000}"/>
    <cellStyle name="_YC Fabric Cal - Spring 11_9.1 Retail_6.1_1_3.1" xfId="2967" xr:uid="{00000000-0005-0000-0000-0000350A0000}"/>
    <cellStyle name="_YC Fabric Cal - Spring 11_9.1 Retail_6.1_1_4.1" xfId="2968" xr:uid="{00000000-0005-0000-0000-0000360A0000}"/>
    <cellStyle name="_YC Fabric Cal - Spring 11_9.1 Retail_6.1_10.1" xfId="1140" xr:uid="{00000000-0005-0000-0000-0000370A0000}"/>
    <cellStyle name="_YC Fabric Cal - Spring 11_9.1 Retail_6.1_10.1 2" xfId="3250" xr:uid="{00000000-0005-0000-0000-0000380A0000}"/>
    <cellStyle name="_YC Fabric Cal - Spring 11_9.1 Retail_6.1_11.1" xfId="1141" xr:uid="{00000000-0005-0000-0000-0000390A0000}"/>
    <cellStyle name="_YC Fabric Cal - Spring 11_9.1 Retail_6.1_11.1 2" xfId="3251" xr:uid="{00000000-0005-0000-0000-00003A0A0000}"/>
    <cellStyle name="_YC Fabric Cal - Spring 11_9.1 Retail_6.1_2.1" xfId="5957" xr:uid="{00000000-0005-0000-0000-00003B0A0000}"/>
    <cellStyle name="_YC Fabric Cal - Spring 11_9.1 Retail_6.1_3.1" xfId="6756" xr:uid="{00000000-0005-0000-0000-00003C0A0000}"/>
    <cellStyle name="_YC Fabric Cal - Spring 11_9.1 Retail_6.1_9.1" xfId="1142" xr:uid="{00000000-0005-0000-0000-00003D0A0000}"/>
    <cellStyle name="_YC Fabric Cal - Spring 11_9.1 Retail_6.1_9.1 2" xfId="3252" xr:uid="{00000000-0005-0000-0000-00003E0A0000}"/>
    <cellStyle name="_YC Fabric Cal - Spring 11_9.1 Retail_6.1_MNFA12" xfId="1143" xr:uid="{00000000-0005-0000-0000-00003F0A0000}"/>
    <cellStyle name="_YC Fabric Cal - Spring 11_9.1 Retail_6.1_Sheet1" xfId="1144" xr:uid="{00000000-0005-0000-0000-0000400A0000}"/>
    <cellStyle name="_YC Fabric Cal - Spring 11_9.1 Retail_6.1_Sheet1 2" xfId="3253" xr:uid="{00000000-0005-0000-0000-0000410A0000}"/>
    <cellStyle name="_YC Fabric Cal - Spring 11_9.1 Retail_6.1_Sheet1_YC PRESPRING 12 MASTER ORDER CHART--" xfId="4365" xr:uid="{00000000-0005-0000-0000-0000420A0000}"/>
    <cellStyle name="_YC Fabric Cal - Spring 11_9.1 Retail_6.1_Sheet1_YC SPRING 13 MASTER ORDER CHART" xfId="4366" xr:uid="{00000000-0005-0000-0000-0000430A0000}"/>
    <cellStyle name="_YC Fabric Cal - Spring 11_9.1 Retail_6.1_STARSHIP YC SPRING13 Order Chart" xfId="5928" xr:uid="{00000000-0005-0000-0000-0000440A0000}"/>
    <cellStyle name="_YC Fabric Cal - Spring 11_9.1 Retail_6.1_YC PRESPRING 12 MASTER ORDER CHART--" xfId="4367" xr:uid="{00000000-0005-0000-0000-0000450A0000}"/>
    <cellStyle name="_YC Fabric Cal - Spring 11_9.1 Retail_6.1_YC SPRING 13 MASTER ORDER CHART" xfId="4368" xr:uid="{00000000-0005-0000-0000-0000460A0000}"/>
    <cellStyle name="_YC Fabric Cal - Spring 11_9.1 Retail_6.1_YCFA12" xfId="1145" xr:uid="{00000000-0005-0000-0000-0000470A0000}"/>
    <cellStyle name="_YC Fabric Cal - Spring 11_9.1 Retail_7.1" xfId="1146" xr:uid="{00000000-0005-0000-0000-0000480A0000}"/>
    <cellStyle name="_YC Fabric Cal - Spring 11_9.1 Retail_8.1" xfId="1147" xr:uid="{00000000-0005-0000-0000-0000490A0000}"/>
    <cellStyle name="_YC Fabric Cal - Spring 11_9.1 Retail_8.1_9.1" xfId="1148" xr:uid="{00000000-0005-0000-0000-00004A0A0000}"/>
    <cellStyle name="_YC Fabric Cal - Spring 11_9.1 Retail_9.1" xfId="1149" xr:uid="{00000000-0005-0000-0000-00004B0A0000}"/>
    <cellStyle name="_YC Fabric Cal - Spring 11_9.1 Retail_9.1_1" xfId="1150" xr:uid="{00000000-0005-0000-0000-00004C0A0000}"/>
    <cellStyle name="_YC Fabric Cal - Spring 11_9.1 Retail_MNFA12" xfId="1151" xr:uid="{00000000-0005-0000-0000-00004D0A0000}"/>
    <cellStyle name="_YC Fabric Cal - Spring 11_9.1 Retail_MNFA12 2" xfId="3254" xr:uid="{00000000-0005-0000-0000-00004E0A0000}"/>
    <cellStyle name="_YC Fabric Cal - Spring 11_9.1 Retail_MNFA12_YC PRESPRING 12 MASTER ORDER CHART--" xfId="4371" xr:uid="{00000000-0005-0000-0000-00004F0A0000}"/>
    <cellStyle name="_YC Fabric Cal - Spring 11_9.1 Retail_MNFA12_YC SPRING 13 MASTER ORDER CHART" xfId="4372" xr:uid="{00000000-0005-0000-0000-0000500A0000}"/>
    <cellStyle name="_YC Fabric Cal - Spring 11_9.1 Retail_SPRING 12 MN MASTER ORDER FORM" xfId="1152" xr:uid="{00000000-0005-0000-0000-0000510A0000}"/>
    <cellStyle name="_YC Fabric Cal - Spring 11_9.1 Retail_STARSHIP YC SPRING13 Order Chart" xfId="6509" xr:uid="{00000000-0005-0000-0000-0000520A0000}"/>
    <cellStyle name="_YC Fabric Cal - Spring 11_9.1 Retail_YC HOLIDAY 12 MASTER ORDER CHART" xfId="1153" xr:uid="{00000000-0005-0000-0000-0000530A0000}"/>
    <cellStyle name="_YC Fabric Cal - Spring 11_9.1 Retail_YC PRESPRING 12 MASTER ORDER CHART--" xfId="4373" xr:uid="{00000000-0005-0000-0000-0000540A0000}"/>
    <cellStyle name="_YC Fabric Cal - Spring 11_9.1 Retail_YC SPRING 13 MASTER ORDER CHART" xfId="4374" xr:uid="{00000000-0005-0000-0000-0000550A0000}"/>
    <cellStyle name="_YC Fabric Cal - Spring 11_9.1 Retail_YCFA12" xfId="1154" xr:uid="{00000000-0005-0000-0000-0000560A0000}"/>
    <cellStyle name="_YC Fabric Cal - Spring 11_9.1 Retail_YCFA12 2" xfId="3255" xr:uid="{00000000-0005-0000-0000-0000570A0000}"/>
    <cellStyle name="_YC Fabric Cal - Spring 11_9.1 Retail_YCFA12_2.1" xfId="6549" xr:uid="{00000000-0005-0000-0000-0000580A0000}"/>
    <cellStyle name="_YC Fabric Cal - Spring 11_9.1 Retail_YCFA12_2.1 2" xfId="6968" xr:uid="{00000000-0005-0000-0000-0000590A0000}"/>
    <cellStyle name="_YC Fabric Cal - Spring 11_9.1 Retail_YCFA12_3.1" xfId="6550" xr:uid="{00000000-0005-0000-0000-00005A0A0000}"/>
    <cellStyle name="_YC Fabric Cal - Spring 11_9.1 Retail_YCFA12_3.1 2" xfId="5894" xr:uid="{00000000-0005-0000-0000-00005B0A0000}"/>
    <cellStyle name="_YC Fabric Cal - Spring 11_9.1 Retail_YCFA12_STARSHIP YC SPRING13 Order Chart" xfId="5895" xr:uid="{00000000-0005-0000-0000-00005C0A0000}"/>
    <cellStyle name="_YC Fabric Cal - Spring 11_9.1 Retail_YCFA12_YC PRESPRING 12 MASTER ORDER CHART--" xfId="4376" xr:uid="{00000000-0005-0000-0000-00005D0A0000}"/>
    <cellStyle name="_YC Fabric Cal - Spring 11_9.1 Retail_YCFA12_YC SPRING 13 MASTER ORDER CHART" xfId="4377" xr:uid="{00000000-0005-0000-0000-00005E0A0000}"/>
    <cellStyle name="_YC Fabric Cal - Spring 11_9.1_1" xfId="1155" xr:uid="{00000000-0005-0000-0000-00005F0A0000}"/>
    <cellStyle name="_YC Fabric Cal - Spring 11_9.1_2.1" xfId="2969" xr:uid="{00000000-0005-0000-0000-0000600A0000}"/>
    <cellStyle name="_YC Fabric Cal - Spring 11_9.1_3.1" xfId="2970" xr:uid="{00000000-0005-0000-0000-0000610A0000}"/>
    <cellStyle name="_YC Fabric Cal - Spring 11_9.1_4.1" xfId="2971" xr:uid="{00000000-0005-0000-0000-0000620A0000}"/>
    <cellStyle name="_YC Fabric Cal - Spring 11_9.1_7.1" xfId="1156" xr:uid="{00000000-0005-0000-0000-0000630A0000}"/>
    <cellStyle name="_YC Fabric Cal - Spring 11_9.1_8.1" xfId="1157" xr:uid="{00000000-0005-0000-0000-0000640A0000}"/>
    <cellStyle name="_YC Fabric Cal - Spring 11_9.1_8.1_9.1" xfId="1158" xr:uid="{00000000-0005-0000-0000-0000650A0000}"/>
    <cellStyle name="_YC Fabric Cal - Spring 11_9.1_9.1" xfId="1159" xr:uid="{00000000-0005-0000-0000-0000660A0000}"/>
    <cellStyle name="_YC Fabric Cal - Spring 11_9.1_9.1_1" xfId="1160" xr:uid="{00000000-0005-0000-0000-0000670A0000}"/>
    <cellStyle name="_YC Fabric Cal - Spring 11_9.1_MN FALL 12 MASTER ORDER CHART" xfId="1161" xr:uid="{00000000-0005-0000-0000-0000680A0000}"/>
    <cellStyle name="_YC Fabric Cal - Spring 11_9.1_MNFA12" xfId="1162" xr:uid="{00000000-0005-0000-0000-0000690A0000}"/>
    <cellStyle name="_YC Fabric Cal - Spring 11_9.1_MNFA12 2" xfId="3256" xr:uid="{00000000-0005-0000-0000-00006A0A0000}"/>
    <cellStyle name="_YC Fabric Cal - Spring 11_9.1_MNFA12_YC PRESPRING 12 MASTER ORDER CHART--" xfId="4380" xr:uid="{00000000-0005-0000-0000-00006B0A0000}"/>
    <cellStyle name="_YC Fabric Cal - Spring 11_9.1_MNFA12_YC SPRING 13 MASTER ORDER CHART" xfId="4381" xr:uid="{00000000-0005-0000-0000-00006C0A0000}"/>
    <cellStyle name="_YC Fabric Cal - Spring 11_9.1_STARSHIP YC SPRING13 Order Chart" xfId="6961" xr:uid="{00000000-0005-0000-0000-00006D0A0000}"/>
    <cellStyle name="_YC Fabric Cal - Spring 11_9.1_YC HOLIDAY 12 MASTER ORDER CHART" xfId="1163" xr:uid="{00000000-0005-0000-0000-00006E0A0000}"/>
    <cellStyle name="_YC Fabric Cal - Spring 11_9.1_YC PRESPRING 12 MASTER ORDER CHART--" xfId="4383" xr:uid="{00000000-0005-0000-0000-00006F0A0000}"/>
    <cellStyle name="_YC Fabric Cal - Spring 11_9.1_YC SPRING 13 MASTER ORDER CHART" xfId="4384" xr:uid="{00000000-0005-0000-0000-0000700A0000}"/>
    <cellStyle name="_YC Fabric Cal - Spring 11_9.1_YCFA12" xfId="1164" xr:uid="{00000000-0005-0000-0000-0000710A0000}"/>
    <cellStyle name="_YC Fabric Cal - Spring 11_9.1_YCFA12 2" xfId="3257" xr:uid="{00000000-0005-0000-0000-0000720A0000}"/>
    <cellStyle name="_YC Fabric Cal - Spring 11_9.1_YCFA12_2.1" xfId="6256" xr:uid="{00000000-0005-0000-0000-0000730A0000}"/>
    <cellStyle name="_YC Fabric Cal - Spring 11_9.1_YCFA12_2.1 2" xfId="5896" xr:uid="{00000000-0005-0000-0000-0000740A0000}"/>
    <cellStyle name="_YC Fabric Cal - Spring 11_9.1_YCFA12_3.1" xfId="6790" xr:uid="{00000000-0005-0000-0000-0000750A0000}"/>
    <cellStyle name="_YC Fabric Cal - Spring 11_9.1_YCFA12_3.1 2" xfId="5870" xr:uid="{00000000-0005-0000-0000-0000760A0000}"/>
    <cellStyle name="_YC Fabric Cal - Spring 11_9.1_YCFA12_STARSHIP YC SPRING13 Order Chart" xfId="6130" xr:uid="{00000000-0005-0000-0000-0000770A0000}"/>
    <cellStyle name="_YC Fabric Cal - Spring 11_9.1_YCFA12_YC PRESPRING 12 MASTER ORDER CHART--" xfId="4385" xr:uid="{00000000-0005-0000-0000-0000780A0000}"/>
    <cellStyle name="_YC Fabric Cal - Spring 11_9.1_YCFA12_YC SPRING 13 MASTER ORDER CHART" xfId="4386" xr:uid="{00000000-0005-0000-0000-0000790A0000}"/>
    <cellStyle name="_YC Fabric Cal - Spring 11_9-1" xfId="1165" xr:uid="{00000000-0005-0000-0000-00007A0A0000}"/>
    <cellStyle name="_YC Fabric Cal - Spring 11_9-1 2" xfId="5366" xr:uid="{00000000-0005-0000-0000-00007B0A0000}"/>
    <cellStyle name="_YC Fabric Cal - Spring 11_9-1_11-1" xfId="1166" xr:uid="{00000000-0005-0000-0000-00007C0A0000}"/>
    <cellStyle name="_YC Fabric Cal - Spring 11_9-1_12-1" xfId="1167" xr:uid="{00000000-0005-0000-0000-00007D0A0000}"/>
    <cellStyle name="_YC Fabric Cal - Spring 11_9-1_8.1" xfId="1168" xr:uid="{00000000-0005-0000-0000-00007E0A0000}"/>
    <cellStyle name="_YC Fabric Cal - Spring 11_9-1_9.1" xfId="1169" xr:uid="{00000000-0005-0000-0000-00007F0A0000}"/>
    <cellStyle name="_YC Fabric Cal - Spring 11_9-1_SPRING 12 MN MASTER ORDER FORM" xfId="1170" xr:uid="{00000000-0005-0000-0000-0000800A0000}"/>
    <cellStyle name="_YC Fabric Cal - Spring 11_9-1_YC HOLIDAY 12 MASTER ORDER CHART" xfId="1171" xr:uid="{00000000-0005-0000-0000-0000810A0000}"/>
    <cellStyle name="_YC Fabric Cal - Spring 11_9-1_YC PRESPRING 12 MASTER ORDER CHART--" xfId="4390" xr:uid="{00000000-0005-0000-0000-0000820A0000}"/>
    <cellStyle name="_YC Fabric Cal - Spring 11_9-1_YC SPRING 13 MASTER ORDER CHART" xfId="4391" xr:uid="{00000000-0005-0000-0000-0000830A0000}"/>
    <cellStyle name="_YC Fabric Cal - Spring 11_ALL DELIVERIES" xfId="1172" xr:uid="{00000000-0005-0000-0000-0000840A0000}"/>
    <cellStyle name="_YC Fabric Cal - Spring 11_EU prop  Key Lic selections YC ss'12 main MAN  WOMAN master file" xfId="1173" xr:uid="{00000000-0005-0000-0000-0000850A0000}"/>
    <cellStyle name="_YC Fabric Cal - Spring 11_EU prop  Key Lic selections YC ss'12 main MAN  WOMAN master file 2" xfId="5367" xr:uid="{00000000-0005-0000-0000-0000860A0000}"/>
    <cellStyle name="_YC Fabric Cal - Spring 11_EU prop  Key Lic selections YC ss'12 main MAN  WOMAN master file_8.1" xfId="1174" xr:uid="{00000000-0005-0000-0000-0000870A0000}"/>
    <cellStyle name="_YC Fabric Cal - Spring 11_EU prop  Key Lic selections YC ss'12 main MAN  WOMAN master file_9.1" xfId="1175" xr:uid="{00000000-0005-0000-0000-0000880A0000}"/>
    <cellStyle name="_YC Fabric Cal - Spring 11_EU prop  Key Lic selections YC ss'12 main MAN  WOMAN master file_YC HOLIDAY 12 MASTER ORDER CHART" xfId="1176" xr:uid="{00000000-0005-0000-0000-0000890A0000}"/>
    <cellStyle name="_YC Fabric Cal - Spring 11_EU prop  Key Lic selections YC ss'12 main MAN  WOMAN master file_YC PRESPRING 12 MASTER ORDER CHART--" xfId="4395" xr:uid="{00000000-0005-0000-0000-00008A0A0000}"/>
    <cellStyle name="_YC Fabric Cal - Spring 11_EU prop  Key Lic selections YC ss'12 main MAN  WOMAN master file_YC SPRING 13 MASTER ORDER CHART" xfId="4396" xr:uid="{00000000-0005-0000-0000-00008B0A0000}"/>
    <cellStyle name="_YC Fabric Cal - Spring 11_G - Mens" xfId="1177" xr:uid="{00000000-0005-0000-0000-00008C0A0000}"/>
    <cellStyle name="_YC Fabric Cal - Spring 11_G - Mens 2" xfId="3258" xr:uid="{00000000-0005-0000-0000-00008D0A0000}"/>
    <cellStyle name="_YC Fabric Cal - Spring 11_G - Mens_YC PRESPRING 12 MASTER ORDER CHART--" xfId="4397" xr:uid="{00000000-0005-0000-0000-00008E0A0000}"/>
    <cellStyle name="_YC Fabric Cal - Spring 11_G - Mens_YC SPRING 13 MASTER ORDER CHART" xfId="4398" xr:uid="{00000000-0005-0000-0000-00008F0A0000}"/>
    <cellStyle name="_YC Fabric Cal - Spring 11_G- YC" xfId="1178" xr:uid="{00000000-0005-0000-0000-0000900A0000}"/>
    <cellStyle name="_YC Fabric Cal - Spring 11_G- YC 2" xfId="3259" xr:uid="{00000000-0005-0000-0000-0000910A0000}"/>
    <cellStyle name="_YC Fabric Cal - Spring 11_G- YC_YC PRESPRING 12 MASTER ORDER CHART--" xfId="4400" xr:uid="{00000000-0005-0000-0000-0000920A0000}"/>
    <cellStyle name="_YC Fabric Cal - Spring 11_G- YC_YC SPRING 13 MASTER ORDER CHART" xfId="4401" xr:uid="{00000000-0005-0000-0000-0000930A0000}"/>
    <cellStyle name="_YC Fabric Cal - Spring 11_GRUPO YCSU12" xfId="1179" xr:uid="{00000000-0005-0000-0000-0000940A0000}"/>
    <cellStyle name="_YC Fabric Cal - Spring 11_GRUPO YCSU12 2" xfId="3260" xr:uid="{00000000-0005-0000-0000-0000950A0000}"/>
    <cellStyle name="_YC Fabric Cal - Spring 11_GRUPO YCSU12_YC PRESPRING 12 MASTER ORDER CHART--" xfId="4403" xr:uid="{00000000-0005-0000-0000-0000960A0000}"/>
    <cellStyle name="_YC Fabric Cal - Spring 11_GRUPO YCSU12_YC SPRING 13 MASTER ORDER CHART" xfId="4404" xr:uid="{00000000-0005-0000-0000-0000970A0000}"/>
    <cellStyle name="_YC Fabric Cal - Spring 11_MASTER FALL 11 ASSORTMENT SS 1.10.11" xfId="1180" xr:uid="{00000000-0005-0000-0000-0000980A0000}"/>
    <cellStyle name="_YC Fabric Cal - Spring 11_MASTER FALL 11 ASSORTMENT SS 1.10.11 2" xfId="5368" xr:uid="{00000000-0005-0000-0000-0000990A0000}"/>
    <cellStyle name="_YC Fabric Cal - Spring 11_MASTER FALL 11 ASSORTMENT SS 1.10.11_1.1" xfId="1181" xr:uid="{00000000-0005-0000-0000-00009A0A0000}"/>
    <cellStyle name="_YC Fabric Cal - Spring 11_MASTER FALL 11 ASSORTMENT SS 1.10.11_11-1" xfId="1182" xr:uid="{00000000-0005-0000-0000-00009B0A0000}"/>
    <cellStyle name="_YC Fabric Cal - Spring 11_MASTER FALL 11 ASSORTMENT SS 1.10.11_11-1_2.1" xfId="2972" xr:uid="{00000000-0005-0000-0000-00009C0A0000}"/>
    <cellStyle name="_YC Fabric Cal - Spring 11_MASTER FALL 11 ASSORTMENT SS 1.10.11_11-1_3.1" xfId="2973" xr:uid="{00000000-0005-0000-0000-00009D0A0000}"/>
    <cellStyle name="_YC Fabric Cal - Spring 11_MASTER FALL 11 ASSORTMENT SS 1.10.11_11-1_4.1" xfId="2974" xr:uid="{00000000-0005-0000-0000-00009E0A0000}"/>
    <cellStyle name="_YC Fabric Cal - Spring 11_MASTER FALL 11 ASSORTMENT SS 1.10.11_12-1" xfId="1183" xr:uid="{00000000-0005-0000-0000-00009F0A0000}"/>
    <cellStyle name="_YC Fabric Cal - Spring 11_MASTER FALL 11 ASSORTMENT SS 1.10.11_12-1 2" xfId="5371" xr:uid="{00000000-0005-0000-0000-0000A00A0000}"/>
    <cellStyle name="_YC Fabric Cal - Spring 11_MASTER FALL 11 ASSORTMENT SS 1.10.11_12-1_2.1" xfId="2975" xr:uid="{00000000-0005-0000-0000-0000A10A0000}"/>
    <cellStyle name="_YC Fabric Cal - Spring 11_MASTER FALL 11 ASSORTMENT SS 1.10.11_12-1_3.1" xfId="2976" xr:uid="{00000000-0005-0000-0000-0000A20A0000}"/>
    <cellStyle name="_YC Fabric Cal - Spring 11_MASTER FALL 11 ASSORTMENT SS 1.10.11_12-1_4.1" xfId="2977" xr:uid="{00000000-0005-0000-0000-0000A30A0000}"/>
    <cellStyle name="_YC Fabric Cal - Spring 11_MASTER FALL 11 ASSORTMENT SS 1.10.11_12-1_7.1" xfId="1184" xr:uid="{00000000-0005-0000-0000-0000A40A0000}"/>
    <cellStyle name="_YC Fabric Cal - Spring 11_MASTER FALL 11 ASSORTMENT SS 1.10.11_12-1_8.1" xfId="1185" xr:uid="{00000000-0005-0000-0000-0000A50A0000}"/>
    <cellStyle name="_YC Fabric Cal - Spring 11_MASTER FALL 11 ASSORTMENT SS 1.10.11_12-1_9.1" xfId="1186" xr:uid="{00000000-0005-0000-0000-0000A60A0000}"/>
    <cellStyle name="_YC Fabric Cal - Spring 11_MASTER FALL 11 ASSORTMENT SS 1.10.11_12-1_YC HOLIDAY 12 MASTER ORDER CHART" xfId="1187" xr:uid="{00000000-0005-0000-0000-0000A70A0000}"/>
    <cellStyle name="_YC Fabric Cal - Spring 11_MASTER FALL 11 ASSORTMENT SS 1.10.11_12-1_YC PRESPRING 12 MASTER ORDER CHART--" xfId="4411" xr:uid="{00000000-0005-0000-0000-0000A80A0000}"/>
    <cellStyle name="_YC Fabric Cal - Spring 11_MASTER FALL 11 ASSORTMENT SS 1.10.11_12-1_YC SPRING 13 MASTER ORDER CHART" xfId="4412" xr:uid="{00000000-0005-0000-0000-0000A90A0000}"/>
    <cellStyle name="_YC Fabric Cal - Spring 11_MASTER FALL 11 ASSORTMENT SS 1.10.11_2.1" xfId="1188" xr:uid="{00000000-0005-0000-0000-0000AA0A0000}"/>
    <cellStyle name="_YC Fabric Cal - Spring 11_MASTER FALL 11 ASSORTMENT SS 1.10.11_3.1" xfId="1189" xr:uid="{00000000-0005-0000-0000-0000AB0A0000}"/>
    <cellStyle name="_YC Fabric Cal - Spring 11_MASTER FALL 11 ASSORTMENT SS 1.10.11_4.1" xfId="1190" xr:uid="{00000000-0005-0000-0000-0000AC0A0000}"/>
    <cellStyle name="_YC Fabric Cal - Spring 11_MASTER FALL 11 ASSORTMENT SS 1.10.11_4.1_1" xfId="2978" xr:uid="{00000000-0005-0000-0000-0000AD0A0000}"/>
    <cellStyle name="_YC Fabric Cal - Spring 11_MASTER FALL 11 ASSORTMENT SS 1.10.11_4.1_5.1" xfId="1191" xr:uid="{00000000-0005-0000-0000-0000AE0A0000}"/>
    <cellStyle name="_YC Fabric Cal - Spring 11_MASTER FALL 11 ASSORTMENT SS 1.10.11_4.1_6.1" xfId="1192" xr:uid="{00000000-0005-0000-0000-0000AF0A0000}"/>
    <cellStyle name="_YC Fabric Cal - Spring 11_MASTER FALL 11 ASSORTMENT SS 1.10.11_4.1_7.1" xfId="2979" xr:uid="{00000000-0005-0000-0000-0000B00A0000}"/>
    <cellStyle name="_YC Fabric Cal - Spring 11_MASTER FALL 11 ASSORTMENT SS 1.10.11_4.1_8.1" xfId="2980" xr:uid="{00000000-0005-0000-0000-0000B10A0000}"/>
    <cellStyle name="_YC Fabric Cal - Spring 11_MASTER FALL 11 ASSORTMENT SS 1.10.11_4.1_9.1" xfId="2981" xr:uid="{00000000-0005-0000-0000-0000B20A0000}"/>
    <cellStyle name="_YC Fabric Cal - Spring 11_MASTER FALL 11 ASSORTMENT SS 1.10.11_5.1" xfId="1193" xr:uid="{00000000-0005-0000-0000-0000B30A0000}"/>
    <cellStyle name="_YC Fabric Cal - Spring 11_MASTER FALL 11 ASSORTMENT SS 1.10.11_5.1_1" xfId="1194" xr:uid="{00000000-0005-0000-0000-0000B40A0000}"/>
    <cellStyle name="_YC Fabric Cal - Spring 11_MASTER FALL 11 ASSORTMENT SS 1.10.11_5.1_1_2.1" xfId="2982" xr:uid="{00000000-0005-0000-0000-0000B50A0000}"/>
    <cellStyle name="_YC Fabric Cal - Spring 11_MASTER FALL 11 ASSORTMENT SS 1.10.11_5.1_1_3.1" xfId="2983" xr:uid="{00000000-0005-0000-0000-0000B60A0000}"/>
    <cellStyle name="_YC Fabric Cal - Spring 11_MASTER FALL 11 ASSORTMENT SS 1.10.11_5.1_1_4.1" xfId="2984" xr:uid="{00000000-0005-0000-0000-0000B70A0000}"/>
    <cellStyle name="_YC Fabric Cal - Spring 11_MASTER FALL 11 ASSORTMENT SS 1.10.11_6.1" xfId="1195" xr:uid="{00000000-0005-0000-0000-0000B80A0000}"/>
    <cellStyle name="_YC Fabric Cal - Spring 11_MASTER FALL 11 ASSORTMENT SS 1.10.11_6.1_1" xfId="2985" xr:uid="{00000000-0005-0000-0000-0000B90A0000}"/>
    <cellStyle name="_YC Fabric Cal - Spring 11_MASTER FALL 11 ASSORTMENT SS 1.10.11_6.1_1_2.1" xfId="2986" xr:uid="{00000000-0005-0000-0000-0000BA0A0000}"/>
    <cellStyle name="_YC Fabric Cal - Spring 11_MASTER FALL 11 ASSORTMENT SS 1.10.11_6.1_1_3.1" xfId="2987" xr:uid="{00000000-0005-0000-0000-0000BB0A0000}"/>
    <cellStyle name="_YC Fabric Cal - Spring 11_MASTER FALL 11 ASSORTMENT SS 1.10.11_6.1_1_4.1" xfId="2988" xr:uid="{00000000-0005-0000-0000-0000BC0A0000}"/>
    <cellStyle name="_YC Fabric Cal - Spring 11_MASTER FALL 11 ASSORTMENT SS 1.10.11_7.1" xfId="1196" xr:uid="{00000000-0005-0000-0000-0000BD0A0000}"/>
    <cellStyle name="_YC Fabric Cal - Spring 11_MASTER FALL 11 ASSORTMENT SS 1.10.11_8.1" xfId="1197" xr:uid="{00000000-0005-0000-0000-0000BE0A0000}"/>
    <cellStyle name="_YC Fabric Cal - Spring 11_MASTER FALL 11 ASSORTMENT SS 1.10.11_9.1" xfId="1198" xr:uid="{00000000-0005-0000-0000-0000BF0A0000}"/>
    <cellStyle name="_YC Fabric Cal - Spring 11_MASTER FALL 11 ASSORTMENT SS 1.10.11_SPRING 12 MN MASTER ORDER FORM" xfId="1199" xr:uid="{00000000-0005-0000-0000-0000C00A0000}"/>
    <cellStyle name="_YC Fabric Cal - Spring 11_MASTER FALL 11 ASSORTMENT SS 1.10.11_YC HOLIDAY 12 MASTER ORDER CHART" xfId="1200" xr:uid="{00000000-0005-0000-0000-0000C10A0000}"/>
    <cellStyle name="_YC Fabric Cal - Spring 11_MASTER FALL 11 ASSORTMENT SS 1.10.11_YC PRESPRING 12 MASTER ORDER CHART--" xfId="4417" xr:uid="{00000000-0005-0000-0000-0000C20A0000}"/>
    <cellStyle name="_YC Fabric Cal - Spring 11_MASTER FALL 11 ASSORTMENT SS 1.10.11_YC SPRING 13 MASTER ORDER CHART" xfId="4418" xr:uid="{00000000-0005-0000-0000-0000C30A0000}"/>
    <cellStyle name="_YC Fabric Cal - Spring 11_MENS_MASTER SUMMER 11 ASSORTMENT" xfId="1201" xr:uid="{00000000-0005-0000-0000-0000C40A0000}"/>
    <cellStyle name="_YC Fabric Cal - Spring 11_MENS_MASTER SUMMER 11 ASSORTMENT 2" xfId="5377" xr:uid="{00000000-0005-0000-0000-0000C50A0000}"/>
    <cellStyle name="_YC Fabric Cal - Spring 11_MENS_MASTER SUMMER 11 ASSORTMENT_1.1" xfId="6257" xr:uid="{00000000-0005-0000-0000-0000C60A0000}"/>
    <cellStyle name="_YC Fabric Cal - Spring 11_MENS_MASTER SUMMER 11 ASSORTMENT_2.1" xfId="2989" xr:uid="{00000000-0005-0000-0000-0000C70A0000}"/>
    <cellStyle name="_YC Fabric Cal - Spring 11_MENS_MASTER SUMMER 11 ASSORTMENT_3.1" xfId="2990" xr:uid="{00000000-0005-0000-0000-0000C80A0000}"/>
    <cellStyle name="_YC Fabric Cal - Spring 11_MENS_MASTER SUMMER 11 ASSORTMENT_4.1" xfId="1202" xr:uid="{00000000-0005-0000-0000-0000C90A0000}"/>
    <cellStyle name="_YC Fabric Cal - Spring 11_MENS_MASTER SUMMER 11 ASSORTMENT_5.1" xfId="1203" xr:uid="{00000000-0005-0000-0000-0000CA0A0000}"/>
    <cellStyle name="_YC Fabric Cal - Spring 11_MENS_MASTER SUMMER 11 ASSORTMENT_8.1" xfId="1204" xr:uid="{00000000-0005-0000-0000-0000CB0A0000}"/>
    <cellStyle name="_YC Fabric Cal - Spring 11_MENS_MASTER SUMMER 11 ASSORTMENT_9.1" xfId="1205" xr:uid="{00000000-0005-0000-0000-0000CC0A0000}"/>
    <cellStyle name="_YC Fabric Cal - Spring 11_MENS_MASTER SUMMER 11 ASSORTMENT_EU prop  Key Lic selections YC ss'12 main MAN  WOMAN master file" xfId="1206" xr:uid="{00000000-0005-0000-0000-0000CD0A0000}"/>
    <cellStyle name="_YC Fabric Cal - Spring 11_MENS_MASTER SUMMER 11 ASSORTMENT_EU prop  Key Lic selections YC ss'12 main MAN  WOMAN master file 2" xfId="5378" xr:uid="{00000000-0005-0000-0000-0000CE0A0000}"/>
    <cellStyle name="_YC Fabric Cal - Spring 11_MENS_MASTER SUMMER 11 ASSORTMENT_EU prop  Key Lic selections YC ss'12 main MAN  WOMAN master file_8.1" xfId="1207" xr:uid="{00000000-0005-0000-0000-0000CF0A0000}"/>
    <cellStyle name="_YC Fabric Cal - Spring 11_MENS_MASTER SUMMER 11 ASSORTMENT_EU prop  Key Lic selections YC ss'12 main MAN  WOMAN master file_9.1" xfId="1208" xr:uid="{00000000-0005-0000-0000-0000D00A0000}"/>
    <cellStyle name="_YC Fabric Cal - Spring 11_MENS_MASTER SUMMER 11 ASSORTMENT_EU prop  Key Lic selections YC ss'12 main MAN  WOMAN master file_YC HOLIDAY 12 MASTER ORDER CHART" xfId="1209" xr:uid="{00000000-0005-0000-0000-0000D10A0000}"/>
    <cellStyle name="_YC Fabric Cal - Spring 11_MENS_MASTER SUMMER 11 ASSORTMENT_EU prop  Key Lic selections YC ss'12 main MAN  WOMAN master file_YC PRESPRING 12 MASTER ORDER CHART--" xfId="4422" xr:uid="{00000000-0005-0000-0000-0000D20A0000}"/>
    <cellStyle name="_YC Fabric Cal - Spring 11_MENS_MASTER SUMMER 11 ASSORTMENT_EU prop  Key Lic selections YC ss'12 main MAN  WOMAN master file_YC SPRING 13 MASTER ORDER CHART" xfId="4423" xr:uid="{00000000-0005-0000-0000-0000D30A0000}"/>
    <cellStyle name="_YC Fabric Cal - Spring 11_MENS_MASTER SUMMER 11 ASSORTMENT_MN FALL 12 MASTER ORDER CHART" xfId="1210" xr:uid="{00000000-0005-0000-0000-0000D40A0000}"/>
    <cellStyle name="_YC Fabric Cal - Spring 11_MENS_MASTER SUMMER 11 ASSORTMENT_MNFA12" xfId="1211" xr:uid="{00000000-0005-0000-0000-0000D50A0000}"/>
    <cellStyle name="_YC Fabric Cal - Spring 11_MENS_MASTER SUMMER 11 ASSORTMENT_MNFA12 2" xfId="3261" xr:uid="{00000000-0005-0000-0000-0000D60A0000}"/>
    <cellStyle name="_YC Fabric Cal - Spring 11_MENS_MASTER SUMMER 11 ASSORTMENT_MNFA12_YC PRESPRING 12 MASTER ORDER CHART--" xfId="4424" xr:uid="{00000000-0005-0000-0000-0000D70A0000}"/>
    <cellStyle name="_YC Fabric Cal - Spring 11_MENS_MASTER SUMMER 11 ASSORTMENT_MNFA12_YC SPRING 13 MASTER ORDER CHART" xfId="4425" xr:uid="{00000000-0005-0000-0000-0000D80A0000}"/>
    <cellStyle name="_YC Fabric Cal - Spring 11_MENS_MASTER SUMMER 11 ASSORTMENT_sp12 calendar (version 1)" xfId="1212" xr:uid="{00000000-0005-0000-0000-0000D90A0000}"/>
    <cellStyle name="_YC Fabric Cal - Spring 11_MENS_MASTER SUMMER 11 ASSORTMENT_sp12 calendar (version 1) 2" xfId="5379" xr:uid="{00000000-0005-0000-0000-0000DA0A0000}"/>
    <cellStyle name="_YC Fabric Cal - Spring 11_MENS_MASTER SUMMER 11 ASSORTMENT_sp12 calendar (version 1)_8.1" xfId="1213" xr:uid="{00000000-0005-0000-0000-0000DB0A0000}"/>
    <cellStyle name="_YC Fabric Cal - Spring 11_MENS_MASTER SUMMER 11 ASSORTMENT_sp12 calendar (version 1)_9.1" xfId="1214" xr:uid="{00000000-0005-0000-0000-0000DC0A0000}"/>
    <cellStyle name="_YC Fabric Cal - Spring 11_MENS_MASTER SUMMER 11 ASSORTMENT_sp12 calendar (version 1)_YC HOLIDAY 12 MASTER ORDER CHART" xfId="1215" xr:uid="{00000000-0005-0000-0000-0000DD0A0000}"/>
    <cellStyle name="_YC Fabric Cal - Spring 11_MENS_MASTER SUMMER 11 ASSORTMENT_sp12 calendar (version 1)_YC PRESPRING 12 MASTER ORDER CHART--" xfId="4427" xr:uid="{00000000-0005-0000-0000-0000DE0A0000}"/>
    <cellStyle name="_YC Fabric Cal - Spring 11_MENS_MASTER SUMMER 11 ASSORTMENT_sp12 calendar (version 1)_YC SPRING 13 MASTER ORDER CHART" xfId="4428" xr:uid="{00000000-0005-0000-0000-0000DF0A0000}"/>
    <cellStyle name="_YC Fabric Cal - Spring 11_MENS_MASTER SUMMER 11 ASSORTMENT_STARSHIP YC SPRING13 Order Chart" xfId="6131" xr:uid="{00000000-0005-0000-0000-0000E00A0000}"/>
    <cellStyle name="_YC Fabric Cal - Spring 11_MENS_MASTER SUMMER 11 ASSORTMENT_web exclusive assortment 2012 DELIVERIES (3)" xfId="1216" xr:uid="{00000000-0005-0000-0000-0000E10A0000}"/>
    <cellStyle name="_YC Fabric Cal - Spring 11_MENS_MASTER SUMMER 11 ASSORTMENT_web exclusive assortment 2012 DELIVERIES (3) 2" xfId="5380" xr:uid="{00000000-0005-0000-0000-0000E20A0000}"/>
    <cellStyle name="_YC Fabric Cal - Spring 11_MENS_MASTER SUMMER 11 ASSORTMENT_web exclusive assortment 2012 DELIVERIES (3)_8.1" xfId="1217" xr:uid="{00000000-0005-0000-0000-0000E30A0000}"/>
    <cellStyle name="_YC Fabric Cal - Spring 11_MENS_MASTER SUMMER 11 ASSORTMENT_web exclusive assortment 2012 DELIVERIES (3)_9.1" xfId="1218" xr:uid="{00000000-0005-0000-0000-0000E40A0000}"/>
    <cellStyle name="_YC Fabric Cal - Spring 11_MENS_MASTER SUMMER 11 ASSORTMENT_web exclusive assortment 2012 DELIVERIES (3)_YC HOLIDAY 12 MASTER ORDER CHART" xfId="1219" xr:uid="{00000000-0005-0000-0000-0000E50A0000}"/>
    <cellStyle name="_YC Fabric Cal - Spring 11_MENS_MASTER SUMMER 11 ASSORTMENT_web exclusive assortment 2012 DELIVERIES (3)_YC PRESPRING 12 MASTER ORDER CHART--" xfId="4432" xr:uid="{00000000-0005-0000-0000-0000E60A0000}"/>
    <cellStyle name="_YC Fabric Cal - Spring 11_MENS_MASTER SUMMER 11 ASSORTMENT_web exclusive assortment 2012 DELIVERIES (3)_YC SPRING 13 MASTER ORDER CHART" xfId="4433" xr:uid="{00000000-0005-0000-0000-0000E70A0000}"/>
    <cellStyle name="_YC Fabric Cal - Spring 11_MENS_MASTER SUMMER 11 ASSORTMENT_Yc Eu assortment" xfId="1220" xr:uid="{00000000-0005-0000-0000-0000E80A0000}"/>
    <cellStyle name="_YC Fabric Cal - Spring 11_MENS_MASTER SUMMER 11 ASSORTMENT_Yc Eu assortment 2" xfId="5381" xr:uid="{00000000-0005-0000-0000-0000E90A0000}"/>
    <cellStyle name="_YC Fabric Cal - Spring 11_MENS_MASTER SUMMER 11 ASSORTMENT_Yc Eu assortment_8.1" xfId="1221" xr:uid="{00000000-0005-0000-0000-0000EA0A0000}"/>
    <cellStyle name="_YC Fabric Cal - Spring 11_MENS_MASTER SUMMER 11 ASSORTMENT_Yc Eu assortment_9.1" xfId="1222" xr:uid="{00000000-0005-0000-0000-0000EB0A0000}"/>
    <cellStyle name="_YC Fabric Cal - Spring 11_MENS_MASTER SUMMER 11 ASSORTMENT_Yc Eu assortment_YC HOLIDAY 12 MASTER ORDER CHART" xfId="1223" xr:uid="{00000000-0005-0000-0000-0000EC0A0000}"/>
    <cellStyle name="_YC Fabric Cal - Spring 11_MENS_MASTER SUMMER 11 ASSORTMENT_Yc Eu assortment_YC PRESPRING 12 MASTER ORDER CHART--" xfId="4436" xr:uid="{00000000-0005-0000-0000-0000ED0A0000}"/>
    <cellStyle name="_YC Fabric Cal - Spring 11_MENS_MASTER SUMMER 11 ASSORTMENT_Yc Eu assortment_YC SPRING 13 MASTER ORDER CHART" xfId="4437" xr:uid="{00000000-0005-0000-0000-0000EE0A0000}"/>
    <cellStyle name="_YC Fabric Cal - Spring 11_MENS_MASTER SUMMER 11 ASSORTMENT_YC HOLIDAY 12 MASTER ORDER CHART" xfId="1224" xr:uid="{00000000-0005-0000-0000-0000EF0A0000}"/>
    <cellStyle name="_YC Fabric Cal - Spring 11_MENS_MASTER SUMMER 11 ASSORTMENT_YC PRESPRING 12 MASTER ORDER CHART--" xfId="4439" xr:uid="{00000000-0005-0000-0000-0000F00A0000}"/>
    <cellStyle name="_YC Fabric Cal - Spring 11_MENS_MASTER SUMMER 11 ASSORTMENT_YC SPRING 13 MASTER ORDER CHART" xfId="4440" xr:uid="{00000000-0005-0000-0000-0000F10A0000}"/>
    <cellStyle name="_YC Fabric Cal - Spring 11_MENS_MASTER SUMMER 11 ASSORTMENT_YCFA12" xfId="1225" xr:uid="{00000000-0005-0000-0000-0000F20A0000}"/>
    <cellStyle name="_YC Fabric Cal - Spring 11_MENS_MASTER SUMMER 11 ASSORTMENT_YCFA12 2" xfId="3262" xr:uid="{00000000-0005-0000-0000-0000F30A0000}"/>
    <cellStyle name="_YC Fabric Cal - Spring 11_MENS_MASTER SUMMER 11 ASSORTMENT_YCFA12_2.1" xfId="6791" xr:uid="{00000000-0005-0000-0000-0000F40A0000}"/>
    <cellStyle name="_YC Fabric Cal - Spring 11_MENS_MASTER SUMMER 11 ASSORTMENT_YCFA12_2.1 2" xfId="6510" xr:uid="{00000000-0005-0000-0000-0000F50A0000}"/>
    <cellStyle name="_YC Fabric Cal - Spring 11_MENS_MASTER SUMMER 11 ASSORTMENT_YCFA12_STARSHIP YC SPRING13 Order Chart" xfId="5848" xr:uid="{00000000-0005-0000-0000-0000F60A0000}"/>
    <cellStyle name="_YC Fabric Cal - Spring 11_MENS_MASTER SUMMER 11 ASSORTMENT_YCFA12_YC PRESPRING 12 MASTER ORDER CHART--" xfId="4442" xr:uid="{00000000-0005-0000-0000-0000F70A0000}"/>
    <cellStyle name="_YC Fabric Cal - Spring 11_MENS_MASTER SUMMER 11 ASSORTMENT_YCFA12_YC SPRING 13 MASTER ORDER CHART" xfId="4443" xr:uid="{00000000-0005-0000-0000-0000F80A0000}"/>
    <cellStyle name="_YC Fabric Cal - Spring 11_MNFA12" xfId="1226" xr:uid="{00000000-0005-0000-0000-0000F90A0000}"/>
    <cellStyle name="_YC Fabric Cal - Spring 11_MNFA12 2" xfId="3263" xr:uid="{00000000-0005-0000-0000-0000FA0A0000}"/>
    <cellStyle name="_YC Fabric Cal - Spring 11_MNFA12_YC PRESPRING 12 MASTER ORDER CHART--" xfId="4444" xr:uid="{00000000-0005-0000-0000-0000FB0A0000}"/>
    <cellStyle name="_YC Fabric Cal - Spring 11_MNFA12_YC SPRING 13 MASTER ORDER CHART" xfId="4445" xr:uid="{00000000-0005-0000-0000-0000FC0A0000}"/>
    <cellStyle name="_YC Fabric Cal - Spring 11_MNSU12" xfId="1227" xr:uid="{00000000-0005-0000-0000-0000FD0A0000}"/>
    <cellStyle name="_YC Fabric Cal - Spring 11_RAM MNHO11 Order Chart" xfId="1228" xr:uid="{00000000-0005-0000-0000-0000FE0A0000}"/>
    <cellStyle name="_YC Fabric Cal - Spring 11_RAM MNSP12 Order Chart" xfId="1229" xr:uid="{00000000-0005-0000-0000-0000FF0A0000}"/>
    <cellStyle name="_YC Fabric Cal - Spring 11_RAM YCHO11 Order Chart" xfId="1230" xr:uid="{00000000-0005-0000-0000-0000000B0000}"/>
    <cellStyle name="_YC Fabric Cal - Spring 11_RAM YCHO11 Order Chart 2" xfId="5382" xr:uid="{00000000-0005-0000-0000-0000010B0000}"/>
    <cellStyle name="_YC Fabric Cal - Spring 11_RAM YCHO11 Order Chart_8.1" xfId="1231" xr:uid="{00000000-0005-0000-0000-0000020B0000}"/>
    <cellStyle name="_YC Fabric Cal - Spring 11_RAM YCHO11 Order Chart_9.1" xfId="1232" xr:uid="{00000000-0005-0000-0000-0000030B0000}"/>
    <cellStyle name="_YC Fabric Cal - Spring 11_RAM YCHO11 Order Chart_YC HOLIDAY 12 MASTER ORDER CHART" xfId="1233" xr:uid="{00000000-0005-0000-0000-0000040B0000}"/>
    <cellStyle name="_YC Fabric Cal - Spring 11_RAM YCHO11 Order Chart_YC PRESPRING 12 MASTER ORDER CHART--" xfId="4448" xr:uid="{00000000-0005-0000-0000-0000050B0000}"/>
    <cellStyle name="_YC Fabric Cal - Spring 11_RAM YCHO11 Order Chart_YC SPRING 13 MASTER ORDER CHART" xfId="4449" xr:uid="{00000000-0005-0000-0000-0000060B0000}"/>
    <cellStyle name="_YC Fabric Cal - Spring 11_RAM YCSP12 Order Chart" xfId="1234" xr:uid="{00000000-0005-0000-0000-0000070B0000}"/>
    <cellStyle name="_YC Fabric Cal - Spring 11_Sheet1" xfId="1235" xr:uid="{00000000-0005-0000-0000-0000080B0000}"/>
    <cellStyle name="_YC Fabric Cal - Spring 11_Sheet1 2" xfId="5383" xr:uid="{00000000-0005-0000-0000-0000090B0000}"/>
    <cellStyle name="_YC Fabric Cal - Spring 11_Sheet1_1.1" xfId="1236" xr:uid="{00000000-0005-0000-0000-00000A0B0000}"/>
    <cellStyle name="_YC Fabric Cal - Spring 11_Sheet1_1.1 2" xfId="5644" xr:uid="{00000000-0005-0000-0000-00000B0B0000}"/>
    <cellStyle name="_YC Fabric Cal - Spring 11_Sheet1_1.1_10.1" xfId="1237" xr:uid="{00000000-0005-0000-0000-00000C0B0000}"/>
    <cellStyle name="_YC Fabric Cal - Spring 11_Sheet1_1.1_10.1 2" xfId="3264" xr:uid="{00000000-0005-0000-0000-00000D0B0000}"/>
    <cellStyle name="_YC Fabric Cal - Spring 11_Sheet1_1.1_11.1" xfId="1238" xr:uid="{00000000-0005-0000-0000-00000E0B0000}"/>
    <cellStyle name="_YC Fabric Cal - Spring 11_Sheet1_1.1_11.1 2" xfId="3265" xr:uid="{00000000-0005-0000-0000-00000F0B0000}"/>
    <cellStyle name="_YC Fabric Cal - Spring 11_Sheet1_1.1_2.1" xfId="7018" xr:uid="{00000000-0005-0000-0000-0000100B0000}"/>
    <cellStyle name="_YC Fabric Cal - Spring 11_Sheet1_1.1_9.1" xfId="1239" xr:uid="{00000000-0005-0000-0000-0000110B0000}"/>
    <cellStyle name="_YC Fabric Cal - Spring 11_Sheet1_1.1_9.1 2" xfId="3266" xr:uid="{00000000-0005-0000-0000-0000120B0000}"/>
    <cellStyle name="_YC Fabric Cal - Spring 11_Sheet1_1.1_STARSHIP YC SPRING13 Order Chart" xfId="6717" xr:uid="{00000000-0005-0000-0000-0000130B0000}"/>
    <cellStyle name="_YC Fabric Cal - Spring 11_Sheet1_1.1_YC PRESPRING 12 MASTER ORDER CHART--" xfId="4452" xr:uid="{00000000-0005-0000-0000-0000140B0000}"/>
    <cellStyle name="_YC Fabric Cal - Spring 11_Sheet1_1.1_YC SPRING 13 MASTER ORDER CHART" xfId="4453" xr:uid="{00000000-0005-0000-0000-0000150B0000}"/>
    <cellStyle name="_YC Fabric Cal - Spring 11_Sheet1_11-1" xfId="1240" xr:uid="{00000000-0005-0000-0000-0000160B0000}"/>
    <cellStyle name="_YC Fabric Cal - Spring 11_Sheet1_11-1_2.1" xfId="2991" xr:uid="{00000000-0005-0000-0000-0000170B0000}"/>
    <cellStyle name="_YC Fabric Cal - Spring 11_Sheet1_11-1_3.1" xfId="2992" xr:uid="{00000000-0005-0000-0000-0000180B0000}"/>
    <cellStyle name="_YC Fabric Cal - Spring 11_Sheet1_11-1_4.1" xfId="2993" xr:uid="{00000000-0005-0000-0000-0000190B0000}"/>
    <cellStyle name="_YC Fabric Cal - Spring 11_Sheet1_11-1_MN FALL 12 MASTER ORDER CHART" xfId="1241" xr:uid="{00000000-0005-0000-0000-00001A0B0000}"/>
    <cellStyle name="_YC Fabric Cal - Spring 11_Sheet1_11-1_MNFA12" xfId="1242" xr:uid="{00000000-0005-0000-0000-00001B0B0000}"/>
    <cellStyle name="_YC Fabric Cal - Spring 11_Sheet1_11-1_MNFA12 2" xfId="3267" xr:uid="{00000000-0005-0000-0000-00001C0B0000}"/>
    <cellStyle name="_YC Fabric Cal - Spring 11_Sheet1_11-1_MNFA12_YC PRESPRING 12 MASTER ORDER CHART--" xfId="4454" xr:uid="{00000000-0005-0000-0000-00001D0B0000}"/>
    <cellStyle name="_YC Fabric Cal - Spring 11_Sheet1_11-1_MNFA12_YC SPRING 13 MASTER ORDER CHART" xfId="4455" xr:uid="{00000000-0005-0000-0000-00001E0B0000}"/>
    <cellStyle name="_YC Fabric Cal - Spring 11_Sheet1_11-1_YCFA12" xfId="1243" xr:uid="{00000000-0005-0000-0000-00001F0B0000}"/>
    <cellStyle name="_YC Fabric Cal - Spring 11_Sheet1_11-1_YCFA12 2" xfId="3268" xr:uid="{00000000-0005-0000-0000-0000200B0000}"/>
    <cellStyle name="_YC Fabric Cal - Spring 11_Sheet1_11-1_YCFA12_YC PRESPRING 12 MASTER ORDER CHART--" xfId="4457" xr:uid="{00000000-0005-0000-0000-0000210B0000}"/>
    <cellStyle name="_YC Fabric Cal - Spring 11_Sheet1_11-1_YCFA12_YC SPRING 13 MASTER ORDER CHART" xfId="4458" xr:uid="{00000000-0005-0000-0000-0000220B0000}"/>
    <cellStyle name="_YC Fabric Cal - Spring 11_Sheet1_12-1" xfId="1244" xr:uid="{00000000-0005-0000-0000-0000230B0000}"/>
    <cellStyle name="_YC Fabric Cal - Spring 11_Sheet1_12-1 2" xfId="5387" xr:uid="{00000000-0005-0000-0000-0000240B0000}"/>
    <cellStyle name="_YC Fabric Cal - Spring 11_Sheet1_12-1_2.1" xfId="2994" xr:uid="{00000000-0005-0000-0000-0000250B0000}"/>
    <cellStyle name="_YC Fabric Cal - Spring 11_Sheet1_12-1_3.1" xfId="2995" xr:uid="{00000000-0005-0000-0000-0000260B0000}"/>
    <cellStyle name="_YC Fabric Cal - Spring 11_Sheet1_12-1_4.1" xfId="2996" xr:uid="{00000000-0005-0000-0000-0000270B0000}"/>
    <cellStyle name="_YC Fabric Cal - Spring 11_Sheet1_12-1_7.1" xfId="1245" xr:uid="{00000000-0005-0000-0000-0000280B0000}"/>
    <cellStyle name="_YC Fabric Cal - Spring 11_Sheet1_12-1_8.1" xfId="1246" xr:uid="{00000000-0005-0000-0000-0000290B0000}"/>
    <cellStyle name="_YC Fabric Cal - Spring 11_Sheet1_12-1_8.1_9.1" xfId="1247" xr:uid="{00000000-0005-0000-0000-00002A0B0000}"/>
    <cellStyle name="_YC Fabric Cal - Spring 11_Sheet1_12-1_9.1" xfId="1248" xr:uid="{00000000-0005-0000-0000-00002B0B0000}"/>
    <cellStyle name="_YC Fabric Cal - Spring 11_Sheet1_12-1_9.1_1" xfId="1249" xr:uid="{00000000-0005-0000-0000-00002C0B0000}"/>
    <cellStyle name="_YC Fabric Cal - Spring 11_Sheet1_12-1_MN FALL 12 MASTER ORDER CHART" xfId="1250" xr:uid="{00000000-0005-0000-0000-00002D0B0000}"/>
    <cellStyle name="_YC Fabric Cal - Spring 11_Sheet1_12-1_MNFA12" xfId="1251" xr:uid="{00000000-0005-0000-0000-00002E0B0000}"/>
    <cellStyle name="_YC Fabric Cal - Spring 11_Sheet1_12-1_MNFA12 2" xfId="3269" xr:uid="{00000000-0005-0000-0000-00002F0B0000}"/>
    <cellStyle name="_YC Fabric Cal - Spring 11_Sheet1_12-1_MNFA12_YC PRESPRING 12 MASTER ORDER CHART--" xfId="4460" xr:uid="{00000000-0005-0000-0000-0000300B0000}"/>
    <cellStyle name="_YC Fabric Cal - Spring 11_Sheet1_12-1_MNFA12_YC SPRING 13 MASTER ORDER CHART" xfId="4461" xr:uid="{00000000-0005-0000-0000-0000310B0000}"/>
    <cellStyle name="_YC Fabric Cal - Spring 11_Sheet1_12-1_STARSHIP YC SPRING13 Order Chart" xfId="6052" xr:uid="{00000000-0005-0000-0000-0000320B0000}"/>
    <cellStyle name="_YC Fabric Cal - Spring 11_Sheet1_12-1_YC HOLIDAY 12 MASTER ORDER CHART" xfId="1252" xr:uid="{00000000-0005-0000-0000-0000330B0000}"/>
    <cellStyle name="_YC Fabric Cal - Spring 11_Sheet1_12-1_YC PRESPRING 12 MASTER ORDER CHART--" xfId="4462" xr:uid="{00000000-0005-0000-0000-0000340B0000}"/>
    <cellStyle name="_YC Fabric Cal - Spring 11_Sheet1_12-1_YC SPRING 13 MASTER ORDER CHART" xfId="4463" xr:uid="{00000000-0005-0000-0000-0000350B0000}"/>
    <cellStyle name="_YC Fabric Cal - Spring 11_Sheet1_12-1_YCFA12" xfId="1253" xr:uid="{00000000-0005-0000-0000-0000360B0000}"/>
    <cellStyle name="_YC Fabric Cal - Spring 11_Sheet1_12-1_YCFA12 2" xfId="3270" xr:uid="{00000000-0005-0000-0000-0000370B0000}"/>
    <cellStyle name="_YC Fabric Cal - Spring 11_Sheet1_12-1_YCFA12_2.1" xfId="5897" xr:uid="{00000000-0005-0000-0000-0000380B0000}"/>
    <cellStyle name="_YC Fabric Cal - Spring 11_Sheet1_12-1_YCFA12_2.1 2" xfId="5898" xr:uid="{00000000-0005-0000-0000-0000390B0000}"/>
    <cellStyle name="_YC Fabric Cal - Spring 11_Sheet1_12-1_YCFA12_STARSHIP YC SPRING13 Order Chart" xfId="6969" xr:uid="{00000000-0005-0000-0000-00003A0B0000}"/>
    <cellStyle name="_YC Fabric Cal - Spring 11_Sheet1_12-1_YCFA12_YC PRESPRING 12 MASTER ORDER CHART--" xfId="4464" xr:uid="{00000000-0005-0000-0000-00003B0B0000}"/>
    <cellStyle name="_YC Fabric Cal - Spring 11_Sheet1_12-1_YCFA12_YC SPRING 13 MASTER ORDER CHART" xfId="4465" xr:uid="{00000000-0005-0000-0000-00003C0B0000}"/>
    <cellStyle name="_YC Fabric Cal - Spring 11_Sheet1_2.1" xfId="1254" xr:uid="{00000000-0005-0000-0000-00003D0B0000}"/>
    <cellStyle name="_YC Fabric Cal - Spring 11_Sheet1_2.1 2" xfId="5390" xr:uid="{00000000-0005-0000-0000-00003E0B0000}"/>
    <cellStyle name="_YC Fabric Cal - Spring 11_Sheet1_2.1_1" xfId="5933" xr:uid="{00000000-0005-0000-0000-00003F0B0000}"/>
    <cellStyle name="_YC Fabric Cal - Spring 11_Sheet1_2.1_10.1" xfId="1255" xr:uid="{00000000-0005-0000-0000-0000400B0000}"/>
    <cellStyle name="_YC Fabric Cal - Spring 11_Sheet1_2.1_10.1 2" xfId="3271" xr:uid="{00000000-0005-0000-0000-0000410B0000}"/>
    <cellStyle name="_YC Fabric Cal - Spring 11_Sheet1_2.1_11.1" xfId="1256" xr:uid="{00000000-0005-0000-0000-0000420B0000}"/>
    <cellStyle name="_YC Fabric Cal - Spring 11_Sheet1_2.1_11.1 2" xfId="3272" xr:uid="{00000000-0005-0000-0000-0000430B0000}"/>
    <cellStyle name="_YC Fabric Cal - Spring 11_Sheet1_2.1_2.1" xfId="6792" xr:uid="{00000000-0005-0000-0000-0000440B0000}"/>
    <cellStyle name="_YC Fabric Cal - Spring 11_Sheet1_2.1_9.1" xfId="1257" xr:uid="{00000000-0005-0000-0000-0000450B0000}"/>
    <cellStyle name="_YC Fabric Cal - Spring 11_Sheet1_2.1_9.1 2" xfId="3273" xr:uid="{00000000-0005-0000-0000-0000460B0000}"/>
    <cellStyle name="_YC Fabric Cal - Spring 11_Sheet1_2.1_STARSHIP YC SPRING13 Order Chart" xfId="6904" xr:uid="{00000000-0005-0000-0000-0000470B0000}"/>
    <cellStyle name="_YC Fabric Cal - Spring 11_Sheet1_2.1_YC PRESPRING 12 MASTER ORDER CHART--" xfId="4466" xr:uid="{00000000-0005-0000-0000-0000480B0000}"/>
    <cellStyle name="_YC Fabric Cal - Spring 11_Sheet1_2.1_YC SPRING 13 MASTER ORDER CHART" xfId="4467" xr:uid="{00000000-0005-0000-0000-0000490B0000}"/>
    <cellStyle name="_YC Fabric Cal - Spring 11_Sheet1_3.1" xfId="1258" xr:uid="{00000000-0005-0000-0000-00004A0B0000}"/>
    <cellStyle name="_YC Fabric Cal - Spring 11_Sheet1_3.1 2" xfId="5391" xr:uid="{00000000-0005-0000-0000-00004B0B0000}"/>
    <cellStyle name="_YC Fabric Cal - Spring 11_Sheet1_3.1_10.1" xfId="1259" xr:uid="{00000000-0005-0000-0000-00004C0B0000}"/>
    <cellStyle name="_YC Fabric Cal - Spring 11_Sheet1_3.1_10.1 2" xfId="3274" xr:uid="{00000000-0005-0000-0000-00004D0B0000}"/>
    <cellStyle name="_YC Fabric Cal - Spring 11_Sheet1_3.1_11.1" xfId="1260" xr:uid="{00000000-0005-0000-0000-00004E0B0000}"/>
    <cellStyle name="_YC Fabric Cal - Spring 11_Sheet1_3.1_11.1 2" xfId="3275" xr:uid="{00000000-0005-0000-0000-00004F0B0000}"/>
    <cellStyle name="_YC Fabric Cal - Spring 11_Sheet1_3.1_2.1" xfId="6511" xr:uid="{00000000-0005-0000-0000-0000500B0000}"/>
    <cellStyle name="_YC Fabric Cal - Spring 11_Sheet1_3.1_9.1" xfId="1261" xr:uid="{00000000-0005-0000-0000-0000510B0000}"/>
    <cellStyle name="_YC Fabric Cal - Spring 11_Sheet1_3.1_9.1 2" xfId="3276" xr:uid="{00000000-0005-0000-0000-0000520B0000}"/>
    <cellStyle name="_YC Fabric Cal - Spring 11_Sheet1_3.1_STARSHIP YC SPRING13 Order Chart" xfId="6551" xr:uid="{00000000-0005-0000-0000-0000530B0000}"/>
    <cellStyle name="_YC Fabric Cal - Spring 11_Sheet1_3.1_YC PRESPRING 12 MASTER ORDER CHART--" xfId="4469" xr:uid="{00000000-0005-0000-0000-0000540B0000}"/>
    <cellStyle name="_YC Fabric Cal - Spring 11_Sheet1_3.1_YC SPRING 13 MASTER ORDER CHART" xfId="4470" xr:uid="{00000000-0005-0000-0000-0000550B0000}"/>
    <cellStyle name="_YC Fabric Cal - Spring 11_Sheet1_4.1" xfId="1262" xr:uid="{00000000-0005-0000-0000-0000560B0000}"/>
    <cellStyle name="_YC Fabric Cal - Spring 11_Sheet1_4.1 2" xfId="5392" xr:uid="{00000000-0005-0000-0000-0000570B0000}"/>
    <cellStyle name="_YC Fabric Cal - Spring 11_Sheet1_4.1_1" xfId="2997" xr:uid="{00000000-0005-0000-0000-0000580B0000}"/>
    <cellStyle name="_YC Fabric Cal - Spring 11_Sheet1_4.1_10.1" xfId="1263" xr:uid="{00000000-0005-0000-0000-0000590B0000}"/>
    <cellStyle name="_YC Fabric Cal - Spring 11_Sheet1_4.1_10.1 2" xfId="3277" xr:uid="{00000000-0005-0000-0000-00005A0B0000}"/>
    <cellStyle name="_YC Fabric Cal - Spring 11_Sheet1_4.1_11.1" xfId="1264" xr:uid="{00000000-0005-0000-0000-00005B0B0000}"/>
    <cellStyle name="_YC Fabric Cal - Spring 11_Sheet1_4.1_11.1 2" xfId="3278" xr:uid="{00000000-0005-0000-0000-00005C0B0000}"/>
    <cellStyle name="_YC Fabric Cal - Spring 11_Sheet1_4.1_2" xfId="2998" xr:uid="{00000000-0005-0000-0000-00005D0B0000}"/>
    <cellStyle name="_YC Fabric Cal - Spring 11_Sheet1_4.1_2.1" xfId="5846" xr:uid="{00000000-0005-0000-0000-00005E0B0000}"/>
    <cellStyle name="_YC Fabric Cal - Spring 11_Sheet1_4.1_4.1" xfId="1265" xr:uid="{00000000-0005-0000-0000-00005F0B0000}"/>
    <cellStyle name="_YC Fabric Cal - Spring 11_Sheet1_4.1_5.1" xfId="1266" xr:uid="{00000000-0005-0000-0000-0000600B0000}"/>
    <cellStyle name="_YC Fabric Cal - Spring 11_Sheet1_4.1_5.1 2" xfId="5394" xr:uid="{00000000-0005-0000-0000-0000610B0000}"/>
    <cellStyle name="_YC Fabric Cal - Spring 11_Sheet1_4.1_5.1_10.1" xfId="1267" xr:uid="{00000000-0005-0000-0000-0000620B0000}"/>
    <cellStyle name="_YC Fabric Cal - Spring 11_Sheet1_4.1_5.1_10.1 2" xfId="3279" xr:uid="{00000000-0005-0000-0000-0000630B0000}"/>
    <cellStyle name="_YC Fabric Cal - Spring 11_Sheet1_4.1_5.1_11.1" xfId="1268" xr:uid="{00000000-0005-0000-0000-0000640B0000}"/>
    <cellStyle name="_YC Fabric Cal - Spring 11_Sheet1_4.1_5.1_11.1 2" xfId="3280" xr:uid="{00000000-0005-0000-0000-0000650B0000}"/>
    <cellStyle name="_YC Fabric Cal - Spring 11_Sheet1_4.1_5.1_2.1" xfId="6905" xr:uid="{00000000-0005-0000-0000-0000660B0000}"/>
    <cellStyle name="_YC Fabric Cal - Spring 11_Sheet1_4.1_5.1_9.1" xfId="1269" xr:uid="{00000000-0005-0000-0000-0000670B0000}"/>
    <cellStyle name="_YC Fabric Cal - Spring 11_Sheet1_4.1_5.1_9.1 2" xfId="3281" xr:uid="{00000000-0005-0000-0000-0000680B0000}"/>
    <cellStyle name="_YC Fabric Cal - Spring 11_Sheet1_4.1_5.1_STARSHIP YC SPRING13 Order Chart" xfId="6258" xr:uid="{00000000-0005-0000-0000-0000690B0000}"/>
    <cellStyle name="_YC Fabric Cal - Spring 11_Sheet1_4.1_5.1_YC PRESPRING 12 MASTER ORDER CHART--" xfId="4471" xr:uid="{00000000-0005-0000-0000-00006A0B0000}"/>
    <cellStyle name="_YC Fabric Cal - Spring 11_Sheet1_4.1_5.1_YC SPRING 13 MASTER ORDER CHART" xfId="4472" xr:uid="{00000000-0005-0000-0000-00006B0B0000}"/>
    <cellStyle name="_YC Fabric Cal - Spring 11_Sheet1_4.1_6.1" xfId="1270" xr:uid="{00000000-0005-0000-0000-00006C0B0000}"/>
    <cellStyle name="_YC Fabric Cal - Spring 11_Sheet1_4.1_6.1 2" xfId="5395" xr:uid="{00000000-0005-0000-0000-00006D0B0000}"/>
    <cellStyle name="_YC Fabric Cal - Spring 11_Sheet1_4.1_6.1_10.1" xfId="1271" xr:uid="{00000000-0005-0000-0000-00006E0B0000}"/>
    <cellStyle name="_YC Fabric Cal - Spring 11_Sheet1_4.1_6.1_10.1 2" xfId="3282" xr:uid="{00000000-0005-0000-0000-00006F0B0000}"/>
    <cellStyle name="_YC Fabric Cal - Spring 11_Sheet1_4.1_6.1_11.1" xfId="1272" xr:uid="{00000000-0005-0000-0000-0000700B0000}"/>
    <cellStyle name="_YC Fabric Cal - Spring 11_Sheet1_4.1_6.1_11.1 2" xfId="3283" xr:uid="{00000000-0005-0000-0000-0000710B0000}"/>
    <cellStyle name="_YC Fabric Cal - Spring 11_Sheet1_4.1_6.1_2.1" xfId="5899" xr:uid="{00000000-0005-0000-0000-0000720B0000}"/>
    <cellStyle name="_YC Fabric Cal - Spring 11_Sheet1_4.1_6.1_9.1" xfId="1273" xr:uid="{00000000-0005-0000-0000-0000730B0000}"/>
    <cellStyle name="_YC Fabric Cal - Spring 11_Sheet1_4.1_6.1_9.1 2" xfId="3284" xr:uid="{00000000-0005-0000-0000-0000740B0000}"/>
    <cellStyle name="_YC Fabric Cal - Spring 11_Sheet1_4.1_6.1_STARSHIP YC SPRING13 Order Chart" xfId="5900" xr:uid="{00000000-0005-0000-0000-0000750B0000}"/>
    <cellStyle name="_YC Fabric Cal - Spring 11_Sheet1_4.1_6.1_YC PRESPRING 12 MASTER ORDER CHART--" xfId="4473" xr:uid="{00000000-0005-0000-0000-0000760B0000}"/>
    <cellStyle name="_YC Fabric Cal - Spring 11_Sheet1_4.1_6.1_YC SPRING 13 MASTER ORDER CHART" xfId="4474" xr:uid="{00000000-0005-0000-0000-0000770B0000}"/>
    <cellStyle name="_YC Fabric Cal - Spring 11_Sheet1_4.1_7.1" xfId="2999" xr:uid="{00000000-0005-0000-0000-0000780B0000}"/>
    <cellStyle name="_YC Fabric Cal - Spring 11_Sheet1_4.1_8.1" xfId="3000" xr:uid="{00000000-0005-0000-0000-0000790B0000}"/>
    <cellStyle name="_YC Fabric Cal - Spring 11_Sheet1_4.1_9.1" xfId="1274" xr:uid="{00000000-0005-0000-0000-00007A0B0000}"/>
    <cellStyle name="_YC Fabric Cal - Spring 11_Sheet1_4.1_9.1 2" xfId="3001" xr:uid="{00000000-0005-0000-0000-00007B0B0000}"/>
    <cellStyle name="_YC Fabric Cal - Spring 11_Sheet1_4.1_STARSHIP YC SPRING13 Order Chart" xfId="6259" xr:uid="{00000000-0005-0000-0000-00007C0B0000}"/>
    <cellStyle name="_YC Fabric Cal - Spring 11_Sheet1_4.1_YC PRESPRING 12 MASTER ORDER CHART--" xfId="4475" xr:uid="{00000000-0005-0000-0000-00007D0B0000}"/>
    <cellStyle name="_YC Fabric Cal - Spring 11_Sheet1_4.1_YC SPRING 13 MASTER ORDER CHART" xfId="4476" xr:uid="{00000000-0005-0000-0000-00007E0B0000}"/>
    <cellStyle name="_YC Fabric Cal - Spring 11_Sheet1_5.1" xfId="1275" xr:uid="{00000000-0005-0000-0000-00007F0B0000}"/>
    <cellStyle name="_YC Fabric Cal - Spring 11_Sheet1_5.1 2" xfId="5397" xr:uid="{00000000-0005-0000-0000-0000800B0000}"/>
    <cellStyle name="_YC Fabric Cal - Spring 11_Sheet1_5.1_1" xfId="1276" xr:uid="{00000000-0005-0000-0000-0000810B0000}"/>
    <cellStyle name="_YC Fabric Cal - Spring 11_Sheet1_5.1_1 2" xfId="5398" xr:uid="{00000000-0005-0000-0000-0000820B0000}"/>
    <cellStyle name="_YC Fabric Cal - Spring 11_Sheet1_5.1_1_10.1" xfId="1277" xr:uid="{00000000-0005-0000-0000-0000830B0000}"/>
    <cellStyle name="_YC Fabric Cal - Spring 11_Sheet1_5.1_1_10.1 2" xfId="3285" xr:uid="{00000000-0005-0000-0000-0000840B0000}"/>
    <cellStyle name="_YC Fabric Cal - Spring 11_Sheet1_5.1_1_11.1" xfId="1278" xr:uid="{00000000-0005-0000-0000-0000850B0000}"/>
    <cellStyle name="_YC Fabric Cal - Spring 11_Sheet1_5.1_1_11.1 2" xfId="3286" xr:uid="{00000000-0005-0000-0000-0000860B0000}"/>
    <cellStyle name="_YC Fabric Cal - Spring 11_Sheet1_5.1_1_2.1" xfId="3002" xr:uid="{00000000-0005-0000-0000-0000870B0000}"/>
    <cellStyle name="_YC Fabric Cal - Spring 11_Sheet1_5.1_1_3.1" xfId="3003" xr:uid="{00000000-0005-0000-0000-0000880B0000}"/>
    <cellStyle name="_YC Fabric Cal - Spring 11_Sheet1_5.1_1_4.1" xfId="3004" xr:uid="{00000000-0005-0000-0000-0000890B0000}"/>
    <cellStyle name="_YC Fabric Cal - Spring 11_Sheet1_5.1_1_9.1" xfId="1279" xr:uid="{00000000-0005-0000-0000-00008A0B0000}"/>
    <cellStyle name="_YC Fabric Cal - Spring 11_Sheet1_5.1_1_9.1 2" xfId="3287" xr:uid="{00000000-0005-0000-0000-00008B0B0000}"/>
    <cellStyle name="_YC Fabric Cal - Spring 11_Sheet1_5.1_1_STARSHIP YC SPRING13 Order Chart" xfId="6625" xr:uid="{00000000-0005-0000-0000-00008C0B0000}"/>
    <cellStyle name="_YC Fabric Cal - Spring 11_Sheet1_5.1_1_YC PRESPRING 12 MASTER ORDER CHART--" xfId="4477" xr:uid="{00000000-0005-0000-0000-00008D0B0000}"/>
    <cellStyle name="_YC Fabric Cal - Spring 11_Sheet1_5.1_1_YC SPRING 13 MASTER ORDER CHART" xfId="4478" xr:uid="{00000000-0005-0000-0000-00008E0B0000}"/>
    <cellStyle name="_YC Fabric Cal - Spring 11_Sheet1_5.1_10.1" xfId="1280" xr:uid="{00000000-0005-0000-0000-00008F0B0000}"/>
    <cellStyle name="_YC Fabric Cal - Spring 11_Sheet1_5.1_10.1 2" xfId="3288" xr:uid="{00000000-0005-0000-0000-0000900B0000}"/>
    <cellStyle name="_YC Fabric Cal - Spring 11_Sheet1_5.1_11.1" xfId="1281" xr:uid="{00000000-0005-0000-0000-0000910B0000}"/>
    <cellStyle name="_YC Fabric Cal - Spring 11_Sheet1_5.1_11.1 2" xfId="3289" xr:uid="{00000000-0005-0000-0000-0000920B0000}"/>
    <cellStyle name="_YC Fabric Cal - Spring 11_Sheet1_5.1_2.1" xfId="5871" xr:uid="{00000000-0005-0000-0000-0000930B0000}"/>
    <cellStyle name="_YC Fabric Cal - Spring 11_Sheet1_5.1_4.1" xfId="1282" xr:uid="{00000000-0005-0000-0000-0000940B0000}"/>
    <cellStyle name="_YC Fabric Cal - Spring 11_Sheet1_5.1_9.1" xfId="1283" xr:uid="{00000000-0005-0000-0000-0000950B0000}"/>
    <cellStyle name="_YC Fabric Cal - Spring 11_Sheet1_5.1_9.1 2" xfId="3290" xr:uid="{00000000-0005-0000-0000-0000960B0000}"/>
    <cellStyle name="_YC Fabric Cal - Spring 11_Sheet1_5.1_STARSHIP YC SPRING13 Order Chart" xfId="6793" xr:uid="{00000000-0005-0000-0000-0000970B0000}"/>
    <cellStyle name="_YC Fabric Cal - Spring 11_Sheet1_5.1_YC PRESPRING 12 MASTER ORDER CHART--" xfId="4480" xr:uid="{00000000-0005-0000-0000-0000980B0000}"/>
    <cellStyle name="_YC Fabric Cal - Spring 11_Sheet1_5.1_YC SPRING 13 MASTER ORDER CHART" xfId="4481" xr:uid="{00000000-0005-0000-0000-0000990B0000}"/>
    <cellStyle name="_YC Fabric Cal - Spring 11_Sheet1_6.1" xfId="1284" xr:uid="{00000000-0005-0000-0000-00009A0B0000}"/>
    <cellStyle name="_YC Fabric Cal - Spring 11_Sheet1_6.1 2" xfId="5401" xr:uid="{00000000-0005-0000-0000-00009B0B0000}"/>
    <cellStyle name="_YC Fabric Cal - Spring 11_Sheet1_6.1_1" xfId="3005" xr:uid="{00000000-0005-0000-0000-00009C0B0000}"/>
    <cellStyle name="_YC Fabric Cal - Spring 11_Sheet1_6.1_1_2.1" xfId="3006" xr:uid="{00000000-0005-0000-0000-00009D0B0000}"/>
    <cellStyle name="_YC Fabric Cal - Spring 11_Sheet1_6.1_1_3.1" xfId="3007" xr:uid="{00000000-0005-0000-0000-00009E0B0000}"/>
    <cellStyle name="_YC Fabric Cal - Spring 11_Sheet1_6.1_1_4.1" xfId="3008" xr:uid="{00000000-0005-0000-0000-00009F0B0000}"/>
    <cellStyle name="_YC Fabric Cal - Spring 11_Sheet1_6.1_10.1" xfId="1285" xr:uid="{00000000-0005-0000-0000-0000A00B0000}"/>
    <cellStyle name="_YC Fabric Cal - Spring 11_Sheet1_6.1_10.1 2" xfId="3291" xr:uid="{00000000-0005-0000-0000-0000A10B0000}"/>
    <cellStyle name="_YC Fabric Cal - Spring 11_Sheet1_6.1_11.1" xfId="1286" xr:uid="{00000000-0005-0000-0000-0000A20B0000}"/>
    <cellStyle name="_YC Fabric Cal - Spring 11_Sheet1_6.1_11.1 2" xfId="3292" xr:uid="{00000000-0005-0000-0000-0000A30B0000}"/>
    <cellStyle name="_YC Fabric Cal - Spring 11_Sheet1_6.1_2.1" xfId="6512" xr:uid="{00000000-0005-0000-0000-0000A40B0000}"/>
    <cellStyle name="_YC Fabric Cal - Spring 11_Sheet1_6.1_9.1" xfId="1287" xr:uid="{00000000-0005-0000-0000-0000A50B0000}"/>
    <cellStyle name="_YC Fabric Cal - Spring 11_Sheet1_6.1_9.1 2" xfId="3293" xr:uid="{00000000-0005-0000-0000-0000A60B0000}"/>
    <cellStyle name="_YC Fabric Cal - Spring 11_Sheet1_6.1_MNFA12" xfId="1288" xr:uid="{00000000-0005-0000-0000-0000A70B0000}"/>
    <cellStyle name="_YC Fabric Cal - Spring 11_Sheet1_6.1_Sheet1" xfId="1289" xr:uid="{00000000-0005-0000-0000-0000A80B0000}"/>
    <cellStyle name="_YC Fabric Cal - Spring 11_Sheet1_6.1_Sheet1 2" xfId="3294" xr:uid="{00000000-0005-0000-0000-0000A90B0000}"/>
    <cellStyle name="_YC Fabric Cal - Spring 11_Sheet1_6.1_Sheet1_YC PRESPRING 12 MASTER ORDER CHART--" xfId="4483" xr:uid="{00000000-0005-0000-0000-0000AA0B0000}"/>
    <cellStyle name="_YC Fabric Cal - Spring 11_Sheet1_6.1_Sheet1_YC SPRING 13 MASTER ORDER CHART" xfId="4484" xr:uid="{00000000-0005-0000-0000-0000AB0B0000}"/>
    <cellStyle name="_YC Fabric Cal - Spring 11_Sheet1_6.1_STARSHIP YC SPRING13 Order Chart" xfId="6701" xr:uid="{00000000-0005-0000-0000-0000AC0B0000}"/>
    <cellStyle name="_YC Fabric Cal - Spring 11_Sheet1_6.1_YC PRESPRING 12 MASTER ORDER CHART--" xfId="4485" xr:uid="{00000000-0005-0000-0000-0000AD0B0000}"/>
    <cellStyle name="_YC Fabric Cal - Spring 11_Sheet1_6.1_YC SPRING 13 MASTER ORDER CHART" xfId="4486" xr:uid="{00000000-0005-0000-0000-0000AE0B0000}"/>
    <cellStyle name="_YC Fabric Cal - Spring 11_Sheet1_6.1_YCFA12" xfId="1290" xr:uid="{00000000-0005-0000-0000-0000AF0B0000}"/>
    <cellStyle name="_YC Fabric Cal - Spring 11_Sheet1_7.1" xfId="1291" xr:uid="{00000000-0005-0000-0000-0000B00B0000}"/>
    <cellStyle name="_YC Fabric Cal - Spring 11_Sheet1_8.1" xfId="1292" xr:uid="{00000000-0005-0000-0000-0000B10B0000}"/>
    <cellStyle name="_YC Fabric Cal - Spring 11_Sheet1_8.1_9.1" xfId="1293" xr:uid="{00000000-0005-0000-0000-0000B20B0000}"/>
    <cellStyle name="_YC Fabric Cal - Spring 11_Sheet1_9.1" xfId="1294" xr:uid="{00000000-0005-0000-0000-0000B30B0000}"/>
    <cellStyle name="_YC Fabric Cal - Spring 11_Sheet1_9.1_1" xfId="1295" xr:uid="{00000000-0005-0000-0000-0000B40B0000}"/>
    <cellStyle name="_YC Fabric Cal - Spring 11_Sheet1_MNFA12" xfId="1296" xr:uid="{00000000-0005-0000-0000-0000B50B0000}"/>
    <cellStyle name="_YC Fabric Cal - Spring 11_Sheet1_MNFA12 2" xfId="3295" xr:uid="{00000000-0005-0000-0000-0000B60B0000}"/>
    <cellStyle name="_YC Fabric Cal - Spring 11_Sheet1_MNFA12_YC PRESPRING 12 MASTER ORDER CHART--" xfId="4490" xr:uid="{00000000-0005-0000-0000-0000B70B0000}"/>
    <cellStyle name="_YC Fabric Cal - Spring 11_Sheet1_MNFA12_YC SPRING 13 MASTER ORDER CHART" xfId="4491" xr:uid="{00000000-0005-0000-0000-0000B80B0000}"/>
    <cellStyle name="_YC Fabric Cal - Spring 11_Sheet1_SPRING 12 MN MASTER ORDER FORM" xfId="1297" xr:uid="{00000000-0005-0000-0000-0000B90B0000}"/>
    <cellStyle name="_YC Fabric Cal - Spring 11_Sheet1_STARSHIP YC SPRING13 Order Chart" xfId="6846" xr:uid="{00000000-0005-0000-0000-0000BA0B0000}"/>
    <cellStyle name="_YC Fabric Cal - Spring 11_Sheet1_YC HOLIDAY 12 MASTER ORDER CHART" xfId="1298" xr:uid="{00000000-0005-0000-0000-0000BB0B0000}"/>
    <cellStyle name="_YC Fabric Cal - Spring 11_Sheet1_YC PRESPRING 12 MASTER ORDER CHART--" xfId="4493" xr:uid="{00000000-0005-0000-0000-0000BC0B0000}"/>
    <cellStyle name="_YC Fabric Cal - Spring 11_Sheet1_YC SPRING 13 MASTER ORDER CHART" xfId="4494" xr:uid="{00000000-0005-0000-0000-0000BD0B0000}"/>
    <cellStyle name="_YC Fabric Cal - Spring 11_Sheet1_YCFA12" xfId="1299" xr:uid="{00000000-0005-0000-0000-0000BE0B0000}"/>
    <cellStyle name="_YC Fabric Cal - Spring 11_Sheet1_YCFA12 2" xfId="3296" xr:uid="{00000000-0005-0000-0000-0000BF0B0000}"/>
    <cellStyle name="_YC Fabric Cal - Spring 11_Sheet1_YCFA12_2.1" xfId="6702" xr:uid="{00000000-0005-0000-0000-0000C00B0000}"/>
    <cellStyle name="_YC Fabric Cal - Spring 11_Sheet1_YCFA12_2.1 2" xfId="6745" xr:uid="{00000000-0005-0000-0000-0000C10B0000}"/>
    <cellStyle name="_YC Fabric Cal - Spring 11_Sheet1_YCFA12_STARSHIP YC SPRING13 Order Chart" xfId="6626" xr:uid="{00000000-0005-0000-0000-0000C20B0000}"/>
    <cellStyle name="_YC Fabric Cal - Spring 11_Sheet1_YCFA12_YC PRESPRING 12 MASTER ORDER CHART--" xfId="4496" xr:uid="{00000000-0005-0000-0000-0000C30B0000}"/>
    <cellStyle name="_YC Fabric Cal - Spring 11_Sheet1_YCFA12_YC SPRING 13 MASTER ORDER CHART" xfId="4497" xr:uid="{00000000-0005-0000-0000-0000C40B0000}"/>
    <cellStyle name="_YC Fabric Cal - Spring 11_sp12 calendar (version 1)" xfId="1300" xr:uid="{00000000-0005-0000-0000-0000C50B0000}"/>
    <cellStyle name="_YC Fabric Cal - Spring 11_sp12 calendar (version 1) 2" xfId="5403" xr:uid="{00000000-0005-0000-0000-0000C60B0000}"/>
    <cellStyle name="_YC Fabric Cal - Spring 11_sp12 calendar (version 1)_8.1" xfId="1301" xr:uid="{00000000-0005-0000-0000-0000C70B0000}"/>
    <cellStyle name="_YC Fabric Cal - Spring 11_sp12 calendar (version 1)_9.1" xfId="1302" xr:uid="{00000000-0005-0000-0000-0000C80B0000}"/>
    <cellStyle name="_YC Fabric Cal - Spring 11_sp12 calendar (version 1)_YC HOLIDAY 12 MASTER ORDER CHART" xfId="1303" xr:uid="{00000000-0005-0000-0000-0000C90B0000}"/>
    <cellStyle name="_YC Fabric Cal - Spring 11_sp12 calendar (version 1)_YC PRESPRING 12 MASTER ORDER CHART--" xfId="4499" xr:uid="{00000000-0005-0000-0000-0000CA0B0000}"/>
    <cellStyle name="_YC Fabric Cal - Spring 11_sp12 calendar (version 1)_YC SPRING 13 MASTER ORDER CHART" xfId="4500" xr:uid="{00000000-0005-0000-0000-0000CB0B0000}"/>
    <cellStyle name="_YC Fabric Cal - Spring 11_SPRING 12 MN MASTER ORDER FORM" xfId="1304" xr:uid="{00000000-0005-0000-0000-0000CC0B0000}"/>
    <cellStyle name="_YC Fabric Cal - Spring 11_STARSHIP MNHO11 Order Chart" xfId="1305" xr:uid="{00000000-0005-0000-0000-0000CD0B0000}"/>
    <cellStyle name="_YC Fabric Cal - Spring 11_STARSHIP MNHO11 Order Chart_11-1" xfId="1306" xr:uid="{00000000-0005-0000-0000-0000CE0B0000}"/>
    <cellStyle name="_YC Fabric Cal - Spring 11_STARSHIP MNHO11 Order Chart_12-1" xfId="1307" xr:uid="{00000000-0005-0000-0000-0000CF0B0000}"/>
    <cellStyle name="_YC Fabric Cal - Spring 11_STARSHIP MNHO11 Order Chart_SPRING 12 MN MASTER ORDER FORM" xfId="1308" xr:uid="{00000000-0005-0000-0000-0000D00B0000}"/>
    <cellStyle name="_YC Fabric Cal - Spring 11_STARSHIP MNSP12 Order Chart" xfId="3009" xr:uid="{00000000-0005-0000-0000-0000D10B0000}"/>
    <cellStyle name="_YC Fabric Cal - Spring 11_STARSHIP MNSP12 Order Chart_JENNIFER" xfId="3010" xr:uid="{00000000-0005-0000-0000-0000D20B0000}"/>
    <cellStyle name="_YC Fabric Cal - Spring 11_STARSHIP YCHO11 Order Chart" xfId="1309" xr:uid="{00000000-0005-0000-0000-0000D30B0000}"/>
    <cellStyle name="_YC Fabric Cal - Spring 11_STARSHIP YCHO11 Order Chart 2" xfId="5405" xr:uid="{00000000-0005-0000-0000-0000D40B0000}"/>
    <cellStyle name="_YC Fabric Cal - Spring 11_STARSHIP YCHO11 Order Chart_11-1" xfId="1310" xr:uid="{00000000-0005-0000-0000-0000D50B0000}"/>
    <cellStyle name="_YC Fabric Cal - Spring 11_STARSHIP YCHO11 Order Chart_12-1" xfId="1311" xr:uid="{00000000-0005-0000-0000-0000D60B0000}"/>
    <cellStyle name="_YC Fabric Cal - Spring 11_STARSHIP YCHO11 Order Chart_8.1" xfId="1312" xr:uid="{00000000-0005-0000-0000-0000D70B0000}"/>
    <cellStyle name="_YC Fabric Cal - Spring 11_STARSHIP YCHO11 Order Chart_9.1" xfId="1313" xr:uid="{00000000-0005-0000-0000-0000D80B0000}"/>
    <cellStyle name="_YC Fabric Cal - Spring 11_STARSHIP YCHO11 Order Chart_SPRING 12 MN MASTER ORDER FORM" xfId="1314" xr:uid="{00000000-0005-0000-0000-0000D90B0000}"/>
    <cellStyle name="_YC Fabric Cal - Spring 11_STARSHIP YCHO11 Order Chart_YC HOLIDAY 12 MASTER ORDER CHART" xfId="1315" xr:uid="{00000000-0005-0000-0000-0000DA0B0000}"/>
    <cellStyle name="_YC Fabric Cal - Spring 11_STARSHIP YCHO11 Order Chart_YC PRESPRING 12 MASTER ORDER CHART--" xfId="4506" xr:uid="{00000000-0005-0000-0000-0000DB0B0000}"/>
    <cellStyle name="_YC Fabric Cal - Spring 11_STARSHIP YCHO11 Order Chart_YC SPRING 13 MASTER ORDER CHART" xfId="4507" xr:uid="{00000000-0005-0000-0000-0000DC0B0000}"/>
    <cellStyle name="_YC Fabric Cal - Spring 11_STARSHIP YCSP12 Order Chart" xfId="1316" xr:uid="{00000000-0005-0000-0000-0000DD0B0000}"/>
    <cellStyle name="_YC Fabric Cal - Spring 11_STARSHIP YCSP12 Order Chart 2" xfId="5406" xr:uid="{00000000-0005-0000-0000-0000DE0B0000}"/>
    <cellStyle name="_YC Fabric Cal - Spring 11_STARSHIP YCSP12 Order Chart_8.1" xfId="1317" xr:uid="{00000000-0005-0000-0000-0000DF0B0000}"/>
    <cellStyle name="_YC Fabric Cal - Spring 11_STARSHIP YCSP12 Order Chart_9.1" xfId="1318" xr:uid="{00000000-0005-0000-0000-0000E00B0000}"/>
    <cellStyle name="_YC Fabric Cal - Spring 11_STARSHIP YCSP12 Order Chart_jennifer" xfId="1319" xr:uid="{00000000-0005-0000-0000-0000E10B0000}"/>
    <cellStyle name="_YC Fabric Cal - Spring 11_STARSHIP YCSP12 Order Chart_jennifer 2" xfId="5660" xr:uid="{00000000-0005-0000-0000-0000E20B0000}"/>
    <cellStyle name="_YC Fabric Cal - Spring 11_STARSHIP YCSP12 Order Chart_jennifer_8.1" xfId="1320" xr:uid="{00000000-0005-0000-0000-0000E30B0000}"/>
    <cellStyle name="_YC Fabric Cal - Spring 11_STARSHIP YCSP12 Order Chart_jennifer_9.1" xfId="1321" xr:uid="{00000000-0005-0000-0000-0000E40B0000}"/>
    <cellStyle name="_YC Fabric Cal - Spring 11_STARSHIP YCSP12 Order Chart_jennifer_YC HOLIDAY 12 MASTER ORDER CHART" xfId="1322" xr:uid="{00000000-0005-0000-0000-0000E50B0000}"/>
    <cellStyle name="_YC Fabric Cal - Spring 11_STARSHIP YCSP12 Order Chart_jennifer_YC PRESPRING 12 MASTER ORDER CHART--" xfId="4509" xr:uid="{00000000-0005-0000-0000-0000E60B0000}"/>
    <cellStyle name="_YC Fabric Cal - Spring 11_STARSHIP YCSP12 Order Chart_jennifer_YC SPRING 13 MASTER ORDER CHART" xfId="4510" xr:uid="{00000000-0005-0000-0000-0000E70B0000}"/>
    <cellStyle name="_YC Fabric Cal - Spring 11_STARSHIP YCSP12 Order Chart_YC HOLIDAY 12 MASTER ORDER CHART" xfId="1323" xr:uid="{00000000-0005-0000-0000-0000E80B0000}"/>
    <cellStyle name="_YC Fabric Cal - Spring 11_STARSHIP YCSP12 Order Chart_YC PRESPRING 12 MASTER ORDER CHART--" xfId="4511" xr:uid="{00000000-0005-0000-0000-0000E90B0000}"/>
    <cellStyle name="_YC Fabric Cal - Spring 11_STARSHIP YCSP12 Order Chart_YC SPRING 13 MASTER ORDER CHART" xfId="4512" xr:uid="{00000000-0005-0000-0000-0000EA0B0000}"/>
    <cellStyle name="_YC Fabric Cal - Spring 11_Summer selection 2011 EU Assortment JVPropecommlicencing (3)" xfId="1324" xr:uid="{00000000-0005-0000-0000-0000EB0B0000}"/>
    <cellStyle name="_YC Fabric Cal - Spring 11_Summer selection 2011 EU Assortment JVPropecommlicencing (3) 2" xfId="5407" xr:uid="{00000000-0005-0000-0000-0000EC0B0000}"/>
    <cellStyle name="_YC Fabric Cal - Spring 11_Summer selection 2011 EU Assortment JVPropecommlicencing (3)_2.1" xfId="4514" xr:uid="{00000000-0005-0000-0000-0000ED0B0000}"/>
    <cellStyle name="_YC Fabric Cal - Spring 11_Summer selection 2011 EU Assortment JVPropecommlicencing (3)_3.1" xfId="4515" xr:uid="{00000000-0005-0000-0000-0000EE0B0000}"/>
    <cellStyle name="_YC Fabric Cal - Spring 11_Summer selection 2011 EU Assortment JVPropecommlicencing (3)_4.1" xfId="4516" xr:uid="{00000000-0005-0000-0000-0000EF0B0000}"/>
    <cellStyle name="_YC Fabric Cal - Spring 11_Summer selection 2011 EU Assortment JVPropecommlicencing (3)_8.1" xfId="1325" xr:uid="{00000000-0005-0000-0000-0000F00B0000}"/>
    <cellStyle name="_YC Fabric Cal - Spring 11_Summer selection 2011 EU Assortment JVPropecommlicencing (3)_9.1" xfId="1326" xr:uid="{00000000-0005-0000-0000-0000F10B0000}"/>
    <cellStyle name="_YC Fabric Cal - Spring 11_Summer selection 2011 EU Assortment JVPropecommlicencing (3)_YC HOLIDAY 12 MASTER ORDER CHART" xfId="1327" xr:uid="{00000000-0005-0000-0000-0000F20B0000}"/>
    <cellStyle name="_YC Fabric Cal - Spring 11_Summer selection 2011 EU Assortment JVPropecommlicencing (3)_YC PRESPRING 12 MASTER ORDER CHART--" xfId="4520" xr:uid="{00000000-0005-0000-0000-0000F30B0000}"/>
    <cellStyle name="_YC Fabric Cal - Spring 11_Summer selection 2011 EU Assortment JVPropecommlicencing (3)_YC SPRING 13 MASTER ORDER CHART" xfId="4521" xr:uid="{00000000-0005-0000-0000-0000F40B0000}"/>
    <cellStyle name="_YC Fabric Cal - Spring 11_web exclusive assortment 2012 DELIVERIES (3)" xfId="1328" xr:uid="{00000000-0005-0000-0000-0000F50B0000}"/>
    <cellStyle name="_YC Fabric Cal - Spring 11_web exclusive assortment 2012 DELIVERIES (3) 2" xfId="5408" xr:uid="{00000000-0005-0000-0000-0000F60B0000}"/>
    <cellStyle name="_YC Fabric Cal - Spring 11_web exclusive assortment 2012 DELIVERIES (3)_8.1" xfId="1329" xr:uid="{00000000-0005-0000-0000-0000F70B0000}"/>
    <cellStyle name="_YC Fabric Cal - Spring 11_web exclusive assortment 2012 DELIVERIES (3)_9.1" xfId="1330" xr:uid="{00000000-0005-0000-0000-0000F80B0000}"/>
    <cellStyle name="_YC Fabric Cal - Spring 11_web exclusive assortment 2012 DELIVERIES (3)_YC HOLIDAY 12 MASTER ORDER CHART" xfId="1331" xr:uid="{00000000-0005-0000-0000-0000F90B0000}"/>
    <cellStyle name="_YC Fabric Cal - Spring 11_web exclusive assortment 2012 DELIVERIES (3)_YC PRESPRING 12 MASTER ORDER CHART--" xfId="4524" xr:uid="{00000000-0005-0000-0000-0000FA0B0000}"/>
    <cellStyle name="_YC Fabric Cal - Spring 11_web exclusive assortment 2012 DELIVERIES (3)_YC SPRING 13 MASTER ORDER CHART" xfId="4525" xr:uid="{00000000-0005-0000-0000-0000FB0B0000}"/>
    <cellStyle name="_YC Fabric Cal - Spring 11_YC" xfId="1332" xr:uid="{00000000-0005-0000-0000-0000FC0B0000}"/>
    <cellStyle name="_YC Fabric Cal - Spring 11_YC assortment sheet Prop  Divisions FW11-MASTER FILE" xfId="1333" xr:uid="{00000000-0005-0000-0000-0000FD0B0000}"/>
    <cellStyle name="_YC Fabric Cal - Spring 11_Yc Eu assortment" xfId="1334" xr:uid="{00000000-0005-0000-0000-0000FE0B0000}"/>
    <cellStyle name="_YC Fabric Cal - Spring 11_Yc Eu assortment 2" xfId="5409" xr:uid="{00000000-0005-0000-0000-0000FF0B0000}"/>
    <cellStyle name="_YC Fabric Cal - Spring 11_Yc Eu assortment_8.1" xfId="1335" xr:uid="{00000000-0005-0000-0000-0000000C0000}"/>
    <cellStyle name="_YC Fabric Cal - Spring 11_Yc Eu assortment_9.1" xfId="1336" xr:uid="{00000000-0005-0000-0000-0000010C0000}"/>
    <cellStyle name="_YC Fabric Cal - Spring 11_Yc Eu assortment_YC HOLIDAY 12 MASTER ORDER CHART" xfId="1337" xr:uid="{00000000-0005-0000-0000-0000020C0000}"/>
    <cellStyle name="_YC Fabric Cal - Spring 11_Yc Eu assortment_YC PRESPRING 12 MASTER ORDER CHART--" xfId="4526" xr:uid="{00000000-0005-0000-0000-0000030C0000}"/>
    <cellStyle name="_YC Fabric Cal - Spring 11_Yc Eu assortment_YC SPRING 13 MASTER ORDER CHART" xfId="4527" xr:uid="{00000000-0005-0000-0000-0000040C0000}"/>
    <cellStyle name="_YC Fabric Cal - Spring 11_YC HOLIDAY 12 MASTER ORDER CHART" xfId="1338" xr:uid="{00000000-0005-0000-0000-0000050C0000}"/>
    <cellStyle name="_YC Fabric Cal - Spring 11_YC PRESPRING 12 MASTER ORDER CHART--" xfId="4528" xr:uid="{00000000-0005-0000-0000-0000060C0000}"/>
    <cellStyle name="_YC Fabric Cal - Spring 11_YC SPRING 12 LOOKBOOK" xfId="1339" xr:uid="{00000000-0005-0000-0000-0000070C0000}"/>
    <cellStyle name="_YC Fabric Cal - Spring 11_YC SPRING 12 LOOKBOOK 2" xfId="5661" xr:uid="{00000000-0005-0000-0000-0000080C0000}"/>
    <cellStyle name="_YC Fabric Cal - Spring 11_YC SPRING 12 LOOKBOOK.XLS" xfId="1340" xr:uid="{00000000-0005-0000-0000-0000090C0000}"/>
    <cellStyle name="_YC Fabric Cal - Spring 11_YC SPRING 12 LOOKBOOK.XLS 2" xfId="5662" xr:uid="{00000000-0005-0000-0000-00000A0C0000}"/>
    <cellStyle name="_YC Fabric Cal - Spring 11_YC SPRING 12 LOOKBOOK.XLS_8.1" xfId="1341" xr:uid="{00000000-0005-0000-0000-00000B0C0000}"/>
    <cellStyle name="_YC Fabric Cal - Spring 11_YC SPRING 12 LOOKBOOK.XLS_9.1" xfId="1342" xr:uid="{00000000-0005-0000-0000-00000C0C0000}"/>
    <cellStyle name="_YC Fabric Cal - Spring 11_YC SPRING 12 LOOKBOOK.XLS_YC HOLIDAY 12 MASTER ORDER CHART" xfId="1343" xr:uid="{00000000-0005-0000-0000-00000D0C0000}"/>
    <cellStyle name="_YC Fabric Cal - Spring 11_YC SPRING 12 LOOKBOOK.XLS_YC PRESPRING 12 MASTER ORDER CHART--" xfId="4530" xr:uid="{00000000-0005-0000-0000-00000E0C0000}"/>
    <cellStyle name="_YC Fabric Cal - Spring 11_YC SPRING 12 LOOKBOOK.XLS_YC SPRING 13 MASTER ORDER CHART" xfId="4531" xr:uid="{00000000-0005-0000-0000-00000F0C0000}"/>
    <cellStyle name="_YC Fabric Cal - Spring 11_YC SPRING 12 LOOKBOOK_8.1" xfId="1344" xr:uid="{00000000-0005-0000-0000-0000100C0000}"/>
    <cellStyle name="_YC Fabric Cal - Spring 11_YC SPRING 12 LOOKBOOK_9.1" xfId="1345" xr:uid="{00000000-0005-0000-0000-0000110C0000}"/>
    <cellStyle name="_YC Fabric Cal - Spring 11_YC SPRING 12 LOOKBOOK_YC HOLIDAY 12 MASTER ORDER CHART" xfId="1346" xr:uid="{00000000-0005-0000-0000-0000120C0000}"/>
    <cellStyle name="_YC Fabric Cal - Spring 11_YC SPRING 12 LOOKBOOK_YC PRESPRING 12 MASTER ORDER CHART--" xfId="4533" xr:uid="{00000000-0005-0000-0000-0000130C0000}"/>
    <cellStyle name="_YC Fabric Cal - Spring 11_YC SPRING 12 LOOKBOOK_YC SPRING 13 MASTER ORDER CHART" xfId="4534" xr:uid="{00000000-0005-0000-0000-0000140C0000}"/>
    <cellStyle name="_YC Fabric Cal - Spring 11_YC SPRING 13 MASTER ORDER CHART" xfId="4535" xr:uid="{00000000-0005-0000-0000-0000150C0000}"/>
    <cellStyle name="_YC Fabric Cal - Spring 11_yc-dl-0404 11" xfId="1347" xr:uid="{00000000-0005-0000-0000-0000160C0000}"/>
    <cellStyle name="_YC Fabric Cal - Spring 11_yc-dl-0404 11 2" xfId="5410" xr:uid="{00000000-0005-0000-0000-0000170C0000}"/>
    <cellStyle name="_YC Fabric Cal - Spring 11_yc-dl-0404 11_1.1" xfId="1348" xr:uid="{00000000-0005-0000-0000-0000180C0000}"/>
    <cellStyle name="_YC Fabric Cal - Spring 11_yc-dl-0404 11_1.1 2" xfId="5663" xr:uid="{00000000-0005-0000-0000-0000190C0000}"/>
    <cellStyle name="_YC Fabric Cal - Spring 11_yc-dl-0404 11_1.1_10.1" xfId="1349" xr:uid="{00000000-0005-0000-0000-00001A0C0000}"/>
    <cellStyle name="_YC Fabric Cal - Spring 11_yc-dl-0404 11_1.1_10.1 2" xfId="3297" xr:uid="{00000000-0005-0000-0000-00001B0C0000}"/>
    <cellStyle name="_YC Fabric Cal - Spring 11_yc-dl-0404 11_1.1_11.1" xfId="1350" xr:uid="{00000000-0005-0000-0000-00001C0C0000}"/>
    <cellStyle name="_YC Fabric Cal - Spring 11_yc-dl-0404 11_1.1_11.1 2" xfId="3298" xr:uid="{00000000-0005-0000-0000-00001D0C0000}"/>
    <cellStyle name="_YC Fabric Cal - Spring 11_yc-dl-0404 11_1.1_2.1" xfId="6513" xr:uid="{00000000-0005-0000-0000-00001E0C0000}"/>
    <cellStyle name="_YC Fabric Cal - Spring 11_yc-dl-0404 11_1.1_9.1" xfId="1351" xr:uid="{00000000-0005-0000-0000-00001F0C0000}"/>
    <cellStyle name="_YC Fabric Cal - Spring 11_yc-dl-0404 11_1.1_9.1 2" xfId="3299" xr:uid="{00000000-0005-0000-0000-0000200C0000}"/>
    <cellStyle name="_YC Fabric Cal - Spring 11_yc-dl-0404 11_1.1_STARSHIP YC SPRING13 Order Chart" xfId="6053" xr:uid="{00000000-0005-0000-0000-0000210C0000}"/>
    <cellStyle name="_YC Fabric Cal - Spring 11_yc-dl-0404 11_1.1_YC PRESPRING 12 MASTER ORDER CHART--" xfId="4537" xr:uid="{00000000-0005-0000-0000-0000220C0000}"/>
    <cellStyle name="_YC Fabric Cal - Spring 11_yc-dl-0404 11_1.1_YC SPRING 13 MASTER ORDER CHART" xfId="4538" xr:uid="{00000000-0005-0000-0000-0000230C0000}"/>
    <cellStyle name="_YC Fabric Cal - Spring 11_yc-dl-0404 11_12-1" xfId="1352" xr:uid="{00000000-0005-0000-0000-0000240C0000}"/>
    <cellStyle name="_YC Fabric Cal - Spring 11_yc-dl-0404 11_12-1 2" xfId="5665" xr:uid="{00000000-0005-0000-0000-0000250C0000}"/>
    <cellStyle name="_YC Fabric Cal - Spring 11_yc-dl-0404 11_12-1_2.1" xfId="6552" xr:uid="{00000000-0005-0000-0000-0000260C0000}"/>
    <cellStyle name="_YC Fabric Cal - Spring 11_yc-dl-0404 11_12-1_7.1" xfId="1353" xr:uid="{00000000-0005-0000-0000-0000270C0000}"/>
    <cellStyle name="_YC Fabric Cal - Spring 11_yc-dl-0404 11_12-1_8.1" xfId="1354" xr:uid="{00000000-0005-0000-0000-0000280C0000}"/>
    <cellStyle name="_YC Fabric Cal - Spring 11_yc-dl-0404 11_12-1_8.1_9.1" xfId="1355" xr:uid="{00000000-0005-0000-0000-0000290C0000}"/>
    <cellStyle name="_YC Fabric Cal - Spring 11_yc-dl-0404 11_12-1_9.1" xfId="1356" xr:uid="{00000000-0005-0000-0000-00002A0C0000}"/>
    <cellStyle name="_YC Fabric Cal - Spring 11_yc-dl-0404 11_12-1_9.1_1" xfId="1357" xr:uid="{00000000-0005-0000-0000-00002B0C0000}"/>
    <cellStyle name="_YC Fabric Cal - Spring 11_yc-dl-0404 11_12-1_MNFA12" xfId="1358" xr:uid="{00000000-0005-0000-0000-00002C0C0000}"/>
    <cellStyle name="_YC Fabric Cal - Spring 11_yc-dl-0404 11_12-1_MNFA12 2" xfId="3300" xr:uid="{00000000-0005-0000-0000-00002D0C0000}"/>
    <cellStyle name="_YC Fabric Cal - Spring 11_yc-dl-0404 11_12-1_MNFA12_YC PRESPRING 12 MASTER ORDER CHART--" xfId="4542" xr:uid="{00000000-0005-0000-0000-00002E0C0000}"/>
    <cellStyle name="_YC Fabric Cal - Spring 11_yc-dl-0404 11_12-1_MNFA12_YC SPRING 13 MASTER ORDER CHART" xfId="4543" xr:uid="{00000000-0005-0000-0000-00002F0C0000}"/>
    <cellStyle name="_YC Fabric Cal - Spring 11_yc-dl-0404 11_12-1_STARSHIP YC SPRING13 Order Chart" xfId="5941" xr:uid="{00000000-0005-0000-0000-0000300C0000}"/>
    <cellStyle name="_YC Fabric Cal - Spring 11_yc-dl-0404 11_12-1_YC HOLIDAY 12 MASTER ORDER CHART" xfId="1359" xr:uid="{00000000-0005-0000-0000-0000310C0000}"/>
    <cellStyle name="_YC Fabric Cal - Spring 11_yc-dl-0404 11_12-1_YC PRESPRING 12 MASTER ORDER CHART--" xfId="4544" xr:uid="{00000000-0005-0000-0000-0000320C0000}"/>
    <cellStyle name="_YC Fabric Cal - Spring 11_yc-dl-0404 11_12-1_YC SPRING 13 MASTER ORDER CHART" xfId="4545" xr:uid="{00000000-0005-0000-0000-0000330C0000}"/>
    <cellStyle name="_YC Fabric Cal - Spring 11_yc-dl-0404 11_12-1_YCFA12" xfId="1360" xr:uid="{00000000-0005-0000-0000-0000340C0000}"/>
    <cellStyle name="_YC Fabric Cal - Spring 11_yc-dl-0404 11_12-1_YCFA12 2" xfId="3301" xr:uid="{00000000-0005-0000-0000-0000350C0000}"/>
    <cellStyle name="_YC Fabric Cal - Spring 11_yc-dl-0404 11_12-1_YCFA12_2.1" xfId="6627" xr:uid="{00000000-0005-0000-0000-0000360C0000}"/>
    <cellStyle name="_YC Fabric Cal - Spring 11_yc-dl-0404 11_12-1_YCFA12_2.1 2" xfId="6906" xr:uid="{00000000-0005-0000-0000-0000370C0000}"/>
    <cellStyle name="_YC Fabric Cal - Spring 11_yc-dl-0404 11_12-1_YCFA12_STARSHIP YC SPRING13 Order Chart" xfId="6260" xr:uid="{00000000-0005-0000-0000-0000380C0000}"/>
    <cellStyle name="_YC Fabric Cal - Spring 11_yc-dl-0404 11_12-1_YCFA12_YC PRESPRING 12 MASTER ORDER CHART--" xfId="4546" xr:uid="{00000000-0005-0000-0000-0000390C0000}"/>
    <cellStyle name="_YC Fabric Cal - Spring 11_yc-dl-0404 11_12-1_YCFA12_YC SPRING 13 MASTER ORDER CHART" xfId="4547" xr:uid="{00000000-0005-0000-0000-00003A0C0000}"/>
    <cellStyle name="_YC Fabric Cal - Spring 11_yc-dl-0404 11_2.1" xfId="1361" xr:uid="{00000000-0005-0000-0000-00003B0C0000}"/>
    <cellStyle name="_YC Fabric Cal - Spring 11_yc-dl-0404 11_2.1 2" xfId="5411" xr:uid="{00000000-0005-0000-0000-00003C0C0000}"/>
    <cellStyle name="_YC Fabric Cal - Spring 11_yc-dl-0404 11_2.1_1" xfId="6553" xr:uid="{00000000-0005-0000-0000-00003D0C0000}"/>
    <cellStyle name="_YC Fabric Cal - Spring 11_yc-dl-0404 11_2.1_10.1" xfId="1362" xr:uid="{00000000-0005-0000-0000-00003E0C0000}"/>
    <cellStyle name="_YC Fabric Cal - Spring 11_yc-dl-0404 11_2.1_10.1 2" xfId="3302" xr:uid="{00000000-0005-0000-0000-00003F0C0000}"/>
    <cellStyle name="_YC Fabric Cal - Spring 11_yc-dl-0404 11_2.1_11.1" xfId="1363" xr:uid="{00000000-0005-0000-0000-0000400C0000}"/>
    <cellStyle name="_YC Fabric Cal - Spring 11_yc-dl-0404 11_2.1_11.1 2" xfId="3303" xr:uid="{00000000-0005-0000-0000-0000410C0000}"/>
    <cellStyle name="_YC Fabric Cal - Spring 11_yc-dl-0404 11_2.1_2.1" xfId="6554" xr:uid="{00000000-0005-0000-0000-0000420C0000}"/>
    <cellStyle name="_YC Fabric Cal - Spring 11_yc-dl-0404 11_2.1_9.1" xfId="1364" xr:uid="{00000000-0005-0000-0000-0000430C0000}"/>
    <cellStyle name="_YC Fabric Cal - Spring 11_yc-dl-0404 11_2.1_9.1 2" xfId="3304" xr:uid="{00000000-0005-0000-0000-0000440C0000}"/>
    <cellStyle name="_YC Fabric Cal - Spring 11_yc-dl-0404 11_2.1_STARSHIP YC SPRING13 Order Chart" xfId="6628" xr:uid="{00000000-0005-0000-0000-0000450C0000}"/>
    <cellStyle name="_YC Fabric Cal - Spring 11_yc-dl-0404 11_2.1_YC PRESPRING 12 MASTER ORDER CHART--" xfId="4549" xr:uid="{00000000-0005-0000-0000-0000460C0000}"/>
    <cellStyle name="_YC Fabric Cal - Spring 11_yc-dl-0404 11_2.1_YC SPRING 13 MASTER ORDER CHART" xfId="4550" xr:uid="{00000000-0005-0000-0000-0000470C0000}"/>
    <cellStyle name="_YC Fabric Cal - Spring 11_yc-dl-0404 11_3.1" xfId="1365" xr:uid="{00000000-0005-0000-0000-0000480C0000}"/>
    <cellStyle name="_YC Fabric Cal - Spring 11_yc-dl-0404 11_3.1 2" xfId="5412" xr:uid="{00000000-0005-0000-0000-0000490C0000}"/>
    <cellStyle name="_YC Fabric Cal - Spring 11_yc-dl-0404 11_3.1_10.1" xfId="1366" xr:uid="{00000000-0005-0000-0000-00004A0C0000}"/>
    <cellStyle name="_YC Fabric Cal - Spring 11_yc-dl-0404 11_3.1_10.1 2" xfId="3305" xr:uid="{00000000-0005-0000-0000-00004B0C0000}"/>
    <cellStyle name="_YC Fabric Cal - Spring 11_yc-dl-0404 11_3.1_11.1" xfId="1367" xr:uid="{00000000-0005-0000-0000-00004C0C0000}"/>
    <cellStyle name="_YC Fabric Cal - Spring 11_yc-dl-0404 11_3.1_11.1 2" xfId="3306" xr:uid="{00000000-0005-0000-0000-00004D0C0000}"/>
    <cellStyle name="_YC Fabric Cal - Spring 11_yc-dl-0404 11_3.1_2.1" xfId="6261" xr:uid="{00000000-0005-0000-0000-00004E0C0000}"/>
    <cellStyle name="_YC Fabric Cal - Spring 11_yc-dl-0404 11_3.1_9.1" xfId="1368" xr:uid="{00000000-0005-0000-0000-00004F0C0000}"/>
    <cellStyle name="_YC Fabric Cal - Spring 11_yc-dl-0404 11_3.1_9.1 2" xfId="3307" xr:uid="{00000000-0005-0000-0000-0000500C0000}"/>
    <cellStyle name="_YC Fabric Cal - Spring 11_yc-dl-0404 11_3.1_STARSHIP YC SPRING13 Order Chart" xfId="6262" xr:uid="{00000000-0005-0000-0000-0000510C0000}"/>
    <cellStyle name="_YC Fabric Cal - Spring 11_yc-dl-0404 11_3.1_YC PRESPRING 12 MASTER ORDER CHART--" xfId="4551" xr:uid="{00000000-0005-0000-0000-0000520C0000}"/>
    <cellStyle name="_YC Fabric Cal - Spring 11_yc-dl-0404 11_3.1_YC SPRING 13 MASTER ORDER CHART" xfId="4552" xr:uid="{00000000-0005-0000-0000-0000530C0000}"/>
    <cellStyle name="_YC Fabric Cal - Spring 11_yc-dl-0404 11_4.1" xfId="1369" xr:uid="{00000000-0005-0000-0000-0000540C0000}"/>
    <cellStyle name="_YC Fabric Cal - Spring 11_yc-dl-0404 11_4.1 2" xfId="5413" xr:uid="{00000000-0005-0000-0000-0000550C0000}"/>
    <cellStyle name="_YC Fabric Cal - Spring 11_yc-dl-0404 11_4.1_1" xfId="3011" xr:uid="{00000000-0005-0000-0000-0000560C0000}"/>
    <cellStyle name="_YC Fabric Cal - Spring 11_yc-dl-0404 11_4.1_10.1" xfId="1370" xr:uid="{00000000-0005-0000-0000-0000570C0000}"/>
    <cellStyle name="_YC Fabric Cal - Spring 11_yc-dl-0404 11_4.1_10.1 2" xfId="3308" xr:uid="{00000000-0005-0000-0000-0000580C0000}"/>
    <cellStyle name="_YC Fabric Cal - Spring 11_yc-dl-0404 11_4.1_11.1" xfId="1371" xr:uid="{00000000-0005-0000-0000-0000590C0000}"/>
    <cellStyle name="_YC Fabric Cal - Spring 11_yc-dl-0404 11_4.1_11.1 2" xfId="3309" xr:uid="{00000000-0005-0000-0000-00005A0C0000}"/>
    <cellStyle name="_YC Fabric Cal - Spring 11_yc-dl-0404 11_4.1_2.1" xfId="3012" xr:uid="{00000000-0005-0000-0000-00005B0C0000}"/>
    <cellStyle name="_YC Fabric Cal - Spring 11_yc-dl-0404 11_4.1_3.1" xfId="3013" xr:uid="{00000000-0005-0000-0000-00005C0C0000}"/>
    <cellStyle name="_YC Fabric Cal - Spring 11_yc-dl-0404 11_4.1_4.1" xfId="3014" xr:uid="{00000000-0005-0000-0000-00005D0C0000}"/>
    <cellStyle name="_YC Fabric Cal - Spring 11_yc-dl-0404 11_4.1_5.1" xfId="1372" xr:uid="{00000000-0005-0000-0000-00005E0C0000}"/>
    <cellStyle name="_YC Fabric Cal - Spring 11_yc-dl-0404 11_4.1_5.1 2" xfId="5671" xr:uid="{00000000-0005-0000-0000-00005F0C0000}"/>
    <cellStyle name="_YC Fabric Cal - Spring 11_yc-dl-0404 11_4.1_5.1_10.1" xfId="1373" xr:uid="{00000000-0005-0000-0000-0000600C0000}"/>
    <cellStyle name="_YC Fabric Cal - Spring 11_yc-dl-0404 11_4.1_5.1_10.1 2" xfId="3310" xr:uid="{00000000-0005-0000-0000-0000610C0000}"/>
    <cellStyle name="_YC Fabric Cal - Spring 11_yc-dl-0404 11_4.1_5.1_11.1" xfId="1374" xr:uid="{00000000-0005-0000-0000-0000620C0000}"/>
    <cellStyle name="_YC Fabric Cal - Spring 11_yc-dl-0404 11_4.1_5.1_11.1 2" xfId="3311" xr:uid="{00000000-0005-0000-0000-0000630C0000}"/>
    <cellStyle name="_YC Fabric Cal - Spring 11_yc-dl-0404 11_4.1_5.1_2.1" xfId="6264" xr:uid="{00000000-0005-0000-0000-0000640C0000}"/>
    <cellStyle name="_YC Fabric Cal - Spring 11_yc-dl-0404 11_4.1_5.1_9.1" xfId="1375" xr:uid="{00000000-0005-0000-0000-0000650C0000}"/>
    <cellStyle name="_YC Fabric Cal - Spring 11_yc-dl-0404 11_4.1_5.1_9.1 2" xfId="3312" xr:uid="{00000000-0005-0000-0000-0000660C0000}"/>
    <cellStyle name="_YC Fabric Cal - Spring 11_yc-dl-0404 11_4.1_5.1_STARSHIP YC SPRING13 Order Chart" xfId="6794" xr:uid="{00000000-0005-0000-0000-0000670C0000}"/>
    <cellStyle name="_YC Fabric Cal - Spring 11_yc-dl-0404 11_4.1_5.1_YC PRESPRING 12 MASTER ORDER CHART--" xfId="4554" xr:uid="{00000000-0005-0000-0000-0000680C0000}"/>
    <cellStyle name="_YC Fabric Cal - Spring 11_yc-dl-0404 11_4.1_5.1_YC SPRING 13 MASTER ORDER CHART" xfId="4555" xr:uid="{00000000-0005-0000-0000-0000690C0000}"/>
    <cellStyle name="_YC Fabric Cal - Spring 11_yc-dl-0404 11_4.1_6.1" xfId="1376" xr:uid="{00000000-0005-0000-0000-00006A0C0000}"/>
    <cellStyle name="_YC Fabric Cal - Spring 11_yc-dl-0404 11_4.1_6.1 2" xfId="5672" xr:uid="{00000000-0005-0000-0000-00006B0C0000}"/>
    <cellStyle name="_YC Fabric Cal - Spring 11_yc-dl-0404 11_4.1_6.1_10.1" xfId="1377" xr:uid="{00000000-0005-0000-0000-00006C0C0000}"/>
    <cellStyle name="_YC Fabric Cal - Spring 11_yc-dl-0404 11_4.1_6.1_10.1 2" xfId="3313" xr:uid="{00000000-0005-0000-0000-00006D0C0000}"/>
    <cellStyle name="_YC Fabric Cal - Spring 11_yc-dl-0404 11_4.1_6.1_11.1" xfId="1378" xr:uid="{00000000-0005-0000-0000-00006E0C0000}"/>
    <cellStyle name="_YC Fabric Cal - Spring 11_yc-dl-0404 11_4.1_6.1_11.1 2" xfId="3314" xr:uid="{00000000-0005-0000-0000-00006F0C0000}"/>
    <cellStyle name="_YC Fabric Cal - Spring 11_yc-dl-0404 11_4.1_6.1_2.1" xfId="6265" xr:uid="{00000000-0005-0000-0000-0000700C0000}"/>
    <cellStyle name="_YC Fabric Cal - Spring 11_yc-dl-0404 11_4.1_6.1_9.1" xfId="1379" xr:uid="{00000000-0005-0000-0000-0000710C0000}"/>
    <cellStyle name="_YC Fabric Cal - Spring 11_yc-dl-0404 11_4.1_6.1_9.1 2" xfId="3315" xr:uid="{00000000-0005-0000-0000-0000720C0000}"/>
    <cellStyle name="_YC Fabric Cal - Spring 11_yc-dl-0404 11_4.1_6.1_STARSHIP YC SPRING13 Order Chart" xfId="6267" xr:uid="{00000000-0005-0000-0000-0000730C0000}"/>
    <cellStyle name="_YC Fabric Cal - Spring 11_yc-dl-0404 11_4.1_6.1_YC PRESPRING 12 MASTER ORDER CHART--" xfId="4557" xr:uid="{00000000-0005-0000-0000-0000740C0000}"/>
    <cellStyle name="_YC Fabric Cal - Spring 11_yc-dl-0404 11_4.1_6.1_YC SPRING 13 MASTER ORDER CHART" xfId="4558" xr:uid="{00000000-0005-0000-0000-0000750C0000}"/>
    <cellStyle name="_YC Fabric Cal - Spring 11_yc-dl-0404 11_4.1_9.1" xfId="1380" xr:uid="{00000000-0005-0000-0000-0000760C0000}"/>
    <cellStyle name="_YC Fabric Cal - Spring 11_yc-dl-0404 11_4.1_9.1 2" xfId="3316" xr:uid="{00000000-0005-0000-0000-0000770C0000}"/>
    <cellStyle name="_YC Fabric Cal - Spring 11_yc-dl-0404 11_4.1_STARSHIP YC SPRING13 Order Chart" xfId="6732" xr:uid="{00000000-0005-0000-0000-0000780C0000}"/>
    <cellStyle name="_YC Fabric Cal - Spring 11_yc-dl-0404 11_4.1_YC PRESPRING 12 MASTER ORDER CHART--" xfId="4559" xr:uid="{00000000-0005-0000-0000-0000790C0000}"/>
    <cellStyle name="_YC Fabric Cal - Spring 11_yc-dl-0404 11_4.1_YC SPRING 13 MASTER ORDER CHART" xfId="4560" xr:uid="{00000000-0005-0000-0000-00007A0C0000}"/>
    <cellStyle name="_YC Fabric Cal - Spring 11_yc-dl-0404 11_5.1" xfId="1381" xr:uid="{00000000-0005-0000-0000-00007B0C0000}"/>
    <cellStyle name="_YC Fabric Cal - Spring 11_yc-dl-0404 11_5.1 2" xfId="5415" xr:uid="{00000000-0005-0000-0000-00007C0C0000}"/>
    <cellStyle name="_YC Fabric Cal - Spring 11_yc-dl-0404 11_5.1_1" xfId="1382" xr:uid="{00000000-0005-0000-0000-00007D0C0000}"/>
    <cellStyle name="_YC Fabric Cal - Spring 11_yc-dl-0404 11_5.1_1 2" xfId="5674" xr:uid="{00000000-0005-0000-0000-00007E0C0000}"/>
    <cellStyle name="_YC Fabric Cal - Spring 11_yc-dl-0404 11_5.1_1_10.1" xfId="1383" xr:uid="{00000000-0005-0000-0000-00007F0C0000}"/>
    <cellStyle name="_YC Fabric Cal - Spring 11_yc-dl-0404 11_5.1_1_10.1 2" xfId="3317" xr:uid="{00000000-0005-0000-0000-0000800C0000}"/>
    <cellStyle name="_YC Fabric Cal - Spring 11_yc-dl-0404 11_5.1_1_11.1" xfId="1384" xr:uid="{00000000-0005-0000-0000-0000810C0000}"/>
    <cellStyle name="_YC Fabric Cal - Spring 11_yc-dl-0404 11_5.1_1_11.1 2" xfId="3318" xr:uid="{00000000-0005-0000-0000-0000820C0000}"/>
    <cellStyle name="_YC Fabric Cal - Spring 11_yc-dl-0404 11_5.1_1_2.1" xfId="6268" xr:uid="{00000000-0005-0000-0000-0000830C0000}"/>
    <cellStyle name="_YC Fabric Cal - Spring 11_yc-dl-0404 11_5.1_1_9.1" xfId="1385" xr:uid="{00000000-0005-0000-0000-0000840C0000}"/>
    <cellStyle name="_YC Fabric Cal - Spring 11_yc-dl-0404 11_5.1_1_9.1 2" xfId="3319" xr:uid="{00000000-0005-0000-0000-0000850C0000}"/>
    <cellStyle name="_YC Fabric Cal - Spring 11_yc-dl-0404 11_5.1_1_STARSHIP YC SPRING13 Order Chart" xfId="6032" xr:uid="{00000000-0005-0000-0000-0000860C0000}"/>
    <cellStyle name="_YC Fabric Cal - Spring 11_yc-dl-0404 11_5.1_1_YC PRESPRING 12 MASTER ORDER CHART--" xfId="4561" xr:uid="{00000000-0005-0000-0000-0000870C0000}"/>
    <cellStyle name="_YC Fabric Cal - Spring 11_yc-dl-0404 11_5.1_1_YC SPRING 13 MASTER ORDER CHART" xfId="4562" xr:uid="{00000000-0005-0000-0000-0000880C0000}"/>
    <cellStyle name="_YC Fabric Cal - Spring 11_yc-dl-0404 11_5.1_10.1" xfId="1386" xr:uid="{00000000-0005-0000-0000-0000890C0000}"/>
    <cellStyle name="_YC Fabric Cal - Spring 11_yc-dl-0404 11_5.1_10.1 2" xfId="3320" xr:uid="{00000000-0005-0000-0000-00008A0C0000}"/>
    <cellStyle name="_YC Fabric Cal - Spring 11_yc-dl-0404 11_5.1_11.1" xfId="1387" xr:uid="{00000000-0005-0000-0000-00008B0C0000}"/>
    <cellStyle name="_YC Fabric Cal - Spring 11_yc-dl-0404 11_5.1_11.1 2" xfId="3321" xr:uid="{00000000-0005-0000-0000-00008C0C0000}"/>
    <cellStyle name="_YC Fabric Cal - Spring 11_yc-dl-0404 11_5.1_2.1" xfId="3015" xr:uid="{00000000-0005-0000-0000-00008D0C0000}"/>
    <cellStyle name="_YC Fabric Cal - Spring 11_yc-dl-0404 11_5.1_3.1" xfId="3016" xr:uid="{00000000-0005-0000-0000-00008E0C0000}"/>
    <cellStyle name="_YC Fabric Cal - Spring 11_yc-dl-0404 11_5.1_4.1" xfId="3017" xr:uid="{00000000-0005-0000-0000-00008F0C0000}"/>
    <cellStyle name="_YC Fabric Cal - Spring 11_yc-dl-0404 11_5.1_9.1" xfId="1388" xr:uid="{00000000-0005-0000-0000-0000900C0000}"/>
    <cellStyle name="_YC Fabric Cal - Spring 11_yc-dl-0404 11_5.1_9.1 2" xfId="3322" xr:uid="{00000000-0005-0000-0000-0000910C0000}"/>
    <cellStyle name="_YC Fabric Cal - Spring 11_yc-dl-0404 11_5.1_STARSHIP YC SPRING13 Order Chart" xfId="6269" xr:uid="{00000000-0005-0000-0000-0000920C0000}"/>
    <cellStyle name="_YC Fabric Cal - Spring 11_yc-dl-0404 11_5.1_YC PRESPRING 12 MASTER ORDER CHART--" xfId="4563" xr:uid="{00000000-0005-0000-0000-0000930C0000}"/>
    <cellStyle name="_YC Fabric Cal - Spring 11_yc-dl-0404 11_5.1_YC SPRING 13 MASTER ORDER CHART" xfId="4564" xr:uid="{00000000-0005-0000-0000-0000940C0000}"/>
    <cellStyle name="_YC Fabric Cal - Spring 11_yc-dl-0404 11_6.1" xfId="1389" xr:uid="{00000000-0005-0000-0000-0000950C0000}"/>
    <cellStyle name="_YC Fabric Cal - Spring 11_yc-dl-0404 11_6.1 2" xfId="5416" xr:uid="{00000000-0005-0000-0000-0000960C0000}"/>
    <cellStyle name="_YC Fabric Cal - Spring 11_yc-dl-0404 11_6.1_10.1" xfId="1390" xr:uid="{00000000-0005-0000-0000-0000970C0000}"/>
    <cellStyle name="_YC Fabric Cal - Spring 11_yc-dl-0404 11_6.1_10.1 2" xfId="3323" xr:uid="{00000000-0005-0000-0000-0000980C0000}"/>
    <cellStyle name="_YC Fabric Cal - Spring 11_yc-dl-0404 11_6.1_11.1" xfId="1391" xr:uid="{00000000-0005-0000-0000-0000990C0000}"/>
    <cellStyle name="_YC Fabric Cal - Spring 11_yc-dl-0404 11_6.1_11.1 2" xfId="3324" xr:uid="{00000000-0005-0000-0000-00009A0C0000}"/>
    <cellStyle name="_YC Fabric Cal - Spring 11_yc-dl-0404 11_6.1_2.1" xfId="3018" xr:uid="{00000000-0005-0000-0000-00009B0C0000}"/>
    <cellStyle name="_YC Fabric Cal - Spring 11_yc-dl-0404 11_6.1_3.1" xfId="3019" xr:uid="{00000000-0005-0000-0000-00009C0C0000}"/>
    <cellStyle name="_YC Fabric Cal - Spring 11_yc-dl-0404 11_6.1_4.1" xfId="3020" xr:uid="{00000000-0005-0000-0000-00009D0C0000}"/>
    <cellStyle name="_YC Fabric Cal - Spring 11_yc-dl-0404 11_6.1_9.1" xfId="1392" xr:uid="{00000000-0005-0000-0000-00009E0C0000}"/>
    <cellStyle name="_YC Fabric Cal - Spring 11_yc-dl-0404 11_6.1_9.1 2" xfId="3325" xr:uid="{00000000-0005-0000-0000-00009F0C0000}"/>
    <cellStyle name="_YC Fabric Cal - Spring 11_yc-dl-0404 11_6.1_STARSHIP YC SPRING13 Order Chart" xfId="5901" xr:uid="{00000000-0005-0000-0000-0000A00C0000}"/>
    <cellStyle name="_YC Fabric Cal - Spring 11_yc-dl-0404 11_6.1_YC PRESPRING 12 MASTER ORDER CHART--" xfId="4566" xr:uid="{00000000-0005-0000-0000-0000A10C0000}"/>
    <cellStyle name="_YC Fabric Cal - Spring 11_yc-dl-0404 11_6.1_YC SPRING 13 MASTER ORDER CHART" xfId="4567" xr:uid="{00000000-0005-0000-0000-0000A20C0000}"/>
    <cellStyle name="_YC Fabric Cal - Spring 11_yc-dl-0404 11_7.1" xfId="1393" xr:uid="{00000000-0005-0000-0000-0000A30C0000}"/>
    <cellStyle name="_YC Fabric Cal - Spring 11_yc-dl-0404 11_8.1" xfId="1394" xr:uid="{00000000-0005-0000-0000-0000A40C0000}"/>
    <cellStyle name="_YC Fabric Cal - Spring 11_yc-dl-0404 11_8.1_9.1" xfId="1395" xr:uid="{00000000-0005-0000-0000-0000A50C0000}"/>
    <cellStyle name="_YC Fabric Cal - Spring 11_yc-dl-0404 11_9.1" xfId="1396" xr:uid="{00000000-0005-0000-0000-0000A60C0000}"/>
    <cellStyle name="_YC Fabric Cal - Spring 11_yc-dl-0404 11_9.1_1" xfId="1397" xr:uid="{00000000-0005-0000-0000-0000A70C0000}"/>
    <cellStyle name="_YC Fabric Cal - Spring 11_yc-dl-0404 11_MNFA12" xfId="1398" xr:uid="{00000000-0005-0000-0000-0000A80C0000}"/>
    <cellStyle name="_YC Fabric Cal - Spring 11_yc-dl-0404 11_MNFA12 2" xfId="3326" xr:uid="{00000000-0005-0000-0000-0000A90C0000}"/>
    <cellStyle name="_YC Fabric Cal - Spring 11_yc-dl-0404 11_MNFA12_YC PRESPRING 12 MASTER ORDER CHART--" xfId="4569" xr:uid="{00000000-0005-0000-0000-0000AA0C0000}"/>
    <cellStyle name="_YC Fabric Cal - Spring 11_yc-dl-0404 11_MNFA12_YC SPRING 13 MASTER ORDER CHART" xfId="4570" xr:uid="{00000000-0005-0000-0000-0000AB0C0000}"/>
    <cellStyle name="_YC Fabric Cal - Spring 11_yc-dl-0404 11_STARSHIP YC SPRING13 Order Chart" xfId="6133" xr:uid="{00000000-0005-0000-0000-0000AC0C0000}"/>
    <cellStyle name="_YC Fabric Cal - Spring 11_yc-dl-0404 11_YC HOLIDAY 12 MASTER ORDER CHART" xfId="1399" xr:uid="{00000000-0005-0000-0000-0000AD0C0000}"/>
    <cellStyle name="_YC Fabric Cal - Spring 11_yc-dl-0404 11_YC PRESPRING 12 MASTER ORDER CHART--" xfId="4571" xr:uid="{00000000-0005-0000-0000-0000AE0C0000}"/>
    <cellStyle name="_YC Fabric Cal - Spring 11_yc-dl-0404 11_YC SPRING 13 MASTER ORDER CHART" xfId="4572" xr:uid="{00000000-0005-0000-0000-0000AF0C0000}"/>
    <cellStyle name="_YC Fabric Cal - Spring 11_yc-dl-0404 11_YCFA12" xfId="1400" xr:uid="{00000000-0005-0000-0000-0000B00C0000}"/>
    <cellStyle name="_YC Fabric Cal - Spring 11_yc-dl-0404 11_YCFA12 2" xfId="3327" xr:uid="{00000000-0005-0000-0000-0000B10C0000}"/>
    <cellStyle name="_YC Fabric Cal - Spring 11_yc-dl-0404 11_YCFA12_2.1" xfId="6271" xr:uid="{00000000-0005-0000-0000-0000B20C0000}"/>
    <cellStyle name="_YC Fabric Cal - Spring 11_yc-dl-0404 11_YCFA12_2.1 2" xfId="6907" xr:uid="{00000000-0005-0000-0000-0000B30C0000}"/>
    <cellStyle name="_YC Fabric Cal - Spring 11_yc-dl-0404 11_YCFA12_STARSHIP YC SPRING13 Order Chart" xfId="5902" xr:uid="{00000000-0005-0000-0000-0000B40C0000}"/>
    <cellStyle name="_YC Fabric Cal - Spring 11_yc-dl-0404 11_YCFA12_YC PRESPRING 12 MASTER ORDER CHART--" xfId="4573" xr:uid="{00000000-0005-0000-0000-0000B50C0000}"/>
    <cellStyle name="_YC Fabric Cal - Spring 11_yc-dl-0404 11_YCFA12_YC SPRING 13 MASTER ORDER CHART" xfId="4574" xr:uid="{00000000-0005-0000-0000-0000B60C0000}"/>
    <cellStyle name="_YC Fabric Cal - Spring 11_YCFA12" xfId="1401" xr:uid="{00000000-0005-0000-0000-0000B70C0000}"/>
    <cellStyle name="_YC Fabric Cal - Spring 11_YCFA12 2" xfId="3328" xr:uid="{00000000-0005-0000-0000-0000B80C0000}"/>
    <cellStyle name="_YC Fabric Cal - Spring 11_YCFA12_YC PRESPRING 12 MASTER ORDER CHART--" xfId="4575" xr:uid="{00000000-0005-0000-0000-0000B90C0000}"/>
    <cellStyle name="_YC Fabric Cal - Spring 11_YCFA12_YC SPRING 13 MASTER ORDER CHART" xfId="4576" xr:uid="{00000000-0005-0000-0000-0000BA0C0000}"/>
    <cellStyle name="_YC Fabric Cal - Spring 11_YCSU12" xfId="1402" xr:uid="{00000000-0005-0000-0000-0000BB0C0000}"/>
    <cellStyle name="_YCSU12" xfId="1403" xr:uid="{00000000-0005-0000-0000-0000BC0C0000}"/>
    <cellStyle name="_YCSU12 2" xfId="3329" xr:uid="{00000000-0005-0000-0000-0000BD0C0000}"/>
    <cellStyle name="_YCSU12_YC PRESPRING 12 MASTER ORDER CHART--" xfId="4578" xr:uid="{00000000-0005-0000-0000-0000BE0C0000}"/>
    <cellStyle name="_YCSU12_YC SPRING 13 MASTER ORDER CHART" xfId="4579" xr:uid="{00000000-0005-0000-0000-0000BF0C0000}"/>
    <cellStyle name="20% - Accent1 10" xfId="39001" xr:uid="{00000000-0005-0000-0000-0000C10C0000}"/>
    <cellStyle name="20% - Accent1 11" xfId="39030" xr:uid="{00000000-0005-0000-0000-0000C20C0000}"/>
    <cellStyle name="20% - Accent1 2" xfId="2565" xr:uid="{00000000-0005-0000-0000-0000C30C0000}"/>
    <cellStyle name="20% - Accent1 2 2" xfId="5125" hidden="1" xr:uid="{00000000-0005-0000-0000-0000C40C0000}"/>
    <cellStyle name="20% - Accent1 2 2" xfId="7259" hidden="1" xr:uid="{00000000-0005-0000-0000-0000C50C0000}"/>
    <cellStyle name="20% - Accent1 2 2" xfId="9394" hidden="1" xr:uid="{00000000-0005-0000-0000-0000C60C0000}"/>
    <cellStyle name="20% - Accent1 2 2" xfId="9886" hidden="1" xr:uid="{00000000-0005-0000-0000-0000C70C0000}"/>
    <cellStyle name="20% - Accent1 2 2" xfId="9802" hidden="1" xr:uid="{00000000-0005-0000-0000-0000C80C0000}"/>
    <cellStyle name="20% - Accent1 2 2" xfId="4784" hidden="1" xr:uid="{00000000-0005-0000-0000-0000C90C0000}"/>
    <cellStyle name="20% - Accent1 2 2" xfId="10083" hidden="1" xr:uid="{00000000-0005-0000-0000-0000CA0C0000}"/>
    <cellStyle name="20% - Accent1 2 2" xfId="9999" hidden="1" xr:uid="{00000000-0005-0000-0000-0000CB0C0000}"/>
    <cellStyle name="20% - Accent1 2 2" xfId="3485" hidden="1" xr:uid="{00000000-0005-0000-0000-0000CC0C0000}"/>
    <cellStyle name="20% - Accent1 2 2" xfId="10260" hidden="1" xr:uid="{00000000-0005-0000-0000-0000CD0C0000}"/>
    <cellStyle name="20% - Accent1 2 2" xfId="10184" hidden="1" xr:uid="{00000000-0005-0000-0000-0000CE0C0000}"/>
    <cellStyle name="20% - Accent1 2 2" xfId="4740" hidden="1" xr:uid="{00000000-0005-0000-0000-0000CF0C0000}"/>
    <cellStyle name="20% - Accent1 2 2" xfId="10779" hidden="1" xr:uid="{00000000-0005-0000-0000-0000D00C0000}"/>
    <cellStyle name="20% - Accent1 2 2" xfId="10495" hidden="1" xr:uid="{00000000-0005-0000-0000-0000D10C0000}"/>
    <cellStyle name="20% - Accent1 2 2" xfId="10656" hidden="1" xr:uid="{00000000-0005-0000-0000-0000D20C0000}"/>
    <cellStyle name="20% - Accent1 2 2" xfId="11121" hidden="1" xr:uid="{00000000-0005-0000-0000-0000D30C0000}"/>
    <cellStyle name="20% - Accent1 2 2" xfId="11266" hidden="1" xr:uid="{00000000-0005-0000-0000-0000D40C0000}"/>
    <cellStyle name="20% - Accent1 2 2" xfId="11220" hidden="1" xr:uid="{00000000-0005-0000-0000-0000D50C0000}"/>
    <cellStyle name="20% - Accent1 2 2" xfId="10470" hidden="1" xr:uid="{00000000-0005-0000-0000-0000D60C0000}"/>
    <cellStyle name="20% - Accent1 2 2" xfId="11418" hidden="1" xr:uid="{00000000-0005-0000-0000-0000D70C0000}"/>
    <cellStyle name="20% - Accent1 2 2" xfId="11374" hidden="1" xr:uid="{00000000-0005-0000-0000-0000D80C0000}"/>
    <cellStyle name="20% - Accent1 2 2" xfId="4709" hidden="1" xr:uid="{00000000-0005-0000-0000-0000D90C0000}"/>
    <cellStyle name="20% - Accent1 2 2" xfId="11563" hidden="1" xr:uid="{00000000-0005-0000-0000-0000DA0C0000}"/>
    <cellStyle name="20% - Accent1 2 2" xfId="11519" hidden="1" xr:uid="{00000000-0005-0000-0000-0000DB0C0000}"/>
    <cellStyle name="20% - Accent1 2 2" xfId="10741" hidden="1" xr:uid="{00000000-0005-0000-0000-0000DC0C0000}"/>
    <cellStyle name="20% - Accent1 2 2" xfId="11802" hidden="1" xr:uid="{00000000-0005-0000-0000-0000DD0C0000}"/>
    <cellStyle name="20% - Accent1 2 2" xfId="11945" hidden="1" xr:uid="{00000000-0005-0000-0000-0000DE0C0000}"/>
    <cellStyle name="20% - Accent1 2 2" xfId="11901" hidden="1" xr:uid="{00000000-0005-0000-0000-0000DF0C0000}"/>
    <cellStyle name="20% - Accent1 2 2" xfId="10513" hidden="1" xr:uid="{00000000-0005-0000-0000-0000E00C0000}"/>
    <cellStyle name="20% - Accent1 2 2" xfId="12097" hidden="1" xr:uid="{00000000-0005-0000-0000-0000E10C0000}"/>
    <cellStyle name="20% - Accent1 2 2" xfId="12053" hidden="1" xr:uid="{00000000-0005-0000-0000-0000E20C0000}"/>
    <cellStyle name="20% - Accent1 2 2" xfId="10859" hidden="1" xr:uid="{00000000-0005-0000-0000-0000E30C0000}"/>
    <cellStyle name="20% - Accent1 2 2" xfId="12242" hidden="1" xr:uid="{00000000-0005-0000-0000-0000E40C0000}"/>
    <cellStyle name="20% - Accent1 2 2" xfId="12198" hidden="1" xr:uid="{00000000-0005-0000-0000-0000E50C0000}"/>
    <cellStyle name="20% - Accent1 2 2" xfId="10610" hidden="1" xr:uid="{00000000-0005-0000-0000-0000E60C0000}"/>
    <cellStyle name="20% - Accent1 2 2" xfId="12481" hidden="1" xr:uid="{00000000-0005-0000-0000-0000E70C0000}"/>
    <cellStyle name="20% - Accent1 2 2" xfId="12625" hidden="1" xr:uid="{00000000-0005-0000-0000-0000E80C0000}"/>
    <cellStyle name="20% - Accent1 2 2" xfId="12580" hidden="1" xr:uid="{00000000-0005-0000-0000-0000E90C0000}"/>
    <cellStyle name="20% - Accent1 2 2" xfId="10478" hidden="1" xr:uid="{00000000-0005-0000-0000-0000EA0C0000}"/>
    <cellStyle name="20% - Accent1 2 2" xfId="12777" hidden="1" xr:uid="{00000000-0005-0000-0000-0000EB0C0000}"/>
    <cellStyle name="20% - Accent1 2 2" xfId="12733" hidden="1" xr:uid="{00000000-0005-0000-0000-0000EC0C0000}"/>
    <cellStyle name="20% - Accent1 2 2" xfId="4925" hidden="1" xr:uid="{00000000-0005-0000-0000-0000ED0C0000}"/>
    <cellStyle name="20% - Accent1 2 2" xfId="12922" hidden="1" xr:uid="{00000000-0005-0000-0000-0000EE0C0000}"/>
    <cellStyle name="20% - Accent1 2 2" xfId="12878" hidden="1" xr:uid="{00000000-0005-0000-0000-0000EF0C0000}"/>
    <cellStyle name="20% - Accent1 2 2" xfId="4150" hidden="1" xr:uid="{00000000-0005-0000-0000-0000F00C0000}"/>
    <cellStyle name="20% - Accent1 2 2" xfId="13160" hidden="1" xr:uid="{00000000-0005-0000-0000-0000F10C0000}"/>
    <cellStyle name="20% - Accent1 2 2" xfId="13303" hidden="1" xr:uid="{00000000-0005-0000-0000-0000F20C0000}"/>
    <cellStyle name="20% - Accent1 2 2" xfId="13259" hidden="1" xr:uid="{00000000-0005-0000-0000-0000F30C0000}"/>
    <cellStyle name="20% - Accent1 2 2" xfId="10511" hidden="1" xr:uid="{00000000-0005-0000-0000-0000F40C0000}"/>
    <cellStyle name="20% - Accent1 2 2" xfId="13455" hidden="1" xr:uid="{00000000-0005-0000-0000-0000F50C0000}"/>
    <cellStyle name="20% - Accent1 2 2" xfId="13411" hidden="1" xr:uid="{00000000-0005-0000-0000-0000F60C0000}"/>
    <cellStyle name="20% - Accent1 2 2" xfId="12590" hidden="1" xr:uid="{00000000-0005-0000-0000-0000F70C0000}"/>
    <cellStyle name="20% - Accent1 2 2" xfId="13600" hidden="1" xr:uid="{00000000-0005-0000-0000-0000F80C0000}"/>
    <cellStyle name="20% - Accent1 2 2" xfId="13556" hidden="1" xr:uid="{00000000-0005-0000-0000-0000F90C0000}"/>
    <cellStyle name="20% - Accent1 2 2" xfId="9699" hidden="1" xr:uid="{00000000-0005-0000-0000-0000FA0C0000}"/>
    <cellStyle name="20% - Accent1 2 2" xfId="14086" hidden="1" xr:uid="{00000000-0005-0000-0000-0000FB0C0000}"/>
    <cellStyle name="20% - Accent1 2 2" xfId="13810" hidden="1" xr:uid="{00000000-0005-0000-0000-0000FC0C0000}"/>
    <cellStyle name="20% - Accent1 2 2" xfId="13964" hidden="1" xr:uid="{00000000-0005-0000-0000-0000FD0C0000}"/>
    <cellStyle name="20% - Accent1 2 2" xfId="14427" hidden="1" xr:uid="{00000000-0005-0000-0000-0000FE0C0000}"/>
    <cellStyle name="20% - Accent1 2 2" xfId="14571" hidden="1" xr:uid="{00000000-0005-0000-0000-0000FF0C0000}"/>
    <cellStyle name="20% - Accent1 2 2" xfId="14526" hidden="1" xr:uid="{00000000-0005-0000-0000-0000000D0000}"/>
    <cellStyle name="20% - Accent1 2 2" xfId="13786" hidden="1" xr:uid="{00000000-0005-0000-0000-0000010D0000}"/>
    <cellStyle name="20% - Accent1 2 2" xfId="14723" hidden="1" xr:uid="{00000000-0005-0000-0000-0000020D0000}"/>
    <cellStyle name="20% - Accent1 2 2" xfId="14679" hidden="1" xr:uid="{00000000-0005-0000-0000-0000030D0000}"/>
    <cellStyle name="20% - Accent1 2 2" xfId="4969" hidden="1" xr:uid="{00000000-0005-0000-0000-0000040D0000}"/>
    <cellStyle name="20% - Accent1 2 2" xfId="14868" hidden="1" xr:uid="{00000000-0005-0000-0000-0000050D0000}"/>
    <cellStyle name="20% - Accent1 2 2" xfId="14824" hidden="1" xr:uid="{00000000-0005-0000-0000-0000060D0000}"/>
    <cellStyle name="20% - Accent1 2 2" xfId="14048" hidden="1" xr:uid="{00000000-0005-0000-0000-0000070D0000}"/>
    <cellStyle name="20% - Accent1 2 2" xfId="15107" hidden="1" xr:uid="{00000000-0005-0000-0000-0000080D0000}"/>
    <cellStyle name="20% - Accent1 2 2" xfId="15250" hidden="1" xr:uid="{00000000-0005-0000-0000-0000090D0000}"/>
    <cellStyle name="20% - Accent1 2 2" xfId="15206" hidden="1" xr:uid="{00000000-0005-0000-0000-00000A0D0000}"/>
    <cellStyle name="20% - Accent1 2 2" xfId="13828" hidden="1" xr:uid="{00000000-0005-0000-0000-00000B0D0000}"/>
    <cellStyle name="20% - Accent1 2 2" xfId="15402" hidden="1" xr:uid="{00000000-0005-0000-0000-00000C0D0000}"/>
    <cellStyle name="20% - Accent1 2 2" xfId="15358" hidden="1" xr:uid="{00000000-0005-0000-0000-00000D0D0000}"/>
    <cellStyle name="20% - Accent1 2 2" xfId="14166" hidden="1" xr:uid="{00000000-0005-0000-0000-00000E0D0000}"/>
    <cellStyle name="20% - Accent1 2 2" xfId="15547" hidden="1" xr:uid="{00000000-0005-0000-0000-00000F0D0000}"/>
    <cellStyle name="20% - Accent1 2 2" xfId="15503" hidden="1" xr:uid="{00000000-0005-0000-0000-0000100D0000}"/>
    <cellStyle name="20% - Accent1 2 2" xfId="13922" hidden="1" xr:uid="{00000000-0005-0000-0000-0000110D0000}"/>
    <cellStyle name="20% - Accent1 2 2" xfId="15786" hidden="1" xr:uid="{00000000-0005-0000-0000-0000120D0000}"/>
    <cellStyle name="20% - Accent1 2 2" xfId="15930" hidden="1" xr:uid="{00000000-0005-0000-0000-0000130D0000}"/>
    <cellStyle name="20% - Accent1 2 2" xfId="15885" hidden="1" xr:uid="{00000000-0005-0000-0000-0000140D0000}"/>
    <cellStyle name="20% - Accent1 2 2" xfId="13793" hidden="1" xr:uid="{00000000-0005-0000-0000-0000150D0000}"/>
    <cellStyle name="20% - Accent1 2 2" xfId="16082" hidden="1" xr:uid="{00000000-0005-0000-0000-0000160D0000}"/>
    <cellStyle name="20% - Accent1 2 2" xfId="16038" hidden="1" xr:uid="{00000000-0005-0000-0000-0000170D0000}"/>
    <cellStyle name="20% - Accent1 2 2" xfId="5231" hidden="1" xr:uid="{00000000-0005-0000-0000-0000180D0000}"/>
    <cellStyle name="20% - Accent1 2 2" xfId="16227" hidden="1" xr:uid="{00000000-0005-0000-0000-0000190D0000}"/>
    <cellStyle name="20% - Accent1 2 2" xfId="16183" hidden="1" xr:uid="{00000000-0005-0000-0000-00001A0D0000}"/>
    <cellStyle name="20% - Accent1 2 2" xfId="3731" hidden="1" xr:uid="{00000000-0005-0000-0000-00001B0D0000}"/>
    <cellStyle name="20% - Accent1 2 2" xfId="16465" hidden="1" xr:uid="{00000000-0005-0000-0000-00001C0D0000}"/>
    <cellStyle name="20% - Accent1 2 2" xfId="16608" hidden="1" xr:uid="{00000000-0005-0000-0000-00001D0D0000}"/>
    <cellStyle name="20% - Accent1 2 2" xfId="16564" hidden="1" xr:uid="{00000000-0005-0000-0000-00001E0D0000}"/>
    <cellStyle name="20% - Accent1 2 2" xfId="13826" hidden="1" xr:uid="{00000000-0005-0000-0000-00001F0D0000}"/>
    <cellStyle name="20% - Accent1 2 2" xfId="16760" hidden="1" xr:uid="{00000000-0005-0000-0000-0000200D0000}"/>
    <cellStyle name="20% - Accent1 2 2" xfId="16716" hidden="1" xr:uid="{00000000-0005-0000-0000-0000210D0000}"/>
    <cellStyle name="20% - Accent1 2 2" xfId="15895" hidden="1" xr:uid="{00000000-0005-0000-0000-0000220D0000}"/>
    <cellStyle name="20% - Accent1 2 2" xfId="16905" hidden="1" xr:uid="{00000000-0005-0000-0000-0000230D0000}"/>
    <cellStyle name="20% - Accent1 2 2" xfId="16861" hidden="1" xr:uid="{00000000-0005-0000-0000-0000240D0000}"/>
    <cellStyle name="20% - Accent1 2 2" xfId="8849" hidden="1" xr:uid="{00000000-0005-0000-0000-0000250D0000}"/>
    <cellStyle name="20% - Accent1 2 2" xfId="17372" hidden="1" xr:uid="{00000000-0005-0000-0000-0000260D0000}"/>
    <cellStyle name="20% - Accent1 2 2" xfId="17101" hidden="1" xr:uid="{00000000-0005-0000-0000-0000270D0000}"/>
    <cellStyle name="20% - Accent1 2 2" xfId="17251" hidden="1" xr:uid="{00000000-0005-0000-0000-0000280D0000}"/>
    <cellStyle name="20% - Accent1 2 2" xfId="17712" hidden="1" xr:uid="{00000000-0005-0000-0000-0000290D0000}"/>
    <cellStyle name="20% - Accent1 2 2" xfId="17856" hidden="1" xr:uid="{00000000-0005-0000-0000-00002A0D0000}"/>
    <cellStyle name="20% - Accent1 2 2" xfId="17811" hidden="1" xr:uid="{00000000-0005-0000-0000-00002B0D0000}"/>
    <cellStyle name="20% - Accent1 2 2" xfId="17077" hidden="1" xr:uid="{00000000-0005-0000-0000-00002C0D0000}"/>
    <cellStyle name="20% - Accent1 2 2" xfId="18008" hidden="1" xr:uid="{00000000-0005-0000-0000-00002D0D0000}"/>
    <cellStyle name="20% - Accent1 2 2" xfId="17964" hidden="1" xr:uid="{00000000-0005-0000-0000-00002E0D0000}"/>
    <cellStyle name="20% - Accent1 2 2" xfId="8909" hidden="1" xr:uid="{00000000-0005-0000-0000-00002F0D0000}"/>
    <cellStyle name="20% - Accent1 2 2" xfId="18153" hidden="1" xr:uid="{00000000-0005-0000-0000-0000300D0000}"/>
    <cellStyle name="20% - Accent1 2 2" xfId="18109" hidden="1" xr:uid="{00000000-0005-0000-0000-0000310D0000}"/>
    <cellStyle name="20% - Accent1 2 2" xfId="17334" hidden="1" xr:uid="{00000000-0005-0000-0000-0000320D0000}"/>
    <cellStyle name="20% - Accent1 2 2" xfId="18392" hidden="1" xr:uid="{00000000-0005-0000-0000-0000330D0000}"/>
    <cellStyle name="20% - Accent1 2 2" xfId="18535" hidden="1" xr:uid="{00000000-0005-0000-0000-0000340D0000}"/>
    <cellStyle name="20% - Accent1 2 2" xfId="18491" hidden="1" xr:uid="{00000000-0005-0000-0000-0000350D0000}"/>
    <cellStyle name="20% - Accent1 2 2" xfId="17119" hidden="1" xr:uid="{00000000-0005-0000-0000-0000360D0000}"/>
    <cellStyle name="20% - Accent1 2 2" xfId="18687" hidden="1" xr:uid="{00000000-0005-0000-0000-0000370D0000}"/>
    <cellStyle name="20% - Accent1 2 2" xfId="18643" hidden="1" xr:uid="{00000000-0005-0000-0000-0000380D0000}"/>
    <cellStyle name="20% - Accent1 2 2" xfId="17452" hidden="1" xr:uid="{00000000-0005-0000-0000-0000390D0000}"/>
    <cellStyle name="20% - Accent1 2 2" xfId="18832" hidden="1" xr:uid="{00000000-0005-0000-0000-00003A0D0000}"/>
    <cellStyle name="20% - Accent1 2 2" xfId="18788" hidden="1" xr:uid="{00000000-0005-0000-0000-00003B0D0000}"/>
    <cellStyle name="20% - Accent1 2 2" xfId="17210" hidden="1" xr:uid="{00000000-0005-0000-0000-00003C0D0000}"/>
    <cellStyle name="20% - Accent1 2 2" xfId="19071" hidden="1" xr:uid="{00000000-0005-0000-0000-00003D0D0000}"/>
    <cellStyle name="20% - Accent1 2 2" xfId="19215" hidden="1" xr:uid="{00000000-0005-0000-0000-00003E0D0000}"/>
    <cellStyle name="20% - Accent1 2 2" xfId="19170" hidden="1" xr:uid="{00000000-0005-0000-0000-00003F0D0000}"/>
    <cellStyle name="20% - Accent1 2 2" xfId="17084" hidden="1" xr:uid="{00000000-0005-0000-0000-0000400D0000}"/>
    <cellStyle name="20% - Accent1 2 2" xfId="19367" hidden="1" xr:uid="{00000000-0005-0000-0000-0000410D0000}"/>
    <cellStyle name="20% - Accent1 2 2" xfId="19323" hidden="1" xr:uid="{00000000-0005-0000-0000-0000420D0000}"/>
    <cellStyle name="20% - Accent1 2 2" xfId="8393" hidden="1" xr:uid="{00000000-0005-0000-0000-0000430D0000}"/>
    <cellStyle name="20% - Accent1 2 2" xfId="19512" hidden="1" xr:uid="{00000000-0005-0000-0000-0000440D0000}"/>
    <cellStyle name="20% - Accent1 2 2" xfId="19468" hidden="1" xr:uid="{00000000-0005-0000-0000-0000450D0000}"/>
    <cellStyle name="20% - Accent1 2 2" xfId="10444" hidden="1" xr:uid="{00000000-0005-0000-0000-0000460D0000}"/>
    <cellStyle name="20% - Accent1 2 2" xfId="19750" hidden="1" xr:uid="{00000000-0005-0000-0000-0000470D0000}"/>
    <cellStyle name="20% - Accent1 2 2" xfId="19893" hidden="1" xr:uid="{00000000-0005-0000-0000-0000480D0000}"/>
    <cellStyle name="20% - Accent1 2 2" xfId="19849" hidden="1" xr:uid="{00000000-0005-0000-0000-0000490D0000}"/>
    <cellStyle name="20% - Accent1 2 2" xfId="17117" hidden="1" xr:uid="{00000000-0005-0000-0000-00004A0D0000}"/>
    <cellStyle name="20% - Accent1 2 2" xfId="20045" hidden="1" xr:uid="{00000000-0005-0000-0000-00004B0D0000}"/>
    <cellStyle name="20% - Accent1 2 2" xfId="20001" hidden="1" xr:uid="{00000000-0005-0000-0000-00004C0D0000}"/>
    <cellStyle name="20% - Accent1 2 2" xfId="19180" hidden="1" xr:uid="{00000000-0005-0000-0000-00004D0D0000}"/>
    <cellStyle name="20% - Accent1 2 2" xfId="20190" hidden="1" xr:uid="{00000000-0005-0000-0000-00004E0D0000}"/>
    <cellStyle name="20% - Accent1 2 2" xfId="20146" hidden="1" xr:uid="{00000000-0005-0000-0000-00004F0D0000}"/>
    <cellStyle name="20% - Accent1 2 2" xfId="3757" hidden="1" xr:uid="{00000000-0005-0000-0000-0000500D0000}"/>
    <cellStyle name="20% - Accent1 2 2" xfId="20650" hidden="1" xr:uid="{00000000-0005-0000-0000-0000510D0000}"/>
    <cellStyle name="20% - Accent1 2 2" xfId="20382" hidden="1" xr:uid="{00000000-0005-0000-0000-0000520D0000}"/>
    <cellStyle name="20% - Accent1 2 2" xfId="20529" hidden="1" xr:uid="{00000000-0005-0000-0000-0000530D0000}"/>
    <cellStyle name="20% - Accent1 2 2" xfId="20990" hidden="1" xr:uid="{00000000-0005-0000-0000-0000540D0000}"/>
    <cellStyle name="20% - Accent1 2 2" xfId="21134" hidden="1" xr:uid="{00000000-0005-0000-0000-0000550D0000}"/>
    <cellStyle name="20% - Accent1 2 2" xfId="21089" hidden="1" xr:uid="{00000000-0005-0000-0000-0000560D0000}"/>
    <cellStyle name="20% - Accent1 2 2" xfId="20358" hidden="1" xr:uid="{00000000-0005-0000-0000-0000570D0000}"/>
    <cellStyle name="20% - Accent1 2 2" xfId="21286" hidden="1" xr:uid="{00000000-0005-0000-0000-0000580D0000}"/>
    <cellStyle name="20% - Accent1 2 2" xfId="21242" hidden="1" xr:uid="{00000000-0005-0000-0000-0000590D0000}"/>
    <cellStyle name="20% - Accent1 2 2" xfId="8748" hidden="1" xr:uid="{00000000-0005-0000-0000-00005A0D0000}"/>
    <cellStyle name="20% - Accent1 2 2" xfId="21431" hidden="1" xr:uid="{00000000-0005-0000-0000-00005B0D0000}"/>
    <cellStyle name="20% - Accent1 2 2" xfId="21387" hidden="1" xr:uid="{00000000-0005-0000-0000-00005C0D0000}"/>
    <cellStyle name="20% - Accent1 2 2" xfId="20612" hidden="1" xr:uid="{00000000-0005-0000-0000-00005D0D0000}"/>
    <cellStyle name="20% - Accent1 2 2" xfId="21670" hidden="1" xr:uid="{00000000-0005-0000-0000-00005E0D0000}"/>
    <cellStyle name="20% - Accent1 2 2" xfId="21813" hidden="1" xr:uid="{00000000-0005-0000-0000-00005F0D0000}"/>
    <cellStyle name="20% - Accent1 2 2" xfId="21769" hidden="1" xr:uid="{00000000-0005-0000-0000-0000600D0000}"/>
    <cellStyle name="20% - Accent1 2 2" xfId="20400" hidden="1" xr:uid="{00000000-0005-0000-0000-0000610D0000}"/>
    <cellStyle name="20% - Accent1 2 2" xfId="21965" hidden="1" xr:uid="{00000000-0005-0000-0000-0000620D0000}"/>
    <cellStyle name="20% - Accent1 2 2" xfId="21921" hidden="1" xr:uid="{00000000-0005-0000-0000-0000630D0000}"/>
    <cellStyle name="20% - Accent1 2 2" xfId="20730" hidden="1" xr:uid="{00000000-0005-0000-0000-0000640D0000}"/>
    <cellStyle name="20% - Accent1 2 2" xfId="22110" hidden="1" xr:uid="{00000000-0005-0000-0000-0000650D0000}"/>
    <cellStyle name="20% - Accent1 2 2" xfId="22066" hidden="1" xr:uid="{00000000-0005-0000-0000-0000660D0000}"/>
    <cellStyle name="20% - Accent1 2 2" xfId="20488" hidden="1" xr:uid="{00000000-0005-0000-0000-0000670D0000}"/>
    <cellStyle name="20% - Accent1 2 2" xfId="22349" hidden="1" xr:uid="{00000000-0005-0000-0000-0000680D0000}"/>
    <cellStyle name="20% - Accent1 2 2" xfId="22493" hidden="1" xr:uid="{00000000-0005-0000-0000-0000690D0000}"/>
    <cellStyle name="20% - Accent1 2 2" xfId="22448" hidden="1" xr:uid="{00000000-0005-0000-0000-00006A0D0000}"/>
    <cellStyle name="20% - Accent1 2 2" xfId="20365" hidden="1" xr:uid="{00000000-0005-0000-0000-00006B0D0000}"/>
    <cellStyle name="20% - Accent1 2 2" xfId="22645" hidden="1" xr:uid="{00000000-0005-0000-0000-00006C0D0000}"/>
    <cellStyle name="20% - Accent1 2 2" xfId="22601" hidden="1" xr:uid="{00000000-0005-0000-0000-00006D0D0000}"/>
    <cellStyle name="20% - Accent1 2 2" xfId="9720" hidden="1" xr:uid="{00000000-0005-0000-0000-00006E0D0000}"/>
    <cellStyle name="20% - Accent1 2 2" xfId="22790" hidden="1" xr:uid="{00000000-0005-0000-0000-00006F0D0000}"/>
    <cellStyle name="20% - Accent1 2 2" xfId="22746" hidden="1" xr:uid="{00000000-0005-0000-0000-0000700D0000}"/>
    <cellStyle name="20% - Accent1 2 2" xfId="9013" hidden="1" xr:uid="{00000000-0005-0000-0000-0000710D0000}"/>
    <cellStyle name="20% - Accent1 2 2" xfId="23028" hidden="1" xr:uid="{00000000-0005-0000-0000-0000720D0000}"/>
    <cellStyle name="20% - Accent1 2 2" xfId="23171" hidden="1" xr:uid="{00000000-0005-0000-0000-0000730D0000}"/>
    <cellStyle name="20% - Accent1 2 2" xfId="23127" hidden="1" xr:uid="{00000000-0005-0000-0000-0000740D0000}"/>
    <cellStyle name="20% - Accent1 2 2" xfId="20398" hidden="1" xr:uid="{00000000-0005-0000-0000-0000750D0000}"/>
    <cellStyle name="20% - Accent1 2 2" xfId="23323" hidden="1" xr:uid="{00000000-0005-0000-0000-0000760D0000}"/>
    <cellStyle name="20% - Accent1 2 2" xfId="23279" hidden="1" xr:uid="{00000000-0005-0000-0000-0000770D0000}"/>
    <cellStyle name="20% - Accent1 2 2" xfId="22458" hidden="1" xr:uid="{00000000-0005-0000-0000-0000780D0000}"/>
    <cellStyle name="20% - Accent1 2 2" xfId="23468" hidden="1" xr:uid="{00000000-0005-0000-0000-0000790D0000}"/>
    <cellStyle name="20% - Accent1 2 2" xfId="23424" hidden="1" xr:uid="{00000000-0005-0000-0000-00007A0D0000}"/>
    <cellStyle name="20% - Accent1 2 2" xfId="4495" hidden="1" xr:uid="{00000000-0005-0000-0000-00007B0D0000}"/>
    <cellStyle name="20% - Accent1 2 2" xfId="23915" hidden="1" xr:uid="{00000000-0005-0000-0000-00007C0D0000}"/>
    <cellStyle name="20% - Accent1 2 2" xfId="23650" hidden="1" xr:uid="{00000000-0005-0000-0000-00007D0D0000}"/>
    <cellStyle name="20% - Accent1 2 2" xfId="23794" hidden="1" xr:uid="{00000000-0005-0000-0000-00007E0D0000}"/>
    <cellStyle name="20% - Accent1 2 2" xfId="24255" hidden="1" xr:uid="{00000000-0005-0000-0000-00007F0D0000}"/>
    <cellStyle name="20% - Accent1 2 2" xfId="24399" hidden="1" xr:uid="{00000000-0005-0000-0000-0000800D0000}"/>
    <cellStyle name="20% - Accent1 2 2" xfId="24354" hidden="1" xr:uid="{00000000-0005-0000-0000-0000810D0000}"/>
    <cellStyle name="20% - Accent1 2 2" xfId="23626" hidden="1" xr:uid="{00000000-0005-0000-0000-0000820D0000}"/>
    <cellStyle name="20% - Accent1 2 2" xfId="24551" hidden="1" xr:uid="{00000000-0005-0000-0000-0000830D0000}"/>
    <cellStyle name="20% - Accent1 2 2" xfId="24507" hidden="1" xr:uid="{00000000-0005-0000-0000-0000840D0000}"/>
    <cellStyle name="20% - Accent1 2 2" xfId="8550" hidden="1" xr:uid="{00000000-0005-0000-0000-0000850D0000}"/>
    <cellStyle name="20% - Accent1 2 2" xfId="24696" hidden="1" xr:uid="{00000000-0005-0000-0000-0000860D0000}"/>
    <cellStyle name="20% - Accent1 2 2" xfId="24652" hidden="1" xr:uid="{00000000-0005-0000-0000-0000870D0000}"/>
    <cellStyle name="20% - Accent1 2 2" xfId="23877" hidden="1" xr:uid="{00000000-0005-0000-0000-0000880D0000}"/>
    <cellStyle name="20% - Accent1 2 2" xfId="24935" hidden="1" xr:uid="{00000000-0005-0000-0000-0000890D0000}"/>
    <cellStyle name="20% - Accent1 2 2" xfId="25078" hidden="1" xr:uid="{00000000-0005-0000-0000-00008A0D0000}"/>
    <cellStyle name="20% - Accent1 2 2" xfId="25034" hidden="1" xr:uid="{00000000-0005-0000-0000-00008B0D0000}"/>
    <cellStyle name="20% - Accent1 2 2" xfId="23668" hidden="1" xr:uid="{00000000-0005-0000-0000-00008C0D0000}"/>
    <cellStyle name="20% - Accent1 2 2" xfId="25230" hidden="1" xr:uid="{00000000-0005-0000-0000-00008D0D0000}"/>
    <cellStyle name="20% - Accent1 2 2" xfId="25186" hidden="1" xr:uid="{00000000-0005-0000-0000-00008E0D0000}"/>
    <cellStyle name="20% - Accent1 2 2" xfId="23995" hidden="1" xr:uid="{00000000-0005-0000-0000-00008F0D0000}"/>
    <cellStyle name="20% - Accent1 2 2" xfId="25375" hidden="1" xr:uid="{00000000-0005-0000-0000-0000900D0000}"/>
    <cellStyle name="20% - Accent1 2 2" xfId="25331" hidden="1" xr:uid="{00000000-0005-0000-0000-0000910D0000}"/>
    <cellStyle name="20% - Accent1 2 2" xfId="23754" hidden="1" xr:uid="{00000000-0005-0000-0000-0000920D0000}"/>
    <cellStyle name="20% - Accent1 2 2" xfId="25614" hidden="1" xr:uid="{00000000-0005-0000-0000-0000930D0000}"/>
    <cellStyle name="20% - Accent1 2 2" xfId="25758" hidden="1" xr:uid="{00000000-0005-0000-0000-0000940D0000}"/>
    <cellStyle name="20% - Accent1 2 2" xfId="25713" hidden="1" xr:uid="{00000000-0005-0000-0000-0000950D0000}"/>
    <cellStyle name="20% - Accent1 2 2" xfId="23633" hidden="1" xr:uid="{00000000-0005-0000-0000-0000960D0000}"/>
    <cellStyle name="20% - Accent1 2 2" xfId="25910" hidden="1" xr:uid="{00000000-0005-0000-0000-0000970D0000}"/>
    <cellStyle name="20% - Accent1 2 2" xfId="25866" hidden="1" xr:uid="{00000000-0005-0000-0000-0000980D0000}"/>
    <cellStyle name="20% - Accent1 2 2" xfId="9232" hidden="1" xr:uid="{00000000-0005-0000-0000-0000990D0000}"/>
    <cellStyle name="20% - Accent1 2 2" xfId="26055" hidden="1" xr:uid="{00000000-0005-0000-0000-00009A0D0000}"/>
    <cellStyle name="20% - Accent1 2 2" xfId="26011" hidden="1" xr:uid="{00000000-0005-0000-0000-00009B0D0000}"/>
    <cellStyle name="20% - Accent1 2 2" xfId="13761" hidden="1" xr:uid="{00000000-0005-0000-0000-00009C0D0000}"/>
    <cellStyle name="20% - Accent1 2 2" xfId="26293" hidden="1" xr:uid="{00000000-0005-0000-0000-00009D0D0000}"/>
    <cellStyle name="20% - Accent1 2 2" xfId="26436" hidden="1" xr:uid="{00000000-0005-0000-0000-00009E0D0000}"/>
    <cellStyle name="20% - Accent1 2 2" xfId="26392" hidden="1" xr:uid="{00000000-0005-0000-0000-00009F0D0000}"/>
    <cellStyle name="20% - Accent1 2 2" xfId="23666" hidden="1" xr:uid="{00000000-0005-0000-0000-0000A00D0000}"/>
    <cellStyle name="20% - Accent1 2 2" xfId="26588" hidden="1" xr:uid="{00000000-0005-0000-0000-0000A10D0000}"/>
    <cellStyle name="20% - Accent1 2 2" xfId="26544" hidden="1" xr:uid="{00000000-0005-0000-0000-0000A20D0000}"/>
    <cellStyle name="20% - Accent1 2 2" xfId="25723" hidden="1" xr:uid="{00000000-0005-0000-0000-0000A30D0000}"/>
    <cellStyle name="20% - Accent1 2 2" xfId="26733" hidden="1" xr:uid="{00000000-0005-0000-0000-0000A40D0000}"/>
    <cellStyle name="20% - Accent1 2 2" xfId="26689" hidden="1" xr:uid="{00000000-0005-0000-0000-0000A50D0000}"/>
    <cellStyle name="20% - Accent1 2 2" xfId="9701" hidden="1" xr:uid="{00000000-0005-0000-0000-0000A60D0000}"/>
    <cellStyle name="20% - Accent1 2 2" xfId="27173" hidden="1" xr:uid="{00000000-0005-0000-0000-0000A70D0000}"/>
    <cellStyle name="20% - Accent1 2 2" xfId="26908" hidden="1" xr:uid="{00000000-0005-0000-0000-0000A80D0000}"/>
    <cellStyle name="20% - Accent1 2 2" xfId="27052" hidden="1" xr:uid="{00000000-0005-0000-0000-0000A90D0000}"/>
    <cellStyle name="20% - Accent1 2 2" xfId="27513" hidden="1" xr:uid="{00000000-0005-0000-0000-0000AA0D0000}"/>
    <cellStyle name="20% - Accent1 2 2" xfId="27657" hidden="1" xr:uid="{00000000-0005-0000-0000-0000AB0D0000}"/>
    <cellStyle name="20% - Accent1 2 2" xfId="27612" hidden="1" xr:uid="{00000000-0005-0000-0000-0000AC0D0000}"/>
    <cellStyle name="20% - Accent1 2 2" xfId="26884" hidden="1" xr:uid="{00000000-0005-0000-0000-0000AD0D0000}"/>
    <cellStyle name="20% - Accent1 2 2" xfId="27809" hidden="1" xr:uid="{00000000-0005-0000-0000-0000AE0D0000}"/>
    <cellStyle name="20% - Accent1 2 2" xfId="27765" hidden="1" xr:uid="{00000000-0005-0000-0000-0000AF0D0000}"/>
    <cellStyle name="20% - Accent1 2 2" xfId="9689" hidden="1" xr:uid="{00000000-0005-0000-0000-0000B00D0000}"/>
    <cellStyle name="20% - Accent1 2 2" xfId="27954" hidden="1" xr:uid="{00000000-0005-0000-0000-0000B10D0000}"/>
    <cellStyle name="20% - Accent1 2 2" xfId="27910" hidden="1" xr:uid="{00000000-0005-0000-0000-0000B20D0000}"/>
    <cellStyle name="20% - Accent1 2 2" xfId="27135" hidden="1" xr:uid="{00000000-0005-0000-0000-0000B30D0000}"/>
    <cellStyle name="20% - Accent1 2 2" xfId="28193" hidden="1" xr:uid="{00000000-0005-0000-0000-0000B40D0000}"/>
    <cellStyle name="20% - Accent1 2 2" xfId="28336" hidden="1" xr:uid="{00000000-0005-0000-0000-0000B50D0000}"/>
    <cellStyle name="20% - Accent1 2 2" xfId="28292" hidden="1" xr:uid="{00000000-0005-0000-0000-0000B60D0000}"/>
    <cellStyle name="20% - Accent1 2 2" xfId="26926" hidden="1" xr:uid="{00000000-0005-0000-0000-0000B70D0000}"/>
    <cellStyle name="20% - Accent1 2 2" xfId="28488" hidden="1" xr:uid="{00000000-0005-0000-0000-0000B80D0000}"/>
    <cellStyle name="20% - Accent1 2 2" xfId="28444" hidden="1" xr:uid="{00000000-0005-0000-0000-0000B90D0000}"/>
    <cellStyle name="20% - Accent1 2 2" xfId="27253" hidden="1" xr:uid="{00000000-0005-0000-0000-0000BA0D0000}"/>
    <cellStyle name="20% - Accent1 2 2" xfId="28633" hidden="1" xr:uid="{00000000-0005-0000-0000-0000BB0D0000}"/>
    <cellStyle name="20% - Accent1 2 2" xfId="28589" hidden="1" xr:uid="{00000000-0005-0000-0000-0000BC0D0000}"/>
    <cellStyle name="20% - Accent1 2 2" xfId="27012" hidden="1" xr:uid="{00000000-0005-0000-0000-0000BD0D0000}"/>
    <cellStyle name="20% - Accent1 2 2" xfId="28872" hidden="1" xr:uid="{00000000-0005-0000-0000-0000BE0D0000}"/>
    <cellStyle name="20% - Accent1 2 2" xfId="29016" hidden="1" xr:uid="{00000000-0005-0000-0000-0000BF0D0000}"/>
    <cellStyle name="20% - Accent1 2 2" xfId="28971" hidden="1" xr:uid="{00000000-0005-0000-0000-0000C00D0000}"/>
    <cellStyle name="20% - Accent1 2 2" xfId="26891" hidden="1" xr:uid="{00000000-0005-0000-0000-0000C10D0000}"/>
    <cellStyle name="20% - Accent1 2 2" xfId="29168" hidden="1" xr:uid="{00000000-0005-0000-0000-0000C20D0000}"/>
    <cellStyle name="20% - Accent1 2 2" xfId="29124" hidden="1" xr:uid="{00000000-0005-0000-0000-0000C30D0000}"/>
    <cellStyle name="20% - Accent1 2 2" xfId="5174" hidden="1" xr:uid="{00000000-0005-0000-0000-0000C40D0000}"/>
    <cellStyle name="20% - Accent1 2 2" xfId="29313" hidden="1" xr:uid="{00000000-0005-0000-0000-0000C50D0000}"/>
    <cellStyle name="20% - Accent1 2 2" xfId="29269" hidden="1" xr:uid="{00000000-0005-0000-0000-0000C60D0000}"/>
    <cellStyle name="20% - Accent1 2 2" xfId="17052" hidden="1" xr:uid="{00000000-0005-0000-0000-0000C70D0000}"/>
    <cellStyle name="20% - Accent1 2 2" xfId="29551" hidden="1" xr:uid="{00000000-0005-0000-0000-0000C80D0000}"/>
    <cellStyle name="20% - Accent1 2 2" xfId="29694" hidden="1" xr:uid="{00000000-0005-0000-0000-0000C90D0000}"/>
    <cellStyle name="20% - Accent1 2 2" xfId="29650" hidden="1" xr:uid="{00000000-0005-0000-0000-0000CA0D0000}"/>
    <cellStyle name="20% - Accent1 2 2" xfId="26924" hidden="1" xr:uid="{00000000-0005-0000-0000-0000CB0D0000}"/>
    <cellStyle name="20% - Accent1 2 2" xfId="29846" hidden="1" xr:uid="{00000000-0005-0000-0000-0000CC0D0000}"/>
    <cellStyle name="20% - Accent1 2 2" xfId="29802" hidden="1" xr:uid="{00000000-0005-0000-0000-0000CD0D0000}"/>
    <cellStyle name="20% - Accent1 2 2" xfId="28981" hidden="1" xr:uid="{00000000-0005-0000-0000-0000CE0D0000}"/>
    <cellStyle name="20% - Accent1 2 2" xfId="29991" hidden="1" xr:uid="{00000000-0005-0000-0000-0000CF0D0000}"/>
    <cellStyle name="20% - Accent1 2 2" xfId="29947" hidden="1" xr:uid="{00000000-0005-0000-0000-0000D00D0000}"/>
    <cellStyle name="20% - Accent1 2 2" xfId="10020" hidden="1" xr:uid="{00000000-0005-0000-0000-0000D10D0000}"/>
    <cellStyle name="20% - Accent1 2 2" xfId="30412" hidden="1" xr:uid="{00000000-0005-0000-0000-0000D20D0000}"/>
    <cellStyle name="20% - Accent1 2 2" xfId="30149" hidden="1" xr:uid="{00000000-0005-0000-0000-0000D30D0000}"/>
    <cellStyle name="20% - Accent1 2 2" xfId="30291" hidden="1" xr:uid="{00000000-0005-0000-0000-0000D40D0000}"/>
    <cellStyle name="20% - Accent1 2 2" xfId="30752" hidden="1" xr:uid="{00000000-0005-0000-0000-0000D50D0000}"/>
    <cellStyle name="20% - Accent1 2 2" xfId="30896" hidden="1" xr:uid="{00000000-0005-0000-0000-0000D60D0000}"/>
    <cellStyle name="20% - Accent1 2 2" xfId="30851" hidden="1" xr:uid="{00000000-0005-0000-0000-0000D70D0000}"/>
    <cellStyle name="20% - Accent1 2 2" xfId="30125" hidden="1" xr:uid="{00000000-0005-0000-0000-0000D80D0000}"/>
    <cellStyle name="20% - Accent1 2 2" xfId="31048" hidden="1" xr:uid="{00000000-0005-0000-0000-0000D90D0000}"/>
    <cellStyle name="20% - Accent1 2 2" xfId="31004" hidden="1" xr:uid="{00000000-0005-0000-0000-0000DA0D0000}"/>
    <cellStyle name="20% - Accent1 2 2" xfId="4896" hidden="1" xr:uid="{00000000-0005-0000-0000-0000DB0D0000}"/>
    <cellStyle name="20% - Accent1 2 2" xfId="31193" hidden="1" xr:uid="{00000000-0005-0000-0000-0000DC0D0000}"/>
    <cellStyle name="20% - Accent1 2 2" xfId="31149" hidden="1" xr:uid="{00000000-0005-0000-0000-0000DD0D0000}"/>
    <cellStyle name="20% - Accent1 2 2" xfId="30374" hidden="1" xr:uid="{00000000-0005-0000-0000-0000DE0D0000}"/>
    <cellStyle name="20% - Accent1 2 2" xfId="31432" hidden="1" xr:uid="{00000000-0005-0000-0000-0000DF0D0000}"/>
    <cellStyle name="20% - Accent1 2 2" xfId="31575" hidden="1" xr:uid="{00000000-0005-0000-0000-0000E00D0000}"/>
    <cellStyle name="20% - Accent1 2 2" xfId="31531" hidden="1" xr:uid="{00000000-0005-0000-0000-0000E10D0000}"/>
    <cellStyle name="20% - Accent1 2 2" xfId="30167" hidden="1" xr:uid="{00000000-0005-0000-0000-0000E20D0000}"/>
    <cellStyle name="20% - Accent1 2 2" xfId="31727" hidden="1" xr:uid="{00000000-0005-0000-0000-0000E30D0000}"/>
    <cellStyle name="20% - Accent1 2 2" xfId="31683" hidden="1" xr:uid="{00000000-0005-0000-0000-0000E40D0000}"/>
    <cellStyle name="20% - Accent1 2 2" xfId="30492" hidden="1" xr:uid="{00000000-0005-0000-0000-0000E50D0000}"/>
    <cellStyle name="20% - Accent1 2 2" xfId="31872" hidden="1" xr:uid="{00000000-0005-0000-0000-0000E60D0000}"/>
    <cellStyle name="20% - Accent1 2 2" xfId="31828" hidden="1" xr:uid="{00000000-0005-0000-0000-0000E70D0000}"/>
    <cellStyle name="20% - Accent1 2 2" xfId="30251" hidden="1" xr:uid="{00000000-0005-0000-0000-0000E80D0000}"/>
    <cellStyle name="20% - Accent1 2 2" xfId="32111" hidden="1" xr:uid="{00000000-0005-0000-0000-0000E90D0000}"/>
    <cellStyle name="20% - Accent1 2 2" xfId="32255" hidden="1" xr:uid="{00000000-0005-0000-0000-0000EA0D0000}"/>
    <cellStyle name="20% - Accent1 2 2" xfId="32210" hidden="1" xr:uid="{00000000-0005-0000-0000-0000EB0D0000}"/>
    <cellStyle name="20% - Accent1 2 2" xfId="30132" hidden="1" xr:uid="{00000000-0005-0000-0000-0000EC0D0000}"/>
    <cellStyle name="20% - Accent1 2 2" xfId="32407" hidden="1" xr:uid="{00000000-0005-0000-0000-0000ED0D0000}"/>
    <cellStyle name="20% - Accent1 2 2" xfId="32363" hidden="1" xr:uid="{00000000-0005-0000-0000-0000EE0D0000}"/>
    <cellStyle name="20% - Accent1 2 2" xfId="4799" hidden="1" xr:uid="{00000000-0005-0000-0000-0000EF0D0000}"/>
    <cellStyle name="20% - Accent1 2 2" xfId="32552" hidden="1" xr:uid="{00000000-0005-0000-0000-0000F00D0000}"/>
    <cellStyle name="20% - Accent1 2 2" xfId="32508" hidden="1" xr:uid="{00000000-0005-0000-0000-0000F10D0000}"/>
    <cellStyle name="20% - Accent1 2 2" xfId="20333" hidden="1" xr:uid="{00000000-0005-0000-0000-0000F20D0000}"/>
    <cellStyle name="20% - Accent1 2 2" xfId="32790" hidden="1" xr:uid="{00000000-0005-0000-0000-0000F30D0000}"/>
    <cellStyle name="20% - Accent1 2 2" xfId="32933" hidden="1" xr:uid="{00000000-0005-0000-0000-0000F40D0000}"/>
    <cellStyle name="20% - Accent1 2 2" xfId="32889" hidden="1" xr:uid="{00000000-0005-0000-0000-0000F50D0000}"/>
    <cellStyle name="20% - Accent1 2 2" xfId="30165" hidden="1" xr:uid="{00000000-0005-0000-0000-0000F60D0000}"/>
    <cellStyle name="20% - Accent1 2 2" xfId="33085" hidden="1" xr:uid="{00000000-0005-0000-0000-0000F70D0000}"/>
    <cellStyle name="20% - Accent1 2 2" xfId="33041" hidden="1" xr:uid="{00000000-0005-0000-0000-0000F80D0000}"/>
    <cellStyle name="20% - Accent1 2 2" xfId="32220" hidden="1" xr:uid="{00000000-0005-0000-0000-0000F90D0000}"/>
    <cellStyle name="20% - Accent1 2 2" xfId="33230" hidden="1" xr:uid="{00000000-0005-0000-0000-0000FA0D0000}"/>
    <cellStyle name="20% - Accent1 2 2" xfId="33186" hidden="1" xr:uid="{00000000-0005-0000-0000-0000FB0D0000}"/>
    <cellStyle name="20% - Accent1 2 2" xfId="4933" hidden="1" xr:uid="{00000000-0005-0000-0000-0000FC0D0000}"/>
    <cellStyle name="20% - Accent1 2 2" xfId="33651" hidden="1" xr:uid="{00000000-0005-0000-0000-0000FD0D0000}"/>
    <cellStyle name="20% - Accent1 2 2" xfId="33388" hidden="1" xr:uid="{00000000-0005-0000-0000-0000FE0D0000}"/>
    <cellStyle name="20% - Accent1 2 2" xfId="33530" hidden="1" xr:uid="{00000000-0005-0000-0000-0000FF0D0000}"/>
    <cellStyle name="20% - Accent1 2 2" xfId="33991" hidden="1" xr:uid="{00000000-0005-0000-0000-0000000E0000}"/>
    <cellStyle name="20% - Accent1 2 2" xfId="34135" hidden="1" xr:uid="{00000000-0005-0000-0000-0000010E0000}"/>
    <cellStyle name="20% - Accent1 2 2" xfId="34090" hidden="1" xr:uid="{00000000-0005-0000-0000-0000020E0000}"/>
    <cellStyle name="20% - Accent1 2 2" xfId="33364" hidden="1" xr:uid="{00000000-0005-0000-0000-0000030E0000}"/>
    <cellStyle name="20% - Accent1 2 2" xfId="34287" hidden="1" xr:uid="{00000000-0005-0000-0000-0000040E0000}"/>
    <cellStyle name="20% - Accent1 2 2" xfId="34243" hidden="1" xr:uid="{00000000-0005-0000-0000-0000050E0000}"/>
    <cellStyle name="20% - Accent1 2 2" xfId="3942" hidden="1" xr:uid="{00000000-0005-0000-0000-0000060E0000}"/>
    <cellStyle name="20% - Accent1 2 2" xfId="34432" hidden="1" xr:uid="{00000000-0005-0000-0000-0000070E0000}"/>
    <cellStyle name="20% - Accent1 2 2" xfId="34388" hidden="1" xr:uid="{00000000-0005-0000-0000-0000080E0000}"/>
    <cellStyle name="20% - Accent1 2 2" xfId="33613" hidden="1" xr:uid="{00000000-0005-0000-0000-0000090E0000}"/>
    <cellStyle name="20% - Accent1 2 2" xfId="34671" hidden="1" xr:uid="{00000000-0005-0000-0000-00000A0E0000}"/>
    <cellStyle name="20% - Accent1 2 2" xfId="34814" hidden="1" xr:uid="{00000000-0005-0000-0000-00000B0E0000}"/>
    <cellStyle name="20% - Accent1 2 2" xfId="34770" hidden="1" xr:uid="{00000000-0005-0000-0000-00000C0E0000}"/>
    <cellStyle name="20% - Accent1 2 2" xfId="33406" hidden="1" xr:uid="{00000000-0005-0000-0000-00000D0E0000}"/>
    <cellStyle name="20% - Accent1 2 2" xfId="34966" hidden="1" xr:uid="{00000000-0005-0000-0000-00000E0E0000}"/>
    <cellStyle name="20% - Accent1 2 2" xfId="34922" hidden="1" xr:uid="{00000000-0005-0000-0000-00000F0E0000}"/>
    <cellStyle name="20% - Accent1 2 2" xfId="33731" hidden="1" xr:uid="{00000000-0005-0000-0000-0000100E0000}"/>
    <cellStyle name="20% - Accent1 2 2" xfId="35111" hidden="1" xr:uid="{00000000-0005-0000-0000-0000110E0000}"/>
    <cellStyle name="20% - Accent1 2 2" xfId="35067" hidden="1" xr:uid="{00000000-0005-0000-0000-0000120E0000}"/>
    <cellStyle name="20% - Accent1 2 2" xfId="33490" hidden="1" xr:uid="{00000000-0005-0000-0000-0000130E0000}"/>
    <cellStyle name="20% - Accent1 2 2" xfId="35350" hidden="1" xr:uid="{00000000-0005-0000-0000-0000140E0000}"/>
    <cellStyle name="20% - Accent1 2 2" xfId="35494" hidden="1" xr:uid="{00000000-0005-0000-0000-0000150E0000}"/>
    <cellStyle name="20% - Accent1 2 2" xfId="35449" hidden="1" xr:uid="{00000000-0005-0000-0000-0000160E0000}"/>
    <cellStyle name="20% - Accent1 2 2" xfId="33371" hidden="1" xr:uid="{00000000-0005-0000-0000-0000170E0000}"/>
    <cellStyle name="20% - Accent1 2 2" xfId="35646" hidden="1" xr:uid="{00000000-0005-0000-0000-0000180E0000}"/>
    <cellStyle name="20% - Accent1 2 2" xfId="35602" hidden="1" xr:uid="{00000000-0005-0000-0000-0000190E0000}"/>
    <cellStyle name="20% - Accent1 2 2" xfId="4854" hidden="1" xr:uid="{00000000-0005-0000-0000-00001A0E0000}"/>
    <cellStyle name="20% - Accent1 2 2" xfId="35791" hidden="1" xr:uid="{00000000-0005-0000-0000-00001B0E0000}"/>
    <cellStyle name="20% - Accent1 2 2" xfId="35747" hidden="1" xr:uid="{00000000-0005-0000-0000-00001C0E0000}"/>
    <cellStyle name="20% - Accent1 2 2" xfId="23602" hidden="1" xr:uid="{00000000-0005-0000-0000-00001D0E0000}"/>
    <cellStyle name="20% - Accent1 2 2" xfId="36029" hidden="1" xr:uid="{00000000-0005-0000-0000-00001E0E0000}"/>
    <cellStyle name="20% - Accent1 2 2" xfId="36172" hidden="1" xr:uid="{00000000-0005-0000-0000-00001F0E0000}"/>
    <cellStyle name="20% - Accent1 2 2" xfId="36128" hidden="1" xr:uid="{00000000-0005-0000-0000-0000200E0000}"/>
    <cellStyle name="20% - Accent1 2 2" xfId="33404" hidden="1" xr:uid="{00000000-0005-0000-0000-0000210E0000}"/>
    <cellStyle name="20% - Accent1 2 2" xfId="36324" hidden="1" xr:uid="{00000000-0005-0000-0000-0000220E0000}"/>
    <cellStyle name="20% - Accent1 2 2" xfId="36280" hidden="1" xr:uid="{00000000-0005-0000-0000-0000230E0000}"/>
    <cellStyle name="20% - Accent1 2 2" xfId="35459" hidden="1" xr:uid="{00000000-0005-0000-0000-0000240E0000}"/>
    <cellStyle name="20% - Accent1 2 2" xfId="36469" hidden="1" xr:uid="{00000000-0005-0000-0000-0000250E0000}"/>
    <cellStyle name="20% - Accent1 2 2" xfId="36425" hidden="1" xr:uid="{00000000-0005-0000-0000-0000260E0000}"/>
    <cellStyle name="20% - Accent1 2 2" xfId="37630" hidden="1" xr:uid="{00000000-0005-0000-0000-0000270E0000}"/>
    <cellStyle name="20% - Accent1 2 2" xfId="36751" hidden="1" xr:uid="{00000000-0005-0000-0000-0000280E0000}"/>
    <cellStyle name="20% - Accent1 2 2" xfId="37836" hidden="1" xr:uid="{00000000-0005-0000-0000-0000290E0000}"/>
    <cellStyle name="20% - Accent1 2 2" xfId="36576" hidden="1" xr:uid="{00000000-0005-0000-0000-00002A0E0000}"/>
    <cellStyle name="20% - Accent1 2 2" xfId="37918" hidden="1" xr:uid="{00000000-0005-0000-0000-00002B0E0000}"/>
    <cellStyle name="20% - Accent1 2 2" xfId="37465" hidden="1" xr:uid="{00000000-0005-0000-0000-00002C0E0000}"/>
    <cellStyle name="20% - Accent1 2 2" xfId="36888" hidden="1" xr:uid="{00000000-0005-0000-0000-00002D0E0000}"/>
    <cellStyle name="20% - Accent1 2 2" xfId="36606" hidden="1" xr:uid="{00000000-0005-0000-0000-00002E0E0000}"/>
    <cellStyle name="20% - Accent1 2 2" xfId="38144" hidden="1" xr:uid="{00000000-0005-0000-0000-00002F0E0000}"/>
    <cellStyle name="20% - Accent1 2 2" xfId="37541" hidden="1" xr:uid="{00000000-0005-0000-0000-0000300E0000}"/>
    <cellStyle name="20% - Accent1 2 2" xfId="37892" hidden="1" xr:uid="{00000000-0005-0000-0000-0000310E0000}"/>
    <cellStyle name="20% - Accent1 2 2" xfId="36870" hidden="1" xr:uid="{00000000-0005-0000-0000-0000320E0000}"/>
    <cellStyle name="20% - Accent1 2 2" xfId="37675" xr:uid="{00000000-0005-0000-0000-0000330E0000}"/>
    <cellStyle name="20% - Accent1 2 2 2" xfId="7352" hidden="1" xr:uid="{00000000-0005-0000-0000-0000340E0000}"/>
    <cellStyle name="20% - Accent1 2 2 2" xfId="37681" hidden="1" xr:uid="{00000000-0005-0000-0000-0000350E0000}"/>
    <cellStyle name="20% - Accent1 2 2 2" xfId="36706" hidden="1" xr:uid="{00000000-0005-0000-0000-0000360E0000}"/>
    <cellStyle name="20% - Accent1 2 2 2" xfId="36963" hidden="1" xr:uid="{00000000-0005-0000-0000-0000370E0000}"/>
    <cellStyle name="20% - Accent1 2 2 2" xfId="37525" hidden="1" xr:uid="{00000000-0005-0000-0000-0000380E0000}"/>
    <cellStyle name="20% - Accent1 2 2 2" xfId="36656" hidden="1" xr:uid="{00000000-0005-0000-0000-0000390E0000}"/>
    <cellStyle name="20% - Accent1 2 2 2" xfId="37522" hidden="1" xr:uid="{00000000-0005-0000-0000-00003A0E0000}"/>
    <cellStyle name="20% - Accent1 2 2 2" xfId="37132" hidden="1" xr:uid="{00000000-0005-0000-0000-00003B0E0000}"/>
    <cellStyle name="20% - Accent1 2 2 2" xfId="36975" hidden="1" xr:uid="{00000000-0005-0000-0000-00003C0E0000}"/>
    <cellStyle name="20% - Accent1 2 2 2" xfId="38089" hidden="1" xr:uid="{00000000-0005-0000-0000-00003D0E0000}"/>
    <cellStyle name="20% - Accent1 2 2 2" xfId="36878" hidden="1" xr:uid="{00000000-0005-0000-0000-00003E0E0000}"/>
    <cellStyle name="20% - Accent1 2 2 2" xfId="37415" hidden="1" xr:uid="{00000000-0005-0000-0000-00003F0E0000}"/>
    <cellStyle name="20% - Accent1 2 2 2" xfId="36629" hidden="1" xr:uid="{00000000-0005-0000-0000-0000400E0000}"/>
    <cellStyle name="20% - Accent1 2 2 2" xfId="36677" xr:uid="{00000000-0005-0000-0000-0000410E0000}"/>
    <cellStyle name="20% - Accent1 2 2 3" xfId="8213" hidden="1" xr:uid="{00000000-0005-0000-0000-0000420E0000}"/>
    <cellStyle name="20% - Accent1 2 2 3" xfId="37880" hidden="1" xr:uid="{00000000-0005-0000-0000-0000430E0000}"/>
    <cellStyle name="20% - Accent1 2 2 3" xfId="37985" hidden="1" xr:uid="{00000000-0005-0000-0000-0000440E0000}"/>
    <cellStyle name="20% - Accent1 2 2 3" xfId="37753" hidden="1" xr:uid="{00000000-0005-0000-0000-0000450E0000}"/>
    <cellStyle name="20% - Accent1 2 2 3" xfId="37750" hidden="1" xr:uid="{00000000-0005-0000-0000-0000460E0000}"/>
    <cellStyle name="20% - Accent1 2 2 3" xfId="36972" hidden="1" xr:uid="{00000000-0005-0000-0000-0000470E0000}"/>
    <cellStyle name="20% - Accent1 2 2 3" xfId="37198" hidden="1" xr:uid="{00000000-0005-0000-0000-0000480E0000}"/>
    <cellStyle name="20% - Accent1 2 2 3" xfId="37245" hidden="1" xr:uid="{00000000-0005-0000-0000-0000490E0000}"/>
    <cellStyle name="20% - Accent1 2 2 3" xfId="37298" hidden="1" xr:uid="{00000000-0005-0000-0000-00004A0E0000}"/>
    <cellStyle name="20% - Accent1 2 2 3" xfId="37821" hidden="1" xr:uid="{00000000-0005-0000-0000-00004B0E0000}"/>
    <cellStyle name="20% - Accent1 2 2 3" xfId="37259" hidden="1" xr:uid="{00000000-0005-0000-0000-00004C0E0000}"/>
    <cellStyle name="20% - Accent1 2 2 3" xfId="37315" hidden="1" xr:uid="{00000000-0005-0000-0000-00004D0E0000}"/>
    <cellStyle name="20% - Accent1 2 2 3" xfId="37794" hidden="1" xr:uid="{00000000-0005-0000-0000-00004E0E0000}"/>
    <cellStyle name="20% - Accent1 2 2 3" xfId="37256" xr:uid="{00000000-0005-0000-0000-00004F0E0000}"/>
    <cellStyle name="20% - Accent1 2 2 4" xfId="8360" hidden="1" xr:uid="{00000000-0005-0000-0000-0000500E0000}"/>
    <cellStyle name="20% - Accent1 2 2 4" xfId="37936" hidden="1" xr:uid="{00000000-0005-0000-0000-0000510E0000}"/>
    <cellStyle name="20% - Accent1 2 2 4" xfId="38071" hidden="1" xr:uid="{00000000-0005-0000-0000-0000520E0000}"/>
    <cellStyle name="20% - Accent1 2 2 4" xfId="38145" hidden="1" xr:uid="{00000000-0005-0000-0000-0000530E0000}"/>
    <cellStyle name="20% - Accent1 2 2 4" xfId="38213" hidden="1" xr:uid="{00000000-0005-0000-0000-0000540E0000}"/>
    <cellStyle name="20% - Accent1 2 2 4" xfId="38283" hidden="1" xr:uid="{00000000-0005-0000-0000-0000550E0000}"/>
    <cellStyle name="20% - Accent1 2 2 4" xfId="38352" hidden="1" xr:uid="{00000000-0005-0000-0000-0000560E0000}"/>
    <cellStyle name="20% - Accent1 2 2 4" xfId="38419" hidden="1" xr:uid="{00000000-0005-0000-0000-0000570E0000}"/>
    <cellStyle name="20% - Accent1 2 2 4" xfId="38488" hidden="1" xr:uid="{00000000-0005-0000-0000-0000580E0000}"/>
    <cellStyle name="20% - Accent1 2 2 4" xfId="38550" hidden="1" xr:uid="{00000000-0005-0000-0000-0000590E0000}"/>
    <cellStyle name="20% - Accent1 2 2 4" xfId="38615" hidden="1" xr:uid="{00000000-0005-0000-0000-00005A0E0000}"/>
    <cellStyle name="20% - Accent1 2 2 4" xfId="38672" hidden="1" xr:uid="{00000000-0005-0000-0000-00005B0E0000}"/>
    <cellStyle name="20% - Accent1 2 2 4" xfId="38724" hidden="1" xr:uid="{00000000-0005-0000-0000-00005C0E0000}"/>
    <cellStyle name="20% - Accent1 2 2 4" xfId="38779" xr:uid="{00000000-0005-0000-0000-00005D0E0000}"/>
    <cellStyle name="20% - Accent1 2 3" xfId="7319" hidden="1" xr:uid="{00000000-0005-0000-0000-00005E0E0000}"/>
    <cellStyle name="20% - Accent1 2 3" xfId="37658" hidden="1" xr:uid="{00000000-0005-0000-0000-00005F0E0000}"/>
    <cellStyle name="20% - Accent1 2 3" xfId="37348" hidden="1" xr:uid="{00000000-0005-0000-0000-0000600E0000}"/>
    <cellStyle name="20% - Accent1 2 3" xfId="37764" hidden="1" xr:uid="{00000000-0005-0000-0000-0000610E0000}"/>
    <cellStyle name="20% - Accent1 2 3" xfId="36801" hidden="1" xr:uid="{00000000-0005-0000-0000-0000620E0000}"/>
    <cellStyle name="20% - Accent1 2 3" xfId="37202" hidden="1" xr:uid="{00000000-0005-0000-0000-0000630E0000}"/>
    <cellStyle name="20% - Accent1 2 3" xfId="37147" hidden="1" xr:uid="{00000000-0005-0000-0000-0000640E0000}"/>
    <cellStyle name="20% - Accent1 2 3" xfId="36939" hidden="1" xr:uid="{00000000-0005-0000-0000-0000650E0000}"/>
    <cellStyle name="20% - Accent1 2 3" xfId="36937" hidden="1" xr:uid="{00000000-0005-0000-0000-0000660E0000}"/>
    <cellStyle name="20% - Accent1 2 3" xfId="37530" hidden="1" xr:uid="{00000000-0005-0000-0000-0000670E0000}"/>
    <cellStyle name="20% - Accent1 2 3" xfId="37404" hidden="1" xr:uid="{00000000-0005-0000-0000-0000680E0000}"/>
    <cellStyle name="20% - Accent1 2 3" xfId="38298" hidden="1" xr:uid="{00000000-0005-0000-0000-0000690E0000}"/>
    <cellStyle name="20% - Accent1 2 3" xfId="36893" hidden="1" xr:uid="{00000000-0005-0000-0000-00006A0E0000}"/>
    <cellStyle name="20% - Accent1 2 3" xfId="38437" xr:uid="{00000000-0005-0000-0000-00006B0E0000}"/>
    <cellStyle name="20% - Accent1 2 4" xfId="7997" xr:uid="{00000000-0005-0000-0000-00006C0E0000}"/>
    <cellStyle name="20% - Accent1 2 5" xfId="8327" xr:uid="{00000000-0005-0000-0000-00006D0E0000}"/>
    <cellStyle name="20% - Accent1 2 6" xfId="5968" xr:uid="{00000000-0005-0000-0000-00006E0E0000}"/>
    <cellStyle name="20% - Accent1 2 7" xfId="4581" xr:uid="{00000000-0005-0000-0000-00006F0E0000}"/>
    <cellStyle name="20% - Accent1 3" xfId="3021" xr:uid="{00000000-0005-0000-0000-0000700E0000}"/>
    <cellStyle name="20% - Accent1 3 2" xfId="38855" xr:uid="{00000000-0005-0000-0000-0000710E0000}"/>
    <cellStyle name="20% - Accent1 4" xfId="4580" xr:uid="{00000000-0005-0000-0000-0000720E0000}"/>
    <cellStyle name="20% - Accent1 5" xfId="7293" xr:uid="{00000000-0005-0000-0000-0000730E0000}"/>
    <cellStyle name="20% - Accent1 6" xfId="7970" xr:uid="{00000000-0005-0000-0000-0000740E0000}"/>
    <cellStyle name="20% - Accent1 7" xfId="7604" xr:uid="{00000000-0005-0000-0000-0000750E0000}"/>
    <cellStyle name="20% - Accent1 8" xfId="8301" xr:uid="{00000000-0005-0000-0000-0000760E0000}"/>
    <cellStyle name="20% - Accent1 9" xfId="38809" xr:uid="{00000000-0005-0000-0000-0000770E0000}"/>
    <cellStyle name="20% - Accent2 10" xfId="39004" xr:uid="{00000000-0005-0000-0000-0000790E0000}"/>
    <cellStyle name="20% - Accent2 11" xfId="39033" xr:uid="{00000000-0005-0000-0000-00007A0E0000}"/>
    <cellStyle name="20% - Accent2 2" xfId="2569" xr:uid="{00000000-0005-0000-0000-00007B0E0000}"/>
    <cellStyle name="20% - Accent2 2 2" xfId="5129" hidden="1" xr:uid="{00000000-0005-0000-0000-00007C0E0000}"/>
    <cellStyle name="20% - Accent2 2 2" xfId="7261" hidden="1" xr:uid="{00000000-0005-0000-0000-00007D0E0000}"/>
    <cellStyle name="20% - Accent2 2 2" xfId="9396" hidden="1" xr:uid="{00000000-0005-0000-0000-00007E0E0000}"/>
    <cellStyle name="20% - Accent2 2 2" xfId="9888" hidden="1" xr:uid="{00000000-0005-0000-0000-00007F0E0000}"/>
    <cellStyle name="20% - Accent2 2 2" xfId="8968" hidden="1" xr:uid="{00000000-0005-0000-0000-0000800E0000}"/>
    <cellStyle name="20% - Accent2 2 2" xfId="4785" hidden="1" xr:uid="{00000000-0005-0000-0000-0000810E0000}"/>
    <cellStyle name="20% - Accent2 2 2" xfId="10085" hidden="1" xr:uid="{00000000-0005-0000-0000-0000820E0000}"/>
    <cellStyle name="20% - Accent2 2 2" xfId="9084" hidden="1" xr:uid="{00000000-0005-0000-0000-0000830E0000}"/>
    <cellStyle name="20% - Accent2 2 2" xfId="9306" hidden="1" xr:uid="{00000000-0005-0000-0000-0000840E0000}"/>
    <cellStyle name="20% - Accent2 2 2" xfId="10262" hidden="1" xr:uid="{00000000-0005-0000-0000-0000850E0000}"/>
    <cellStyle name="20% - Accent2 2 2" xfId="9218" hidden="1" xr:uid="{00000000-0005-0000-0000-0000860E0000}"/>
    <cellStyle name="20% - Accent2 2 2" xfId="5356" hidden="1" xr:uid="{00000000-0005-0000-0000-0000870E0000}"/>
    <cellStyle name="20% - Accent2 2 2" xfId="10781" hidden="1" xr:uid="{00000000-0005-0000-0000-0000880E0000}"/>
    <cellStyle name="20% - Accent2 2 2" xfId="9685" hidden="1" xr:uid="{00000000-0005-0000-0000-0000890E0000}"/>
    <cellStyle name="20% - Accent2 2 2" xfId="5249" hidden="1" xr:uid="{00000000-0005-0000-0000-00008A0E0000}"/>
    <cellStyle name="20% - Accent2 2 2" xfId="11123" hidden="1" xr:uid="{00000000-0005-0000-0000-00008B0E0000}"/>
    <cellStyle name="20% - Accent2 2 2" xfId="11268" hidden="1" xr:uid="{00000000-0005-0000-0000-00008C0E0000}"/>
    <cellStyle name="20% - Accent2 2 2" xfId="11065" hidden="1" xr:uid="{00000000-0005-0000-0000-00008D0E0000}"/>
    <cellStyle name="20% - Accent2 2 2" xfId="10869" hidden="1" xr:uid="{00000000-0005-0000-0000-00008E0E0000}"/>
    <cellStyle name="20% - Accent2 2 2" xfId="11420" hidden="1" xr:uid="{00000000-0005-0000-0000-00008F0E0000}"/>
    <cellStyle name="20% - Accent2 2 2" xfId="11079" hidden="1" xr:uid="{00000000-0005-0000-0000-0000900E0000}"/>
    <cellStyle name="20% - Accent2 2 2" xfId="11107" hidden="1" xr:uid="{00000000-0005-0000-0000-0000910E0000}"/>
    <cellStyle name="20% - Accent2 2 2" xfId="11565" hidden="1" xr:uid="{00000000-0005-0000-0000-0000920E0000}"/>
    <cellStyle name="20% - Accent2 2 2" xfId="11099" hidden="1" xr:uid="{00000000-0005-0000-0000-0000930E0000}"/>
    <cellStyle name="20% - Accent2 2 2" xfId="4350" hidden="1" xr:uid="{00000000-0005-0000-0000-0000940E0000}"/>
    <cellStyle name="20% - Accent2 2 2" xfId="11804" hidden="1" xr:uid="{00000000-0005-0000-0000-0000950E0000}"/>
    <cellStyle name="20% - Accent2 2 2" xfId="11947" hidden="1" xr:uid="{00000000-0005-0000-0000-0000960E0000}"/>
    <cellStyle name="20% - Accent2 2 2" xfId="11747" hidden="1" xr:uid="{00000000-0005-0000-0000-0000970E0000}"/>
    <cellStyle name="20% - Accent2 2 2" xfId="10720" hidden="1" xr:uid="{00000000-0005-0000-0000-0000980E0000}"/>
    <cellStyle name="20% - Accent2 2 2" xfId="12099" hidden="1" xr:uid="{00000000-0005-0000-0000-0000990E0000}"/>
    <cellStyle name="20% - Accent2 2 2" xfId="11760" hidden="1" xr:uid="{00000000-0005-0000-0000-00009A0E0000}"/>
    <cellStyle name="20% - Accent2 2 2" xfId="11788" hidden="1" xr:uid="{00000000-0005-0000-0000-00009B0E0000}"/>
    <cellStyle name="20% - Accent2 2 2" xfId="12244" hidden="1" xr:uid="{00000000-0005-0000-0000-00009C0E0000}"/>
    <cellStyle name="20% - Accent2 2 2" xfId="11780" hidden="1" xr:uid="{00000000-0005-0000-0000-00009D0E0000}"/>
    <cellStyle name="20% - Accent2 2 2" xfId="10541" hidden="1" xr:uid="{00000000-0005-0000-0000-00009E0E0000}"/>
    <cellStyle name="20% - Accent2 2 2" xfId="12483" hidden="1" xr:uid="{00000000-0005-0000-0000-00009F0E0000}"/>
    <cellStyle name="20% - Accent2 2 2" xfId="12627" hidden="1" xr:uid="{00000000-0005-0000-0000-0000A00E0000}"/>
    <cellStyle name="20% - Accent2 2 2" xfId="12426" hidden="1" xr:uid="{00000000-0005-0000-0000-0000A10E0000}"/>
    <cellStyle name="20% - Accent2 2 2" xfId="10759" hidden="1" xr:uid="{00000000-0005-0000-0000-0000A20E0000}"/>
    <cellStyle name="20% - Accent2 2 2" xfId="12779" hidden="1" xr:uid="{00000000-0005-0000-0000-0000A30E0000}"/>
    <cellStyle name="20% - Accent2 2 2" xfId="12439" hidden="1" xr:uid="{00000000-0005-0000-0000-0000A40E0000}"/>
    <cellStyle name="20% - Accent2 2 2" xfId="12467" hidden="1" xr:uid="{00000000-0005-0000-0000-0000A50E0000}"/>
    <cellStyle name="20% - Accent2 2 2" xfId="12924" hidden="1" xr:uid="{00000000-0005-0000-0000-0000A60E0000}"/>
    <cellStyle name="20% - Accent2 2 2" xfId="12459" hidden="1" xr:uid="{00000000-0005-0000-0000-0000A70E0000}"/>
    <cellStyle name="20% - Accent2 2 2" xfId="10507" hidden="1" xr:uid="{00000000-0005-0000-0000-0000A80E0000}"/>
    <cellStyle name="20% - Accent2 2 2" xfId="13162" hidden="1" xr:uid="{00000000-0005-0000-0000-0000A90E0000}"/>
    <cellStyle name="20% - Accent2 2 2" xfId="13305" hidden="1" xr:uid="{00000000-0005-0000-0000-0000AA0E0000}"/>
    <cellStyle name="20% - Accent2 2 2" xfId="13105" hidden="1" xr:uid="{00000000-0005-0000-0000-0000AB0E0000}"/>
    <cellStyle name="20% - Accent2 2 2" xfId="10547" hidden="1" xr:uid="{00000000-0005-0000-0000-0000AC0E0000}"/>
    <cellStyle name="20% - Accent2 2 2" xfId="13457" hidden="1" xr:uid="{00000000-0005-0000-0000-0000AD0E0000}"/>
    <cellStyle name="20% - Accent2 2 2" xfId="13118" hidden="1" xr:uid="{00000000-0005-0000-0000-0000AE0E0000}"/>
    <cellStyle name="20% - Accent2 2 2" xfId="13146" hidden="1" xr:uid="{00000000-0005-0000-0000-0000AF0E0000}"/>
    <cellStyle name="20% - Accent2 2 2" xfId="13602" hidden="1" xr:uid="{00000000-0005-0000-0000-0000B00E0000}"/>
    <cellStyle name="20% - Accent2 2 2" xfId="13138" hidden="1" xr:uid="{00000000-0005-0000-0000-0000B10E0000}"/>
    <cellStyle name="20% - Accent2 2 2" xfId="9830" hidden="1" xr:uid="{00000000-0005-0000-0000-0000B20E0000}"/>
    <cellStyle name="20% - Accent2 2 2" xfId="14088" hidden="1" xr:uid="{00000000-0005-0000-0000-0000B30E0000}"/>
    <cellStyle name="20% - Accent2 2 2" xfId="3730" hidden="1" xr:uid="{00000000-0005-0000-0000-0000B40E0000}"/>
    <cellStyle name="20% - Accent2 2 2" xfId="8680" hidden="1" xr:uid="{00000000-0005-0000-0000-0000B50E0000}"/>
    <cellStyle name="20% - Accent2 2 2" xfId="14429" hidden="1" xr:uid="{00000000-0005-0000-0000-0000B60E0000}"/>
    <cellStyle name="20% - Accent2 2 2" xfId="14573" hidden="1" xr:uid="{00000000-0005-0000-0000-0000B70E0000}"/>
    <cellStyle name="20% - Accent2 2 2" xfId="14372" hidden="1" xr:uid="{00000000-0005-0000-0000-0000B80E0000}"/>
    <cellStyle name="20% - Accent2 2 2" xfId="14176" hidden="1" xr:uid="{00000000-0005-0000-0000-0000B90E0000}"/>
    <cellStyle name="20% - Accent2 2 2" xfId="14725" hidden="1" xr:uid="{00000000-0005-0000-0000-0000BA0E0000}"/>
    <cellStyle name="20% - Accent2 2 2" xfId="14385" hidden="1" xr:uid="{00000000-0005-0000-0000-0000BB0E0000}"/>
    <cellStyle name="20% - Accent2 2 2" xfId="14413" hidden="1" xr:uid="{00000000-0005-0000-0000-0000BC0E0000}"/>
    <cellStyle name="20% - Accent2 2 2" xfId="14870" hidden="1" xr:uid="{00000000-0005-0000-0000-0000BD0E0000}"/>
    <cellStyle name="20% - Accent2 2 2" xfId="14405" hidden="1" xr:uid="{00000000-0005-0000-0000-0000BE0E0000}"/>
    <cellStyle name="20% - Accent2 2 2" xfId="9556" hidden="1" xr:uid="{00000000-0005-0000-0000-0000BF0E0000}"/>
    <cellStyle name="20% - Accent2 2 2" xfId="15109" hidden="1" xr:uid="{00000000-0005-0000-0000-0000C00E0000}"/>
    <cellStyle name="20% - Accent2 2 2" xfId="15252" hidden="1" xr:uid="{00000000-0005-0000-0000-0000C10E0000}"/>
    <cellStyle name="20% - Accent2 2 2" xfId="15052" hidden="1" xr:uid="{00000000-0005-0000-0000-0000C20E0000}"/>
    <cellStyle name="20% - Accent2 2 2" xfId="14027" hidden="1" xr:uid="{00000000-0005-0000-0000-0000C30E0000}"/>
    <cellStyle name="20% - Accent2 2 2" xfId="15404" hidden="1" xr:uid="{00000000-0005-0000-0000-0000C40E0000}"/>
    <cellStyle name="20% - Accent2 2 2" xfId="15065" hidden="1" xr:uid="{00000000-0005-0000-0000-0000C50E0000}"/>
    <cellStyle name="20% - Accent2 2 2" xfId="15093" hidden="1" xr:uid="{00000000-0005-0000-0000-0000C60E0000}"/>
    <cellStyle name="20% - Accent2 2 2" xfId="15549" hidden="1" xr:uid="{00000000-0005-0000-0000-0000C70E0000}"/>
    <cellStyle name="20% - Accent2 2 2" xfId="15085" hidden="1" xr:uid="{00000000-0005-0000-0000-0000C80E0000}"/>
    <cellStyle name="20% - Accent2 2 2" xfId="13856" hidden="1" xr:uid="{00000000-0005-0000-0000-0000C90E0000}"/>
    <cellStyle name="20% - Accent2 2 2" xfId="15788" hidden="1" xr:uid="{00000000-0005-0000-0000-0000CA0E0000}"/>
    <cellStyle name="20% - Accent2 2 2" xfId="15932" hidden="1" xr:uid="{00000000-0005-0000-0000-0000CB0E0000}"/>
    <cellStyle name="20% - Accent2 2 2" xfId="15731" hidden="1" xr:uid="{00000000-0005-0000-0000-0000CC0E0000}"/>
    <cellStyle name="20% - Accent2 2 2" xfId="14066" hidden="1" xr:uid="{00000000-0005-0000-0000-0000CD0E0000}"/>
    <cellStyle name="20% - Accent2 2 2" xfId="16084" hidden="1" xr:uid="{00000000-0005-0000-0000-0000CE0E0000}"/>
    <cellStyle name="20% - Accent2 2 2" xfId="15744" hidden="1" xr:uid="{00000000-0005-0000-0000-0000CF0E0000}"/>
    <cellStyle name="20% - Accent2 2 2" xfId="15772" hidden="1" xr:uid="{00000000-0005-0000-0000-0000D00E0000}"/>
    <cellStyle name="20% - Accent2 2 2" xfId="16229" hidden="1" xr:uid="{00000000-0005-0000-0000-0000D10E0000}"/>
    <cellStyle name="20% - Accent2 2 2" xfId="15764" hidden="1" xr:uid="{00000000-0005-0000-0000-0000D20E0000}"/>
    <cellStyle name="20% - Accent2 2 2" xfId="13822" hidden="1" xr:uid="{00000000-0005-0000-0000-0000D30E0000}"/>
    <cellStyle name="20% - Accent2 2 2" xfId="16467" hidden="1" xr:uid="{00000000-0005-0000-0000-0000D40E0000}"/>
    <cellStyle name="20% - Accent2 2 2" xfId="16610" hidden="1" xr:uid="{00000000-0005-0000-0000-0000D50E0000}"/>
    <cellStyle name="20% - Accent2 2 2" xfId="16410" hidden="1" xr:uid="{00000000-0005-0000-0000-0000D60E0000}"/>
    <cellStyle name="20% - Accent2 2 2" xfId="13862" hidden="1" xr:uid="{00000000-0005-0000-0000-0000D70E0000}"/>
    <cellStyle name="20% - Accent2 2 2" xfId="16762" hidden="1" xr:uid="{00000000-0005-0000-0000-0000D80E0000}"/>
    <cellStyle name="20% - Accent2 2 2" xfId="16423" hidden="1" xr:uid="{00000000-0005-0000-0000-0000D90E0000}"/>
    <cellStyle name="20% - Accent2 2 2" xfId="16451" hidden="1" xr:uid="{00000000-0005-0000-0000-0000DA0E0000}"/>
    <cellStyle name="20% - Accent2 2 2" xfId="16907" hidden="1" xr:uid="{00000000-0005-0000-0000-0000DB0E0000}"/>
    <cellStyle name="20% - Accent2 2 2" xfId="16443" hidden="1" xr:uid="{00000000-0005-0000-0000-0000DC0E0000}"/>
    <cellStyle name="20% - Accent2 2 2" xfId="5264" hidden="1" xr:uid="{00000000-0005-0000-0000-0000DD0E0000}"/>
    <cellStyle name="20% - Accent2 2 2" xfId="17374" hidden="1" xr:uid="{00000000-0005-0000-0000-0000DE0E0000}"/>
    <cellStyle name="20% - Accent2 2 2" xfId="9565" hidden="1" xr:uid="{00000000-0005-0000-0000-0000DF0E0000}"/>
    <cellStyle name="20% - Accent2 2 2" xfId="5193" hidden="1" xr:uid="{00000000-0005-0000-0000-0000E00E0000}"/>
    <cellStyle name="20% - Accent2 2 2" xfId="17714" hidden="1" xr:uid="{00000000-0005-0000-0000-0000E10E0000}"/>
    <cellStyle name="20% - Accent2 2 2" xfId="17858" hidden="1" xr:uid="{00000000-0005-0000-0000-0000E20E0000}"/>
    <cellStyle name="20% - Accent2 2 2" xfId="17657" hidden="1" xr:uid="{00000000-0005-0000-0000-0000E30E0000}"/>
    <cellStyle name="20% - Accent2 2 2" xfId="17461" hidden="1" xr:uid="{00000000-0005-0000-0000-0000E40E0000}"/>
    <cellStyle name="20% - Accent2 2 2" xfId="18010" hidden="1" xr:uid="{00000000-0005-0000-0000-0000E50E0000}"/>
    <cellStyle name="20% - Accent2 2 2" xfId="17670" hidden="1" xr:uid="{00000000-0005-0000-0000-0000E60E0000}"/>
    <cellStyle name="20% - Accent2 2 2" xfId="17698" hidden="1" xr:uid="{00000000-0005-0000-0000-0000E70E0000}"/>
    <cellStyle name="20% - Accent2 2 2" xfId="18155" hidden="1" xr:uid="{00000000-0005-0000-0000-0000E80E0000}"/>
    <cellStyle name="20% - Accent2 2 2" xfId="17690" hidden="1" xr:uid="{00000000-0005-0000-0000-0000E90E0000}"/>
    <cellStyle name="20% - Accent2 2 2" xfId="3959" hidden="1" xr:uid="{00000000-0005-0000-0000-0000EA0E0000}"/>
    <cellStyle name="20% - Accent2 2 2" xfId="18394" hidden="1" xr:uid="{00000000-0005-0000-0000-0000EB0E0000}"/>
    <cellStyle name="20% - Accent2 2 2" xfId="18537" hidden="1" xr:uid="{00000000-0005-0000-0000-0000EC0E0000}"/>
    <cellStyle name="20% - Accent2 2 2" xfId="18337" hidden="1" xr:uid="{00000000-0005-0000-0000-0000ED0E0000}"/>
    <cellStyle name="20% - Accent2 2 2" xfId="17314" hidden="1" xr:uid="{00000000-0005-0000-0000-0000EE0E0000}"/>
    <cellStyle name="20% - Accent2 2 2" xfId="18689" hidden="1" xr:uid="{00000000-0005-0000-0000-0000EF0E0000}"/>
    <cellStyle name="20% - Accent2 2 2" xfId="18350" hidden="1" xr:uid="{00000000-0005-0000-0000-0000F00E0000}"/>
    <cellStyle name="20% - Accent2 2 2" xfId="18378" hidden="1" xr:uid="{00000000-0005-0000-0000-0000F10E0000}"/>
    <cellStyle name="20% - Accent2 2 2" xfId="18834" hidden="1" xr:uid="{00000000-0005-0000-0000-0000F20E0000}"/>
    <cellStyle name="20% - Accent2 2 2" xfId="18370" hidden="1" xr:uid="{00000000-0005-0000-0000-0000F30E0000}"/>
    <cellStyle name="20% - Accent2 2 2" xfId="17147" hidden="1" xr:uid="{00000000-0005-0000-0000-0000F40E0000}"/>
    <cellStyle name="20% - Accent2 2 2" xfId="19073" hidden="1" xr:uid="{00000000-0005-0000-0000-0000F50E0000}"/>
    <cellStyle name="20% - Accent2 2 2" xfId="19217" hidden="1" xr:uid="{00000000-0005-0000-0000-0000F60E0000}"/>
    <cellStyle name="20% - Accent2 2 2" xfId="19016" hidden="1" xr:uid="{00000000-0005-0000-0000-0000F70E0000}"/>
    <cellStyle name="20% - Accent2 2 2" xfId="17352" hidden="1" xr:uid="{00000000-0005-0000-0000-0000F80E0000}"/>
    <cellStyle name="20% - Accent2 2 2" xfId="19369" hidden="1" xr:uid="{00000000-0005-0000-0000-0000F90E0000}"/>
    <cellStyle name="20% - Accent2 2 2" xfId="19029" hidden="1" xr:uid="{00000000-0005-0000-0000-0000FA0E0000}"/>
    <cellStyle name="20% - Accent2 2 2" xfId="19057" hidden="1" xr:uid="{00000000-0005-0000-0000-0000FB0E0000}"/>
    <cellStyle name="20% - Accent2 2 2" xfId="19514" hidden="1" xr:uid="{00000000-0005-0000-0000-0000FC0E0000}"/>
    <cellStyle name="20% - Accent2 2 2" xfId="19049" hidden="1" xr:uid="{00000000-0005-0000-0000-0000FD0E0000}"/>
    <cellStyle name="20% - Accent2 2 2" xfId="17113" hidden="1" xr:uid="{00000000-0005-0000-0000-0000FE0E0000}"/>
    <cellStyle name="20% - Accent2 2 2" xfId="19752" hidden="1" xr:uid="{00000000-0005-0000-0000-0000FF0E0000}"/>
    <cellStyle name="20% - Accent2 2 2" xfId="19895" hidden="1" xr:uid="{00000000-0005-0000-0000-0000000F0000}"/>
    <cellStyle name="20% - Accent2 2 2" xfId="19695" hidden="1" xr:uid="{00000000-0005-0000-0000-0000010F0000}"/>
    <cellStyle name="20% - Accent2 2 2" xfId="17153" hidden="1" xr:uid="{00000000-0005-0000-0000-0000020F0000}"/>
    <cellStyle name="20% - Accent2 2 2" xfId="20047" hidden="1" xr:uid="{00000000-0005-0000-0000-0000030F0000}"/>
    <cellStyle name="20% - Accent2 2 2" xfId="19708" hidden="1" xr:uid="{00000000-0005-0000-0000-0000040F0000}"/>
    <cellStyle name="20% - Accent2 2 2" xfId="19736" hidden="1" xr:uid="{00000000-0005-0000-0000-0000050F0000}"/>
    <cellStyle name="20% - Accent2 2 2" xfId="20192" hidden="1" xr:uid="{00000000-0005-0000-0000-0000060F0000}"/>
    <cellStyle name="20% - Accent2 2 2" xfId="19728" hidden="1" xr:uid="{00000000-0005-0000-0000-0000070F0000}"/>
    <cellStyle name="20% - Accent2 2 2" xfId="4694" hidden="1" xr:uid="{00000000-0005-0000-0000-0000080F0000}"/>
    <cellStyle name="20% - Accent2 2 2" xfId="20652" hidden="1" xr:uid="{00000000-0005-0000-0000-0000090F0000}"/>
    <cellStyle name="20% - Accent2 2 2" xfId="4962" hidden="1" xr:uid="{00000000-0005-0000-0000-00000A0F0000}"/>
    <cellStyle name="20% - Accent2 2 2" xfId="5034" hidden="1" xr:uid="{00000000-0005-0000-0000-00000B0F0000}"/>
    <cellStyle name="20% - Accent2 2 2" xfId="20992" hidden="1" xr:uid="{00000000-0005-0000-0000-00000C0F0000}"/>
    <cellStyle name="20% - Accent2 2 2" xfId="21136" hidden="1" xr:uid="{00000000-0005-0000-0000-00000D0F0000}"/>
    <cellStyle name="20% - Accent2 2 2" xfId="20935" hidden="1" xr:uid="{00000000-0005-0000-0000-00000E0F0000}"/>
    <cellStyle name="20% - Accent2 2 2" xfId="20739" hidden="1" xr:uid="{00000000-0005-0000-0000-00000F0F0000}"/>
    <cellStyle name="20% - Accent2 2 2" xfId="21288" hidden="1" xr:uid="{00000000-0005-0000-0000-0000100F0000}"/>
    <cellStyle name="20% - Accent2 2 2" xfId="20948" hidden="1" xr:uid="{00000000-0005-0000-0000-0000110F0000}"/>
    <cellStyle name="20% - Accent2 2 2" xfId="20976" hidden="1" xr:uid="{00000000-0005-0000-0000-0000120F0000}"/>
    <cellStyle name="20% - Accent2 2 2" xfId="21433" hidden="1" xr:uid="{00000000-0005-0000-0000-0000130F0000}"/>
    <cellStyle name="20% - Accent2 2 2" xfId="20968" hidden="1" xr:uid="{00000000-0005-0000-0000-0000140F0000}"/>
    <cellStyle name="20% - Accent2 2 2" xfId="4257" hidden="1" xr:uid="{00000000-0005-0000-0000-0000150F0000}"/>
    <cellStyle name="20% - Accent2 2 2" xfId="21672" hidden="1" xr:uid="{00000000-0005-0000-0000-0000160F0000}"/>
    <cellStyle name="20% - Accent2 2 2" xfId="21815" hidden="1" xr:uid="{00000000-0005-0000-0000-0000170F0000}"/>
    <cellStyle name="20% - Accent2 2 2" xfId="21615" hidden="1" xr:uid="{00000000-0005-0000-0000-0000180F0000}"/>
    <cellStyle name="20% - Accent2 2 2" xfId="20592" hidden="1" xr:uid="{00000000-0005-0000-0000-0000190F0000}"/>
    <cellStyle name="20% - Accent2 2 2" xfId="21967" hidden="1" xr:uid="{00000000-0005-0000-0000-00001A0F0000}"/>
    <cellStyle name="20% - Accent2 2 2" xfId="21628" hidden="1" xr:uid="{00000000-0005-0000-0000-00001B0F0000}"/>
    <cellStyle name="20% - Accent2 2 2" xfId="21656" hidden="1" xr:uid="{00000000-0005-0000-0000-00001C0F0000}"/>
    <cellStyle name="20% - Accent2 2 2" xfId="22112" hidden="1" xr:uid="{00000000-0005-0000-0000-00001D0F0000}"/>
    <cellStyle name="20% - Accent2 2 2" xfId="21648" hidden="1" xr:uid="{00000000-0005-0000-0000-00001E0F0000}"/>
    <cellStyle name="20% - Accent2 2 2" xfId="20428" hidden="1" xr:uid="{00000000-0005-0000-0000-00001F0F0000}"/>
    <cellStyle name="20% - Accent2 2 2" xfId="22351" hidden="1" xr:uid="{00000000-0005-0000-0000-0000200F0000}"/>
    <cellStyle name="20% - Accent2 2 2" xfId="22495" hidden="1" xr:uid="{00000000-0005-0000-0000-0000210F0000}"/>
    <cellStyle name="20% - Accent2 2 2" xfId="22294" hidden="1" xr:uid="{00000000-0005-0000-0000-0000220F0000}"/>
    <cellStyle name="20% - Accent2 2 2" xfId="20630" hidden="1" xr:uid="{00000000-0005-0000-0000-0000230F0000}"/>
    <cellStyle name="20% - Accent2 2 2" xfId="22647" hidden="1" xr:uid="{00000000-0005-0000-0000-0000240F0000}"/>
    <cellStyle name="20% - Accent2 2 2" xfId="22307" hidden="1" xr:uid="{00000000-0005-0000-0000-0000250F0000}"/>
    <cellStyle name="20% - Accent2 2 2" xfId="22335" hidden="1" xr:uid="{00000000-0005-0000-0000-0000260F0000}"/>
    <cellStyle name="20% - Accent2 2 2" xfId="22792" hidden="1" xr:uid="{00000000-0005-0000-0000-0000270F0000}"/>
    <cellStyle name="20% - Accent2 2 2" xfId="22327" hidden="1" xr:uid="{00000000-0005-0000-0000-0000280F0000}"/>
    <cellStyle name="20% - Accent2 2 2" xfId="20394" hidden="1" xr:uid="{00000000-0005-0000-0000-0000290F0000}"/>
    <cellStyle name="20% - Accent2 2 2" xfId="23030" hidden="1" xr:uid="{00000000-0005-0000-0000-00002A0F0000}"/>
    <cellStyle name="20% - Accent2 2 2" xfId="23173" hidden="1" xr:uid="{00000000-0005-0000-0000-00002B0F0000}"/>
    <cellStyle name="20% - Accent2 2 2" xfId="22973" hidden="1" xr:uid="{00000000-0005-0000-0000-00002C0F0000}"/>
    <cellStyle name="20% - Accent2 2 2" xfId="20434" hidden="1" xr:uid="{00000000-0005-0000-0000-00002D0F0000}"/>
    <cellStyle name="20% - Accent2 2 2" xfId="23325" hidden="1" xr:uid="{00000000-0005-0000-0000-00002E0F0000}"/>
    <cellStyle name="20% - Accent2 2 2" xfId="22986" hidden="1" xr:uid="{00000000-0005-0000-0000-00002F0F0000}"/>
    <cellStyle name="20% - Accent2 2 2" xfId="23014" hidden="1" xr:uid="{00000000-0005-0000-0000-0000300F0000}"/>
    <cellStyle name="20% - Accent2 2 2" xfId="23470" hidden="1" xr:uid="{00000000-0005-0000-0000-0000310F0000}"/>
    <cellStyle name="20% - Accent2 2 2" xfId="23006" hidden="1" xr:uid="{00000000-0005-0000-0000-0000320F0000}"/>
    <cellStyle name="20% - Accent2 2 2" xfId="3958" hidden="1" xr:uid="{00000000-0005-0000-0000-0000330F0000}"/>
    <cellStyle name="20% - Accent2 2 2" xfId="23917" hidden="1" xr:uid="{00000000-0005-0000-0000-0000340F0000}"/>
    <cellStyle name="20% - Accent2 2 2" xfId="5675" hidden="1" xr:uid="{00000000-0005-0000-0000-0000350F0000}"/>
    <cellStyle name="20% - Accent2 2 2" xfId="9846" hidden="1" xr:uid="{00000000-0005-0000-0000-0000360F0000}"/>
    <cellStyle name="20% - Accent2 2 2" xfId="24257" hidden="1" xr:uid="{00000000-0005-0000-0000-0000370F0000}"/>
    <cellStyle name="20% - Accent2 2 2" xfId="24401" hidden="1" xr:uid="{00000000-0005-0000-0000-0000380F0000}"/>
    <cellStyle name="20% - Accent2 2 2" xfId="24200" hidden="1" xr:uid="{00000000-0005-0000-0000-0000390F0000}"/>
    <cellStyle name="20% - Accent2 2 2" xfId="24004" hidden="1" xr:uid="{00000000-0005-0000-0000-00003A0F0000}"/>
    <cellStyle name="20% - Accent2 2 2" xfId="24553" hidden="1" xr:uid="{00000000-0005-0000-0000-00003B0F0000}"/>
    <cellStyle name="20% - Accent2 2 2" xfId="24213" hidden="1" xr:uid="{00000000-0005-0000-0000-00003C0F0000}"/>
    <cellStyle name="20% - Accent2 2 2" xfId="24241" hidden="1" xr:uid="{00000000-0005-0000-0000-00003D0F0000}"/>
    <cellStyle name="20% - Accent2 2 2" xfId="24698" hidden="1" xr:uid="{00000000-0005-0000-0000-00003E0F0000}"/>
    <cellStyle name="20% - Accent2 2 2" xfId="24233" hidden="1" xr:uid="{00000000-0005-0000-0000-00003F0F0000}"/>
    <cellStyle name="20% - Accent2 2 2" xfId="5777" hidden="1" xr:uid="{00000000-0005-0000-0000-0000400F0000}"/>
    <cellStyle name="20% - Accent2 2 2" xfId="24937" hidden="1" xr:uid="{00000000-0005-0000-0000-0000410F0000}"/>
    <cellStyle name="20% - Accent2 2 2" xfId="25080" hidden="1" xr:uid="{00000000-0005-0000-0000-0000420F0000}"/>
    <cellStyle name="20% - Accent2 2 2" xfId="24880" hidden="1" xr:uid="{00000000-0005-0000-0000-0000430F0000}"/>
    <cellStyle name="20% - Accent2 2 2" xfId="23857" hidden="1" xr:uid="{00000000-0005-0000-0000-0000440F0000}"/>
    <cellStyle name="20% - Accent2 2 2" xfId="25232" hidden="1" xr:uid="{00000000-0005-0000-0000-0000450F0000}"/>
    <cellStyle name="20% - Accent2 2 2" xfId="24893" hidden="1" xr:uid="{00000000-0005-0000-0000-0000460F0000}"/>
    <cellStyle name="20% - Accent2 2 2" xfId="24921" hidden="1" xr:uid="{00000000-0005-0000-0000-0000470F0000}"/>
    <cellStyle name="20% - Accent2 2 2" xfId="25377" hidden="1" xr:uid="{00000000-0005-0000-0000-0000480F0000}"/>
    <cellStyle name="20% - Accent2 2 2" xfId="24913" hidden="1" xr:uid="{00000000-0005-0000-0000-0000490F0000}"/>
    <cellStyle name="20% - Accent2 2 2" xfId="23696" hidden="1" xr:uid="{00000000-0005-0000-0000-00004A0F0000}"/>
    <cellStyle name="20% - Accent2 2 2" xfId="25616" hidden="1" xr:uid="{00000000-0005-0000-0000-00004B0F0000}"/>
    <cellStyle name="20% - Accent2 2 2" xfId="25760" hidden="1" xr:uid="{00000000-0005-0000-0000-00004C0F0000}"/>
    <cellStyle name="20% - Accent2 2 2" xfId="25559" hidden="1" xr:uid="{00000000-0005-0000-0000-00004D0F0000}"/>
    <cellStyle name="20% - Accent2 2 2" xfId="23895" hidden="1" xr:uid="{00000000-0005-0000-0000-00004E0F0000}"/>
    <cellStyle name="20% - Accent2 2 2" xfId="25912" hidden="1" xr:uid="{00000000-0005-0000-0000-00004F0F0000}"/>
    <cellStyle name="20% - Accent2 2 2" xfId="25572" hidden="1" xr:uid="{00000000-0005-0000-0000-0000500F0000}"/>
    <cellStyle name="20% - Accent2 2 2" xfId="25600" hidden="1" xr:uid="{00000000-0005-0000-0000-0000510F0000}"/>
    <cellStyle name="20% - Accent2 2 2" xfId="26057" hidden="1" xr:uid="{00000000-0005-0000-0000-0000520F0000}"/>
    <cellStyle name="20% - Accent2 2 2" xfId="25592" hidden="1" xr:uid="{00000000-0005-0000-0000-0000530F0000}"/>
    <cellStyle name="20% - Accent2 2 2" xfId="23662" hidden="1" xr:uid="{00000000-0005-0000-0000-0000540F0000}"/>
    <cellStyle name="20% - Accent2 2 2" xfId="26295" hidden="1" xr:uid="{00000000-0005-0000-0000-0000550F0000}"/>
    <cellStyle name="20% - Accent2 2 2" xfId="26438" hidden="1" xr:uid="{00000000-0005-0000-0000-0000560F0000}"/>
    <cellStyle name="20% - Accent2 2 2" xfId="26238" hidden="1" xr:uid="{00000000-0005-0000-0000-0000570F0000}"/>
    <cellStyle name="20% - Accent2 2 2" xfId="23702" hidden="1" xr:uid="{00000000-0005-0000-0000-0000580F0000}"/>
    <cellStyle name="20% - Accent2 2 2" xfId="26590" hidden="1" xr:uid="{00000000-0005-0000-0000-0000590F0000}"/>
    <cellStyle name="20% - Accent2 2 2" xfId="26251" hidden="1" xr:uid="{00000000-0005-0000-0000-00005A0F0000}"/>
    <cellStyle name="20% - Accent2 2 2" xfId="26279" hidden="1" xr:uid="{00000000-0005-0000-0000-00005B0F0000}"/>
    <cellStyle name="20% - Accent2 2 2" xfId="26735" hidden="1" xr:uid="{00000000-0005-0000-0000-00005C0F0000}"/>
    <cellStyle name="20% - Accent2 2 2" xfId="26271" hidden="1" xr:uid="{00000000-0005-0000-0000-00005D0F0000}"/>
    <cellStyle name="20% - Accent2 2 2" xfId="4151" hidden="1" xr:uid="{00000000-0005-0000-0000-00005E0F0000}"/>
    <cellStyle name="20% - Accent2 2 2" xfId="27175" hidden="1" xr:uid="{00000000-0005-0000-0000-00005F0F0000}"/>
    <cellStyle name="20% - Accent2 2 2" xfId="9325" hidden="1" xr:uid="{00000000-0005-0000-0000-0000600F0000}"/>
    <cellStyle name="20% - Accent2 2 2" xfId="4331" hidden="1" xr:uid="{00000000-0005-0000-0000-0000610F0000}"/>
    <cellStyle name="20% - Accent2 2 2" xfId="27515" hidden="1" xr:uid="{00000000-0005-0000-0000-0000620F0000}"/>
    <cellStyle name="20% - Accent2 2 2" xfId="27659" hidden="1" xr:uid="{00000000-0005-0000-0000-0000630F0000}"/>
    <cellStyle name="20% - Accent2 2 2" xfId="27458" hidden="1" xr:uid="{00000000-0005-0000-0000-0000640F0000}"/>
    <cellStyle name="20% - Accent2 2 2" xfId="27262" hidden="1" xr:uid="{00000000-0005-0000-0000-0000650F0000}"/>
    <cellStyle name="20% - Accent2 2 2" xfId="27811" hidden="1" xr:uid="{00000000-0005-0000-0000-0000660F0000}"/>
    <cellStyle name="20% - Accent2 2 2" xfId="27471" hidden="1" xr:uid="{00000000-0005-0000-0000-0000670F0000}"/>
    <cellStyle name="20% - Accent2 2 2" xfId="27499" hidden="1" xr:uid="{00000000-0005-0000-0000-0000680F0000}"/>
    <cellStyle name="20% - Accent2 2 2" xfId="27956" hidden="1" xr:uid="{00000000-0005-0000-0000-0000690F0000}"/>
    <cellStyle name="20% - Accent2 2 2" xfId="27491" hidden="1" xr:uid="{00000000-0005-0000-0000-00006A0F0000}"/>
    <cellStyle name="20% - Accent2 2 2" xfId="8779" hidden="1" xr:uid="{00000000-0005-0000-0000-00006B0F0000}"/>
    <cellStyle name="20% - Accent2 2 2" xfId="28195" hidden="1" xr:uid="{00000000-0005-0000-0000-00006C0F0000}"/>
    <cellStyle name="20% - Accent2 2 2" xfId="28338" hidden="1" xr:uid="{00000000-0005-0000-0000-00006D0F0000}"/>
    <cellStyle name="20% - Accent2 2 2" xfId="28138" hidden="1" xr:uid="{00000000-0005-0000-0000-00006E0F0000}"/>
    <cellStyle name="20% - Accent2 2 2" xfId="27115" hidden="1" xr:uid="{00000000-0005-0000-0000-00006F0F0000}"/>
    <cellStyle name="20% - Accent2 2 2" xfId="28490" hidden="1" xr:uid="{00000000-0005-0000-0000-0000700F0000}"/>
    <cellStyle name="20% - Accent2 2 2" xfId="28151" hidden="1" xr:uid="{00000000-0005-0000-0000-0000710F0000}"/>
    <cellStyle name="20% - Accent2 2 2" xfId="28179" hidden="1" xr:uid="{00000000-0005-0000-0000-0000720F0000}"/>
    <cellStyle name="20% - Accent2 2 2" xfId="28635" hidden="1" xr:uid="{00000000-0005-0000-0000-0000730F0000}"/>
    <cellStyle name="20% - Accent2 2 2" xfId="28171" hidden="1" xr:uid="{00000000-0005-0000-0000-0000740F0000}"/>
    <cellStyle name="20% - Accent2 2 2" xfId="26954" hidden="1" xr:uid="{00000000-0005-0000-0000-0000750F0000}"/>
    <cellStyle name="20% - Accent2 2 2" xfId="28874" hidden="1" xr:uid="{00000000-0005-0000-0000-0000760F0000}"/>
    <cellStyle name="20% - Accent2 2 2" xfId="29018" hidden="1" xr:uid="{00000000-0005-0000-0000-0000770F0000}"/>
    <cellStyle name="20% - Accent2 2 2" xfId="28817" hidden="1" xr:uid="{00000000-0005-0000-0000-0000780F0000}"/>
    <cellStyle name="20% - Accent2 2 2" xfId="27153" hidden="1" xr:uid="{00000000-0005-0000-0000-0000790F0000}"/>
    <cellStyle name="20% - Accent2 2 2" xfId="29170" hidden="1" xr:uid="{00000000-0005-0000-0000-00007A0F0000}"/>
    <cellStyle name="20% - Accent2 2 2" xfId="28830" hidden="1" xr:uid="{00000000-0005-0000-0000-00007B0F0000}"/>
    <cellStyle name="20% - Accent2 2 2" xfId="28858" hidden="1" xr:uid="{00000000-0005-0000-0000-00007C0F0000}"/>
    <cellStyle name="20% - Accent2 2 2" xfId="29315" hidden="1" xr:uid="{00000000-0005-0000-0000-00007D0F0000}"/>
    <cellStyle name="20% - Accent2 2 2" xfId="28850" hidden="1" xr:uid="{00000000-0005-0000-0000-00007E0F0000}"/>
    <cellStyle name="20% - Accent2 2 2" xfId="26920" hidden="1" xr:uid="{00000000-0005-0000-0000-00007F0F0000}"/>
    <cellStyle name="20% - Accent2 2 2" xfId="29553" hidden="1" xr:uid="{00000000-0005-0000-0000-0000800F0000}"/>
    <cellStyle name="20% - Accent2 2 2" xfId="29696" hidden="1" xr:uid="{00000000-0005-0000-0000-0000810F0000}"/>
    <cellStyle name="20% - Accent2 2 2" xfId="29496" hidden="1" xr:uid="{00000000-0005-0000-0000-0000820F0000}"/>
    <cellStyle name="20% - Accent2 2 2" xfId="26960" hidden="1" xr:uid="{00000000-0005-0000-0000-0000830F0000}"/>
    <cellStyle name="20% - Accent2 2 2" xfId="29848" hidden="1" xr:uid="{00000000-0005-0000-0000-0000840F0000}"/>
    <cellStyle name="20% - Accent2 2 2" xfId="29509" hidden="1" xr:uid="{00000000-0005-0000-0000-0000850F0000}"/>
    <cellStyle name="20% - Accent2 2 2" xfId="29537" hidden="1" xr:uid="{00000000-0005-0000-0000-0000860F0000}"/>
    <cellStyle name="20% - Accent2 2 2" xfId="29993" hidden="1" xr:uid="{00000000-0005-0000-0000-0000870F0000}"/>
    <cellStyle name="20% - Accent2 2 2" xfId="29529" hidden="1" xr:uid="{00000000-0005-0000-0000-0000880F0000}"/>
    <cellStyle name="20% - Accent2 2 2" xfId="4705" hidden="1" xr:uid="{00000000-0005-0000-0000-0000890F0000}"/>
    <cellStyle name="20% - Accent2 2 2" xfId="30414" hidden="1" xr:uid="{00000000-0005-0000-0000-00008A0F0000}"/>
    <cellStyle name="20% - Accent2 2 2" xfId="4387" hidden="1" xr:uid="{00000000-0005-0000-0000-00008B0F0000}"/>
    <cellStyle name="20% - Accent2 2 2" xfId="6547" hidden="1" xr:uid="{00000000-0005-0000-0000-00008C0F0000}"/>
    <cellStyle name="20% - Accent2 2 2" xfId="30754" hidden="1" xr:uid="{00000000-0005-0000-0000-00008D0F0000}"/>
    <cellStyle name="20% - Accent2 2 2" xfId="30898" hidden="1" xr:uid="{00000000-0005-0000-0000-00008E0F0000}"/>
    <cellStyle name="20% - Accent2 2 2" xfId="30697" hidden="1" xr:uid="{00000000-0005-0000-0000-00008F0F0000}"/>
    <cellStyle name="20% - Accent2 2 2" xfId="30501" hidden="1" xr:uid="{00000000-0005-0000-0000-0000900F0000}"/>
    <cellStyle name="20% - Accent2 2 2" xfId="31050" hidden="1" xr:uid="{00000000-0005-0000-0000-0000910F0000}"/>
    <cellStyle name="20% - Accent2 2 2" xfId="30710" hidden="1" xr:uid="{00000000-0005-0000-0000-0000920F0000}"/>
    <cellStyle name="20% - Accent2 2 2" xfId="30738" hidden="1" xr:uid="{00000000-0005-0000-0000-0000930F0000}"/>
    <cellStyle name="20% - Accent2 2 2" xfId="31195" hidden="1" xr:uid="{00000000-0005-0000-0000-0000940F0000}"/>
    <cellStyle name="20% - Accent2 2 2" xfId="30730" hidden="1" xr:uid="{00000000-0005-0000-0000-0000950F0000}"/>
    <cellStyle name="20% - Accent2 2 2" xfId="3796" hidden="1" xr:uid="{00000000-0005-0000-0000-0000960F0000}"/>
    <cellStyle name="20% - Accent2 2 2" xfId="31434" hidden="1" xr:uid="{00000000-0005-0000-0000-0000970F0000}"/>
    <cellStyle name="20% - Accent2 2 2" xfId="31577" hidden="1" xr:uid="{00000000-0005-0000-0000-0000980F0000}"/>
    <cellStyle name="20% - Accent2 2 2" xfId="31377" hidden="1" xr:uid="{00000000-0005-0000-0000-0000990F0000}"/>
    <cellStyle name="20% - Accent2 2 2" xfId="30354" hidden="1" xr:uid="{00000000-0005-0000-0000-00009A0F0000}"/>
    <cellStyle name="20% - Accent2 2 2" xfId="31729" hidden="1" xr:uid="{00000000-0005-0000-0000-00009B0F0000}"/>
    <cellStyle name="20% - Accent2 2 2" xfId="31390" hidden="1" xr:uid="{00000000-0005-0000-0000-00009C0F0000}"/>
    <cellStyle name="20% - Accent2 2 2" xfId="31418" hidden="1" xr:uid="{00000000-0005-0000-0000-00009D0F0000}"/>
    <cellStyle name="20% - Accent2 2 2" xfId="31874" hidden="1" xr:uid="{00000000-0005-0000-0000-00009E0F0000}"/>
    <cellStyle name="20% - Accent2 2 2" xfId="31410" hidden="1" xr:uid="{00000000-0005-0000-0000-00009F0F0000}"/>
    <cellStyle name="20% - Accent2 2 2" xfId="30195" hidden="1" xr:uid="{00000000-0005-0000-0000-0000A00F0000}"/>
    <cellStyle name="20% - Accent2 2 2" xfId="32113" hidden="1" xr:uid="{00000000-0005-0000-0000-0000A10F0000}"/>
    <cellStyle name="20% - Accent2 2 2" xfId="32257" hidden="1" xr:uid="{00000000-0005-0000-0000-0000A20F0000}"/>
    <cellStyle name="20% - Accent2 2 2" xfId="32056" hidden="1" xr:uid="{00000000-0005-0000-0000-0000A30F0000}"/>
    <cellStyle name="20% - Accent2 2 2" xfId="30392" hidden="1" xr:uid="{00000000-0005-0000-0000-0000A40F0000}"/>
    <cellStyle name="20% - Accent2 2 2" xfId="32409" hidden="1" xr:uid="{00000000-0005-0000-0000-0000A50F0000}"/>
    <cellStyle name="20% - Accent2 2 2" xfId="32069" hidden="1" xr:uid="{00000000-0005-0000-0000-0000A60F0000}"/>
    <cellStyle name="20% - Accent2 2 2" xfId="32097" hidden="1" xr:uid="{00000000-0005-0000-0000-0000A70F0000}"/>
    <cellStyle name="20% - Accent2 2 2" xfId="32554" hidden="1" xr:uid="{00000000-0005-0000-0000-0000A80F0000}"/>
    <cellStyle name="20% - Accent2 2 2" xfId="32089" hidden="1" xr:uid="{00000000-0005-0000-0000-0000A90F0000}"/>
    <cellStyle name="20% - Accent2 2 2" xfId="30161" hidden="1" xr:uid="{00000000-0005-0000-0000-0000AA0F0000}"/>
    <cellStyle name="20% - Accent2 2 2" xfId="32792" hidden="1" xr:uid="{00000000-0005-0000-0000-0000AB0F0000}"/>
    <cellStyle name="20% - Accent2 2 2" xfId="32935" hidden="1" xr:uid="{00000000-0005-0000-0000-0000AC0F0000}"/>
    <cellStyle name="20% - Accent2 2 2" xfId="32735" hidden="1" xr:uid="{00000000-0005-0000-0000-0000AD0F0000}"/>
    <cellStyle name="20% - Accent2 2 2" xfId="30201" hidden="1" xr:uid="{00000000-0005-0000-0000-0000AE0F0000}"/>
    <cellStyle name="20% - Accent2 2 2" xfId="33087" hidden="1" xr:uid="{00000000-0005-0000-0000-0000AF0F0000}"/>
    <cellStyle name="20% - Accent2 2 2" xfId="32748" hidden="1" xr:uid="{00000000-0005-0000-0000-0000B00F0000}"/>
    <cellStyle name="20% - Accent2 2 2" xfId="32776" hidden="1" xr:uid="{00000000-0005-0000-0000-0000B10F0000}"/>
    <cellStyle name="20% - Accent2 2 2" xfId="33232" hidden="1" xr:uid="{00000000-0005-0000-0000-0000B20F0000}"/>
    <cellStyle name="20% - Accent2 2 2" xfId="32768" hidden="1" xr:uid="{00000000-0005-0000-0000-0000B30F0000}"/>
    <cellStyle name="20% - Accent2 2 2" xfId="4753" hidden="1" xr:uid="{00000000-0005-0000-0000-0000B40F0000}"/>
    <cellStyle name="20% - Accent2 2 2" xfId="33653" hidden="1" xr:uid="{00000000-0005-0000-0000-0000B50F0000}"/>
    <cellStyle name="20% - Accent2 2 2" xfId="10575" hidden="1" xr:uid="{00000000-0005-0000-0000-0000B60F0000}"/>
    <cellStyle name="20% - Accent2 2 2" xfId="5605" hidden="1" xr:uid="{00000000-0005-0000-0000-0000B70F0000}"/>
    <cellStyle name="20% - Accent2 2 2" xfId="33993" hidden="1" xr:uid="{00000000-0005-0000-0000-0000B80F0000}"/>
    <cellStyle name="20% - Accent2 2 2" xfId="34137" hidden="1" xr:uid="{00000000-0005-0000-0000-0000B90F0000}"/>
    <cellStyle name="20% - Accent2 2 2" xfId="33936" hidden="1" xr:uid="{00000000-0005-0000-0000-0000BA0F0000}"/>
    <cellStyle name="20% - Accent2 2 2" xfId="33740" hidden="1" xr:uid="{00000000-0005-0000-0000-0000BB0F0000}"/>
    <cellStyle name="20% - Accent2 2 2" xfId="34289" hidden="1" xr:uid="{00000000-0005-0000-0000-0000BC0F0000}"/>
    <cellStyle name="20% - Accent2 2 2" xfId="33949" hidden="1" xr:uid="{00000000-0005-0000-0000-0000BD0F0000}"/>
    <cellStyle name="20% - Accent2 2 2" xfId="33977" hidden="1" xr:uid="{00000000-0005-0000-0000-0000BE0F0000}"/>
    <cellStyle name="20% - Accent2 2 2" xfId="34434" hidden="1" xr:uid="{00000000-0005-0000-0000-0000BF0F0000}"/>
    <cellStyle name="20% - Accent2 2 2" xfId="33969" hidden="1" xr:uid="{00000000-0005-0000-0000-0000C00F0000}"/>
    <cellStyle name="20% - Accent2 2 2" xfId="8875" hidden="1" xr:uid="{00000000-0005-0000-0000-0000C10F0000}"/>
    <cellStyle name="20% - Accent2 2 2" xfId="34673" hidden="1" xr:uid="{00000000-0005-0000-0000-0000C20F0000}"/>
    <cellStyle name="20% - Accent2 2 2" xfId="34816" hidden="1" xr:uid="{00000000-0005-0000-0000-0000C30F0000}"/>
    <cellStyle name="20% - Accent2 2 2" xfId="34616" hidden="1" xr:uid="{00000000-0005-0000-0000-0000C40F0000}"/>
    <cellStyle name="20% - Accent2 2 2" xfId="33593" hidden="1" xr:uid="{00000000-0005-0000-0000-0000C50F0000}"/>
    <cellStyle name="20% - Accent2 2 2" xfId="34968" hidden="1" xr:uid="{00000000-0005-0000-0000-0000C60F0000}"/>
    <cellStyle name="20% - Accent2 2 2" xfId="34629" hidden="1" xr:uid="{00000000-0005-0000-0000-0000C70F0000}"/>
    <cellStyle name="20% - Accent2 2 2" xfId="34657" hidden="1" xr:uid="{00000000-0005-0000-0000-0000C80F0000}"/>
    <cellStyle name="20% - Accent2 2 2" xfId="35113" hidden="1" xr:uid="{00000000-0005-0000-0000-0000C90F0000}"/>
    <cellStyle name="20% - Accent2 2 2" xfId="34649" hidden="1" xr:uid="{00000000-0005-0000-0000-0000CA0F0000}"/>
    <cellStyle name="20% - Accent2 2 2" xfId="33434" hidden="1" xr:uid="{00000000-0005-0000-0000-0000CB0F0000}"/>
    <cellStyle name="20% - Accent2 2 2" xfId="35352" hidden="1" xr:uid="{00000000-0005-0000-0000-0000CC0F0000}"/>
    <cellStyle name="20% - Accent2 2 2" xfId="35496" hidden="1" xr:uid="{00000000-0005-0000-0000-0000CD0F0000}"/>
    <cellStyle name="20% - Accent2 2 2" xfId="35295" hidden="1" xr:uid="{00000000-0005-0000-0000-0000CE0F0000}"/>
    <cellStyle name="20% - Accent2 2 2" xfId="33631" hidden="1" xr:uid="{00000000-0005-0000-0000-0000CF0F0000}"/>
    <cellStyle name="20% - Accent2 2 2" xfId="35648" hidden="1" xr:uid="{00000000-0005-0000-0000-0000D00F0000}"/>
    <cellStyle name="20% - Accent2 2 2" xfId="35308" hidden="1" xr:uid="{00000000-0005-0000-0000-0000D10F0000}"/>
    <cellStyle name="20% - Accent2 2 2" xfId="35336" hidden="1" xr:uid="{00000000-0005-0000-0000-0000D20F0000}"/>
    <cellStyle name="20% - Accent2 2 2" xfId="35793" hidden="1" xr:uid="{00000000-0005-0000-0000-0000D30F0000}"/>
    <cellStyle name="20% - Accent2 2 2" xfId="35328" hidden="1" xr:uid="{00000000-0005-0000-0000-0000D40F0000}"/>
    <cellStyle name="20% - Accent2 2 2" xfId="33400" hidden="1" xr:uid="{00000000-0005-0000-0000-0000D50F0000}"/>
    <cellStyle name="20% - Accent2 2 2" xfId="36031" hidden="1" xr:uid="{00000000-0005-0000-0000-0000D60F0000}"/>
    <cellStyle name="20% - Accent2 2 2" xfId="36174" hidden="1" xr:uid="{00000000-0005-0000-0000-0000D70F0000}"/>
    <cellStyle name="20% - Accent2 2 2" xfId="35974" hidden="1" xr:uid="{00000000-0005-0000-0000-0000D80F0000}"/>
    <cellStyle name="20% - Accent2 2 2" xfId="33440" hidden="1" xr:uid="{00000000-0005-0000-0000-0000D90F0000}"/>
    <cellStyle name="20% - Accent2 2 2" xfId="36326" hidden="1" xr:uid="{00000000-0005-0000-0000-0000DA0F0000}"/>
    <cellStyle name="20% - Accent2 2 2" xfId="35987" hidden="1" xr:uid="{00000000-0005-0000-0000-0000DB0F0000}"/>
    <cellStyle name="20% - Accent2 2 2" xfId="36015" hidden="1" xr:uid="{00000000-0005-0000-0000-0000DC0F0000}"/>
    <cellStyle name="20% - Accent2 2 2" xfId="36471" hidden="1" xr:uid="{00000000-0005-0000-0000-0000DD0F0000}"/>
    <cellStyle name="20% - Accent2 2 2" xfId="36007" hidden="1" xr:uid="{00000000-0005-0000-0000-0000DE0F0000}"/>
    <cellStyle name="20% - Accent2 2 2" xfId="37632" hidden="1" xr:uid="{00000000-0005-0000-0000-0000DF0F0000}"/>
    <cellStyle name="20% - Accent2 2 2" xfId="36749" hidden="1" xr:uid="{00000000-0005-0000-0000-0000E00F0000}"/>
    <cellStyle name="20% - Accent2 2 2" xfId="37168" hidden="1" xr:uid="{00000000-0005-0000-0000-0000E10F0000}"/>
    <cellStyle name="20% - Accent2 2 2" xfId="37800" hidden="1" xr:uid="{00000000-0005-0000-0000-0000E20F0000}"/>
    <cellStyle name="20% - Accent2 2 2" xfId="37503" hidden="1" xr:uid="{00000000-0005-0000-0000-0000E30F0000}"/>
    <cellStyle name="20% - Accent2 2 2" xfId="37220" hidden="1" xr:uid="{00000000-0005-0000-0000-0000E40F0000}"/>
    <cellStyle name="20% - Accent2 2 2" xfId="37370" hidden="1" xr:uid="{00000000-0005-0000-0000-0000E50F0000}"/>
    <cellStyle name="20% - Accent2 2 2" xfId="37480" hidden="1" xr:uid="{00000000-0005-0000-0000-0000E60F0000}"/>
    <cellStyle name="20% - Accent2 2 2" xfId="37828" hidden="1" xr:uid="{00000000-0005-0000-0000-0000E70F0000}"/>
    <cellStyle name="20% - Accent2 2 2" xfId="37312" hidden="1" xr:uid="{00000000-0005-0000-0000-0000E80F0000}"/>
    <cellStyle name="20% - Accent2 2 2" xfId="38413" hidden="1" xr:uid="{00000000-0005-0000-0000-0000E90F0000}"/>
    <cellStyle name="20% - Accent2 2 2" xfId="37584" hidden="1" xr:uid="{00000000-0005-0000-0000-0000EA0F0000}"/>
    <cellStyle name="20% - Accent2 2 2" xfId="38544" xr:uid="{00000000-0005-0000-0000-0000EB0F0000}"/>
    <cellStyle name="20% - Accent2 2 2 2" xfId="7354" hidden="1" xr:uid="{00000000-0005-0000-0000-0000EC0F0000}"/>
    <cellStyle name="20% - Accent2 2 2 2" xfId="37683" hidden="1" xr:uid="{00000000-0005-0000-0000-0000ED0F0000}"/>
    <cellStyle name="20% - Accent2 2 2 2" xfId="36704" hidden="1" xr:uid="{00000000-0005-0000-0000-0000EE0F0000}"/>
    <cellStyle name="20% - Accent2 2 2 2" xfId="36965" hidden="1" xr:uid="{00000000-0005-0000-0000-0000EF0F0000}"/>
    <cellStyle name="20% - Accent2 2 2 2" xfId="36796" hidden="1" xr:uid="{00000000-0005-0000-0000-0000F00F0000}"/>
    <cellStyle name="20% - Accent2 2 2 2" xfId="37073" hidden="1" xr:uid="{00000000-0005-0000-0000-0000F10F0000}"/>
    <cellStyle name="20% - Accent2 2 2 2" xfId="37720" hidden="1" xr:uid="{00000000-0005-0000-0000-0000F20F0000}"/>
    <cellStyle name="20% - Accent2 2 2 2" xfId="37082" hidden="1" xr:uid="{00000000-0005-0000-0000-0000F30F0000}"/>
    <cellStyle name="20% - Accent2 2 2 2" xfId="37140" hidden="1" xr:uid="{00000000-0005-0000-0000-0000F40F0000}"/>
    <cellStyle name="20% - Accent2 2 2 2" xfId="37504" hidden="1" xr:uid="{00000000-0005-0000-0000-0000F50F0000}"/>
    <cellStyle name="20% - Accent2 2 2 2" xfId="36578" hidden="1" xr:uid="{00000000-0005-0000-0000-0000F60F0000}"/>
    <cellStyle name="20% - Accent2 2 2 2" xfId="37143" hidden="1" xr:uid="{00000000-0005-0000-0000-0000F70F0000}"/>
    <cellStyle name="20% - Accent2 2 2 2" xfId="37366" hidden="1" xr:uid="{00000000-0005-0000-0000-0000F80F0000}"/>
    <cellStyle name="20% - Accent2 2 2 2" xfId="37471" xr:uid="{00000000-0005-0000-0000-0000F90F0000}"/>
    <cellStyle name="20% - Accent2 2 2 3" xfId="8215" hidden="1" xr:uid="{00000000-0005-0000-0000-0000FA0F0000}"/>
    <cellStyle name="20% - Accent2 2 2 3" xfId="37882" hidden="1" xr:uid="{00000000-0005-0000-0000-0000FB0F0000}"/>
    <cellStyle name="20% - Accent2 2 2 3" xfId="37987" hidden="1" xr:uid="{00000000-0005-0000-0000-0000FC0F0000}"/>
    <cellStyle name="20% - Accent2 2 2 3" xfId="37737" hidden="1" xr:uid="{00000000-0005-0000-0000-0000FD0F0000}"/>
    <cellStyle name="20% - Accent2 2 2 3" xfId="38046" hidden="1" xr:uid="{00000000-0005-0000-0000-0000FE0F0000}"/>
    <cellStyle name="20% - Accent2 2 2 3" xfId="37244" hidden="1" xr:uid="{00000000-0005-0000-0000-0000FF0F0000}"/>
    <cellStyle name="20% - Accent2 2 2 3" xfId="37129" hidden="1" xr:uid="{00000000-0005-0000-0000-000000100000}"/>
    <cellStyle name="20% - Accent2 2 2 3" xfId="36900" hidden="1" xr:uid="{00000000-0005-0000-0000-000001100000}"/>
    <cellStyle name="20% - Accent2 2 2 3" xfId="38333" hidden="1" xr:uid="{00000000-0005-0000-0000-000002100000}"/>
    <cellStyle name="20% - Accent2 2 2 3" xfId="38161" hidden="1" xr:uid="{00000000-0005-0000-0000-000003100000}"/>
    <cellStyle name="20% - Accent2 2 2 3" xfId="38470" hidden="1" xr:uid="{00000000-0005-0000-0000-000004100000}"/>
    <cellStyle name="20% - Accent2 2 2 3" xfId="37396" hidden="1" xr:uid="{00000000-0005-0000-0000-000005100000}"/>
    <cellStyle name="20% - Accent2 2 2 3" xfId="38597" hidden="1" xr:uid="{00000000-0005-0000-0000-000006100000}"/>
    <cellStyle name="20% - Accent2 2 2 3" xfId="36605" xr:uid="{00000000-0005-0000-0000-000007100000}"/>
    <cellStyle name="20% - Accent2 2 2 4" xfId="8362" hidden="1" xr:uid="{00000000-0005-0000-0000-000008100000}"/>
    <cellStyle name="20% - Accent2 2 2 4" xfId="37938" hidden="1" xr:uid="{00000000-0005-0000-0000-000009100000}"/>
    <cellStyle name="20% - Accent2 2 2 4" xfId="38073" hidden="1" xr:uid="{00000000-0005-0000-0000-00000A100000}"/>
    <cellStyle name="20% - Accent2 2 2 4" xfId="38147" hidden="1" xr:uid="{00000000-0005-0000-0000-00000B100000}"/>
    <cellStyle name="20% - Accent2 2 2 4" xfId="38215" hidden="1" xr:uid="{00000000-0005-0000-0000-00000C100000}"/>
    <cellStyle name="20% - Accent2 2 2 4" xfId="38285" hidden="1" xr:uid="{00000000-0005-0000-0000-00000D100000}"/>
    <cellStyle name="20% - Accent2 2 2 4" xfId="38354" hidden="1" xr:uid="{00000000-0005-0000-0000-00000E100000}"/>
    <cellStyle name="20% - Accent2 2 2 4" xfId="38421" hidden="1" xr:uid="{00000000-0005-0000-0000-00000F100000}"/>
    <cellStyle name="20% - Accent2 2 2 4" xfId="38490" hidden="1" xr:uid="{00000000-0005-0000-0000-000010100000}"/>
    <cellStyle name="20% - Accent2 2 2 4" xfId="38552" hidden="1" xr:uid="{00000000-0005-0000-0000-000011100000}"/>
    <cellStyle name="20% - Accent2 2 2 4" xfId="38617" hidden="1" xr:uid="{00000000-0005-0000-0000-000012100000}"/>
    <cellStyle name="20% - Accent2 2 2 4" xfId="38674" hidden="1" xr:uid="{00000000-0005-0000-0000-000013100000}"/>
    <cellStyle name="20% - Accent2 2 2 4" xfId="38726" hidden="1" xr:uid="{00000000-0005-0000-0000-000014100000}"/>
    <cellStyle name="20% - Accent2 2 2 4" xfId="38781" xr:uid="{00000000-0005-0000-0000-000015100000}"/>
    <cellStyle name="20% - Accent2 2 3" xfId="7321" hidden="1" xr:uid="{00000000-0005-0000-0000-000016100000}"/>
    <cellStyle name="20% - Accent2 2 3" xfId="37660" hidden="1" xr:uid="{00000000-0005-0000-0000-000017100000}"/>
    <cellStyle name="20% - Accent2 2 3" xfId="36720" hidden="1" xr:uid="{00000000-0005-0000-0000-000018100000}"/>
    <cellStyle name="20% - Accent2 2 3" xfId="37175" hidden="1" xr:uid="{00000000-0005-0000-0000-000019100000}"/>
    <cellStyle name="20% - Accent2 2 3" xfId="36561" hidden="1" xr:uid="{00000000-0005-0000-0000-00001A100000}"/>
    <cellStyle name="20% - Accent2 2 3" xfId="37505" hidden="1" xr:uid="{00000000-0005-0000-0000-00001B100000}"/>
    <cellStyle name="20% - Accent2 2 3" xfId="36673" hidden="1" xr:uid="{00000000-0005-0000-0000-00001C100000}"/>
    <cellStyle name="20% - Accent2 2 3" xfId="38111" hidden="1" xr:uid="{00000000-0005-0000-0000-00001D100000}"/>
    <cellStyle name="20% - Accent2 2 3" xfId="38191" hidden="1" xr:uid="{00000000-0005-0000-0000-00001E100000}"/>
    <cellStyle name="20% - Accent2 2 3" xfId="36611" hidden="1" xr:uid="{00000000-0005-0000-0000-00001F100000}"/>
    <cellStyle name="20% - Accent2 2 3" xfId="37400" hidden="1" xr:uid="{00000000-0005-0000-0000-000020100000}"/>
    <cellStyle name="20% - Accent2 2 3" xfId="38414" hidden="1" xr:uid="{00000000-0005-0000-0000-000021100000}"/>
    <cellStyle name="20% - Accent2 2 3" xfId="37484" hidden="1" xr:uid="{00000000-0005-0000-0000-000022100000}"/>
    <cellStyle name="20% - Accent2 2 3" xfId="38545" xr:uid="{00000000-0005-0000-0000-000023100000}"/>
    <cellStyle name="20% - Accent2 2 4" xfId="7999" xr:uid="{00000000-0005-0000-0000-000024100000}"/>
    <cellStyle name="20% - Accent2 2 5" xfId="8329" xr:uid="{00000000-0005-0000-0000-000025100000}"/>
    <cellStyle name="20% - Accent2 2 6" xfId="5969" xr:uid="{00000000-0005-0000-0000-000026100000}"/>
    <cellStyle name="20% - Accent2 2 7" xfId="4583" xr:uid="{00000000-0005-0000-0000-000027100000}"/>
    <cellStyle name="20% - Accent2 3" xfId="3022" xr:uid="{00000000-0005-0000-0000-000028100000}"/>
    <cellStyle name="20% - Accent2 3 2" xfId="38856" xr:uid="{00000000-0005-0000-0000-000029100000}"/>
    <cellStyle name="20% - Accent2 4" xfId="4582" xr:uid="{00000000-0005-0000-0000-00002A100000}"/>
    <cellStyle name="20% - Accent2 5" xfId="7297" xr:uid="{00000000-0005-0000-0000-00002B100000}"/>
    <cellStyle name="20% - Accent2 6" xfId="7974" xr:uid="{00000000-0005-0000-0000-00002C100000}"/>
    <cellStyle name="20% - Accent2 7" xfId="7600" xr:uid="{00000000-0005-0000-0000-00002D100000}"/>
    <cellStyle name="20% - Accent2 8" xfId="8305" xr:uid="{00000000-0005-0000-0000-00002E100000}"/>
    <cellStyle name="20% - Accent2 9" xfId="38813" xr:uid="{00000000-0005-0000-0000-00002F100000}"/>
    <cellStyle name="20% - Accent3 10" xfId="39007" xr:uid="{00000000-0005-0000-0000-000031100000}"/>
    <cellStyle name="20% - Accent3 11" xfId="39036" xr:uid="{00000000-0005-0000-0000-000032100000}"/>
    <cellStyle name="20% - Accent3 2" xfId="2573" xr:uid="{00000000-0005-0000-0000-000033100000}"/>
    <cellStyle name="20% - Accent3 2 2" xfId="5133" hidden="1" xr:uid="{00000000-0005-0000-0000-000034100000}"/>
    <cellStyle name="20% - Accent3 2 2" xfId="7263" hidden="1" xr:uid="{00000000-0005-0000-0000-000035100000}"/>
    <cellStyle name="20% - Accent3 2 2" xfId="9398" hidden="1" xr:uid="{00000000-0005-0000-0000-000036100000}"/>
    <cellStyle name="20% - Accent3 2 2" xfId="9890" hidden="1" xr:uid="{00000000-0005-0000-0000-000037100000}"/>
    <cellStyle name="20% - Accent3 2 2" xfId="9238" hidden="1" xr:uid="{00000000-0005-0000-0000-000038100000}"/>
    <cellStyle name="20% - Accent3 2 2" xfId="4787" hidden="1" xr:uid="{00000000-0005-0000-0000-000039100000}"/>
    <cellStyle name="20% - Accent3 2 2" xfId="10087" hidden="1" xr:uid="{00000000-0005-0000-0000-00003A100000}"/>
    <cellStyle name="20% - Accent3 2 2" xfId="4679" hidden="1" xr:uid="{00000000-0005-0000-0000-00003B100000}"/>
    <cellStyle name="20% - Accent3 2 2" xfId="8594" hidden="1" xr:uid="{00000000-0005-0000-0000-00003C100000}"/>
    <cellStyle name="20% - Accent3 2 2" xfId="10264" hidden="1" xr:uid="{00000000-0005-0000-0000-00003D100000}"/>
    <cellStyle name="20% - Accent3 2 2" xfId="9076" hidden="1" xr:uid="{00000000-0005-0000-0000-00003E100000}"/>
    <cellStyle name="20% - Accent3 2 2" xfId="3945" hidden="1" xr:uid="{00000000-0005-0000-0000-00003F100000}"/>
    <cellStyle name="20% - Accent3 2 2" xfId="10783" hidden="1" xr:uid="{00000000-0005-0000-0000-000040100000}"/>
    <cellStyle name="20% - Accent3 2 2" xfId="9034" hidden="1" xr:uid="{00000000-0005-0000-0000-000041100000}"/>
    <cellStyle name="20% - Accent3 2 2" xfId="4909" hidden="1" xr:uid="{00000000-0005-0000-0000-000042100000}"/>
    <cellStyle name="20% - Accent3 2 2" xfId="11125" hidden="1" xr:uid="{00000000-0005-0000-0000-000043100000}"/>
    <cellStyle name="20% - Accent3 2 2" xfId="11270" hidden="1" xr:uid="{00000000-0005-0000-0000-000044100000}"/>
    <cellStyle name="20% - Accent3 2 2" xfId="11102" hidden="1" xr:uid="{00000000-0005-0000-0000-000045100000}"/>
    <cellStyle name="20% - Accent3 2 2" xfId="3841" hidden="1" xr:uid="{00000000-0005-0000-0000-000046100000}"/>
    <cellStyle name="20% - Accent3 2 2" xfId="11422" hidden="1" xr:uid="{00000000-0005-0000-0000-000047100000}"/>
    <cellStyle name="20% - Accent3 2 2" xfId="8451" hidden="1" xr:uid="{00000000-0005-0000-0000-000048100000}"/>
    <cellStyle name="20% - Accent3 2 2" xfId="11013" hidden="1" xr:uid="{00000000-0005-0000-0000-000049100000}"/>
    <cellStyle name="20% - Accent3 2 2" xfId="11567" hidden="1" xr:uid="{00000000-0005-0000-0000-00004A100000}"/>
    <cellStyle name="20% - Accent3 2 2" xfId="11077" hidden="1" xr:uid="{00000000-0005-0000-0000-00004B100000}"/>
    <cellStyle name="20% - Accent3 2 2" xfId="4955" hidden="1" xr:uid="{00000000-0005-0000-0000-00004C100000}"/>
    <cellStyle name="20% - Accent3 2 2" xfId="11806" hidden="1" xr:uid="{00000000-0005-0000-0000-00004D100000}"/>
    <cellStyle name="20% - Accent3 2 2" xfId="11949" hidden="1" xr:uid="{00000000-0005-0000-0000-00004E100000}"/>
    <cellStyle name="20% - Accent3 2 2" xfId="11783" hidden="1" xr:uid="{00000000-0005-0000-0000-00004F100000}"/>
    <cellStyle name="20% - Accent3 2 2" xfId="10557" hidden="1" xr:uid="{00000000-0005-0000-0000-000050100000}"/>
    <cellStyle name="20% - Accent3 2 2" xfId="12101" hidden="1" xr:uid="{00000000-0005-0000-0000-000051100000}"/>
    <cellStyle name="20% - Accent3 2 2" xfId="10644" hidden="1" xr:uid="{00000000-0005-0000-0000-000052100000}"/>
    <cellStyle name="20% - Accent3 2 2" xfId="11695" hidden="1" xr:uid="{00000000-0005-0000-0000-000053100000}"/>
    <cellStyle name="20% - Accent3 2 2" xfId="12246" hidden="1" xr:uid="{00000000-0005-0000-0000-000054100000}"/>
    <cellStyle name="20% - Accent3 2 2" xfId="11759" hidden="1" xr:uid="{00000000-0005-0000-0000-000055100000}"/>
    <cellStyle name="20% - Accent3 2 2" xfId="9697" hidden="1" xr:uid="{00000000-0005-0000-0000-000056100000}"/>
    <cellStyle name="20% - Accent3 2 2" xfId="12485" hidden="1" xr:uid="{00000000-0005-0000-0000-000057100000}"/>
    <cellStyle name="20% - Accent3 2 2" xfId="12629" hidden="1" xr:uid="{00000000-0005-0000-0000-000058100000}"/>
    <cellStyle name="20% - Accent3 2 2" xfId="12462" hidden="1" xr:uid="{00000000-0005-0000-0000-000059100000}"/>
    <cellStyle name="20% - Accent3 2 2" xfId="4692" hidden="1" xr:uid="{00000000-0005-0000-0000-00005A100000}"/>
    <cellStyle name="20% - Accent3 2 2" xfId="12781" hidden="1" xr:uid="{00000000-0005-0000-0000-00005B100000}"/>
    <cellStyle name="20% - Accent3 2 2" xfId="10881" hidden="1" xr:uid="{00000000-0005-0000-0000-00005C100000}"/>
    <cellStyle name="20% - Accent3 2 2" xfId="12374" hidden="1" xr:uid="{00000000-0005-0000-0000-00005D100000}"/>
    <cellStyle name="20% - Accent3 2 2" xfId="12926" hidden="1" xr:uid="{00000000-0005-0000-0000-00005E100000}"/>
    <cellStyle name="20% - Accent3 2 2" xfId="12438" hidden="1" xr:uid="{00000000-0005-0000-0000-00005F100000}"/>
    <cellStyle name="20% - Accent3 2 2" xfId="8398" hidden="1" xr:uid="{00000000-0005-0000-0000-000060100000}"/>
    <cellStyle name="20% - Accent3 2 2" xfId="13164" hidden="1" xr:uid="{00000000-0005-0000-0000-000061100000}"/>
    <cellStyle name="20% - Accent3 2 2" xfId="13307" hidden="1" xr:uid="{00000000-0005-0000-0000-000062100000}"/>
    <cellStyle name="20% - Accent3 2 2" xfId="13141" hidden="1" xr:uid="{00000000-0005-0000-0000-000063100000}"/>
    <cellStyle name="20% - Accent3 2 2" xfId="5638" hidden="1" xr:uid="{00000000-0005-0000-0000-000064100000}"/>
    <cellStyle name="20% - Accent3 2 2" xfId="13459" hidden="1" xr:uid="{00000000-0005-0000-0000-000065100000}"/>
    <cellStyle name="20% - Accent3 2 2" xfId="8812" hidden="1" xr:uid="{00000000-0005-0000-0000-000066100000}"/>
    <cellStyle name="20% - Accent3 2 2" xfId="13053" hidden="1" xr:uid="{00000000-0005-0000-0000-000067100000}"/>
    <cellStyle name="20% - Accent3 2 2" xfId="13604" hidden="1" xr:uid="{00000000-0005-0000-0000-000068100000}"/>
    <cellStyle name="20% - Accent3 2 2" xfId="13117" hidden="1" xr:uid="{00000000-0005-0000-0000-000069100000}"/>
    <cellStyle name="20% - Accent3 2 2" xfId="8847" hidden="1" xr:uid="{00000000-0005-0000-0000-00006A100000}"/>
    <cellStyle name="20% - Accent3 2 2" xfId="14090" hidden="1" xr:uid="{00000000-0005-0000-0000-00006B100000}"/>
    <cellStyle name="20% - Accent3 2 2" xfId="8844" hidden="1" xr:uid="{00000000-0005-0000-0000-00006C100000}"/>
    <cellStyle name="20% - Accent3 2 2" xfId="9225" hidden="1" xr:uid="{00000000-0005-0000-0000-00006D100000}"/>
    <cellStyle name="20% - Accent3 2 2" xfId="14431" hidden="1" xr:uid="{00000000-0005-0000-0000-00006E100000}"/>
    <cellStyle name="20% - Accent3 2 2" xfId="14575" hidden="1" xr:uid="{00000000-0005-0000-0000-00006F100000}"/>
    <cellStyle name="20% - Accent3 2 2" xfId="14408" hidden="1" xr:uid="{00000000-0005-0000-0000-000070100000}"/>
    <cellStyle name="20% - Accent3 2 2" xfId="5646" hidden="1" xr:uid="{00000000-0005-0000-0000-000071100000}"/>
    <cellStyle name="20% - Accent3 2 2" xfId="14727" hidden="1" xr:uid="{00000000-0005-0000-0000-000072100000}"/>
    <cellStyle name="20% - Accent3 2 2" xfId="4968" hidden="1" xr:uid="{00000000-0005-0000-0000-000073100000}"/>
    <cellStyle name="20% - Accent3 2 2" xfId="14320" hidden="1" xr:uid="{00000000-0005-0000-0000-000074100000}"/>
    <cellStyle name="20% - Accent3 2 2" xfId="14872" hidden="1" xr:uid="{00000000-0005-0000-0000-000075100000}"/>
    <cellStyle name="20% - Accent3 2 2" xfId="14384" hidden="1" xr:uid="{00000000-0005-0000-0000-000076100000}"/>
    <cellStyle name="20% - Accent3 2 2" xfId="3890" hidden="1" xr:uid="{00000000-0005-0000-0000-000077100000}"/>
    <cellStyle name="20% - Accent3 2 2" xfId="15111" hidden="1" xr:uid="{00000000-0005-0000-0000-000078100000}"/>
    <cellStyle name="20% - Accent3 2 2" xfId="15254" hidden="1" xr:uid="{00000000-0005-0000-0000-000079100000}"/>
    <cellStyle name="20% - Accent3 2 2" xfId="15088" hidden="1" xr:uid="{00000000-0005-0000-0000-00007A100000}"/>
    <cellStyle name="20% - Accent3 2 2" xfId="13872" hidden="1" xr:uid="{00000000-0005-0000-0000-00007B100000}"/>
    <cellStyle name="20% - Accent3 2 2" xfId="15406" hidden="1" xr:uid="{00000000-0005-0000-0000-00007C100000}"/>
    <cellStyle name="20% - Accent3 2 2" xfId="13952" hidden="1" xr:uid="{00000000-0005-0000-0000-00007D100000}"/>
    <cellStyle name="20% - Accent3 2 2" xfId="15000" hidden="1" xr:uid="{00000000-0005-0000-0000-00007E100000}"/>
    <cellStyle name="20% - Accent3 2 2" xfId="15551" hidden="1" xr:uid="{00000000-0005-0000-0000-00007F100000}"/>
    <cellStyle name="20% - Accent3 2 2" xfId="15064" hidden="1" xr:uid="{00000000-0005-0000-0000-000080100000}"/>
    <cellStyle name="20% - Accent3 2 2" xfId="9528" hidden="1" xr:uid="{00000000-0005-0000-0000-000081100000}"/>
    <cellStyle name="20% - Accent3 2 2" xfId="15790" hidden="1" xr:uid="{00000000-0005-0000-0000-000082100000}"/>
    <cellStyle name="20% - Accent3 2 2" xfId="15934" hidden="1" xr:uid="{00000000-0005-0000-0000-000083100000}"/>
    <cellStyle name="20% - Accent3 2 2" xfId="15767" hidden="1" xr:uid="{00000000-0005-0000-0000-000084100000}"/>
    <cellStyle name="20% - Accent3 2 2" xfId="4207" hidden="1" xr:uid="{00000000-0005-0000-0000-000085100000}"/>
    <cellStyle name="20% - Accent3 2 2" xfId="16086" hidden="1" xr:uid="{00000000-0005-0000-0000-000086100000}"/>
    <cellStyle name="20% - Accent3 2 2" xfId="14188" hidden="1" xr:uid="{00000000-0005-0000-0000-000087100000}"/>
    <cellStyle name="20% - Accent3 2 2" xfId="15679" hidden="1" xr:uid="{00000000-0005-0000-0000-000088100000}"/>
    <cellStyle name="20% - Accent3 2 2" xfId="16231" hidden="1" xr:uid="{00000000-0005-0000-0000-000089100000}"/>
    <cellStyle name="20% - Accent3 2 2" xfId="15743" hidden="1" xr:uid="{00000000-0005-0000-0000-00008A100000}"/>
    <cellStyle name="20% - Accent3 2 2" xfId="3606" hidden="1" xr:uid="{00000000-0005-0000-0000-00008B100000}"/>
    <cellStyle name="20% - Accent3 2 2" xfId="16469" hidden="1" xr:uid="{00000000-0005-0000-0000-00008C100000}"/>
    <cellStyle name="20% - Accent3 2 2" xfId="16612" hidden="1" xr:uid="{00000000-0005-0000-0000-00008D100000}"/>
    <cellStyle name="20% - Accent3 2 2" xfId="16446" hidden="1" xr:uid="{00000000-0005-0000-0000-00008E100000}"/>
    <cellStyle name="20% - Accent3 2 2" xfId="4169" hidden="1" xr:uid="{00000000-0005-0000-0000-00008F100000}"/>
    <cellStyle name="20% - Accent3 2 2" xfId="16764" hidden="1" xr:uid="{00000000-0005-0000-0000-000090100000}"/>
    <cellStyle name="20% - Accent3 2 2" xfId="10024" hidden="1" xr:uid="{00000000-0005-0000-0000-000091100000}"/>
    <cellStyle name="20% - Accent3 2 2" xfId="16358" hidden="1" xr:uid="{00000000-0005-0000-0000-000092100000}"/>
    <cellStyle name="20% - Accent3 2 2" xfId="16909" hidden="1" xr:uid="{00000000-0005-0000-0000-000093100000}"/>
    <cellStyle name="20% - Accent3 2 2" xfId="16422" hidden="1" xr:uid="{00000000-0005-0000-0000-000094100000}"/>
    <cellStyle name="20% - Accent3 2 2" xfId="8497" hidden="1" xr:uid="{00000000-0005-0000-0000-000095100000}"/>
    <cellStyle name="20% - Accent3 2 2" xfId="17376" hidden="1" xr:uid="{00000000-0005-0000-0000-000096100000}"/>
    <cellStyle name="20% - Accent3 2 2" xfId="8754" hidden="1" xr:uid="{00000000-0005-0000-0000-000097100000}"/>
    <cellStyle name="20% - Accent3 2 2" xfId="5253" hidden="1" xr:uid="{00000000-0005-0000-0000-000098100000}"/>
    <cellStyle name="20% - Accent3 2 2" xfId="17716" hidden="1" xr:uid="{00000000-0005-0000-0000-000099100000}"/>
    <cellStyle name="20% - Accent3 2 2" xfId="17860" hidden="1" xr:uid="{00000000-0005-0000-0000-00009A100000}"/>
    <cellStyle name="20% - Accent3 2 2" xfId="17693" hidden="1" xr:uid="{00000000-0005-0000-0000-00009B100000}"/>
    <cellStyle name="20% - Accent3 2 2" xfId="3971" hidden="1" xr:uid="{00000000-0005-0000-0000-00009C100000}"/>
    <cellStyle name="20% - Accent3 2 2" xfId="18012" hidden="1" xr:uid="{00000000-0005-0000-0000-00009D100000}"/>
    <cellStyle name="20% - Accent3 2 2" xfId="8635" hidden="1" xr:uid="{00000000-0005-0000-0000-00009E100000}"/>
    <cellStyle name="20% - Accent3 2 2" xfId="17605" hidden="1" xr:uid="{00000000-0005-0000-0000-00009F100000}"/>
    <cellStyle name="20% - Accent3 2 2" xfId="18157" hidden="1" xr:uid="{00000000-0005-0000-0000-0000A0100000}"/>
    <cellStyle name="20% - Accent3 2 2" xfId="17669" hidden="1" xr:uid="{00000000-0005-0000-0000-0000A1100000}"/>
    <cellStyle name="20% - Accent3 2 2" xfId="4116" hidden="1" xr:uid="{00000000-0005-0000-0000-0000A2100000}"/>
    <cellStyle name="20% - Accent3 2 2" xfId="18396" hidden="1" xr:uid="{00000000-0005-0000-0000-0000A3100000}"/>
    <cellStyle name="20% - Accent3 2 2" xfId="18539" hidden="1" xr:uid="{00000000-0005-0000-0000-0000A4100000}"/>
    <cellStyle name="20% - Accent3 2 2" xfId="18373" hidden="1" xr:uid="{00000000-0005-0000-0000-0000A5100000}"/>
    <cellStyle name="20% - Accent3 2 2" xfId="17163" hidden="1" xr:uid="{00000000-0005-0000-0000-0000A6100000}"/>
    <cellStyle name="20% - Accent3 2 2" xfId="18691" hidden="1" xr:uid="{00000000-0005-0000-0000-0000A7100000}"/>
    <cellStyle name="20% - Accent3 2 2" xfId="17239" hidden="1" xr:uid="{00000000-0005-0000-0000-0000A8100000}"/>
    <cellStyle name="20% - Accent3 2 2" xfId="18285" hidden="1" xr:uid="{00000000-0005-0000-0000-0000A9100000}"/>
    <cellStyle name="20% - Accent3 2 2" xfId="18836" hidden="1" xr:uid="{00000000-0005-0000-0000-0000AA100000}"/>
    <cellStyle name="20% - Accent3 2 2" xfId="18349" hidden="1" xr:uid="{00000000-0005-0000-0000-0000AB100000}"/>
    <cellStyle name="20% - Accent3 2 2" xfId="8668" hidden="1" xr:uid="{00000000-0005-0000-0000-0000AC100000}"/>
    <cellStyle name="20% - Accent3 2 2" xfId="19075" hidden="1" xr:uid="{00000000-0005-0000-0000-0000AD100000}"/>
    <cellStyle name="20% - Accent3 2 2" xfId="19219" hidden="1" xr:uid="{00000000-0005-0000-0000-0000AE100000}"/>
    <cellStyle name="20% - Accent3 2 2" xfId="19052" hidden="1" xr:uid="{00000000-0005-0000-0000-0000AF100000}"/>
    <cellStyle name="20% - Accent3 2 2" xfId="4747" hidden="1" xr:uid="{00000000-0005-0000-0000-0000B0100000}"/>
    <cellStyle name="20% - Accent3 2 2" xfId="19371" hidden="1" xr:uid="{00000000-0005-0000-0000-0000B1100000}"/>
    <cellStyle name="20% - Accent3 2 2" xfId="17473" hidden="1" xr:uid="{00000000-0005-0000-0000-0000B2100000}"/>
    <cellStyle name="20% - Accent3 2 2" xfId="18964" hidden="1" xr:uid="{00000000-0005-0000-0000-0000B3100000}"/>
    <cellStyle name="20% - Accent3 2 2" xfId="19516" hidden="1" xr:uid="{00000000-0005-0000-0000-0000B4100000}"/>
    <cellStyle name="20% - Accent3 2 2" xfId="19028" hidden="1" xr:uid="{00000000-0005-0000-0000-0000B5100000}"/>
    <cellStyle name="20% - Accent3 2 2" xfId="4668" hidden="1" xr:uid="{00000000-0005-0000-0000-0000B6100000}"/>
    <cellStyle name="20% - Accent3 2 2" xfId="19754" hidden="1" xr:uid="{00000000-0005-0000-0000-0000B7100000}"/>
    <cellStyle name="20% - Accent3 2 2" xfId="19897" hidden="1" xr:uid="{00000000-0005-0000-0000-0000B8100000}"/>
    <cellStyle name="20% - Accent3 2 2" xfId="19731" hidden="1" xr:uid="{00000000-0005-0000-0000-0000B9100000}"/>
    <cellStyle name="20% - Accent3 2 2" xfId="9509" hidden="1" xr:uid="{00000000-0005-0000-0000-0000BA100000}"/>
    <cellStyle name="20% - Accent3 2 2" xfId="20049" hidden="1" xr:uid="{00000000-0005-0000-0000-0000BB100000}"/>
    <cellStyle name="20% - Accent3 2 2" xfId="3960" hidden="1" xr:uid="{00000000-0005-0000-0000-0000BC100000}"/>
    <cellStyle name="20% - Accent3 2 2" xfId="19643" hidden="1" xr:uid="{00000000-0005-0000-0000-0000BD100000}"/>
    <cellStyle name="20% - Accent3 2 2" xfId="20194" hidden="1" xr:uid="{00000000-0005-0000-0000-0000BE100000}"/>
    <cellStyle name="20% - Accent3 2 2" xfId="19707" hidden="1" xr:uid="{00000000-0005-0000-0000-0000BF100000}"/>
    <cellStyle name="20% - Accent3 2 2" xfId="3776" hidden="1" xr:uid="{00000000-0005-0000-0000-0000C0100000}"/>
    <cellStyle name="20% - Accent3 2 2" xfId="20654" hidden="1" xr:uid="{00000000-0005-0000-0000-0000C1100000}"/>
    <cellStyle name="20% - Accent3 2 2" xfId="9978" hidden="1" xr:uid="{00000000-0005-0000-0000-0000C2100000}"/>
    <cellStyle name="20% - Accent3 2 2" xfId="8618" hidden="1" xr:uid="{00000000-0005-0000-0000-0000C3100000}"/>
    <cellStyle name="20% - Accent3 2 2" xfId="20994" hidden="1" xr:uid="{00000000-0005-0000-0000-0000C4100000}"/>
    <cellStyle name="20% - Accent3 2 2" xfId="21138" hidden="1" xr:uid="{00000000-0005-0000-0000-0000C5100000}"/>
    <cellStyle name="20% - Accent3 2 2" xfId="20971" hidden="1" xr:uid="{00000000-0005-0000-0000-0000C6100000}"/>
    <cellStyle name="20% - Accent3 2 2" xfId="9659" hidden="1" xr:uid="{00000000-0005-0000-0000-0000C7100000}"/>
    <cellStyle name="20% - Accent3 2 2" xfId="21290" hidden="1" xr:uid="{00000000-0005-0000-0000-0000C8100000}"/>
    <cellStyle name="20% - Accent3 2 2" xfId="3719" hidden="1" xr:uid="{00000000-0005-0000-0000-0000C9100000}"/>
    <cellStyle name="20% - Accent3 2 2" xfId="20883" hidden="1" xr:uid="{00000000-0005-0000-0000-0000CA100000}"/>
    <cellStyle name="20% - Accent3 2 2" xfId="21435" hidden="1" xr:uid="{00000000-0005-0000-0000-0000CB100000}"/>
    <cellStyle name="20% - Accent3 2 2" xfId="20947" hidden="1" xr:uid="{00000000-0005-0000-0000-0000CC100000}"/>
    <cellStyle name="20% - Accent3 2 2" xfId="8957" hidden="1" xr:uid="{00000000-0005-0000-0000-0000CD100000}"/>
    <cellStyle name="20% - Accent3 2 2" xfId="21674" hidden="1" xr:uid="{00000000-0005-0000-0000-0000CE100000}"/>
    <cellStyle name="20% - Accent3 2 2" xfId="21817" hidden="1" xr:uid="{00000000-0005-0000-0000-0000CF100000}"/>
    <cellStyle name="20% - Accent3 2 2" xfId="21651" hidden="1" xr:uid="{00000000-0005-0000-0000-0000D0100000}"/>
    <cellStyle name="20% - Accent3 2 2" xfId="20444" hidden="1" xr:uid="{00000000-0005-0000-0000-0000D1100000}"/>
    <cellStyle name="20% - Accent3 2 2" xfId="21969" hidden="1" xr:uid="{00000000-0005-0000-0000-0000D2100000}"/>
    <cellStyle name="20% - Accent3 2 2" xfId="20517" hidden="1" xr:uid="{00000000-0005-0000-0000-0000D3100000}"/>
    <cellStyle name="20% - Accent3 2 2" xfId="21563" hidden="1" xr:uid="{00000000-0005-0000-0000-0000D4100000}"/>
    <cellStyle name="20% - Accent3 2 2" xfId="22114" hidden="1" xr:uid="{00000000-0005-0000-0000-0000D5100000}"/>
    <cellStyle name="20% - Accent3 2 2" xfId="21627" hidden="1" xr:uid="{00000000-0005-0000-0000-0000D6100000}"/>
    <cellStyle name="20% - Accent3 2 2" xfId="9522" hidden="1" xr:uid="{00000000-0005-0000-0000-0000D7100000}"/>
    <cellStyle name="20% - Accent3 2 2" xfId="22353" hidden="1" xr:uid="{00000000-0005-0000-0000-0000D8100000}"/>
    <cellStyle name="20% - Accent3 2 2" xfId="22497" hidden="1" xr:uid="{00000000-0005-0000-0000-0000D9100000}"/>
    <cellStyle name="20% - Accent3 2 2" xfId="22330" hidden="1" xr:uid="{00000000-0005-0000-0000-0000DA100000}"/>
    <cellStyle name="20% - Accent3 2 2" xfId="5217" hidden="1" xr:uid="{00000000-0005-0000-0000-0000DB100000}"/>
    <cellStyle name="20% - Accent3 2 2" xfId="22649" hidden="1" xr:uid="{00000000-0005-0000-0000-0000DC100000}"/>
    <cellStyle name="20% - Accent3 2 2" xfId="20751" hidden="1" xr:uid="{00000000-0005-0000-0000-0000DD100000}"/>
    <cellStyle name="20% - Accent3 2 2" xfId="22242" hidden="1" xr:uid="{00000000-0005-0000-0000-0000DE100000}"/>
    <cellStyle name="20% - Accent3 2 2" xfId="22794" hidden="1" xr:uid="{00000000-0005-0000-0000-0000DF100000}"/>
    <cellStyle name="20% - Accent3 2 2" xfId="22306" hidden="1" xr:uid="{00000000-0005-0000-0000-0000E0100000}"/>
    <cellStyle name="20% - Accent3 2 2" xfId="9691" hidden="1" xr:uid="{00000000-0005-0000-0000-0000E1100000}"/>
    <cellStyle name="20% - Accent3 2 2" xfId="23032" hidden="1" xr:uid="{00000000-0005-0000-0000-0000E2100000}"/>
    <cellStyle name="20% - Accent3 2 2" xfId="23175" hidden="1" xr:uid="{00000000-0005-0000-0000-0000E3100000}"/>
    <cellStyle name="20% - Accent3 2 2" xfId="23009" hidden="1" xr:uid="{00000000-0005-0000-0000-0000E4100000}"/>
    <cellStyle name="20% - Accent3 2 2" xfId="8693" hidden="1" xr:uid="{00000000-0005-0000-0000-0000E5100000}"/>
    <cellStyle name="20% - Accent3 2 2" xfId="23327" hidden="1" xr:uid="{00000000-0005-0000-0000-0000E6100000}"/>
    <cellStyle name="20% - Accent3 2 2" xfId="4680" hidden="1" xr:uid="{00000000-0005-0000-0000-0000E7100000}"/>
    <cellStyle name="20% - Accent3 2 2" xfId="22921" hidden="1" xr:uid="{00000000-0005-0000-0000-0000E8100000}"/>
    <cellStyle name="20% - Accent3 2 2" xfId="23472" hidden="1" xr:uid="{00000000-0005-0000-0000-0000E9100000}"/>
    <cellStyle name="20% - Accent3 2 2" xfId="22985" hidden="1" xr:uid="{00000000-0005-0000-0000-0000EA100000}"/>
    <cellStyle name="20% - Accent3 2 2" xfId="9850" hidden="1" xr:uid="{00000000-0005-0000-0000-0000EB100000}"/>
    <cellStyle name="20% - Accent3 2 2" xfId="23919" hidden="1" xr:uid="{00000000-0005-0000-0000-0000EC100000}"/>
    <cellStyle name="20% - Accent3 2 2" xfId="9841" hidden="1" xr:uid="{00000000-0005-0000-0000-0000ED100000}"/>
    <cellStyle name="20% - Accent3 2 2" xfId="4834" hidden="1" xr:uid="{00000000-0005-0000-0000-0000EE100000}"/>
    <cellStyle name="20% - Accent3 2 2" xfId="24259" hidden="1" xr:uid="{00000000-0005-0000-0000-0000EF100000}"/>
    <cellStyle name="20% - Accent3 2 2" xfId="24403" hidden="1" xr:uid="{00000000-0005-0000-0000-0000F0100000}"/>
    <cellStyle name="20% - Accent3 2 2" xfId="24236" hidden="1" xr:uid="{00000000-0005-0000-0000-0000F1100000}"/>
    <cellStyle name="20% - Accent3 2 2" xfId="5240" hidden="1" xr:uid="{00000000-0005-0000-0000-0000F2100000}"/>
    <cellStyle name="20% - Accent3 2 2" xfId="24555" hidden="1" xr:uid="{00000000-0005-0000-0000-0000F3100000}"/>
    <cellStyle name="20% - Accent3 2 2" xfId="9817" hidden="1" xr:uid="{00000000-0005-0000-0000-0000F4100000}"/>
    <cellStyle name="20% - Accent3 2 2" xfId="24148" hidden="1" xr:uid="{00000000-0005-0000-0000-0000F5100000}"/>
    <cellStyle name="20% - Accent3 2 2" xfId="24700" hidden="1" xr:uid="{00000000-0005-0000-0000-0000F6100000}"/>
    <cellStyle name="20% - Accent3 2 2" xfId="24212" hidden="1" xr:uid="{00000000-0005-0000-0000-0000F7100000}"/>
    <cellStyle name="20% - Accent3 2 2" xfId="3810" hidden="1" xr:uid="{00000000-0005-0000-0000-0000F8100000}"/>
    <cellStyle name="20% - Accent3 2 2" xfId="24939" hidden="1" xr:uid="{00000000-0005-0000-0000-0000F9100000}"/>
    <cellStyle name="20% - Accent3 2 2" xfId="25082" hidden="1" xr:uid="{00000000-0005-0000-0000-0000FA100000}"/>
    <cellStyle name="20% - Accent3 2 2" xfId="24916" hidden="1" xr:uid="{00000000-0005-0000-0000-0000FB100000}"/>
    <cellStyle name="20% - Accent3 2 2" xfId="23712" hidden="1" xr:uid="{00000000-0005-0000-0000-0000FC100000}"/>
    <cellStyle name="20% - Accent3 2 2" xfId="25234" hidden="1" xr:uid="{00000000-0005-0000-0000-0000FD100000}"/>
    <cellStyle name="20% - Accent3 2 2" xfId="23782" hidden="1" xr:uid="{00000000-0005-0000-0000-0000FE100000}"/>
    <cellStyle name="20% - Accent3 2 2" xfId="24828" hidden="1" xr:uid="{00000000-0005-0000-0000-0000FF100000}"/>
    <cellStyle name="20% - Accent3 2 2" xfId="25379" hidden="1" xr:uid="{00000000-0005-0000-0000-000000110000}"/>
    <cellStyle name="20% - Accent3 2 2" xfId="24892" hidden="1" xr:uid="{00000000-0005-0000-0000-000001110000}"/>
    <cellStyle name="20% - Accent3 2 2" xfId="4959" hidden="1" xr:uid="{00000000-0005-0000-0000-000002110000}"/>
    <cellStyle name="20% - Accent3 2 2" xfId="25618" hidden="1" xr:uid="{00000000-0005-0000-0000-000003110000}"/>
    <cellStyle name="20% - Accent3 2 2" xfId="25762" hidden="1" xr:uid="{00000000-0005-0000-0000-000004110000}"/>
    <cellStyle name="20% - Accent3 2 2" xfId="25595" hidden="1" xr:uid="{00000000-0005-0000-0000-000005110000}"/>
    <cellStyle name="20% - Accent3 2 2" xfId="9337" hidden="1" xr:uid="{00000000-0005-0000-0000-000006110000}"/>
    <cellStyle name="20% - Accent3 2 2" xfId="25914" hidden="1" xr:uid="{00000000-0005-0000-0000-000007110000}"/>
    <cellStyle name="20% - Accent3 2 2" xfId="24016" hidden="1" xr:uid="{00000000-0005-0000-0000-000008110000}"/>
    <cellStyle name="20% - Accent3 2 2" xfId="25507" hidden="1" xr:uid="{00000000-0005-0000-0000-000009110000}"/>
    <cellStyle name="20% - Accent3 2 2" xfId="26059" hidden="1" xr:uid="{00000000-0005-0000-0000-00000A110000}"/>
    <cellStyle name="20% - Accent3 2 2" xfId="25571" hidden="1" xr:uid="{00000000-0005-0000-0000-00000B110000}"/>
    <cellStyle name="20% - Accent3 2 2" xfId="8757" hidden="1" xr:uid="{00000000-0005-0000-0000-00000C110000}"/>
    <cellStyle name="20% - Accent3 2 2" xfId="26297" hidden="1" xr:uid="{00000000-0005-0000-0000-00000D110000}"/>
    <cellStyle name="20% - Accent3 2 2" xfId="26440" hidden="1" xr:uid="{00000000-0005-0000-0000-00000E110000}"/>
    <cellStyle name="20% - Accent3 2 2" xfId="26274" hidden="1" xr:uid="{00000000-0005-0000-0000-00000F110000}"/>
    <cellStyle name="20% - Accent3 2 2" xfId="8865" hidden="1" xr:uid="{00000000-0005-0000-0000-000010110000}"/>
    <cellStyle name="20% - Accent3 2 2" xfId="26592" hidden="1" xr:uid="{00000000-0005-0000-0000-000011110000}"/>
    <cellStyle name="20% - Accent3 2 2" xfId="9507" hidden="1" xr:uid="{00000000-0005-0000-0000-000012110000}"/>
    <cellStyle name="20% - Accent3 2 2" xfId="26186" hidden="1" xr:uid="{00000000-0005-0000-0000-000013110000}"/>
    <cellStyle name="20% - Accent3 2 2" xfId="26737" hidden="1" xr:uid="{00000000-0005-0000-0000-000014110000}"/>
    <cellStyle name="20% - Accent3 2 2" xfId="26250" hidden="1" xr:uid="{00000000-0005-0000-0000-000015110000}"/>
    <cellStyle name="20% - Accent3 2 2" xfId="4075" hidden="1" xr:uid="{00000000-0005-0000-0000-000016110000}"/>
    <cellStyle name="20% - Accent3 2 2" xfId="27177" hidden="1" xr:uid="{00000000-0005-0000-0000-000017110000}"/>
    <cellStyle name="20% - Accent3 2 2" xfId="8729" hidden="1" xr:uid="{00000000-0005-0000-0000-000018110000}"/>
    <cellStyle name="20% - Accent3 2 2" xfId="9451" hidden="1" xr:uid="{00000000-0005-0000-0000-000019110000}"/>
    <cellStyle name="20% - Accent3 2 2" xfId="27517" hidden="1" xr:uid="{00000000-0005-0000-0000-00001A110000}"/>
    <cellStyle name="20% - Accent3 2 2" xfId="27661" hidden="1" xr:uid="{00000000-0005-0000-0000-00001B110000}"/>
    <cellStyle name="20% - Accent3 2 2" xfId="27494" hidden="1" xr:uid="{00000000-0005-0000-0000-00001C110000}"/>
    <cellStyle name="20% - Accent3 2 2" xfId="3626" hidden="1" xr:uid="{00000000-0005-0000-0000-00001D110000}"/>
    <cellStyle name="20% - Accent3 2 2" xfId="27813" hidden="1" xr:uid="{00000000-0005-0000-0000-00001E110000}"/>
    <cellStyle name="20% - Accent3 2 2" xfId="8469" hidden="1" xr:uid="{00000000-0005-0000-0000-00001F110000}"/>
    <cellStyle name="20% - Accent3 2 2" xfId="27406" hidden="1" xr:uid="{00000000-0005-0000-0000-000020110000}"/>
    <cellStyle name="20% - Accent3 2 2" xfId="27958" hidden="1" xr:uid="{00000000-0005-0000-0000-000021110000}"/>
    <cellStyle name="20% - Accent3 2 2" xfId="27470" hidden="1" xr:uid="{00000000-0005-0000-0000-000022110000}"/>
    <cellStyle name="20% - Accent3 2 2" xfId="9063" hidden="1" xr:uid="{00000000-0005-0000-0000-000023110000}"/>
    <cellStyle name="20% - Accent3 2 2" xfId="28197" hidden="1" xr:uid="{00000000-0005-0000-0000-000024110000}"/>
    <cellStyle name="20% - Accent3 2 2" xfId="28340" hidden="1" xr:uid="{00000000-0005-0000-0000-000025110000}"/>
    <cellStyle name="20% - Accent3 2 2" xfId="28174" hidden="1" xr:uid="{00000000-0005-0000-0000-000026110000}"/>
    <cellStyle name="20% - Accent3 2 2" xfId="26970" hidden="1" xr:uid="{00000000-0005-0000-0000-000027110000}"/>
    <cellStyle name="20% - Accent3 2 2" xfId="28492" hidden="1" xr:uid="{00000000-0005-0000-0000-000028110000}"/>
    <cellStyle name="20% - Accent3 2 2" xfId="27040" hidden="1" xr:uid="{00000000-0005-0000-0000-000029110000}"/>
    <cellStyle name="20% - Accent3 2 2" xfId="28086" hidden="1" xr:uid="{00000000-0005-0000-0000-00002A110000}"/>
    <cellStyle name="20% - Accent3 2 2" xfId="28637" hidden="1" xr:uid="{00000000-0005-0000-0000-00002B110000}"/>
    <cellStyle name="20% - Accent3 2 2" xfId="28150" hidden="1" xr:uid="{00000000-0005-0000-0000-00002C110000}"/>
    <cellStyle name="20% - Accent3 2 2" xfId="9354" hidden="1" xr:uid="{00000000-0005-0000-0000-00002D110000}"/>
    <cellStyle name="20% - Accent3 2 2" xfId="28876" hidden="1" xr:uid="{00000000-0005-0000-0000-00002E110000}"/>
    <cellStyle name="20% - Accent3 2 2" xfId="29020" hidden="1" xr:uid="{00000000-0005-0000-0000-00002F110000}"/>
    <cellStyle name="20% - Accent3 2 2" xfId="28853" hidden="1" xr:uid="{00000000-0005-0000-0000-000030110000}"/>
    <cellStyle name="20% - Accent3 2 2" xfId="8943" hidden="1" xr:uid="{00000000-0005-0000-0000-000031110000}"/>
    <cellStyle name="20% - Accent3 2 2" xfId="29172" hidden="1" xr:uid="{00000000-0005-0000-0000-000032110000}"/>
    <cellStyle name="20% - Accent3 2 2" xfId="27274" hidden="1" xr:uid="{00000000-0005-0000-0000-000033110000}"/>
    <cellStyle name="20% - Accent3 2 2" xfId="28765" hidden="1" xr:uid="{00000000-0005-0000-0000-000034110000}"/>
    <cellStyle name="20% - Accent3 2 2" xfId="29317" hidden="1" xr:uid="{00000000-0005-0000-0000-000035110000}"/>
    <cellStyle name="20% - Accent3 2 2" xfId="28829" hidden="1" xr:uid="{00000000-0005-0000-0000-000036110000}"/>
    <cellStyle name="20% - Accent3 2 2" xfId="9219" hidden="1" xr:uid="{00000000-0005-0000-0000-000037110000}"/>
    <cellStyle name="20% - Accent3 2 2" xfId="29555" hidden="1" xr:uid="{00000000-0005-0000-0000-000038110000}"/>
    <cellStyle name="20% - Accent3 2 2" xfId="29698" hidden="1" xr:uid="{00000000-0005-0000-0000-000039110000}"/>
    <cellStyle name="20% - Accent3 2 2" xfId="29532" hidden="1" xr:uid="{00000000-0005-0000-0000-00003A110000}"/>
    <cellStyle name="20% - Accent3 2 2" xfId="9117" hidden="1" xr:uid="{00000000-0005-0000-0000-00003B110000}"/>
    <cellStyle name="20% - Accent3 2 2" xfId="29850" hidden="1" xr:uid="{00000000-0005-0000-0000-00003C110000}"/>
    <cellStyle name="20% - Accent3 2 2" xfId="9109" hidden="1" xr:uid="{00000000-0005-0000-0000-00003D110000}"/>
    <cellStyle name="20% - Accent3 2 2" xfId="29444" hidden="1" xr:uid="{00000000-0005-0000-0000-00003E110000}"/>
    <cellStyle name="20% - Accent3 2 2" xfId="29995" hidden="1" xr:uid="{00000000-0005-0000-0000-00003F110000}"/>
    <cellStyle name="20% - Accent3 2 2" xfId="29508" hidden="1" xr:uid="{00000000-0005-0000-0000-000040110000}"/>
    <cellStyle name="20% - Accent3 2 2" xfId="10416" hidden="1" xr:uid="{00000000-0005-0000-0000-000041110000}"/>
    <cellStyle name="20% - Accent3 2 2" xfId="30416" hidden="1" xr:uid="{00000000-0005-0000-0000-000042110000}"/>
    <cellStyle name="20% - Accent3 2 2" xfId="9353" hidden="1" xr:uid="{00000000-0005-0000-0000-000043110000}"/>
    <cellStyle name="20% - Accent3 2 2" xfId="8628" hidden="1" xr:uid="{00000000-0005-0000-0000-000044110000}"/>
    <cellStyle name="20% - Accent3 2 2" xfId="30756" hidden="1" xr:uid="{00000000-0005-0000-0000-000045110000}"/>
    <cellStyle name="20% - Accent3 2 2" xfId="30900" hidden="1" xr:uid="{00000000-0005-0000-0000-000046110000}"/>
    <cellStyle name="20% - Accent3 2 2" xfId="30733" hidden="1" xr:uid="{00000000-0005-0000-0000-000047110000}"/>
    <cellStyle name="20% - Accent3 2 2" xfId="8787" hidden="1" xr:uid="{00000000-0005-0000-0000-000048110000}"/>
    <cellStyle name="20% - Accent3 2 2" xfId="31052" hidden="1" xr:uid="{00000000-0005-0000-0000-000049110000}"/>
    <cellStyle name="20% - Accent3 2 2" xfId="4999" hidden="1" xr:uid="{00000000-0005-0000-0000-00004A110000}"/>
    <cellStyle name="20% - Accent3 2 2" xfId="30645" hidden="1" xr:uid="{00000000-0005-0000-0000-00004B110000}"/>
    <cellStyle name="20% - Accent3 2 2" xfId="31197" hidden="1" xr:uid="{00000000-0005-0000-0000-00004C110000}"/>
    <cellStyle name="20% - Accent3 2 2" xfId="30709" hidden="1" xr:uid="{00000000-0005-0000-0000-00004D110000}"/>
    <cellStyle name="20% - Accent3 2 2" xfId="9673" hidden="1" xr:uid="{00000000-0005-0000-0000-00004E110000}"/>
    <cellStyle name="20% - Accent3 2 2" xfId="31436" hidden="1" xr:uid="{00000000-0005-0000-0000-00004F110000}"/>
    <cellStyle name="20% - Accent3 2 2" xfId="31579" hidden="1" xr:uid="{00000000-0005-0000-0000-000050110000}"/>
    <cellStyle name="20% - Accent3 2 2" xfId="31413" hidden="1" xr:uid="{00000000-0005-0000-0000-000051110000}"/>
    <cellStyle name="20% - Accent3 2 2" xfId="30211" hidden="1" xr:uid="{00000000-0005-0000-0000-000052110000}"/>
    <cellStyle name="20% - Accent3 2 2" xfId="31731" hidden="1" xr:uid="{00000000-0005-0000-0000-000053110000}"/>
    <cellStyle name="20% - Accent3 2 2" xfId="30279" hidden="1" xr:uid="{00000000-0005-0000-0000-000054110000}"/>
    <cellStyle name="20% - Accent3 2 2" xfId="31325" hidden="1" xr:uid="{00000000-0005-0000-0000-000055110000}"/>
    <cellStyle name="20% - Accent3 2 2" xfId="31876" hidden="1" xr:uid="{00000000-0005-0000-0000-000056110000}"/>
    <cellStyle name="20% - Accent3 2 2" xfId="31389" hidden="1" xr:uid="{00000000-0005-0000-0000-000057110000}"/>
    <cellStyle name="20% - Accent3 2 2" xfId="9177" hidden="1" xr:uid="{00000000-0005-0000-0000-000058110000}"/>
    <cellStyle name="20% - Accent3 2 2" xfId="32115" hidden="1" xr:uid="{00000000-0005-0000-0000-000059110000}"/>
    <cellStyle name="20% - Accent3 2 2" xfId="32259" hidden="1" xr:uid="{00000000-0005-0000-0000-00005A110000}"/>
    <cellStyle name="20% - Accent3 2 2" xfId="32092" hidden="1" xr:uid="{00000000-0005-0000-0000-00005B110000}"/>
    <cellStyle name="20% - Accent3 2 2" xfId="5026" hidden="1" xr:uid="{00000000-0005-0000-0000-00005C110000}"/>
    <cellStyle name="20% - Accent3 2 2" xfId="32411" hidden="1" xr:uid="{00000000-0005-0000-0000-00005D110000}"/>
    <cellStyle name="20% - Accent3 2 2" xfId="30513" hidden="1" xr:uid="{00000000-0005-0000-0000-00005E110000}"/>
    <cellStyle name="20% - Accent3 2 2" xfId="32004" hidden="1" xr:uid="{00000000-0005-0000-0000-00005F110000}"/>
    <cellStyle name="20% - Accent3 2 2" xfId="32556" hidden="1" xr:uid="{00000000-0005-0000-0000-000060110000}"/>
    <cellStyle name="20% - Accent3 2 2" xfId="32068" hidden="1" xr:uid="{00000000-0005-0000-0000-000061110000}"/>
    <cellStyle name="20% - Accent3 2 2" xfId="4420" hidden="1" xr:uid="{00000000-0005-0000-0000-000062110000}"/>
    <cellStyle name="20% - Accent3 2 2" xfId="32794" hidden="1" xr:uid="{00000000-0005-0000-0000-000063110000}"/>
    <cellStyle name="20% - Accent3 2 2" xfId="32937" hidden="1" xr:uid="{00000000-0005-0000-0000-000064110000}"/>
    <cellStyle name="20% - Accent3 2 2" xfId="32771" hidden="1" xr:uid="{00000000-0005-0000-0000-000065110000}"/>
    <cellStyle name="20% - Accent3 2 2" xfId="4505" hidden="1" xr:uid="{00000000-0005-0000-0000-000066110000}"/>
    <cellStyle name="20% - Accent3 2 2" xfId="33089" hidden="1" xr:uid="{00000000-0005-0000-0000-000067110000}"/>
    <cellStyle name="20% - Accent3 2 2" xfId="9275" hidden="1" xr:uid="{00000000-0005-0000-0000-000068110000}"/>
    <cellStyle name="20% - Accent3 2 2" xfId="32683" hidden="1" xr:uid="{00000000-0005-0000-0000-000069110000}"/>
    <cellStyle name="20% - Accent3 2 2" xfId="33234" hidden="1" xr:uid="{00000000-0005-0000-0000-00006A110000}"/>
    <cellStyle name="20% - Accent3 2 2" xfId="32747" hidden="1" xr:uid="{00000000-0005-0000-0000-00006B110000}"/>
    <cellStyle name="20% - Accent3 2 2" xfId="8781" hidden="1" xr:uid="{00000000-0005-0000-0000-00006C110000}"/>
    <cellStyle name="20% - Accent3 2 2" xfId="33655" hidden="1" xr:uid="{00000000-0005-0000-0000-00006D110000}"/>
    <cellStyle name="20% - Accent3 2 2" xfId="5003" hidden="1" xr:uid="{00000000-0005-0000-0000-00006E110000}"/>
    <cellStyle name="20% - Accent3 2 2" xfId="3759" hidden="1" xr:uid="{00000000-0005-0000-0000-00006F110000}"/>
    <cellStyle name="20% - Accent3 2 2" xfId="33995" hidden="1" xr:uid="{00000000-0005-0000-0000-000070110000}"/>
    <cellStyle name="20% - Accent3 2 2" xfId="34139" hidden="1" xr:uid="{00000000-0005-0000-0000-000071110000}"/>
    <cellStyle name="20% - Accent3 2 2" xfId="33972" hidden="1" xr:uid="{00000000-0005-0000-0000-000072110000}"/>
    <cellStyle name="20% - Accent3 2 2" xfId="5611" hidden="1" xr:uid="{00000000-0005-0000-0000-000073110000}"/>
    <cellStyle name="20% - Accent3 2 2" xfId="34291" hidden="1" xr:uid="{00000000-0005-0000-0000-000074110000}"/>
    <cellStyle name="20% - Accent3 2 2" xfId="8396" hidden="1" xr:uid="{00000000-0005-0000-0000-000075110000}"/>
    <cellStyle name="20% - Accent3 2 2" xfId="33884" hidden="1" xr:uid="{00000000-0005-0000-0000-000076110000}"/>
    <cellStyle name="20% - Accent3 2 2" xfId="34436" hidden="1" xr:uid="{00000000-0005-0000-0000-000077110000}"/>
    <cellStyle name="20% - Accent3 2 2" xfId="33948" hidden="1" xr:uid="{00000000-0005-0000-0000-000078110000}"/>
    <cellStyle name="20% - Accent3 2 2" xfId="8709" hidden="1" xr:uid="{00000000-0005-0000-0000-000079110000}"/>
    <cellStyle name="20% - Accent3 2 2" xfId="34675" hidden="1" xr:uid="{00000000-0005-0000-0000-00007A110000}"/>
    <cellStyle name="20% - Accent3 2 2" xfId="34818" hidden="1" xr:uid="{00000000-0005-0000-0000-00007B110000}"/>
    <cellStyle name="20% - Accent3 2 2" xfId="34652" hidden="1" xr:uid="{00000000-0005-0000-0000-00007C110000}"/>
    <cellStyle name="20% - Accent3 2 2" xfId="33450" hidden="1" xr:uid="{00000000-0005-0000-0000-00007D110000}"/>
    <cellStyle name="20% - Accent3 2 2" xfId="34970" hidden="1" xr:uid="{00000000-0005-0000-0000-00007E110000}"/>
    <cellStyle name="20% - Accent3 2 2" xfId="33518" hidden="1" xr:uid="{00000000-0005-0000-0000-00007F110000}"/>
    <cellStyle name="20% - Accent3 2 2" xfId="34564" hidden="1" xr:uid="{00000000-0005-0000-0000-000080110000}"/>
    <cellStyle name="20% - Accent3 2 2" xfId="35115" hidden="1" xr:uid="{00000000-0005-0000-0000-000081110000}"/>
    <cellStyle name="20% - Accent3 2 2" xfId="34628" hidden="1" xr:uid="{00000000-0005-0000-0000-000082110000}"/>
    <cellStyle name="20% - Accent3 2 2" xfId="9050" hidden="1" xr:uid="{00000000-0005-0000-0000-000083110000}"/>
    <cellStyle name="20% - Accent3 2 2" xfId="35354" hidden="1" xr:uid="{00000000-0005-0000-0000-000084110000}"/>
    <cellStyle name="20% - Accent3 2 2" xfId="35498" hidden="1" xr:uid="{00000000-0005-0000-0000-000085110000}"/>
    <cellStyle name="20% - Accent3 2 2" xfId="35331" hidden="1" xr:uid="{00000000-0005-0000-0000-000086110000}"/>
    <cellStyle name="20% - Accent3 2 2" xfId="9511" hidden="1" xr:uid="{00000000-0005-0000-0000-000087110000}"/>
    <cellStyle name="20% - Accent3 2 2" xfId="35650" hidden="1" xr:uid="{00000000-0005-0000-0000-000088110000}"/>
    <cellStyle name="20% - Accent3 2 2" xfId="33752" hidden="1" xr:uid="{00000000-0005-0000-0000-000089110000}"/>
    <cellStyle name="20% - Accent3 2 2" xfId="35243" hidden="1" xr:uid="{00000000-0005-0000-0000-00008A110000}"/>
    <cellStyle name="20% - Accent3 2 2" xfId="35795" hidden="1" xr:uid="{00000000-0005-0000-0000-00008B110000}"/>
    <cellStyle name="20% - Accent3 2 2" xfId="35307" hidden="1" xr:uid="{00000000-0005-0000-0000-00008C110000}"/>
    <cellStyle name="20% - Accent3 2 2" xfId="8576" hidden="1" xr:uid="{00000000-0005-0000-0000-00008D110000}"/>
    <cellStyle name="20% - Accent3 2 2" xfId="36033" hidden="1" xr:uid="{00000000-0005-0000-0000-00008E110000}"/>
    <cellStyle name="20% - Accent3 2 2" xfId="36176" hidden="1" xr:uid="{00000000-0005-0000-0000-00008F110000}"/>
    <cellStyle name="20% - Accent3 2 2" xfId="36010" hidden="1" xr:uid="{00000000-0005-0000-0000-000090110000}"/>
    <cellStyle name="20% - Accent3 2 2" xfId="3655" hidden="1" xr:uid="{00000000-0005-0000-0000-000091110000}"/>
    <cellStyle name="20% - Accent3 2 2" xfId="36328" hidden="1" xr:uid="{00000000-0005-0000-0000-000092110000}"/>
    <cellStyle name="20% - Accent3 2 2" xfId="9196" hidden="1" xr:uid="{00000000-0005-0000-0000-000093110000}"/>
    <cellStyle name="20% - Accent3 2 2" xfId="35922" hidden="1" xr:uid="{00000000-0005-0000-0000-000094110000}"/>
    <cellStyle name="20% - Accent3 2 2" xfId="36473" hidden="1" xr:uid="{00000000-0005-0000-0000-000095110000}"/>
    <cellStyle name="20% - Accent3 2 2" xfId="35986" hidden="1" xr:uid="{00000000-0005-0000-0000-000096110000}"/>
    <cellStyle name="20% - Accent3 2 2" xfId="37634" hidden="1" xr:uid="{00000000-0005-0000-0000-000097110000}"/>
    <cellStyle name="20% - Accent3 2 2" xfId="36747" hidden="1" xr:uid="{00000000-0005-0000-0000-000098110000}"/>
    <cellStyle name="20% - Accent3 2 2" xfId="37170" hidden="1" xr:uid="{00000000-0005-0000-0000-000099110000}"/>
    <cellStyle name="20% - Accent3 2 2" xfId="37524" hidden="1" xr:uid="{00000000-0005-0000-0000-00009A110000}"/>
    <cellStyle name="20% - Accent3 2 2" xfId="36760" hidden="1" xr:uid="{00000000-0005-0000-0000-00009B110000}"/>
    <cellStyle name="20% - Accent3 2 2" xfId="37711" hidden="1" xr:uid="{00000000-0005-0000-0000-00009C110000}"/>
    <cellStyle name="20% - Accent3 2 2" xfId="37502" hidden="1" xr:uid="{00000000-0005-0000-0000-00009D110000}"/>
    <cellStyle name="20% - Accent3 2 2" xfId="37156" hidden="1" xr:uid="{00000000-0005-0000-0000-00009E110000}"/>
    <cellStyle name="20% - Accent3 2 2" xfId="37375" hidden="1" xr:uid="{00000000-0005-0000-0000-00009F110000}"/>
    <cellStyle name="20% - Accent3 2 2" xfId="36831" hidden="1" xr:uid="{00000000-0005-0000-0000-0000A0110000}"/>
    <cellStyle name="20% - Accent3 2 2" xfId="36877" hidden="1" xr:uid="{00000000-0005-0000-0000-0000A1110000}"/>
    <cellStyle name="20% - Accent3 2 2" xfId="36936" hidden="1" xr:uid="{00000000-0005-0000-0000-0000A2110000}"/>
    <cellStyle name="20% - Accent3 2 2" xfId="37544" xr:uid="{00000000-0005-0000-0000-0000A3110000}"/>
    <cellStyle name="20% - Accent3 2 2 2" xfId="7356" hidden="1" xr:uid="{00000000-0005-0000-0000-0000A4110000}"/>
    <cellStyle name="20% - Accent3 2 2 2" xfId="37685" hidden="1" xr:uid="{00000000-0005-0000-0000-0000A5110000}"/>
    <cellStyle name="20% - Accent3 2 2 2" xfId="36702" hidden="1" xr:uid="{00000000-0005-0000-0000-0000A6110000}"/>
    <cellStyle name="20% - Accent3 2 2 2" xfId="37577" hidden="1" xr:uid="{00000000-0005-0000-0000-0000A7110000}"/>
    <cellStyle name="20% - Accent3 2 2 2" xfId="37324" hidden="1" xr:uid="{00000000-0005-0000-0000-0000A8110000}"/>
    <cellStyle name="20% - Accent3 2 2 2" xfId="37866" hidden="1" xr:uid="{00000000-0005-0000-0000-0000A9110000}"/>
    <cellStyle name="20% - Accent3 2 2 2" xfId="36672" hidden="1" xr:uid="{00000000-0005-0000-0000-0000AA110000}"/>
    <cellStyle name="20% - Accent3 2 2 2" xfId="37560" hidden="1" xr:uid="{00000000-0005-0000-0000-0000AB110000}"/>
    <cellStyle name="20% - Accent3 2 2 2" xfId="37192" hidden="1" xr:uid="{00000000-0005-0000-0000-0000AC110000}"/>
    <cellStyle name="20% - Accent3 2 2 2" xfId="36568" hidden="1" xr:uid="{00000000-0005-0000-0000-0000AD110000}"/>
    <cellStyle name="20% - Accent3 2 2 2" xfId="36594" hidden="1" xr:uid="{00000000-0005-0000-0000-0000AE110000}"/>
    <cellStyle name="20% - Accent3 2 2 2" xfId="37349" hidden="1" xr:uid="{00000000-0005-0000-0000-0000AF110000}"/>
    <cellStyle name="20% - Accent3 2 2 2" xfId="37778" hidden="1" xr:uid="{00000000-0005-0000-0000-0000B0110000}"/>
    <cellStyle name="20% - Accent3 2 2 2" xfId="37900" xr:uid="{00000000-0005-0000-0000-0000B1110000}"/>
    <cellStyle name="20% - Accent3 2 2 3" xfId="8217" hidden="1" xr:uid="{00000000-0005-0000-0000-0000B2110000}"/>
    <cellStyle name="20% - Accent3 2 2 3" xfId="37884" hidden="1" xr:uid="{00000000-0005-0000-0000-0000B3110000}"/>
    <cellStyle name="20% - Accent3 2 2 3" xfId="37989" hidden="1" xr:uid="{00000000-0005-0000-0000-0000B4110000}"/>
    <cellStyle name="20% - Accent3 2 2 3" xfId="37271" hidden="1" xr:uid="{00000000-0005-0000-0000-0000B5110000}"/>
    <cellStyle name="20% - Accent3 2 2 3" xfId="36907" hidden="1" xr:uid="{00000000-0005-0000-0000-0000B6110000}"/>
    <cellStyle name="20% - Accent3 2 2 3" xfId="37513" hidden="1" xr:uid="{00000000-0005-0000-0000-0000B7110000}"/>
    <cellStyle name="20% - Accent3 2 2 3" xfId="36564" hidden="1" xr:uid="{00000000-0005-0000-0000-0000B8110000}"/>
    <cellStyle name="20% - Accent3 2 2 3" xfId="37616" hidden="1" xr:uid="{00000000-0005-0000-0000-0000B9110000}"/>
    <cellStyle name="20% - Accent3 2 2 3" xfId="37463" hidden="1" xr:uid="{00000000-0005-0000-0000-0000BA110000}"/>
    <cellStyle name="20% - Accent3 2 2 3" xfId="38164" hidden="1" xr:uid="{00000000-0005-0000-0000-0000BB110000}"/>
    <cellStyle name="20% - Accent3 2 2 3" xfId="36670" hidden="1" xr:uid="{00000000-0005-0000-0000-0000BC110000}"/>
    <cellStyle name="20% - Accent3 2 2 3" xfId="37756" hidden="1" xr:uid="{00000000-0005-0000-0000-0000BD110000}"/>
    <cellStyle name="20% - Accent3 2 2 3" xfId="37293" hidden="1" xr:uid="{00000000-0005-0000-0000-0000BE110000}"/>
    <cellStyle name="20% - Accent3 2 2 3" xfId="37025" xr:uid="{00000000-0005-0000-0000-0000BF110000}"/>
    <cellStyle name="20% - Accent3 2 2 4" xfId="8364" hidden="1" xr:uid="{00000000-0005-0000-0000-0000C0110000}"/>
    <cellStyle name="20% - Accent3 2 2 4" xfId="37940" hidden="1" xr:uid="{00000000-0005-0000-0000-0000C1110000}"/>
    <cellStyle name="20% - Accent3 2 2 4" xfId="38075" hidden="1" xr:uid="{00000000-0005-0000-0000-0000C2110000}"/>
    <cellStyle name="20% - Accent3 2 2 4" xfId="38149" hidden="1" xr:uid="{00000000-0005-0000-0000-0000C3110000}"/>
    <cellStyle name="20% - Accent3 2 2 4" xfId="38217" hidden="1" xr:uid="{00000000-0005-0000-0000-0000C4110000}"/>
    <cellStyle name="20% - Accent3 2 2 4" xfId="38287" hidden="1" xr:uid="{00000000-0005-0000-0000-0000C5110000}"/>
    <cellStyle name="20% - Accent3 2 2 4" xfId="38356" hidden="1" xr:uid="{00000000-0005-0000-0000-0000C6110000}"/>
    <cellStyle name="20% - Accent3 2 2 4" xfId="38423" hidden="1" xr:uid="{00000000-0005-0000-0000-0000C7110000}"/>
    <cellStyle name="20% - Accent3 2 2 4" xfId="38492" hidden="1" xr:uid="{00000000-0005-0000-0000-0000C8110000}"/>
    <cellStyle name="20% - Accent3 2 2 4" xfId="38554" hidden="1" xr:uid="{00000000-0005-0000-0000-0000C9110000}"/>
    <cellStyle name="20% - Accent3 2 2 4" xfId="38619" hidden="1" xr:uid="{00000000-0005-0000-0000-0000CA110000}"/>
    <cellStyle name="20% - Accent3 2 2 4" xfId="38676" hidden="1" xr:uid="{00000000-0005-0000-0000-0000CB110000}"/>
    <cellStyle name="20% - Accent3 2 2 4" xfId="38728" hidden="1" xr:uid="{00000000-0005-0000-0000-0000CC110000}"/>
    <cellStyle name="20% - Accent3 2 2 4" xfId="38783" xr:uid="{00000000-0005-0000-0000-0000CD110000}"/>
    <cellStyle name="20% - Accent3 2 3" xfId="7323" hidden="1" xr:uid="{00000000-0005-0000-0000-0000CE110000}"/>
    <cellStyle name="20% - Accent3 2 3" xfId="37662" hidden="1" xr:uid="{00000000-0005-0000-0000-0000CF110000}"/>
    <cellStyle name="20% - Accent3 2 3" xfId="36718" hidden="1" xr:uid="{00000000-0005-0000-0000-0000D0110000}"/>
    <cellStyle name="20% - Accent3 2 3" xfId="37574" hidden="1" xr:uid="{00000000-0005-0000-0000-0000D1110000}"/>
    <cellStyle name="20% - Accent3 2 3" xfId="37297" hidden="1" xr:uid="{00000000-0005-0000-0000-0000D2110000}"/>
    <cellStyle name="20% - Accent3 2 3" xfId="37558" hidden="1" xr:uid="{00000000-0005-0000-0000-0000D3110000}"/>
    <cellStyle name="20% - Accent3 2 3" xfId="37353" hidden="1" xr:uid="{00000000-0005-0000-0000-0000D4110000}"/>
    <cellStyle name="20% - Accent3 2 3" xfId="38070" hidden="1" xr:uid="{00000000-0005-0000-0000-0000D5110000}"/>
    <cellStyle name="20% - Accent3 2 3" xfId="38015" hidden="1" xr:uid="{00000000-0005-0000-0000-0000D6110000}"/>
    <cellStyle name="20% - Accent3 2 3" xfId="38098" hidden="1" xr:uid="{00000000-0005-0000-0000-0000D7110000}"/>
    <cellStyle name="20% - Accent3 2 3" xfId="37112" hidden="1" xr:uid="{00000000-0005-0000-0000-0000D8110000}"/>
    <cellStyle name="20% - Accent3 2 3" xfId="37705" hidden="1" xr:uid="{00000000-0005-0000-0000-0000D9110000}"/>
    <cellStyle name="20% - Accent3 2 3" xfId="36820" hidden="1" xr:uid="{00000000-0005-0000-0000-0000DA110000}"/>
    <cellStyle name="20% - Accent3 2 3" xfId="37103" xr:uid="{00000000-0005-0000-0000-0000DB110000}"/>
    <cellStyle name="20% - Accent3 2 4" xfId="8001" xr:uid="{00000000-0005-0000-0000-0000DC110000}"/>
    <cellStyle name="20% - Accent3 2 5" xfId="8331" xr:uid="{00000000-0005-0000-0000-0000DD110000}"/>
    <cellStyle name="20% - Accent3 2 6" xfId="6147" xr:uid="{00000000-0005-0000-0000-0000DE110000}"/>
    <cellStyle name="20% - Accent3 2 7" xfId="4585" xr:uid="{00000000-0005-0000-0000-0000DF110000}"/>
    <cellStyle name="20% - Accent3 3" xfId="3023" xr:uid="{00000000-0005-0000-0000-0000E0110000}"/>
    <cellStyle name="20% - Accent3 3 2" xfId="38857" xr:uid="{00000000-0005-0000-0000-0000E1110000}"/>
    <cellStyle name="20% - Accent3 4" xfId="4584" xr:uid="{00000000-0005-0000-0000-0000E2110000}"/>
    <cellStyle name="20% - Accent3 5" xfId="7301" xr:uid="{00000000-0005-0000-0000-0000E3110000}"/>
    <cellStyle name="20% - Accent3 6" xfId="7978" xr:uid="{00000000-0005-0000-0000-0000E4110000}"/>
    <cellStyle name="20% - Accent3 7" xfId="7596" xr:uid="{00000000-0005-0000-0000-0000E5110000}"/>
    <cellStyle name="20% - Accent3 8" xfId="8309" xr:uid="{00000000-0005-0000-0000-0000E6110000}"/>
    <cellStyle name="20% - Accent3 9" xfId="38817" xr:uid="{00000000-0005-0000-0000-0000E7110000}"/>
    <cellStyle name="20% - Accent4 10" xfId="39010" xr:uid="{00000000-0005-0000-0000-0000E9110000}"/>
    <cellStyle name="20% - Accent4 11" xfId="39039" xr:uid="{00000000-0005-0000-0000-0000EA110000}"/>
    <cellStyle name="20% - Accent4 2" xfId="2577" xr:uid="{00000000-0005-0000-0000-0000EB110000}"/>
    <cellStyle name="20% - Accent4 2 2" xfId="5137" hidden="1" xr:uid="{00000000-0005-0000-0000-0000EC110000}"/>
    <cellStyle name="20% - Accent4 2 2" xfId="7265" hidden="1" xr:uid="{00000000-0005-0000-0000-0000ED110000}"/>
    <cellStyle name="20% - Accent4 2 2" xfId="9400" hidden="1" xr:uid="{00000000-0005-0000-0000-0000EE110000}"/>
    <cellStyle name="20% - Accent4 2 2" xfId="9892" hidden="1" xr:uid="{00000000-0005-0000-0000-0000EF110000}"/>
    <cellStyle name="20% - Accent4 2 2" xfId="9839" hidden="1" xr:uid="{00000000-0005-0000-0000-0000F0110000}"/>
    <cellStyle name="20% - Accent4 2 2" xfId="4789" hidden="1" xr:uid="{00000000-0005-0000-0000-0000F1110000}"/>
    <cellStyle name="20% - Accent4 2 2" xfId="10089" hidden="1" xr:uid="{00000000-0005-0000-0000-0000F2110000}"/>
    <cellStyle name="20% - Accent4 2 2" xfId="10035" hidden="1" xr:uid="{00000000-0005-0000-0000-0000F3110000}"/>
    <cellStyle name="20% - Accent4 2 2" xfId="5214" hidden="1" xr:uid="{00000000-0005-0000-0000-0000F4110000}"/>
    <cellStyle name="20% - Accent4 2 2" xfId="10266" hidden="1" xr:uid="{00000000-0005-0000-0000-0000F5110000}"/>
    <cellStyle name="20% - Accent4 2 2" xfId="10214" hidden="1" xr:uid="{00000000-0005-0000-0000-0000F6110000}"/>
    <cellStyle name="20% - Accent4 2 2" xfId="5069" hidden="1" xr:uid="{00000000-0005-0000-0000-0000F7110000}"/>
    <cellStyle name="20% - Accent4 2 2" xfId="10785" hidden="1" xr:uid="{00000000-0005-0000-0000-0000F8110000}"/>
    <cellStyle name="20% - Accent4 2 2" xfId="10604" hidden="1" xr:uid="{00000000-0005-0000-0000-0000F9110000}"/>
    <cellStyle name="20% - Accent4 2 2" xfId="10707" hidden="1" xr:uid="{00000000-0005-0000-0000-0000FA110000}"/>
    <cellStyle name="20% - Accent4 2 2" xfId="11127" hidden="1" xr:uid="{00000000-0005-0000-0000-0000FB110000}"/>
    <cellStyle name="20% - Accent4 2 2" xfId="11272" hidden="1" xr:uid="{00000000-0005-0000-0000-0000FC110000}"/>
    <cellStyle name="20% - Accent4 2 2" xfId="11234" hidden="1" xr:uid="{00000000-0005-0000-0000-0000FD110000}"/>
    <cellStyle name="20% - Accent4 2 2" xfId="10721" hidden="1" xr:uid="{00000000-0005-0000-0000-0000FE110000}"/>
    <cellStyle name="20% - Accent4 2 2" xfId="11424" hidden="1" xr:uid="{00000000-0005-0000-0000-0000FF110000}"/>
    <cellStyle name="20% - Accent4 2 2" xfId="11387" hidden="1" xr:uid="{00000000-0005-0000-0000-000000120000}"/>
    <cellStyle name="20% - Accent4 2 2" xfId="10843" hidden="1" xr:uid="{00000000-0005-0000-0000-000001120000}"/>
    <cellStyle name="20% - Accent4 2 2" xfId="11569" hidden="1" xr:uid="{00000000-0005-0000-0000-000002120000}"/>
    <cellStyle name="20% - Accent4 2 2" xfId="11532" hidden="1" xr:uid="{00000000-0005-0000-0000-000003120000}"/>
    <cellStyle name="20% - Accent4 2 2" xfId="4853" hidden="1" xr:uid="{00000000-0005-0000-0000-000004120000}"/>
    <cellStyle name="20% - Accent4 2 2" xfId="11808" hidden="1" xr:uid="{00000000-0005-0000-0000-000005120000}"/>
    <cellStyle name="20% - Accent4 2 2" xfId="11951" hidden="1" xr:uid="{00000000-0005-0000-0000-000006120000}"/>
    <cellStyle name="20% - Accent4 2 2" xfId="11914" hidden="1" xr:uid="{00000000-0005-0000-0000-000007120000}"/>
    <cellStyle name="20% - Accent4 2 2" xfId="4893" hidden="1" xr:uid="{00000000-0005-0000-0000-000008120000}"/>
    <cellStyle name="20% - Accent4 2 2" xfId="12103" hidden="1" xr:uid="{00000000-0005-0000-0000-000009120000}"/>
    <cellStyle name="20% - Accent4 2 2" xfId="12066" hidden="1" xr:uid="{00000000-0005-0000-0000-00000A120000}"/>
    <cellStyle name="20% - Accent4 2 2" xfId="8454" hidden="1" xr:uid="{00000000-0005-0000-0000-00000B120000}"/>
    <cellStyle name="20% - Accent4 2 2" xfId="12248" hidden="1" xr:uid="{00000000-0005-0000-0000-00000C120000}"/>
    <cellStyle name="20% - Accent4 2 2" xfId="12211" hidden="1" xr:uid="{00000000-0005-0000-0000-00000D120000}"/>
    <cellStyle name="20% - Accent4 2 2" xfId="10766" hidden="1" xr:uid="{00000000-0005-0000-0000-00000E120000}"/>
    <cellStyle name="20% - Accent4 2 2" xfId="12487" hidden="1" xr:uid="{00000000-0005-0000-0000-00000F120000}"/>
    <cellStyle name="20% - Accent4 2 2" xfId="12631" hidden="1" xr:uid="{00000000-0005-0000-0000-000010120000}"/>
    <cellStyle name="20% - Accent4 2 2" xfId="12594" hidden="1" xr:uid="{00000000-0005-0000-0000-000011120000}"/>
    <cellStyle name="20% - Accent4 2 2" xfId="10670" hidden="1" xr:uid="{00000000-0005-0000-0000-000012120000}"/>
    <cellStyle name="20% - Accent4 2 2" xfId="12783" hidden="1" xr:uid="{00000000-0005-0000-0000-000013120000}"/>
    <cellStyle name="20% - Accent4 2 2" xfId="12746" hidden="1" xr:uid="{00000000-0005-0000-0000-000014120000}"/>
    <cellStyle name="20% - Accent4 2 2" xfId="9024" hidden="1" xr:uid="{00000000-0005-0000-0000-000015120000}"/>
    <cellStyle name="20% - Accent4 2 2" xfId="12928" hidden="1" xr:uid="{00000000-0005-0000-0000-000016120000}"/>
    <cellStyle name="20% - Accent4 2 2" xfId="12891" hidden="1" xr:uid="{00000000-0005-0000-0000-000017120000}"/>
    <cellStyle name="20% - Accent4 2 2" xfId="10694" hidden="1" xr:uid="{00000000-0005-0000-0000-000018120000}"/>
    <cellStyle name="20% - Accent4 2 2" xfId="13166" hidden="1" xr:uid="{00000000-0005-0000-0000-000019120000}"/>
    <cellStyle name="20% - Accent4 2 2" xfId="13309" hidden="1" xr:uid="{00000000-0005-0000-0000-00001A120000}"/>
    <cellStyle name="20% - Accent4 2 2" xfId="13272" hidden="1" xr:uid="{00000000-0005-0000-0000-00001B120000}"/>
    <cellStyle name="20% - Accent4 2 2" xfId="10704" hidden="1" xr:uid="{00000000-0005-0000-0000-00001C120000}"/>
    <cellStyle name="20% - Accent4 2 2" xfId="13461" hidden="1" xr:uid="{00000000-0005-0000-0000-00001D120000}"/>
    <cellStyle name="20% - Accent4 2 2" xfId="13424" hidden="1" xr:uid="{00000000-0005-0000-0000-00001E120000}"/>
    <cellStyle name="20% - Accent4 2 2" xfId="10586" hidden="1" xr:uid="{00000000-0005-0000-0000-00001F120000}"/>
    <cellStyle name="20% - Accent4 2 2" xfId="13606" hidden="1" xr:uid="{00000000-0005-0000-0000-000020120000}"/>
    <cellStyle name="20% - Accent4 2 2" xfId="13569" hidden="1" xr:uid="{00000000-0005-0000-0000-000021120000}"/>
    <cellStyle name="20% - Accent4 2 2" xfId="8573" hidden="1" xr:uid="{00000000-0005-0000-0000-000022120000}"/>
    <cellStyle name="20% - Accent4 2 2" xfId="14092" hidden="1" xr:uid="{00000000-0005-0000-0000-000023120000}"/>
    <cellStyle name="20% - Accent4 2 2" xfId="13916" hidden="1" xr:uid="{00000000-0005-0000-0000-000024120000}"/>
    <cellStyle name="20% - Accent4 2 2" xfId="14014" hidden="1" xr:uid="{00000000-0005-0000-0000-000025120000}"/>
    <cellStyle name="20% - Accent4 2 2" xfId="14433" hidden="1" xr:uid="{00000000-0005-0000-0000-000026120000}"/>
    <cellStyle name="20% - Accent4 2 2" xfId="14577" hidden="1" xr:uid="{00000000-0005-0000-0000-000027120000}"/>
    <cellStyle name="20% - Accent4 2 2" xfId="14539" hidden="1" xr:uid="{00000000-0005-0000-0000-000028120000}"/>
    <cellStyle name="20% - Accent4 2 2" xfId="14028" hidden="1" xr:uid="{00000000-0005-0000-0000-000029120000}"/>
    <cellStyle name="20% - Accent4 2 2" xfId="14729" hidden="1" xr:uid="{00000000-0005-0000-0000-00002A120000}"/>
    <cellStyle name="20% - Accent4 2 2" xfId="14692" hidden="1" xr:uid="{00000000-0005-0000-0000-00002B120000}"/>
    <cellStyle name="20% - Accent4 2 2" xfId="14150" hidden="1" xr:uid="{00000000-0005-0000-0000-00002C120000}"/>
    <cellStyle name="20% - Accent4 2 2" xfId="14874" hidden="1" xr:uid="{00000000-0005-0000-0000-00002D120000}"/>
    <cellStyle name="20% - Accent4 2 2" xfId="14837" hidden="1" xr:uid="{00000000-0005-0000-0000-00002E120000}"/>
    <cellStyle name="20% - Accent4 2 2" xfId="4408" hidden="1" xr:uid="{00000000-0005-0000-0000-00002F120000}"/>
    <cellStyle name="20% - Accent4 2 2" xfId="15113" hidden="1" xr:uid="{00000000-0005-0000-0000-000030120000}"/>
    <cellStyle name="20% - Accent4 2 2" xfId="15256" hidden="1" xr:uid="{00000000-0005-0000-0000-000031120000}"/>
    <cellStyle name="20% - Accent4 2 2" xfId="15219" hidden="1" xr:uid="{00000000-0005-0000-0000-000032120000}"/>
    <cellStyle name="20% - Accent4 2 2" xfId="9265" hidden="1" xr:uid="{00000000-0005-0000-0000-000033120000}"/>
    <cellStyle name="20% - Accent4 2 2" xfId="15408" hidden="1" xr:uid="{00000000-0005-0000-0000-000034120000}"/>
    <cellStyle name="20% - Accent4 2 2" xfId="15371" hidden="1" xr:uid="{00000000-0005-0000-0000-000035120000}"/>
    <cellStyle name="20% - Accent4 2 2" xfId="9075" hidden="1" xr:uid="{00000000-0005-0000-0000-000036120000}"/>
    <cellStyle name="20% - Accent4 2 2" xfId="15553" hidden="1" xr:uid="{00000000-0005-0000-0000-000037120000}"/>
    <cellStyle name="20% - Accent4 2 2" xfId="15516" hidden="1" xr:uid="{00000000-0005-0000-0000-000038120000}"/>
    <cellStyle name="20% - Accent4 2 2" xfId="14073" hidden="1" xr:uid="{00000000-0005-0000-0000-000039120000}"/>
    <cellStyle name="20% - Accent4 2 2" xfId="15792" hidden="1" xr:uid="{00000000-0005-0000-0000-00003A120000}"/>
    <cellStyle name="20% - Accent4 2 2" xfId="15936" hidden="1" xr:uid="{00000000-0005-0000-0000-00003B120000}"/>
    <cellStyle name="20% - Accent4 2 2" xfId="15899" hidden="1" xr:uid="{00000000-0005-0000-0000-00003C120000}"/>
    <cellStyle name="20% - Accent4 2 2" xfId="13977" hidden="1" xr:uid="{00000000-0005-0000-0000-00003D120000}"/>
    <cellStyle name="20% - Accent4 2 2" xfId="16088" hidden="1" xr:uid="{00000000-0005-0000-0000-00003E120000}"/>
    <cellStyle name="20% - Accent4 2 2" xfId="16051" hidden="1" xr:uid="{00000000-0005-0000-0000-00003F120000}"/>
    <cellStyle name="20% - Accent4 2 2" xfId="4029" hidden="1" xr:uid="{00000000-0005-0000-0000-000040120000}"/>
    <cellStyle name="20% - Accent4 2 2" xfId="16233" hidden="1" xr:uid="{00000000-0005-0000-0000-000041120000}"/>
    <cellStyle name="20% - Accent4 2 2" xfId="16196" hidden="1" xr:uid="{00000000-0005-0000-0000-000042120000}"/>
    <cellStyle name="20% - Accent4 2 2" xfId="14001" hidden="1" xr:uid="{00000000-0005-0000-0000-000043120000}"/>
    <cellStyle name="20% - Accent4 2 2" xfId="16471" hidden="1" xr:uid="{00000000-0005-0000-0000-000044120000}"/>
    <cellStyle name="20% - Accent4 2 2" xfId="16614" hidden="1" xr:uid="{00000000-0005-0000-0000-000045120000}"/>
    <cellStyle name="20% - Accent4 2 2" xfId="16577" hidden="1" xr:uid="{00000000-0005-0000-0000-000046120000}"/>
    <cellStyle name="20% - Accent4 2 2" xfId="14011" hidden="1" xr:uid="{00000000-0005-0000-0000-000047120000}"/>
    <cellStyle name="20% - Accent4 2 2" xfId="16766" hidden="1" xr:uid="{00000000-0005-0000-0000-000048120000}"/>
    <cellStyle name="20% - Accent4 2 2" xfId="16729" hidden="1" xr:uid="{00000000-0005-0000-0000-000049120000}"/>
    <cellStyle name="20% - Accent4 2 2" xfId="13897" hidden="1" xr:uid="{00000000-0005-0000-0000-00004A120000}"/>
    <cellStyle name="20% - Accent4 2 2" xfId="16911" hidden="1" xr:uid="{00000000-0005-0000-0000-00004B120000}"/>
    <cellStyle name="20% - Accent4 2 2" xfId="16874" hidden="1" xr:uid="{00000000-0005-0000-0000-00004C120000}"/>
    <cellStyle name="20% - Accent4 2 2" xfId="6225" hidden="1" xr:uid="{00000000-0005-0000-0000-00004D120000}"/>
    <cellStyle name="20% - Accent4 2 2" xfId="17378" hidden="1" xr:uid="{00000000-0005-0000-0000-00004E120000}"/>
    <cellStyle name="20% - Accent4 2 2" xfId="17204" hidden="1" xr:uid="{00000000-0005-0000-0000-00004F120000}"/>
    <cellStyle name="20% - Accent4 2 2" xfId="17301" hidden="1" xr:uid="{00000000-0005-0000-0000-000050120000}"/>
    <cellStyle name="20% - Accent4 2 2" xfId="17718" hidden="1" xr:uid="{00000000-0005-0000-0000-000051120000}"/>
    <cellStyle name="20% - Accent4 2 2" xfId="17862" hidden="1" xr:uid="{00000000-0005-0000-0000-000052120000}"/>
    <cellStyle name="20% - Accent4 2 2" xfId="17824" hidden="1" xr:uid="{00000000-0005-0000-0000-000053120000}"/>
    <cellStyle name="20% - Accent4 2 2" xfId="17315" hidden="1" xr:uid="{00000000-0005-0000-0000-000054120000}"/>
    <cellStyle name="20% - Accent4 2 2" xfId="18014" hidden="1" xr:uid="{00000000-0005-0000-0000-000055120000}"/>
    <cellStyle name="20% - Accent4 2 2" xfId="17977" hidden="1" xr:uid="{00000000-0005-0000-0000-000056120000}"/>
    <cellStyle name="20% - Accent4 2 2" xfId="17436" hidden="1" xr:uid="{00000000-0005-0000-0000-000057120000}"/>
    <cellStyle name="20% - Accent4 2 2" xfId="18159" hidden="1" xr:uid="{00000000-0005-0000-0000-000058120000}"/>
    <cellStyle name="20% - Accent4 2 2" xfId="18122" hidden="1" xr:uid="{00000000-0005-0000-0000-000059120000}"/>
    <cellStyle name="20% - Accent4 2 2" xfId="8746" hidden="1" xr:uid="{00000000-0005-0000-0000-00005A120000}"/>
    <cellStyle name="20% - Accent4 2 2" xfId="18398" hidden="1" xr:uid="{00000000-0005-0000-0000-00005B120000}"/>
    <cellStyle name="20% - Accent4 2 2" xfId="18541" hidden="1" xr:uid="{00000000-0005-0000-0000-00005C120000}"/>
    <cellStyle name="20% - Accent4 2 2" xfId="18504" hidden="1" xr:uid="{00000000-0005-0000-0000-00005D120000}"/>
    <cellStyle name="20% - Accent4 2 2" xfId="3885" hidden="1" xr:uid="{00000000-0005-0000-0000-00005E120000}"/>
    <cellStyle name="20% - Accent4 2 2" xfId="18693" hidden="1" xr:uid="{00000000-0005-0000-0000-00005F120000}"/>
    <cellStyle name="20% - Accent4 2 2" xfId="18656" hidden="1" xr:uid="{00000000-0005-0000-0000-000060120000}"/>
    <cellStyle name="20% - Accent4 2 2" xfId="9675" hidden="1" xr:uid="{00000000-0005-0000-0000-000061120000}"/>
    <cellStyle name="20% - Accent4 2 2" xfId="18838" hidden="1" xr:uid="{00000000-0005-0000-0000-000062120000}"/>
    <cellStyle name="20% - Accent4 2 2" xfId="18801" hidden="1" xr:uid="{00000000-0005-0000-0000-000063120000}"/>
    <cellStyle name="20% - Accent4 2 2" xfId="17359" hidden="1" xr:uid="{00000000-0005-0000-0000-000064120000}"/>
    <cellStyle name="20% - Accent4 2 2" xfId="19077" hidden="1" xr:uid="{00000000-0005-0000-0000-000065120000}"/>
    <cellStyle name="20% - Accent4 2 2" xfId="19221" hidden="1" xr:uid="{00000000-0005-0000-0000-000066120000}"/>
    <cellStyle name="20% - Accent4 2 2" xfId="19184" hidden="1" xr:uid="{00000000-0005-0000-0000-000067120000}"/>
    <cellStyle name="20% - Accent4 2 2" xfId="17264" hidden="1" xr:uid="{00000000-0005-0000-0000-000068120000}"/>
    <cellStyle name="20% - Accent4 2 2" xfId="19373" hidden="1" xr:uid="{00000000-0005-0000-0000-000069120000}"/>
    <cellStyle name="20% - Accent4 2 2" xfId="19336" hidden="1" xr:uid="{00000000-0005-0000-0000-00006A120000}"/>
    <cellStyle name="20% - Accent4 2 2" xfId="9125" hidden="1" xr:uid="{00000000-0005-0000-0000-00006B120000}"/>
    <cellStyle name="20% - Accent4 2 2" xfId="19518" hidden="1" xr:uid="{00000000-0005-0000-0000-00006C120000}"/>
    <cellStyle name="20% - Accent4 2 2" xfId="19481" hidden="1" xr:uid="{00000000-0005-0000-0000-00006D120000}"/>
    <cellStyle name="20% - Accent4 2 2" xfId="17288" hidden="1" xr:uid="{00000000-0005-0000-0000-00006E120000}"/>
    <cellStyle name="20% - Accent4 2 2" xfId="19756" hidden="1" xr:uid="{00000000-0005-0000-0000-00006F120000}"/>
    <cellStyle name="20% - Accent4 2 2" xfId="19899" hidden="1" xr:uid="{00000000-0005-0000-0000-000070120000}"/>
    <cellStyle name="20% - Accent4 2 2" xfId="19862" hidden="1" xr:uid="{00000000-0005-0000-0000-000071120000}"/>
    <cellStyle name="20% - Accent4 2 2" xfId="17298" hidden="1" xr:uid="{00000000-0005-0000-0000-000072120000}"/>
    <cellStyle name="20% - Accent4 2 2" xfId="20051" hidden="1" xr:uid="{00000000-0005-0000-0000-000073120000}"/>
    <cellStyle name="20% - Accent4 2 2" xfId="20014" hidden="1" xr:uid="{00000000-0005-0000-0000-000074120000}"/>
    <cellStyle name="20% - Accent4 2 2" xfId="17185" hidden="1" xr:uid="{00000000-0005-0000-0000-000075120000}"/>
    <cellStyle name="20% - Accent4 2 2" xfId="20196" hidden="1" xr:uid="{00000000-0005-0000-0000-000076120000}"/>
    <cellStyle name="20% - Accent4 2 2" xfId="20159" hidden="1" xr:uid="{00000000-0005-0000-0000-000077120000}"/>
    <cellStyle name="20% - Accent4 2 2" xfId="9155" hidden="1" xr:uid="{00000000-0005-0000-0000-000078120000}"/>
    <cellStyle name="20% - Accent4 2 2" xfId="20656" hidden="1" xr:uid="{00000000-0005-0000-0000-000079120000}"/>
    <cellStyle name="20% - Accent4 2 2" xfId="20482" hidden="1" xr:uid="{00000000-0005-0000-0000-00007A120000}"/>
    <cellStyle name="20% - Accent4 2 2" xfId="20579" hidden="1" xr:uid="{00000000-0005-0000-0000-00007B120000}"/>
    <cellStyle name="20% - Accent4 2 2" xfId="20996" hidden="1" xr:uid="{00000000-0005-0000-0000-00007C120000}"/>
    <cellStyle name="20% - Accent4 2 2" xfId="21140" hidden="1" xr:uid="{00000000-0005-0000-0000-00007D120000}"/>
    <cellStyle name="20% - Accent4 2 2" xfId="21102" hidden="1" xr:uid="{00000000-0005-0000-0000-00007E120000}"/>
    <cellStyle name="20% - Accent4 2 2" xfId="20593" hidden="1" xr:uid="{00000000-0005-0000-0000-00007F120000}"/>
    <cellStyle name="20% - Accent4 2 2" xfId="21292" hidden="1" xr:uid="{00000000-0005-0000-0000-000080120000}"/>
    <cellStyle name="20% - Accent4 2 2" xfId="21255" hidden="1" xr:uid="{00000000-0005-0000-0000-000081120000}"/>
    <cellStyle name="20% - Accent4 2 2" xfId="20714" hidden="1" xr:uid="{00000000-0005-0000-0000-000082120000}"/>
    <cellStyle name="20% - Accent4 2 2" xfId="21437" hidden="1" xr:uid="{00000000-0005-0000-0000-000083120000}"/>
    <cellStyle name="20% - Accent4 2 2" xfId="21400" hidden="1" xr:uid="{00000000-0005-0000-0000-000084120000}"/>
    <cellStyle name="20% - Accent4 2 2" xfId="9393" hidden="1" xr:uid="{00000000-0005-0000-0000-000085120000}"/>
    <cellStyle name="20% - Accent4 2 2" xfId="21676" hidden="1" xr:uid="{00000000-0005-0000-0000-000086120000}"/>
    <cellStyle name="20% - Accent4 2 2" xfId="21819" hidden="1" xr:uid="{00000000-0005-0000-0000-000087120000}"/>
    <cellStyle name="20% - Accent4 2 2" xfId="21782" hidden="1" xr:uid="{00000000-0005-0000-0000-000088120000}"/>
    <cellStyle name="20% - Accent4 2 2" xfId="3580" hidden="1" xr:uid="{00000000-0005-0000-0000-000089120000}"/>
    <cellStyle name="20% - Accent4 2 2" xfId="21971" hidden="1" xr:uid="{00000000-0005-0000-0000-00008A120000}"/>
    <cellStyle name="20% - Accent4 2 2" xfId="21934" hidden="1" xr:uid="{00000000-0005-0000-0000-00008B120000}"/>
    <cellStyle name="20% - Accent4 2 2" xfId="3970" hidden="1" xr:uid="{00000000-0005-0000-0000-00008C120000}"/>
    <cellStyle name="20% - Accent4 2 2" xfId="22116" hidden="1" xr:uid="{00000000-0005-0000-0000-00008D120000}"/>
    <cellStyle name="20% - Accent4 2 2" xfId="22079" hidden="1" xr:uid="{00000000-0005-0000-0000-00008E120000}"/>
    <cellStyle name="20% - Accent4 2 2" xfId="20637" hidden="1" xr:uid="{00000000-0005-0000-0000-00008F120000}"/>
    <cellStyle name="20% - Accent4 2 2" xfId="22355" hidden="1" xr:uid="{00000000-0005-0000-0000-000090120000}"/>
    <cellStyle name="20% - Accent4 2 2" xfId="22499" hidden="1" xr:uid="{00000000-0005-0000-0000-000091120000}"/>
    <cellStyle name="20% - Accent4 2 2" xfId="22462" hidden="1" xr:uid="{00000000-0005-0000-0000-000092120000}"/>
    <cellStyle name="20% - Accent4 2 2" xfId="20542" hidden="1" xr:uid="{00000000-0005-0000-0000-000093120000}"/>
    <cellStyle name="20% - Accent4 2 2" xfId="22651" hidden="1" xr:uid="{00000000-0005-0000-0000-000094120000}"/>
    <cellStyle name="20% - Accent4 2 2" xfId="22614" hidden="1" xr:uid="{00000000-0005-0000-0000-000095120000}"/>
    <cellStyle name="20% - Accent4 2 2" xfId="8762" hidden="1" xr:uid="{00000000-0005-0000-0000-000096120000}"/>
    <cellStyle name="20% - Accent4 2 2" xfId="22796" hidden="1" xr:uid="{00000000-0005-0000-0000-000097120000}"/>
    <cellStyle name="20% - Accent4 2 2" xfId="22759" hidden="1" xr:uid="{00000000-0005-0000-0000-000098120000}"/>
    <cellStyle name="20% - Accent4 2 2" xfId="20566" hidden="1" xr:uid="{00000000-0005-0000-0000-000099120000}"/>
    <cellStyle name="20% - Accent4 2 2" xfId="23034" hidden="1" xr:uid="{00000000-0005-0000-0000-00009A120000}"/>
    <cellStyle name="20% - Accent4 2 2" xfId="23177" hidden="1" xr:uid="{00000000-0005-0000-0000-00009B120000}"/>
    <cellStyle name="20% - Accent4 2 2" xfId="23140" hidden="1" xr:uid="{00000000-0005-0000-0000-00009C120000}"/>
    <cellStyle name="20% - Accent4 2 2" xfId="20576" hidden="1" xr:uid="{00000000-0005-0000-0000-00009D120000}"/>
    <cellStyle name="20% - Accent4 2 2" xfId="23329" hidden="1" xr:uid="{00000000-0005-0000-0000-00009E120000}"/>
    <cellStyle name="20% - Accent4 2 2" xfId="23292" hidden="1" xr:uid="{00000000-0005-0000-0000-00009F120000}"/>
    <cellStyle name="20% - Accent4 2 2" xfId="20463" hidden="1" xr:uid="{00000000-0005-0000-0000-0000A0120000}"/>
    <cellStyle name="20% - Accent4 2 2" xfId="23474" hidden="1" xr:uid="{00000000-0005-0000-0000-0000A1120000}"/>
    <cellStyle name="20% - Accent4 2 2" xfId="23437" hidden="1" xr:uid="{00000000-0005-0000-0000-0000A2120000}"/>
    <cellStyle name="20% - Accent4 2 2" xfId="8815" hidden="1" xr:uid="{00000000-0005-0000-0000-0000A3120000}"/>
    <cellStyle name="20% - Accent4 2 2" xfId="23921" hidden="1" xr:uid="{00000000-0005-0000-0000-0000A4120000}"/>
    <cellStyle name="20% - Accent4 2 2" xfId="23748" hidden="1" xr:uid="{00000000-0005-0000-0000-0000A5120000}"/>
    <cellStyle name="20% - Accent4 2 2" xfId="23844" hidden="1" xr:uid="{00000000-0005-0000-0000-0000A6120000}"/>
    <cellStyle name="20% - Accent4 2 2" xfId="24261" hidden="1" xr:uid="{00000000-0005-0000-0000-0000A7120000}"/>
    <cellStyle name="20% - Accent4 2 2" xfId="24405" hidden="1" xr:uid="{00000000-0005-0000-0000-0000A8120000}"/>
    <cellStyle name="20% - Accent4 2 2" xfId="24367" hidden="1" xr:uid="{00000000-0005-0000-0000-0000A9120000}"/>
    <cellStyle name="20% - Accent4 2 2" xfId="23858" hidden="1" xr:uid="{00000000-0005-0000-0000-0000AA120000}"/>
    <cellStyle name="20% - Accent4 2 2" xfId="24557" hidden="1" xr:uid="{00000000-0005-0000-0000-0000AB120000}"/>
    <cellStyle name="20% - Accent4 2 2" xfId="24520" hidden="1" xr:uid="{00000000-0005-0000-0000-0000AC120000}"/>
    <cellStyle name="20% - Accent4 2 2" xfId="23979" hidden="1" xr:uid="{00000000-0005-0000-0000-0000AD120000}"/>
    <cellStyle name="20% - Accent4 2 2" xfId="24702" hidden="1" xr:uid="{00000000-0005-0000-0000-0000AE120000}"/>
    <cellStyle name="20% - Accent4 2 2" xfId="24665" hidden="1" xr:uid="{00000000-0005-0000-0000-0000AF120000}"/>
    <cellStyle name="20% - Accent4 2 2" xfId="6731" hidden="1" xr:uid="{00000000-0005-0000-0000-0000B0120000}"/>
    <cellStyle name="20% - Accent4 2 2" xfId="24941" hidden="1" xr:uid="{00000000-0005-0000-0000-0000B1120000}"/>
    <cellStyle name="20% - Accent4 2 2" xfId="25084" hidden="1" xr:uid="{00000000-0005-0000-0000-0000B2120000}"/>
    <cellStyle name="20% - Accent4 2 2" xfId="25047" hidden="1" xr:uid="{00000000-0005-0000-0000-0000B3120000}"/>
    <cellStyle name="20% - Accent4 2 2" xfId="8530" hidden="1" xr:uid="{00000000-0005-0000-0000-0000B4120000}"/>
    <cellStyle name="20% - Accent4 2 2" xfId="25236" hidden="1" xr:uid="{00000000-0005-0000-0000-0000B5120000}"/>
    <cellStyle name="20% - Accent4 2 2" xfId="25199" hidden="1" xr:uid="{00000000-0005-0000-0000-0000B6120000}"/>
    <cellStyle name="20% - Accent4 2 2" xfId="4998" hidden="1" xr:uid="{00000000-0005-0000-0000-0000B7120000}"/>
    <cellStyle name="20% - Accent4 2 2" xfId="25381" hidden="1" xr:uid="{00000000-0005-0000-0000-0000B8120000}"/>
    <cellStyle name="20% - Accent4 2 2" xfId="25344" hidden="1" xr:uid="{00000000-0005-0000-0000-0000B9120000}"/>
    <cellStyle name="20% - Accent4 2 2" xfId="23902" hidden="1" xr:uid="{00000000-0005-0000-0000-0000BA120000}"/>
    <cellStyle name="20% - Accent4 2 2" xfId="25620" hidden="1" xr:uid="{00000000-0005-0000-0000-0000BB120000}"/>
    <cellStyle name="20% - Accent4 2 2" xfId="25764" hidden="1" xr:uid="{00000000-0005-0000-0000-0000BC120000}"/>
    <cellStyle name="20% - Accent4 2 2" xfId="25727" hidden="1" xr:uid="{00000000-0005-0000-0000-0000BD120000}"/>
    <cellStyle name="20% - Accent4 2 2" xfId="23807" hidden="1" xr:uid="{00000000-0005-0000-0000-0000BE120000}"/>
    <cellStyle name="20% - Accent4 2 2" xfId="25916" hidden="1" xr:uid="{00000000-0005-0000-0000-0000BF120000}"/>
    <cellStyle name="20% - Accent4 2 2" xfId="25879" hidden="1" xr:uid="{00000000-0005-0000-0000-0000C0120000}"/>
    <cellStyle name="20% - Accent4 2 2" xfId="8435" hidden="1" xr:uid="{00000000-0005-0000-0000-0000C1120000}"/>
    <cellStyle name="20% - Accent4 2 2" xfId="26061" hidden="1" xr:uid="{00000000-0005-0000-0000-0000C2120000}"/>
    <cellStyle name="20% - Accent4 2 2" xfId="26024" hidden="1" xr:uid="{00000000-0005-0000-0000-0000C3120000}"/>
    <cellStyle name="20% - Accent4 2 2" xfId="23831" hidden="1" xr:uid="{00000000-0005-0000-0000-0000C4120000}"/>
    <cellStyle name="20% - Accent4 2 2" xfId="26299" hidden="1" xr:uid="{00000000-0005-0000-0000-0000C5120000}"/>
    <cellStyle name="20% - Accent4 2 2" xfId="26442" hidden="1" xr:uid="{00000000-0005-0000-0000-0000C6120000}"/>
    <cellStyle name="20% - Accent4 2 2" xfId="26405" hidden="1" xr:uid="{00000000-0005-0000-0000-0000C7120000}"/>
    <cellStyle name="20% - Accent4 2 2" xfId="23841" hidden="1" xr:uid="{00000000-0005-0000-0000-0000C8120000}"/>
    <cellStyle name="20% - Accent4 2 2" xfId="26594" hidden="1" xr:uid="{00000000-0005-0000-0000-0000C9120000}"/>
    <cellStyle name="20% - Accent4 2 2" xfId="26557" hidden="1" xr:uid="{00000000-0005-0000-0000-0000CA120000}"/>
    <cellStyle name="20% - Accent4 2 2" xfId="23730" hidden="1" xr:uid="{00000000-0005-0000-0000-0000CB120000}"/>
    <cellStyle name="20% - Accent4 2 2" xfId="26739" hidden="1" xr:uid="{00000000-0005-0000-0000-0000CC120000}"/>
    <cellStyle name="20% - Accent4 2 2" xfId="26702" hidden="1" xr:uid="{00000000-0005-0000-0000-0000CD120000}"/>
    <cellStyle name="20% - Accent4 2 2" xfId="3855" hidden="1" xr:uid="{00000000-0005-0000-0000-0000CE120000}"/>
    <cellStyle name="20% - Accent4 2 2" xfId="27179" hidden="1" xr:uid="{00000000-0005-0000-0000-0000CF120000}"/>
    <cellStyle name="20% - Accent4 2 2" xfId="27006" hidden="1" xr:uid="{00000000-0005-0000-0000-0000D0120000}"/>
    <cellStyle name="20% - Accent4 2 2" xfId="27102" hidden="1" xr:uid="{00000000-0005-0000-0000-0000D1120000}"/>
    <cellStyle name="20% - Accent4 2 2" xfId="27519" hidden="1" xr:uid="{00000000-0005-0000-0000-0000D2120000}"/>
    <cellStyle name="20% - Accent4 2 2" xfId="27663" hidden="1" xr:uid="{00000000-0005-0000-0000-0000D3120000}"/>
    <cellStyle name="20% - Accent4 2 2" xfId="27625" hidden="1" xr:uid="{00000000-0005-0000-0000-0000D4120000}"/>
    <cellStyle name="20% - Accent4 2 2" xfId="27116" hidden="1" xr:uid="{00000000-0005-0000-0000-0000D5120000}"/>
    <cellStyle name="20% - Accent4 2 2" xfId="27815" hidden="1" xr:uid="{00000000-0005-0000-0000-0000D6120000}"/>
    <cellStyle name="20% - Accent4 2 2" xfId="27778" hidden="1" xr:uid="{00000000-0005-0000-0000-0000D7120000}"/>
    <cellStyle name="20% - Accent4 2 2" xfId="27237" hidden="1" xr:uid="{00000000-0005-0000-0000-0000D8120000}"/>
    <cellStyle name="20% - Accent4 2 2" xfId="27960" hidden="1" xr:uid="{00000000-0005-0000-0000-0000D9120000}"/>
    <cellStyle name="20% - Accent4 2 2" xfId="27923" hidden="1" xr:uid="{00000000-0005-0000-0000-0000DA120000}"/>
    <cellStyle name="20% - Accent4 2 2" xfId="9780" hidden="1" xr:uid="{00000000-0005-0000-0000-0000DB120000}"/>
    <cellStyle name="20% - Accent4 2 2" xfId="28199" hidden="1" xr:uid="{00000000-0005-0000-0000-0000DC120000}"/>
    <cellStyle name="20% - Accent4 2 2" xfId="28342" hidden="1" xr:uid="{00000000-0005-0000-0000-0000DD120000}"/>
    <cellStyle name="20% - Accent4 2 2" xfId="28305" hidden="1" xr:uid="{00000000-0005-0000-0000-0000DE120000}"/>
    <cellStyle name="20% - Accent4 2 2" xfId="9215" hidden="1" xr:uid="{00000000-0005-0000-0000-0000DF120000}"/>
    <cellStyle name="20% - Accent4 2 2" xfId="28494" hidden="1" xr:uid="{00000000-0005-0000-0000-0000E0120000}"/>
    <cellStyle name="20% - Accent4 2 2" xfId="28457" hidden="1" xr:uid="{00000000-0005-0000-0000-0000E1120000}"/>
    <cellStyle name="20% - Accent4 2 2" xfId="4778" hidden="1" xr:uid="{00000000-0005-0000-0000-0000E2120000}"/>
    <cellStyle name="20% - Accent4 2 2" xfId="28639" hidden="1" xr:uid="{00000000-0005-0000-0000-0000E3120000}"/>
    <cellStyle name="20% - Accent4 2 2" xfId="28602" hidden="1" xr:uid="{00000000-0005-0000-0000-0000E4120000}"/>
    <cellStyle name="20% - Accent4 2 2" xfId="27160" hidden="1" xr:uid="{00000000-0005-0000-0000-0000E5120000}"/>
    <cellStyle name="20% - Accent4 2 2" xfId="28878" hidden="1" xr:uid="{00000000-0005-0000-0000-0000E6120000}"/>
    <cellStyle name="20% - Accent4 2 2" xfId="29022" hidden="1" xr:uid="{00000000-0005-0000-0000-0000E7120000}"/>
    <cellStyle name="20% - Accent4 2 2" xfId="28985" hidden="1" xr:uid="{00000000-0005-0000-0000-0000E8120000}"/>
    <cellStyle name="20% - Accent4 2 2" xfId="27065" hidden="1" xr:uid="{00000000-0005-0000-0000-0000E9120000}"/>
    <cellStyle name="20% - Accent4 2 2" xfId="29174" hidden="1" xr:uid="{00000000-0005-0000-0000-0000EA120000}"/>
    <cellStyle name="20% - Accent4 2 2" xfId="29137" hidden="1" xr:uid="{00000000-0005-0000-0000-0000EB120000}"/>
    <cellStyle name="20% - Accent4 2 2" xfId="8640" hidden="1" xr:uid="{00000000-0005-0000-0000-0000EC120000}"/>
    <cellStyle name="20% - Accent4 2 2" xfId="29319" hidden="1" xr:uid="{00000000-0005-0000-0000-0000ED120000}"/>
    <cellStyle name="20% - Accent4 2 2" xfId="29282" hidden="1" xr:uid="{00000000-0005-0000-0000-0000EE120000}"/>
    <cellStyle name="20% - Accent4 2 2" xfId="27089" hidden="1" xr:uid="{00000000-0005-0000-0000-0000EF120000}"/>
    <cellStyle name="20% - Accent4 2 2" xfId="29557" hidden="1" xr:uid="{00000000-0005-0000-0000-0000F0120000}"/>
    <cellStyle name="20% - Accent4 2 2" xfId="29700" hidden="1" xr:uid="{00000000-0005-0000-0000-0000F1120000}"/>
    <cellStyle name="20% - Accent4 2 2" xfId="29663" hidden="1" xr:uid="{00000000-0005-0000-0000-0000F2120000}"/>
    <cellStyle name="20% - Accent4 2 2" xfId="27099" hidden="1" xr:uid="{00000000-0005-0000-0000-0000F3120000}"/>
    <cellStyle name="20% - Accent4 2 2" xfId="29852" hidden="1" xr:uid="{00000000-0005-0000-0000-0000F4120000}"/>
    <cellStyle name="20% - Accent4 2 2" xfId="29815" hidden="1" xr:uid="{00000000-0005-0000-0000-0000F5120000}"/>
    <cellStyle name="20% - Accent4 2 2" xfId="26988" hidden="1" xr:uid="{00000000-0005-0000-0000-0000F6120000}"/>
    <cellStyle name="20% - Accent4 2 2" xfId="29997" hidden="1" xr:uid="{00000000-0005-0000-0000-0000F7120000}"/>
    <cellStyle name="20% - Accent4 2 2" xfId="29960" hidden="1" xr:uid="{00000000-0005-0000-0000-0000F8120000}"/>
    <cellStyle name="20% - Accent4 2 2" xfId="9065" hidden="1" xr:uid="{00000000-0005-0000-0000-0000F9120000}"/>
    <cellStyle name="20% - Accent4 2 2" xfId="30418" hidden="1" xr:uid="{00000000-0005-0000-0000-0000FA120000}"/>
    <cellStyle name="20% - Accent4 2 2" xfId="30245" hidden="1" xr:uid="{00000000-0005-0000-0000-0000FB120000}"/>
    <cellStyle name="20% - Accent4 2 2" xfId="30341" hidden="1" xr:uid="{00000000-0005-0000-0000-0000FC120000}"/>
    <cellStyle name="20% - Accent4 2 2" xfId="30758" hidden="1" xr:uid="{00000000-0005-0000-0000-0000FD120000}"/>
    <cellStyle name="20% - Accent4 2 2" xfId="30902" hidden="1" xr:uid="{00000000-0005-0000-0000-0000FE120000}"/>
    <cellStyle name="20% - Accent4 2 2" xfId="30864" hidden="1" xr:uid="{00000000-0005-0000-0000-0000FF120000}"/>
    <cellStyle name="20% - Accent4 2 2" xfId="30355" hidden="1" xr:uid="{00000000-0005-0000-0000-000000130000}"/>
    <cellStyle name="20% - Accent4 2 2" xfId="31054" hidden="1" xr:uid="{00000000-0005-0000-0000-000001130000}"/>
    <cellStyle name="20% - Accent4 2 2" xfId="31017" hidden="1" xr:uid="{00000000-0005-0000-0000-000002130000}"/>
    <cellStyle name="20% - Accent4 2 2" xfId="30476" hidden="1" xr:uid="{00000000-0005-0000-0000-000003130000}"/>
    <cellStyle name="20% - Accent4 2 2" xfId="31199" hidden="1" xr:uid="{00000000-0005-0000-0000-000004130000}"/>
    <cellStyle name="20% - Accent4 2 2" xfId="31162" hidden="1" xr:uid="{00000000-0005-0000-0000-000005130000}"/>
    <cellStyle name="20% - Accent4 2 2" xfId="8897" hidden="1" xr:uid="{00000000-0005-0000-0000-000006130000}"/>
    <cellStyle name="20% - Accent4 2 2" xfId="31438" hidden="1" xr:uid="{00000000-0005-0000-0000-000007130000}"/>
    <cellStyle name="20% - Accent4 2 2" xfId="31581" hidden="1" xr:uid="{00000000-0005-0000-0000-000008130000}"/>
    <cellStyle name="20% - Accent4 2 2" xfId="31544" hidden="1" xr:uid="{00000000-0005-0000-0000-000009130000}"/>
    <cellStyle name="20% - Accent4 2 2" xfId="5628" hidden="1" xr:uid="{00000000-0005-0000-0000-00000A130000}"/>
    <cellStyle name="20% - Accent4 2 2" xfId="31733" hidden="1" xr:uid="{00000000-0005-0000-0000-00000B130000}"/>
    <cellStyle name="20% - Accent4 2 2" xfId="31696" hidden="1" xr:uid="{00000000-0005-0000-0000-00000C130000}"/>
    <cellStyle name="20% - Accent4 2 2" xfId="4416" hidden="1" xr:uid="{00000000-0005-0000-0000-00000D130000}"/>
    <cellStyle name="20% - Accent4 2 2" xfId="31878" hidden="1" xr:uid="{00000000-0005-0000-0000-00000E130000}"/>
    <cellStyle name="20% - Accent4 2 2" xfId="31841" hidden="1" xr:uid="{00000000-0005-0000-0000-00000F130000}"/>
    <cellStyle name="20% - Accent4 2 2" xfId="30399" hidden="1" xr:uid="{00000000-0005-0000-0000-000010130000}"/>
    <cellStyle name="20% - Accent4 2 2" xfId="32117" hidden="1" xr:uid="{00000000-0005-0000-0000-000011130000}"/>
    <cellStyle name="20% - Accent4 2 2" xfId="32261" hidden="1" xr:uid="{00000000-0005-0000-0000-000012130000}"/>
    <cellStyle name="20% - Accent4 2 2" xfId="32224" hidden="1" xr:uid="{00000000-0005-0000-0000-000013130000}"/>
    <cellStyle name="20% - Accent4 2 2" xfId="30304" hidden="1" xr:uid="{00000000-0005-0000-0000-000014130000}"/>
    <cellStyle name="20% - Accent4 2 2" xfId="32413" hidden="1" xr:uid="{00000000-0005-0000-0000-000015130000}"/>
    <cellStyle name="20% - Accent4 2 2" xfId="32376" hidden="1" xr:uid="{00000000-0005-0000-0000-000016130000}"/>
    <cellStyle name="20% - Accent4 2 2" xfId="5079" hidden="1" xr:uid="{00000000-0005-0000-0000-000017130000}"/>
    <cellStyle name="20% - Accent4 2 2" xfId="32558" hidden="1" xr:uid="{00000000-0005-0000-0000-000018130000}"/>
    <cellStyle name="20% - Accent4 2 2" xfId="32521" hidden="1" xr:uid="{00000000-0005-0000-0000-000019130000}"/>
    <cellStyle name="20% - Accent4 2 2" xfId="30328" hidden="1" xr:uid="{00000000-0005-0000-0000-00001A130000}"/>
    <cellStyle name="20% - Accent4 2 2" xfId="32796" hidden="1" xr:uid="{00000000-0005-0000-0000-00001B130000}"/>
    <cellStyle name="20% - Accent4 2 2" xfId="32939" hidden="1" xr:uid="{00000000-0005-0000-0000-00001C130000}"/>
    <cellStyle name="20% - Accent4 2 2" xfId="32902" hidden="1" xr:uid="{00000000-0005-0000-0000-00001D130000}"/>
    <cellStyle name="20% - Accent4 2 2" xfId="30338" hidden="1" xr:uid="{00000000-0005-0000-0000-00001E130000}"/>
    <cellStyle name="20% - Accent4 2 2" xfId="33091" hidden="1" xr:uid="{00000000-0005-0000-0000-00001F130000}"/>
    <cellStyle name="20% - Accent4 2 2" xfId="33054" hidden="1" xr:uid="{00000000-0005-0000-0000-000020130000}"/>
    <cellStyle name="20% - Accent4 2 2" xfId="30227" hidden="1" xr:uid="{00000000-0005-0000-0000-000021130000}"/>
    <cellStyle name="20% - Accent4 2 2" xfId="33236" hidden="1" xr:uid="{00000000-0005-0000-0000-000022130000}"/>
    <cellStyle name="20% - Accent4 2 2" xfId="33199" hidden="1" xr:uid="{00000000-0005-0000-0000-000023130000}"/>
    <cellStyle name="20% - Accent4 2 2" xfId="9170" hidden="1" xr:uid="{00000000-0005-0000-0000-000024130000}"/>
    <cellStyle name="20% - Accent4 2 2" xfId="33657" hidden="1" xr:uid="{00000000-0005-0000-0000-000025130000}"/>
    <cellStyle name="20% - Accent4 2 2" xfId="33484" hidden="1" xr:uid="{00000000-0005-0000-0000-000026130000}"/>
    <cellStyle name="20% - Accent4 2 2" xfId="33580" hidden="1" xr:uid="{00000000-0005-0000-0000-000027130000}"/>
    <cellStyle name="20% - Accent4 2 2" xfId="33997" hidden="1" xr:uid="{00000000-0005-0000-0000-000028130000}"/>
    <cellStyle name="20% - Accent4 2 2" xfId="34141" hidden="1" xr:uid="{00000000-0005-0000-0000-000029130000}"/>
    <cellStyle name="20% - Accent4 2 2" xfId="34103" hidden="1" xr:uid="{00000000-0005-0000-0000-00002A130000}"/>
    <cellStyle name="20% - Accent4 2 2" xfId="33594" hidden="1" xr:uid="{00000000-0005-0000-0000-00002B130000}"/>
    <cellStyle name="20% - Accent4 2 2" xfId="34293" hidden="1" xr:uid="{00000000-0005-0000-0000-00002C130000}"/>
    <cellStyle name="20% - Accent4 2 2" xfId="34256" hidden="1" xr:uid="{00000000-0005-0000-0000-00002D130000}"/>
    <cellStyle name="20% - Accent4 2 2" xfId="33715" hidden="1" xr:uid="{00000000-0005-0000-0000-00002E130000}"/>
    <cellStyle name="20% - Accent4 2 2" xfId="34438" hidden="1" xr:uid="{00000000-0005-0000-0000-00002F130000}"/>
    <cellStyle name="20% - Accent4 2 2" xfId="34401" hidden="1" xr:uid="{00000000-0005-0000-0000-000030130000}"/>
    <cellStyle name="20% - Accent4 2 2" xfId="4992" hidden="1" xr:uid="{00000000-0005-0000-0000-000031130000}"/>
    <cellStyle name="20% - Accent4 2 2" xfId="34677" hidden="1" xr:uid="{00000000-0005-0000-0000-000032130000}"/>
    <cellStyle name="20% - Accent4 2 2" xfId="34820" hidden="1" xr:uid="{00000000-0005-0000-0000-000033130000}"/>
    <cellStyle name="20% - Accent4 2 2" xfId="34783" hidden="1" xr:uid="{00000000-0005-0000-0000-000034130000}"/>
    <cellStyle name="20% - Accent4 2 2" xfId="8490" hidden="1" xr:uid="{00000000-0005-0000-0000-000035130000}"/>
    <cellStyle name="20% - Accent4 2 2" xfId="34972" hidden="1" xr:uid="{00000000-0005-0000-0000-000036130000}"/>
    <cellStyle name="20% - Accent4 2 2" xfId="34935" hidden="1" xr:uid="{00000000-0005-0000-0000-000037130000}"/>
    <cellStyle name="20% - Accent4 2 2" xfId="5163" hidden="1" xr:uid="{00000000-0005-0000-0000-000038130000}"/>
    <cellStyle name="20% - Accent4 2 2" xfId="35117" hidden="1" xr:uid="{00000000-0005-0000-0000-000039130000}"/>
    <cellStyle name="20% - Accent4 2 2" xfId="35080" hidden="1" xr:uid="{00000000-0005-0000-0000-00003A130000}"/>
    <cellStyle name="20% - Accent4 2 2" xfId="33638" hidden="1" xr:uid="{00000000-0005-0000-0000-00003B130000}"/>
    <cellStyle name="20% - Accent4 2 2" xfId="35356" hidden="1" xr:uid="{00000000-0005-0000-0000-00003C130000}"/>
    <cellStyle name="20% - Accent4 2 2" xfId="35500" hidden="1" xr:uid="{00000000-0005-0000-0000-00003D130000}"/>
    <cellStyle name="20% - Accent4 2 2" xfId="35463" hidden="1" xr:uid="{00000000-0005-0000-0000-00003E130000}"/>
    <cellStyle name="20% - Accent4 2 2" xfId="33543" hidden="1" xr:uid="{00000000-0005-0000-0000-00003F130000}"/>
    <cellStyle name="20% - Accent4 2 2" xfId="35652" hidden="1" xr:uid="{00000000-0005-0000-0000-000040130000}"/>
    <cellStyle name="20% - Accent4 2 2" xfId="35615" hidden="1" xr:uid="{00000000-0005-0000-0000-000041130000}"/>
    <cellStyle name="20% - Accent4 2 2" xfId="4888" hidden="1" xr:uid="{00000000-0005-0000-0000-000042130000}"/>
    <cellStyle name="20% - Accent4 2 2" xfId="35797" hidden="1" xr:uid="{00000000-0005-0000-0000-000043130000}"/>
    <cellStyle name="20% - Accent4 2 2" xfId="35760" hidden="1" xr:uid="{00000000-0005-0000-0000-000044130000}"/>
    <cellStyle name="20% - Accent4 2 2" xfId="33567" hidden="1" xr:uid="{00000000-0005-0000-0000-000045130000}"/>
    <cellStyle name="20% - Accent4 2 2" xfId="36035" hidden="1" xr:uid="{00000000-0005-0000-0000-000046130000}"/>
    <cellStyle name="20% - Accent4 2 2" xfId="36178" hidden="1" xr:uid="{00000000-0005-0000-0000-000047130000}"/>
    <cellStyle name="20% - Accent4 2 2" xfId="36141" hidden="1" xr:uid="{00000000-0005-0000-0000-000048130000}"/>
    <cellStyle name="20% - Accent4 2 2" xfId="33577" hidden="1" xr:uid="{00000000-0005-0000-0000-000049130000}"/>
    <cellStyle name="20% - Accent4 2 2" xfId="36330" hidden="1" xr:uid="{00000000-0005-0000-0000-00004A130000}"/>
    <cellStyle name="20% - Accent4 2 2" xfId="36293" hidden="1" xr:uid="{00000000-0005-0000-0000-00004B130000}"/>
    <cellStyle name="20% - Accent4 2 2" xfId="33466" hidden="1" xr:uid="{00000000-0005-0000-0000-00004C130000}"/>
    <cellStyle name="20% - Accent4 2 2" xfId="36475" hidden="1" xr:uid="{00000000-0005-0000-0000-00004D130000}"/>
    <cellStyle name="20% - Accent4 2 2" xfId="36438" hidden="1" xr:uid="{00000000-0005-0000-0000-00004E130000}"/>
    <cellStyle name="20% - Accent4 2 2" xfId="37636" hidden="1" xr:uid="{00000000-0005-0000-0000-00004F130000}"/>
    <cellStyle name="20% - Accent4 2 2" xfId="36745" hidden="1" xr:uid="{00000000-0005-0000-0000-000050130000}"/>
    <cellStyle name="20% - Accent4 2 2" xfId="37834" hidden="1" xr:uid="{00000000-0005-0000-0000-000051130000}"/>
    <cellStyle name="20% - Accent4 2 2" xfId="36681" hidden="1" xr:uid="{00000000-0005-0000-0000-000052130000}"/>
    <cellStyle name="20% - Accent4 2 2" xfId="37819" hidden="1" xr:uid="{00000000-0005-0000-0000-000053130000}"/>
    <cellStyle name="20% - Accent4 2 2" xfId="36902" hidden="1" xr:uid="{00000000-0005-0000-0000-000054130000}"/>
    <cellStyle name="20% - Accent4 2 2" xfId="37291" hidden="1" xr:uid="{00000000-0005-0000-0000-000055130000}"/>
    <cellStyle name="20% - Accent4 2 2" xfId="36726" hidden="1" xr:uid="{00000000-0005-0000-0000-000056130000}"/>
    <cellStyle name="20% - Accent4 2 2" xfId="37851" hidden="1" xr:uid="{00000000-0005-0000-0000-000057130000}"/>
    <cellStyle name="20% - Accent4 2 2" xfId="36860" hidden="1" xr:uid="{00000000-0005-0000-0000-000058130000}"/>
    <cellStyle name="20% - Accent4 2 2" xfId="38240" hidden="1" xr:uid="{00000000-0005-0000-0000-000059130000}"/>
    <cellStyle name="20% - Accent4 2 2" xfId="37723" hidden="1" xr:uid="{00000000-0005-0000-0000-00005A130000}"/>
    <cellStyle name="20% - Accent4 2 2" xfId="37748" xr:uid="{00000000-0005-0000-0000-00005B130000}"/>
    <cellStyle name="20% - Accent4 2 2 2" xfId="7358" hidden="1" xr:uid="{00000000-0005-0000-0000-00005C130000}"/>
    <cellStyle name="20% - Accent4 2 2 2" xfId="37687" hidden="1" xr:uid="{00000000-0005-0000-0000-00005D130000}"/>
    <cellStyle name="20% - Accent4 2 2 2" xfId="36700" hidden="1" xr:uid="{00000000-0005-0000-0000-00005E130000}"/>
    <cellStyle name="20% - Accent4 2 2 2" xfId="36966" hidden="1" xr:uid="{00000000-0005-0000-0000-00005F130000}"/>
    <cellStyle name="20% - Accent4 2 2 2" xfId="36795" hidden="1" xr:uid="{00000000-0005-0000-0000-000060130000}"/>
    <cellStyle name="20% - Accent4 2 2 2" xfId="37486" hidden="1" xr:uid="{00000000-0005-0000-0000-000061130000}"/>
    <cellStyle name="20% - Accent4 2 2 2" xfId="37647" hidden="1" xr:uid="{00000000-0005-0000-0000-000062130000}"/>
    <cellStyle name="20% - Accent4 2 2 2" xfId="36772" hidden="1" xr:uid="{00000000-0005-0000-0000-000063130000}"/>
    <cellStyle name="20% - Accent4 2 2 2" xfId="36818" hidden="1" xr:uid="{00000000-0005-0000-0000-000064130000}"/>
    <cellStyle name="20% - Accent4 2 2 2" xfId="37657" hidden="1" xr:uid="{00000000-0005-0000-0000-000065130000}"/>
    <cellStyle name="20% - Accent4 2 2 2" xfId="37537" hidden="1" xr:uid="{00000000-0005-0000-0000-000066130000}"/>
    <cellStyle name="20% - Accent4 2 2 2" xfId="36873" hidden="1" xr:uid="{00000000-0005-0000-0000-000067130000}"/>
    <cellStyle name="20% - Accent4 2 2 2" xfId="37479" hidden="1" xr:uid="{00000000-0005-0000-0000-000068130000}"/>
    <cellStyle name="20% - Accent4 2 2 2" xfId="37739" xr:uid="{00000000-0005-0000-0000-000069130000}"/>
    <cellStyle name="20% - Accent4 2 2 3" xfId="8219" hidden="1" xr:uid="{00000000-0005-0000-0000-00006A130000}"/>
    <cellStyle name="20% - Accent4 2 2 3" xfId="37886" hidden="1" xr:uid="{00000000-0005-0000-0000-00006B130000}"/>
    <cellStyle name="20% - Accent4 2 2 3" xfId="37991" hidden="1" xr:uid="{00000000-0005-0000-0000-00006C130000}"/>
    <cellStyle name="20% - Accent4 2 2 3" xfId="37923" hidden="1" xr:uid="{00000000-0005-0000-0000-00006D130000}"/>
    <cellStyle name="20% - Accent4 2 2 3" xfId="37008" hidden="1" xr:uid="{00000000-0005-0000-0000-00006E130000}"/>
    <cellStyle name="20% - Accent4 2 2 3" xfId="37425" hidden="1" xr:uid="{00000000-0005-0000-0000-00006F130000}"/>
    <cellStyle name="20% - Accent4 2 2 3" xfId="37872" hidden="1" xr:uid="{00000000-0005-0000-0000-000070130000}"/>
    <cellStyle name="20% - Accent4 2 2 3" xfId="36827" hidden="1" xr:uid="{00000000-0005-0000-0000-000071130000}"/>
    <cellStyle name="20% - Accent4 2 2 3" xfId="37409" hidden="1" xr:uid="{00000000-0005-0000-0000-000072130000}"/>
    <cellStyle name="20% - Accent4 2 2 3" xfId="37897" hidden="1" xr:uid="{00000000-0005-0000-0000-000073130000}"/>
    <cellStyle name="20% - Accent4 2 2 3" xfId="38162" hidden="1" xr:uid="{00000000-0005-0000-0000-000074130000}"/>
    <cellStyle name="20% - Accent4 2 2 3" xfId="37869" hidden="1" xr:uid="{00000000-0005-0000-0000-000075130000}"/>
    <cellStyle name="20% - Accent4 2 2 3" xfId="37475" hidden="1" xr:uid="{00000000-0005-0000-0000-000076130000}"/>
    <cellStyle name="20% - Accent4 2 2 3" xfId="36984" xr:uid="{00000000-0005-0000-0000-000077130000}"/>
    <cellStyle name="20% - Accent4 2 2 4" xfId="8366" hidden="1" xr:uid="{00000000-0005-0000-0000-000078130000}"/>
    <cellStyle name="20% - Accent4 2 2 4" xfId="37942" hidden="1" xr:uid="{00000000-0005-0000-0000-000079130000}"/>
    <cellStyle name="20% - Accent4 2 2 4" xfId="38077" hidden="1" xr:uid="{00000000-0005-0000-0000-00007A130000}"/>
    <cellStyle name="20% - Accent4 2 2 4" xfId="38151" hidden="1" xr:uid="{00000000-0005-0000-0000-00007B130000}"/>
    <cellStyle name="20% - Accent4 2 2 4" xfId="38219" hidden="1" xr:uid="{00000000-0005-0000-0000-00007C130000}"/>
    <cellStyle name="20% - Accent4 2 2 4" xfId="38289" hidden="1" xr:uid="{00000000-0005-0000-0000-00007D130000}"/>
    <cellStyle name="20% - Accent4 2 2 4" xfId="38358" hidden="1" xr:uid="{00000000-0005-0000-0000-00007E130000}"/>
    <cellStyle name="20% - Accent4 2 2 4" xfId="38425" hidden="1" xr:uid="{00000000-0005-0000-0000-00007F130000}"/>
    <cellStyle name="20% - Accent4 2 2 4" xfId="38494" hidden="1" xr:uid="{00000000-0005-0000-0000-000080130000}"/>
    <cellStyle name="20% - Accent4 2 2 4" xfId="38556" hidden="1" xr:uid="{00000000-0005-0000-0000-000081130000}"/>
    <cellStyle name="20% - Accent4 2 2 4" xfId="38621" hidden="1" xr:uid="{00000000-0005-0000-0000-000082130000}"/>
    <cellStyle name="20% - Accent4 2 2 4" xfId="38678" hidden="1" xr:uid="{00000000-0005-0000-0000-000083130000}"/>
    <cellStyle name="20% - Accent4 2 2 4" xfId="38730" hidden="1" xr:uid="{00000000-0005-0000-0000-000084130000}"/>
    <cellStyle name="20% - Accent4 2 2 4" xfId="38785" xr:uid="{00000000-0005-0000-0000-000085130000}"/>
    <cellStyle name="20% - Accent4 2 3" xfId="7325" hidden="1" xr:uid="{00000000-0005-0000-0000-000086130000}"/>
    <cellStyle name="20% - Accent4 2 3" xfId="37664" hidden="1" xr:uid="{00000000-0005-0000-0000-000087130000}"/>
    <cellStyle name="20% - Accent4 2 3" xfId="36716" hidden="1" xr:uid="{00000000-0005-0000-0000-000088130000}"/>
    <cellStyle name="20% - Accent4 2 3" xfId="37763" hidden="1" xr:uid="{00000000-0005-0000-0000-000089130000}"/>
    <cellStyle name="20% - Accent4 2 3" xfId="37047" hidden="1" xr:uid="{00000000-0005-0000-0000-00008A130000}"/>
    <cellStyle name="20% - Accent4 2 3" xfId="36981" hidden="1" xr:uid="{00000000-0005-0000-0000-00008B130000}"/>
    <cellStyle name="20% - Accent4 2 3" xfId="36622" hidden="1" xr:uid="{00000000-0005-0000-0000-00008C130000}"/>
    <cellStyle name="20% - Accent4 2 3" xfId="36871" hidden="1" xr:uid="{00000000-0005-0000-0000-00008D130000}"/>
    <cellStyle name="20% - Accent4 2 3" xfId="37218" hidden="1" xr:uid="{00000000-0005-0000-0000-00008E130000}"/>
    <cellStyle name="20% - Accent4 2 3" xfId="36826" hidden="1" xr:uid="{00000000-0005-0000-0000-00008F130000}"/>
    <cellStyle name="20% - Accent4 2 3" xfId="37781" hidden="1" xr:uid="{00000000-0005-0000-0000-000090130000}"/>
    <cellStyle name="20% - Accent4 2 3" xfId="36668" hidden="1" xr:uid="{00000000-0005-0000-0000-000091130000}"/>
    <cellStyle name="20% - Accent4 2 3" xfId="37561" hidden="1" xr:uid="{00000000-0005-0000-0000-000092130000}"/>
    <cellStyle name="20% - Accent4 2 3" xfId="37795" xr:uid="{00000000-0005-0000-0000-000093130000}"/>
    <cellStyle name="20% - Accent4 2 4" xfId="8003" xr:uid="{00000000-0005-0000-0000-000094130000}"/>
    <cellStyle name="20% - Accent4 2 5" xfId="8333" xr:uid="{00000000-0005-0000-0000-000095130000}"/>
    <cellStyle name="20% - Accent4 2 6" xfId="6305" xr:uid="{00000000-0005-0000-0000-000096130000}"/>
    <cellStyle name="20% - Accent4 2 7" xfId="4587" xr:uid="{00000000-0005-0000-0000-000097130000}"/>
    <cellStyle name="20% - Accent4 3" xfId="3024" xr:uid="{00000000-0005-0000-0000-000098130000}"/>
    <cellStyle name="20% - Accent4 3 2" xfId="38858" xr:uid="{00000000-0005-0000-0000-000099130000}"/>
    <cellStyle name="20% - Accent4 4" xfId="4586" xr:uid="{00000000-0005-0000-0000-00009A130000}"/>
    <cellStyle name="20% - Accent4 5" xfId="7305" xr:uid="{00000000-0005-0000-0000-00009B130000}"/>
    <cellStyle name="20% - Accent4 6" xfId="7982" xr:uid="{00000000-0005-0000-0000-00009C130000}"/>
    <cellStyle name="20% - Accent4 7" xfId="7592" xr:uid="{00000000-0005-0000-0000-00009D130000}"/>
    <cellStyle name="20% - Accent4 8" xfId="8313" xr:uid="{00000000-0005-0000-0000-00009E130000}"/>
    <cellStyle name="20% - Accent4 9" xfId="38821" xr:uid="{00000000-0005-0000-0000-00009F130000}"/>
    <cellStyle name="20% - Accent5 10" xfId="39013" xr:uid="{00000000-0005-0000-0000-0000A1130000}"/>
    <cellStyle name="20% - Accent5 11" xfId="39042" xr:uid="{00000000-0005-0000-0000-0000A2130000}"/>
    <cellStyle name="20% - Accent5 2" xfId="2581" xr:uid="{00000000-0005-0000-0000-0000A3130000}"/>
    <cellStyle name="20% - Accent5 2 2" xfId="5141" hidden="1" xr:uid="{00000000-0005-0000-0000-0000A4130000}"/>
    <cellStyle name="20% - Accent5 2 2" xfId="7267" hidden="1" xr:uid="{00000000-0005-0000-0000-0000A5130000}"/>
    <cellStyle name="20% - Accent5 2 2" xfId="9402" hidden="1" xr:uid="{00000000-0005-0000-0000-0000A6130000}"/>
    <cellStyle name="20% - Accent5 2 2" xfId="9894" hidden="1" xr:uid="{00000000-0005-0000-0000-0000A7130000}"/>
    <cellStyle name="20% - Accent5 2 2" xfId="9799" hidden="1" xr:uid="{00000000-0005-0000-0000-0000A8130000}"/>
    <cellStyle name="20% - Accent5 2 2" xfId="4791" hidden="1" xr:uid="{00000000-0005-0000-0000-0000A9130000}"/>
    <cellStyle name="20% - Accent5 2 2" xfId="10091" hidden="1" xr:uid="{00000000-0005-0000-0000-0000AA130000}"/>
    <cellStyle name="20% - Accent5 2 2" xfId="9996" hidden="1" xr:uid="{00000000-0005-0000-0000-0000AB130000}"/>
    <cellStyle name="20% - Accent5 2 2" xfId="9455" hidden="1" xr:uid="{00000000-0005-0000-0000-0000AC130000}"/>
    <cellStyle name="20% - Accent5 2 2" xfId="10268" hidden="1" xr:uid="{00000000-0005-0000-0000-0000AD130000}"/>
    <cellStyle name="20% - Accent5 2 2" xfId="10181" hidden="1" xr:uid="{00000000-0005-0000-0000-0000AE130000}"/>
    <cellStyle name="20% - Accent5 2 2" xfId="4739" hidden="1" xr:uid="{00000000-0005-0000-0000-0000AF130000}"/>
    <cellStyle name="20% - Accent5 2 2" xfId="10787" hidden="1" xr:uid="{00000000-0005-0000-0000-0000B0130000}"/>
    <cellStyle name="20% - Accent5 2 2" xfId="10492" hidden="1" xr:uid="{00000000-0005-0000-0000-0000B1130000}"/>
    <cellStyle name="20% - Accent5 2 2" xfId="10566" hidden="1" xr:uid="{00000000-0005-0000-0000-0000B2130000}"/>
    <cellStyle name="20% - Accent5 2 2" xfId="11129" hidden="1" xr:uid="{00000000-0005-0000-0000-0000B3130000}"/>
    <cellStyle name="20% - Accent5 2 2" xfId="11274" hidden="1" xr:uid="{00000000-0005-0000-0000-0000B4130000}"/>
    <cellStyle name="20% - Accent5 2 2" xfId="11217" hidden="1" xr:uid="{00000000-0005-0000-0000-0000B5130000}"/>
    <cellStyle name="20% - Accent5 2 2" xfId="10512" hidden="1" xr:uid="{00000000-0005-0000-0000-0000B6130000}"/>
    <cellStyle name="20% - Accent5 2 2" xfId="11426" hidden="1" xr:uid="{00000000-0005-0000-0000-0000B7130000}"/>
    <cellStyle name="20% - Accent5 2 2" xfId="11371" hidden="1" xr:uid="{00000000-0005-0000-0000-0000B8130000}"/>
    <cellStyle name="20% - Accent5 2 2" xfId="11150" hidden="1" xr:uid="{00000000-0005-0000-0000-0000B9130000}"/>
    <cellStyle name="20% - Accent5 2 2" xfId="11571" hidden="1" xr:uid="{00000000-0005-0000-0000-0000BA130000}"/>
    <cellStyle name="20% - Accent5 2 2" xfId="11516" hidden="1" xr:uid="{00000000-0005-0000-0000-0000BB130000}"/>
    <cellStyle name="20% - Accent5 2 2" xfId="10667" hidden="1" xr:uid="{00000000-0005-0000-0000-0000BC130000}"/>
    <cellStyle name="20% - Accent5 2 2" xfId="11810" hidden="1" xr:uid="{00000000-0005-0000-0000-0000BD130000}"/>
    <cellStyle name="20% - Accent5 2 2" xfId="11953" hidden="1" xr:uid="{00000000-0005-0000-0000-0000BE130000}"/>
    <cellStyle name="20% - Accent5 2 2" xfId="11898" hidden="1" xr:uid="{00000000-0005-0000-0000-0000BF130000}"/>
    <cellStyle name="20% - Accent5 2 2" xfId="10546" hidden="1" xr:uid="{00000000-0005-0000-0000-0000C0130000}"/>
    <cellStyle name="20% - Accent5 2 2" xfId="12105" hidden="1" xr:uid="{00000000-0005-0000-0000-0000C1130000}"/>
    <cellStyle name="20% - Accent5 2 2" xfId="12050" hidden="1" xr:uid="{00000000-0005-0000-0000-0000C2130000}"/>
    <cellStyle name="20% - Accent5 2 2" xfId="11831" hidden="1" xr:uid="{00000000-0005-0000-0000-0000C3130000}"/>
    <cellStyle name="20% - Accent5 2 2" xfId="12250" hidden="1" xr:uid="{00000000-0005-0000-0000-0000C4130000}"/>
    <cellStyle name="20% - Accent5 2 2" xfId="12195" hidden="1" xr:uid="{00000000-0005-0000-0000-0000C5130000}"/>
    <cellStyle name="20% - Accent5 2 2" xfId="10553" hidden="1" xr:uid="{00000000-0005-0000-0000-0000C6130000}"/>
    <cellStyle name="20% - Accent5 2 2" xfId="12489" hidden="1" xr:uid="{00000000-0005-0000-0000-0000C7130000}"/>
    <cellStyle name="20% - Accent5 2 2" xfId="12633" hidden="1" xr:uid="{00000000-0005-0000-0000-0000C8130000}"/>
    <cellStyle name="20% - Accent5 2 2" xfId="12577" hidden="1" xr:uid="{00000000-0005-0000-0000-0000C9130000}"/>
    <cellStyle name="20% - Accent5 2 2" xfId="10845" hidden="1" xr:uid="{00000000-0005-0000-0000-0000CA130000}"/>
    <cellStyle name="20% - Accent5 2 2" xfId="12785" hidden="1" xr:uid="{00000000-0005-0000-0000-0000CB130000}"/>
    <cellStyle name="20% - Accent5 2 2" xfId="12730" hidden="1" xr:uid="{00000000-0005-0000-0000-0000CC130000}"/>
    <cellStyle name="20% - Accent5 2 2" xfId="12510" hidden="1" xr:uid="{00000000-0005-0000-0000-0000CD130000}"/>
    <cellStyle name="20% - Accent5 2 2" xfId="12930" hidden="1" xr:uid="{00000000-0005-0000-0000-0000CE130000}"/>
    <cellStyle name="20% - Accent5 2 2" xfId="12875" hidden="1" xr:uid="{00000000-0005-0000-0000-0000CF130000}"/>
    <cellStyle name="20% - Accent5 2 2" xfId="8470" hidden="1" xr:uid="{00000000-0005-0000-0000-0000D0130000}"/>
    <cellStyle name="20% - Accent5 2 2" xfId="13168" hidden="1" xr:uid="{00000000-0005-0000-0000-0000D1130000}"/>
    <cellStyle name="20% - Accent5 2 2" xfId="13311" hidden="1" xr:uid="{00000000-0005-0000-0000-0000D2130000}"/>
    <cellStyle name="20% - Accent5 2 2" xfId="13256" hidden="1" xr:uid="{00000000-0005-0000-0000-0000D3130000}"/>
    <cellStyle name="20% - Accent5 2 2" xfId="10760" hidden="1" xr:uid="{00000000-0005-0000-0000-0000D4130000}"/>
    <cellStyle name="20% - Accent5 2 2" xfId="13463" hidden="1" xr:uid="{00000000-0005-0000-0000-0000D5130000}"/>
    <cellStyle name="20% - Accent5 2 2" xfId="13408" hidden="1" xr:uid="{00000000-0005-0000-0000-0000D6130000}"/>
    <cellStyle name="20% - Accent5 2 2" xfId="13189" hidden="1" xr:uid="{00000000-0005-0000-0000-0000D7130000}"/>
    <cellStyle name="20% - Accent5 2 2" xfId="13608" hidden="1" xr:uid="{00000000-0005-0000-0000-0000D8130000}"/>
    <cellStyle name="20% - Accent5 2 2" xfId="13553" hidden="1" xr:uid="{00000000-0005-0000-0000-0000D9130000}"/>
    <cellStyle name="20% - Accent5 2 2" xfId="5375" hidden="1" xr:uid="{00000000-0005-0000-0000-0000DA130000}"/>
    <cellStyle name="20% - Accent5 2 2" xfId="14094" hidden="1" xr:uid="{00000000-0005-0000-0000-0000DB130000}"/>
    <cellStyle name="20% - Accent5 2 2" xfId="13807" hidden="1" xr:uid="{00000000-0005-0000-0000-0000DC130000}"/>
    <cellStyle name="20% - Accent5 2 2" xfId="13880" hidden="1" xr:uid="{00000000-0005-0000-0000-0000DD130000}"/>
    <cellStyle name="20% - Accent5 2 2" xfId="14435" hidden="1" xr:uid="{00000000-0005-0000-0000-0000DE130000}"/>
    <cellStyle name="20% - Accent5 2 2" xfId="14579" hidden="1" xr:uid="{00000000-0005-0000-0000-0000DF130000}"/>
    <cellStyle name="20% - Accent5 2 2" xfId="14523" hidden="1" xr:uid="{00000000-0005-0000-0000-0000E0130000}"/>
    <cellStyle name="20% - Accent5 2 2" xfId="13827" hidden="1" xr:uid="{00000000-0005-0000-0000-0000E1130000}"/>
    <cellStyle name="20% - Accent5 2 2" xfId="14731" hidden="1" xr:uid="{00000000-0005-0000-0000-0000E2130000}"/>
    <cellStyle name="20% - Accent5 2 2" xfId="14676" hidden="1" xr:uid="{00000000-0005-0000-0000-0000E3130000}"/>
    <cellStyle name="20% - Accent5 2 2" xfId="14456" hidden="1" xr:uid="{00000000-0005-0000-0000-0000E4130000}"/>
    <cellStyle name="20% - Accent5 2 2" xfId="14876" hidden="1" xr:uid="{00000000-0005-0000-0000-0000E5130000}"/>
    <cellStyle name="20% - Accent5 2 2" xfId="14821" hidden="1" xr:uid="{00000000-0005-0000-0000-0000E6130000}"/>
    <cellStyle name="20% - Accent5 2 2" xfId="13974" hidden="1" xr:uid="{00000000-0005-0000-0000-0000E7130000}"/>
    <cellStyle name="20% - Accent5 2 2" xfId="15115" hidden="1" xr:uid="{00000000-0005-0000-0000-0000E8130000}"/>
    <cellStyle name="20% - Accent5 2 2" xfId="15258" hidden="1" xr:uid="{00000000-0005-0000-0000-0000E9130000}"/>
    <cellStyle name="20% - Accent5 2 2" xfId="15203" hidden="1" xr:uid="{00000000-0005-0000-0000-0000EA130000}"/>
    <cellStyle name="20% - Accent5 2 2" xfId="13861" hidden="1" xr:uid="{00000000-0005-0000-0000-0000EB130000}"/>
    <cellStyle name="20% - Accent5 2 2" xfId="15410" hidden="1" xr:uid="{00000000-0005-0000-0000-0000EC130000}"/>
    <cellStyle name="20% - Accent5 2 2" xfId="15355" hidden="1" xr:uid="{00000000-0005-0000-0000-0000ED130000}"/>
    <cellStyle name="20% - Accent5 2 2" xfId="15136" hidden="1" xr:uid="{00000000-0005-0000-0000-0000EE130000}"/>
    <cellStyle name="20% - Accent5 2 2" xfId="15555" hidden="1" xr:uid="{00000000-0005-0000-0000-0000EF130000}"/>
    <cellStyle name="20% - Accent5 2 2" xfId="15500" hidden="1" xr:uid="{00000000-0005-0000-0000-0000F0130000}"/>
    <cellStyle name="20% - Accent5 2 2" xfId="13868" hidden="1" xr:uid="{00000000-0005-0000-0000-0000F1130000}"/>
    <cellStyle name="20% - Accent5 2 2" xfId="15794" hidden="1" xr:uid="{00000000-0005-0000-0000-0000F2130000}"/>
    <cellStyle name="20% - Accent5 2 2" xfId="15938" hidden="1" xr:uid="{00000000-0005-0000-0000-0000F3130000}"/>
    <cellStyle name="20% - Accent5 2 2" xfId="15882" hidden="1" xr:uid="{00000000-0005-0000-0000-0000F4130000}"/>
    <cellStyle name="20% - Accent5 2 2" xfId="14152" hidden="1" xr:uid="{00000000-0005-0000-0000-0000F5130000}"/>
    <cellStyle name="20% - Accent5 2 2" xfId="16090" hidden="1" xr:uid="{00000000-0005-0000-0000-0000F6130000}"/>
    <cellStyle name="20% - Accent5 2 2" xfId="16035" hidden="1" xr:uid="{00000000-0005-0000-0000-0000F7130000}"/>
    <cellStyle name="20% - Accent5 2 2" xfId="15815" hidden="1" xr:uid="{00000000-0005-0000-0000-0000F8130000}"/>
    <cellStyle name="20% - Accent5 2 2" xfId="16235" hidden="1" xr:uid="{00000000-0005-0000-0000-0000F9130000}"/>
    <cellStyle name="20% - Accent5 2 2" xfId="16180" hidden="1" xr:uid="{00000000-0005-0000-0000-0000FA130000}"/>
    <cellStyle name="20% - Accent5 2 2" xfId="4970" hidden="1" xr:uid="{00000000-0005-0000-0000-0000FB130000}"/>
    <cellStyle name="20% - Accent5 2 2" xfId="16473" hidden="1" xr:uid="{00000000-0005-0000-0000-0000FC130000}"/>
    <cellStyle name="20% - Accent5 2 2" xfId="16616" hidden="1" xr:uid="{00000000-0005-0000-0000-0000FD130000}"/>
    <cellStyle name="20% - Accent5 2 2" xfId="16561" hidden="1" xr:uid="{00000000-0005-0000-0000-0000FE130000}"/>
    <cellStyle name="20% - Accent5 2 2" xfId="14067" hidden="1" xr:uid="{00000000-0005-0000-0000-0000FF130000}"/>
    <cellStyle name="20% - Accent5 2 2" xfId="16768" hidden="1" xr:uid="{00000000-0005-0000-0000-000000140000}"/>
    <cellStyle name="20% - Accent5 2 2" xfId="16713" hidden="1" xr:uid="{00000000-0005-0000-0000-000001140000}"/>
    <cellStyle name="20% - Accent5 2 2" xfId="16494" hidden="1" xr:uid="{00000000-0005-0000-0000-000002140000}"/>
    <cellStyle name="20% - Accent5 2 2" xfId="16913" hidden="1" xr:uid="{00000000-0005-0000-0000-000003140000}"/>
    <cellStyle name="20% - Accent5 2 2" xfId="16858" hidden="1" xr:uid="{00000000-0005-0000-0000-000004140000}"/>
    <cellStyle name="20% - Accent5 2 2" xfId="10397" hidden="1" xr:uid="{00000000-0005-0000-0000-000005140000}"/>
    <cellStyle name="20% - Accent5 2 2" xfId="17380" hidden="1" xr:uid="{00000000-0005-0000-0000-000006140000}"/>
    <cellStyle name="20% - Accent5 2 2" xfId="17098" hidden="1" xr:uid="{00000000-0005-0000-0000-000007140000}"/>
    <cellStyle name="20% - Accent5 2 2" xfId="17170" hidden="1" xr:uid="{00000000-0005-0000-0000-000008140000}"/>
    <cellStyle name="20% - Accent5 2 2" xfId="17720" hidden="1" xr:uid="{00000000-0005-0000-0000-000009140000}"/>
    <cellStyle name="20% - Accent5 2 2" xfId="17864" hidden="1" xr:uid="{00000000-0005-0000-0000-00000A140000}"/>
    <cellStyle name="20% - Accent5 2 2" xfId="17808" hidden="1" xr:uid="{00000000-0005-0000-0000-00000B140000}"/>
    <cellStyle name="20% - Accent5 2 2" xfId="17118" hidden="1" xr:uid="{00000000-0005-0000-0000-00000C140000}"/>
    <cellStyle name="20% - Accent5 2 2" xfId="18016" hidden="1" xr:uid="{00000000-0005-0000-0000-00000D140000}"/>
    <cellStyle name="20% - Accent5 2 2" xfId="17961" hidden="1" xr:uid="{00000000-0005-0000-0000-00000E140000}"/>
    <cellStyle name="20% - Accent5 2 2" xfId="17741" hidden="1" xr:uid="{00000000-0005-0000-0000-00000F140000}"/>
    <cellStyle name="20% - Accent5 2 2" xfId="18161" hidden="1" xr:uid="{00000000-0005-0000-0000-000010140000}"/>
    <cellStyle name="20% - Accent5 2 2" xfId="18106" hidden="1" xr:uid="{00000000-0005-0000-0000-000011140000}"/>
    <cellStyle name="20% - Accent5 2 2" xfId="17261" hidden="1" xr:uid="{00000000-0005-0000-0000-000012140000}"/>
    <cellStyle name="20% - Accent5 2 2" xfId="18400" hidden="1" xr:uid="{00000000-0005-0000-0000-000013140000}"/>
    <cellStyle name="20% - Accent5 2 2" xfId="18543" hidden="1" xr:uid="{00000000-0005-0000-0000-000014140000}"/>
    <cellStyle name="20% - Accent5 2 2" xfId="18488" hidden="1" xr:uid="{00000000-0005-0000-0000-000015140000}"/>
    <cellStyle name="20% - Accent5 2 2" xfId="17152" hidden="1" xr:uid="{00000000-0005-0000-0000-000016140000}"/>
    <cellStyle name="20% - Accent5 2 2" xfId="18695" hidden="1" xr:uid="{00000000-0005-0000-0000-000017140000}"/>
    <cellStyle name="20% - Accent5 2 2" xfId="18640" hidden="1" xr:uid="{00000000-0005-0000-0000-000018140000}"/>
    <cellStyle name="20% - Accent5 2 2" xfId="18421" hidden="1" xr:uid="{00000000-0005-0000-0000-000019140000}"/>
    <cellStyle name="20% - Accent5 2 2" xfId="18840" hidden="1" xr:uid="{00000000-0005-0000-0000-00001A140000}"/>
    <cellStyle name="20% - Accent5 2 2" xfId="18785" hidden="1" xr:uid="{00000000-0005-0000-0000-00001B140000}"/>
    <cellStyle name="20% - Accent5 2 2" xfId="17159" hidden="1" xr:uid="{00000000-0005-0000-0000-00001C140000}"/>
    <cellStyle name="20% - Accent5 2 2" xfId="19079" hidden="1" xr:uid="{00000000-0005-0000-0000-00001D140000}"/>
    <cellStyle name="20% - Accent5 2 2" xfId="19223" hidden="1" xr:uid="{00000000-0005-0000-0000-00001E140000}"/>
    <cellStyle name="20% - Accent5 2 2" xfId="19167" hidden="1" xr:uid="{00000000-0005-0000-0000-00001F140000}"/>
    <cellStyle name="20% - Accent5 2 2" xfId="17438" hidden="1" xr:uid="{00000000-0005-0000-0000-000020140000}"/>
    <cellStyle name="20% - Accent5 2 2" xfId="19375" hidden="1" xr:uid="{00000000-0005-0000-0000-000021140000}"/>
    <cellStyle name="20% - Accent5 2 2" xfId="19320" hidden="1" xr:uid="{00000000-0005-0000-0000-000022140000}"/>
    <cellStyle name="20% - Accent5 2 2" xfId="19100" hidden="1" xr:uid="{00000000-0005-0000-0000-000023140000}"/>
    <cellStyle name="20% - Accent5 2 2" xfId="19520" hidden="1" xr:uid="{00000000-0005-0000-0000-000024140000}"/>
    <cellStyle name="20% - Accent5 2 2" xfId="19465" hidden="1" xr:uid="{00000000-0005-0000-0000-000025140000}"/>
    <cellStyle name="20% - Accent5 2 2" xfId="3472" hidden="1" xr:uid="{00000000-0005-0000-0000-000026140000}"/>
    <cellStyle name="20% - Accent5 2 2" xfId="19758" hidden="1" xr:uid="{00000000-0005-0000-0000-000027140000}"/>
    <cellStyle name="20% - Accent5 2 2" xfId="19901" hidden="1" xr:uid="{00000000-0005-0000-0000-000028140000}"/>
    <cellStyle name="20% - Accent5 2 2" xfId="19846" hidden="1" xr:uid="{00000000-0005-0000-0000-000029140000}"/>
    <cellStyle name="20% - Accent5 2 2" xfId="17353" hidden="1" xr:uid="{00000000-0005-0000-0000-00002A140000}"/>
    <cellStyle name="20% - Accent5 2 2" xfId="20053" hidden="1" xr:uid="{00000000-0005-0000-0000-00002B140000}"/>
    <cellStyle name="20% - Accent5 2 2" xfId="19998" hidden="1" xr:uid="{00000000-0005-0000-0000-00002C140000}"/>
    <cellStyle name="20% - Accent5 2 2" xfId="19779" hidden="1" xr:uid="{00000000-0005-0000-0000-00002D140000}"/>
    <cellStyle name="20% - Accent5 2 2" xfId="20198" hidden="1" xr:uid="{00000000-0005-0000-0000-00002E140000}"/>
    <cellStyle name="20% - Accent5 2 2" xfId="20143" hidden="1" xr:uid="{00000000-0005-0000-0000-00002F140000}"/>
    <cellStyle name="20% - Accent5 2 2" xfId="13726" hidden="1" xr:uid="{00000000-0005-0000-0000-000030140000}"/>
    <cellStyle name="20% - Accent5 2 2" xfId="20658" hidden="1" xr:uid="{00000000-0005-0000-0000-000031140000}"/>
    <cellStyle name="20% - Accent5 2 2" xfId="20379" hidden="1" xr:uid="{00000000-0005-0000-0000-000032140000}"/>
    <cellStyle name="20% - Accent5 2 2" xfId="20450" hidden="1" xr:uid="{00000000-0005-0000-0000-000033140000}"/>
    <cellStyle name="20% - Accent5 2 2" xfId="20998" hidden="1" xr:uid="{00000000-0005-0000-0000-000034140000}"/>
    <cellStyle name="20% - Accent5 2 2" xfId="21142" hidden="1" xr:uid="{00000000-0005-0000-0000-000035140000}"/>
    <cellStyle name="20% - Accent5 2 2" xfId="21086" hidden="1" xr:uid="{00000000-0005-0000-0000-000036140000}"/>
    <cellStyle name="20% - Accent5 2 2" xfId="20399" hidden="1" xr:uid="{00000000-0005-0000-0000-000037140000}"/>
    <cellStyle name="20% - Accent5 2 2" xfId="21294" hidden="1" xr:uid="{00000000-0005-0000-0000-000038140000}"/>
    <cellStyle name="20% - Accent5 2 2" xfId="21239" hidden="1" xr:uid="{00000000-0005-0000-0000-000039140000}"/>
    <cellStyle name="20% - Accent5 2 2" xfId="21019" hidden="1" xr:uid="{00000000-0005-0000-0000-00003A140000}"/>
    <cellStyle name="20% - Accent5 2 2" xfId="21439" hidden="1" xr:uid="{00000000-0005-0000-0000-00003B140000}"/>
    <cellStyle name="20% - Accent5 2 2" xfId="21384" hidden="1" xr:uid="{00000000-0005-0000-0000-00003C140000}"/>
    <cellStyle name="20% - Accent5 2 2" xfId="20539" hidden="1" xr:uid="{00000000-0005-0000-0000-00003D140000}"/>
    <cellStyle name="20% - Accent5 2 2" xfId="21678" hidden="1" xr:uid="{00000000-0005-0000-0000-00003E140000}"/>
    <cellStyle name="20% - Accent5 2 2" xfId="21821" hidden="1" xr:uid="{00000000-0005-0000-0000-00003F140000}"/>
    <cellStyle name="20% - Accent5 2 2" xfId="21766" hidden="1" xr:uid="{00000000-0005-0000-0000-000040140000}"/>
    <cellStyle name="20% - Accent5 2 2" xfId="20433" hidden="1" xr:uid="{00000000-0005-0000-0000-000041140000}"/>
    <cellStyle name="20% - Accent5 2 2" xfId="21973" hidden="1" xr:uid="{00000000-0005-0000-0000-000042140000}"/>
    <cellStyle name="20% - Accent5 2 2" xfId="21918" hidden="1" xr:uid="{00000000-0005-0000-0000-000043140000}"/>
    <cellStyle name="20% - Accent5 2 2" xfId="21699" hidden="1" xr:uid="{00000000-0005-0000-0000-000044140000}"/>
    <cellStyle name="20% - Accent5 2 2" xfId="22118" hidden="1" xr:uid="{00000000-0005-0000-0000-000045140000}"/>
    <cellStyle name="20% - Accent5 2 2" xfId="22063" hidden="1" xr:uid="{00000000-0005-0000-0000-000046140000}"/>
    <cellStyle name="20% - Accent5 2 2" xfId="20440" hidden="1" xr:uid="{00000000-0005-0000-0000-000047140000}"/>
    <cellStyle name="20% - Accent5 2 2" xfId="22357" hidden="1" xr:uid="{00000000-0005-0000-0000-000048140000}"/>
    <cellStyle name="20% - Accent5 2 2" xfId="22501" hidden="1" xr:uid="{00000000-0005-0000-0000-000049140000}"/>
    <cellStyle name="20% - Accent5 2 2" xfId="22445" hidden="1" xr:uid="{00000000-0005-0000-0000-00004A140000}"/>
    <cellStyle name="20% - Accent5 2 2" xfId="20716" hidden="1" xr:uid="{00000000-0005-0000-0000-00004B140000}"/>
    <cellStyle name="20% - Accent5 2 2" xfId="22653" hidden="1" xr:uid="{00000000-0005-0000-0000-00004C140000}"/>
    <cellStyle name="20% - Accent5 2 2" xfId="22598" hidden="1" xr:uid="{00000000-0005-0000-0000-00004D140000}"/>
    <cellStyle name="20% - Accent5 2 2" xfId="22378" hidden="1" xr:uid="{00000000-0005-0000-0000-00004E140000}"/>
    <cellStyle name="20% - Accent5 2 2" xfId="22798" hidden="1" xr:uid="{00000000-0005-0000-0000-00004F140000}"/>
    <cellStyle name="20% - Accent5 2 2" xfId="22743" hidden="1" xr:uid="{00000000-0005-0000-0000-000050140000}"/>
    <cellStyle name="20% - Accent5 2 2" xfId="9191" hidden="1" xr:uid="{00000000-0005-0000-0000-000051140000}"/>
    <cellStyle name="20% - Accent5 2 2" xfId="23036" hidden="1" xr:uid="{00000000-0005-0000-0000-000052140000}"/>
    <cellStyle name="20% - Accent5 2 2" xfId="23179" hidden="1" xr:uid="{00000000-0005-0000-0000-000053140000}"/>
    <cellStyle name="20% - Accent5 2 2" xfId="23124" hidden="1" xr:uid="{00000000-0005-0000-0000-000054140000}"/>
    <cellStyle name="20% - Accent5 2 2" xfId="20631" hidden="1" xr:uid="{00000000-0005-0000-0000-000055140000}"/>
    <cellStyle name="20% - Accent5 2 2" xfId="23331" hidden="1" xr:uid="{00000000-0005-0000-0000-000056140000}"/>
    <cellStyle name="20% - Accent5 2 2" xfId="23276" hidden="1" xr:uid="{00000000-0005-0000-0000-000057140000}"/>
    <cellStyle name="20% - Accent5 2 2" xfId="23057" hidden="1" xr:uid="{00000000-0005-0000-0000-000058140000}"/>
    <cellStyle name="20% - Accent5 2 2" xfId="23476" hidden="1" xr:uid="{00000000-0005-0000-0000-000059140000}"/>
    <cellStyle name="20% - Accent5 2 2" xfId="23421" hidden="1" xr:uid="{00000000-0005-0000-0000-00005A140000}"/>
    <cellStyle name="20% - Accent5 2 2" xfId="17021" hidden="1" xr:uid="{00000000-0005-0000-0000-00005B140000}"/>
    <cellStyle name="20% - Accent5 2 2" xfId="23923" hidden="1" xr:uid="{00000000-0005-0000-0000-00005C140000}"/>
    <cellStyle name="20% - Accent5 2 2" xfId="23647" hidden="1" xr:uid="{00000000-0005-0000-0000-00005D140000}"/>
    <cellStyle name="20% - Accent5 2 2" xfId="23718" hidden="1" xr:uid="{00000000-0005-0000-0000-00005E140000}"/>
    <cellStyle name="20% - Accent5 2 2" xfId="24263" hidden="1" xr:uid="{00000000-0005-0000-0000-00005F140000}"/>
    <cellStyle name="20% - Accent5 2 2" xfId="24407" hidden="1" xr:uid="{00000000-0005-0000-0000-000060140000}"/>
    <cellStyle name="20% - Accent5 2 2" xfId="24351" hidden="1" xr:uid="{00000000-0005-0000-0000-000061140000}"/>
    <cellStyle name="20% - Accent5 2 2" xfId="23667" hidden="1" xr:uid="{00000000-0005-0000-0000-000062140000}"/>
    <cellStyle name="20% - Accent5 2 2" xfId="24559" hidden="1" xr:uid="{00000000-0005-0000-0000-000063140000}"/>
    <cellStyle name="20% - Accent5 2 2" xfId="24504" hidden="1" xr:uid="{00000000-0005-0000-0000-000064140000}"/>
    <cellStyle name="20% - Accent5 2 2" xfId="24284" hidden="1" xr:uid="{00000000-0005-0000-0000-000065140000}"/>
    <cellStyle name="20% - Accent5 2 2" xfId="24704" hidden="1" xr:uid="{00000000-0005-0000-0000-000066140000}"/>
    <cellStyle name="20% - Accent5 2 2" xfId="24649" hidden="1" xr:uid="{00000000-0005-0000-0000-000067140000}"/>
    <cellStyle name="20% - Accent5 2 2" xfId="23804" hidden="1" xr:uid="{00000000-0005-0000-0000-000068140000}"/>
    <cellStyle name="20% - Accent5 2 2" xfId="24943" hidden="1" xr:uid="{00000000-0005-0000-0000-000069140000}"/>
    <cellStyle name="20% - Accent5 2 2" xfId="25086" hidden="1" xr:uid="{00000000-0005-0000-0000-00006A140000}"/>
    <cellStyle name="20% - Accent5 2 2" xfId="25031" hidden="1" xr:uid="{00000000-0005-0000-0000-00006B140000}"/>
    <cellStyle name="20% - Accent5 2 2" xfId="23701" hidden="1" xr:uid="{00000000-0005-0000-0000-00006C140000}"/>
    <cellStyle name="20% - Accent5 2 2" xfId="25238" hidden="1" xr:uid="{00000000-0005-0000-0000-00006D140000}"/>
    <cellStyle name="20% - Accent5 2 2" xfId="25183" hidden="1" xr:uid="{00000000-0005-0000-0000-00006E140000}"/>
    <cellStyle name="20% - Accent5 2 2" xfId="24964" hidden="1" xr:uid="{00000000-0005-0000-0000-00006F140000}"/>
    <cellStyle name="20% - Accent5 2 2" xfId="25383" hidden="1" xr:uid="{00000000-0005-0000-0000-000070140000}"/>
    <cellStyle name="20% - Accent5 2 2" xfId="25328" hidden="1" xr:uid="{00000000-0005-0000-0000-000071140000}"/>
    <cellStyle name="20% - Accent5 2 2" xfId="23708" hidden="1" xr:uid="{00000000-0005-0000-0000-000072140000}"/>
    <cellStyle name="20% - Accent5 2 2" xfId="25622" hidden="1" xr:uid="{00000000-0005-0000-0000-000073140000}"/>
    <cellStyle name="20% - Accent5 2 2" xfId="25766" hidden="1" xr:uid="{00000000-0005-0000-0000-000074140000}"/>
    <cellStyle name="20% - Accent5 2 2" xfId="25710" hidden="1" xr:uid="{00000000-0005-0000-0000-000075140000}"/>
    <cellStyle name="20% - Accent5 2 2" xfId="23981" hidden="1" xr:uid="{00000000-0005-0000-0000-000076140000}"/>
    <cellStyle name="20% - Accent5 2 2" xfId="25918" hidden="1" xr:uid="{00000000-0005-0000-0000-000077140000}"/>
    <cellStyle name="20% - Accent5 2 2" xfId="25863" hidden="1" xr:uid="{00000000-0005-0000-0000-000078140000}"/>
    <cellStyle name="20% - Accent5 2 2" xfId="25643" hidden="1" xr:uid="{00000000-0005-0000-0000-000079140000}"/>
    <cellStyle name="20% - Accent5 2 2" xfId="26063" hidden="1" xr:uid="{00000000-0005-0000-0000-00007A140000}"/>
    <cellStyle name="20% - Accent5 2 2" xfId="26008" hidden="1" xr:uid="{00000000-0005-0000-0000-00007B140000}"/>
    <cellStyle name="20% - Accent5 2 2" xfId="8803" hidden="1" xr:uid="{00000000-0005-0000-0000-00007C140000}"/>
    <cellStyle name="20% - Accent5 2 2" xfId="26301" hidden="1" xr:uid="{00000000-0005-0000-0000-00007D140000}"/>
    <cellStyle name="20% - Accent5 2 2" xfId="26444" hidden="1" xr:uid="{00000000-0005-0000-0000-00007E140000}"/>
    <cellStyle name="20% - Accent5 2 2" xfId="26389" hidden="1" xr:uid="{00000000-0005-0000-0000-00007F140000}"/>
    <cellStyle name="20% - Accent5 2 2" xfId="23896" hidden="1" xr:uid="{00000000-0005-0000-0000-000080140000}"/>
    <cellStyle name="20% - Accent5 2 2" xfId="26596" hidden="1" xr:uid="{00000000-0005-0000-0000-000081140000}"/>
    <cellStyle name="20% - Accent5 2 2" xfId="26541" hidden="1" xr:uid="{00000000-0005-0000-0000-000082140000}"/>
    <cellStyle name="20% - Accent5 2 2" xfId="26322" hidden="1" xr:uid="{00000000-0005-0000-0000-000083140000}"/>
    <cellStyle name="20% - Accent5 2 2" xfId="26741" hidden="1" xr:uid="{00000000-0005-0000-0000-000084140000}"/>
    <cellStyle name="20% - Accent5 2 2" xfId="26686" hidden="1" xr:uid="{00000000-0005-0000-0000-000085140000}"/>
    <cellStyle name="20% - Accent5 2 2" xfId="20304" hidden="1" xr:uid="{00000000-0005-0000-0000-000086140000}"/>
    <cellStyle name="20% - Accent5 2 2" xfId="27181" hidden="1" xr:uid="{00000000-0005-0000-0000-000087140000}"/>
    <cellStyle name="20% - Accent5 2 2" xfId="26905" hidden="1" xr:uid="{00000000-0005-0000-0000-000088140000}"/>
    <cellStyle name="20% - Accent5 2 2" xfId="26976" hidden="1" xr:uid="{00000000-0005-0000-0000-000089140000}"/>
    <cellStyle name="20% - Accent5 2 2" xfId="27521" hidden="1" xr:uid="{00000000-0005-0000-0000-00008A140000}"/>
    <cellStyle name="20% - Accent5 2 2" xfId="27665" hidden="1" xr:uid="{00000000-0005-0000-0000-00008B140000}"/>
    <cellStyle name="20% - Accent5 2 2" xfId="27609" hidden="1" xr:uid="{00000000-0005-0000-0000-00008C140000}"/>
    <cellStyle name="20% - Accent5 2 2" xfId="26925" hidden="1" xr:uid="{00000000-0005-0000-0000-00008D140000}"/>
    <cellStyle name="20% - Accent5 2 2" xfId="27817" hidden="1" xr:uid="{00000000-0005-0000-0000-00008E140000}"/>
    <cellStyle name="20% - Accent5 2 2" xfId="27762" hidden="1" xr:uid="{00000000-0005-0000-0000-00008F140000}"/>
    <cellStyle name="20% - Accent5 2 2" xfId="27542" hidden="1" xr:uid="{00000000-0005-0000-0000-000090140000}"/>
    <cellStyle name="20% - Accent5 2 2" xfId="27962" hidden="1" xr:uid="{00000000-0005-0000-0000-000091140000}"/>
    <cellStyle name="20% - Accent5 2 2" xfId="27907" hidden="1" xr:uid="{00000000-0005-0000-0000-000092140000}"/>
    <cellStyle name="20% - Accent5 2 2" xfId="27062" hidden="1" xr:uid="{00000000-0005-0000-0000-000093140000}"/>
    <cellStyle name="20% - Accent5 2 2" xfId="28201" hidden="1" xr:uid="{00000000-0005-0000-0000-000094140000}"/>
    <cellStyle name="20% - Accent5 2 2" xfId="28344" hidden="1" xr:uid="{00000000-0005-0000-0000-000095140000}"/>
    <cellStyle name="20% - Accent5 2 2" xfId="28289" hidden="1" xr:uid="{00000000-0005-0000-0000-000096140000}"/>
    <cellStyle name="20% - Accent5 2 2" xfId="26959" hidden="1" xr:uid="{00000000-0005-0000-0000-000097140000}"/>
    <cellStyle name="20% - Accent5 2 2" xfId="28496" hidden="1" xr:uid="{00000000-0005-0000-0000-000098140000}"/>
    <cellStyle name="20% - Accent5 2 2" xfId="28441" hidden="1" xr:uid="{00000000-0005-0000-0000-000099140000}"/>
    <cellStyle name="20% - Accent5 2 2" xfId="28222" hidden="1" xr:uid="{00000000-0005-0000-0000-00009A140000}"/>
    <cellStyle name="20% - Accent5 2 2" xfId="28641" hidden="1" xr:uid="{00000000-0005-0000-0000-00009B140000}"/>
    <cellStyle name="20% - Accent5 2 2" xfId="28586" hidden="1" xr:uid="{00000000-0005-0000-0000-00009C140000}"/>
    <cellStyle name="20% - Accent5 2 2" xfId="26966" hidden="1" xr:uid="{00000000-0005-0000-0000-00009D140000}"/>
    <cellStyle name="20% - Accent5 2 2" xfId="28880" hidden="1" xr:uid="{00000000-0005-0000-0000-00009E140000}"/>
    <cellStyle name="20% - Accent5 2 2" xfId="29024" hidden="1" xr:uid="{00000000-0005-0000-0000-00009F140000}"/>
    <cellStyle name="20% - Accent5 2 2" xfId="28968" hidden="1" xr:uid="{00000000-0005-0000-0000-0000A0140000}"/>
    <cellStyle name="20% - Accent5 2 2" xfId="27239" hidden="1" xr:uid="{00000000-0005-0000-0000-0000A1140000}"/>
    <cellStyle name="20% - Accent5 2 2" xfId="29176" hidden="1" xr:uid="{00000000-0005-0000-0000-0000A2140000}"/>
    <cellStyle name="20% - Accent5 2 2" xfId="29121" hidden="1" xr:uid="{00000000-0005-0000-0000-0000A3140000}"/>
    <cellStyle name="20% - Accent5 2 2" xfId="28901" hidden="1" xr:uid="{00000000-0005-0000-0000-0000A4140000}"/>
    <cellStyle name="20% - Accent5 2 2" xfId="29321" hidden="1" xr:uid="{00000000-0005-0000-0000-0000A5140000}"/>
    <cellStyle name="20% - Accent5 2 2" xfId="29266" hidden="1" xr:uid="{00000000-0005-0000-0000-0000A6140000}"/>
    <cellStyle name="20% - Accent5 2 2" xfId="4894" hidden="1" xr:uid="{00000000-0005-0000-0000-0000A7140000}"/>
    <cellStyle name="20% - Accent5 2 2" xfId="29559" hidden="1" xr:uid="{00000000-0005-0000-0000-0000A8140000}"/>
    <cellStyle name="20% - Accent5 2 2" xfId="29702" hidden="1" xr:uid="{00000000-0005-0000-0000-0000A9140000}"/>
    <cellStyle name="20% - Accent5 2 2" xfId="29647" hidden="1" xr:uid="{00000000-0005-0000-0000-0000AA140000}"/>
    <cellStyle name="20% - Accent5 2 2" xfId="27154" hidden="1" xr:uid="{00000000-0005-0000-0000-0000AB140000}"/>
    <cellStyle name="20% - Accent5 2 2" xfId="29854" hidden="1" xr:uid="{00000000-0005-0000-0000-0000AC140000}"/>
    <cellStyle name="20% - Accent5 2 2" xfId="29799" hidden="1" xr:uid="{00000000-0005-0000-0000-0000AD140000}"/>
    <cellStyle name="20% - Accent5 2 2" xfId="29580" hidden="1" xr:uid="{00000000-0005-0000-0000-0000AE140000}"/>
    <cellStyle name="20% - Accent5 2 2" xfId="29999" hidden="1" xr:uid="{00000000-0005-0000-0000-0000AF140000}"/>
    <cellStyle name="20% - Accent5 2 2" xfId="29944" hidden="1" xr:uid="{00000000-0005-0000-0000-0000B0140000}"/>
    <cellStyle name="20% - Accent5 2 2" xfId="23577" hidden="1" xr:uid="{00000000-0005-0000-0000-0000B1140000}"/>
    <cellStyle name="20% - Accent5 2 2" xfId="30420" hidden="1" xr:uid="{00000000-0005-0000-0000-0000B2140000}"/>
    <cellStyle name="20% - Accent5 2 2" xfId="30146" hidden="1" xr:uid="{00000000-0005-0000-0000-0000B3140000}"/>
    <cellStyle name="20% - Accent5 2 2" xfId="30216" hidden="1" xr:uid="{00000000-0005-0000-0000-0000B4140000}"/>
    <cellStyle name="20% - Accent5 2 2" xfId="30760" hidden="1" xr:uid="{00000000-0005-0000-0000-0000B5140000}"/>
    <cellStyle name="20% - Accent5 2 2" xfId="30904" hidden="1" xr:uid="{00000000-0005-0000-0000-0000B6140000}"/>
    <cellStyle name="20% - Accent5 2 2" xfId="30848" hidden="1" xr:uid="{00000000-0005-0000-0000-0000B7140000}"/>
    <cellStyle name="20% - Accent5 2 2" xfId="30166" hidden="1" xr:uid="{00000000-0005-0000-0000-0000B8140000}"/>
    <cellStyle name="20% - Accent5 2 2" xfId="31056" hidden="1" xr:uid="{00000000-0005-0000-0000-0000B9140000}"/>
    <cellStyle name="20% - Accent5 2 2" xfId="31001" hidden="1" xr:uid="{00000000-0005-0000-0000-0000BA140000}"/>
    <cellStyle name="20% - Accent5 2 2" xfId="30781" hidden="1" xr:uid="{00000000-0005-0000-0000-0000BB140000}"/>
    <cellStyle name="20% - Accent5 2 2" xfId="31201" hidden="1" xr:uid="{00000000-0005-0000-0000-0000BC140000}"/>
    <cellStyle name="20% - Accent5 2 2" xfId="31146" hidden="1" xr:uid="{00000000-0005-0000-0000-0000BD140000}"/>
    <cellStyle name="20% - Accent5 2 2" xfId="30301" hidden="1" xr:uid="{00000000-0005-0000-0000-0000BE140000}"/>
    <cellStyle name="20% - Accent5 2 2" xfId="31440" hidden="1" xr:uid="{00000000-0005-0000-0000-0000BF140000}"/>
    <cellStyle name="20% - Accent5 2 2" xfId="31583" hidden="1" xr:uid="{00000000-0005-0000-0000-0000C0140000}"/>
    <cellStyle name="20% - Accent5 2 2" xfId="31528" hidden="1" xr:uid="{00000000-0005-0000-0000-0000C1140000}"/>
    <cellStyle name="20% - Accent5 2 2" xfId="30200" hidden="1" xr:uid="{00000000-0005-0000-0000-0000C2140000}"/>
    <cellStyle name="20% - Accent5 2 2" xfId="31735" hidden="1" xr:uid="{00000000-0005-0000-0000-0000C3140000}"/>
    <cellStyle name="20% - Accent5 2 2" xfId="31680" hidden="1" xr:uid="{00000000-0005-0000-0000-0000C4140000}"/>
    <cellStyle name="20% - Accent5 2 2" xfId="31461" hidden="1" xr:uid="{00000000-0005-0000-0000-0000C5140000}"/>
    <cellStyle name="20% - Accent5 2 2" xfId="31880" hidden="1" xr:uid="{00000000-0005-0000-0000-0000C6140000}"/>
    <cellStyle name="20% - Accent5 2 2" xfId="31825" hidden="1" xr:uid="{00000000-0005-0000-0000-0000C7140000}"/>
    <cellStyle name="20% - Accent5 2 2" xfId="30207" hidden="1" xr:uid="{00000000-0005-0000-0000-0000C8140000}"/>
    <cellStyle name="20% - Accent5 2 2" xfId="32119" hidden="1" xr:uid="{00000000-0005-0000-0000-0000C9140000}"/>
    <cellStyle name="20% - Accent5 2 2" xfId="32263" hidden="1" xr:uid="{00000000-0005-0000-0000-0000CA140000}"/>
    <cellStyle name="20% - Accent5 2 2" xfId="32207" hidden="1" xr:uid="{00000000-0005-0000-0000-0000CB140000}"/>
    <cellStyle name="20% - Accent5 2 2" xfId="30478" hidden="1" xr:uid="{00000000-0005-0000-0000-0000CC140000}"/>
    <cellStyle name="20% - Accent5 2 2" xfId="32415" hidden="1" xr:uid="{00000000-0005-0000-0000-0000CD140000}"/>
    <cellStyle name="20% - Accent5 2 2" xfId="32360" hidden="1" xr:uid="{00000000-0005-0000-0000-0000CE140000}"/>
    <cellStyle name="20% - Accent5 2 2" xfId="32140" hidden="1" xr:uid="{00000000-0005-0000-0000-0000CF140000}"/>
    <cellStyle name="20% - Accent5 2 2" xfId="32560" hidden="1" xr:uid="{00000000-0005-0000-0000-0000D0140000}"/>
    <cellStyle name="20% - Accent5 2 2" xfId="32505" hidden="1" xr:uid="{00000000-0005-0000-0000-0000D1140000}"/>
    <cellStyle name="20% - Accent5 2 2" xfId="9818" hidden="1" xr:uid="{00000000-0005-0000-0000-0000D2140000}"/>
    <cellStyle name="20% - Accent5 2 2" xfId="32798" hidden="1" xr:uid="{00000000-0005-0000-0000-0000D3140000}"/>
    <cellStyle name="20% - Accent5 2 2" xfId="32941" hidden="1" xr:uid="{00000000-0005-0000-0000-0000D4140000}"/>
    <cellStyle name="20% - Accent5 2 2" xfId="32886" hidden="1" xr:uid="{00000000-0005-0000-0000-0000D5140000}"/>
    <cellStyle name="20% - Accent5 2 2" xfId="30393" hidden="1" xr:uid="{00000000-0005-0000-0000-0000D6140000}"/>
    <cellStyle name="20% - Accent5 2 2" xfId="33093" hidden="1" xr:uid="{00000000-0005-0000-0000-0000D7140000}"/>
    <cellStyle name="20% - Accent5 2 2" xfId="33038" hidden="1" xr:uid="{00000000-0005-0000-0000-0000D8140000}"/>
    <cellStyle name="20% - Accent5 2 2" xfId="32819" hidden="1" xr:uid="{00000000-0005-0000-0000-0000D9140000}"/>
    <cellStyle name="20% - Accent5 2 2" xfId="33238" hidden="1" xr:uid="{00000000-0005-0000-0000-0000DA140000}"/>
    <cellStyle name="20% - Accent5 2 2" xfId="33183" hidden="1" xr:uid="{00000000-0005-0000-0000-0000DB140000}"/>
    <cellStyle name="20% - Accent5 2 2" xfId="26839" hidden="1" xr:uid="{00000000-0005-0000-0000-0000DC140000}"/>
    <cellStyle name="20% - Accent5 2 2" xfId="33659" hidden="1" xr:uid="{00000000-0005-0000-0000-0000DD140000}"/>
    <cellStyle name="20% - Accent5 2 2" xfId="33385" hidden="1" xr:uid="{00000000-0005-0000-0000-0000DE140000}"/>
    <cellStyle name="20% - Accent5 2 2" xfId="33455" hidden="1" xr:uid="{00000000-0005-0000-0000-0000DF140000}"/>
    <cellStyle name="20% - Accent5 2 2" xfId="33999" hidden="1" xr:uid="{00000000-0005-0000-0000-0000E0140000}"/>
    <cellStyle name="20% - Accent5 2 2" xfId="34143" hidden="1" xr:uid="{00000000-0005-0000-0000-0000E1140000}"/>
    <cellStyle name="20% - Accent5 2 2" xfId="34087" hidden="1" xr:uid="{00000000-0005-0000-0000-0000E2140000}"/>
    <cellStyle name="20% - Accent5 2 2" xfId="33405" hidden="1" xr:uid="{00000000-0005-0000-0000-0000E3140000}"/>
    <cellStyle name="20% - Accent5 2 2" xfId="34295" hidden="1" xr:uid="{00000000-0005-0000-0000-0000E4140000}"/>
    <cellStyle name="20% - Accent5 2 2" xfId="34240" hidden="1" xr:uid="{00000000-0005-0000-0000-0000E5140000}"/>
    <cellStyle name="20% - Accent5 2 2" xfId="34020" hidden="1" xr:uid="{00000000-0005-0000-0000-0000E6140000}"/>
    <cellStyle name="20% - Accent5 2 2" xfId="34440" hidden="1" xr:uid="{00000000-0005-0000-0000-0000E7140000}"/>
    <cellStyle name="20% - Accent5 2 2" xfId="34385" hidden="1" xr:uid="{00000000-0005-0000-0000-0000E8140000}"/>
    <cellStyle name="20% - Accent5 2 2" xfId="33540" hidden="1" xr:uid="{00000000-0005-0000-0000-0000E9140000}"/>
    <cellStyle name="20% - Accent5 2 2" xfId="34679" hidden="1" xr:uid="{00000000-0005-0000-0000-0000EA140000}"/>
    <cellStyle name="20% - Accent5 2 2" xfId="34822" hidden="1" xr:uid="{00000000-0005-0000-0000-0000EB140000}"/>
    <cellStyle name="20% - Accent5 2 2" xfId="34767" hidden="1" xr:uid="{00000000-0005-0000-0000-0000EC140000}"/>
    <cellStyle name="20% - Accent5 2 2" xfId="33439" hidden="1" xr:uid="{00000000-0005-0000-0000-0000ED140000}"/>
    <cellStyle name="20% - Accent5 2 2" xfId="34974" hidden="1" xr:uid="{00000000-0005-0000-0000-0000EE140000}"/>
    <cellStyle name="20% - Accent5 2 2" xfId="34919" hidden="1" xr:uid="{00000000-0005-0000-0000-0000EF140000}"/>
    <cellStyle name="20% - Accent5 2 2" xfId="34700" hidden="1" xr:uid="{00000000-0005-0000-0000-0000F0140000}"/>
    <cellStyle name="20% - Accent5 2 2" xfId="35119" hidden="1" xr:uid="{00000000-0005-0000-0000-0000F1140000}"/>
    <cellStyle name="20% - Accent5 2 2" xfId="35064" hidden="1" xr:uid="{00000000-0005-0000-0000-0000F2140000}"/>
    <cellStyle name="20% - Accent5 2 2" xfId="33446" hidden="1" xr:uid="{00000000-0005-0000-0000-0000F3140000}"/>
    <cellStyle name="20% - Accent5 2 2" xfId="35358" hidden="1" xr:uid="{00000000-0005-0000-0000-0000F4140000}"/>
    <cellStyle name="20% - Accent5 2 2" xfId="35502" hidden="1" xr:uid="{00000000-0005-0000-0000-0000F5140000}"/>
    <cellStyle name="20% - Accent5 2 2" xfId="35446" hidden="1" xr:uid="{00000000-0005-0000-0000-0000F6140000}"/>
    <cellStyle name="20% - Accent5 2 2" xfId="33717" hidden="1" xr:uid="{00000000-0005-0000-0000-0000F7140000}"/>
    <cellStyle name="20% - Accent5 2 2" xfId="35654" hidden="1" xr:uid="{00000000-0005-0000-0000-0000F8140000}"/>
    <cellStyle name="20% - Accent5 2 2" xfId="35599" hidden="1" xr:uid="{00000000-0005-0000-0000-0000F9140000}"/>
    <cellStyle name="20% - Accent5 2 2" xfId="35379" hidden="1" xr:uid="{00000000-0005-0000-0000-0000FA140000}"/>
    <cellStyle name="20% - Accent5 2 2" xfId="35799" hidden="1" xr:uid="{00000000-0005-0000-0000-0000FB140000}"/>
    <cellStyle name="20% - Accent5 2 2" xfId="35744" hidden="1" xr:uid="{00000000-0005-0000-0000-0000FC140000}"/>
    <cellStyle name="20% - Accent5 2 2" xfId="4728" hidden="1" xr:uid="{00000000-0005-0000-0000-0000FD140000}"/>
    <cellStyle name="20% - Accent5 2 2" xfId="36037" hidden="1" xr:uid="{00000000-0005-0000-0000-0000FE140000}"/>
    <cellStyle name="20% - Accent5 2 2" xfId="36180" hidden="1" xr:uid="{00000000-0005-0000-0000-0000FF140000}"/>
    <cellStyle name="20% - Accent5 2 2" xfId="36125" hidden="1" xr:uid="{00000000-0005-0000-0000-000000150000}"/>
    <cellStyle name="20% - Accent5 2 2" xfId="33632" hidden="1" xr:uid="{00000000-0005-0000-0000-000001150000}"/>
    <cellStyle name="20% - Accent5 2 2" xfId="36332" hidden="1" xr:uid="{00000000-0005-0000-0000-000002150000}"/>
    <cellStyle name="20% - Accent5 2 2" xfId="36277" hidden="1" xr:uid="{00000000-0005-0000-0000-000003150000}"/>
    <cellStyle name="20% - Accent5 2 2" xfId="36058" hidden="1" xr:uid="{00000000-0005-0000-0000-000004150000}"/>
    <cellStyle name="20% - Accent5 2 2" xfId="36477" hidden="1" xr:uid="{00000000-0005-0000-0000-000005150000}"/>
    <cellStyle name="20% - Accent5 2 2" xfId="36422" hidden="1" xr:uid="{00000000-0005-0000-0000-000006150000}"/>
    <cellStyle name="20% - Accent5 2 2" xfId="37638" hidden="1" xr:uid="{00000000-0005-0000-0000-000007150000}"/>
    <cellStyle name="20% - Accent5 2 2" xfId="36743" hidden="1" xr:uid="{00000000-0005-0000-0000-000008150000}"/>
    <cellStyle name="20% - Accent5 2 2" xfId="37171" hidden="1" xr:uid="{00000000-0005-0000-0000-000009150000}"/>
    <cellStyle name="20% - Accent5 2 2" xfId="37050" hidden="1" xr:uid="{00000000-0005-0000-0000-00000A150000}"/>
    <cellStyle name="20% - Accent5 2 2" xfId="37100" hidden="1" xr:uid="{00000000-0005-0000-0000-00000B150000}"/>
    <cellStyle name="20% - Accent5 2 2" xfId="37250" hidden="1" xr:uid="{00000000-0005-0000-0000-00000C150000}"/>
    <cellStyle name="20% - Accent5 2 2" xfId="36879" hidden="1" xr:uid="{00000000-0005-0000-0000-00000D150000}"/>
    <cellStyle name="20% - Accent5 2 2" xfId="37321" hidden="1" xr:uid="{00000000-0005-0000-0000-00000E150000}"/>
    <cellStyle name="20% - Accent5 2 2" xfId="37499" hidden="1" xr:uid="{00000000-0005-0000-0000-00000F150000}"/>
    <cellStyle name="20% - Accent5 2 2" xfId="38132" hidden="1" xr:uid="{00000000-0005-0000-0000-000010150000}"/>
    <cellStyle name="20% - Accent5 2 2" xfId="37822" hidden="1" xr:uid="{00000000-0005-0000-0000-000011150000}"/>
    <cellStyle name="20% - Accent5 2 2" xfId="36615" hidden="1" xr:uid="{00000000-0005-0000-0000-000012150000}"/>
    <cellStyle name="20% - Accent5 2 2" xfId="37542" xr:uid="{00000000-0005-0000-0000-000013150000}"/>
    <cellStyle name="20% - Accent5 2 2 2" xfId="7360" hidden="1" xr:uid="{00000000-0005-0000-0000-000014150000}"/>
    <cellStyle name="20% - Accent5 2 2 2" xfId="37689" hidden="1" xr:uid="{00000000-0005-0000-0000-000015150000}"/>
    <cellStyle name="20% - Accent5 2 2 2" xfId="36698" hidden="1" xr:uid="{00000000-0005-0000-0000-000016150000}"/>
    <cellStyle name="20% - Accent5 2 2 2" xfId="36968" hidden="1" xr:uid="{00000000-0005-0000-0000-000017150000}"/>
    <cellStyle name="20% - Accent5 2 2 2" xfId="37325" hidden="1" xr:uid="{00000000-0005-0000-0000-000018150000}"/>
    <cellStyle name="20% - Accent5 2 2 2" xfId="37721" hidden="1" xr:uid="{00000000-0005-0000-0000-000019150000}"/>
    <cellStyle name="20% - Accent5 2 2 2" xfId="37000" hidden="1" xr:uid="{00000000-0005-0000-0000-00001A150000}"/>
    <cellStyle name="20% - Accent5 2 2 2" xfId="37472" hidden="1" xr:uid="{00000000-0005-0000-0000-00001B150000}"/>
    <cellStyle name="20% - Accent5 2 2 2" xfId="37223" hidden="1" xr:uid="{00000000-0005-0000-0000-00001C150000}"/>
    <cellStyle name="20% - Accent5 2 2 2" xfId="37509" hidden="1" xr:uid="{00000000-0005-0000-0000-00001D150000}"/>
    <cellStyle name="20% - Accent5 2 2 2" xfId="36876" hidden="1" xr:uid="{00000000-0005-0000-0000-00001E150000}"/>
    <cellStyle name="20% - Accent5 2 2 2" xfId="38238" hidden="1" xr:uid="{00000000-0005-0000-0000-00001F150000}"/>
    <cellStyle name="20% - Accent5 2 2 2" xfId="38370" hidden="1" xr:uid="{00000000-0005-0000-0000-000020150000}"/>
    <cellStyle name="20% - Accent5 2 2 2" xfId="37125" xr:uid="{00000000-0005-0000-0000-000021150000}"/>
    <cellStyle name="20% - Accent5 2 2 3" xfId="8221" hidden="1" xr:uid="{00000000-0005-0000-0000-000022150000}"/>
    <cellStyle name="20% - Accent5 2 2 3" xfId="37888" hidden="1" xr:uid="{00000000-0005-0000-0000-000023150000}"/>
    <cellStyle name="20% - Accent5 2 2 3" xfId="37993" hidden="1" xr:uid="{00000000-0005-0000-0000-000024150000}"/>
    <cellStyle name="20% - Accent5 2 2 3" xfId="37387" hidden="1" xr:uid="{00000000-0005-0000-0000-000025150000}"/>
    <cellStyle name="20% - Accent5 2 2 3" xfId="36903" hidden="1" xr:uid="{00000000-0005-0000-0000-000026150000}"/>
    <cellStyle name="20% - Accent5 2 2 3" xfId="37586" hidden="1" xr:uid="{00000000-0005-0000-0000-000027150000}"/>
    <cellStyle name="20% - Accent5 2 2 3" xfId="36835" hidden="1" xr:uid="{00000000-0005-0000-0000-000028150000}"/>
    <cellStyle name="20% - Accent5 2 2 3" xfId="37620" hidden="1" xr:uid="{00000000-0005-0000-0000-000029150000}"/>
    <cellStyle name="20% - Accent5 2 2 3" xfId="37853" hidden="1" xr:uid="{00000000-0005-0000-0000-00002A150000}"/>
    <cellStyle name="20% - Accent5 2 2 3" xfId="36915" hidden="1" xr:uid="{00000000-0005-0000-0000-00002B150000}"/>
    <cellStyle name="20% - Accent5 2 2 3" xfId="37804" hidden="1" xr:uid="{00000000-0005-0000-0000-00002C150000}"/>
    <cellStyle name="20% - Accent5 2 2 3" xfId="37488" hidden="1" xr:uid="{00000000-0005-0000-0000-00002D150000}"/>
    <cellStyle name="20% - Accent5 2 2 3" xfId="37163" hidden="1" xr:uid="{00000000-0005-0000-0000-00002E150000}"/>
    <cellStyle name="20% - Accent5 2 2 3" xfId="37090" xr:uid="{00000000-0005-0000-0000-00002F150000}"/>
    <cellStyle name="20% - Accent5 2 2 4" xfId="8368" hidden="1" xr:uid="{00000000-0005-0000-0000-000030150000}"/>
    <cellStyle name="20% - Accent5 2 2 4" xfId="37944" hidden="1" xr:uid="{00000000-0005-0000-0000-000031150000}"/>
    <cellStyle name="20% - Accent5 2 2 4" xfId="38079" hidden="1" xr:uid="{00000000-0005-0000-0000-000032150000}"/>
    <cellStyle name="20% - Accent5 2 2 4" xfId="38153" hidden="1" xr:uid="{00000000-0005-0000-0000-000033150000}"/>
    <cellStyle name="20% - Accent5 2 2 4" xfId="38221" hidden="1" xr:uid="{00000000-0005-0000-0000-000034150000}"/>
    <cellStyle name="20% - Accent5 2 2 4" xfId="38291" hidden="1" xr:uid="{00000000-0005-0000-0000-000035150000}"/>
    <cellStyle name="20% - Accent5 2 2 4" xfId="38360" hidden="1" xr:uid="{00000000-0005-0000-0000-000036150000}"/>
    <cellStyle name="20% - Accent5 2 2 4" xfId="38427" hidden="1" xr:uid="{00000000-0005-0000-0000-000037150000}"/>
    <cellStyle name="20% - Accent5 2 2 4" xfId="38496" hidden="1" xr:uid="{00000000-0005-0000-0000-000038150000}"/>
    <cellStyle name="20% - Accent5 2 2 4" xfId="38558" hidden="1" xr:uid="{00000000-0005-0000-0000-000039150000}"/>
    <cellStyle name="20% - Accent5 2 2 4" xfId="38623" hidden="1" xr:uid="{00000000-0005-0000-0000-00003A150000}"/>
    <cellStyle name="20% - Accent5 2 2 4" xfId="38680" hidden="1" xr:uid="{00000000-0005-0000-0000-00003B150000}"/>
    <cellStyle name="20% - Accent5 2 2 4" xfId="38732" hidden="1" xr:uid="{00000000-0005-0000-0000-00003C150000}"/>
    <cellStyle name="20% - Accent5 2 2 4" xfId="38787" xr:uid="{00000000-0005-0000-0000-00003D150000}"/>
    <cellStyle name="20% - Accent5 2 3" xfId="7327" hidden="1" xr:uid="{00000000-0005-0000-0000-00003E150000}"/>
    <cellStyle name="20% - Accent5 2 3" xfId="37666" hidden="1" xr:uid="{00000000-0005-0000-0000-00003F150000}"/>
    <cellStyle name="20% - Accent5 2 3" xfId="37346" hidden="1" xr:uid="{00000000-0005-0000-0000-000040150000}"/>
    <cellStyle name="20% - Accent5 2 3" xfId="37575" hidden="1" xr:uid="{00000000-0005-0000-0000-000041150000}"/>
    <cellStyle name="20% - Accent5 2 3" xfId="37046" hidden="1" xr:uid="{00000000-0005-0000-0000-000042150000}"/>
    <cellStyle name="20% - Accent5 2 3" xfId="37841" hidden="1" xr:uid="{00000000-0005-0000-0000-000043150000}"/>
    <cellStyle name="20% - Accent5 2 3" xfId="37029" hidden="1" xr:uid="{00000000-0005-0000-0000-000044150000}"/>
    <cellStyle name="20% - Accent5 2 3" xfId="36978" hidden="1" xr:uid="{00000000-0005-0000-0000-000045150000}"/>
    <cellStyle name="20% - Accent5 2 3" xfId="37418" hidden="1" xr:uid="{00000000-0005-0000-0000-000046150000}"/>
    <cellStyle name="20% - Accent5 2 3" xfId="37693" hidden="1" xr:uid="{00000000-0005-0000-0000-000047150000}"/>
    <cellStyle name="20% - Accent5 2 3" xfId="37038" hidden="1" xr:uid="{00000000-0005-0000-0000-000048150000}"/>
    <cellStyle name="20% - Accent5 2 3" xfId="38269" hidden="1" xr:uid="{00000000-0005-0000-0000-000049150000}"/>
    <cellStyle name="20% - Accent5 2 3" xfId="37861" hidden="1" xr:uid="{00000000-0005-0000-0000-00004A150000}"/>
    <cellStyle name="20% - Accent5 2 3" xfId="37317" xr:uid="{00000000-0005-0000-0000-00004B150000}"/>
    <cellStyle name="20% - Accent5 2 4" xfId="8005" xr:uid="{00000000-0005-0000-0000-00004C150000}"/>
    <cellStyle name="20% - Accent5 2 5" xfId="8335" xr:uid="{00000000-0005-0000-0000-00004D150000}"/>
    <cellStyle name="20% - Accent5 2 6" xfId="6149" xr:uid="{00000000-0005-0000-0000-00004E150000}"/>
    <cellStyle name="20% - Accent5 2 7" xfId="4589" xr:uid="{00000000-0005-0000-0000-00004F150000}"/>
    <cellStyle name="20% - Accent5 3" xfId="3025" xr:uid="{00000000-0005-0000-0000-000050150000}"/>
    <cellStyle name="20% - Accent5 4" xfId="4588" xr:uid="{00000000-0005-0000-0000-000051150000}"/>
    <cellStyle name="20% - Accent5 5" xfId="7309" xr:uid="{00000000-0005-0000-0000-000052150000}"/>
    <cellStyle name="20% - Accent5 6" xfId="7986" xr:uid="{00000000-0005-0000-0000-000053150000}"/>
    <cellStyle name="20% - Accent5 7" xfId="7588" xr:uid="{00000000-0005-0000-0000-000054150000}"/>
    <cellStyle name="20% - Accent5 8" xfId="8317" xr:uid="{00000000-0005-0000-0000-000055150000}"/>
    <cellStyle name="20% - Accent5 9" xfId="38825" xr:uid="{00000000-0005-0000-0000-000056150000}"/>
    <cellStyle name="20% - Accent6 10" xfId="39016" xr:uid="{00000000-0005-0000-0000-000058150000}"/>
    <cellStyle name="20% - Accent6 11" xfId="39045" xr:uid="{00000000-0005-0000-0000-000059150000}"/>
    <cellStyle name="20% - Accent6 2" xfId="2585" xr:uid="{00000000-0005-0000-0000-00005A150000}"/>
    <cellStyle name="20% - Accent6 2 2" xfId="5145" hidden="1" xr:uid="{00000000-0005-0000-0000-00005B150000}"/>
    <cellStyle name="20% - Accent6 2 2" xfId="7269" hidden="1" xr:uid="{00000000-0005-0000-0000-00005C150000}"/>
    <cellStyle name="20% - Accent6 2 2" xfId="9404" hidden="1" xr:uid="{00000000-0005-0000-0000-00005D150000}"/>
    <cellStyle name="20% - Accent6 2 2" xfId="9896" hidden="1" xr:uid="{00000000-0005-0000-0000-00005E150000}"/>
    <cellStyle name="20% - Accent6 2 2" xfId="8966" hidden="1" xr:uid="{00000000-0005-0000-0000-00005F150000}"/>
    <cellStyle name="20% - Accent6 2 2" xfId="4792" hidden="1" xr:uid="{00000000-0005-0000-0000-000060150000}"/>
    <cellStyle name="20% - Accent6 2 2" xfId="10093" hidden="1" xr:uid="{00000000-0005-0000-0000-000061150000}"/>
    <cellStyle name="20% - Accent6 2 2" xfId="4378" hidden="1" xr:uid="{00000000-0005-0000-0000-000062150000}"/>
    <cellStyle name="20% - Accent6 2 2" xfId="5213" hidden="1" xr:uid="{00000000-0005-0000-0000-000063150000}"/>
    <cellStyle name="20% - Accent6 2 2" xfId="10270" hidden="1" xr:uid="{00000000-0005-0000-0000-000064150000}"/>
    <cellStyle name="20% - Accent6 2 2" xfId="9599" hidden="1" xr:uid="{00000000-0005-0000-0000-000065150000}"/>
    <cellStyle name="20% - Accent6 2 2" xfId="8675" hidden="1" xr:uid="{00000000-0005-0000-0000-000066150000}"/>
    <cellStyle name="20% - Accent6 2 2" xfId="10789" hidden="1" xr:uid="{00000000-0005-0000-0000-000067150000}"/>
    <cellStyle name="20% - Accent6 2 2" xfId="4143" hidden="1" xr:uid="{00000000-0005-0000-0000-000068150000}"/>
    <cellStyle name="20% - Accent6 2 2" xfId="8818" hidden="1" xr:uid="{00000000-0005-0000-0000-000069150000}"/>
    <cellStyle name="20% - Accent6 2 2" xfId="11131" hidden="1" xr:uid="{00000000-0005-0000-0000-00006A150000}"/>
    <cellStyle name="20% - Accent6 2 2" xfId="11276" hidden="1" xr:uid="{00000000-0005-0000-0000-00006B150000}"/>
    <cellStyle name="20% - Accent6 2 2" xfId="11063" hidden="1" xr:uid="{00000000-0005-0000-0000-00006C150000}"/>
    <cellStyle name="20% - Accent6 2 2" xfId="3568" hidden="1" xr:uid="{00000000-0005-0000-0000-00006D150000}"/>
    <cellStyle name="20% - Accent6 2 2" xfId="11428" hidden="1" xr:uid="{00000000-0005-0000-0000-00006E150000}"/>
    <cellStyle name="20% - Accent6 2 2" xfId="9693" hidden="1" xr:uid="{00000000-0005-0000-0000-00006F150000}"/>
    <cellStyle name="20% - Accent6 2 2" xfId="4950" hidden="1" xr:uid="{00000000-0005-0000-0000-000070150000}"/>
    <cellStyle name="20% - Accent6 2 2" xfId="11573" hidden="1" xr:uid="{00000000-0005-0000-0000-000071150000}"/>
    <cellStyle name="20% - Accent6 2 2" xfId="11166" hidden="1" xr:uid="{00000000-0005-0000-0000-000072150000}"/>
    <cellStyle name="20% - Accent6 2 2" xfId="4991" hidden="1" xr:uid="{00000000-0005-0000-0000-000073150000}"/>
    <cellStyle name="20% - Accent6 2 2" xfId="11812" hidden="1" xr:uid="{00000000-0005-0000-0000-000074150000}"/>
    <cellStyle name="20% - Accent6 2 2" xfId="11955" hidden="1" xr:uid="{00000000-0005-0000-0000-000075150000}"/>
    <cellStyle name="20% - Accent6 2 2" xfId="11745" hidden="1" xr:uid="{00000000-0005-0000-0000-000076150000}"/>
    <cellStyle name="20% - Accent6 2 2" xfId="5678" hidden="1" xr:uid="{00000000-0005-0000-0000-000077150000}"/>
    <cellStyle name="20% - Accent6 2 2" xfId="12107" hidden="1" xr:uid="{00000000-0005-0000-0000-000078150000}"/>
    <cellStyle name="20% - Accent6 2 2" xfId="10463" hidden="1" xr:uid="{00000000-0005-0000-0000-000079150000}"/>
    <cellStyle name="20% - Accent6 2 2" xfId="10703" hidden="1" xr:uid="{00000000-0005-0000-0000-00007A150000}"/>
    <cellStyle name="20% - Accent6 2 2" xfId="12252" hidden="1" xr:uid="{00000000-0005-0000-0000-00007B150000}"/>
    <cellStyle name="20% - Accent6 2 2" xfId="11847" hidden="1" xr:uid="{00000000-0005-0000-0000-00007C150000}"/>
    <cellStyle name="20% - Accent6 2 2" xfId="10862" hidden="1" xr:uid="{00000000-0005-0000-0000-00007D150000}"/>
    <cellStyle name="20% - Accent6 2 2" xfId="12491" hidden="1" xr:uid="{00000000-0005-0000-0000-00007E150000}"/>
    <cellStyle name="20% - Accent6 2 2" xfId="12635" hidden="1" xr:uid="{00000000-0005-0000-0000-00007F150000}"/>
    <cellStyle name="20% - Accent6 2 2" xfId="12424" hidden="1" xr:uid="{00000000-0005-0000-0000-000080150000}"/>
    <cellStyle name="20% - Accent6 2 2" xfId="8531" hidden="1" xr:uid="{00000000-0005-0000-0000-000081150000}"/>
    <cellStyle name="20% - Accent6 2 2" xfId="12787" hidden="1" xr:uid="{00000000-0005-0000-0000-000082150000}"/>
    <cellStyle name="20% - Accent6 2 2" xfId="5596" hidden="1" xr:uid="{00000000-0005-0000-0000-000083150000}"/>
    <cellStyle name="20% - Accent6 2 2" xfId="10683" hidden="1" xr:uid="{00000000-0005-0000-0000-000084150000}"/>
    <cellStyle name="20% - Accent6 2 2" xfId="12932" hidden="1" xr:uid="{00000000-0005-0000-0000-000085150000}"/>
    <cellStyle name="20% - Accent6 2 2" xfId="12526" hidden="1" xr:uid="{00000000-0005-0000-0000-000086150000}"/>
    <cellStyle name="20% - Accent6 2 2" xfId="10608" hidden="1" xr:uid="{00000000-0005-0000-0000-000087150000}"/>
    <cellStyle name="20% - Accent6 2 2" xfId="13170" hidden="1" xr:uid="{00000000-0005-0000-0000-000088150000}"/>
    <cellStyle name="20% - Accent6 2 2" xfId="13313" hidden="1" xr:uid="{00000000-0005-0000-0000-000089150000}"/>
    <cellStyle name="20% - Accent6 2 2" xfId="13103" hidden="1" xr:uid="{00000000-0005-0000-0000-00008A150000}"/>
    <cellStyle name="20% - Accent6 2 2" xfId="10724" hidden="1" xr:uid="{00000000-0005-0000-0000-00008B150000}"/>
    <cellStyle name="20% - Accent6 2 2" xfId="13465" hidden="1" xr:uid="{00000000-0005-0000-0000-00008C150000}"/>
    <cellStyle name="20% - Accent6 2 2" xfId="10876" hidden="1" xr:uid="{00000000-0005-0000-0000-00008D150000}"/>
    <cellStyle name="20% - Accent6 2 2" xfId="10642" hidden="1" xr:uid="{00000000-0005-0000-0000-00008E150000}"/>
    <cellStyle name="20% - Accent6 2 2" xfId="13610" hidden="1" xr:uid="{00000000-0005-0000-0000-00008F150000}"/>
    <cellStyle name="20% - Accent6 2 2" xfId="13205" hidden="1" xr:uid="{00000000-0005-0000-0000-000090150000}"/>
    <cellStyle name="20% - Accent6 2 2" xfId="4055" hidden="1" xr:uid="{00000000-0005-0000-0000-000091150000}"/>
    <cellStyle name="20% - Accent6 2 2" xfId="14096" hidden="1" xr:uid="{00000000-0005-0000-0000-000092150000}"/>
    <cellStyle name="20% - Accent6 2 2" xfId="9539" hidden="1" xr:uid="{00000000-0005-0000-0000-000093150000}"/>
    <cellStyle name="20% - Accent6 2 2" xfId="8613" hidden="1" xr:uid="{00000000-0005-0000-0000-000094150000}"/>
    <cellStyle name="20% - Accent6 2 2" xfId="14437" hidden="1" xr:uid="{00000000-0005-0000-0000-000095150000}"/>
    <cellStyle name="20% - Accent6 2 2" xfId="14581" hidden="1" xr:uid="{00000000-0005-0000-0000-000096150000}"/>
    <cellStyle name="20% - Accent6 2 2" xfId="14370" hidden="1" xr:uid="{00000000-0005-0000-0000-000097150000}"/>
    <cellStyle name="20% - Accent6 2 2" xfId="9114" hidden="1" xr:uid="{00000000-0005-0000-0000-000098150000}"/>
    <cellStyle name="20% - Accent6 2 2" xfId="14733" hidden="1" xr:uid="{00000000-0005-0000-0000-000099150000}"/>
    <cellStyle name="20% - Accent6 2 2" xfId="9230" hidden="1" xr:uid="{00000000-0005-0000-0000-00009A150000}"/>
    <cellStyle name="20% - Accent6 2 2" xfId="5173" hidden="1" xr:uid="{00000000-0005-0000-0000-00009B150000}"/>
    <cellStyle name="20% - Accent6 2 2" xfId="14878" hidden="1" xr:uid="{00000000-0005-0000-0000-00009C150000}"/>
    <cellStyle name="20% - Accent6 2 2" xfId="14472" hidden="1" xr:uid="{00000000-0005-0000-0000-00009D150000}"/>
    <cellStyle name="20% - Accent6 2 2" xfId="9096" hidden="1" xr:uid="{00000000-0005-0000-0000-00009E150000}"/>
    <cellStyle name="20% - Accent6 2 2" xfId="15117" hidden="1" xr:uid="{00000000-0005-0000-0000-00009F150000}"/>
    <cellStyle name="20% - Accent6 2 2" xfId="15260" hidden="1" xr:uid="{00000000-0005-0000-0000-0000A0150000}"/>
    <cellStyle name="20% - Accent6 2 2" xfId="15050" hidden="1" xr:uid="{00000000-0005-0000-0000-0000A1150000}"/>
    <cellStyle name="20% - Accent6 2 2" xfId="4667" hidden="1" xr:uid="{00000000-0005-0000-0000-0000A2150000}"/>
    <cellStyle name="20% - Accent6 2 2" xfId="15412" hidden="1" xr:uid="{00000000-0005-0000-0000-0000A3150000}"/>
    <cellStyle name="20% - Accent6 2 2" xfId="13779" hidden="1" xr:uid="{00000000-0005-0000-0000-0000A4150000}"/>
    <cellStyle name="20% - Accent6 2 2" xfId="14010" hidden="1" xr:uid="{00000000-0005-0000-0000-0000A5150000}"/>
    <cellStyle name="20% - Accent6 2 2" xfId="15557" hidden="1" xr:uid="{00000000-0005-0000-0000-0000A6150000}"/>
    <cellStyle name="20% - Accent6 2 2" xfId="15152" hidden="1" xr:uid="{00000000-0005-0000-0000-0000A7150000}"/>
    <cellStyle name="20% - Accent6 2 2" xfId="14169" hidden="1" xr:uid="{00000000-0005-0000-0000-0000A8150000}"/>
    <cellStyle name="20% - Accent6 2 2" xfId="15796" hidden="1" xr:uid="{00000000-0005-0000-0000-0000A9150000}"/>
    <cellStyle name="20% - Accent6 2 2" xfId="15940" hidden="1" xr:uid="{00000000-0005-0000-0000-0000AA150000}"/>
    <cellStyle name="20% - Accent6 2 2" xfId="15729" hidden="1" xr:uid="{00000000-0005-0000-0000-0000AB150000}"/>
    <cellStyle name="20% - Accent6 2 2" xfId="5188" hidden="1" xr:uid="{00000000-0005-0000-0000-0000AC150000}"/>
    <cellStyle name="20% - Accent6 2 2" xfId="16092" hidden="1" xr:uid="{00000000-0005-0000-0000-0000AD150000}"/>
    <cellStyle name="20% - Accent6 2 2" xfId="5029" hidden="1" xr:uid="{00000000-0005-0000-0000-0000AE150000}"/>
    <cellStyle name="20% - Accent6 2 2" xfId="13990" hidden="1" xr:uid="{00000000-0005-0000-0000-0000AF150000}"/>
    <cellStyle name="20% - Accent6 2 2" xfId="16237" hidden="1" xr:uid="{00000000-0005-0000-0000-0000B0150000}"/>
    <cellStyle name="20% - Accent6 2 2" xfId="15831" hidden="1" xr:uid="{00000000-0005-0000-0000-0000B1150000}"/>
    <cellStyle name="20% - Accent6 2 2" xfId="13920" hidden="1" xr:uid="{00000000-0005-0000-0000-0000B2150000}"/>
    <cellStyle name="20% - Accent6 2 2" xfId="16475" hidden="1" xr:uid="{00000000-0005-0000-0000-0000B3150000}"/>
    <cellStyle name="20% - Accent6 2 2" xfId="16618" hidden="1" xr:uid="{00000000-0005-0000-0000-0000B4150000}"/>
    <cellStyle name="20% - Accent6 2 2" xfId="16408" hidden="1" xr:uid="{00000000-0005-0000-0000-0000B5150000}"/>
    <cellStyle name="20% - Accent6 2 2" xfId="14031" hidden="1" xr:uid="{00000000-0005-0000-0000-0000B6150000}"/>
    <cellStyle name="20% - Accent6 2 2" xfId="16770" hidden="1" xr:uid="{00000000-0005-0000-0000-0000B7150000}"/>
    <cellStyle name="20% - Accent6 2 2" xfId="14183" hidden="1" xr:uid="{00000000-0005-0000-0000-0000B8150000}"/>
    <cellStyle name="20% - Accent6 2 2" xfId="13950" hidden="1" xr:uid="{00000000-0005-0000-0000-0000B9150000}"/>
    <cellStyle name="20% - Accent6 2 2" xfId="16915" hidden="1" xr:uid="{00000000-0005-0000-0000-0000BA150000}"/>
    <cellStyle name="20% - Accent6 2 2" xfId="16510" hidden="1" xr:uid="{00000000-0005-0000-0000-0000BB150000}"/>
    <cellStyle name="20% - Accent6 2 2" xfId="4328" hidden="1" xr:uid="{00000000-0005-0000-0000-0000BC150000}"/>
    <cellStyle name="20% - Accent6 2 2" xfId="17382" hidden="1" xr:uid="{00000000-0005-0000-0000-0000BD150000}"/>
    <cellStyle name="20% - Accent6 2 2" xfId="3783" hidden="1" xr:uid="{00000000-0005-0000-0000-0000BE150000}"/>
    <cellStyle name="20% - Accent6 2 2" xfId="8450" hidden="1" xr:uid="{00000000-0005-0000-0000-0000BF150000}"/>
    <cellStyle name="20% - Accent6 2 2" xfId="17722" hidden="1" xr:uid="{00000000-0005-0000-0000-0000C0150000}"/>
    <cellStyle name="20% - Accent6 2 2" xfId="17866" hidden="1" xr:uid="{00000000-0005-0000-0000-0000C1150000}"/>
    <cellStyle name="20% - Accent6 2 2" xfId="17655" hidden="1" xr:uid="{00000000-0005-0000-0000-0000C2150000}"/>
    <cellStyle name="20% - Accent6 2 2" xfId="8863" hidden="1" xr:uid="{00000000-0005-0000-0000-0000C3150000}"/>
    <cellStyle name="20% - Accent6 2 2" xfId="18018" hidden="1" xr:uid="{00000000-0005-0000-0000-0000C4150000}"/>
    <cellStyle name="20% - Accent6 2 2" xfId="5088" hidden="1" xr:uid="{00000000-0005-0000-0000-0000C5150000}"/>
    <cellStyle name="20% - Accent6 2 2" xfId="9198" hidden="1" xr:uid="{00000000-0005-0000-0000-0000C6150000}"/>
    <cellStyle name="20% - Accent6 2 2" xfId="18163" hidden="1" xr:uid="{00000000-0005-0000-0000-0000C7150000}"/>
    <cellStyle name="20% - Accent6 2 2" xfId="17757" hidden="1" xr:uid="{00000000-0005-0000-0000-0000C8150000}"/>
    <cellStyle name="20% - Accent6 2 2" xfId="4388" hidden="1" xr:uid="{00000000-0005-0000-0000-0000C9150000}"/>
    <cellStyle name="20% - Accent6 2 2" xfId="18402" hidden="1" xr:uid="{00000000-0005-0000-0000-0000CA150000}"/>
    <cellStyle name="20% - Accent6 2 2" xfId="18545" hidden="1" xr:uid="{00000000-0005-0000-0000-0000CB150000}"/>
    <cellStyle name="20% - Accent6 2 2" xfId="18335" hidden="1" xr:uid="{00000000-0005-0000-0000-0000CC150000}"/>
    <cellStyle name="20% - Accent6 2 2" xfId="8932" hidden="1" xr:uid="{00000000-0005-0000-0000-0000CD150000}"/>
    <cellStyle name="20% - Accent6 2 2" xfId="18697" hidden="1" xr:uid="{00000000-0005-0000-0000-0000CE150000}"/>
    <cellStyle name="20% - Accent6 2 2" xfId="17070" hidden="1" xr:uid="{00000000-0005-0000-0000-0000CF150000}"/>
    <cellStyle name="20% - Accent6 2 2" xfId="17297" hidden="1" xr:uid="{00000000-0005-0000-0000-0000D0150000}"/>
    <cellStyle name="20% - Accent6 2 2" xfId="18842" hidden="1" xr:uid="{00000000-0005-0000-0000-0000D1150000}"/>
    <cellStyle name="20% - Accent6 2 2" xfId="18437" hidden="1" xr:uid="{00000000-0005-0000-0000-0000D2150000}"/>
    <cellStyle name="20% - Accent6 2 2" xfId="17455" hidden="1" xr:uid="{00000000-0005-0000-0000-0000D3150000}"/>
    <cellStyle name="20% - Accent6 2 2" xfId="19081" hidden="1" xr:uid="{00000000-0005-0000-0000-0000D4150000}"/>
    <cellStyle name="20% - Accent6 2 2" xfId="19225" hidden="1" xr:uid="{00000000-0005-0000-0000-0000D5150000}"/>
    <cellStyle name="20% - Accent6 2 2" xfId="19014" hidden="1" xr:uid="{00000000-0005-0000-0000-0000D6150000}"/>
    <cellStyle name="20% - Accent6 2 2" xfId="10207" hidden="1" xr:uid="{00000000-0005-0000-0000-0000D7150000}"/>
    <cellStyle name="20% - Accent6 2 2" xfId="19377" hidden="1" xr:uid="{00000000-0005-0000-0000-0000D8150000}"/>
    <cellStyle name="20% - Accent6 2 2" xfId="9029" hidden="1" xr:uid="{00000000-0005-0000-0000-0000D9150000}"/>
    <cellStyle name="20% - Accent6 2 2" xfId="17277" hidden="1" xr:uid="{00000000-0005-0000-0000-0000DA150000}"/>
    <cellStyle name="20% - Accent6 2 2" xfId="19522" hidden="1" xr:uid="{00000000-0005-0000-0000-0000DB150000}"/>
    <cellStyle name="20% - Accent6 2 2" xfId="19116" hidden="1" xr:uid="{00000000-0005-0000-0000-0000DC150000}"/>
    <cellStyle name="20% - Accent6 2 2" xfId="17208" hidden="1" xr:uid="{00000000-0005-0000-0000-0000DD150000}"/>
    <cellStyle name="20% - Accent6 2 2" xfId="19760" hidden="1" xr:uid="{00000000-0005-0000-0000-0000DE150000}"/>
    <cellStyle name="20% - Accent6 2 2" xfId="19903" hidden="1" xr:uid="{00000000-0005-0000-0000-0000DF150000}"/>
    <cellStyle name="20% - Accent6 2 2" xfId="19693" hidden="1" xr:uid="{00000000-0005-0000-0000-0000E0150000}"/>
    <cellStyle name="20% - Accent6 2 2" xfId="17318" hidden="1" xr:uid="{00000000-0005-0000-0000-0000E1150000}"/>
    <cellStyle name="20% - Accent6 2 2" xfId="20055" hidden="1" xr:uid="{00000000-0005-0000-0000-0000E2150000}"/>
    <cellStyle name="20% - Accent6 2 2" xfId="17468" hidden="1" xr:uid="{00000000-0005-0000-0000-0000E3150000}"/>
    <cellStyle name="20% - Accent6 2 2" xfId="17237" hidden="1" xr:uid="{00000000-0005-0000-0000-0000E4150000}"/>
    <cellStyle name="20% - Accent6 2 2" xfId="20200" hidden="1" xr:uid="{00000000-0005-0000-0000-0000E5150000}"/>
    <cellStyle name="20% - Accent6 2 2" xfId="19795" hidden="1" xr:uid="{00000000-0005-0000-0000-0000E6150000}"/>
    <cellStyle name="20% - Accent6 2 2" xfId="4676" hidden="1" xr:uid="{00000000-0005-0000-0000-0000E7150000}"/>
    <cellStyle name="20% - Accent6 2 2" xfId="20660" hidden="1" xr:uid="{00000000-0005-0000-0000-0000E8150000}"/>
    <cellStyle name="20% - Accent6 2 2" xfId="3763" hidden="1" xr:uid="{00000000-0005-0000-0000-0000E9150000}"/>
    <cellStyle name="20% - Accent6 2 2" xfId="3392" hidden="1" xr:uid="{00000000-0005-0000-0000-0000EA150000}"/>
    <cellStyle name="20% - Accent6 2 2" xfId="21000" hidden="1" xr:uid="{00000000-0005-0000-0000-0000EB150000}"/>
    <cellStyle name="20% - Accent6 2 2" xfId="21144" hidden="1" xr:uid="{00000000-0005-0000-0000-0000EC150000}"/>
    <cellStyle name="20% - Accent6 2 2" xfId="20933" hidden="1" xr:uid="{00000000-0005-0000-0000-0000ED150000}"/>
    <cellStyle name="20% - Accent6 2 2" xfId="9602" hidden="1" xr:uid="{00000000-0005-0000-0000-0000EE150000}"/>
    <cellStyle name="20% - Accent6 2 2" xfId="21296" hidden="1" xr:uid="{00000000-0005-0000-0000-0000EF150000}"/>
    <cellStyle name="20% - Accent6 2 2" xfId="8764" hidden="1" xr:uid="{00000000-0005-0000-0000-0000F0150000}"/>
    <cellStyle name="20% - Accent6 2 2" xfId="4940" hidden="1" xr:uid="{00000000-0005-0000-0000-0000F1150000}"/>
    <cellStyle name="20% - Accent6 2 2" xfId="21441" hidden="1" xr:uid="{00000000-0005-0000-0000-0000F2150000}"/>
    <cellStyle name="20% - Accent6 2 2" xfId="21035" hidden="1" xr:uid="{00000000-0005-0000-0000-0000F3150000}"/>
    <cellStyle name="20% - Accent6 2 2" xfId="9417" hidden="1" xr:uid="{00000000-0005-0000-0000-0000F4150000}"/>
    <cellStyle name="20% - Accent6 2 2" xfId="21680" hidden="1" xr:uid="{00000000-0005-0000-0000-0000F5150000}"/>
    <cellStyle name="20% - Accent6 2 2" xfId="21823" hidden="1" xr:uid="{00000000-0005-0000-0000-0000F6150000}"/>
    <cellStyle name="20% - Accent6 2 2" xfId="21613" hidden="1" xr:uid="{00000000-0005-0000-0000-0000F7150000}"/>
    <cellStyle name="20% - Accent6 2 2" xfId="4082" hidden="1" xr:uid="{00000000-0005-0000-0000-0000F8150000}"/>
    <cellStyle name="20% - Accent6 2 2" xfId="21975" hidden="1" xr:uid="{00000000-0005-0000-0000-0000F9150000}"/>
    <cellStyle name="20% - Accent6 2 2" xfId="20351" hidden="1" xr:uid="{00000000-0005-0000-0000-0000FA150000}"/>
    <cellStyle name="20% - Accent6 2 2" xfId="20575" hidden="1" xr:uid="{00000000-0005-0000-0000-0000FB150000}"/>
    <cellStyle name="20% - Accent6 2 2" xfId="22120" hidden="1" xr:uid="{00000000-0005-0000-0000-0000FC150000}"/>
    <cellStyle name="20% - Accent6 2 2" xfId="21715" hidden="1" xr:uid="{00000000-0005-0000-0000-0000FD150000}"/>
    <cellStyle name="20% - Accent6 2 2" xfId="20733" hidden="1" xr:uid="{00000000-0005-0000-0000-0000FE150000}"/>
    <cellStyle name="20% - Accent6 2 2" xfId="22359" hidden="1" xr:uid="{00000000-0005-0000-0000-0000FF150000}"/>
    <cellStyle name="20% - Accent6 2 2" xfId="22503" hidden="1" xr:uid="{00000000-0005-0000-0000-000000160000}"/>
    <cellStyle name="20% - Accent6 2 2" xfId="22292" hidden="1" xr:uid="{00000000-0005-0000-0000-000001160000}"/>
    <cellStyle name="20% - Accent6 2 2" xfId="4337" hidden="1" xr:uid="{00000000-0005-0000-0000-000002160000}"/>
    <cellStyle name="20% - Accent6 2 2" xfId="22655" hidden="1" xr:uid="{00000000-0005-0000-0000-000003160000}"/>
    <cellStyle name="20% - Accent6 2 2" xfId="8582" hidden="1" xr:uid="{00000000-0005-0000-0000-000004160000}"/>
    <cellStyle name="20% - Accent6 2 2" xfId="20555" hidden="1" xr:uid="{00000000-0005-0000-0000-000005160000}"/>
    <cellStyle name="20% - Accent6 2 2" xfId="22800" hidden="1" xr:uid="{00000000-0005-0000-0000-000006160000}"/>
    <cellStyle name="20% - Accent6 2 2" xfId="22394" hidden="1" xr:uid="{00000000-0005-0000-0000-000007160000}"/>
    <cellStyle name="20% - Accent6 2 2" xfId="20486" hidden="1" xr:uid="{00000000-0005-0000-0000-000008160000}"/>
    <cellStyle name="20% - Accent6 2 2" xfId="23038" hidden="1" xr:uid="{00000000-0005-0000-0000-000009160000}"/>
    <cellStyle name="20% - Accent6 2 2" xfId="23181" hidden="1" xr:uid="{00000000-0005-0000-0000-00000A160000}"/>
    <cellStyle name="20% - Accent6 2 2" xfId="22971" hidden="1" xr:uid="{00000000-0005-0000-0000-00000B160000}"/>
    <cellStyle name="20% - Accent6 2 2" xfId="20596" hidden="1" xr:uid="{00000000-0005-0000-0000-00000C160000}"/>
    <cellStyle name="20% - Accent6 2 2" xfId="23333" hidden="1" xr:uid="{00000000-0005-0000-0000-00000D160000}"/>
    <cellStyle name="20% - Accent6 2 2" xfId="20746" hidden="1" xr:uid="{00000000-0005-0000-0000-00000E160000}"/>
    <cellStyle name="20% - Accent6 2 2" xfId="20515" hidden="1" xr:uid="{00000000-0005-0000-0000-00000F160000}"/>
    <cellStyle name="20% - Accent6 2 2" xfId="23478" hidden="1" xr:uid="{00000000-0005-0000-0000-000010160000}"/>
    <cellStyle name="20% - Accent6 2 2" xfId="23073" hidden="1" xr:uid="{00000000-0005-0000-0000-000011160000}"/>
    <cellStyle name="20% - Accent6 2 2" xfId="3709" hidden="1" xr:uid="{00000000-0005-0000-0000-000012160000}"/>
    <cellStyle name="20% - Accent6 2 2" xfId="23925" hidden="1" xr:uid="{00000000-0005-0000-0000-000013160000}"/>
    <cellStyle name="20% - Accent6 2 2" xfId="4851" hidden="1" xr:uid="{00000000-0005-0000-0000-000014160000}"/>
    <cellStyle name="20% - Accent6 2 2" xfId="3881" hidden="1" xr:uid="{00000000-0005-0000-0000-000015160000}"/>
    <cellStyle name="20% - Accent6 2 2" xfId="24265" hidden="1" xr:uid="{00000000-0005-0000-0000-000016160000}"/>
    <cellStyle name="20% - Accent6 2 2" xfId="24409" hidden="1" xr:uid="{00000000-0005-0000-0000-000017160000}"/>
    <cellStyle name="20% - Accent6 2 2" xfId="24198" hidden="1" xr:uid="{00000000-0005-0000-0000-000018160000}"/>
    <cellStyle name="20% - Accent6 2 2" xfId="5314" hidden="1" xr:uid="{00000000-0005-0000-0000-000019160000}"/>
    <cellStyle name="20% - Accent6 2 2" xfId="24561" hidden="1" xr:uid="{00000000-0005-0000-0000-00001A160000}"/>
    <cellStyle name="20% - Accent6 2 2" xfId="9737" hidden="1" xr:uid="{00000000-0005-0000-0000-00001B160000}"/>
    <cellStyle name="20% - Accent6 2 2" xfId="5386" hidden="1" xr:uid="{00000000-0005-0000-0000-00001C160000}"/>
    <cellStyle name="20% - Accent6 2 2" xfId="24706" hidden="1" xr:uid="{00000000-0005-0000-0000-00001D160000}"/>
    <cellStyle name="20% - Accent6 2 2" xfId="24300" hidden="1" xr:uid="{00000000-0005-0000-0000-00001E160000}"/>
    <cellStyle name="20% - Accent6 2 2" xfId="5956" hidden="1" xr:uid="{00000000-0005-0000-0000-00001F160000}"/>
    <cellStyle name="20% - Accent6 2 2" xfId="24945" hidden="1" xr:uid="{00000000-0005-0000-0000-000020160000}"/>
    <cellStyle name="20% - Accent6 2 2" xfId="25088" hidden="1" xr:uid="{00000000-0005-0000-0000-000021160000}"/>
    <cellStyle name="20% - Accent6 2 2" xfId="24878" hidden="1" xr:uid="{00000000-0005-0000-0000-000022160000}"/>
    <cellStyle name="20% - Accent6 2 2" xfId="9377" hidden="1" xr:uid="{00000000-0005-0000-0000-000023160000}"/>
    <cellStyle name="20% - Accent6 2 2" xfId="25240" hidden="1" xr:uid="{00000000-0005-0000-0000-000024160000}"/>
    <cellStyle name="20% - Accent6 2 2" xfId="23619" hidden="1" xr:uid="{00000000-0005-0000-0000-000025160000}"/>
    <cellStyle name="20% - Accent6 2 2" xfId="23840" hidden="1" xr:uid="{00000000-0005-0000-0000-000026160000}"/>
    <cellStyle name="20% - Accent6 2 2" xfId="25385" hidden="1" xr:uid="{00000000-0005-0000-0000-000027160000}"/>
    <cellStyle name="20% - Accent6 2 2" xfId="24980" hidden="1" xr:uid="{00000000-0005-0000-0000-000028160000}"/>
    <cellStyle name="20% - Accent6 2 2" xfId="23998" hidden="1" xr:uid="{00000000-0005-0000-0000-000029160000}"/>
    <cellStyle name="20% - Accent6 2 2" xfId="25624" hidden="1" xr:uid="{00000000-0005-0000-0000-00002A160000}"/>
    <cellStyle name="20% - Accent6 2 2" xfId="25768" hidden="1" xr:uid="{00000000-0005-0000-0000-00002B160000}"/>
    <cellStyle name="20% - Accent6 2 2" xfId="25557" hidden="1" xr:uid="{00000000-0005-0000-0000-00002C160000}"/>
    <cellStyle name="20% - Accent6 2 2" xfId="9447" hidden="1" xr:uid="{00000000-0005-0000-0000-00002D160000}"/>
    <cellStyle name="20% - Accent6 2 2" xfId="25920" hidden="1" xr:uid="{00000000-0005-0000-0000-00002E160000}"/>
    <cellStyle name="20% - Accent6 2 2" xfId="8807" hidden="1" xr:uid="{00000000-0005-0000-0000-00002F160000}"/>
    <cellStyle name="20% - Accent6 2 2" xfId="23820" hidden="1" xr:uid="{00000000-0005-0000-0000-000030160000}"/>
    <cellStyle name="20% - Accent6 2 2" xfId="26065" hidden="1" xr:uid="{00000000-0005-0000-0000-000031160000}"/>
    <cellStyle name="20% - Accent6 2 2" xfId="25659" hidden="1" xr:uid="{00000000-0005-0000-0000-000032160000}"/>
    <cellStyle name="20% - Accent6 2 2" xfId="23752" hidden="1" xr:uid="{00000000-0005-0000-0000-000033160000}"/>
    <cellStyle name="20% - Accent6 2 2" xfId="26303" hidden="1" xr:uid="{00000000-0005-0000-0000-000034160000}"/>
    <cellStyle name="20% - Accent6 2 2" xfId="26446" hidden="1" xr:uid="{00000000-0005-0000-0000-000035160000}"/>
    <cellStyle name="20% - Accent6 2 2" xfId="26236" hidden="1" xr:uid="{00000000-0005-0000-0000-000036160000}"/>
    <cellStyle name="20% - Accent6 2 2" xfId="23861" hidden="1" xr:uid="{00000000-0005-0000-0000-000037160000}"/>
    <cellStyle name="20% - Accent6 2 2" xfId="26598" hidden="1" xr:uid="{00000000-0005-0000-0000-000038160000}"/>
    <cellStyle name="20% - Accent6 2 2" xfId="24011" hidden="1" xr:uid="{00000000-0005-0000-0000-000039160000}"/>
    <cellStyle name="20% - Accent6 2 2" xfId="23780" hidden="1" xr:uid="{00000000-0005-0000-0000-00003A160000}"/>
    <cellStyle name="20% - Accent6 2 2" xfId="26743" hidden="1" xr:uid="{00000000-0005-0000-0000-00003B160000}"/>
    <cellStyle name="20% - Accent6 2 2" xfId="26338" hidden="1" xr:uid="{00000000-0005-0000-0000-00003C160000}"/>
    <cellStyle name="20% - Accent6 2 2" xfId="5223" hidden="1" xr:uid="{00000000-0005-0000-0000-00003D160000}"/>
    <cellStyle name="20% - Accent6 2 2" xfId="27183" hidden="1" xr:uid="{00000000-0005-0000-0000-00003E160000}"/>
    <cellStyle name="20% - Accent6 2 2" xfId="9727" hidden="1" xr:uid="{00000000-0005-0000-0000-00003F160000}"/>
    <cellStyle name="20% - Accent6 2 2" xfId="10018" hidden="1" xr:uid="{00000000-0005-0000-0000-000040160000}"/>
    <cellStyle name="20% - Accent6 2 2" xfId="27523" hidden="1" xr:uid="{00000000-0005-0000-0000-000041160000}"/>
    <cellStyle name="20% - Accent6 2 2" xfId="27667" hidden="1" xr:uid="{00000000-0005-0000-0000-000042160000}"/>
    <cellStyle name="20% - Accent6 2 2" xfId="27456" hidden="1" xr:uid="{00000000-0005-0000-0000-000043160000}"/>
    <cellStyle name="20% - Accent6 2 2" xfId="10441" hidden="1" xr:uid="{00000000-0005-0000-0000-000044160000}"/>
    <cellStyle name="20% - Accent6 2 2" xfId="27819" hidden="1" xr:uid="{00000000-0005-0000-0000-000045160000}"/>
    <cellStyle name="20% - Accent6 2 2" xfId="3537" hidden="1" xr:uid="{00000000-0005-0000-0000-000046160000}"/>
    <cellStyle name="20% - Accent6 2 2" xfId="8631" hidden="1" xr:uid="{00000000-0005-0000-0000-000047160000}"/>
    <cellStyle name="20% - Accent6 2 2" xfId="27964" hidden="1" xr:uid="{00000000-0005-0000-0000-000048160000}"/>
    <cellStyle name="20% - Accent6 2 2" xfId="27558" hidden="1" xr:uid="{00000000-0005-0000-0000-000049160000}"/>
    <cellStyle name="20% - Accent6 2 2" xfId="8951" hidden="1" xr:uid="{00000000-0005-0000-0000-00004A160000}"/>
    <cellStyle name="20% - Accent6 2 2" xfId="28203" hidden="1" xr:uid="{00000000-0005-0000-0000-00004B160000}"/>
    <cellStyle name="20% - Accent6 2 2" xfId="28346" hidden="1" xr:uid="{00000000-0005-0000-0000-00004C160000}"/>
    <cellStyle name="20% - Accent6 2 2" xfId="28136" hidden="1" xr:uid="{00000000-0005-0000-0000-00004D160000}"/>
    <cellStyle name="20% - Accent6 2 2" xfId="10208" hidden="1" xr:uid="{00000000-0005-0000-0000-00004E160000}"/>
    <cellStyle name="20% - Accent6 2 2" xfId="28498" hidden="1" xr:uid="{00000000-0005-0000-0000-00004F160000}"/>
    <cellStyle name="20% - Accent6 2 2" xfId="26877" hidden="1" xr:uid="{00000000-0005-0000-0000-000050160000}"/>
    <cellStyle name="20% - Accent6 2 2" xfId="27098" hidden="1" xr:uid="{00000000-0005-0000-0000-000051160000}"/>
    <cellStyle name="20% - Accent6 2 2" xfId="28643" hidden="1" xr:uid="{00000000-0005-0000-0000-000052160000}"/>
    <cellStyle name="20% - Accent6 2 2" xfId="28238" hidden="1" xr:uid="{00000000-0005-0000-0000-000053160000}"/>
    <cellStyle name="20% - Accent6 2 2" xfId="27256" hidden="1" xr:uid="{00000000-0005-0000-0000-000054160000}"/>
    <cellStyle name="20% - Accent6 2 2" xfId="28882" hidden="1" xr:uid="{00000000-0005-0000-0000-000055160000}"/>
    <cellStyle name="20% - Accent6 2 2" xfId="29026" hidden="1" xr:uid="{00000000-0005-0000-0000-000056160000}"/>
    <cellStyle name="20% - Accent6 2 2" xfId="28815" hidden="1" xr:uid="{00000000-0005-0000-0000-000057160000}"/>
    <cellStyle name="20% - Accent6 2 2" xfId="9980" hidden="1" xr:uid="{00000000-0005-0000-0000-000058160000}"/>
    <cellStyle name="20% - Accent6 2 2" xfId="29178" hidden="1" xr:uid="{00000000-0005-0000-0000-000059160000}"/>
    <cellStyle name="20% - Accent6 2 2" xfId="9564" hidden="1" xr:uid="{00000000-0005-0000-0000-00005A160000}"/>
    <cellStyle name="20% - Accent6 2 2" xfId="27078" hidden="1" xr:uid="{00000000-0005-0000-0000-00005B160000}"/>
    <cellStyle name="20% - Accent6 2 2" xfId="29323" hidden="1" xr:uid="{00000000-0005-0000-0000-00005C160000}"/>
    <cellStyle name="20% - Accent6 2 2" xfId="28917" hidden="1" xr:uid="{00000000-0005-0000-0000-00005D160000}"/>
    <cellStyle name="20% - Accent6 2 2" xfId="27010" hidden="1" xr:uid="{00000000-0005-0000-0000-00005E160000}"/>
    <cellStyle name="20% - Accent6 2 2" xfId="29561" hidden="1" xr:uid="{00000000-0005-0000-0000-00005F160000}"/>
    <cellStyle name="20% - Accent6 2 2" xfId="29704" hidden="1" xr:uid="{00000000-0005-0000-0000-000060160000}"/>
    <cellStyle name="20% - Accent6 2 2" xfId="29494" hidden="1" xr:uid="{00000000-0005-0000-0000-000061160000}"/>
    <cellStyle name="20% - Accent6 2 2" xfId="27119" hidden="1" xr:uid="{00000000-0005-0000-0000-000062160000}"/>
    <cellStyle name="20% - Accent6 2 2" xfId="29856" hidden="1" xr:uid="{00000000-0005-0000-0000-000063160000}"/>
    <cellStyle name="20% - Accent6 2 2" xfId="27269" hidden="1" xr:uid="{00000000-0005-0000-0000-000064160000}"/>
    <cellStyle name="20% - Accent6 2 2" xfId="27038" hidden="1" xr:uid="{00000000-0005-0000-0000-000065160000}"/>
    <cellStyle name="20% - Accent6 2 2" xfId="30001" hidden="1" xr:uid="{00000000-0005-0000-0000-000066160000}"/>
    <cellStyle name="20% - Accent6 2 2" xfId="29596" hidden="1" xr:uid="{00000000-0005-0000-0000-000067160000}"/>
    <cellStyle name="20% - Accent6 2 2" xfId="4913" hidden="1" xr:uid="{00000000-0005-0000-0000-000068160000}"/>
    <cellStyle name="20% - Accent6 2 2" xfId="30422" hidden="1" xr:uid="{00000000-0005-0000-0000-000069160000}"/>
    <cellStyle name="20% - Accent6 2 2" xfId="8705" hidden="1" xr:uid="{00000000-0005-0000-0000-00006A160000}"/>
    <cellStyle name="20% - Accent6 2 2" xfId="4487" hidden="1" xr:uid="{00000000-0005-0000-0000-00006B160000}"/>
    <cellStyle name="20% - Accent6 2 2" xfId="30762" hidden="1" xr:uid="{00000000-0005-0000-0000-00006C160000}"/>
    <cellStyle name="20% - Accent6 2 2" xfId="30906" hidden="1" xr:uid="{00000000-0005-0000-0000-00006D160000}"/>
    <cellStyle name="20% - Accent6 2 2" xfId="30695" hidden="1" xr:uid="{00000000-0005-0000-0000-00006E160000}"/>
    <cellStyle name="20% - Accent6 2 2" xfId="9647" hidden="1" xr:uid="{00000000-0005-0000-0000-00006F160000}"/>
    <cellStyle name="20% - Accent6 2 2" xfId="31058" hidden="1" xr:uid="{00000000-0005-0000-0000-000070160000}"/>
    <cellStyle name="20% - Accent6 2 2" xfId="9129" hidden="1" xr:uid="{00000000-0005-0000-0000-000071160000}"/>
    <cellStyle name="20% - Accent6 2 2" xfId="4503" hidden="1" xr:uid="{00000000-0005-0000-0000-000072160000}"/>
    <cellStyle name="20% - Accent6 2 2" xfId="31203" hidden="1" xr:uid="{00000000-0005-0000-0000-000073160000}"/>
    <cellStyle name="20% - Accent6 2 2" xfId="30797" hidden="1" xr:uid="{00000000-0005-0000-0000-000074160000}"/>
    <cellStyle name="20% - Accent6 2 2" xfId="4021" hidden="1" xr:uid="{00000000-0005-0000-0000-000075160000}"/>
    <cellStyle name="20% - Accent6 2 2" xfId="31442" hidden="1" xr:uid="{00000000-0005-0000-0000-000076160000}"/>
    <cellStyle name="20% - Accent6 2 2" xfId="31585" hidden="1" xr:uid="{00000000-0005-0000-0000-000077160000}"/>
    <cellStyle name="20% - Accent6 2 2" xfId="31375" hidden="1" xr:uid="{00000000-0005-0000-0000-000078160000}"/>
    <cellStyle name="20% - Accent6 2 2" xfId="8808" hidden="1" xr:uid="{00000000-0005-0000-0000-000079160000}"/>
    <cellStyle name="20% - Accent6 2 2" xfId="31737" hidden="1" xr:uid="{00000000-0005-0000-0000-00007A160000}"/>
    <cellStyle name="20% - Accent6 2 2" xfId="30118" hidden="1" xr:uid="{00000000-0005-0000-0000-00007B160000}"/>
    <cellStyle name="20% - Accent6 2 2" xfId="30337" hidden="1" xr:uid="{00000000-0005-0000-0000-00007C160000}"/>
    <cellStyle name="20% - Accent6 2 2" xfId="31882" hidden="1" xr:uid="{00000000-0005-0000-0000-00007D160000}"/>
    <cellStyle name="20% - Accent6 2 2" xfId="31477" hidden="1" xr:uid="{00000000-0005-0000-0000-00007E160000}"/>
    <cellStyle name="20% - Accent6 2 2" xfId="30495" hidden="1" xr:uid="{00000000-0005-0000-0000-00007F160000}"/>
    <cellStyle name="20% - Accent6 2 2" xfId="32121" hidden="1" xr:uid="{00000000-0005-0000-0000-000080160000}"/>
    <cellStyle name="20% - Accent6 2 2" xfId="32265" hidden="1" xr:uid="{00000000-0005-0000-0000-000081160000}"/>
    <cellStyle name="20% - Accent6 2 2" xfId="32054" hidden="1" xr:uid="{00000000-0005-0000-0000-000082160000}"/>
    <cellStyle name="20% - Accent6 2 2" xfId="10219" hidden="1" xr:uid="{00000000-0005-0000-0000-000083160000}"/>
    <cellStyle name="20% - Accent6 2 2" xfId="32417" hidden="1" xr:uid="{00000000-0005-0000-0000-000084160000}"/>
    <cellStyle name="20% - Accent6 2 2" xfId="4848" hidden="1" xr:uid="{00000000-0005-0000-0000-000085160000}"/>
    <cellStyle name="20% - Accent6 2 2" xfId="30317" hidden="1" xr:uid="{00000000-0005-0000-0000-000086160000}"/>
    <cellStyle name="20% - Accent6 2 2" xfId="32562" hidden="1" xr:uid="{00000000-0005-0000-0000-000087160000}"/>
    <cellStyle name="20% - Accent6 2 2" xfId="32156" hidden="1" xr:uid="{00000000-0005-0000-0000-000088160000}"/>
    <cellStyle name="20% - Accent6 2 2" xfId="30249" hidden="1" xr:uid="{00000000-0005-0000-0000-000089160000}"/>
    <cellStyle name="20% - Accent6 2 2" xfId="32800" hidden="1" xr:uid="{00000000-0005-0000-0000-00008A160000}"/>
    <cellStyle name="20% - Accent6 2 2" xfId="32943" hidden="1" xr:uid="{00000000-0005-0000-0000-00008B160000}"/>
    <cellStyle name="20% - Accent6 2 2" xfId="32733" hidden="1" xr:uid="{00000000-0005-0000-0000-00008C160000}"/>
    <cellStyle name="20% - Accent6 2 2" xfId="30358" hidden="1" xr:uid="{00000000-0005-0000-0000-00008D160000}"/>
    <cellStyle name="20% - Accent6 2 2" xfId="33095" hidden="1" xr:uid="{00000000-0005-0000-0000-00008E160000}"/>
    <cellStyle name="20% - Accent6 2 2" xfId="30508" hidden="1" xr:uid="{00000000-0005-0000-0000-00008F160000}"/>
    <cellStyle name="20% - Accent6 2 2" xfId="30277" hidden="1" xr:uid="{00000000-0005-0000-0000-000090160000}"/>
    <cellStyle name="20% - Accent6 2 2" xfId="33240" hidden="1" xr:uid="{00000000-0005-0000-0000-000091160000}"/>
    <cellStyle name="20% - Accent6 2 2" xfId="32835" hidden="1" xr:uid="{00000000-0005-0000-0000-000092160000}"/>
    <cellStyle name="20% - Accent6 2 2" xfId="3723" hidden="1" xr:uid="{00000000-0005-0000-0000-000093160000}"/>
    <cellStyle name="20% - Accent6 2 2" xfId="33661" hidden="1" xr:uid="{00000000-0005-0000-0000-000094160000}"/>
    <cellStyle name="20% - Accent6 2 2" xfId="9634" hidden="1" xr:uid="{00000000-0005-0000-0000-000095160000}"/>
    <cellStyle name="20% - Accent6 2 2" xfId="5598" hidden="1" xr:uid="{00000000-0005-0000-0000-000096160000}"/>
    <cellStyle name="20% - Accent6 2 2" xfId="34001" hidden="1" xr:uid="{00000000-0005-0000-0000-000097160000}"/>
    <cellStyle name="20% - Accent6 2 2" xfId="34145" hidden="1" xr:uid="{00000000-0005-0000-0000-000098160000}"/>
    <cellStyle name="20% - Accent6 2 2" xfId="33934" hidden="1" xr:uid="{00000000-0005-0000-0000-000099160000}"/>
    <cellStyle name="20% - Accent6 2 2" xfId="8571" hidden="1" xr:uid="{00000000-0005-0000-0000-00009A160000}"/>
    <cellStyle name="20% - Accent6 2 2" xfId="34297" hidden="1" xr:uid="{00000000-0005-0000-0000-00009B160000}"/>
    <cellStyle name="20% - Accent6 2 2" xfId="5308" hidden="1" xr:uid="{00000000-0005-0000-0000-00009C160000}"/>
    <cellStyle name="20% - Accent6 2 2" xfId="8608" hidden="1" xr:uid="{00000000-0005-0000-0000-00009D160000}"/>
    <cellStyle name="20% - Accent6 2 2" xfId="34442" hidden="1" xr:uid="{00000000-0005-0000-0000-00009E160000}"/>
    <cellStyle name="20% - Accent6 2 2" xfId="34036" hidden="1" xr:uid="{00000000-0005-0000-0000-00009F160000}"/>
    <cellStyle name="20% - Accent6 2 2" xfId="4842" hidden="1" xr:uid="{00000000-0005-0000-0000-0000A0160000}"/>
    <cellStyle name="20% - Accent6 2 2" xfId="34681" hidden="1" xr:uid="{00000000-0005-0000-0000-0000A1160000}"/>
    <cellStyle name="20% - Accent6 2 2" xfId="34824" hidden="1" xr:uid="{00000000-0005-0000-0000-0000A2160000}"/>
    <cellStyle name="20% - Accent6 2 2" xfId="34614" hidden="1" xr:uid="{00000000-0005-0000-0000-0000A3160000}"/>
    <cellStyle name="20% - Accent6 2 2" xfId="8947" hidden="1" xr:uid="{00000000-0005-0000-0000-0000A4160000}"/>
    <cellStyle name="20% - Accent6 2 2" xfId="34976" hidden="1" xr:uid="{00000000-0005-0000-0000-0000A5160000}"/>
    <cellStyle name="20% - Accent6 2 2" xfId="33357" hidden="1" xr:uid="{00000000-0005-0000-0000-0000A6160000}"/>
    <cellStyle name="20% - Accent6 2 2" xfId="33576" hidden="1" xr:uid="{00000000-0005-0000-0000-0000A7160000}"/>
    <cellStyle name="20% - Accent6 2 2" xfId="35121" hidden="1" xr:uid="{00000000-0005-0000-0000-0000A8160000}"/>
    <cellStyle name="20% - Accent6 2 2" xfId="34716" hidden="1" xr:uid="{00000000-0005-0000-0000-0000A9160000}"/>
    <cellStyle name="20% - Accent6 2 2" xfId="33734" hidden="1" xr:uid="{00000000-0005-0000-0000-0000AA160000}"/>
    <cellStyle name="20% - Accent6 2 2" xfId="35360" hidden="1" xr:uid="{00000000-0005-0000-0000-0000AB160000}"/>
    <cellStyle name="20% - Accent6 2 2" xfId="35504" hidden="1" xr:uid="{00000000-0005-0000-0000-0000AC160000}"/>
    <cellStyle name="20% - Accent6 2 2" xfId="35293" hidden="1" xr:uid="{00000000-0005-0000-0000-0000AD160000}"/>
    <cellStyle name="20% - Accent6 2 2" xfId="9279" hidden="1" xr:uid="{00000000-0005-0000-0000-0000AE160000}"/>
    <cellStyle name="20% - Accent6 2 2" xfId="35656" hidden="1" xr:uid="{00000000-0005-0000-0000-0000AF160000}"/>
    <cellStyle name="20% - Accent6 2 2" xfId="8407" hidden="1" xr:uid="{00000000-0005-0000-0000-0000B0160000}"/>
    <cellStyle name="20% - Accent6 2 2" xfId="33556" hidden="1" xr:uid="{00000000-0005-0000-0000-0000B1160000}"/>
    <cellStyle name="20% - Accent6 2 2" xfId="35801" hidden="1" xr:uid="{00000000-0005-0000-0000-0000B2160000}"/>
    <cellStyle name="20% - Accent6 2 2" xfId="35395" hidden="1" xr:uid="{00000000-0005-0000-0000-0000B3160000}"/>
    <cellStyle name="20% - Accent6 2 2" xfId="33488" hidden="1" xr:uid="{00000000-0005-0000-0000-0000B4160000}"/>
    <cellStyle name="20% - Accent6 2 2" xfId="36039" hidden="1" xr:uid="{00000000-0005-0000-0000-0000B5160000}"/>
    <cellStyle name="20% - Accent6 2 2" xfId="36182" hidden="1" xr:uid="{00000000-0005-0000-0000-0000B6160000}"/>
    <cellStyle name="20% - Accent6 2 2" xfId="35972" hidden="1" xr:uid="{00000000-0005-0000-0000-0000B7160000}"/>
    <cellStyle name="20% - Accent6 2 2" xfId="33597" hidden="1" xr:uid="{00000000-0005-0000-0000-0000B8160000}"/>
    <cellStyle name="20% - Accent6 2 2" xfId="36334" hidden="1" xr:uid="{00000000-0005-0000-0000-0000B9160000}"/>
    <cellStyle name="20% - Accent6 2 2" xfId="33747" hidden="1" xr:uid="{00000000-0005-0000-0000-0000BA160000}"/>
    <cellStyle name="20% - Accent6 2 2" xfId="33516" hidden="1" xr:uid="{00000000-0005-0000-0000-0000BB160000}"/>
    <cellStyle name="20% - Accent6 2 2" xfId="36479" hidden="1" xr:uid="{00000000-0005-0000-0000-0000BC160000}"/>
    <cellStyle name="20% - Accent6 2 2" xfId="36074" hidden="1" xr:uid="{00000000-0005-0000-0000-0000BD160000}"/>
    <cellStyle name="20% - Accent6 2 2" xfId="37640" hidden="1" xr:uid="{00000000-0005-0000-0000-0000BE160000}"/>
    <cellStyle name="20% - Accent6 2 2" xfId="36741" hidden="1" xr:uid="{00000000-0005-0000-0000-0000BF160000}"/>
    <cellStyle name="20% - Accent6 2 2" xfId="36958" hidden="1" xr:uid="{00000000-0005-0000-0000-0000C0160000}"/>
    <cellStyle name="20% - Accent6 2 2" xfId="37470" hidden="1" xr:uid="{00000000-0005-0000-0000-0000C1160000}"/>
    <cellStyle name="20% - Accent6 2 2" xfId="36604" hidden="1" xr:uid="{00000000-0005-0000-0000-0000C2160000}"/>
    <cellStyle name="20% - Accent6 2 2" xfId="36815" hidden="1" xr:uid="{00000000-0005-0000-0000-0000C3160000}"/>
    <cellStyle name="20% - Accent6 2 2" xfId="37462" hidden="1" xr:uid="{00000000-0005-0000-0000-0000C4160000}"/>
    <cellStyle name="20% - Accent6 2 2" xfId="37547" hidden="1" xr:uid="{00000000-0005-0000-0000-0000C5160000}"/>
    <cellStyle name="20% - Accent6 2 2" xfId="37412" hidden="1" xr:uid="{00000000-0005-0000-0000-0000C6160000}"/>
    <cellStyle name="20% - Accent6 2 2" xfId="37384" hidden="1" xr:uid="{00000000-0005-0000-0000-0000C7160000}"/>
    <cellStyle name="20% - Accent6 2 2" xfId="36847" hidden="1" xr:uid="{00000000-0005-0000-0000-0000C8160000}"/>
    <cellStyle name="20% - Accent6 2 2" xfId="36993" hidden="1" xr:uid="{00000000-0005-0000-0000-0000C9160000}"/>
    <cellStyle name="20% - Accent6 2 2" xfId="37191" xr:uid="{00000000-0005-0000-0000-0000CA160000}"/>
    <cellStyle name="20% - Accent6 2 2 2" xfId="7362" hidden="1" xr:uid="{00000000-0005-0000-0000-0000CB160000}"/>
    <cellStyle name="20% - Accent6 2 2 2" xfId="37691" hidden="1" xr:uid="{00000000-0005-0000-0000-0000CC160000}"/>
    <cellStyle name="20% - Accent6 2 2 2" xfId="36696" hidden="1" xr:uid="{00000000-0005-0000-0000-0000CD160000}"/>
    <cellStyle name="20% - Accent6 2 2 2" xfId="36969" hidden="1" xr:uid="{00000000-0005-0000-0000-0000CE160000}"/>
    <cellStyle name="20% - Accent6 2 2 2" xfId="36685" hidden="1" xr:uid="{00000000-0005-0000-0000-0000CF160000}"/>
    <cellStyle name="20% - Accent6 2 2 2" xfId="37796" hidden="1" xr:uid="{00000000-0005-0000-0000-0000D0160000}"/>
    <cellStyle name="20% - Accent6 2 2 2" xfId="37350" hidden="1" xr:uid="{00000000-0005-0000-0000-0000D1160000}"/>
    <cellStyle name="20% - Accent6 2 2 2" xfId="36730" hidden="1" xr:uid="{00000000-0005-0000-0000-0000D2160000}"/>
    <cellStyle name="20% - Accent6 2 2 2" xfId="37617" hidden="1" xr:uid="{00000000-0005-0000-0000-0000D3160000}"/>
    <cellStyle name="20% - Accent6 2 2 2" xfId="36841" hidden="1" xr:uid="{00000000-0005-0000-0000-0000D4160000}"/>
    <cellStyle name="20% - Accent6 2 2 2" xfId="37564" hidden="1" xr:uid="{00000000-0005-0000-0000-0000D5160000}"/>
    <cellStyle name="20% - Accent6 2 2 2" xfId="36784" hidden="1" xr:uid="{00000000-0005-0000-0000-0000D6160000}"/>
    <cellStyle name="20% - Accent6 2 2 2" xfId="37204" hidden="1" xr:uid="{00000000-0005-0000-0000-0000D7160000}"/>
    <cellStyle name="20% - Accent6 2 2 2" xfId="36885" xr:uid="{00000000-0005-0000-0000-0000D8160000}"/>
    <cellStyle name="20% - Accent6 2 2 3" xfId="8223" hidden="1" xr:uid="{00000000-0005-0000-0000-0000D9160000}"/>
    <cellStyle name="20% - Accent6 2 2 3" xfId="37890" hidden="1" xr:uid="{00000000-0005-0000-0000-0000DA160000}"/>
    <cellStyle name="20% - Accent6 2 2 3" xfId="37995" hidden="1" xr:uid="{00000000-0005-0000-0000-0000DB160000}"/>
    <cellStyle name="20% - Accent6 2 2 3" xfId="37654" hidden="1" xr:uid="{00000000-0005-0000-0000-0000DC160000}"/>
    <cellStyle name="20% - Accent6 2 2 3" xfId="37299" hidden="1" xr:uid="{00000000-0005-0000-0000-0000DD160000}"/>
    <cellStyle name="20% - Accent6 2 2 3" xfId="37809" hidden="1" xr:uid="{00000000-0005-0000-0000-0000DE160000}"/>
    <cellStyle name="20% - Accent6 2 2 3" xfId="36775" hidden="1" xr:uid="{00000000-0005-0000-0000-0000DF160000}"/>
    <cellStyle name="20% - Accent6 2 2 3" xfId="38007" hidden="1" xr:uid="{00000000-0005-0000-0000-0000E0160000}"/>
    <cellStyle name="20% - Accent6 2 2 3" xfId="37227" hidden="1" xr:uid="{00000000-0005-0000-0000-0000E1160000}"/>
    <cellStyle name="20% - Accent6 2 2 3" xfId="36602" hidden="1" xr:uid="{00000000-0005-0000-0000-0000E2160000}"/>
    <cellStyle name="20% - Accent6 2 2 3" xfId="38328" hidden="1" xr:uid="{00000000-0005-0000-0000-0000E3160000}"/>
    <cellStyle name="20% - Accent6 2 2 3" xfId="36985" hidden="1" xr:uid="{00000000-0005-0000-0000-0000E4160000}"/>
    <cellStyle name="20% - Accent6 2 2 3" xfId="38465" hidden="1" xr:uid="{00000000-0005-0000-0000-0000E5160000}"/>
    <cellStyle name="20% - Accent6 2 2 3" xfId="37095" xr:uid="{00000000-0005-0000-0000-0000E6160000}"/>
    <cellStyle name="20% - Accent6 2 2 4" xfId="8370" hidden="1" xr:uid="{00000000-0005-0000-0000-0000E7160000}"/>
    <cellStyle name="20% - Accent6 2 2 4" xfId="37946" hidden="1" xr:uid="{00000000-0005-0000-0000-0000E8160000}"/>
    <cellStyle name="20% - Accent6 2 2 4" xfId="38081" hidden="1" xr:uid="{00000000-0005-0000-0000-0000E9160000}"/>
    <cellStyle name="20% - Accent6 2 2 4" xfId="38155" hidden="1" xr:uid="{00000000-0005-0000-0000-0000EA160000}"/>
    <cellStyle name="20% - Accent6 2 2 4" xfId="38223" hidden="1" xr:uid="{00000000-0005-0000-0000-0000EB160000}"/>
    <cellStyle name="20% - Accent6 2 2 4" xfId="38293" hidden="1" xr:uid="{00000000-0005-0000-0000-0000EC160000}"/>
    <cellStyle name="20% - Accent6 2 2 4" xfId="38362" hidden="1" xr:uid="{00000000-0005-0000-0000-0000ED160000}"/>
    <cellStyle name="20% - Accent6 2 2 4" xfId="38429" hidden="1" xr:uid="{00000000-0005-0000-0000-0000EE160000}"/>
    <cellStyle name="20% - Accent6 2 2 4" xfId="38498" hidden="1" xr:uid="{00000000-0005-0000-0000-0000EF160000}"/>
    <cellStyle name="20% - Accent6 2 2 4" xfId="38560" hidden="1" xr:uid="{00000000-0005-0000-0000-0000F0160000}"/>
    <cellStyle name="20% - Accent6 2 2 4" xfId="38625" hidden="1" xr:uid="{00000000-0005-0000-0000-0000F1160000}"/>
    <cellStyle name="20% - Accent6 2 2 4" xfId="38682" hidden="1" xr:uid="{00000000-0005-0000-0000-0000F2160000}"/>
    <cellStyle name="20% - Accent6 2 2 4" xfId="38734" hidden="1" xr:uid="{00000000-0005-0000-0000-0000F3160000}"/>
    <cellStyle name="20% - Accent6 2 2 4" xfId="38789" xr:uid="{00000000-0005-0000-0000-0000F4160000}"/>
    <cellStyle name="20% - Accent6 2 3" xfId="7329" hidden="1" xr:uid="{00000000-0005-0000-0000-0000F5160000}"/>
    <cellStyle name="20% - Accent6 2 3" xfId="37668" hidden="1" xr:uid="{00000000-0005-0000-0000-0000F6160000}"/>
    <cellStyle name="20% - Accent6 2 3" xfId="36715" hidden="1" xr:uid="{00000000-0005-0000-0000-0000F7160000}"/>
    <cellStyle name="20% - Accent6 2 3" xfId="37762" hidden="1" xr:uid="{00000000-0005-0000-0000-0000F8160000}"/>
    <cellStyle name="20% - Accent6 2 3" xfId="36683" hidden="1" xr:uid="{00000000-0005-0000-0000-0000F9160000}"/>
    <cellStyle name="20% - Accent6 2 3" xfId="36980" hidden="1" xr:uid="{00000000-0005-0000-0000-0000FA160000}"/>
    <cellStyle name="20% - Accent6 2 3" xfId="37726" hidden="1" xr:uid="{00000000-0005-0000-0000-0000FB160000}"/>
    <cellStyle name="20% - Accent6 2 3" xfId="38083" hidden="1" xr:uid="{00000000-0005-0000-0000-0000FC160000}"/>
    <cellStyle name="20% - Accent6 2 3" xfId="37076" hidden="1" xr:uid="{00000000-0005-0000-0000-0000FD160000}"/>
    <cellStyle name="20% - Accent6 2 3" xfId="36783" hidden="1" xr:uid="{00000000-0005-0000-0000-0000FE160000}"/>
    <cellStyle name="20% - Accent6 2 3" xfId="36921" hidden="1" xr:uid="{00000000-0005-0000-0000-0000FF160000}"/>
    <cellStyle name="20% - Accent6 2 3" xfId="37421" hidden="1" xr:uid="{00000000-0005-0000-0000-000000170000}"/>
    <cellStyle name="20% - Accent6 2 3" xfId="37507" hidden="1" xr:uid="{00000000-0005-0000-0000-000001170000}"/>
    <cellStyle name="20% - Accent6 2 3" xfId="37185" xr:uid="{00000000-0005-0000-0000-000002170000}"/>
    <cellStyle name="20% - Accent6 2 4" xfId="8007" xr:uid="{00000000-0005-0000-0000-000003170000}"/>
    <cellStyle name="20% - Accent6 2 5" xfId="8337" xr:uid="{00000000-0005-0000-0000-000004170000}"/>
    <cellStyle name="20% - Accent6 2 6" xfId="6759" xr:uid="{00000000-0005-0000-0000-000005170000}"/>
    <cellStyle name="20% - Accent6 2 7" xfId="4591" xr:uid="{00000000-0005-0000-0000-000006170000}"/>
    <cellStyle name="20% - Accent6 3" xfId="3026" xr:uid="{00000000-0005-0000-0000-000007170000}"/>
    <cellStyle name="20% - Accent6 3 2" xfId="38859" xr:uid="{00000000-0005-0000-0000-000008170000}"/>
    <cellStyle name="20% - Accent6 4" xfId="4590" xr:uid="{00000000-0005-0000-0000-000009170000}"/>
    <cellStyle name="20% - Accent6 5" xfId="7313" xr:uid="{00000000-0005-0000-0000-00000A170000}"/>
    <cellStyle name="20% - Accent6 6" xfId="7990" xr:uid="{00000000-0005-0000-0000-00000B170000}"/>
    <cellStyle name="20% - Accent6 7" xfId="7584" xr:uid="{00000000-0005-0000-0000-00000C170000}"/>
    <cellStyle name="20% - Accent6 8" xfId="8321" xr:uid="{00000000-0005-0000-0000-00000D170000}"/>
    <cellStyle name="20% - Accent6 9" xfId="38829" xr:uid="{00000000-0005-0000-0000-00000E170000}"/>
    <cellStyle name="20% - Colore 1" xfId="1404" xr:uid="{00000000-0005-0000-0000-00000F170000}"/>
    <cellStyle name="20% - Colore 2" xfId="1405" xr:uid="{00000000-0005-0000-0000-000010170000}"/>
    <cellStyle name="20% - Colore 3" xfId="1406" xr:uid="{00000000-0005-0000-0000-000011170000}"/>
    <cellStyle name="20% - Colore 4" xfId="1407" xr:uid="{00000000-0005-0000-0000-000012170000}"/>
    <cellStyle name="20% - Colore 5" xfId="1408" xr:uid="{00000000-0005-0000-0000-000013170000}"/>
    <cellStyle name="20% - Colore 6" xfId="1409" xr:uid="{00000000-0005-0000-0000-000014170000}"/>
    <cellStyle name="20% - Énfasis1" xfId="4595" builtinId="30" customBuiltin="1"/>
    <cellStyle name="20% - Énfasis1 2" xfId="5903" xr:uid="{00000000-0005-0000-0000-000015170000}"/>
    <cellStyle name="20% - Énfasis1 3" xfId="38937" xr:uid="{00000000-0005-0000-0000-000016170000}"/>
    <cellStyle name="20% - Énfasis2" xfId="4596" builtinId="34" customBuiltin="1"/>
    <cellStyle name="20% - Énfasis2 2" xfId="6272" xr:uid="{00000000-0005-0000-0000-000017170000}"/>
    <cellStyle name="20% - Énfasis2 3" xfId="38941" xr:uid="{00000000-0005-0000-0000-000018170000}"/>
    <cellStyle name="20% - Énfasis3" xfId="4597" builtinId="38" customBuiltin="1"/>
    <cellStyle name="20% - Énfasis3 2" xfId="5904" xr:uid="{00000000-0005-0000-0000-000019170000}"/>
    <cellStyle name="20% - Énfasis3 3" xfId="38945" xr:uid="{00000000-0005-0000-0000-00001A170000}"/>
    <cellStyle name="20% - Énfasis4" xfId="4598" builtinId="42" customBuiltin="1"/>
    <cellStyle name="20% - Énfasis4 2" xfId="6746" xr:uid="{00000000-0005-0000-0000-00001B170000}"/>
    <cellStyle name="20% - Énfasis4 3" xfId="38949" xr:uid="{00000000-0005-0000-0000-00001C170000}"/>
    <cellStyle name="20% - Énfasis5" xfId="4599" builtinId="46" customBuiltin="1"/>
    <cellStyle name="20% - Énfasis5 2" xfId="6273" xr:uid="{00000000-0005-0000-0000-00001D170000}"/>
    <cellStyle name="20% - Énfasis5 3" xfId="38953" xr:uid="{00000000-0005-0000-0000-00001E170000}"/>
    <cellStyle name="20% - Énfasis6" xfId="4600" builtinId="50" customBuiltin="1"/>
    <cellStyle name="20% - Énfasis6 2" xfId="6958" xr:uid="{00000000-0005-0000-0000-00001F170000}"/>
    <cellStyle name="20% - Énfasis6 3" xfId="38957" xr:uid="{00000000-0005-0000-0000-000020170000}"/>
    <cellStyle name="40% - Accent1 10" xfId="39002" xr:uid="{00000000-0005-0000-0000-000022170000}"/>
    <cellStyle name="40% - Accent1 11" xfId="39031" xr:uid="{00000000-0005-0000-0000-000023170000}"/>
    <cellStyle name="40% - Accent1 2" xfId="2566" xr:uid="{00000000-0005-0000-0000-000024170000}"/>
    <cellStyle name="40% - Accent1 2 2" xfId="5126" hidden="1" xr:uid="{00000000-0005-0000-0000-000025170000}"/>
    <cellStyle name="40% - Accent1 2 2" xfId="7260" hidden="1" xr:uid="{00000000-0005-0000-0000-000026170000}"/>
    <cellStyle name="40% - Accent1 2 2" xfId="9395" hidden="1" xr:uid="{00000000-0005-0000-0000-000027170000}"/>
    <cellStyle name="40% - Accent1 2 2" xfId="9887" hidden="1" xr:uid="{00000000-0005-0000-0000-000028170000}"/>
    <cellStyle name="40% - Accent1 2 2" xfId="9801" hidden="1" xr:uid="{00000000-0005-0000-0000-000029170000}"/>
    <cellStyle name="40% - Accent1 2 2" xfId="8663" hidden="1" xr:uid="{00000000-0005-0000-0000-00002A170000}"/>
    <cellStyle name="40% - Accent1 2 2" xfId="10084" hidden="1" xr:uid="{00000000-0005-0000-0000-00002B170000}"/>
    <cellStyle name="40% - Accent1 2 2" xfId="9998" hidden="1" xr:uid="{00000000-0005-0000-0000-00002C170000}"/>
    <cellStyle name="40% - Accent1 2 2" xfId="5215" hidden="1" xr:uid="{00000000-0005-0000-0000-00002D170000}"/>
    <cellStyle name="40% - Accent1 2 2" xfId="10261" hidden="1" xr:uid="{00000000-0005-0000-0000-00002E170000}"/>
    <cellStyle name="40% - Accent1 2 2" xfId="10183" hidden="1" xr:uid="{00000000-0005-0000-0000-00002F170000}"/>
    <cellStyle name="40% - Accent1 2 2" xfId="5068" hidden="1" xr:uid="{00000000-0005-0000-0000-000030170000}"/>
    <cellStyle name="40% - Accent1 2 2" xfId="10780" hidden="1" xr:uid="{00000000-0005-0000-0000-000031170000}"/>
    <cellStyle name="40% - Accent1 2 2" xfId="10494" hidden="1" xr:uid="{00000000-0005-0000-0000-000032170000}"/>
    <cellStyle name="40% - Accent1 2 2" xfId="10565" hidden="1" xr:uid="{00000000-0005-0000-0000-000033170000}"/>
    <cellStyle name="40% - Accent1 2 2" xfId="11122" hidden="1" xr:uid="{00000000-0005-0000-0000-000034170000}"/>
    <cellStyle name="40% - Accent1 2 2" xfId="11267" hidden="1" xr:uid="{00000000-0005-0000-0000-000035170000}"/>
    <cellStyle name="40% - Accent1 2 2" xfId="11219" hidden="1" xr:uid="{00000000-0005-0000-0000-000036170000}"/>
    <cellStyle name="40% - Accent1 2 2" xfId="11020" hidden="1" xr:uid="{00000000-0005-0000-0000-000037170000}"/>
    <cellStyle name="40% - Accent1 2 2" xfId="11419" hidden="1" xr:uid="{00000000-0005-0000-0000-000038170000}"/>
    <cellStyle name="40% - Accent1 2 2" xfId="11373" hidden="1" xr:uid="{00000000-0005-0000-0000-000039170000}"/>
    <cellStyle name="40% - Accent1 2 2" xfId="10748" hidden="1" xr:uid="{00000000-0005-0000-0000-00003A170000}"/>
    <cellStyle name="40% - Accent1 2 2" xfId="11564" hidden="1" xr:uid="{00000000-0005-0000-0000-00003B170000}"/>
    <cellStyle name="40% - Accent1 2 2" xfId="11518" hidden="1" xr:uid="{00000000-0005-0000-0000-00003C170000}"/>
    <cellStyle name="40% - Accent1 2 2" xfId="8428" hidden="1" xr:uid="{00000000-0005-0000-0000-00003D170000}"/>
    <cellStyle name="40% - Accent1 2 2" xfId="11803" hidden="1" xr:uid="{00000000-0005-0000-0000-00003E170000}"/>
    <cellStyle name="40% - Accent1 2 2" xfId="11946" hidden="1" xr:uid="{00000000-0005-0000-0000-00003F170000}"/>
    <cellStyle name="40% - Accent1 2 2" xfId="11900" hidden="1" xr:uid="{00000000-0005-0000-0000-000040170000}"/>
    <cellStyle name="40% - Accent1 2 2" xfId="11702" hidden="1" xr:uid="{00000000-0005-0000-0000-000041170000}"/>
    <cellStyle name="40% - Accent1 2 2" xfId="12098" hidden="1" xr:uid="{00000000-0005-0000-0000-000042170000}"/>
    <cellStyle name="40% - Accent1 2 2" xfId="12052" hidden="1" xr:uid="{00000000-0005-0000-0000-000043170000}"/>
    <cellStyle name="40% - Accent1 2 2" xfId="10589" hidden="1" xr:uid="{00000000-0005-0000-0000-000044170000}"/>
    <cellStyle name="40% - Accent1 2 2" xfId="12243" hidden="1" xr:uid="{00000000-0005-0000-0000-000045170000}"/>
    <cellStyle name="40% - Accent1 2 2" xfId="12197" hidden="1" xr:uid="{00000000-0005-0000-0000-000046170000}"/>
    <cellStyle name="40% - Accent1 2 2" xfId="5083" hidden="1" xr:uid="{00000000-0005-0000-0000-000047170000}"/>
    <cellStyle name="40% - Accent1 2 2" xfId="12482" hidden="1" xr:uid="{00000000-0005-0000-0000-000048170000}"/>
    <cellStyle name="40% - Accent1 2 2" xfId="12626" hidden="1" xr:uid="{00000000-0005-0000-0000-000049170000}"/>
    <cellStyle name="40% - Accent1 2 2" xfId="12579" hidden="1" xr:uid="{00000000-0005-0000-0000-00004A170000}"/>
    <cellStyle name="40% - Accent1 2 2" xfId="12381" hidden="1" xr:uid="{00000000-0005-0000-0000-00004B170000}"/>
    <cellStyle name="40% - Accent1 2 2" xfId="12778" hidden="1" xr:uid="{00000000-0005-0000-0000-00004C170000}"/>
    <cellStyle name="40% - Accent1 2 2" xfId="12732" hidden="1" xr:uid="{00000000-0005-0000-0000-00004D170000}"/>
    <cellStyle name="40% - Accent1 2 2" xfId="9052" hidden="1" xr:uid="{00000000-0005-0000-0000-00004E170000}"/>
    <cellStyle name="40% - Accent1 2 2" xfId="12923" hidden="1" xr:uid="{00000000-0005-0000-0000-00004F170000}"/>
    <cellStyle name="40% - Accent1 2 2" xfId="12877" hidden="1" xr:uid="{00000000-0005-0000-0000-000050170000}"/>
    <cellStyle name="40% - Accent1 2 2" xfId="10739" hidden="1" xr:uid="{00000000-0005-0000-0000-000051170000}"/>
    <cellStyle name="40% - Accent1 2 2" xfId="13161" hidden="1" xr:uid="{00000000-0005-0000-0000-000052170000}"/>
    <cellStyle name="40% - Accent1 2 2" xfId="13304" hidden="1" xr:uid="{00000000-0005-0000-0000-000053170000}"/>
    <cellStyle name="40% - Accent1 2 2" xfId="13258" hidden="1" xr:uid="{00000000-0005-0000-0000-000054170000}"/>
    <cellStyle name="40% - Accent1 2 2" xfId="13060" hidden="1" xr:uid="{00000000-0005-0000-0000-000055170000}"/>
    <cellStyle name="40% - Accent1 2 2" xfId="13456" hidden="1" xr:uid="{00000000-0005-0000-0000-000056170000}"/>
    <cellStyle name="40% - Accent1 2 2" xfId="13410" hidden="1" xr:uid="{00000000-0005-0000-0000-000057170000}"/>
    <cellStyle name="40% - Accent1 2 2" xfId="10827" hidden="1" xr:uid="{00000000-0005-0000-0000-000058170000}"/>
    <cellStyle name="40% - Accent1 2 2" xfId="13601" hidden="1" xr:uid="{00000000-0005-0000-0000-000059170000}"/>
    <cellStyle name="40% - Accent1 2 2" xfId="13555" hidden="1" xr:uid="{00000000-0005-0000-0000-00005A170000}"/>
    <cellStyle name="40% - Accent1 2 2" xfId="4056" hidden="1" xr:uid="{00000000-0005-0000-0000-00005B170000}"/>
    <cellStyle name="40% - Accent1 2 2" xfId="14087" hidden="1" xr:uid="{00000000-0005-0000-0000-00005C170000}"/>
    <cellStyle name="40% - Accent1 2 2" xfId="13809" hidden="1" xr:uid="{00000000-0005-0000-0000-00005D170000}"/>
    <cellStyle name="40% - Accent1 2 2" xfId="13879" hidden="1" xr:uid="{00000000-0005-0000-0000-00005E170000}"/>
    <cellStyle name="40% - Accent1 2 2" xfId="14428" hidden="1" xr:uid="{00000000-0005-0000-0000-00005F170000}"/>
    <cellStyle name="40% - Accent1 2 2" xfId="14572" hidden="1" xr:uid="{00000000-0005-0000-0000-000060170000}"/>
    <cellStyle name="40% - Accent1 2 2" xfId="14525" hidden="1" xr:uid="{00000000-0005-0000-0000-000061170000}"/>
    <cellStyle name="40% - Accent1 2 2" xfId="14327" hidden="1" xr:uid="{00000000-0005-0000-0000-000062170000}"/>
    <cellStyle name="40% - Accent1 2 2" xfId="14724" hidden="1" xr:uid="{00000000-0005-0000-0000-000063170000}"/>
    <cellStyle name="40% - Accent1 2 2" xfId="14678" hidden="1" xr:uid="{00000000-0005-0000-0000-000064170000}"/>
    <cellStyle name="40% - Accent1 2 2" xfId="14055" hidden="1" xr:uid="{00000000-0005-0000-0000-000065170000}"/>
    <cellStyle name="40% - Accent1 2 2" xfId="14869" hidden="1" xr:uid="{00000000-0005-0000-0000-000066170000}"/>
    <cellStyle name="40% - Accent1 2 2" xfId="14823" hidden="1" xr:uid="{00000000-0005-0000-0000-000067170000}"/>
    <cellStyle name="40% - Accent1 2 2" xfId="4878" hidden="1" xr:uid="{00000000-0005-0000-0000-000068170000}"/>
    <cellStyle name="40% - Accent1 2 2" xfId="15108" hidden="1" xr:uid="{00000000-0005-0000-0000-000069170000}"/>
    <cellStyle name="40% - Accent1 2 2" xfId="15251" hidden="1" xr:uid="{00000000-0005-0000-0000-00006A170000}"/>
    <cellStyle name="40% - Accent1 2 2" xfId="15205" hidden="1" xr:uid="{00000000-0005-0000-0000-00006B170000}"/>
    <cellStyle name="40% - Accent1 2 2" xfId="15007" hidden="1" xr:uid="{00000000-0005-0000-0000-00006C170000}"/>
    <cellStyle name="40% - Accent1 2 2" xfId="15403" hidden="1" xr:uid="{00000000-0005-0000-0000-00006D170000}"/>
    <cellStyle name="40% - Accent1 2 2" xfId="15357" hidden="1" xr:uid="{00000000-0005-0000-0000-00006E170000}"/>
    <cellStyle name="40% - Accent1 2 2" xfId="13900" hidden="1" xr:uid="{00000000-0005-0000-0000-00006F170000}"/>
    <cellStyle name="40% - Accent1 2 2" xfId="15548" hidden="1" xr:uid="{00000000-0005-0000-0000-000070170000}"/>
    <cellStyle name="40% - Accent1 2 2" xfId="15502" hidden="1" xr:uid="{00000000-0005-0000-0000-000071170000}"/>
    <cellStyle name="40% - Accent1 2 2" xfId="9573" hidden="1" xr:uid="{00000000-0005-0000-0000-000072170000}"/>
    <cellStyle name="40% - Accent1 2 2" xfId="15787" hidden="1" xr:uid="{00000000-0005-0000-0000-000073170000}"/>
    <cellStyle name="40% - Accent1 2 2" xfId="15931" hidden="1" xr:uid="{00000000-0005-0000-0000-000074170000}"/>
    <cellStyle name="40% - Accent1 2 2" xfId="15884" hidden="1" xr:uid="{00000000-0005-0000-0000-000075170000}"/>
    <cellStyle name="40% - Accent1 2 2" xfId="15686" hidden="1" xr:uid="{00000000-0005-0000-0000-000076170000}"/>
    <cellStyle name="40% - Accent1 2 2" xfId="16083" hidden="1" xr:uid="{00000000-0005-0000-0000-000077170000}"/>
    <cellStyle name="40% - Accent1 2 2" xfId="16037" hidden="1" xr:uid="{00000000-0005-0000-0000-000078170000}"/>
    <cellStyle name="40% - Accent1 2 2" xfId="5183" hidden="1" xr:uid="{00000000-0005-0000-0000-000079170000}"/>
    <cellStyle name="40% - Accent1 2 2" xfId="16228" hidden="1" xr:uid="{00000000-0005-0000-0000-00007A170000}"/>
    <cellStyle name="40% - Accent1 2 2" xfId="16182" hidden="1" xr:uid="{00000000-0005-0000-0000-00007B170000}"/>
    <cellStyle name="40% - Accent1 2 2" xfId="14046" hidden="1" xr:uid="{00000000-0005-0000-0000-00007C170000}"/>
    <cellStyle name="40% - Accent1 2 2" xfId="16466" hidden="1" xr:uid="{00000000-0005-0000-0000-00007D170000}"/>
    <cellStyle name="40% - Accent1 2 2" xfId="16609" hidden="1" xr:uid="{00000000-0005-0000-0000-00007E170000}"/>
    <cellStyle name="40% - Accent1 2 2" xfId="16563" hidden="1" xr:uid="{00000000-0005-0000-0000-00007F170000}"/>
    <cellStyle name="40% - Accent1 2 2" xfId="16365" hidden="1" xr:uid="{00000000-0005-0000-0000-000080170000}"/>
    <cellStyle name="40% - Accent1 2 2" xfId="16761" hidden="1" xr:uid="{00000000-0005-0000-0000-000081170000}"/>
    <cellStyle name="40% - Accent1 2 2" xfId="16715" hidden="1" xr:uid="{00000000-0005-0000-0000-000082170000}"/>
    <cellStyle name="40% - Accent1 2 2" xfId="14134" hidden="1" xr:uid="{00000000-0005-0000-0000-000083170000}"/>
    <cellStyle name="40% - Accent1 2 2" xfId="16906" hidden="1" xr:uid="{00000000-0005-0000-0000-000084170000}"/>
    <cellStyle name="40% - Accent1 2 2" xfId="16860" hidden="1" xr:uid="{00000000-0005-0000-0000-000085170000}"/>
    <cellStyle name="40% - Accent1 2 2" xfId="8717" hidden="1" xr:uid="{00000000-0005-0000-0000-000086170000}"/>
    <cellStyle name="40% - Accent1 2 2" xfId="17373" hidden="1" xr:uid="{00000000-0005-0000-0000-000087170000}"/>
    <cellStyle name="40% - Accent1 2 2" xfId="17100" hidden="1" xr:uid="{00000000-0005-0000-0000-000088170000}"/>
    <cellStyle name="40% - Accent1 2 2" xfId="17169" hidden="1" xr:uid="{00000000-0005-0000-0000-000089170000}"/>
    <cellStyle name="40% - Accent1 2 2" xfId="17713" hidden="1" xr:uid="{00000000-0005-0000-0000-00008A170000}"/>
    <cellStyle name="40% - Accent1 2 2" xfId="17857" hidden="1" xr:uid="{00000000-0005-0000-0000-00008B170000}"/>
    <cellStyle name="40% - Accent1 2 2" xfId="17810" hidden="1" xr:uid="{00000000-0005-0000-0000-00008C170000}"/>
    <cellStyle name="40% - Accent1 2 2" xfId="17612" hidden="1" xr:uid="{00000000-0005-0000-0000-00008D170000}"/>
    <cellStyle name="40% - Accent1 2 2" xfId="18009" hidden="1" xr:uid="{00000000-0005-0000-0000-00008E170000}"/>
    <cellStyle name="40% - Accent1 2 2" xfId="17963" hidden="1" xr:uid="{00000000-0005-0000-0000-00008F170000}"/>
    <cellStyle name="40% - Accent1 2 2" xfId="17341" hidden="1" xr:uid="{00000000-0005-0000-0000-000090170000}"/>
    <cellStyle name="40% - Accent1 2 2" xfId="18154" hidden="1" xr:uid="{00000000-0005-0000-0000-000091170000}"/>
    <cellStyle name="40% - Accent1 2 2" xfId="18108" hidden="1" xr:uid="{00000000-0005-0000-0000-000092170000}"/>
    <cellStyle name="40% - Accent1 2 2" xfId="4145" hidden="1" xr:uid="{00000000-0005-0000-0000-000093170000}"/>
    <cellStyle name="40% - Accent1 2 2" xfId="18393" hidden="1" xr:uid="{00000000-0005-0000-0000-000094170000}"/>
    <cellStyle name="40% - Accent1 2 2" xfId="18536" hidden="1" xr:uid="{00000000-0005-0000-0000-000095170000}"/>
    <cellStyle name="40% - Accent1 2 2" xfId="18490" hidden="1" xr:uid="{00000000-0005-0000-0000-000096170000}"/>
    <cellStyle name="40% - Accent1 2 2" xfId="18292" hidden="1" xr:uid="{00000000-0005-0000-0000-000097170000}"/>
    <cellStyle name="40% - Accent1 2 2" xfId="18688" hidden="1" xr:uid="{00000000-0005-0000-0000-000098170000}"/>
    <cellStyle name="40% - Accent1 2 2" xfId="18642" hidden="1" xr:uid="{00000000-0005-0000-0000-000099170000}"/>
    <cellStyle name="40% - Accent1 2 2" xfId="17188" hidden="1" xr:uid="{00000000-0005-0000-0000-00009A170000}"/>
    <cellStyle name="40% - Accent1 2 2" xfId="18833" hidden="1" xr:uid="{00000000-0005-0000-0000-00009B170000}"/>
    <cellStyle name="40% - Accent1 2 2" xfId="18787" hidden="1" xr:uid="{00000000-0005-0000-0000-00009C170000}"/>
    <cellStyle name="40% - Accent1 2 2" xfId="9788" hidden="1" xr:uid="{00000000-0005-0000-0000-00009D170000}"/>
    <cellStyle name="40% - Accent1 2 2" xfId="19072" hidden="1" xr:uid="{00000000-0005-0000-0000-00009E170000}"/>
    <cellStyle name="40% - Accent1 2 2" xfId="19216" hidden="1" xr:uid="{00000000-0005-0000-0000-00009F170000}"/>
    <cellStyle name="40% - Accent1 2 2" xfId="19169" hidden="1" xr:uid="{00000000-0005-0000-0000-0000A0170000}"/>
    <cellStyle name="40% - Accent1 2 2" xfId="18971" hidden="1" xr:uid="{00000000-0005-0000-0000-0000A1170000}"/>
    <cellStyle name="40% - Accent1 2 2" xfId="19368" hidden="1" xr:uid="{00000000-0005-0000-0000-0000A2170000}"/>
    <cellStyle name="40% - Accent1 2 2" xfId="19322" hidden="1" xr:uid="{00000000-0005-0000-0000-0000A3170000}"/>
    <cellStyle name="40% - Accent1 2 2" xfId="9185" hidden="1" xr:uid="{00000000-0005-0000-0000-0000A4170000}"/>
    <cellStyle name="40% - Accent1 2 2" xfId="19513" hidden="1" xr:uid="{00000000-0005-0000-0000-0000A5170000}"/>
    <cellStyle name="40% - Accent1 2 2" xfId="19467" hidden="1" xr:uid="{00000000-0005-0000-0000-0000A6170000}"/>
    <cellStyle name="40% - Accent1 2 2" xfId="17332" hidden="1" xr:uid="{00000000-0005-0000-0000-0000A7170000}"/>
    <cellStyle name="40% - Accent1 2 2" xfId="19751" hidden="1" xr:uid="{00000000-0005-0000-0000-0000A8170000}"/>
    <cellStyle name="40% - Accent1 2 2" xfId="19894" hidden="1" xr:uid="{00000000-0005-0000-0000-0000A9170000}"/>
    <cellStyle name="40% - Accent1 2 2" xfId="19848" hidden="1" xr:uid="{00000000-0005-0000-0000-0000AA170000}"/>
    <cellStyle name="40% - Accent1 2 2" xfId="19650" hidden="1" xr:uid="{00000000-0005-0000-0000-0000AB170000}"/>
    <cellStyle name="40% - Accent1 2 2" xfId="20046" hidden="1" xr:uid="{00000000-0005-0000-0000-0000AC170000}"/>
    <cellStyle name="40% - Accent1 2 2" xfId="20000" hidden="1" xr:uid="{00000000-0005-0000-0000-0000AD170000}"/>
    <cellStyle name="40% - Accent1 2 2" xfId="17420" hidden="1" xr:uid="{00000000-0005-0000-0000-0000AE170000}"/>
    <cellStyle name="40% - Accent1 2 2" xfId="20191" hidden="1" xr:uid="{00000000-0005-0000-0000-0000AF170000}"/>
    <cellStyle name="40% - Accent1 2 2" xfId="20145" hidden="1" xr:uid="{00000000-0005-0000-0000-0000B0170000}"/>
    <cellStyle name="40% - Accent1 2 2" xfId="4872" hidden="1" xr:uid="{00000000-0005-0000-0000-0000B1170000}"/>
    <cellStyle name="40% - Accent1 2 2" xfId="20651" hidden="1" xr:uid="{00000000-0005-0000-0000-0000B2170000}"/>
    <cellStyle name="40% - Accent1 2 2" xfId="20381" hidden="1" xr:uid="{00000000-0005-0000-0000-0000B3170000}"/>
    <cellStyle name="40% - Accent1 2 2" xfId="20449" hidden="1" xr:uid="{00000000-0005-0000-0000-0000B4170000}"/>
    <cellStyle name="40% - Accent1 2 2" xfId="20991" hidden="1" xr:uid="{00000000-0005-0000-0000-0000B5170000}"/>
    <cellStyle name="40% - Accent1 2 2" xfId="21135" hidden="1" xr:uid="{00000000-0005-0000-0000-0000B6170000}"/>
    <cellStyle name="40% - Accent1 2 2" xfId="21088" hidden="1" xr:uid="{00000000-0005-0000-0000-0000B7170000}"/>
    <cellStyle name="40% - Accent1 2 2" xfId="20890" hidden="1" xr:uid="{00000000-0005-0000-0000-0000B8170000}"/>
    <cellStyle name="40% - Accent1 2 2" xfId="21287" hidden="1" xr:uid="{00000000-0005-0000-0000-0000B9170000}"/>
    <cellStyle name="40% - Accent1 2 2" xfId="21241" hidden="1" xr:uid="{00000000-0005-0000-0000-0000BA170000}"/>
    <cellStyle name="40% - Accent1 2 2" xfId="20619" hidden="1" xr:uid="{00000000-0005-0000-0000-0000BB170000}"/>
    <cellStyle name="40% - Accent1 2 2" xfId="21432" hidden="1" xr:uid="{00000000-0005-0000-0000-0000BC170000}"/>
    <cellStyle name="40% - Accent1 2 2" xfId="21386" hidden="1" xr:uid="{00000000-0005-0000-0000-0000BD170000}"/>
    <cellStyle name="40% - Accent1 2 2" xfId="5373" hidden="1" xr:uid="{00000000-0005-0000-0000-0000BE170000}"/>
    <cellStyle name="40% - Accent1 2 2" xfId="21671" hidden="1" xr:uid="{00000000-0005-0000-0000-0000BF170000}"/>
    <cellStyle name="40% - Accent1 2 2" xfId="21814" hidden="1" xr:uid="{00000000-0005-0000-0000-0000C0170000}"/>
    <cellStyle name="40% - Accent1 2 2" xfId="21768" hidden="1" xr:uid="{00000000-0005-0000-0000-0000C1170000}"/>
    <cellStyle name="40% - Accent1 2 2" xfId="21570" hidden="1" xr:uid="{00000000-0005-0000-0000-0000C2170000}"/>
    <cellStyle name="40% - Accent1 2 2" xfId="21966" hidden="1" xr:uid="{00000000-0005-0000-0000-0000C3170000}"/>
    <cellStyle name="40% - Accent1 2 2" xfId="21920" hidden="1" xr:uid="{00000000-0005-0000-0000-0000C4170000}"/>
    <cellStyle name="40% - Accent1 2 2" xfId="20466" hidden="1" xr:uid="{00000000-0005-0000-0000-0000C5170000}"/>
    <cellStyle name="40% - Accent1 2 2" xfId="22111" hidden="1" xr:uid="{00000000-0005-0000-0000-0000C6170000}"/>
    <cellStyle name="40% - Accent1 2 2" xfId="22065" hidden="1" xr:uid="{00000000-0005-0000-0000-0000C7170000}"/>
    <cellStyle name="40% - Accent1 2 2" xfId="9592" hidden="1" xr:uid="{00000000-0005-0000-0000-0000C8170000}"/>
    <cellStyle name="40% - Accent1 2 2" xfId="22350" hidden="1" xr:uid="{00000000-0005-0000-0000-0000C9170000}"/>
    <cellStyle name="40% - Accent1 2 2" xfId="22494" hidden="1" xr:uid="{00000000-0005-0000-0000-0000CA170000}"/>
    <cellStyle name="40% - Accent1 2 2" xfId="22447" hidden="1" xr:uid="{00000000-0005-0000-0000-0000CB170000}"/>
    <cellStyle name="40% - Accent1 2 2" xfId="22249" hidden="1" xr:uid="{00000000-0005-0000-0000-0000CC170000}"/>
    <cellStyle name="40% - Accent1 2 2" xfId="22646" hidden="1" xr:uid="{00000000-0005-0000-0000-0000CD170000}"/>
    <cellStyle name="40% - Accent1 2 2" xfId="22600" hidden="1" xr:uid="{00000000-0005-0000-0000-0000CE170000}"/>
    <cellStyle name="40% - Accent1 2 2" xfId="4932" hidden="1" xr:uid="{00000000-0005-0000-0000-0000CF170000}"/>
    <cellStyle name="40% - Accent1 2 2" xfId="22791" hidden="1" xr:uid="{00000000-0005-0000-0000-0000D0170000}"/>
    <cellStyle name="40% - Accent1 2 2" xfId="22745" hidden="1" xr:uid="{00000000-0005-0000-0000-0000D1170000}"/>
    <cellStyle name="40% - Accent1 2 2" xfId="20610" hidden="1" xr:uid="{00000000-0005-0000-0000-0000D2170000}"/>
    <cellStyle name="40% - Accent1 2 2" xfId="23029" hidden="1" xr:uid="{00000000-0005-0000-0000-0000D3170000}"/>
    <cellStyle name="40% - Accent1 2 2" xfId="23172" hidden="1" xr:uid="{00000000-0005-0000-0000-0000D4170000}"/>
    <cellStyle name="40% - Accent1 2 2" xfId="23126" hidden="1" xr:uid="{00000000-0005-0000-0000-0000D5170000}"/>
    <cellStyle name="40% - Accent1 2 2" xfId="22928" hidden="1" xr:uid="{00000000-0005-0000-0000-0000D6170000}"/>
    <cellStyle name="40% - Accent1 2 2" xfId="23324" hidden="1" xr:uid="{00000000-0005-0000-0000-0000D7170000}"/>
    <cellStyle name="40% - Accent1 2 2" xfId="23278" hidden="1" xr:uid="{00000000-0005-0000-0000-0000D8170000}"/>
    <cellStyle name="40% - Accent1 2 2" xfId="20698" hidden="1" xr:uid="{00000000-0005-0000-0000-0000D9170000}"/>
    <cellStyle name="40% - Accent1 2 2" xfId="23469" hidden="1" xr:uid="{00000000-0005-0000-0000-0000DA170000}"/>
    <cellStyle name="40% - Accent1 2 2" xfId="23423" hidden="1" xr:uid="{00000000-0005-0000-0000-0000DB170000}"/>
    <cellStyle name="40% - Accent1 2 2" xfId="3716" hidden="1" xr:uid="{00000000-0005-0000-0000-0000DC170000}"/>
    <cellStyle name="40% - Accent1 2 2" xfId="23916" hidden="1" xr:uid="{00000000-0005-0000-0000-0000DD170000}"/>
    <cellStyle name="40% - Accent1 2 2" xfId="23649" hidden="1" xr:uid="{00000000-0005-0000-0000-0000DE170000}"/>
    <cellStyle name="40% - Accent1 2 2" xfId="23717" hidden="1" xr:uid="{00000000-0005-0000-0000-0000DF170000}"/>
    <cellStyle name="40% - Accent1 2 2" xfId="24256" hidden="1" xr:uid="{00000000-0005-0000-0000-0000E0170000}"/>
    <cellStyle name="40% - Accent1 2 2" xfId="24400" hidden="1" xr:uid="{00000000-0005-0000-0000-0000E1170000}"/>
    <cellStyle name="40% - Accent1 2 2" xfId="24353" hidden="1" xr:uid="{00000000-0005-0000-0000-0000E2170000}"/>
    <cellStyle name="40% - Accent1 2 2" xfId="24155" hidden="1" xr:uid="{00000000-0005-0000-0000-0000E3170000}"/>
    <cellStyle name="40% - Accent1 2 2" xfId="24552" hidden="1" xr:uid="{00000000-0005-0000-0000-0000E4170000}"/>
    <cellStyle name="40% - Accent1 2 2" xfId="24506" hidden="1" xr:uid="{00000000-0005-0000-0000-0000E5170000}"/>
    <cellStyle name="40% - Accent1 2 2" xfId="23884" hidden="1" xr:uid="{00000000-0005-0000-0000-0000E6170000}"/>
    <cellStyle name="40% - Accent1 2 2" xfId="24697" hidden="1" xr:uid="{00000000-0005-0000-0000-0000E7170000}"/>
    <cellStyle name="40% - Accent1 2 2" xfId="24651" hidden="1" xr:uid="{00000000-0005-0000-0000-0000E8170000}"/>
    <cellStyle name="40% - Accent1 2 2" xfId="10360" hidden="1" xr:uid="{00000000-0005-0000-0000-0000E9170000}"/>
    <cellStyle name="40% - Accent1 2 2" xfId="24936" hidden="1" xr:uid="{00000000-0005-0000-0000-0000EA170000}"/>
    <cellStyle name="40% - Accent1 2 2" xfId="25079" hidden="1" xr:uid="{00000000-0005-0000-0000-0000EB170000}"/>
    <cellStyle name="40% - Accent1 2 2" xfId="25033" hidden="1" xr:uid="{00000000-0005-0000-0000-0000EC170000}"/>
    <cellStyle name="40% - Accent1 2 2" xfId="24835" hidden="1" xr:uid="{00000000-0005-0000-0000-0000ED170000}"/>
    <cellStyle name="40% - Accent1 2 2" xfId="25231" hidden="1" xr:uid="{00000000-0005-0000-0000-0000EE170000}"/>
    <cellStyle name="40% - Accent1 2 2" xfId="25185" hidden="1" xr:uid="{00000000-0005-0000-0000-0000EF170000}"/>
    <cellStyle name="40% - Accent1 2 2" xfId="23733" hidden="1" xr:uid="{00000000-0005-0000-0000-0000F0170000}"/>
    <cellStyle name="40% - Accent1 2 2" xfId="25376" hidden="1" xr:uid="{00000000-0005-0000-0000-0000F1170000}"/>
    <cellStyle name="40% - Accent1 2 2" xfId="25330" hidden="1" xr:uid="{00000000-0005-0000-0000-0000F2170000}"/>
    <cellStyle name="40% - Accent1 2 2" xfId="9615" hidden="1" xr:uid="{00000000-0005-0000-0000-0000F3170000}"/>
    <cellStyle name="40% - Accent1 2 2" xfId="25615" hidden="1" xr:uid="{00000000-0005-0000-0000-0000F4170000}"/>
    <cellStyle name="40% - Accent1 2 2" xfId="25759" hidden="1" xr:uid="{00000000-0005-0000-0000-0000F5170000}"/>
    <cellStyle name="40% - Accent1 2 2" xfId="25712" hidden="1" xr:uid="{00000000-0005-0000-0000-0000F6170000}"/>
    <cellStyle name="40% - Accent1 2 2" xfId="25514" hidden="1" xr:uid="{00000000-0005-0000-0000-0000F7170000}"/>
    <cellStyle name="40% - Accent1 2 2" xfId="25911" hidden="1" xr:uid="{00000000-0005-0000-0000-0000F8170000}"/>
    <cellStyle name="40% - Accent1 2 2" xfId="25865" hidden="1" xr:uid="{00000000-0005-0000-0000-0000F9170000}"/>
    <cellStyle name="40% - Accent1 2 2" xfId="4138" hidden="1" xr:uid="{00000000-0005-0000-0000-0000FA170000}"/>
    <cellStyle name="40% - Accent1 2 2" xfId="26056" hidden="1" xr:uid="{00000000-0005-0000-0000-0000FB170000}"/>
    <cellStyle name="40% - Accent1 2 2" xfId="26010" hidden="1" xr:uid="{00000000-0005-0000-0000-0000FC170000}"/>
    <cellStyle name="40% - Accent1 2 2" xfId="23875" hidden="1" xr:uid="{00000000-0005-0000-0000-0000FD170000}"/>
    <cellStyle name="40% - Accent1 2 2" xfId="26294" hidden="1" xr:uid="{00000000-0005-0000-0000-0000FE170000}"/>
    <cellStyle name="40% - Accent1 2 2" xfId="26437" hidden="1" xr:uid="{00000000-0005-0000-0000-0000FF170000}"/>
    <cellStyle name="40% - Accent1 2 2" xfId="26391" hidden="1" xr:uid="{00000000-0005-0000-0000-000000180000}"/>
    <cellStyle name="40% - Accent1 2 2" xfId="26193" hidden="1" xr:uid="{00000000-0005-0000-0000-000001180000}"/>
    <cellStyle name="40% - Accent1 2 2" xfId="26589" hidden="1" xr:uid="{00000000-0005-0000-0000-000002180000}"/>
    <cellStyle name="40% - Accent1 2 2" xfId="26543" hidden="1" xr:uid="{00000000-0005-0000-0000-000003180000}"/>
    <cellStyle name="40% - Accent1 2 2" xfId="23963" hidden="1" xr:uid="{00000000-0005-0000-0000-000004180000}"/>
    <cellStyle name="40% - Accent1 2 2" xfId="26734" hidden="1" xr:uid="{00000000-0005-0000-0000-000005180000}"/>
    <cellStyle name="40% - Accent1 2 2" xfId="26688" hidden="1" xr:uid="{00000000-0005-0000-0000-000006180000}"/>
    <cellStyle name="40% - Accent1 2 2" xfId="6086" hidden="1" xr:uid="{00000000-0005-0000-0000-000007180000}"/>
    <cellStyle name="40% - Accent1 2 2" xfId="27174" hidden="1" xr:uid="{00000000-0005-0000-0000-000008180000}"/>
    <cellStyle name="40% - Accent1 2 2" xfId="26907" hidden="1" xr:uid="{00000000-0005-0000-0000-000009180000}"/>
    <cellStyle name="40% - Accent1 2 2" xfId="26975" hidden="1" xr:uid="{00000000-0005-0000-0000-00000A180000}"/>
    <cellStyle name="40% - Accent1 2 2" xfId="27514" hidden="1" xr:uid="{00000000-0005-0000-0000-00000B180000}"/>
    <cellStyle name="40% - Accent1 2 2" xfId="27658" hidden="1" xr:uid="{00000000-0005-0000-0000-00000C180000}"/>
    <cellStyle name="40% - Accent1 2 2" xfId="27611" hidden="1" xr:uid="{00000000-0005-0000-0000-00000D180000}"/>
    <cellStyle name="40% - Accent1 2 2" xfId="27413" hidden="1" xr:uid="{00000000-0005-0000-0000-00000E180000}"/>
    <cellStyle name="40% - Accent1 2 2" xfId="27810" hidden="1" xr:uid="{00000000-0005-0000-0000-00000F180000}"/>
    <cellStyle name="40% - Accent1 2 2" xfId="27764" hidden="1" xr:uid="{00000000-0005-0000-0000-000010180000}"/>
    <cellStyle name="40% - Accent1 2 2" xfId="27142" hidden="1" xr:uid="{00000000-0005-0000-0000-000011180000}"/>
    <cellStyle name="40% - Accent1 2 2" xfId="27955" hidden="1" xr:uid="{00000000-0005-0000-0000-000012180000}"/>
    <cellStyle name="40% - Accent1 2 2" xfId="27909" hidden="1" xr:uid="{00000000-0005-0000-0000-000013180000}"/>
    <cellStyle name="40% - Accent1 2 2" xfId="8472" hidden="1" xr:uid="{00000000-0005-0000-0000-000014180000}"/>
    <cellStyle name="40% - Accent1 2 2" xfId="28194" hidden="1" xr:uid="{00000000-0005-0000-0000-000015180000}"/>
    <cellStyle name="40% - Accent1 2 2" xfId="28337" hidden="1" xr:uid="{00000000-0005-0000-0000-000016180000}"/>
    <cellStyle name="40% - Accent1 2 2" xfId="28291" hidden="1" xr:uid="{00000000-0005-0000-0000-000017180000}"/>
    <cellStyle name="40% - Accent1 2 2" xfId="28093" hidden="1" xr:uid="{00000000-0005-0000-0000-000018180000}"/>
    <cellStyle name="40% - Accent1 2 2" xfId="28489" hidden="1" xr:uid="{00000000-0005-0000-0000-000019180000}"/>
    <cellStyle name="40% - Accent1 2 2" xfId="28443" hidden="1" xr:uid="{00000000-0005-0000-0000-00001A180000}"/>
    <cellStyle name="40% - Accent1 2 2" xfId="26991" hidden="1" xr:uid="{00000000-0005-0000-0000-00001B180000}"/>
    <cellStyle name="40% - Accent1 2 2" xfId="28634" hidden="1" xr:uid="{00000000-0005-0000-0000-00001C180000}"/>
    <cellStyle name="40% - Accent1 2 2" xfId="28588" hidden="1" xr:uid="{00000000-0005-0000-0000-00001D180000}"/>
    <cellStyle name="40% - Accent1 2 2" xfId="9033" hidden="1" xr:uid="{00000000-0005-0000-0000-00001E180000}"/>
    <cellStyle name="40% - Accent1 2 2" xfId="28873" hidden="1" xr:uid="{00000000-0005-0000-0000-00001F180000}"/>
    <cellStyle name="40% - Accent1 2 2" xfId="29017" hidden="1" xr:uid="{00000000-0005-0000-0000-000020180000}"/>
    <cellStyle name="40% - Accent1 2 2" xfId="28970" hidden="1" xr:uid="{00000000-0005-0000-0000-000021180000}"/>
    <cellStyle name="40% - Accent1 2 2" xfId="28772" hidden="1" xr:uid="{00000000-0005-0000-0000-000022180000}"/>
    <cellStyle name="40% - Accent1 2 2" xfId="29169" hidden="1" xr:uid="{00000000-0005-0000-0000-000023180000}"/>
    <cellStyle name="40% - Accent1 2 2" xfId="29123" hidden="1" xr:uid="{00000000-0005-0000-0000-000024180000}"/>
    <cellStyle name="40% - Accent1 2 2" xfId="8797" hidden="1" xr:uid="{00000000-0005-0000-0000-000025180000}"/>
    <cellStyle name="40% - Accent1 2 2" xfId="29314" hidden="1" xr:uid="{00000000-0005-0000-0000-000026180000}"/>
    <cellStyle name="40% - Accent1 2 2" xfId="29268" hidden="1" xr:uid="{00000000-0005-0000-0000-000027180000}"/>
    <cellStyle name="40% - Accent1 2 2" xfId="27133" hidden="1" xr:uid="{00000000-0005-0000-0000-000028180000}"/>
    <cellStyle name="40% - Accent1 2 2" xfId="29552" hidden="1" xr:uid="{00000000-0005-0000-0000-000029180000}"/>
    <cellStyle name="40% - Accent1 2 2" xfId="29695" hidden="1" xr:uid="{00000000-0005-0000-0000-00002A180000}"/>
    <cellStyle name="40% - Accent1 2 2" xfId="29649" hidden="1" xr:uid="{00000000-0005-0000-0000-00002B180000}"/>
    <cellStyle name="40% - Accent1 2 2" xfId="29451" hidden="1" xr:uid="{00000000-0005-0000-0000-00002C180000}"/>
    <cellStyle name="40% - Accent1 2 2" xfId="29847" hidden="1" xr:uid="{00000000-0005-0000-0000-00002D180000}"/>
    <cellStyle name="40% - Accent1 2 2" xfId="29801" hidden="1" xr:uid="{00000000-0005-0000-0000-00002E180000}"/>
    <cellStyle name="40% - Accent1 2 2" xfId="27221" hidden="1" xr:uid="{00000000-0005-0000-0000-00002F180000}"/>
    <cellStyle name="40% - Accent1 2 2" xfId="29992" hidden="1" xr:uid="{00000000-0005-0000-0000-000030180000}"/>
    <cellStyle name="40% - Accent1 2 2" xfId="29946" hidden="1" xr:uid="{00000000-0005-0000-0000-000031180000}"/>
    <cellStyle name="40% - Accent1 2 2" xfId="4141" hidden="1" xr:uid="{00000000-0005-0000-0000-000032180000}"/>
    <cellStyle name="40% - Accent1 2 2" xfId="30413" hidden="1" xr:uid="{00000000-0005-0000-0000-000033180000}"/>
    <cellStyle name="40% - Accent1 2 2" xfId="30148" hidden="1" xr:uid="{00000000-0005-0000-0000-000034180000}"/>
    <cellStyle name="40% - Accent1 2 2" xfId="30215" hidden="1" xr:uid="{00000000-0005-0000-0000-000035180000}"/>
    <cellStyle name="40% - Accent1 2 2" xfId="30753" hidden="1" xr:uid="{00000000-0005-0000-0000-000036180000}"/>
    <cellStyle name="40% - Accent1 2 2" xfId="30897" hidden="1" xr:uid="{00000000-0005-0000-0000-000037180000}"/>
    <cellStyle name="40% - Accent1 2 2" xfId="30850" hidden="1" xr:uid="{00000000-0005-0000-0000-000038180000}"/>
    <cellStyle name="40% - Accent1 2 2" xfId="30652" hidden="1" xr:uid="{00000000-0005-0000-0000-000039180000}"/>
    <cellStyle name="40% - Accent1 2 2" xfId="31049" hidden="1" xr:uid="{00000000-0005-0000-0000-00003A180000}"/>
    <cellStyle name="40% - Accent1 2 2" xfId="31003" hidden="1" xr:uid="{00000000-0005-0000-0000-00003B180000}"/>
    <cellStyle name="40% - Accent1 2 2" xfId="30381" hidden="1" xr:uid="{00000000-0005-0000-0000-00003C180000}"/>
    <cellStyle name="40% - Accent1 2 2" xfId="31194" hidden="1" xr:uid="{00000000-0005-0000-0000-00003D180000}"/>
    <cellStyle name="40% - Accent1 2 2" xfId="31148" hidden="1" xr:uid="{00000000-0005-0000-0000-00003E180000}"/>
    <cellStyle name="40% - Accent1 2 2" xfId="3768" hidden="1" xr:uid="{00000000-0005-0000-0000-00003F180000}"/>
    <cellStyle name="40% - Accent1 2 2" xfId="31433" hidden="1" xr:uid="{00000000-0005-0000-0000-000040180000}"/>
    <cellStyle name="40% - Accent1 2 2" xfId="31576" hidden="1" xr:uid="{00000000-0005-0000-0000-000041180000}"/>
    <cellStyle name="40% - Accent1 2 2" xfId="31530" hidden="1" xr:uid="{00000000-0005-0000-0000-000042180000}"/>
    <cellStyle name="40% - Accent1 2 2" xfId="31332" hidden="1" xr:uid="{00000000-0005-0000-0000-000043180000}"/>
    <cellStyle name="40% - Accent1 2 2" xfId="31728" hidden="1" xr:uid="{00000000-0005-0000-0000-000044180000}"/>
    <cellStyle name="40% - Accent1 2 2" xfId="31682" hidden="1" xr:uid="{00000000-0005-0000-0000-000045180000}"/>
    <cellStyle name="40% - Accent1 2 2" xfId="30230" hidden="1" xr:uid="{00000000-0005-0000-0000-000046180000}"/>
    <cellStyle name="40% - Accent1 2 2" xfId="31873" hidden="1" xr:uid="{00000000-0005-0000-0000-000047180000}"/>
    <cellStyle name="40% - Accent1 2 2" xfId="31827" hidden="1" xr:uid="{00000000-0005-0000-0000-000048180000}"/>
    <cellStyle name="40% - Accent1 2 2" xfId="3448" hidden="1" xr:uid="{00000000-0005-0000-0000-000049180000}"/>
    <cellStyle name="40% - Accent1 2 2" xfId="32112" hidden="1" xr:uid="{00000000-0005-0000-0000-00004A180000}"/>
    <cellStyle name="40% - Accent1 2 2" xfId="32256" hidden="1" xr:uid="{00000000-0005-0000-0000-00004B180000}"/>
    <cellStyle name="40% - Accent1 2 2" xfId="32209" hidden="1" xr:uid="{00000000-0005-0000-0000-00004C180000}"/>
    <cellStyle name="40% - Accent1 2 2" xfId="32011" hidden="1" xr:uid="{00000000-0005-0000-0000-00004D180000}"/>
    <cellStyle name="40% - Accent1 2 2" xfId="32408" hidden="1" xr:uid="{00000000-0005-0000-0000-00004E180000}"/>
    <cellStyle name="40% - Accent1 2 2" xfId="32362" hidden="1" xr:uid="{00000000-0005-0000-0000-00004F180000}"/>
    <cellStyle name="40% - Accent1 2 2" xfId="9751" hidden="1" xr:uid="{00000000-0005-0000-0000-000050180000}"/>
    <cellStyle name="40% - Accent1 2 2" xfId="32553" hidden="1" xr:uid="{00000000-0005-0000-0000-000051180000}"/>
    <cellStyle name="40% - Accent1 2 2" xfId="32507" hidden="1" xr:uid="{00000000-0005-0000-0000-000052180000}"/>
    <cellStyle name="40% - Accent1 2 2" xfId="30372" hidden="1" xr:uid="{00000000-0005-0000-0000-000053180000}"/>
    <cellStyle name="40% - Accent1 2 2" xfId="32791" hidden="1" xr:uid="{00000000-0005-0000-0000-000054180000}"/>
    <cellStyle name="40% - Accent1 2 2" xfId="32934" hidden="1" xr:uid="{00000000-0005-0000-0000-000055180000}"/>
    <cellStyle name="40% - Accent1 2 2" xfId="32888" hidden="1" xr:uid="{00000000-0005-0000-0000-000056180000}"/>
    <cellStyle name="40% - Accent1 2 2" xfId="32690" hidden="1" xr:uid="{00000000-0005-0000-0000-000057180000}"/>
    <cellStyle name="40% - Accent1 2 2" xfId="33086" hidden="1" xr:uid="{00000000-0005-0000-0000-000058180000}"/>
    <cellStyle name="40% - Accent1 2 2" xfId="33040" hidden="1" xr:uid="{00000000-0005-0000-0000-000059180000}"/>
    <cellStyle name="40% - Accent1 2 2" xfId="30460" hidden="1" xr:uid="{00000000-0005-0000-0000-00005A180000}"/>
    <cellStyle name="40% - Accent1 2 2" xfId="33231" hidden="1" xr:uid="{00000000-0005-0000-0000-00005B180000}"/>
    <cellStyle name="40% - Accent1 2 2" xfId="33185" hidden="1" xr:uid="{00000000-0005-0000-0000-00005C180000}"/>
    <cellStyle name="40% - Accent1 2 2" xfId="4044" hidden="1" xr:uid="{00000000-0005-0000-0000-00005D180000}"/>
    <cellStyle name="40% - Accent1 2 2" xfId="33652" hidden="1" xr:uid="{00000000-0005-0000-0000-00005E180000}"/>
    <cellStyle name="40% - Accent1 2 2" xfId="33387" hidden="1" xr:uid="{00000000-0005-0000-0000-00005F180000}"/>
    <cellStyle name="40% - Accent1 2 2" xfId="33454" hidden="1" xr:uid="{00000000-0005-0000-0000-000060180000}"/>
    <cellStyle name="40% - Accent1 2 2" xfId="33992" hidden="1" xr:uid="{00000000-0005-0000-0000-000061180000}"/>
    <cellStyle name="40% - Accent1 2 2" xfId="34136" hidden="1" xr:uid="{00000000-0005-0000-0000-000062180000}"/>
    <cellStyle name="40% - Accent1 2 2" xfId="34089" hidden="1" xr:uid="{00000000-0005-0000-0000-000063180000}"/>
    <cellStyle name="40% - Accent1 2 2" xfId="33891" hidden="1" xr:uid="{00000000-0005-0000-0000-000064180000}"/>
    <cellStyle name="40% - Accent1 2 2" xfId="34288" hidden="1" xr:uid="{00000000-0005-0000-0000-000065180000}"/>
    <cellStyle name="40% - Accent1 2 2" xfId="34242" hidden="1" xr:uid="{00000000-0005-0000-0000-000066180000}"/>
    <cellStyle name="40% - Accent1 2 2" xfId="33620" hidden="1" xr:uid="{00000000-0005-0000-0000-000067180000}"/>
    <cellStyle name="40% - Accent1 2 2" xfId="34433" hidden="1" xr:uid="{00000000-0005-0000-0000-000068180000}"/>
    <cellStyle name="40% - Accent1 2 2" xfId="34387" hidden="1" xr:uid="{00000000-0005-0000-0000-000069180000}"/>
    <cellStyle name="40% - Accent1 2 2" xfId="5640" hidden="1" xr:uid="{00000000-0005-0000-0000-00006A180000}"/>
    <cellStyle name="40% - Accent1 2 2" xfId="34672" hidden="1" xr:uid="{00000000-0005-0000-0000-00006B180000}"/>
    <cellStyle name="40% - Accent1 2 2" xfId="34815" hidden="1" xr:uid="{00000000-0005-0000-0000-00006C180000}"/>
    <cellStyle name="40% - Accent1 2 2" xfId="34769" hidden="1" xr:uid="{00000000-0005-0000-0000-00006D180000}"/>
    <cellStyle name="40% - Accent1 2 2" xfId="34571" hidden="1" xr:uid="{00000000-0005-0000-0000-00006E180000}"/>
    <cellStyle name="40% - Accent1 2 2" xfId="34967" hidden="1" xr:uid="{00000000-0005-0000-0000-00006F180000}"/>
    <cellStyle name="40% - Accent1 2 2" xfId="34921" hidden="1" xr:uid="{00000000-0005-0000-0000-000070180000}"/>
    <cellStyle name="40% - Accent1 2 2" xfId="33469" hidden="1" xr:uid="{00000000-0005-0000-0000-000071180000}"/>
    <cellStyle name="40% - Accent1 2 2" xfId="35112" hidden="1" xr:uid="{00000000-0005-0000-0000-000072180000}"/>
    <cellStyle name="40% - Accent1 2 2" xfId="35066" hidden="1" xr:uid="{00000000-0005-0000-0000-000073180000}"/>
    <cellStyle name="40% - Accent1 2 2" xfId="10205" hidden="1" xr:uid="{00000000-0005-0000-0000-000074180000}"/>
    <cellStyle name="40% - Accent1 2 2" xfId="35351" hidden="1" xr:uid="{00000000-0005-0000-0000-000075180000}"/>
    <cellStyle name="40% - Accent1 2 2" xfId="35495" hidden="1" xr:uid="{00000000-0005-0000-0000-000076180000}"/>
    <cellStyle name="40% - Accent1 2 2" xfId="35448" hidden="1" xr:uid="{00000000-0005-0000-0000-000077180000}"/>
    <cellStyle name="40% - Accent1 2 2" xfId="35250" hidden="1" xr:uid="{00000000-0005-0000-0000-000078180000}"/>
    <cellStyle name="40% - Accent1 2 2" xfId="35647" hidden="1" xr:uid="{00000000-0005-0000-0000-000079180000}"/>
    <cellStyle name="40% - Accent1 2 2" xfId="35601" hidden="1" xr:uid="{00000000-0005-0000-0000-00007A180000}"/>
    <cellStyle name="40% - Accent1 2 2" xfId="5241" hidden="1" xr:uid="{00000000-0005-0000-0000-00007B180000}"/>
    <cellStyle name="40% - Accent1 2 2" xfId="35792" hidden="1" xr:uid="{00000000-0005-0000-0000-00007C180000}"/>
    <cellStyle name="40% - Accent1 2 2" xfId="35746" hidden="1" xr:uid="{00000000-0005-0000-0000-00007D180000}"/>
    <cellStyle name="40% - Accent1 2 2" xfId="33611" hidden="1" xr:uid="{00000000-0005-0000-0000-00007E180000}"/>
    <cellStyle name="40% - Accent1 2 2" xfId="36030" hidden="1" xr:uid="{00000000-0005-0000-0000-00007F180000}"/>
    <cellStyle name="40% - Accent1 2 2" xfId="36173" hidden="1" xr:uid="{00000000-0005-0000-0000-000080180000}"/>
    <cellStyle name="40% - Accent1 2 2" xfId="36127" hidden="1" xr:uid="{00000000-0005-0000-0000-000081180000}"/>
    <cellStyle name="40% - Accent1 2 2" xfId="35929" hidden="1" xr:uid="{00000000-0005-0000-0000-000082180000}"/>
    <cellStyle name="40% - Accent1 2 2" xfId="36325" hidden="1" xr:uid="{00000000-0005-0000-0000-000083180000}"/>
    <cellStyle name="40% - Accent1 2 2" xfId="36279" hidden="1" xr:uid="{00000000-0005-0000-0000-000084180000}"/>
    <cellStyle name="40% - Accent1 2 2" xfId="33699" hidden="1" xr:uid="{00000000-0005-0000-0000-000085180000}"/>
    <cellStyle name="40% - Accent1 2 2" xfId="36470" hidden="1" xr:uid="{00000000-0005-0000-0000-000086180000}"/>
    <cellStyle name="40% - Accent1 2 2" xfId="36424" hidden="1" xr:uid="{00000000-0005-0000-0000-000087180000}"/>
    <cellStyle name="40% - Accent1 2 2" xfId="37631" hidden="1" xr:uid="{00000000-0005-0000-0000-000088180000}"/>
    <cellStyle name="40% - Accent1 2 2" xfId="36750" hidden="1" xr:uid="{00000000-0005-0000-0000-000089180000}"/>
    <cellStyle name="40% - Accent1 2 2" xfId="37768" hidden="1" xr:uid="{00000000-0005-0000-0000-00008A180000}"/>
    <cellStyle name="40% - Accent1 2 2" xfId="37320" hidden="1" xr:uid="{00000000-0005-0000-0000-00008B180000}"/>
    <cellStyle name="40% - Accent1 2 2" xfId="36983" hidden="1" xr:uid="{00000000-0005-0000-0000-00008C180000}"/>
    <cellStyle name="40% - Accent1 2 2" xfId="37457" hidden="1" xr:uid="{00000000-0005-0000-0000-00008D180000}"/>
    <cellStyle name="40% - Accent1 2 2" xfId="37799" hidden="1" xr:uid="{00000000-0005-0000-0000-00008E180000}"/>
    <cellStyle name="40% - Accent1 2 2" xfId="37495" hidden="1" xr:uid="{00000000-0005-0000-0000-00008F180000}"/>
    <cellStyle name="40% - Accent1 2 2" xfId="36992" hidden="1" xr:uid="{00000000-0005-0000-0000-000090180000}"/>
    <cellStyle name="40% - Accent1 2 2" xfId="38234" hidden="1" xr:uid="{00000000-0005-0000-0000-000091180000}"/>
    <cellStyle name="40% - Accent1 2 2" xfId="36607" hidden="1" xr:uid="{00000000-0005-0000-0000-000092180000}"/>
    <cellStyle name="40% - Accent1 2 2" xfId="36951" hidden="1" xr:uid="{00000000-0005-0000-0000-000093180000}"/>
    <cellStyle name="40% - Accent1 2 2" xfId="37201" xr:uid="{00000000-0005-0000-0000-000094180000}"/>
    <cellStyle name="40% - Accent1 2 2 2" xfId="7353" hidden="1" xr:uid="{00000000-0005-0000-0000-000095180000}"/>
    <cellStyle name="40% - Accent1 2 2 2" xfId="37682" hidden="1" xr:uid="{00000000-0005-0000-0000-000096180000}"/>
    <cellStyle name="40% - Accent1 2 2 2" xfId="36705" hidden="1" xr:uid="{00000000-0005-0000-0000-000097180000}"/>
    <cellStyle name="40% - Accent1 2 2 2" xfId="36964" hidden="1" xr:uid="{00000000-0005-0000-0000-000098180000}"/>
    <cellStyle name="40% - Accent1 2 2 2" xfId="37120" hidden="1" xr:uid="{00000000-0005-0000-0000-000099180000}"/>
    <cellStyle name="40% - Accent1 2 2 2" xfId="36851" hidden="1" xr:uid="{00000000-0005-0000-0000-00009A180000}"/>
    <cellStyle name="40% - Accent1 2 2 2" xfId="38064" hidden="1" xr:uid="{00000000-0005-0000-0000-00009B180000}"/>
    <cellStyle name="40% - Accent1 2 2 2" xfId="36942" hidden="1" xr:uid="{00000000-0005-0000-0000-00009C180000}"/>
    <cellStyle name="40% - Accent1 2 2 2" xfId="37231" hidden="1" xr:uid="{00000000-0005-0000-0000-00009D180000}"/>
    <cellStyle name="40% - Accent1 2 2 2" xfId="37279" hidden="1" xr:uid="{00000000-0005-0000-0000-00009E180000}"/>
    <cellStyle name="40% - Accent1 2 2 2" xfId="37546" hidden="1" xr:uid="{00000000-0005-0000-0000-00009F180000}"/>
    <cellStyle name="40% - Accent1 2 2 2" xfId="36790" hidden="1" xr:uid="{00000000-0005-0000-0000-0000A0180000}"/>
    <cellStyle name="40% - Accent1 2 2 2" xfId="36617" hidden="1" xr:uid="{00000000-0005-0000-0000-0000A1180000}"/>
    <cellStyle name="40% - Accent1 2 2 2" xfId="37793" xr:uid="{00000000-0005-0000-0000-0000A2180000}"/>
    <cellStyle name="40% - Accent1 2 2 3" xfId="8214" hidden="1" xr:uid="{00000000-0005-0000-0000-0000A3180000}"/>
    <cellStyle name="40% - Accent1 2 2 3" xfId="37881" hidden="1" xr:uid="{00000000-0005-0000-0000-0000A4180000}"/>
    <cellStyle name="40% - Accent1 2 2 3" xfId="37986" hidden="1" xr:uid="{00000000-0005-0000-0000-0000A5180000}"/>
    <cellStyle name="40% - Accent1 2 2 3" xfId="37430" hidden="1" xr:uid="{00000000-0005-0000-0000-0000A6180000}"/>
    <cellStyle name="40% - Accent1 2 2 3" xfId="36640" hidden="1" xr:uid="{00000000-0005-0000-0000-0000A7180000}"/>
    <cellStyle name="40% - Accent1 2 2 3" xfId="37850" hidden="1" xr:uid="{00000000-0005-0000-0000-0000A8180000}"/>
    <cellStyle name="40% - Accent1 2 2 3" xfId="37367" hidden="1" xr:uid="{00000000-0005-0000-0000-0000A9180000}"/>
    <cellStyle name="40% - Accent1 2 2 3" xfId="36997" hidden="1" xr:uid="{00000000-0005-0000-0000-0000AA180000}"/>
    <cellStyle name="40% - Accent1 2 2 3" xfId="37716" hidden="1" xr:uid="{00000000-0005-0000-0000-0000AB180000}"/>
    <cellStyle name="40% - Accent1 2 2 3" xfId="37646" hidden="1" xr:uid="{00000000-0005-0000-0000-0000AC180000}"/>
    <cellStyle name="40% - Accent1 2 2 3" xfId="36922" hidden="1" xr:uid="{00000000-0005-0000-0000-0000AD180000}"/>
    <cellStyle name="40% - Accent1 2 2 3" xfId="37567" hidden="1" xr:uid="{00000000-0005-0000-0000-0000AE180000}"/>
    <cellStyle name="40% - Accent1 2 2 3" xfId="37033" hidden="1" xr:uid="{00000000-0005-0000-0000-0000AF180000}"/>
    <cellStyle name="40% - Accent1 2 2 3" xfId="38226" xr:uid="{00000000-0005-0000-0000-0000B0180000}"/>
    <cellStyle name="40% - Accent1 2 2 4" xfId="8361" hidden="1" xr:uid="{00000000-0005-0000-0000-0000B1180000}"/>
    <cellStyle name="40% - Accent1 2 2 4" xfId="37937" hidden="1" xr:uid="{00000000-0005-0000-0000-0000B2180000}"/>
    <cellStyle name="40% - Accent1 2 2 4" xfId="38072" hidden="1" xr:uid="{00000000-0005-0000-0000-0000B3180000}"/>
    <cellStyle name="40% - Accent1 2 2 4" xfId="38146" hidden="1" xr:uid="{00000000-0005-0000-0000-0000B4180000}"/>
    <cellStyle name="40% - Accent1 2 2 4" xfId="38214" hidden="1" xr:uid="{00000000-0005-0000-0000-0000B5180000}"/>
    <cellStyle name="40% - Accent1 2 2 4" xfId="38284" hidden="1" xr:uid="{00000000-0005-0000-0000-0000B6180000}"/>
    <cellStyle name="40% - Accent1 2 2 4" xfId="38353" hidden="1" xr:uid="{00000000-0005-0000-0000-0000B7180000}"/>
    <cellStyle name="40% - Accent1 2 2 4" xfId="38420" hidden="1" xr:uid="{00000000-0005-0000-0000-0000B8180000}"/>
    <cellStyle name="40% - Accent1 2 2 4" xfId="38489" hidden="1" xr:uid="{00000000-0005-0000-0000-0000B9180000}"/>
    <cellStyle name="40% - Accent1 2 2 4" xfId="38551" hidden="1" xr:uid="{00000000-0005-0000-0000-0000BA180000}"/>
    <cellStyle name="40% - Accent1 2 2 4" xfId="38616" hidden="1" xr:uid="{00000000-0005-0000-0000-0000BB180000}"/>
    <cellStyle name="40% - Accent1 2 2 4" xfId="38673" hidden="1" xr:uid="{00000000-0005-0000-0000-0000BC180000}"/>
    <cellStyle name="40% - Accent1 2 2 4" xfId="38725" hidden="1" xr:uid="{00000000-0005-0000-0000-0000BD180000}"/>
    <cellStyle name="40% - Accent1 2 2 4" xfId="38780" xr:uid="{00000000-0005-0000-0000-0000BE180000}"/>
    <cellStyle name="40% - Accent1 2 3" xfId="7320" hidden="1" xr:uid="{00000000-0005-0000-0000-0000BF180000}"/>
    <cellStyle name="40% - Accent1 2 3" xfId="37659" hidden="1" xr:uid="{00000000-0005-0000-0000-0000C0180000}"/>
    <cellStyle name="40% - Accent1 2 3" xfId="36721" hidden="1" xr:uid="{00000000-0005-0000-0000-0000C1180000}"/>
    <cellStyle name="40% - Accent1 2 3" xfId="37174" hidden="1" xr:uid="{00000000-0005-0000-0000-0000C2180000}"/>
    <cellStyle name="40% - Accent1 2 3" xfId="36682" hidden="1" xr:uid="{00000000-0005-0000-0000-0000C3180000}"/>
    <cellStyle name="40% - Accent1 2 3" xfId="37102" hidden="1" xr:uid="{00000000-0005-0000-0000-0000C4180000}"/>
    <cellStyle name="40% - Accent1 2 3" xfId="37378" hidden="1" xr:uid="{00000000-0005-0000-0000-0000C5180000}"/>
    <cellStyle name="40% - Accent1 2 3" xfId="36680" hidden="1" xr:uid="{00000000-0005-0000-0000-0000C6180000}"/>
    <cellStyle name="40% - Accent1 2 3" xfId="36813" hidden="1" xr:uid="{00000000-0005-0000-0000-0000C7180000}"/>
    <cellStyle name="40% - Accent1 2 3" xfId="37710" hidden="1" xr:uid="{00000000-0005-0000-0000-0000C8180000}"/>
    <cellStyle name="40% - Accent1 2 3" xfId="36727" hidden="1" xr:uid="{00000000-0005-0000-0000-0000C9180000}"/>
    <cellStyle name="40% - Accent1 2 3" xfId="36974" hidden="1" xr:uid="{00000000-0005-0000-0000-0000CA180000}"/>
    <cellStyle name="40% - Accent1 2 3" xfId="38347" hidden="1" xr:uid="{00000000-0005-0000-0000-0000CB180000}"/>
    <cellStyle name="40% - Accent1 2 3" xfId="37759" xr:uid="{00000000-0005-0000-0000-0000CC180000}"/>
    <cellStyle name="40% - Accent1 2 4" xfId="7998" xr:uid="{00000000-0005-0000-0000-0000CD180000}"/>
    <cellStyle name="40% - Accent1 2 5" xfId="8328" xr:uid="{00000000-0005-0000-0000-0000CE180000}"/>
    <cellStyle name="40% - Accent1 2 6" xfId="6631" xr:uid="{00000000-0005-0000-0000-0000CF180000}"/>
    <cellStyle name="40% - Accent1 2 7" xfId="4602" xr:uid="{00000000-0005-0000-0000-0000D0180000}"/>
    <cellStyle name="40% - Accent1 3" xfId="3027" xr:uid="{00000000-0005-0000-0000-0000D1180000}"/>
    <cellStyle name="40% - Accent1 3 2" xfId="38860" xr:uid="{00000000-0005-0000-0000-0000D2180000}"/>
    <cellStyle name="40% - Accent1 4" xfId="4601" xr:uid="{00000000-0005-0000-0000-0000D3180000}"/>
    <cellStyle name="40% - Accent1 5" xfId="7294" xr:uid="{00000000-0005-0000-0000-0000D4180000}"/>
    <cellStyle name="40% - Accent1 6" xfId="7971" xr:uid="{00000000-0005-0000-0000-0000D5180000}"/>
    <cellStyle name="40% - Accent1 7" xfId="7603" xr:uid="{00000000-0005-0000-0000-0000D6180000}"/>
    <cellStyle name="40% - Accent1 8" xfId="8302" xr:uid="{00000000-0005-0000-0000-0000D7180000}"/>
    <cellStyle name="40% - Accent1 9" xfId="38810" xr:uid="{00000000-0005-0000-0000-0000D8180000}"/>
    <cellStyle name="40% - Accent2 10" xfId="39005" xr:uid="{00000000-0005-0000-0000-0000DA180000}"/>
    <cellStyle name="40% - Accent2 11" xfId="39034" xr:uid="{00000000-0005-0000-0000-0000DB180000}"/>
    <cellStyle name="40% - Accent2 2" xfId="2570" xr:uid="{00000000-0005-0000-0000-0000DC180000}"/>
    <cellStyle name="40% - Accent2 2 2" xfId="5130" hidden="1" xr:uid="{00000000-0005-0000-0000-0000DD180000}"/>
    <cellStyle name="40% - Accent2 2 2" xfId="7262" hidden="1" xr:uid="{00000000-0005-0000-0000-0000DE180000}"/>
    <cellStyle name="40% - Accent2 2 2" xfId="9397" hidden="1" xr:uid="{00000000-0005-0000-0000-0000DF180000}"/>
    <cellStyle name="40% - Accent2 2 2" xfId="9889" hidden="1" xr:uid="{00000000-0005-0000-0000-0000E0180000}"/>
    <cellStyle name="40% - Accent2 2 2" xfId="8967" hidden="1" xr:uid="{00000000-0005-0000-0000-0000E1180000}"/>
    <cellStyle name="40% - Accent2 2 2" xfId="4786" hidden="1" xr:uid="{00000000-0005-0000-0000-0000E2180000}"/>
    <cellStyle name="40% - Accent2 2 2" xfId="10086" hidden="1" xr:uid="{00000000-0005-0000-0000-0000E3180000}"/>
    <cellStyle name="40% - Accent2 2 2" xfId="5365" hidden="1" xr:uid="{00000000-0005-0000-0000-0000E4180000}"/>
    <cellStyle name="40% - Accent2 2 2" xfId="9456" hidden="1" xr:uid="{00000000-0005-0000-0000-0000E5180000}"/>
    <cellStyle name="40% - Accent2 2 2" xfId="10263" hidden="1" xr:uid="{00000000-0005-0000-0000-0000E6180000}"/>
    <cellStyle name="40% - Accent2 2 2" xfId="3604" hidden="1" xr:uid="{00000000-0005-0000-0000-0000E7180000}"/>
    <cellStyle name="40% - Accent2 2 2" xfId="8487" hidden="1" xr:uid="{00000000-0005-0000-0000-0000E8180000}"/>
    <cellStyle name="40% - Accent2 2 2" xfId="10782" hidden="1" xr:uid="{00000000-0005-0000-0000-0000E9180000}"/>
    <cellStyle name="40% - Accent2 2 2" xfId="3570" hidden="1" xr:uid="{00000000-0005-0000-0000-0000EA180000}"/>
    <cellStyle name="40% - Accent2 2 2" xfId="10767" hidden="1" xr:uid="{00000000-0005-0000-0000-0000EB180000}"/>
    <cellStyle name="40% - Accent2 2 2" xfId="11124" hidden="1" xr:uid="{00000000-0005-0000-0000-0000EC180000}"/>
    <cellStyle name="40% - Accent2 2 2" xfId="11269" hidden="1" xr:uid="{00000000-0005-0000-0000-0000ED180000}"/>
    <cellStyle name="40% - Accent2 2 2" xfId="11064" hidden="1" xr:uid="{00000000-0005-0000-0000-0000EE180000}"/>
    <cellStyle name="40% - Accent2 2 2" xfId="10714" hidden="1" xr:uid="{00000000-0005-0000-0000-0000EF180000}"/>
    <cellStyle name="40% - Accent2 2 2" xfId="11421" hidden="1" xr:uid="{00000000-0005-0000-0000-0000F0180000}"/>
    <cellStyle name="40% - Accent2 2 2" xfId="10731" hidden="1" xr:uid="{00000000-0005-0000-0000-0000F1180000}"/>
    <cellStyle name="40% - Accent2 2 2" xfId="11151" hidden="1" xr:uid="{00000000-0005-0000-0000-0000F2180000}"/>
    <cellStyle name="40% - Accent2 2 2" xfId="11566" hidden="1" xr:uid="{00000000-0005-0000-0000-0000F3180000}"/>
    <cellStyle name="40% - Accent2 2 2" xfId="8514" hidden="1" xr:uid="{00000000-0005-0000-0000-0000F4180000}"/>
    <cellStyle name="40% - Accent2 2 2" xfId="10676" hidden="1" xr:uid="{00000000-0005-0000-0000-0000F5180000}"/>
    <cellStyle name="40% - Accent2 2 2" xfId="11805" hidden="1" xr:uid="{00000000-0005-0000-0000-0000F6180000}"/>
    <cellStyle name="40% - Accent2 2 2" xfId="11948" hidden="1" xr:uid="{00000000-0005-0000-0000-0000F7180000}"/>
    <cellStyle name="40% - Accent2 2 2" xfId="11746" hidden="1" xr:uid="{00000000-0005-0000-0000-0000F8180000}"/>
    <cellStyle name="40% - Accent2 2 2" xfId="4441" hidden="1" xr:uid="{00000000-0005-0000-0000-0000F9180000}"/>
    <cellStyle name="40% - Accent2 2 2" xfId="12100" hidden="1" xr:uid="{00000000-0005-0000-0000-0000FA180000}"/>
    <cellStyle name="40% - Accent2 2 2" xfId="8624" hidden="1" xr:uid="{00000000-0005-0000-0000-0000FB180000}"/>
    <cellStyle name="40% - Accent2 2 2" xfId="11832" hidden="1" xr:uid="{00000000-0005-0000-0000-0000FC180000}"/>
    <cellStyle name="40% - Accent2 2 2" xfId="12245" hidden="1" xr:uid="{00000000-0005-0000-0000-0000FD180000}"/>
    <cellStyle name="40% - Accent2 2 2" xfId="10976" hidden="1" xr:uid="{00000000-0005-0000-0000-0000FE180000}"/>
    <cellStyle name="40% - Accent2 2 2" xfId="10695" hidden="1" xr:uid="{00000000-0005-0000-0000-0000FF180000}"/>
    <cellStyle name="40% - Accent2 2 2" xfId="12484" hidden="1" xr:uid="{00000000-0005-0000-0000-000000190000}"/>
    <cellStyle name="40% - Accent2 2 2" xfId="12628" hidden="1" xr:uid="{00000000-0005-0000-0000-000001190000}"/>
    <cellStyle name="40% - Accent2 2 2" xfId="12425" hidden="1" xr:uid="{00000000-0005-0000-0000-000002190000}"/>
    <cellStyle name="40% - Accent2 2 2" xfId="10601" hidden="1" xr:uid="{00000000-0005-0000-0000-000003190000}"/>
    <cellStyle name="40% - Accent2 2 2" xfId="12780" hidden="1" xr:uid="{00000000-0005-0000-0000-000004190000}"/>
    <cellStyle name="40% - Accent2 2 2" xfId="3913" hidden="1" xr:uid="{00000000-0005-0000-0000-000005190000}"/>
    <cellStyle name="40% - Accent2 2 2" xfId="12511" hidden="1" xr:uid="{00000000-0005-0000-0000-000006190000}"/>
    <cellStyle name="40% - Accent2 2 2" xfId="12925" hidden="1" xr:uid="{00000000-0005-0000-0000-000007190000}"/>
    <cellStyle name="40% - Accent2 2 2" xfId="5648" hidden="1" xr:uid="{00000000-0005-0000-0000-000008190000}"/>
    <cellStyle name="40% - Accent2 2 2" xfId="10476" hidden="1" xr:uid="{00000000-0005-0000-0000-000009190000}"/>
    <cellStyle name="40% - Accent2 2 2" xfId="13163" hidden="1" xr:uid="{00000000-0005-0000-0000-00000A190000}"/>
    <cellStyle name="40% - Accent2 2 2" xfId="13306" hidden="1" xr:uid="{00000000-0005-0000-0000-00000B190000}"/>
    <cellStyle name="40% - Accent2 2 2" xfId="13104" hidden="1" xr:uid="{00000000-0005-0000-0000-00000C190000}"/>
    <cellStyle name="40% - Accent2 2 2" xfId="9598" hidden="1" xr:uid="{00000000-0005-0000-0000-00000D190000}"/>
    <cellStyle name="40% - Accent2 2 2" xfId="13458" hidden="1" xr:uid="{00000000-0005-0000-0000-00000E190000}"/>
    <cellStyle name="40% - Accent2 2 2" xfId="10481" hidden="1" xr:uid="{00000000-0005-0000-0000-00000F190000}"/>
    <cellStyle name="40% - Accent2 2 2" xfId="13190" hidden="1" xr:uid="{00000000-0005-0000-0000-000010190000}"/>
    <cellStyle name="40% - Accent2 2 2" xfId="13603" hidden="1" xr:uid="{00000000-0005-0000-0000-000011190000}"/>
    <cellStyle name="40% - Accent2 2 2" xfId="9704" hidden="1" xr:uid="{00000000-0005-0000-0000-000012190000}"/>
    <cellStyle name="40% - Accent2 2 2" xfId="3687" hidden="1" xr:uid="{00000000-0005-0000-0000-000013190000}"/>
    <cellStyle name="40% - Accent2 2 2" xfId="14089" hidden="1" xr:uid="{00000000-0005-0000-0000-000014190000}"/>
    <cellStyle name="40% - Accent2 2 2" xfId="9821" hidden="1" xr:uid="{00000000-0005-0000-0000-000015190000}"/>
    <cellStyle name="40% - Accent2 2 2" xfId="14074" hidden="1" xr:uid="{00000000-0005-0000-0000-000016190000}"/>
    <cellStyle name="40% - Accent2 2 2" xfId="14430" hidden="1" xr:uid="{00000000-0005-0000-0000-000017190000}"/>
    <cellStyle name="40% - Accent2 2 2" xfId="14574" hidden="1" xr:uid="{00000000-0005-0000-0000-000018190000}"/>
    <cellStyle name="40% - Accent2 2 2" xfId="14371" hidden="1" xr:uid="{00000000-0005-0000-0000-000019190000}"/>
    <cellStyle name="40% - Accent2 2 2" xfId="14021" hidden="1" xr:uid="{00000000-0005-0000-0000-00001A190000}"/>
    <cellStyle name="40% - Accent2 2 2" xfId="14726" hidden="1" xr:uid="{00000000-0005-0000-0000-00001B190000}"/>
    <cellStyle name="40% - Accent2 2 2" xfId="14038" hidden="1" xr:uid="{00000000-0005-0000-0000-00001C190000}"/>
    <cellStyle name="40% - Accent2 2 2" xfId="14457" hidden="1" xr:uid="{00000000-0005-0000-0000-00001D190000}"/>
    <cellStyle name="40% - Accent2 2 2" xfId="14871" hidden="1" xr:uid="{00000000-0005-0000-0000-00001E190000}"/>
    <cellStyle name="40% - Accent2 2 2" xfId="9760" hidden="1" xr:uid="{00000000-0005-0000-0000-00001F190000}"/>
    <cellStyle name="40% - Accent2 2 2" xfId="13983" hidden="1" xr:uid="{00000000-0005-0000-0000-000020190000}"/>
    <cellStyle name="40% - Accent2 2 2" xfId="15110" hidden="1" xr:uid="{00000000-0005-0000-0000-000021190000}"/>
    <cellStyle name="40% - Accent2 2 2" xfId="15253" hidden="1" xr:uid="{00000000-0005-0000-0000-000022190000}"/>
    <cellStyle name="40% - Accent2 2 2" xfId="15051" hidden="1" xr:uid="{00000000-0005-0000-0000-000023190000}"/>
    <cellStyle name="40% - Accent2 2 2" xfId="5372" hidden="1" xr:uid="{00000000-0005-0000-0000-000024190000}"/>
    <cellStyle name="40% - Accent2 2 2" xfId="15405" hidden="1" xr:uid="{00000000-0005-0000-0000-000025190000}"/>
    <cellStyle name="40% - Accent2 2 2" xfId="5664" hidden="1" xr:uid="{00000000-0005-0000-0000-000026190000}"/>
    <cellStyle name="40% - Accent2 2 2" xfId="15137" hidden="1" xr:uid="{00000000-0005-0000-0000-000027190000}"/>
    <cellStyle name="40% - Accent2 2 2" xfId="15550" hidden="1" xr:uid="{00000000-0005-0000-0000-000028190000}"/>
    <cellStyle name="40% - Accent2 2 2" xfId="14283" hidden="1" xr:uid="{00000000-0005-0000-0000-000029190000}"/>
    <cellStyle name="40% - Accent2 2 2" xfId="14002" hidden="1" xr:uid="{00000000-0005-0000-0000-00002A190000}"/>
    <cellStyle name="40% - Accent2 2 2" xfId="15789" hidden="1" xr:uid="{00000000-0005-0000-0000-00002B190000}"/>
    <cellStyle name="40% - Accent2 2 2" xfId="15933" hidden="1" xr:uid="{00000000-0005-0000-0000-00002C190000}"/>
    <cellStyle name="40% - Accent2 2 2" xfId="15730" hidden="1" xr:uid="{00000000-0005-0000-0000-00002D190000}"/>
    <cellStyle name="40% - Accent2 2 2" xfId="13913" hidden="1" xr:uid="{00000000-0005-0000-0000-00002E190000}"/>
    <cellStyle name="40% - Accent2 2 2" xfId="16085" hidden="1" xr:uid="{00000000-0005-0000-0000-00002F190000}"/>
    <cellStyle name="40% - Accent2 2 2" xfId="5289" hidden="1" xr:uid="{00000000-0005-0000-0000-000030190000}"/>
    <cellStyle name="40% - Accent2 2 2" xfId="15816" hidden="1" xr:uid="{00000000-0005-0000-0000-000031190000}"/>
    <cellStyle name="40% - Accent2 2 2" xfId="16230" hidden="1" xr:uid="{00000000-0005-0000-0000-000032190000}"/>
    <cellStyle name="40% - Accent2 2 2" xfId="5152" hidden="1" xr:uid="{00000000-0005-0000-0000-000033190000}"/>
    <cellStyle name="40% - Accent2 2 2" xfId="13792" hidden="1" xr:uid="{00000000-0005-0000-0000-000034190000}"/>
    <cellStyle name="40% - Accent2 2 2" xfId="16468" hidden="1" xr:uid="{00000000-0005-0000-0000-000035190000}"/>
    <cellStyle name="40% - Accent2 2 2" xfId="16611" hidden="1" xr:uid="{00000000-0005-0000-0000-000036190000}"/>
    <cellStyle name="40% - Accent2 2 2" xfId="16409" hidden="1" xr:uid="{00000000-0005-0000-0000-000037190000}"/>
    <cellStyle name="40% - Accent2 2 2" xfId="9095" hidden="1" xr:uid="{00000000-0005-0000-0000-000038190000}"/>
    <cellStyle name="40% - Accent2 2 2" xfId="16763" hidden="1" xr:uid="{00000000-0005-0000-0000-000039190000}"/>
    <cellStyle name="40% - Accent2 2 2" xfId="13796" hidden="1" xr:uid="{00000000-0005-0000-0000-00003A190000}"/>
    <cellStyle name="40% - Accent2 2 2" xfId="16495" hidden="1" xr:uid="{00000000-0005-0000-0000-00003B190000}"/>
    <cellStyle name="40% - Accent2 2 2" xfId="16908" hidden="1" xr:uid="{00000000-0005-0000-0000-00003C190000}"/>
    <cellStyle name="40% - Accent2 2 2" xfId="8650" hidden="1" xr:uid="{00000000-0005-0000-0000-00003D190000}"/>
    <cellStyle name="40% - Accent2 2 2" xfId="10396" hidden="1" xr:uid="{00000000-0005-0000-0000-00003E190000}"/>
    <cellStyle name="40% - Accent2 2 2" xfId="17375" hidden="1" xr:uid="{00000000-0005-0000-0000-00003F190000}"/>
    <cellStyle name="40% - Accent2 2 2" xfId="5668" hidden="1" xr:uid="{00000000-0005-0000-0000-000040190000}"/>
    <cellStyle name="40% - Accent2 2 2" xfId="17360" hidden="1" xr:uid="{00000000-0005-0000-0000-000041190000}"/>
    <cellStyle name="40% - Accent2 2 2" xfId="17715" hidden="1" xr:uid="{00000000-0005-0000-0000-000042190000}"/>
    <cellStyle name="40% - Accent2 2 2" xfId="17859" hidden="1" xr:uid="{00000000-0005-0000-0000-000043190000}"/>
    <cellStyle name="40% - Accent2 2 2" xfId="17656" hidden="1" xr:uid="{00000000-0005-0000-0000-000044190000}"/>
    <cellStyle name="40% - Accent2 2 2" xfId="17308" hidden="1" xr:uid="{00000000-0005-0000-0000-000045190000}"/>
    <cellStyle name="40% - Accent2 2 2" xfId="18011" hidden="1" xr:uid="{00000000-0005-0000-0000-000046190000}"/>
    <cellStyle name="40% - Accent2 2 2" xfId="17324" hidden="1" xr:uid="{00000000-0005-0000-0000-000047190000}"/>
    <cellStyle name="40% - Accent2 2 2" xfId="17742" hidden="1" xr:uid="{00000000-0005-0000-0000-000048190000}"/>
    <cellStyle name="40% - Accent2 2 2" xfId="18156" hidden="1" xr:uid="{00000000-0005-0000-0000-000049190000}"/>
    <cellStyle name="40% - Accent2 2 2" xfId="8562" hidden="1" xr:uid="{00000000-0005-0000-0000-00004A190000}"/>
    <cellStyle name="40% - Accent2 2 2" xfId="17270" hidden="1" xr:uid="{00000000-0005-0000-0000-00004B190000}"/>
    <cellStyle name="40% - Accent2 2 2" xfId="18395" hidden="1" xr:uid="{00000000-0005-0000-0000-00004C190000}"/>
    <cellStyle name="40% - Accent2 2 2" xfId="18538" hidden="1" xr:uid="{00000000-0005-0000-0000-00004D190000}"/>
    <cellStyle name="40% - Accent2 2 2" xfId="18336" hidden="1" xr:uid="{00000000-0005-0000-0000-00004E190000}"/>
    <cellStyle name="40% - Accent2 2 2" xfId="4183" hidden="1" xr:uid="{00000000-0005-0000-0000-00004F190000}"/>
    <cellStyle name="40% - Accent2 2 2" xfId="18690" hidden="1" xr:uid="{00000000-0005-0000-0000-000050190000}"/>
    <cellStyle name="40% - Accent2 2 2" xfId="9031" hidden="1" xr:uid="{00000000-0005-0000-0000-000051190000}"/>
    <cellStyle name="40% - Accent2 2 2" xfId="18422" hidden="1" xr:uid="{00000000-0005-0000-0000-000052190000}"/>
    <cellStyle name="40% - Accent2 2 2" xfId="18835" hidden="1" xr:uid="{00000000-0005-0000-0000-000053190000}"/>
    <cellStyle name="40% - Accent2 2 2" xfId="17568" hidden="1" xr:uid="{00000000-0005-0000-0000-000054190000}"/>
    <cellStyle name="40% - Accent2 2 2" xfId="17289" hidden="1" xr:uid="{00000000-0005-0000-0000-000055190000}"/>
    <cellStyle name="40% - Accent2 2 2" xfId="19074" hidden="1" xr:uid="{00000000-0005-0000-0000-000056190000}"/>
    <cellStyle name="40% - Accent2 2 2" xfId="19218" hidden="1" xr:uid="{00000000-0005-0000-0000-000057190000}"/>
    <cellStyle name="40% - Accent2 2 2" xfId="19015" hidden="1" xr:uid="{00000000-0005-0000-0000-000058190000}"/>
    <cellStyle name="40% - Accent2 2 2" xfId="17201" hidden="1" xr:uid="{00000000-0005-0000-0000-000059190000}"/>
    <cellStyle name="40% - Accent2 2 2" xfId="19370" hidden="1" xr:uid="{00000000-0005-0000-0000-00005A190000}"/>
    <cellStyle name="40% - Accent2 2 2" xfId="9081" hidden="1" xr:uid="{00000000-0005-0000-0000-00005B190000}"/>
    <cellStyle name="40% - Accent2 2 2" xfId="19101" hidden="1" xr:uid="{00000000-0005-0000-0000-00005C190000}"/>
    <cellStyle name="40% - Accent2 2 2" xfId="19515" hidden="1" xr:uid="{00000000-0005-0000-0000-00005D190000}"/>
    <cellStyle name="40% - Accent2 2 2" xfId="8979" hidden="1" xr:uid="{00000000-0005-0000-0000-00005E190000}"/>
    <cellStyle name="40% - Accent2 2 2" xfId="17083" hidden="1" xr:uid="{00000000-0005-0000-0000-00005F190000}"/>
    <cellStyle name="40% - Accent2 2 2" xfId="19753" hidden="1" xr:uid="{00000000-0005-0000-0000-000060190000}"/>
    <cellStyle name="40% - Accent2 2 2" xfId="19896" hidden="1" xr:uid="{00000000-0005-0000-0000-000061190000}"/>
    <cellStyle name="40% - Accent2 2 2" xfId="19694" hidden="1" xr:uid="{00000000-0005-0000-0000-000062190000}"/>
    <cellStyle name="40% - Accent2 2 2" xfId="3837" hidden="1" xr:uid="{00000000-0005-0000-0000-000063190000}"/>
    <cellStyle name="40% - Accent2 2 2" xfId="20048" hidden="1" xr:uid="{00000000-0005-0000-0000-000064190000}"/>
    <cellStyle name="40% - Accent2 2 2" xfId="17087" hidden="1" xr:uid="{00000000-0005-0000-0000-000065190000}"/>
    <cellStyle name="40% - Accent2 2 2" xfId="19780" hidden="1" xr:uid="{00000000-0005-0000-0000-000066190000}"/>
    <cellStyle name="40% - Accent2 2 2" xfId="20193" hidden="1" xr:uid="{00000000-0005-0000-0000-000067190000}"/>
    <cellStyle name="40% - Accent2 2 2" xfId="9501" hidden="1" xr:uid="{00000000-0005-0000-0000-000068190000}"/>
    <cellStyle name="40% - Accent2 2 2" xfId="13725" hidden="1" xr:uid="{00000000-0005-0000-0000-000069190000}"/>
    <cellStyle name="40% - Accent2 2 2" xfId="20653" hidden="1" xr:uid="{00000000-0005-0000-0000-00006A190000}"/>
    <cellStyle name="40% - Accent2 2 2" xfId="9540" hidden="1" xr:uid="{00000000-0005-0000-0000-00006B190000}"/>
    <cellStyle name="40% - Accent2 2 2" xfId="20638" hidden="1" xr:uid="{00000000-0005-0000-0000-00006C190000}"/>
    <cellStyle name="40% - Accent2 2 2" xfId="20993" hidden="1" xr:uid="{00000000-0005-0000-0000-00006D190000}"/>
    <cellStyle name="40% - Accent2 2 2" xfId="21137" hidden="1" xr:uid="{00000000-0005-0000-0000-00006E190000}"/>
    <cellStyle name="40% - Accent2 2 2" xfId="20934" hidden="1" xr:uid="{00000000-0005-0000-0000-00006F190000}"/>
    <cellStyle name="40% - Accent2 2 2" xfId="20586" hidden="1" xr:uid="{00000000-0005-0000-0000-000070190000}"/>
    <cellStyle name="40% - Accent2 2 2" xfId="21289" hidden="1" xr:uid="{00000000-0005-0000-0000-000071190000}"/>
    <cellStyle name="40% - Accent2 2 2" xfId="20602" hidden="1" xr:uid="{00000000-0005-0000-0000-000072190000}"/>
    <cellStyle name="40% - Accent2 2 2" xfId="21020" hidden="1" xr:uid="{00000000-0005-0000-0000-000073190000}"/>
    <cellStyle name="40% - Accent2 2 2" xfId="21434" hidden="1" xr:uid="{00000000-0005-0000-0000-000074190000}"/>
    <cellStyle name="40% - Accent2 2 2" xfId="9207" hidden="1" xr:uid="{00000000-0005-0000-0000-000075190000}"/>
    <cellStyle name="40% - Accent2 2 2" xfId="20548" hidden="1" xr:uid="{00000000-0005-0000-0000-000076190000}"/>
    <cellStyle name="40% - Accent2 2 2" xfId="21673" hidden="1" xr:uid="{00000000-0005-0000-0000-000077190000}"/>
    <cellStyle name="40% - Accent2 2 2" xfId="21816" hidden="1" xr:uid="{00000000-0005-0000-0000-000078190000}"/>
    <cellStyle name="40% - Accent2 2 2" xfId="21614" hidden="1" xr:uid="{00000000-0005-0000-0000-000079190000}"/>
    <cellStyle name="40% - Accent2 2 2" xfId="3832" hidden="1" xr:uid="{00000000-0005-0000-0000-00007A190000}"/>
    <cellStyle name="40% - Accent2 2 2" xfId="21968" hidden="1" xr:uid="{00000000-0005-0000-0000-00007B190000}"/>
    <cellStyle name="40% - Accent2 2 2" xfId="3678" hidden="1" xr:uid="{00000000-0005-0000-0000-00007C190000}"/>
    <cellStyle name="40% - Accent2 2 2" xfId="21700" hidden="1" xr:uid="{00000000-0005-0000-0000-00007D190000}"/>
    <cellStyle name="40% - Accent2 2 2" xfId="22113" hidden="1" xr:uid="{00000000-0005-0000-0000-00007E190000}"/>
    <cellStyle name="40% - Accent2 2 2" xfId="20846" hidden="1" xr:uid="{00000000-0005-0000-0000-00007F190000}"/>
    <cellStyle name="40% - Accent2 2 2" xfId="20567" hidden="1" xr:uid="{00000000-0005-0000-0000-000080190000}"/>
    <cellStyle name="40% - Accent2 2 2" xfId="22352" hidden="1" xr:uid="{00000000-0005-0000-0000-000081190000}"/>
    <cellStyle name="40% - Accent2 2 2" xfId="22496" hidden="1" xr:uid="{00000000-0005-0000-0000-000082190000}"/>
    <cellStyle name="40% - Accent2 2 2" xfId="22293" hidden="1" xr:uid="{00000000-0005-0000-0000-000083190000}"/>
    <cellStyle name="40% - Accent2 2 2" xfId="20479" hidden="1" xr:uid="{00000000-0005-0000-0000-000084190000}"/>
    <cellStyle name="40% - Accent2 2 2" xfId="22648" hidden="1" xr:uid="{00000000-0005-0000-0000-000085190000}"/>
    <cellStyle name="40% - Accent2 2 2" xfId="3461" hidden="1" xr:uid="{00000000-0005-0000-0000-000086190000}"/>
    <cellStyle name="40% - Accent2 2 2" xfId="22379" hidden="1" xr:uid="{00000000-0005-0000-0000-000087190000}"/>
    <cellStyle name="40% - Accent2 2 2" xfId="22793" hidden="1" xr:uid="{00000000-0005-0000-0000-000088190000}"/>
    <cellStyle name="40% - Accent2 2 2" xfId="3764" hidden="1" xr:uid="{00000000-0005-0000-0000-000089190000}"/>
    <cellStyle name="40% - Accent2 2 2" xfId="20364" hidden="1" xr:uid="{00000000-0005-0000-0000-00008A190000}"/>
    <cellStyle name="40% - Accent2 2 2" xfId="23031" hidden="1" xr:uid="{00000000-0005-0000-0000-00008B190000}"/>
    <cellStyle name="40% - Accent2 2 2" xfId="23174" hidden="1" xr:uid="{00000000-0005-0000-0000-00008C190000}"/>
    <cellStyle name="40% - Accent2 2 2" xfId="22972" hidden="1" xr:uid="{00000000-0005-0000-0000-00008D190000}"/>
    <cellStyle name="40% - Accent2 2 2" xfId="4719" hidden="1" xr:uid="{00000000-0005-0000-0000-00008E190000}"/>
    <cellStyle name="40% - Accent2 2 2" xfId="23326" hidden="1" xr:uid="{00000000-0005-0000-0000-00008F190000}"/>
    <cellStyle name="40% - Accent2 2 2" xfId="20368" hidden="1" xr:uid="{00000000-0005-0000-0000-000090190000}"/>
    <cellStyle name="40% - Accent2 2 2" xfId="23058" hidden="1" xr:uid="{00000000-0005-0000-0000-000091190000}"/>
    <cellStyle name="40% - Accent2 2 2" xfId="23471" hidden="1" xr:uid="{00000000-0005-0000-0000-000092190000}"/>
    <cellStyle name="40% - Accent2 2 2" xfId="8804" hidden="1" xr:uid="{00000000-0005-0000-0000-000093190000}"/>
    <cellStyle name="40% - Accent2 2 2" xfId="17020" hidden="1" xr:uid="{00000000-0005-0000-0000-000094190000}"/>
    <cellStyle name="40% - Accent2 2 2" xfId="23918" hidden="1" xr:uid="{00000000-0005-0000-0000-000095190000}"/>
    <cellStyle name="40% - Accent2 2 2" xfId="5376" hidden="1" xr:uid="{00000000-0005-0000-0000-000096190000}"/>
    <cellStyle name="40% - Accent2 2 2" xfId="23903" hidden="1" xr:uid="{00000000-0005-0000-0000-000097190000}"/>
    <cellStyle name="40% - Accent2 2 2" xfId="24258" hidden="1" xr:uid="{00000000-0005-0000-0000-000098190000}"/>
    <cellStyle name="40% - Accent2 2 2" xfId="24402" hidden="1" xr:uid="{00000000-0005-0000-0000-000099190000}"/>
    <cellStyle name="40% - Accent2 2 2" xfId="24199" hidden="1" xr:uid="{00000000-0005-0000-0000-00009A190000}"/>
    <cellStyle name="40% - Accent2 2 2" xfId="23851" hidden="1" xr:uid="{00000000-0005-0000-0000-00009B190000}"/>
    <cellStyle name="40% - Accent2 2 2" xfId="24554" hidden="1" xr:uid="{00000000-0005-0000-0000-00009C190000}"/>
    <cellStyle name="40% - Accent2 2 2" xfId="23867" hidden="1" xr:uid="{00000000-0005-0000-0000-00009D190000}"/>
    <cellStyle name="40% - Accent2 2 2" xfId="24285" hidden="1" xr:uid="{00000000-0005-0000-0000-00009E190000}"/>
    <cellStyle name="40% - Accent2 2 2" xfId="24699" hidden="1" xr:uid="{00000000-0005-0000-0000-00009F190000}"/>
    <cellStyle name="40% - Accent2 2 2" xfId="9437" hidden="1" xr:uid="{00000000-0005-0000-0000-0000A0190000}"/>
    <cellStyle name="40% - Accent2 2 2" xfId="23813" hidden="1" xr:uid="{00000000-0005-0000-0000-0000A1190000}"/>
    <cellStyle name="40% - Accent2 2 2" xfId="24938" hidden="1" xr:uid="{00000000-0005-0000-0000-0000A2190000}"/>
    <cellStyle name="40% - Accent2 2 2" xfId="25081" hidden="1" xr:uid="{00000000-0005-0000-0000-0000A3190000}"/>
    <cellStyle name="40% - Accent2 2 2" xfId="24879" hidden="1" xr:uid="{00000000-0005-0000-0000-0000A4190000}"/>
    <cellStyle name="40% - Accent2 2 2" xfId="9148" hidden="1" xr:uid="{00000000-0005-0000-0000-0000A5190000}"/>
    <cellStyle name="40% - Accent2 2 2" xfId="25233" hidden="1" xr:uid="{00000000-0005-0000-0000-0000A6190000}"/>
    <cellStyle name="40% - Accent2 2 2" xfId="6538" hidden="1" xr:uid="{00000000-0005-0000-0000-0000A7190000}"/>
    <cellStyle name="40% - Accent2 2 2" xfId="24965" hidden="1" xr:uid="{00000000-0005-0000-0000-0000A8190000}"/>
    <cellStyle name="40% - Accent2 2 2" xfId="25378" hidden="1" xr:uid="{00000000-0005-0000-0000-0000A9190000}"/>
    <cellStyle name="40% - Accent2 2 2" xfId="24111" hidden="1" xr:uid="{00000000-0005-0000-0000-0000AA190000}"/>
    <cellStyle name="40% - Accent2 2 2" xfId="23832" hidden="1" xr:uid="{00000000-0005-0000-0000-0000AB190000}"/>
    <cellStyle name="40% - Accent2 2 2" xfId="25617" hidden="1" xr:uid="{00000000-0005-0000-0000-0000AC190000}"/>
    <cellStyle name="40% - Accent2 2 2" xfId="25761" hidden="1" xr:uid="{00000000-0005-0000-0000-0000AD190000}"/>
    <cellStyle name="40% - Accent2 2 2" xfId="25558" hidden="1" xr:uid="{00000000-0005-0000-0000-0000AE190000}"/>
    <cellStyle name="40% - Accent2 2 2" xfId="23745" hidden="1" xr:uid="{00000000-0005-0000-0000-0000AF190000}"/>
    <cellStyle name="40% - Accent2 2 2" xfId="25913" hidden="1" xr:uid="{00000000-0005-0000-0000-0000B0190000}"/>
    <cellStyle name="40% - Accent2 2 2" xfId="8711" hidden="1" xr:uid="{00000000-0005-0000-0000-0000B1190000}"/>
    <cellStyle name="40% - Accent2 2 2" xfId="25644" hidden="1" xr:uid="{00000000-0005-0000-0000-0000B2190000}"/>
    <cellStyle name="40% - Accent2 2 2" xfId="26058" hidden="1" xr:uid="{00000000-0005-0000-0000-0000B3190000}"/>
    <cellStyle name="40% - Accent2 2 2" xfId="9161" hidden="1" xr:uid="{00000000-0005-0000-0000-0000B4190000}"/>
    <cellStyle name="40% - Accent2 2 2" xfId="23632" hidden="1" xr:uid="{00000000-0005-0000-0000-0000B5190000}"/>
    <cellStyle name="40% - Accent2 2 2" xfId="26296" hidden="1" xr:uid="{00000000-0005-0000-0000-0000B6190000}"/>
    <cellStyle name="40% - Accent2 2 2" xfId="26439" hidden="1" xr:uid="{00000000-0005-0000-0000-0000B7190000}"/>
    <cellStyle name="40% - Accent2 2 2" xfId="26237" hidden="1" xr:uid="{00000000-0005-0000-0000-0000B8190000}"/>
    <cellStyle name="40% - Accent2 2 2" xfId="4290" hidden="1" xr:uid="{00000000-0005-0000-0000-0000B9190000}"/>
    <cellStyle name="40% - Accent2 2 2" xfId="26591" hidden="1" xr:uid="{00000000-0005-0000-0000-0000BA190000}"/>
    <cellStyle name="40% - Accent2 2 2" xfId="23636" hidden="1" xr:uid="{00000000-0005-0000-0000-0000BB190000}"/>
    <cellStyle name="40% - Accent2 2 2" xfId="26323" hidden="1" xr:uid="{00000000-0005-0000-0000-0000BC190000}"/>
    <cellStyle name="40% - Accent2 2 2" xfId="26736" hidden="1" xr:uid="{00000000-0005-0000-0000-0000BD190000}"/>
    <cellStyle name="40% - Accent2 2 2" xfId="5278" hidden="1" xr:uid="{00000000-0005-0000-0000-0000BE190000}"/>
    <cellStyle name="40% - Accent2 2 2" xfId="20303" hidden="1" xr:uid="{00000000-0005-0000-0000-0000BF190000}"/>
    <cellStyle name="40% - Accent2 2 2" xfId="27176" hidden="1" xr:uid="{00000000-0005-0000-0000-0000C0190000}"/>
    <cellStyle name="40% - Accent2 2 2" xfId="5439" hidden="1" xr:uid="{00000000-0005-0000-0000-0000C1190000}"/>
    <cellStyle name="40% - Accent2 2 2" xfId="27161" hidden="1" xr:uid="{00000000-0005-0000-0000-0000C2190000}"/>
    <cellStyle name="40% - Accent2 2 2" xfId="27516" hidden="1" xr:uid="{00000000-0005-0000-0000-0000C3190000}"/>
    <cellStyle name="40% - Accent2 2 2" xfId="27660" hidden="1" xr:uid="{00000000-0005-0000-0000-0000C4190000}"/>
    <cellStyle name="40% - Accent2 2 2" xfId="27457" hidden="1" xr:uid="{00000000-0005-0000-0000-0000C5190000}"/>
    <cellStyle name="40% - Accent2 2 2" xfId="27109" hidden="1" xr:uid="{00000000-0005-0000-0000-0000C6190000}"/>
    <cellStyle name="40% - Accent2 2 2" xfId="27812" hidden="1" xr:uid="{00000000-0005-0000-0000-0000C7190000}"/>
    <cellStyle name="40% - Accent2 2 2" xfId="27125" hidden="1" xr:uid="{00000000-0005-0000-0000-0000C8190000}"/>
    <cellStyle name="40% - Accent2 2 2" xfId="27543" hidden="1" xr:uid="{00000000-0005-0000-0000-0000C9190000}"/>
    <cellStyle name="40% - Accent2 2 2" xfId="27957" hidden="1" xr:uid="{00000000-0005-0000-0000-0000CA190000}"/>
    <cellStyle name="40% - Accent2 2 2" xfId="4177" hidden="1" xr:uid="{00000000-0005-0000-0000-0000CB190000}"/>
    <cellStyle name="40% - Accent2 2 2" xfId="27071" hidden="1" xr:uid="{00000000-0005-0000-0000-0000CC190000}"/>
    <cellStyle name="40% - Accent2 2 2" xfId="28196" hidden="1" xr:uid="{00000000-0005-0000-0000-0000CD190000}"/>
    <cellStyle name="40% - Accent2 2 2" xfId="28339" hidden="1" xr:uid="{00000000-0005-0000-0000-0000CE190000}"/>
    <cellStyle name="40% - Accent2 2 2" xfId="28137" hidden="1" xr:uid="{00000000-0005-0000-0000-0000CF190000}"/>
    <cellStyle name="40% - Accent2 2 2" xfId="3576" hidden="1" xr:uid="{00000000-0005-0000-0000-0000D0190000}"/>
    <cellStyle name="40% - Accent2 2 2" xfId="28491" hidden="1" xr:uid="{00000000-0005-0000-0000-0000D1190000}"/>
    <cellStyle name="40% - Accent2 2 2" xfId="8840" hidden="1" xr:uid="{00000000-0005-0000-0000-0000D2190000}"/>
    <cellStyle name="40% - Accent2 2 2" xfId="28223" hidden="1" xr:uid="{00000000-0005-0000-0000-0000D3190000}"/>
    <cellStyle name="40% - Accent2 2 2" xfId="28636" hidden="1" xr:uid="{00000000-0005-0000-0000-0000D4190000}"/>
    <cellStyle name="40% - Accent2 2 2" xfId="27369" hidden="1" xr:uid="{00000000-0005-0000-0000-0000D5190000}"/>
    <cellStyle name="40% - Accent2 2 2" xfId="27090" hidden="1" xr:uid="{00000000-0005-0000-0000-0000D6190000}"/>
    <cellStyle name="40% - Accent2 2 2" xfId="28875" hidden="1" xr:uid="{00000000-0005-0000-0000-0000D7190000}"/>
    <cellStyle name="40% - Accent2 2 2" xfId="29019" hidden="1" xr:uid="{00000000-0005-0000-0000-0000D8190000}"/>
    <cellStyle name="40% - Accent2 2 2" xfId="28816" hidden="1" xr:uid="{00000000-0005-0000-0000-0000D9190000}"/>
    <cellStyle name="40% - Accent2 2 2" xfId="27003" hidden="1" xr:uid="{00000000-0005-0000-0000-0000DA190000}"/>
    <cellStyle name="40% - Accent2 2 2" xfId="29171" hidden="1" xr:uid="{00000000-0005-0000-0000-0000DB190000}"/>
    <cellStyle name="40% - Accent2 2 2" xfId="5374" hidden="1" xr:uid="{00000000-0005-0000-0000-0000DC190000}"/>
    <cellStyle name="40% - Accent2 2 2" xfId="28902" hidden="1" xr:uid="{00000000-0005-0000-0000-0000DD190000}"/>
    <cellStyle name="40% - Accent2 2 2" xfId="29316" hidden="1" xr:uid="{00000000-0005-0000-0000-0000DE190000}"/>
    <cellStyle name="40% - Accent2 2 2" xfId="8543" hidden="1" xr:uid="{00000000-0005-0000-0000-0000DF190000}"/>
    <cellStyle name="40% - Accent2 2 2" xfId="26890" hidden="1" xr:uid="{00000000-0005-0000-0000-0000E0190000}"/>
    <cellStyle name="40% - Accent2 2 2" xfId="29554" hidden="1" xr:uid="{00000000-0005-0000-0000-0000E1190000}"/>
    <cellStyle name="40% - Accent2 2 2" xfId="29697" hidden="1" xr:uid="{00000000-0005-0000-0000-0000E2190000}"/>
    <cellStyle name="40% - Accent2 2 2" xfId="29495" hidden="1" xr:uid="{00000000-0005-0000-0000-0000E3190000}"/>
    <cellStyle name="40% - Accent2 2 2" xfId="13711" hidden="1" xr:uid="{00000000-0005-0000-0000-0000E4190000}"/>
    <cellStyle name="40% - Accent2 2 2" xfId="29849" hidden="1" xr:uid="{00000000-0005-0000-0000-0000E5190000}"/>
    <cellStyle name="40% - Accent2 2 2" xfId="26894" hidden="1" xr:uid="{00000000-0005-0000-0000-0000E6190000}"/>
    <cellStyle name="40% - Accent2 2 2" xfId="29581" hidden="1" xr:uid="{00000000-0005-0000-0000-0000E7190000}"/>
    <cellStyle name="40% - Accent2 2 2" xfId="29994" hidden="1" xr:uid="{00000000-0005-0000-0000-0000E8190000}"/>
    <cellStyle name="40% - Accent2 2 2" xfId="8703" hidden="1" xr:uid="{00000000-0005-0000-0000-0000E9190000}"/>
    <cellStyle name="40% - Accent2 2 2" xfId="23576" hidden="1" xr:uid="{00000000-0005-0000-0000-0000EA190000}"/>
    <cellStyle name="40% - Accent2 2 2" xfId="30415" hidden="1" xr:uid="{00000000-0005-0000-0000-0000EB190000}"/>
    <cellStyle name="40% - Accent2 2 2" xfId="9318" hidden="1" xr:uid="{00000000-0005-0000-0000-0000EC190000}"/>
    <cellStyle name="40% - Accent2 2 2" xfId="30400" hidden="1" xr:uid="{00000000-0005-0000-0000-0000ED190000}"/>
    <cellStyle name="40% - Accent2 2 2" xfId="30755" hidden="1" xr:uid="{00000000-0005-0000-0000-0000EE190000}"/>
    <cellStyle name="40% - Accent2 2 2" xfId="30899" hidden="1" xr:uid="{00000000-0005-0000-0000-0000EF190000}"/>
    <cellStyle name="40% - Accent2 2 2" xfId="30696" hidden="1" xr:uid="{00000000-0005-0000-0000-0000F0190000}"/>
    <cellStyle name="40% - Accent2 2 2" xfId="30348" hidden="1" xr:uid="{00000000-0005-0000-0000-0000F1190000}"/>
    <cellStyle name="40% - Accent2 2 2" xfId="31051" hidden="1" xr:uid="{00000000-0005-0000-0000-0000F2190000}"/>
    <cellStyle name="40% - Accent2 2 2" xfId="30364" hidden="1" xr:uid="{00000000-0005-0000-0000-0000F3190000}"/>
    <cellStyle name="40% - Accent2 2 2" xfId="30782" hidden="1" xr:uid="{00000000-0005-0000-0000-0000F4190000}"/>
    <cellStyle name="40% - Accent2 2 2" xfId="31196" hidden="1" xr:uid="{00000000-0005-0000-0000-0000F5190000}"/>
    <cellStyle name="40% - Accent2 2 2" xfId="8906" hidden="1" xr:uid="{00000000-0005-0000-0000-0000F6190000}"/>
    <cellStyle name="40% - Accent2 2 2" xfId="30310" hidden="1" xr:uid="{00000000-0005-0000-0000-0000F7190000}"/>
    <cellStyle name="40% - Accent2 2 2" xfId="31435" hidden="1" xr:uid="{00000000-0005-0000-0000-0000F8190000}"/>
    <cellStyle name="40% - Accent2 2 2" xfId="31578" hidden="1" xr:uid="{00000000-0005-0000-0000-0000F9190000}"/>
    <cellStyle name="40% - Accent2 2 2" xfId="31376" hidden="1" xr:uid="{00000000-0005-0000-0000-0000FA190000}"/>
    <cellStyle name="40% - Accent2 2 2" xfId="9383" hidden="1" xr:uid="{00000000-0005-0000-0000-0000FB190000}"/>
    <cellStyle name="40% - Accent2 2 2" xfId="31730" hidden="1" xr:uid="{00000000-0005-0000-0000-0000FC190000}"/>
    <cellStyle name="40% - Accent2 2 2" xfId="8814" hidden="1" xr:uid="{00000000-0005-0000-0000-0000FD190000}"/>
    <cellStyle name="40% - Accent2 2 2" xfId="31462" hidden="1" xr:uid="{00000000-0005-0000-0000-0000FE190000}"/>
    <cellStyle name="40% - Accent2 2 2" xfId="31875" hidden="1" xr:uid="{00000000-0005-0000-0000-0000FF190000}"/>
    <cellStyle name="40% - Accent2 2 2" xfId="30608" hidden="1" xr:uid="{00000000-0005-0000-0000-0000001A0000}"/>
    <cellStyle name="40% - Accent2 2 2" xfId="30329" hidden="1" xr:uid="{00000000-0005-0000-0000-0000011A0000}"/>
    <cellStyle name="40% - Accent2 2 2" xfId="32114" hidden="1" xr:uid="{00000000-0005-0000-0000-0000021A0000}"/>
    <cellStyle name="40% - Accent2 2 2" xfId="32258" hidden="1" xr:uid="{00000000-0005-0000-0000-0000031A0000}"/>
    <cellStyle name="40% - Accent2 2 2" xfId="32055" hidden="1" xr:uid="{00000000-0005-0000-0000-0000041A0000}"/>
    <cellStyle name="40% - Accent2 2 2" xfId="30242" hidden="1" xr:uid="{00000000-0005-0000-0000-0000051A0000}"/>
    <cellStyle name="40% - Accent2 2 2" xfId="32410" hidden="1" xr:uid="{00000000-0005-0000-0000-0000061A0000}"/>
    <cellStyle name="40% - Accent2 2 2" xfId="4685" hidden="1" xr:uid="{00000000-0005-0000-0000-0000071A0000}"/>
    <cellStyle name="40% - Accent2 2 2" xfId="32141" hidden="1" xr:uid="{00000000-0005-0000-0000-0000081A0000}"/>
    <cellStyle name="40% - Accent2 2 2" xfId="32555" hidden="1" xr:uid="{00000000-0005-0000-0000-0000091A0000}"/>
    <cellStyle name="40% - Accent2 2 2" xfId="4804" hidden="1" xr:uid="{00000000-0005-0000-0000-00000A1A0000}"/>
    <cellStyle name="40% - Accent2 2 2" xfId="30131" hidden="1" xr:uid="{00000000-0005-0000-0000-00000B1A0000}"/>
    <cellStyle name="40% - Accent2 2 2" xfId="32793" hidden="1" xr:uid="{00000000-0005-0000-0000-00000C1A0000}"/>
    <cellStyle name="40% - Accent2 2 2" xfId="32936" hidden="1" xr:uid="{00000000-0005-0000-0000-00000D1A0000}"/>
    <cellStyle name="40% - Accent2 2 2" xfId="32734" hidden="1" xr:uid="{00000000-0005-0000-0000-00000E1A0000}"/>
    <cellStyle name="40% - Accent2 2 2" xfId="17010" hidden="1" xr:uid="{00000000-0005-0000-0000-00000F1A0000}"/>
    <cellStyle name="40% - Accent2 2 2" xfId="33088" hidden="1" xr:uid="{00000000-0005-0000-0000-0000101A0000}"/>
    <cellStyle name="40% - Accent2 2 2" xfId="30135" hidden="1" xr:uid="{00000000-0005-0000-0000-0000111A0000}"/>
    <cellStyle name="40% - Accent2 2 2" xfId="32820" hidden="1" xr:uid="{00000000-0005-0000-0000-0000121A0000}"/>
    <cellStyle name="40% - Accent2 2 2" xfId="33233" hidden="1" xr:uid="{00000000-0005-0000-0000-0000131A0000}"/>
    <cellStyle name="40% - Accent2 2 2" xfId="10398" hidden="1" xr:uid="{00000000-0005-0000-0000-0000141A0000}"/>
    <cellStyle name="40% - Accent2 2 2" xfId="26838" hidden="1" xr:uid="{00000000-0005-0000-0000-0000151A0000}"/>
    <cellStyle name="40% - Accent2 2 2" xfId="33654" hidden="1" xr:uid="{00000000-0005-0000-0000-0000161A0000}"/>
    <cellStyle name="40% - Accent2 2 2" xfId="8935" hidden="1" xr:uid="{00000000-0005-0000-0000-0000171A0000}"/>
    <cellStyle name="40% - Accent2 2 2" xfId="33639" hidden="1" xr:uid="{00000000-0005-0000-0000-0000181A0000}"/>
    <cellStyle name="40% - Accent2 2 2" xfId="33994" hidden="1" xr:uid="{00000000-0005-0000-0000-0000191A0000}"/>
    <cellStyle name="40% - Accent2 2 2" xfId="34138" hidden="1" xr:uid="{00000000-0005-0000-0000-00001A1A0000}"/>
    <cellStyle name="40% - Accent2 2 2" xfId="33935" hidden="1" xr:uid="{00000000-0005-0000-0000-00001B1A0000}"/>
    <cellStyle name="40% - Accent2 2 2" xfId="33587" hidden="1" xr:uid="{00000000-0005-0000-0000-00001C1A0000}"/>
    <cellStyle name="40% - Accent2 2 2" xfId="34290" hidden="1" xr:uid="{00000000-0005-0000-0000-00001D1A0000}"/>
    <cellStyle name="40% - Accent2 2 2" xfId="33603" hidden="1" xr:uid="{00000000-0005-0000-0000-00001E1A0000}"/>
    <cellStyle name="40% - Accent2 2 2" xfId="34021" hidden="1" xr:uid="{00000000-0005-0000-0000-00001F1A0000}"/>
    <cellStyle name="40% - Accent2 2 2" xfId="34435" hidden="1" xr:uid="{00000000-0005-0000-0000-0000201A0000}"/>
    <cellStyle name="40% - Accent2 2 2" xfId="4731" hidden="1" xr:uid="{00000000-0005-0000-0000-0000211A0000}"/>
    <cellStyle name="40% - Accent2 2 2" xfId="33549" hidden="1" xr:uid="{00000000-0005-0000-0000-0000221A0000}"/>
    <cellStyle name="40% - Accent2 2 2" xfId="34674" hidden="1" xr:uid="{00000000-0005-0000-0000-0000231A0000}"/>
    <cellStyle name="40% - Accent2 2 2" xfId="34817" hidden="1" xr:uid="{00000000-0005-0000-0000-0000241A0000}"/>
    <cellStyle name="40% - Accent2 2 2" xfId="34615" hidden="1" xr:uid="{00000000-0005-0000-0000-0000251A0000}"/>
    <cellStyle name="40% - Accent2 2 2" xfId="5604" hidden="1" xr:uid="{00000000-0005-0000-0000-0000261A0000}"/>
    <cellStyle name="40% - Accent2 2 2" xfId="34969" hidden="1" xr:uid="{00000000-0005-0000-0000-0000271A0000}"/>
    <cellStyle name="40% - Accent2 2 2" xfId="5063" hidden="1" xr:uid="{00000000-0005-0000-0000-0000281A0000}"/>
    <cellStyle name="40% - Accent2 2 2" xfId="34701" hidden="1" xr:uid="{00000000-0005-0000-0000-0000291A0000}"/>
    <cellStyle name="40% - Accent2 2 2" xfId="35114" hidden="1" xr:uid="{00000000-0005-0000-0000-00002A1A0000}"/>
    <cellStyle name="40% - Accent2 2 2" xfId="33847" hidden="1" xr:uid="{00000000-0005-0000-0000-00002B1A0000}"/>
    <cellStyle name="40% - Accent2 2 2" xfId="33568" hidden="1" xr:uid="{00000000-0005-0000-0000-00002C1A0000}"/>
    <cellStyle name="40% - Accent2 2 2" xfId="35353" hidden="1" xr:uid="{00000000-0005-0000-0000-00002D1A0000}"/>
    <cellStyle name="40% - Accent2 2 2" xfId="35497" hidden="1" xr:uid="{00000000-0005-0000-0000-00002E1A0000}"/>
    <cellStyle name="40% - Accent2 2 2" xfId="35294" hidden="1" xr:uid="{00000000-0005-0000-0000-00002F1A0000}"/>
    <cellStyle name="40% - Accent2 2 2" xfId="33481" hidden="1" xr:uid="{00000000-0005-0000-0000-0000301A0000}"/>
    <cellStyle name="40% - Accent2 2 2" xfId="35649" hidden="1" xr:uid="{00000000-0005-0000-0000-0000311A0000}"/>
    <cellStyle name="40% - Accent2 2 2" xfId="10225" hidden="1" xr:uid="{00000000-0005-0000-0000-0000321A0000}"/>
    <cellStyle name="40% - Accent2 2 2" xfId="35380" hidden="1" xr:uid="{00000000-0005-0000-0000-0000331A0000}"/>
    <cellStyle name="40% - Accent2 2 2" xfId="35794" hidden="1" xr:uid="{00000000-0005-0000-0000-0000341A0000}"/>
    <cellStyle name="40% - Accent2 2 2" xfId="10425" hidden="1" xr:uid="{00000000-0005-0000-0000-0000351A0000}"/>
    <cellStyle name="40% - Accent2 2 2" xfId="33370" hidden="1" xr:uid="{00000000-0005-0000-0000-0000361A0000}"/>
    <cellStyle name="40% - Accent2 2 2" xfId="36032" hidden="1" xr:uid="{00000000-0005-0000-0000-0000371A0000}"/>
    <cellStyle name="40% - Accent2 2 2" xfId="36175" hidden="1" xr:uid="{00000000-0005-0000-0000-0000381A0000}"/>
    <cellStyle name="40% - Accent2 2 2" xfId="35973" hidden="1" xr:uid="{00000000-0005-0000-0000-0000391A0000}"/>
    <cellStyle name="40% - Accent2 2 2" xfId="20294" hidden="1" xr:uid="{00000000-0005-0000-0000-00003A1A0000}"/>
    <cellStyle name="40% - Accent2 2 2" xfId="36327" hidden="1" xr:uid="{00000000-0005-0000-0000-00003B1A0000}"/>
    <cellStyle name="40% - Accent2 2 2" xfId="33374" hidden="1" xr:uid="{00000000-0005-0000-0000-00003C1A0000}"/>
    <cellStyle name="40% - Accent2 2 2" xfId="36059" hidden="1" xr:uid="{00000000-0005-0000-0000-00003D1A0000}"/>
    <cellStyle name="40% - Accent2 2 2" xfId="36472" hidden="1" xr:uid="{00000000-0005-0000-0000-00003E1A0000}"/>
    <cellStyle name="40% - Accent2 2 2" xfId="13727" hidden="1" xr:uid="{00000000-0005-0000-0000-00003F1A0000}"/>
    <cellStyle name="40% - Accent2 2 2" xfId="37633" hidden="1" xr:uid="{00000000-0005-0000-0000-0000401A0000}"/>
    <cellStyle name="40% - Accent2 2 2" xfId="36748" hidden="1" xr:uid="{00000000-0005-0000-0000-0000411A0000}"/>
    <cellStyle name="40% - Accent2 2 2" xfId="37169" hidden="1" xr:uid="{00000000-0005-0000-0000-0000421A0000}"/>
    <cellStyle name="40% - Accent2 2 2" xfId="37860" hidden="1" xr:uid="{00000000-0005-0000-0000-0000431A0000}"/>
    <cellStyle name="40% - Accent2 2 2" xfId="36925" hidden="1" xr:uid="{00000000-0005-0000-0000-0000441A0000}"/>
    <cellStyle name="40% - Accent2 2 2" xfId="37583" hidden="1" xr:uid="{00000000-0005-0000-0000-0000451A0000}"/>
    <cellStyle name="40% - Accent2 2 2" xfId="37772" hidden="1" xr:uid="{00000000-0005-0000-0000-0000461A0000}"/>
    <cellStyle name="40% - Accent2 2 2" xfId="37160" hidden="1" xr:uid="{00000000-0005-0000-0000-0000471A0000}"/>
    <cellStyle name="40% - Accent2 2 2" xfId="36630" hidden="1" xr:uid="{00000000-0005-0000-0000-0000481A0000}"/>
    <cellStyle name="40% - Accent2 2 2" xfId="37068" hidden="1" xr:uid="{00000000-0005-0000-0000-0000491A0000}"/>
    <cellStyle name="40% - Accent2 2 2" xfId="36660" hidden="1" xr:uid="{00000000-0005-0000-0000-00004A1A0000}"/>
    <cellStyle name="40% - Accent2 2 2" xfId="37543" hidden="1" xr:uid="{00000000-0005-0000-0000-00004B1A0000}"/>
    <cellStyle name="40% - Accent2 2 2" xfId="36771" xr:uid="{00000000-0005-0000-0000-00004C1A0000}"/>
    <cellStyle name="40% - Accent2 2 2 2" xfId="7355" hidden="1" xr:uid="{00000000-0005-0000-0000-00004D1A0000}"/>
    <cellStyle name="40% - Accent2 2 2 2" xfId="37684" hidden="1" xr:uid="{00000000-0005-0000-0000-00004E1A0000}"/>
    <cellStyle name="40% - Accent2 2 2 2" xfId="36703" hidden="1" xr:uid="{00000000-0005-0000-0000-00004F1A0000}"/>
    <cellStyle name="40% - Accent2 2 2 2" xfId="37183" hidden="1" xr:uid="{00000000-0005-0000-0000-0000501A0000}"/>
    <cellStyle name="40% - Accent2 2 2 2" xfId="36687" hidden="1" xr:uid="{00000000-0005-0000-0000-0000511A0000}"/>
    <cellStyle name="40% - Accent2 2 2 2" xfId="36735" hidden="1" xr:uid="{00000000-0005-0000-0000-0000521A0000}"/>
    <cellStyle name="40% - Accent2 2 2 2" xfId="36956" hidden="1" xr:uid="{00000000-0005-0000-0000-0000531A0000}"/>
    <cellStyle name="40% - Accent2 2 2 2" xfId="37098" hidden="1" xr:uid="{00000000-0005-0000-0000-0000541A0000}"/>
    <cellStyle name="40% - Accent2 2 2 2" xfId="36955" hidden="1" xr:uid="{00000000-0005-0000-0000-0000551A0000}"/>
    <cellStyle name="40% - Accent2 2 2 2" xfId="36898" hidden="1" xr:uid="{00000000-0005-0000-0000-0000561A0000}"/>
    <cellStyle name="40% - Accent2 2 2 2" xfId="37041" hidden="1" xr:uid="{00000000-0005-0000-0000-0000571A0000}"/>
    <cellStyle name="40% - Accent2 2 2 2" xfId="37417" hidden="1" xr:uid="{00000000-0005-0000-0000-0000581A0000}"/>
    <cellStyle name="40% - Accent2 2 2 2" xfId="37552" hidden="1" xr:uid="{00000000-0005-0000-0000-0000591A0000}"/>
    <cellStyle name="40% - Accent2 2 2 2" xfId="36819" xr:uid="{00000000-0005-0000-0000-00005A1A0000}"/>
    <cellStyle name="40% - Accent2 2 2 3" xfId="8216" hidden="1" xr:uid="{00000000-0005-0000-0000-00005B1A0000}"/>
    <cellStyle name="40% - Accent2 2 2 3" xfId="37883" hidden="1" xr:uid="{00000000-0005-0000-0000-00005C1A0000}"/>
    <cellStyle name="40% - Accent2 2 2 3" xfId="37988" hidden="1" xr:uid="{00000000-0005-0000-0000-00005D1A0000}"/>
    <cellStyle name="40% - Accent2 2 2 3" xfId="37754" hidden="1" xr:uid="{00000000-0005-0000-0000-00005E1A0000}"/>
    <cellStyle name="40% - Accent2 2 2 3" xfId="37741" hidden="1" xr:uid="{00000000-0005-0000-0000-00005F1A0000}"/>
    <cellStyle name="40% - Accent2 2 2 3" xfId="36973" hidden="1" xr:uid="{00000000-0005-0000-0000-0000601A0000}"/>
    <cellStyle name="40% - Accent2 2 2 3" xfId="37048" hidden="1" xr:uid="{00000000-0005-0000-0000-0000611A0000}"/>
    <cellStyle name="40% - Accent2 2 2 3" xfId="36554" hidden="1" xr:uid="{00000000-0005-0000-0000-0000621A0000}"/>
    <cellStyle name="40% - Accent2 2 2 3" xfId="37761" hidden="1" xr:uid="{00000000-0005-0000-0000-0000631A0000}"/>
    <cellStyle name="40% - Accent2 2 2 3" xfId="37461" hidden="1" xr:uid="{00000000-0005-0000-0000-0000641A0000}"/>
    <cellStyle name="40% - Accent2 2 2 3" xfId="37410" hidden="1" xr:uid="{00000000-0005-0000-0000-0000651A0000}"/>
    <cellStyle name="40% - Accent2 2 2 3" xfId="38166" hidden="1" xr:uid="{00000000-0005-0000-0000-0000661A0000}"/>
    <cellStyle name="40% - Accent2 2 2 3" xfId="36938" hidden="1" xr:uid="{00000000-0005-0000-0000-0000671A0000}"/>
    <cellStyle name="40% - Accent2 2 2 3" xfId="37126" xr:uid="{00000000-0005-0000-0000-0000681A0000}"/>
    <cellStyle name="40% - Accent2 2 2 4" xfId="8363" hidden="1" xr:uid="{00000000-0005-0000-0000-0000691A0000}"/>
    <cellStyle name="40% - Accent2 2 2 4" xfId="37939" hidden="1" xr:uid="{00000000-0005-0000-0000-00006A1A0000}"/>
    <cellStyle name="40% - Accent2 2 2 4" xfId="38074" hidden="1" xr:uid="{00000000-0005-0000-0000-00006B1A0000}"/>
    <cellStyle name="40% - Accent2 2 2 4" xfId="38148" hidden="1" xr:uid="{00000000-0005-0000-0000-00006C1A0000}"/>
    <cellStyle name="40% - Accent2 2 2 4" xfId="38216" hidden="1" xr:uid="{00000000-0005-0000-0000-00006D1A0000}"/>
    <cellStyle name="40% - Accent2 2 2 4" xfId="38286" hidden="1" xr:uid="{00000000-0005-0000-0000-00006E1A0000}"/>
    <cellStyle name="40% - Accent2 2 2 4" xfId="38355" hidden="1" xr:uid="{00000000-0005-0000-0000-00006F1A0000}"/>
    <cellStyle name="40% - Accent2 2 2 4" xfId="38422" hidden="1" xr:uid="{00000000-0005-0000-0000-0000701A0000}"/>
    <cellStyle name="40% - Accent2 2 2 4" xfId="38491" hidden="1" xr:uid="{00000000-0005-0000-0000-0000711A0000}"/>
    <cellStyle name="40% - Accent2 2 2 4" xfId="38553" hidden="1" xr:uid="{00000000-0005-0000-0000-0000721A0000}"/>
    <cellStyle name="40% - Accent2 2 2 4" xfId="38618" hidden="1" xr:uid="{00000000-0005-0000-0000-0000731A0000}"/>
    <cellStyle name="40% - Accent2 2 2 4" xfId="38675" hidden="1" xr:uid="{00000000-0005-0000-0000-0000741A0000}"/>
    <cellStyle name="40% - Accent2 2 2 4" xfId="38727" hidden="1" xr:uid="{00000000-0005-0000-0000-0000751A0000}"/>
    <cellStyle name="40% - Accent2 2 2 4" xfId="38782" xr:uid="{00000000-0005-0000-0000-0000761A0000}"/>
    <cellStyle name="40% - Accent2 2 3" xfId="7322" hidden="1" xr:uid="{00000000-0005-0000-0000-0000771A0000}"/>
    <cellStyle name="40% - Accent2 2 3" xfId="37661" hidden="1" xr:uid="{00000000-0005-0000-0000-0000781A0000}"/>
    <cellStyle name="40% - Accent2 2 3" xfId="36719" hidden="1" xr:uid="{00000000-0005-0000-0000-0000791A0000}"/>
    <cellStyle name="40% - Accent2 2 3" xfId="37176" hidden="1" xr:uid="{00000000-0005-0000-0000-00007A1A0000}"/>
    <cellStyle name="40% - Accent2 2 3" xfId="36803" hidden="1" xr:uid="{00000000-0005-0000-0000-00007B1A0000}"/>
    <cellStyle name="40% - Accent2 2 3" xfId="38088" hidden="1" xr:uid="{00000000-0005-0000-0000-00007C1A0000}"/>
    <cellStyle name="40% - Accent2 2 3" xfId="36794" hidden="1" xr:uid="{00000000-0005-0000-0000-00007D1A0000}"/>
    <cellStyle name="40% - Accent2 2 3" xfId="37652" hidden="1" xr:uid="{00000000-0005-0000-0000-00007E1A0000}"/>
    <cellStyle name="40% - Accent2 2 3" xfId="37117" hidden="1" xr:uid="{00000000-0005-0000-0000-00007F1A0000}"/>
    <cellStyle name="40% - Accent2 2 3" xfId="38368" hidden="1" xr:uid="{00000000-0005-0000-0000-0000801A0000}"/>
    <cellStyle name="40% - Accent2 2 3" xfId="37003" hidden="1" xr:uid="{00000000-0005-0000-0000-0000811A0000}"/>
    <cellStyle name="40% - Accent2 2 3" xfId="38504" hidden="1" xr:uid="{00000000-0005-0000-0000-0000821A0000}"/>
    <cellStyle name="40% - Accent2 2 3" xfId="37653" hidden="1" xr:uid="{00000000-0005-0000-0000-0000831A0000}"/>
    <cellStyle name="40% - Accent2 2 3" xfId="38631" xr:uid="{00000000-0005-0000-0000-0000841A0000}"/>
    <cellStyle name="40% - Accent2 2 4" xfId="8000" xr:uid="{00000000-0005-0000-0000-0000851A0000}"/>
    <cellStyle name="40% - Accent2 2 5" xfId="8330" xr:uid="{00000000-0005-0000-0000-0000861A0000}"/>
    <cellStyle name="40% - Accent2 2 6" xfId="5970" xr:uid="{00000000-0005-0000-0000-0000871A0000}"/>
    <cellStyle name="40% - Accent2 2 7" xfId="4604" xr:uid="{00000000-0005-0000-0000-0000881A0000}"/>
    <cellStyle name="40% - Accent2 3" xfId="3028" xr:uid="{00000000-0005-0000-0000-0000891A0000}"/>
    <cellStyle name="40% - Accent2 4" xfId="4603" xr:uid="{00000000-0005-0000-0000-00008A1A0000}"/>
    <cellStyle name="40% - Accent2 5" xfId="7298" xr:uid="{00000000-0005-0000-0000-00008B1A0000}"/>
    <cellStyle name="40% - Accent2 6" xfId="7975" xr:uid="{00000000-0005-0000-0000-00008C1A0000}"/>
    <cellStyle name="40% - Accent2 7" xfId="7599" xr:uid="{00000000-0005-0000-0000-00008D1A0000}"/>
    <cellStyle name="40% - Accent2 8" xfId="8306" xr:uid="{00000000-0005-0000-0000-00008E1A0000}"/>
    <cellStyle name="40% - Accent2 9" xfId="38814" xr:uid="{00000000-0005-0000-0000-00008F1A0000}"/>
    <cellStyle name="40% - Accent3 10" xfId="39008" xr:uid="{00000000-0005-0000-0000-0000911A0000}"/>
    <cellStyle name="40% - Accent3 11" xfId="39037" xr:uid="{00000000-0005-0000-0000-0000921A0000}"/>
    <cellStyle name="40% - Accent3 2" xfId="2574" xr:uid="{00000000-0005-0000-0000-0000931A0000}"/>
    <cellStyle name="40% - Accent3 2 2" xfId="5134" hidden="1" xr:uid="{00000000-0005-0000-0000-0000941A0000}"/>
    <cellStyle name="40% - Accent3 2 2" xfId="7264" hidden="1" xr:uid="{00000000-0005-0000-0000-0000951A0000}"/>
    <cellStyle name="40% - Accent3 2 2" xfId="9399" hidden="1" xr:uid="{00000000-0005-0000-0000-0000961A0000}"/>
    <cellStyle name="40% - Accent3 2 2" xfId="9891" hidden="1" xr:uid="{00000000-0005-0000-0000-0000971A0000}"/>
    <cellStyle name="40% - Accent3 2 2" xfId="9800" hidden="1" xr:uid="{00000000-0005-0000-0000-0000981A0000}"/>
    <cellStyle name="40% - Accent3 2 2" xfId="4788" hidden="1" xr:uid="{00000000-0005-0000-0000-0000991A0000}"/>
    <cellStyle name="40% - Accent3 2 2" xfId="10088" hidden="1" xr:uid="{00000000-0005-0000-0000-00009A1A0000}"/>
    <cellStyle name="40% - Accent3 2 2" xfId="9997" hidden="1" xr:uid="{00000000-0005-0000-0000-00009B1A0000}"/>
    <cellStyle name="40% - Accent3 2 2" xfId="9542" hidden="1" xr:uid="{00000000-0005-0000-0000-00009C1A0000}"/>
    <cellStyle name="40% - Accent3 2 2" xfId="10265" hidden="1" xr:uid="{00000000-0005-0000-0000-00009D1A0000}"/>
    <cellStyle name="40% - Accent3 2 2" xfId="10182" hidden="1" xr:uid="{00000000-0005-0000-0000-00009E1A0000}"/>
    <cellStyle name="40% - Accent3 2 2" xfId="4741" hidden="1" xr:uid="{00000000-0005-0000-0000-00009F1A0000}"/>
    <cellStyle name="40% - Accent3 2 2" xfId="10784" hidden="1" xr:uid="{00000000-0005-0000-0000-0000A01A0000}"/>
    <cellStyle name="40% - Accent3 2 2" xfId="10493" hidden="1" xr:uid="{00000000-0005-0000-0000-0000A11A0000}"/>
    <cellStyle name="40% - Accent3 2 2" xfId="10726" hidden="1" xr:uid="{00000000-0005-0000-0000-0000A21A0000}"/>
    <cellStyle name="40% - Accent3 2 2" xfId="11126" hidden="1" xr:uid="{00000000-0005-0000-0000-0000A31A0000}"/>
    <cellStyle name="40% - Accent3 2 2" xfId="11271" hidden="1" xr:uid="{00000000-0005-0000-0000-0000A41A0000}"/>
    <cellStyle name="40% - Accent3 2 2" xfId="11218" hidden="1" xr:uid="{00000000-0005-0000-0000-0000A51A0000}"/>
    <cellStyle name="40% - Accent3 2 2" xfId="10844" hidden="1" xr:uid="{00000000-0005-0000-0000-0000A61A0000}"/>
    <cellStyle name="40% - Accent3 2 2" xfId="11423" hidden="1" xr:uid="{00000000-0005-0000-0000-0000A71A0000}"/>
    <cellStyle name="40% - Accent3 2 2" xfId="11372" hidden="1" xr:uid="{00000000-0005-0000-0000-0000A81A0000}"/>
    <cellStyle name="40% - Accent3 2 2" xfId="11161" hidden="1" xr:uid="{00000000-0005-0000-0000-0000A91A0000}"/>
    <cellStyle name="40% - Accent3 2 2" xfId="11568" hidden="1" xr:uid="{00000000-0005-0000-0000-0000AA1A0000}"/>
    <cellStyle name="40% - Accent3 2 2" xfId="11517" hidden="1" xr:uid="{00000000-0005-0000-0000-0000AB1A0000}"/>
    <cellStyle name="40% - Accent3 2 2" xfId="10488" hidden="1" xr:uid="{00000000-0005-0000-0000-0000AC1A0000}"/>
    <cellStyle name="40% - Accent3 2 2" xfId="11807" hidden="1" xr:uid="{00000000-0005-0000-0000-0000AD1A0000}"/>
    <cellStyle name="40% - Accent3 2 2" xfId="11950" hidden="1" xr:uid="{00000000-0005-0000-0000-0000AE1A0000}"/>
    <cellStyle name="40% - Accent3 2 2" xfId="11899" hidden="1" xr:uid="{00000000-0005-0000-0000-0000AF1A0000}"/>
    <cellStyle name="40% - Accent3 2 2" xfId="4539" hidden="1" xr:uid="{00000000-0005-0000-0000-0000B01A0000}"/>
    <cellStyle name="40% - Accent3 2 2" xfId="12102" hidden="1" xr:uid="{00000000-0005-0000-0000-0000B11A0000}"/>
    <cellStyle name="40% - Accent3 2 2" xfId="12051" hidden="1" xr:uid="{00000000-0005-0000-0000-0000B21A0000}"/>
    <cellStyle name="40% - Accent3 2 2" xfId="11842" hidden="1" xr:uid="{00000000-0005-0000-0000-0000B31A0000}"/>
    <cellStyle name="40% - Accent3 2 2" xfId="12247" hidden="1" xr:uid="{00000000-0005-0000-0000-0000B41A0000}"/>
    <cellStyle name="40% - Accent3 2 2" xfId="12196" hidden="1" xr:uid="{00000000-0005-0000-0000-0000B51A0000}"/>
    <cellStyle name="40% - Accent3 2 2" xfId="3538" hidden="1" xr:uid="{00000000-0005-0000-0000-0000B61A0000}"/>
    <cellStyle name="40% - Accent3 2 2" xfId="12486" hidden="1" xr:uid="{00000000-0005-0000-0000-0000B71A0000}"/>
    <cellStyle name="40% - Accent3 2 2" xfId="12630" hidden="1" xr:uid="{00000000-0005-0000-0000-0000B81A0000}"/>
    <cellStyle name="40% - Accent3 2 2" xfId="12578" hidden="1" xr:uid="{00000000-0005-0000-0000-0000B91A0000}"/>
    <cellStyle name="40% - Accent3 2 2" xfId="10882" hidden="1" xr:uid="{00000000-0005-0000-0000-0000BA1A0000}"/>
    <cellStyle name="40% - Accent3 2 2" xfId="12782" hidden="1" xr:uid="{00000000-0005-0000-0000-0000BB1A0000}"/>
    <cellStyle name="40% - Accent3 2 2" xfId="12731" hidden="1" xr:uid="{00000000-0005-0000-0000-0000BC1A0000}"/>
    <cellStyle name="40% - Accent3 2 2" xfId="12521" hidden="1" xr:uid="{00000000-0005-0000-0000-0000BD1A0000}"/>
    <cellStyle name="40% - Accent3 2 2" xfId="12927" hidden="1" xr:uid="{00000000-0005-0000-0000-0000BE1A0000}"/>
    <cellStyle name="40% - Accent3 2 2" xfId="12876" hidden="1" xr:uid="{00000000-0005-0000-0000-0000BF1A0000}"/>
    <cellStyle name="40% - Accent3 2 2" xfId="10539" hidden="1" xr:uid="{00000000-0005-0000-0000-0000C01A0000}"/>
    <cellStyle name="40% - Accent3 2 2" xfId="13165" hidden="1" xr:uid="{00000000-0005-0000-0000-0000C11A0000}"/>
    <cellStyle name="40% - Accent3 2 2" xfId="13308" hidden="1" xr:uid="{00000000-0005-0000-0000-0000C21A0000}"/>
    <cellStyle name="40% - Accent3 2 2" xfId="13257" hidden="1" xr:uid="{00000000-0005-0000-0000-0000C31A0000}"/>
    <cellStyle name="40% - Accent3 2 2" xfId="9687" hidden="1" xr:uid="{00000000-0005-0000-0000-0000C41A0000}"/>
    <cellStyle name="40% - Accent3 2 2" xfId="13460" hidden="1" xr:uid="{00000000-0005-0000-0000-0000C51A0000}"/>
    <cellStyle name="40% - Accent3 2 2" xfId="13409" hidden="1" xr:uid="{00000000-0005-0000-0000-0000C61A0000}"/>
    <cellStyle name="40% - Accent3 2 2" xfId="13200" hidden="1" xr:uid="{00000000-0005-0000-0000-0000C71A0000}"/>
    <cellStyle name="40% - Accent3 2 2" xfId="13605" hidden="1" xr:uid="{00000000-0005-0000-0000-0000C81A0000}"/>
    <cellStyle name="40% - Accent3 2 2" xfId="13554" hidden="1" xr:uid="{00000000-0005-0000-0000-0000C91A0000}"/>
    <cellStyle name="40% - Accent3 2 2" xfId="9204" hidden="1" xr:uid="{00000000-0005-0000-0000-0000CA1A0000}"/>
    <cellStyle name="40% - Accent3 2 2" xfId="14091" hidden="1" xr:uid="{00000000-0005-0000-0000-0000CB1A0000}"/>
    <cellStyle name="40% - Accent3 2 2" xfId="13808" hidden="1" xr:uid="{00000000-0005-0000-0000-0000CC1A0000}"/>
    <cellStyle name="40% - Accent3 2 2" xfId="14033" hidden="1" xr:uid="{00000000-0005-0000-0000-0000CD1A0000}"/>
    <cellStyle name="40% - Accent3 2 2" xfId="14432" hidden="1" xr:uid="{00000000-0005-0000-0000-0000CE1A0000}"/>
    <cellStyle name="40% - Accent3 2 2" xfId="14576" hidden="1" xr:uid="{00000000-0005-0000-0000-0000CF1A0000}"/>
    <cellStyle name="40% - Accent3 2 2" xfId="14524" hidden="1" xr:uid="{00000000-0005-0000-0000-0000D01A0000}"/>
    <cellStyle name="40% - Accent3 2 2" xfId="14151" hidden="1" xr:uid="{00000000-0005-0000-0000-0000D11A0000}"/>
    <cellStyle name="40% - Accent3 2 2" xfId="14728" hidden="1" xr:uid="{00000000-0005-0000-0000-0000D21A0000}"/>
    <cellStyle name="40% - Accent3 2 2" xfId="14677" hidden="1" xr:uid="{00000000-0005-0000-0000-0000D31A0000}"/>
    <cellStyle name="40% - Accent3 2 2" xfId="14467" hidden="1" xr:uid="{00000000-0005-0000-0000-0000D41A0000}"/>
    <cellStyle name="40% - Accent3 2 2" xfId="14873" hidden="1" xr:uid="{00000000-0005-0000-0000-0000D51A0000}"/>
    <cellStyle name="40% - Accent3 2 2" xfId="14822" hidden="1" xr:uid="{00000000-0005-0000-0000-0000D61A0000}"/>
    <cellStyle name="40% - Accent3 2 2" xfId="13803" hidden="1" xr:uid="{00000000-0005-0000-0000-0000D71A0000}"/>
    <cellStyle name="40% - Accent3 2 2" xfId="15112" hidden="1" xr:uid="{00000000-0005-0000-0000-0000D81A0000}"/>
    <cellStyle name="40% - Accent3 2 2" xfId="15255" hidden="1" xr:uid="{00000000-0005-0000-0000-0000D91A0000}"/>
    <cellStyle name="40% - Accent3 2 2" xfId="15204" hidden="1" xr:uid="{00000000-0005-0000-0000-0000DA1A0000}"/>
    <cellStyle name="40% - Accent3 2 2" xfId="4224" hidden="1" xr:uid="{00000000-0005-0000-0000-0000DB1A0000}"/>
    <cellStyle name="40% - Accent3 2 2" xfId="15407" hidden="1" xr:uid="{00000000-0005-0000-0000-0000DC1A0000}"/>
    <cellStyle name="40% - Accent3 2 2" xfId="15356" hidden="1" xr:uid="{00000000-0005-0000-0000-0000DD1A0000}"/>
    <cellStyle name="40% - Accent3 2 2" xfId="15147" hidden="1" xr:uid="{00000000-0005-0000-0000-0000DE1A0000}"/>
    <cellStyle name="40% - Accent3 2 2" xfId="15552" hidden="1" xr:uid="{00000000-0005-0000-0000-0000DF1A0000}"/>
    <cellStyle name="40% - Accent3 2 2" xfId="15501" hidden="1" xr:uid="{00000000-0005-0000-0000-0000E01A0000}"/>
    <cellStyle name="40% - Accent3 2 2" xfId="8499" hidden="1" xr:uid="{00000000-0005-0000-0000-0000E11A0000}"/>
    <cellStyle name="40% - Accent3 2 2" xfId="15791" hidden="1" xr:uid="{00000000-0005-0000-0000-0000E21A0000}"/>
    <cellStyle name="40% - Accent3 2 2" xfId="15935" hidden="1" xr:uid="{00000000-0005-0000-0000-0000E31A0000}"/>
    <cellStyle name="40% - Accent3 2 2" xfId="15883" hidden="1" xr:uid="{00000000-0005-0000-0000-0000E41A0000}"/>
    <cellStyle name="40% - Accent3 2 2" xfId="14189" hidden="1" xr:uid="{00000000-0005-0000-0000-0000E51A0000}"/>
    <cellStyle name="40% - Accent3 2 2" xfId="16087" hidden="1" xr:uid="{00000000-0005-0000-0000-0000E61A0000}"/>
    <cellStyle name="40% - Accent3 2 2" xfId="16036" hidden="1" xr:uid="{00000000-0005-0000-0000-0000E71A0000}"/>
    <cellStyle name="40% - Accent3 2 2" xfId="15826" hidden="1" xr:uid="{00000000-0005-0000-0000-0000E81A0000}"/>
    <cellStyle name="40% - Accent3 2 2" xfId="16232" hidden="1" xr:uid="{00000000-0005-0000-0000-0000E91A0000}"/>
    <cellStyle name="40% - Accent3 2 2" xfId="16181" hidden="1" xr:uid="{00000000-0005-0000-0000-0000EA1A0000}"/>
    <cellStyle name="40% - Accent3 2 2" xfId="13854" hidden="1" xr:uid="{00000000-0005-0000-0000-0000EB1A0000}"/>
    <cellStyle name="40% - Accent3 2 2" xfId="16470" hidden="1" xr:uid="{00000000-0005-0000-0000-0000EC1A0000}"/>
    <cellStyle name="40% - Accent3 2 2" xfId="16613" hidden="1" xr:uid="{00000000-0005-0000-0000-0000ED1A0000}"/>
    <cellStyle name="40% - Accent3 2 2" xfId="16562" hidden="1" xr:uid="{00000000-0005-0000-0000-0000EE1A0000}"/>
    <cellStyle name="40% - Accent3 2 2" xfId="3700" hidden="1" xr:uid="{00000000-0005-0000-0000-0000EF1A0000}"/>
    <cellStyle name="40% - Accent3 2 2" xfId="16765" hidden="1" xr:uid="{00000000-0005-0000-0000-0000F01A0000}"/>
    <cellStyle name="40% - Accent3 2 2" xfId="16714" hidden="1" xr:uid="{00000000-0005-0000-0000-0000F11A0000}"/>
    <cellStyle name="40% - Accent3 2 2" xfId="16505" hidden="1" xr:uid="{00000000-0005-0000-0000-0000F21A0000}"/>
    <cellStyle name="40% - Accent3 2 2" xfId="16910" hidden="1" xr:uid="{00000000-0005-0000-0000-0000F31A0000}"/>
    <cellStyle name="40% - Accent3 2 2" xfId="16859" hidden="1" xr:uid="{00000000-0005-0000-0000-0000F41A0000}"/>
    <cellStyle name="40% - Accent3 2 2" xfId="9012" hidden="1" xr:uid="{00000000-0005-0000-0000-0000F51A0000}"/>
    <cellStyle name="40% - Accent3 2 2" xfId="17377" hidden="1" xr:uid="{00000000-0005-0000-0000-0000F61A0000}"/>
    <cellStyle name="40% - Accent3 2 2" xfId="17099" hidden="1" xr:uid="{00000000-0005-0000-0000-0000F71A0000}"/>
    <cellStyle name="40% - Accent3 2 2" xfId="17320" hidden="1" xr:uid="{00000000-0005-0000-0000-0000F81A0000}"/>
    <cellStyle name="40% - Accent3 2 2" xfId="17717" hidden="1" xr:uid="{00000000-0005-0000-0000-0000F91A0000}"/>
    <cellStyle name="40% - Accent3 2 2" xfId="17861" hidden="1" xr:uid="{00000000-0005-0000-0000-0000FA1A0000}"/>
    <cellStyle name="40% - Accent3 2 2" xfId="17809" hidden="1" xr:uid="{00000000-0005-0000-0000-0000FB1A0000}"/>
    <cellStyle name="40% - Accent3 2 2" xfId="17437" hidden="1" xr:uid="{00000000-0005-0000-0000-0000FC1A0000}"/>
    <cellStyle name="40% - Accent3 2 2" xfId="18013" hidden="1" xr:uid="{00000000-0005-0000-0000-0000FD1A0000}"/>
    <cellStyle name="40% - Accent3 2 2" xfId="17962" hidden="1" xr:uid="{00000000-0005-0000-0000-0000FE1A0000}"/>
    <cellStyle name="40% - Accent3 2 2" xfId="17752" hidden="1" xr:uid="{00000000-0005-0000-0000-0000FF1A0000}"/>
    <cellStyle name="40% - Accent3 2 2" xfId="18158" hidden="1" xr:uid="{00000000-0005-0000-0000-0000001B0000}"/>
    <cellStyle name="40% - Accent3 2 2" xfId="18107" hidden="1" xr:uid="{00000000-0005-0000-0000-0000011B0000}"/>
    <cellStyle name="40% - Accent3 2 2" xfId="17094" hidden="1" xr:uid="{00000000-0005-0000-0000-0000021B0000}"/>
    <cellStyle name="40% - Accent3 2 2" xfId="18397" hidden="1" xr:uid="{00000000-0005-0000-0000-0000031B0000}"/>
    <cellStyle name="40% - Accent3 2 2" xfId="18540" hidden="1" xr:uid="{00000000-0005-0000-0000-0000041B0000}"/>
    <cellStyle name="40% - Accent3 2 2" xfId="18489" hidden="1" xr:uid="{00000000-0005-0000-0000-0000051B0000}"/>
    <cellStyle name="40% - Accent3 2 2" xfId="8545" hidden="1" xr:uid="{00000000-0005-0000-0000-0000061B0000}"/>
    <cellStyle name="40% - Accent3 2 2" xfId="18692" hidden="1" xr:uid="{00000000-0005-0000-0000-0000071B0000}"/>
    <cellStyle name="40% - Accent3 2 2" xfId="18641" hidden="1" xr:uid="{00000000-0005-0000-0000-0000081B0000}"/>
    <cellStyle name="40% - Accent3 2 2" xfId="18432" hidden="1" xr:uid="{00000000-0005-0000-0000-0000091B0000}"/>
    <cellStyle name="40% - Accent3 2 2" xfId="18837" hidden="1" xr:uid="{00000000-0005-0000-0000-00000A1B0000}"/>
    <cellStyle name="40% - Accent3 2 2" xfId="18786" hidden="1" xr:uid="{00000000-0005-0000-0000-00000B1B0000}"/>
    <cellStyle name="40% - Accent3 2 2" xfId="9220" hidden="1" xr:uid="{00000000-0005-0000-0000-00000C1B0000}"/>
    <cellStyle name="40% - Accent3 2 2" xfId="19076" hidden="1" xr:uid="{00000000-0005-0000-0000-00000D1B0000}"/>
    <cellStyle name="40% - Accent3 2 2" xfId="19220" hidden="1" xr:uid="{00000000-0005-0000-0000-00000E1B0000}"/>
    <cellStyle name="40% - Accent3 2 2" xfId="19168" hidden="1" xr:uid="{00000000-0005-0000-0000-00000F1B0000}"/>
    <cellStyle name="40% - Accent3 2 2" xfId="17474" hidden="1" xr:uid="{00000000-0005-0000-0000-0000101B0000}"/>
    <cellStyle name="40% - Accent3 2 2" xfId="19372" hidden="1" xr:uid="{00000000-0005-0000-0000-0000111B0000}"/>
    <cellStyle name="40% - Accent3 2 2" xfId="19321" hidden="1" xr:uid="{00000000-0005-0000-0000-0000121B0000}"/>
    <cellStyle name="40% - Accent3 2 2" xfId="19111" hidden="1" xr:uid="{00000000-0005-0000-0000-0000131B0000}"/>
    <cellStyle name="40% - Accent3 2 2" xfId="19517" hidden="1" xr:uid="{00000000-0005-0000-0000-0000141B0000}"/>
    <cellStyle name="40% - Accent3 2 2" xfId="19466" hidden="1" xr:uid="{00000000-0005-0000-0000-0000151B0000}"/>
    <cellStyle name="40% - Accent3 2 2" xfId="17145" hidden="1" xr:uid="{00000000-0005-0000-0000-0000161B0000}"/>
    <cellStyle name="40% - Accent3 2 2" xfId="19755" hidden="1" xr:uid="{00000000-0005-0000-0000-0000171B0000}"/>
    <cellStyle name="40% - Accent3 2 2" xfId="19898" hidden="1" xr:uid="{00000000-0005-0000-0000-0000181B0000}"/>
    <cellStyle name="40% - Accent3 2 2" xfId="19847" hidden="1" xr:uid="{00000000-0005-0000-0000-0000191B0000}"/>
    <cellStyle name="40% - Accent3 2 2" xfId="5283" hidden="1" xr:uid="{00000000-0005-0000-0000-00001A1B0000}"/>
    <cellStyle name="40% - Accent3 2 2" xfId="20050" hidden="1" xr:uid="{00000000-0005-0000-0000-00001B1B0000}"/>
    <cellStyle name="40% - Accent3 2 2" xfId="19999" hidden="1" xr:uid="{00000000-0005-0000-0000-00001C1B0000}"/>
    <cellStyle name="40% - Accent3 2 2" xfId="19790" hidden="1" xr:uid="{00000000-0005-0000-0000-00001D1B0000}"/>
    <cellStyle name="40% - Accent3 2 2" xfId="20195" hidden="1" xr:uid="{00000000-0005-0000-0000-00001E1B0000}"/>
    <cellStyle name="40% - Accent3 2 2" xfId="20144" hidden="1" xr:uid="{00000000-0005-0000-0000-00001F1B0000}"/>
    <cellStyle name="40% - Accent3 2 2" xfId="4110" hidden="1" xr:uid="{00000000-0005-0000-0000-0000201B0000}"/>
    <cellStyle name="40% - Accent3 2 2" xfId="20655" hidden="1" xr:uid="{00000000-0005-0000-0000-0000211B0000}"/>
    <cellStyle name="40% - Accent3 2 2" xfId="20380" hidden="1" xr:uid="{00000000-0005-0000-0000-0000221B0000}"/>
    <cellStyle name="40% - Accent3 2 2" xfId="20598" hidden="1" xr:uid="{00000000-0005-0000-0000-0000231B0000}"/>
    <cellStyle name="40% - Accent3 2 2" xfId="20995" hidden="1" xr:uid="{00000000-0005-0000-0000-0000241B0000}"/>
    <cellStyle name="40% - Accent3 2 2" xfId="21139" hidden="1" xr:uid="{00000000-0005-0000-0000-0000251B0000}"/>
    <cellStyle name="40% - Accent3 2 2" xfId="21087" hidden="1" xr:uid="{00000000-0005-0000-0000-0000261B0000}"/>
    <cellStyle name="40% - Accent3 2 2" xfId="20715" hidden="1" xr:uid="{00000000-0005-0000-0000-0000271B0000}"/>
    <cellStyle name="40% - Accent3 2 2" xfId="21291" hidden="1" xr:uid="{00000000-0005-0000-0000-0000281B0000}"/>
    <cellStyle name="40% - Accent3 2 2" xfId="21240" hidden="1" xr:uid="{00000000-0005-0000-0000-0000291B0000}"/>
    <cellStyle name="40% - Accent3 2 2" xfId="21030" hidden="1" xr:uid="{00000000-0005-0000-0000-00002A1B0000}"/>
    <cellStyle name="40% - Accent3 2 2" xfId="21436" hidden="1" xr:uid="{00000000-0005-0000-0000-00002B1B0000}"/>
    <cellStyle name="40% - Accent3 2 2" xfId="21385" hidden="1" xr:uid="{00000000-0005-0000-0000-00002C1B0000}"/>
    <cellStyle name="40% - Accent3 2 2" xfId="20375" hidden="1" xr:uid="{00000000-0005-0000-0000-00002D1B0000}"/>
    <cellStyle name="40% - Accent3 2 2" xfId="21675" hidden="1" xr:uid="{00000000-0005-0000-0000-00002E1B0000}"/>
    <cellStyle name="40% - Accent3 2 2" xfId="21818" hidden="1" xr:uid="{00000000-0005-0000-0000-00002F1B0000}"/>
    <cellStyle name="40% - Accent3 2 2" xfId="21767" hidden="1" xr:uid="{00000000-0005-0000-0000-0000301B0000}"/>
    <cellStyle name="40% - Accent3 2 2" xfId="9200" hidden="1" xr:uid="{00000000-0005-0000-0000-0000311B0000}"/>
    <cellStyle name="40% - Accent3 2 2" xfId="21970" hidden="1" xr:uid="{00000000-0005-0000-0000-0000321B0000}"/>
    <cellStyle name="40% - Accent3 2 2" xfId="21919" hidden="1" xr:uid="{00000000-0005-0000-0000-0000331B0000}"/>
    <cellStyle name="40% - Accent3 2 2" xfId="21710" hidden="1" xr:uid="{00000000-0005-0000-0000-0000341B0000}"/>
    <cellStyle name="40% - Accent3 2 2" xfId="22115" hidden="1" xr:uid="{00000000-0005-0000-0000-0000351B0000}"/>
    <cellStyle name="40% - Accent3 2 2" xfId="22064" hidden="1" xr:uid="{00000000-0005-0000-0000-0000361B0000}"/>
    <cellStyle name="40% - Accent3 2 2" xfId="5194" hidden="1" xr:uid="{00000000-0005-0000-0000-0000371B0000}"/>
    <cellStyle name="40% - Accent3 2 2" xfId="22354" hidden="1" xr:uid="{00000000-0005-0000-0000-0000381B0000}"/>
    <cellStyle name="40% - Accent3 2 2" xfId="22498" hidden="1" xr:uid="{00000000-0005-0000-0000-0000391B0000}"/>
    <cellStyle name="40% - Accent3 2 2" xfId="22446" hidden="1" xr:uid="{00000000-0005-0000-0000-00003A1B0000}"/>
    <cellStyle name="40% - Accent3 2 2" xfId="20752" hidden="1" xr:uid="{00000000-0005-0000-0000-00003B1B0000}"/>
    <cellStyle name="40% - Accent3 2 2" xfId="22650" hidden="1" xr:uid="{00000000-0005-0000-0000-00003C1B0000}"/>
    <cellStyle name="40% - Accent3 2 2" xfId="22599" hidden="1" xr:uid="{00000000-0005-0000-0000-00003D1B0000}"/>
    <cellStyle name="40% - Accent3 2 2" xfId="22389" hidden="1" xr:uid="{00000000-0005-0000-0000-00003E1B0000}"/>
    <cellStyle name="40% - Accent3 2 2" xfId="22795" hidden="1" xr:uid="{00000000-0005-0000-0000-00003F1B0000}"/>
    <cellStyle name="40% - Accent3 2 2" xfId="22744" hidden="1" xr:uid="{00000000-0005-0000-0000-0000401B0000}"/>
    <cellStyle name="40% - Accent3 2 2" xfId="20426" hidden="1" xr:uid="{00000000-0005-0000-0000-0000411B0000}"/>
    <cellStyle name="40% - Accent3 2 2" xfId="23033" hidden="1" xr:uid="{00000000-0005-0000-0000-0000421B0000}"/>
    <cellStyle name="40% - Accent3 2 2" xfId="23176" hidden="1" xr:uid="{00000000-0005-0000-0000-0000431B0000}"/>
    <cellStyle name="40% - Accent3 2 2" xfId="23125" hidden="1" xr:uid="{00000000-0005-0000-0000-0000441B0000}"/>
    <cellStyle name="40% - Accent3 2 2" xfId="8917" hidden="1" xr:uid="{00000000-0005-0000-0000-0000451B0000}"/>
    <cellStyle name="40% - Accent3 2 2" xfId="23328" hidden="1" xr:uid="{00000000-0005-0000-0000-0000461B0000}"/>
    <cellStyle name="40% - Accent3 2 2" xfId="23277" hidden="1" xr:uid="{00000000-0005-0000-0000-0000471B0000}"/>
    <cellStyle name="40% - Accent3 2 2" xfId="23068" hidden="1" xr:uid="{00000000-0005-0000-0000-0000481B0000}"/>
    <cellStyle name="40% - Accent3 2 2" xfId="23473" hidden="1" xr:uid="{00000000-0005-0000-0000-0000491B0000}"/>
    <cellStyle name="40% - Accent3 2 2" xfId="23422" hidden="1" xr:uid="{00000000-0005-0000-0000-00004A1B0000}"/>
    <cellStyle name="40% - Accent3 2 2" xfId="4817" hidden="1" xr:uid="{00000000-0005-0000-0000-00004B1B0000}"/>
    <cellStyle name="40% - Accent3 2 2" xfId="23920" hidden="1" xr:uid="{00000000-0005-0000-0000-00004C1B0000}"/>
    <cellStyle name="40% - Accent3 2 2" xfId="23648" hidden="1" xr:uid="{00000000-0005-0000-0000-00004D1B0000}"/>
    <cellStyle name="40% - Accent3 2 2" xfId="23863" hidden="1" xr:uid="{00000000-0005-0000-0000-00004E1B0000}"/>
    <cellStyle name="40% - Accent3 2 2" xfId="24260" hidden="1" xr:uid="{00000000-0005-0000-0000-00004F1B0000}"/>
    <cellStyle name="40% - Accent3 2 2" xfId="24404" hidden="1" xr:uid="{00000000-0005-0000-0000-0000501B0000}"/>
    <cellStyle name="40% - Accent3 2 2" xfId="24352" hidden="1" xr:uid="{00000000-0005-0000-0000-0000511B0000}"/>
    <cellStyle name="40% - Accent3 2 2" xfId="23980" hidden="1" xr:uid="{00000000-0005-0000-0000-0000521B0000}"/>
    <cellStyle name="40% - Accent3 2 2" xfId="24556" hidden="1" xr:uid="{00000000-0005-0000-0000-0000531B0000}"/>
    <cellStyle name="40% - Accent3 2 2" xfId="24505" hidden="1" xr:uid="{00000000-0005-0000-0000-0000541B0000}"/>
    <cellStyle name="40% - Accent3 2 2" xfId="24295" hidden="1" xr:uid="{00000000-0005-0000-0000-0000551B0000}"/>
    <cellStyle name="40% - Accent3 2 2" xfId="24701" hidden="1" xr:uid="{00000000-0005-0000-0000-0000561B0000}"/>
    <cellStyle name="40% - Accent3 2 2" xfId="24650" hidden="1" xr:uid="{00000000-0005-0000-0000-0000571B0000}"/>
    <cellStyle name="40% - Accent3 2 2" xfId="23643" hidden="1" xr:uid="{00000000-0005-0000-0000-0000581B0000}"/>
    <cellStyle name="40% - Accent3 2 2" xfId="24940" hidden="1" xr:uid="{00000000-0005-0000-0000-0000591B0000}"/>
    <cellStyle name="40% - Accent3 2 2" xfId="25083" hidden="1" xr:uid="{00000000-0005-0000-0000-00005A1B0000}"/>
    <cellStyle name="40% - Accent3 2 2" xfId="25032" hidden="1" xr:uid="{00000000-0005-0000-0000-00005B1B0000}"/>
    <cellStyle name="40% - Accent3 2 2" xfId="5245" hidden="1" xr:uid="{00000000-0005-0000-0000-00005C1B0000}"/>
    <cellStyle name="40% - Accent3 2 2" xfId="25235" hidden="1" xr:uid="{00000000-0005-0000-0000-00005D1B0000}"/>
    <cellStyle name="40% - Accent3 2 2" xfId="25184" hidden="1" xr:uid="{00000000-0005-0000-0000-00005E1B0000}"/>
    <cellStyle name="40% - Accent3 2 2" xfId="24975" hidden="1" xr:uid="{00000000-0005-0000-0000-00005F1B0000}"/>
    <cellStyle name="40% - Accent3 2 2" xfId="25380" hidden="1" xr:uid="{00000000-0005-0000-0000-0000601B0000}"/>
    <cellStyle name="40% - Accent3 2 2" xfId="25329" hidden="1" xr:uid="{00000000-0005-0000-0000-0000611B0000}"/>
    <cellStyle name="40% - Accent3 2 2" xfId="8747" hidden="1" xr:uid="{00000000-0005-0000-0000-0000621B0000}"/>
    <cellStyle name="40% - Accent3 2 2" xfId="25619" hidden="1" xr:uid="{00000000-0005-0000-0000-0000631B0000}"/>
    <cellStyle name="40% - Accent3 2 2" xfId="25763" hidden="1" xr:uid="{00000000-0005-0000-0000-0000641B0000}"/>
    <cellStyle name="40% - Accent3 2 2" xfId="25711" hidden="1" xr:uid="{00000000-0005-0000-0000-0000651B0000}"/>
    <cellStyle name="40% - Accent3 2 2" xfId="24017" hidden="1" xr:uid="{00000000-0005-0000-0000-0000661B0000}"/>
    <cellStyle name="40% - Accent3 2 2" xfId="25915" hidden="1" xr:uid="{00000000-0005-0000-0000-0000671B0000}"/>
    <cellStyle name="40% - Accent3 2 2" xfId="25864" hidden="1" xr:uid="{00000000-0005-0000-0000-0000681B0000}"/>
    <cellStyle name="40% - Accent3 2 2" xfId="25654" hidden="1" xr:uid="{00000000-0005-0000-0000-0000691B0000}"/>
    <cellStyle name="40% - Accent3 2 2" xfId="26060" hidden="1" xr:uid="{00000000-0005-0000-0000-00006A1B0000}"/>
    <cellStyle name="40% - Accent3 2 2" xfId="26009" hidden="1" xr:uid="{00000000-0005-0000-0000-00006B1B0000}"/>
    <cellStyle name="40% - Accent3 2 2" xfId="23694" hidden="1" xr:uid="{00000000-0005-0000-0000-00006C1B0000}"/>
    <cellStyle name="40% - Accent3 2 2" xfId="26298" hidden="1" xr:uid="{00000000-0005-0000-0000-00006D1B0000}"/>
    <cellStyle name="40% - Accent3 2 2" xfId="26441" hidden="1" xr:uid="{00000000-0005-0000-0000-00006E1B0000}"/>
    <cellStyle name="40% - Accent3 2 2" xfId="26390" hidden="1" xr:uid="{00000000-0005-0000-0000-00006F1B0000}"/>
    <cellStyle name="40% - Accent3 2 2" xfId="8902" hidden="1" xr:uid="{00000000-0005-0000-0000-0000701B0000}"/>
    <cellStyle name="40% - Accent3 2 2" xfId="26593" hidden="1" xr:uid="{00000000-0005-0000-0000-0000711B0000}"/>
    <cellStyle name="40% - Accent3 2 2" xfId="26542" hidden="1" xr:uid="{00000000-0005-0000-0000-0000721B0000}"/>
    <cellStyle name="40% - Accent3 2 2" xfId="26333" hidden="1" xr:uid="{00000000-0005-0000-0000-0000731B0000}"/>
    <cellStyle name="40% - Accent3 2 2" xfId="26738" hidden="1" xr:uid="{00000000-0005-0000-0000-0000741B0000}"/>
    <cellStyle name="40% - Accent3 2 2" xfId="26687" hidden="1" xr:uid="{00000000-0005-0000-0000-0000751B0000}"/>
    <cellStyle name="40% - Accent3 2 2" xfId="8391" hidden="1" xr:uid="{00000000-0005-0000-0000-0000761B0000}"/>
    <cellStyle name="40% - Accent3 2 2" xfId="27178" hidden="1" xr:uid="{00000000-0005-0000-0000-0000771B0000}"/>
    <cellStyle name="40% - Accent3 2 2" xfId="26906" hidden="1" xr:uid="{00000000-0005-0000-0000-0000781B0000}"/>
    <cellStyle name="40% - Accent3 2 2" xfId="27121" hidden="1" xr:uid="{00000000-0005-0000-0000-0000791B0000}"/>
    <cellStyle name="40% - Accent3 2 2" xfId="27518" hidden="1" xr:uid="{00000000-0005-0000-0000-00007A1B0000}"/>
    <cellStyle name="40% - Accent3 2 2" xfId="27662" hidden="1" xr:uid="{00000000-0005-0000-0000-00007B1B0000}"/>
    <cellStyle name="40% - Accent3 2 2" xfId="27610" hidden="1" xr:uid="{00000000-0005-0000-0000-00007C1B0000}"/>
    <cellStyle name="40% - Accent3 2 2" xfId="27238" hidden="1" xr:uid="{00000000-0005-0000-0000-00007D1B0000}"/>
    <cellStyle name="40% - Accent3 2 2" xfId="27814" hidden="1" xr:uid="{00000000-0005-0000-0000-00007E1B0000}"/>
    <cellStyle name="40% - Accent3 2 2" xfId="27763" hidden="1" xr:uid="{00000000-0005-0000-0000-00007F1B0000}"/>
    <cellStyle name="40% - Accent3 2 2" xfId="27553" hidden="1" xr:uid="{00000000-0005-0000-0000-0000801B0000}"/>
    <cellStyle name="40% - Accent3 2 2" xfId="27959" hidden="1" xr:uid="{00000000-0005-0000-0000-0000811B0000}"/>
    <cellStyle name="40% - Accent3 2 2" xfId="27908" hidden="1" xr:uid="{00000000-0005-0000-0000-0000821B0000}"/>
    <cellStyle name="40% - Accent3 2 2" xfId="26901" hidden="1" xr:uid="{00000000-0005-0000-0000-0000831B0000}"/>
    <cellStyle name="40% - Accent3 2 2" xfId="28198" hidden="1" xr:uid="{00000000-0005-0000-0000-0000841B0000}"/>
    <cellStyle name="40% - Accent3 2 2" xfId="28341" hidden="1" xr:uid="{00000000-0005-0000-0000-0000851B0000}"/>
    <cellStyle name="40% - Accent3 2 2" xfId="28290" hidden="1" xr:uid="{00000000-0005-0000-0000-0000861B0000}"/>
    <cellStyle name="40% - Accent3 2 2" xfId="10223" hidden="1" xr:uid="{00000000-0005-0000-0000-0000871B0000}"/>
    <cellStyle name="40% - Accent3 2 2" xfId="28493" hidden="1" xr:uid="{00000000-0005-0000-0000-0000881B0000}"/>
    <cellStyle name="40% - Accent3 2 2" xfId="28442" hidden="1" xr:uid="{00000000-0005-0000-0000-0000891B0000}"/>
    <cellStyle name="40% - Accent3 2 2" xfId="28233" hidden="1" xr:uid="{00000000-0005-0000-0000-00008A1B0000}"/>
    <cellStyle name="40% - Accent3 2 2" xfId="28638" hidden="1" xr:uid="{00000000-0005-0000-0000-00008B1B0000}"/>
    <cellStyle name="40% - Accent3 2 2" xfId="28587" hidden="1" xr:uid="{00000000-0005-0000-0000-00008C1B0000}"/>
    <cellStyle name="40% - Accent3 2 2" xfId="8984" hidden="1" xr:uid="{00000000-0005-0000-0000-00008D1B0000}"/>
    <cellStyle name="40% - Accent3 2 2" xfId="28877" hidden="1" xr:uid="{00000000-0005-0000-0000-00008E1B0000}"/>
    <cellStyle name="40% - Accent3 2 2" xfId="29021" hidden="1" xr:uid="{00000000-0005-0000-0000-00008F1B0000}"/>
    <cellStyle name="40% - Accent3 2 2" xfId="28969" hidden="1" xr:uid="{00000000-0005-0000-0000-0000901B0000}"/>
    <cellStyle name="40% - Accent3 2 2" xfId="27275" hidden="1" xr:uid="{00000000-0005-0000-0000-0000911B0000}"/>
    <cellStyle name="40% - Accent3 2 2" xfId="29173" hidden="1" xr:uid="{00000000-0005-0000-0000-0000921B0000}"/>
    <cellStyle name="40% - Accent3 2 2" xfId="29122" hidden="1" xr:uid="{00000000-0005-0000-0000-0000931B0000}"/>
    <cellStyle name="40% - Accent3 2 2" xfId="28912" hidden="1" xr:uid="{00000000-0005-0000-0000-0000941B0000}"/>
    <cellStyle name="40% - Accent3 2 2" xfId="29318" hidden="1" xr:uid="{00000000-0005-0000-0000-0000951B0000}"/>
    <cellStyle name="40% - Accent3 2 2" xfId="29267" hidden="1" xr:uid="{00000000-0005-0000-0000-0000961B0000}"/>
    <cellStyle name="40% - Accent3 2 2" xfId="26952" hidden="1" xr:uid="{00000000-0005-0000-0000-0000971B0000}"/>
    <cellStyle name="40% - Accent3 2 2" xfId="29556" hidden="1" xr:uid="{00000000-0005-0000-0000-0000981B0000}"/>
    <cellStyle name="40% - Accent3 2 2" xfId="29699" hidden="1" xr:uid="{00000000-0005-0000-0000-0000991B0000}"/>
    <cellStyle name="40% - Accent3 2 2" xfId="29648" hidden="1" xr:uid="{00000000-0005-0000-0000-00009A1B0000}"/>
    <cellStyle name="40% - Accent3 2 2" xfId="5276" hidden="1" xr:uid="{00000000-0005-0000-0000-00009B1B0000}"/>
    <cellStyle name="40% - Accent3 2 2" xfId="29851" hidden="1" xr:uid="{00000000-0005-0000-0000-00009C1B0000}"/>
    <cellStyle name="40% - Accent3 2 2" xfId="29800" hidden="1" xr:uid="{00000000-0005-0000-0000-00009D1B0000}"/>
    <cellStyle name="40% - Accent3 2 2" xfId="29591" hidden="1" xr:uid="{00000000-0005-0000-0000-00009E1B0000}"/>
    <cellStyle name="40% - Accent3 2 2" xfId="29996" hidden="1" xr:uid="{00000000-0005-0000-0000-00009F1B0000}"/>
    <cellStyle name="40% - Accent3 2 2" xfId="29945" hidden="1" xr:uid="{00000000-0005-0000-0000-0000A01B0000}"/>
    <cellStyle name="40% - Accent3 2 2" xfId="4957" hidden="1" xr:uid="{00000000-0005-0000-0000-0000A11B0000}"/>
    <cellStyle name="40% - Accent3 2 2" xfId="30417" hidden="1" xr:uid="{00000000-0005-0000-0000-0000A21B0000}"/>
    <cellStyle name="40% - Accent3 2 2" xfId="30147" hidden="1" xr:uid="{00000000-0005-0000-0000-0000A31B0000}"/>
    <cellStyle name="40% - Accent3 2 2" xfId="30360" hidden="1" xr:uid="{00000000-0005-0000-0000-0000A41B0000}"/>
    <cellStyle name="40% - Accent3 2 2" xfId="30757" hidden="1" xr:uid="{00000000-0005-0000-0000-0000A51B0000}"/>
    <cellStyle name="40% - Accent3 2 2" xfId="30901" hidden="1" xr:uid="{00000000-0005-0000-0000-0000A61B0000}"/>
    <cellStyle name="40% - Accent3 2 2" xfId="30849" hidden="1" xr:uid="{00000000-0005-0000-0000-0000A71B0000}"/>
    <cellStyle name="40% - Accent3 2 2" xfId="30477" hidden="1" xr:uid="{00000000-0005-0000-0000-0000A81B0000}"/>
    <cellStyle name="40% - Accent3 2 2" xfId="31053" hidden="1" xr:uid="{00000000-0005-0000-0000-0000A91B0000}"/>
    <cellStyle name="40% - Accent3 2 2" xfId="31002" hidden="1" xr:uid="{00000000-0005-0000-0000-0000AA1B0000}"/>
    <cellStyle name="40% - Accent3 2 2" xfId="30792" hidden="1" xr:uid="{00000000-0005-0000-0000-0000AB1B0000}"/>
    <cellStyle name="40% - Accent3 2 2" xfId="31198" hidden="1" xr:uid="{00000000-0005-0000-0000-0000AC1B0000}"/>
    <cellStyle name="40% - Accent3 2 2" xfId="31147" hidden="1" xr:uid="{00000000-0005-0000-0000-0000AD1B0000}"/>
    <cellStyle name="40% - Accent3 2 2" xfId="30142" hidden="1" xr:uid="{00000000-0005-0000-0000-0000AE1B0000}"/>
    <cellStyle name="40% - Accent3 2 2" xfId="31437" hidden="1" xr:uid="{00000000-0005-0000-0000-0000AF1B0000}"/>
    <cellStyle name="40% - Accent3 2 2" xfId="31580" hidden="1" xr:uid="{00000000-0005-0000-0000-0000B01B0000}"/>
    <cellStyle name="40% - Accent3 2 2" xfId="31529" hidden="1" xr:uid="{00000000-0005-0000-0000-0000B11B0000}"/>
    <cellStyle name="40% - Accent3 2 2" xfId="3654" hidden="1" xr:uid="{00000000-0005-0000-0000-0000B21B0000}"/>
    <cellStyle name="40% - Accent3 2 2" xfId="31732" hidden="1" xr:uid="{00000000-0005-0000-0000-0000B31B0000}"/>
    <cellStyle name="40% - Accent3 2 2" xfId="31681" hidden="1" xr:uid="{00000000-0005-0000-0000-0000B41B0000}"/>
    <cellStyle name="40% - Accent3 2 2" xfId="31472" hidden="1" xr:uid="{00000000-0005-0000-0000-0000B51B0000}"/>
    <cellStyle name="40% - Accent3 2 2" xfId="31877" hidden="1" xr:uid="{00000000-0005-0000-0000-0000B61B0000}"/>
    <cellStyle name="40% - Accent3 2 2" xfId="31826" hidden="1" xr:uid="{00000000-0005-0000-0000-0000B71B0000}"/>
    <cellStyle name="40% - Accent3 2 2" xfId="3842" hidden="1" xr:uid="{00000000-0005-0000-0000-0000B81B0000}"/>
    <cellStyle name="40% - Accent3 2 2" xfId="32116" hidden="1" xr:uid="{00000000-0005-0000-0000-0000B91B0000}"/>
    <cellStyle name="40% - Accent3 2 2" xfId="32260" hidden="1" xr:uid="{00000000-0005-0000-0000-0000BA1B0000}"/>
    <cellStyle name="40% - Accent3 2 2" xfId="32208" hidden="1" xr:uid="{00000000-0005-0000-0000-0000BB1B0000}"/>
    <cellStyle name="40% - Accent3 2 2" xfId="30514" hidden="1" xr:uid="{00000000-0005-0000-0000-0000BC1B0000}"/>
    <cellStyle name="40% - Accent3 2 2" xfId="32412" hidden="1" xr:uid="{00000000-0005-0000-0000-0000BD1B0000}"/>
    <cellStyle name="40% - Accent3 2 2" xfId="32361" hidden="1" xr:uid="{00000000-0005-0000-0000-0000BE1B0000}"/>
    <cellStyle name="40% - Accent3 2 2" xfId="32151" hidden="1" xr:uid="{00000000-0005-0000-0000-0000BF1B0000}"/>
    <cellStyle name="40% - Accent3 2 2" xfId="32557" hidden="1" xr:uid="{00000000-0005-0000-0000-0000C01B0000}"/>
    <cellStyle name="40% - Accent3 2 2" xfId="32506" hidden="1" xr:uid="{00000000-0005-0000-0000-0000C11B0000}"/>
    <cellStyle name="40% - Accent3 2 2" xfId="30193" hidden="1" xr:uid="{00000000-0005-0000-0000-0000C21B0000}"/>
    <cellStyle name="40% - Accent3 2 2" xfId="32795" hidden="1" xr:uid="{00000000-0005-0000-0000-0000C31B0000}"/>
    <cellStyle name="40% - Accent3 2 2" xfId="32938" hidden="1" xr:uid="{00000000-0005-0000-0000-0000C41B0000}"/>
    <cellStyle name="40% - Accent3 2 2" xfId="32887" hidden="1" xr:uid="{00000000-0005-0000-0000-0000C51B0000}"/>
    <cellStyle name="40% - Accent3 2 2" xfId="8642" hidden="1" xr:uid="{00000000-0005-0000-0000-0000C61B0000}"/>
    <cellStyle name="40% - Accent3 2 2" xfId="33090" hidden="1" xr:uid="{00000000-0005-0000-0000-0000C71B0000}"/>
    <cellStyle name="40% - Accent3 2 2" xfId="33039" hidden="1" xr:uid="{00000000-0005-0000-0000-0000C81B0000}"/>
    <cellStyle name="40% - Accent3 2 2" xfId="32830" hidden="1" xr:uid="{00000000-0005-0000-0000-0000C91B0000}"/>
    <cellStyle name="40% - Accent3 2 2" xfId="33235" hidden="1" xr:uid="{00000000-0005-0000-0000-0000CA1B0000}"/>
    <cellStyle name="40% - Accent3 2 2" xfId="33184" hidden="1" xr:uid="{00000000-0005-0000-0000-0000CB1B0000}"/>
    <cellStyle name="40% - Accent3 2 2" xfId="9462" hidden="1" xr:uid="{00000000-0005-0000-0000-0000CC1B0000}"/>
    <cellStyle name="40% - Accent3 2 2" xfId="33656" hidden="1" xr:uid="{00000000-0005-0000-0000-0000CD1B0000}"/>
    <cellStyle name="40% - Accent3 2 2" xfId="33386" hidden="1" xr:uid="{00000000-0005-0000-0000-0000CE1B0000}"/>
    <cellStyle name="40% - Accent3 2 2" xfId="33599" hidden="1" xr:uid="{00000000-0005-0000-0000-0000CF1B0000}"/>
    <cellStyle name="40% - Accent3 2 2" xfId="33996" hidden="1" xr:uid="{00000000-0005-0000-0000-0000D01B0000}"/>
    <cellStyle name="40% - Accent3 2 2" xfId="34140" hidden="1" xr:uid="{00000000-0005-0000-0000-0000D11B0000}"/>
    <cellStyle name="40% - Accent3 2 2" xfId="34088" hidden="1" xr:uid="{00000000-0005-0000-0000-0000D21B0000}"/>
    <cellStyle name="40% - Accent3 2 2" xfId="33716" hidden="1" xr:uid="{00000000-0005-0000-0000-0000D31B0000}"/>
    <cellStyle name="40% - Accent3 2 2" xfId="34292" hidden="1" xr:uid="{00000000-0005-0000-0000-0000D41B0000}"/>
    <cellStyle name="40% - Accent3 2 2" xfId="34241" hidden="1" xr:uid="{00000000-0005-0000-0000-0000D51B0000}"/>
    <cellStyle name="40% - Accent3 2 2" xfId="34031" hidden="1" xr:uid="{00000000-0005-0000-0000-0000D61B0000}"/>
    <cellStyle name="40% - Accent3 2 2" xfId="34437" hidden="1" xr:uid="{00000000-0005-0000-0000-0000D71B0000}"/>
    <cellStyle name="40% - Accent3 2 2" xfId="34386" hidden="1" xr:uid="{00000000-0005-0000-0000-0000D81B0000}"/>
    <cellStyle name="40% - Accent3 2 2" xfId="33381" hidden="1" xr:uid="{00000000-0005-0000-0000-0000D91B0000}"/>
    <cellStyle name="40% - Accent3 2 2" xfId="34676" hidden="1" xr:uid="{00000000-0005-0000-0000-0000DA1B0000}"/>
    <cellStyle name="40% - Accent3 2 2" xfId="34819" hidden="1" xr:uid="{00000000-0005-0000-0000-0000DB1B0000}"/>
    <cellStyle name="40% - Accent3 2 2" xfId="34768" hidden="1" xr:uid="{00000000-0005-0000-0000-0000DC1B0000}"/>
    <cellStyle name="40% - Accent3 2 2" xfId="5954" hidden="1" xr:uid="{00000000-0005-0000-0000-0000DD1B0000}"/>
    <cellStyle name="40% - Accent3 2 2" xfId="34971" hidden="1" xr:uid="{00000000-0005-0000-0000-0000DE1B0000}"/>
    <cellStyle name="40% - Accent3 2 2" xfId="34920" hidden="1" xr:uid="{00000000-0005-0000-0000-0000DF1B0000}"/>
    <cellStyle name="40% - Accent3 2 2" xfId="34711" hidden="1" xr:uid="{00000000-0005-0000-0000-0000E01B0000}"/>
    <cellStyle name="40% - Accent3 2 2" xfId="35116" hidden="1" xr:uid="{00000000-0005-0000-0000-0000E11B0000}"/>
    <cellStyle name="40% - Accent3 2 2" xfId="35065" hidden="1" xr:uid="{00000000-0005-0000-0000-0000E21B0000}"/>
    <cellStyle name="40% - Accent3 2 2" xfId="9332" hidden="1" xr:uid="{00000000-0005-0000-0000-0000E31B0000}"/>
    <cellStyle name="40% - Accent3 2 2" xfId="35355" hidden="1" xr:uid="{00000000-0005-0000-0000-0000E41B0000}"/>
    <cellStyle name="40% - Accent3 2 2" xfId="35499" hidden="1" xr:uid="{00000000-0005-0000-0000-0000E51B0000}"/>
    <cellStyle name="40% - Accent3 2 2" xfId="35447" hidden="1" xr:uid="{00000000-0005-0000-0000-0000E61B0000}"/>
    <cellStyle name="40% - Accent3 2 2" xfId="33753" hidden="1" xr:uid="{00000000-0005-0000-0000-0000E71B0000}"/>
    <cellStyle name="40% - Accent3 2 2" xfId="35651" hidden="1" xr:uid="{00000000-0005-0000-0000-0000E81B0000}"/>
    <cellStyle name="40% - Accent3 2 2" xfId="35600" hidden="1" xr:uid="{00000000-0005-0000-0000-0000E91B0000}"/>
    <cellStyle name="40% - Accent3 2 2" xfId="35390" hidden="1" xr:uid="{00000000-0005-0000-0000-0000EA1B0000}"/>
    <cellStyle name="40% - Accent3 2 2" xfId="35796" hidden="1" xr:uid="{00000000-0005-0000-0000-0000EB1B0000}"/>
    <cellStyle name="40% - Accent3 2 2" xfId="35745" hidden="1" xr:uid="{00000000-0005-0000-0000-0000EC1B0000}"/>
    <cellStyle name="40% - Accent3 2 2" xfId="33432" hidden="1" xr:uid="{00000000-0005-0000-0000-0000ED1B0000}"/>
    <cellStyle name="40% - Accent3 2 2" xfId="36034" hidden="1" xr:uid="{00000000-0005-0000-0000-0000EE1B0000}"/>
    <cellStyle name="40% - Accent3 2 2" xfId="36177" hidden="1" xr:uid="{00000000-0005-0000-0000-0000EF1B0000}"/>
    <cellStyle name="40% - Accent3 2 2" xfId="36126" hidden="1" xr:uid="{00000000-0005-0000-0000-0000F01B0000}"/>
    <cellStyle name="40% - Accent3 2 2" xfId="10040" hidden="1" xr:uid="{00000000-0005-0000-0000-0000F11B0000}"/>
    <cellStyle name="40% - Accent3 2 2" xfId="36329" hidden="1" xr:uid="{00000000-0005-0000-0000-0000F21B0000}"/>
    <cellStyle name="40% - Accent3 2 2" xfId="36278" hidden="1" xr:uid="{00000000-0005-0000-0000-0000F31B0000}"/>
    <cellStyle name="40% - Accent3 2 2" xfId="36069" hidden="1" xr:uid="{00000000-0005-0000-0000-0000F41B0000}"/>
    <cellStyle name="40% - Accent3 2 2" xfId="36474" hidden="1" xr:uid="{00000000-0005-0000-0000-0000F51B0000}"/>
    <cellStyle name="40% - Accent3 2 2" xfId="36423" hidden="1" xr:uid="{00000000-0005-0000-0000-0000F61B0000}"/>
    <cellStyle name="40% - Accent3 2 2" xfId="37635" hidden="1" xr:uid="{00000000-0005-0000-0000-0000F71B0000}"/>
    <cellStyle name="40% - Accent3 2 2" xfId="36746" hidden="1" xr:uid="{00000000-0005-0000-0000-0000F81B0000}"/>
    <cellStyle name="40% - Accent3 2 2" xfId="37570" hidden="1" xr:uid="{00000000-0005-0000-0000-0000F91B0000}"/>
    <cellStyle name="40% - Accent3 2 2" xfId="36808" hidden="1" xr:uid="{00000000-0005-0000-0000-0000FA1B0000}"/>
    <cellStyle name="40% - Accent3 2 2" xfId="37708" hidden="1" xr:uid="{00000000-0005-0000-0000-0000FB1B0000}"/>
    <cellStyle name="40% - Accent3 2 2" xfId="37379" hidden="1" xr:uid="{00000000-0005-0000-0000-0000FC1B0000}"/>
    <cellStyle name="40% - Accent3 2 2" xfId="36976" hidden="1" xr:uid="{00000000-0005-0000-0000-0000FD1B0000}"/>
    <cellStyle name="40% - Accent3 2 2" xfId="37791" hidden="1" xr:uid="{00000000-0005-0000-0000-0000FE1B0000}"/>
    <cellStyle name="40% - Accent3 2 2" xfId="36854" hidden="1" xr:uid="{00000000-0005-0000-0000-0000FF1B0000}"/>
    <cellStyle name="40% - Accent3 2 2" xfId="37369" hidden="1" xr:uid="{00000000-0005-0000-0000-0000001C0000}"/>
    <cellStyle name="40% - Accent3 2 2" xfId="37777" hidden="1" xr:uid="{00000000-0005-0000-0000-0000011C0000}"/>
    <cellStyle name="40% - Accent3 2 2" xfId="38093" hidden="1" xr:uid="{00000000-0005-0000-0000-0000021C0000}"/>
    <cellStyle name="40% - Accent3 2 2" xfId="36824" xr:uid="{00000000-0005-0000-0000-0000031C0000}"/>
    <cellStyle name="40% - Accent3 2 2 2" xfId="7357" hidden="1" xr:uid="{00000000-0005-0000-0000-0000041C0000}"/>
    <cellStyle name="40% - Accent3 2 2 2" xfId="37686" hidden="1" xr:uid="{00000000-0005-0000-0000-0000051C0000}"/>
    <cellStyle name="40% - Accent3 2 2 2" xfId="36701" hidden="1" xr:uid="{00000000-0005-0000-0000-0000061C0000}"/>
    <cellStyle name="40% - Accent3 2 2 2" xfId="37699" hidden="1" xr:uid="{00000000-0005-0000-0000-0000071C0000}"/>
    <cellStyle name="40% - Accent3 2 2 2" xfId="37467" hidden="1" xr:uid="{00000000-0005-0000-0000-0000081C0000}"/>
    <cellStyle name="40% - Accent3 2 2 2" xfId="37757" hidden="1" xr:uid="{00000000-0005-0000-0000-0000091C0000}"/>
    <cellStyle name="40% - Accent3 2 2 2" xfId="37614" hidden="1" xr:uid="{00000000-0005-0000-0000-00000A1C0000}"/>
    <cellStyle name="40% - Accent3 2 2 2" xfId="37534" hidden="1" xr:uid="{00000000-0005-0000-0000-00000B1C0000}"/>
    <cellStyle name="40% - Accent3 2 2 2" xfId="37496" hidden="1" xr:uid="{00000000-0005-0000-0000-00000C1C0000}"/>
    <cellStyle name="40% - Accent3 2 2 2" xfId="37917" hidden="1" xr:uid="{00000000-0005-0000-0000-00000D1C0000}"/>
    <cellStyle name="40% - Accent3 2 2 2" xfId="37127" hidden="1" xr:uid="{00000000-0005-0000-0000-00000E1C0000}"/>
    <cellStyle name="40% - Accent3 2 2 2" xfId="36667" hidden="1" xr:uid="{00000000-0005-0000-0000-00000F1C0000}"/>
    <cellStyle name="40% - Accent3 2 2 2" xfId="37549" hidden="1" xr:uid="{00000000-0005-0000-0000-0000101C0000}"/>
    <cellStyle name="40% - Accent3 2 2 2" xfId="36559" xr:uid="{00000000-0005-0000-0000-0000111C0000}"/>
    <cellStyle name="40% - Accent3 2 2 3" xfId="8218" hidden="1" xr:uid="{00000000-0005-0000-0000-0000121C0000}"/>
    <cellStyle name="40% - Accent3 2 2 3" xfId="37885" hidden="1" xr:uid="{00000000-0005-0000-0000-0000131C0000}"/>
    <cellStyle name="40% - Accent3 2 2 3" xfId="37990" hidden="1" xr:uid="{00000000-0005-0000-0000-0000141C0000}"/>
    <cellStyle name="40% - Accent3 2 2 3" xfId="37827" hidden="1" xr:uid="{00000000-0005-0000-0000-0000151C0000}"/>
    <cellStyle name="40% - Accent3 2 2 3" xfId="37816" hidden="1" xr:uid="{00000000-0005-0000-0000-0000161C0000}"/>
    <cellStyle name="40% - Accent3 2 2 3" xfId="37573" hidden="1" xr:uid="{00000000-0005-0000-0000-0000171C0000}"/>
    <cellStyle name="40% - Accent3 2 2 3" xfId="37195" hidden="1" xr:uid="{00000000-0005-0000-0000-0000181C0000}"/>
    <cellStyle name="40% - Accent3 2 2 3" xfId="36782" hidden="1" xr:uid="{00000000-0005-0000-0000-0000191C0000}"/>
    <cellStyle name="40% - Accent3 2 2 3" xfId="37519" hidden="1" xr:uid="{00000000-0005-0000-0000-00001A1C0000}"/>
    <cellStyle name="40% - Accent3 2 2 3" xfId="37338" hidden="1" xr:uid="{00000000-0005-0000-0000-00001B1C0000}"/>
    <cellStyle name="40% - Accent3 2 2 3" xfId="37060" hidden="1" xr:uid="{00000000-0005-0000-0000-00001C1C0000}"/>
    <cellStyle name="40% - Accent3 2 2 3" xfId="37494" hidden="1" xr:uid="{00000000-0005-0000-0000-00001D1C0000}"/>
    <cellStyle name="40% - Accent3 2 2 3" xfId="36914" hidden="1" xr:uid="{00000000-0005-0000-0000-00001E1C0000}"/>
    <cellStyle name="40% - Accent3 2 2 3" xfId="36774" xr:uid="{00000000-0005-0000-0000-00001F1C0000}"/>
    <cellStyle name="40% - Accent3 2 2 4" xfId="8365" hidden="1" xr:uid="{00000000-0005-0000-0000-0000201C0000}"/>
    <cellStyle name="40% - Accent3 2 2 4" xfId="37941" hidden="1" xr:uid="{00000000-0005-0000-0000-0000211C0000}"/>
    <cellStyle name="40% - Accent3 2 2 4" xfId="38076" hidden="1" xr:uid="{00000000-0005-0000-0000-0000221C0000}"/>
    <cellStyle name="40% - Accent3 2 2 4" xfId="38150" hidden="1" xr:uid="{00000000-0005-0000-0000-0000231C0000}"/>
    <cellStyle name="40% - Accent3 2 2 4" xfId="38218" hidden="1" xr:uid="{00000000-0005-0000-0000-0000241C0000}"/>
    <cellStyle name="40% - Accent3 2 2 4" xfId="38288" hidden="1" xr:uid="{00000000-0005-0000-0000-0000251C0000}"/>
    <cellStyle name="40% - Accent3 2 2 4" xfId="38357" hidden="1" xr:uid="{00000000-0005-0000-0000-0000261C0000}"/>
    <cellStyle name="40% - Accent3 2 2 4" xfId="38424" hidden="1" xr:uid="{00000000-0005-0000-0000-0000271C0000}"/>
    <cellStyle name="40% - Accent3 2 2 4" xfId="38493" hidden="1" xr:uid="{00000000-0005-0000-0000-0000281C0000}"/>
    <cellStyle name="40% - Accent3 2 2 4" xfId="38555" hidden="1" xr:uid="{00000000-0005-0000-0000-0000291C0000}"/>
    <cellStyle name="40% - Accent3 2 2 4" xfId="38620" hidden="1" xr:uid="{00000000-0005-0000-0000-00002A1C0000}"/>
    <cellStyle name="40% - Accent3 2 2 4" xfId="38677" hidden="1" xr:uid="{00000000-0005-0000-0000-00002B1C0000}"/>
    <cellStyle name="40% - Accent3 2 2 4" xfId="38729" hidden="1" xr:uid="{00000000-0005-0000-0000-00002C1C0000}"/>
    <cellStyle name="40% - Accent3 2 2 4" xfId="38784" xr:uid="{00000000-0005-0000-0000-00002D1C0000}"/>
    <cellStyle name="40% - Accent3 2 3" xfId="7324" hidden="1" xr:uid="{00000000-0005-0000-0000-00002E1C0000}"/>
    <cellStyle name="40% - Accent3 2 3" xfId="37663" hidden="1" xr:uid="{00000000-0005-0000-0000-00002F1C0000}"/>
    <cellStyle name="40% - Accent3 2 3" xfId="36717" hidden="1" xr:uid="{00000000-0005-0000-0000-0000301C0000}"/>
    <cellStyle name="40% - Accent3 2 3" xfId="37833" hidden="1" xr:uid="{00000000-0005-0000-0000-0000311C0000}"/>
    <cellStyle name="40% - Accent3 2 3" xfId="36626" hidden="1" xr:uid="{00000000-0005-0000-0000-0000321C0000}"/>
    <cellStyle name="40% - Accent3 2 3" xfId="37229" hidden="1" xr:uid="{00000000-0005-0000-0000-0000331C0000}"/>
    <cellStyle name="40% - Accent3 2 3" xfId="37838" hidden="1" xr:uid="{00000000-0005-0000-0000-0000341C0000}"/>
    <cellStyle name="40% - Accent3 2 3" xfId="37512" hidden="1" xr:uid="{00000000-0005-0000-0000-0000351C0000}"/>
    <cellStyle name="40% - Accent3 2 3" xfId="37401" hidden="1" xr:uid="{00000000-0005-0000-0000-0000361C0000}"/>
    <cellStyle name="40% - Accent3 2 3" xfId="36608" hidden="1" xr:uid="{00000000-0005-0000-0000-0000371C0000}"/>
    <cellStyle name="40% - Accent3 2 3" xfId="36839" hidden="1" xr:uid="{00000000-0005-0000-0000-0000381C0000}"/>
    <cellStyle name="40% - Accent3 2 3" xfId="36865" hidden="1" xr:uid="{00000000-0005-0000-0000-0000391C0000}"/>
    <cellStyle name="40% - Accent3 2 3" xfId="36728" hidden="1" xr:uid="{00000000-0005-0000-0000-00003A1C0000}"/>
    <cellStyle name="40% - Accent3 2 3" xfId="37316" xr:uid="{00000000-0005-0000-0000-00003B1C0000}"/>
    <cellStyle name="40% - Accent3 2 4" xfId="8002" xr:uid="{00000000-0005-0000-0000-00003C1C0000}"/>
    <cellStyle name="40% - Accent3 2 5" xfId="8332" xr:uid="{00000000-0005-0000-0000-00003D1C0000}"/>
    <cellStyle name="40% - Accent3 2 6" xfId="6589" xr:uid="{00000000-0005-0000-0000-00003E1C0000}"/>
    <cellStyle name="40% - Accent3 2 7" xfId="4606" xr:uid="{00000000-0005-0000-0000-00003F1C0000}"/>
    <cellStyle name="40% - Accent3 3" xfId="3029" xr:uid="{00000000-0005-0000-0000-0000401C0000}"/>
    <cellStyle name="40% - Accent3 3 2" xfId="38861" xr:uid="{00000000-0005-0000-0000-0000411C0000}"/>
    <cellStyle name="40% - Accent3 4" xfId="4605" xr:uid="{00000000-0005-0000-0000-0000421C0000}"/>
    <cellStyle name="40% - Accent3 5" xfId="7302" xr:uid="{00000000-0005-0000-0000-0000431C0000}"/>
    <cellStyle name="40% - Accent3 6" xfId="7979" xr:uid="{00000000-0005-0000-0000-0000441C0000}"/>
    <cellStyle name="40% - Accent3 7" xfId="7595" xr:uid="{00000000-0005-0000-0000-0000451C0000}"/>
    <cellStyle name="40% - Accent3 8" xfId="8310" xr:uid="{00000000-0005-0000-0000-0000461C0000}"/>
    <cellStyle name="40% - Accent3 9" xfId="38818" xr:uid="{00000000-0005-0000-0000-0000471C0000}"/>
    <cellStyle name="40% - Accent4 10" xfId="39011" xr:uid="{00000000-0005-0000-0000-0000491C0000}"/>
    <cellStyle name="40% - Accent4 11" xfId="39040" xr:uid="{00000000-0005-0000-0000-00004A1C0000}"/>
    <cellStyle name="40% - Accent4 2" xfId="2578" xr:uid="{00000000-0005-0000-0000-00004B1C0000}"/>
    <cellStyle name="40% - Accent4 2 2" xfId="5138" hidden="1" xr:uid="{00000000-0005-0000-0000-00004C1C0000}"/>
    <cellStyle name="40% - Accent4 2 2" xfId="7266" hidden="1" xr:uid="{00000000-0005-0000-0000-00004D1C0000}"/>
    <cellStyle name="40% - Accent4 2 2" xfId="9401" hidden="1" xr:uid="{00000000-0005-0000-0000-00004E1C0000}"/>
    <cellStyle name="40% - Accent4 2 2" xfId="9893" hidden="1" xr:uid="{00000000-0005-0000-0000-00004F1C0000}"/>
    <cellStyle name="40% - Accent4 2 2" xfId="9153" hidden="1" xr:uid="{00000000-0005-0000-0000-0000501C0000}"/>
    <cellStyle name="40% - Accent4 2 2" xfId="4790" hidden="1" xr:uid="{00000000-0005-0000-0000-0000511C0000}"/>
    <cellStyle name="40% - Accent4 2 2" xfId="10090" hidden="1" xr:uid="{00000000-0005-0000-0000-0000521C0000}"/>
    <cellStyle name="40% - Accent4 2 2" xfId="8523" hidden="1" xr:uid="{00000000-0005-0000-0000-0000531C0000}"/>
    <cellStyle name="40% - Accent4 2 2" xfId="9307" hidden="1" xr:uid="{00000000-0005-0000-0000-0000541C0000}"/>
    <cellStyle name="40% - Accent4 2 2" xfId="10267" hidden="1" xr:uid="{00000000-0005-0000-0000-0000551C0000}"/>
    <cellStyle name="40% - Accent4 2 2" xfId="4208" hidden="1" xr:uid="{00000000-0005-0000-0000-0000561C0000}"/>
    <cellStyle name="40% - Accent4 2 2" xfId="8488" hidden="1" xr:uid="{00000000-0005-0000-0000-0000571C0000}"/>
    <cellStyle name="40% - Accent4 2 2" xfId="10786" hidden="1" xr:uid="{00000000-0005-0000-0000-0000581C0000}"/>
    <cellStyle name="40% - Accent4 2 2" xfId="8674" hidden="1" xr:uid="{00000000-0005-0000-0000-0000591C0000}"/>
    <cellStyle name="40% - Accent4 2 2" xfId="10768" hidden="1" xr:uid="{00000000-0005-0000-0000-00005A1C0000}"/>
    <cellStyle name="40% - Accent4 2 2" xfId="11128" hidden="1" xr:uid="{00000000-0005-0000-0000-00005B1C0000}"/>
    <cellStyle name="40% - Accent4 2 2" xfId="11273" hidden="1" xr:uid="{00000000-0005-0000-0000-00005C1C0000}"/>
    <cellStyle name="40% - Accent4 2 2" xfId="11091" hidden="1" xr:uid="{00000000-0005-0000-0000-00005D1C0000}"/>
    <cellStyle name="40% - Accent4 2 2" xfId="10725" hidden="1" xr:uid="{00000000-0005-0000-0000-00005E1C0000}"/>
    <cellStyle name="40% - Accent4 2 2" xfId="11425" hidden="1" xr:uid="{00000000-0005-0000-0000-00005F1C0000}"/>
    <cellStyle name="40% - Accent4 2 2" xfId="11000" hidden="1" xr:uid="{00000000-0005-0000-0000-0000601C0000}"/>
    <cellStyle name="40% - Accent4 2 2" xfId="11108" hidden="1" xr:uid="{00000000-0005-0000-0000-0000611C0000}"/>
    <cellStyle name="40% - Accent4 2 2" xfId="11570" hidden="1" xr:uid="{00000000-0005-0000-0000-0000621C0000}"/>
    <cellStyle name="40% - Accent4 2 2" xfId="10849" hidden="1" xr:uid="{00000000-0005-0000-0000-0000631C0000}"/>
    <cellStyle name="40% - Accent4 2 2" xfId="10505" hidden="1" xr:uid="{00000000-0005-0000-0000-0000641C0000}"/>
    <cellStyle name="40% - Accent4 2 2" xfId="11809" hidden="1" xr:uid="{00000000-0005-0000-0000-0000651C0000}"/>
    <cellStyle name="40% - Accent4 2 2" xfId="11952" hidden="1" xr:uid="{00000000-0005-0000-0000-0000661C0000}"/>
    <cellStyle name="40% - Accent4 2 2" xfId="11772" hidden="1" xr:uid="{00000000-0005-0000-0000-0000671C0000}"/>
    <cellStyle name="40% - Accent4 2 2" xfId="10452" hidden="1" xr:uid="{00000000-0005-0000-0000-0000681C0000}"/>
    <cellStyle name="40% - Accent4 2 2" xfId="12104" hidden="1" xr:uid="{00000000-0005-0000-0000-0000691C0000}"/>
    <cellStyle name="40% - Accent4 2 2" xfId="11682" hidden="1" xr:uid="{00000000-0005-0000-0000-00006A1C0000}"/>
    <cellStyle name="40% - Accent4 2 2" xfId="11789" hidden="1" xr:uid="{00000000-0005-0000-0000-00006B1C0000}"/>
    <cellStyle name="40% - Accent4 2 2" xfId="12249" hidden="1" xr:uid="{00000000-0005-0000-0000-00006C1C0000}"/>
    <cellStyle name="40% - Accent4 2 2" xfId="10961" hidden="1" xr:uid="{00000000-0005-0000-0000-00006D1C0000}"/>
    <cellStyle name="40% - Accent4 2 2" xfId="4930" hidden="1" xr:uid="{00000000-0005-0000-0000-00006E1C0000}"/>
    <cellStyle name="40% - Accent4 2 2" xfId="12488" hidden="1" xr:uid="{00000000-0005-0000-0000-00006F1C0000}"/>
    <cellStyle name="40% - Accent4 2 2" xfId="12632" hidden="1" xr:uid="{00000000-0005-0000-0000-0000701C0000}"/>
    <cellStyle name="40% - Accent4 2 2" xfId="12451" hidden="1" xr:uid="{00000000-0005-0000-0000-0000711C0000}"/>
    <cellStyle name="40% - Accent4 2 2" xfId="10762" hidden="1" xr:uid="{00000000-0005-0000-0000-0000721C0000}"/>
    <cellStyle name="40% - Accent4 2 2" xfId="12784" hidden="1" xr:uid="{00000000-0005-0000-0000-0000731C0000}"/>
    <cellStyle name="40% - Accent4 2 2" xfId="12361" hidden="1" xr:uid="{00000000-0005-0000-0000-0000741C0000}"/>
    <cellStyle name="40% - Accent4 2 2" xfId="12468" hidden="1" xr:uid="{00000000-0005-0000-0000-0000751C0000}"/>
    <cellStyle name="40% - Accent4 2 2" xfId="12929" hidden="1" xr:uid="{00000000-0005-0000-0000-0000761C0000}"/>
    <cellStyle name="40% - Accent4 2 2" xfId="5657" hidden="1" xr:uid="{00000000-0005-0000-0000-0000771C0000}"/>
    <cellStyle name="40% - Accent4 2 2" xfId="10838" hidden="1" xr:uid="{00000000-0005-0000-0000-0000781C0000}"/>
    <cellStyle name="40% - Accent4 2 2" xfId="13167" hidden="1" xr:uid="{00000000-0005-0000-0000-0000791C0000}"/>
    <cellStyle name="40% - Accent4 2 2" xfId="13310" hidden="1" xr:uid="{00000000-0005-0000-0000-00007A1C0000}"/>
    <cellStyle name="40% - Accent4 2 2" xfId="13130" hidden="1" xr:uid="{00000000-0005-0000-0000-00007B1C0000}"/>
    <cellStyle name="40% - Accent4 2 2" xfId="6966" hidden="1" xr:uid="{00000000-0005-0000-0000-00007C1C0000}"/>
    <cellStyle name="40% - Accent4 2 2" xfId="13462" hidden="1" xr:uid="{00000000-0005-0000-0000-00007D1C0000}"/>
    <cellStyle name="40% - Accent4 2 2" xfId="13040" hidden="1" xr:uid="{00000000-0005-0000-0000-00007E1C0000}"/>
    <cellStyle name="40% - Accent4 2 2" xfId="13147" hidden="1" xr:uid="{00000000-0005-0000-0000-00007F1C0000}"/>
    <cellStyle name="40% - Accent4 2 2" xfId="13607" hidden="1" xr:uid="{00000000-0005-0000-0000-0000801C0000}"/>
    <cellStyle name="40% - Accent4 2 2" xfId="4675" hidden="1" xr:uid="{00000000-0005-0000-0000-0000811C0000}"/>
    <cellStyle name="40% - Accent4 2 2" xfId="4105" hidden="1" xr:uid="{00000000-0005-0000-0000-0000821C0000}"/>
    <cellStyle name="40% - Accent4 2 2" xfId="14093" hidden="1" xr:uid="{00000000-0005-0000-0000-0000831C0000}"/>
    <cellStyle name="40% - Accent4 2 2" xfId="3407" hidden="1" xr:uid="{00000000-0005-0000-0000-0000841C0000}"/>
    <cellStyle name="40% - Accent4 2 2" xfId="14075" hidden="1" xr:uid="{00000000-0005-0000-0000-0000851C0000}"/>
    <cellStyle name="40% - Accent4 2 2" xfId="14434" hidden="1" xr:uid="{00000000-0005-0000-0000-0000861C0000}"/>
    <cellStyle name="40% - Accent4 2 2" xfId="14578" hidden="1" xr:uid="{00000000-0005-0000-0000-0000871C0000}"/>
    <cellStyle name="40% - Accent4 2 2" xfId="14397" hidden="1" xr:uid="{00000000-0005-0000-0000-0000881C0000}"/>
    <cellStyle name="40% - Accent4 2 2" xfId="14032" hidden="1" xr:uid="{00000000-0005-0000-0000-0000891C0000}"/>
    <cellStyle name="40% - Accent4 2 2" xfId="14730" hidden="1" xr:uid="{00000000-0005-0000-0000-00008A1C0000}"/>
    <cellStyle name="40% - Accent4 2 2" xfId="14307" hidden="1" xr:uid="{00000000-0005-0000-0000-00008B1C0000}"/>
    <cellStyle name="40% - Accent4 2 2" xfId="14414" hidden="1" xr:uid="{00000000-0005-0000-0000-00008C1C0000}"/>
    <cellStyle name="40% - Accent4 2 2" xfId="14875" hidden="1" xr:uid="{00000000-0005-0000-0000-00008D1C0000}"/>
    <cellStyle name="40% - Accent4 2 2" xfId="14156" hidden="1" xr:uid="{00000000-0005-0000-0000-00008E1C0000}"/>
    <cellStyle name="40% - Accent4 2 2" xfId="13820" hidden="1" xr:uid="{00000000-0005-0000-0000-00008F1C0000}"/>
    <cellStyle name="40% - Accent4 2 2" xfId="15114" hidden="1" xr:uid="{00000000-0005-0000-0000-0000901C0000}"/>
    <cellStyle name="40% - Accent4 2 2" xfId="15257" hidden="1" xr:uid="{00000000-0005-0000-0000-0000911C0000}"/>
    <cellStyle name="40% - Accent4 2 2" xfId="15077" hidden="1" xr:uid="{00000000-0005-0000-0000-0000921C0000}"/>
    <cellStyle name="40% - Accent4 2 2" xfId="13768" hidden="1" xr:uid="{00000000-0005-0000-0000-0000931C0000}"/>
    <cellStyle name="40% - Accent4 2 2" xfId="15409" hidden="1" xr:uid="{00000000-0005-0000-0000-0000941C0000}"/>
    <cellStyle name="40% - Accent4 2 2" xfId="14987" hidden="1" xr:uid="{00000000-0005-0000-0000-0000951C0000}"/>
    <cellStyle name="40% - Accent4 2 2" xfId="15094" hidden="1" xr:uid="{00000000-0005-0000-0000-0000961C0000}"/>
    <cellStyle name="40% - Accent4 2 2" xfId="15554" hidden="1" xr:uid="{00000000-0005-0000-0000-0000971C0000}"/>
    <cellStyle name="40% - Accent4 2 2" xfId="14268" hidden="1" xr:uid="{00000000-0005-0000-0000-0000981C0000}"/>
    <cellStyle name="40% - Accent4 2 2" xfId="3454" hidden="1" xr:uid="{00000000-0005-0000-0000-0000991C0000}"/>
    <cellStyle name="40% - Accent4 2 2" xfId="15793" hidden="1" xr:uid="{00000000-0005-0000-0000-00009A1C0000}"/>
    <cellStyle name="40% - Accent4 2 2" xfId="15937" hidden="1" xr:uid="{00000000-0005-0000-0000-00009B1C0000}"/>
    <cellStyle name="40% - Accent4 2 2" xfId="15756" hidden="1" xr:uid="{00000000-0005-0000-0000-00009C1C0000}"/>
    <cellStyle name="40% - Accent4 2 2" xfId="14069" hidden="1" xr:uid="{00000000-0005-0000-0000-00009D1C0000}"/>
    <cellStyle name="40% - Accent4 2 2" xfId="16089" hidden="1" xr:uid="{00000000-0005-0000-0000-00009E1C0000}"/>
    <cellStyle name="40% - Accent4 2 2" xfId="15666" hidden="1" xr:uid="{00000000-0005-0000-0000-00009F1C0000}"/>
    <cellStyle name="40% - Accent4 2 2" xfId="15773" hidden="1" xr:uid="{00000000-0005-0000-0000-0000A01C0000}"/>
    <cellStyle name="40% - Accent4 2 2" xfId="16234" hidden="1" xr:uid="{00000000-0005-0000-0000-0000A11C0000}"/>
    <cellStyle name="40% - Accent4 2 2" xfId="9341" hidden="1" xr:uid="{00000000-0005-0000-0000-0000A21C0000}"/>
    <cellStyle name="40% - Accent4 2 2" xfId="14145" hidden="1" xr:uid="{00000000-0005-0000-0000-0000A31C0000}"/>
    <cellStyle name="40% - Accent4 2 2" xfId="16472" hidden="1" xr:uid="{00000000-0005-0000-0000-0000A41C0000}"/>
    <cellStyle name="40% - Accent4 2 2" xfId="16615" hidden="1" xr:uid="{00000000-0005-0000-0000-0000A51C0000}"/>
    <cellStyle name="40% - Accent4 2 2" xfId="16435" hidden="1" xr:uid="{00000000-0005-0000-0000-0000A61C0000}"/>
    <cellStyle name="40% - Accent4 2 2" xfId="9454" hidden="1" xr:uid="{00000000-0005-0000-0000-0000A71C0000}"/>
    <cellStyle name="40% - Accent4 2 2" xfId="16767" hidden="1" xr:uid="{00000000-0005-0000-0000-0000A81C0000}"/>
    <cellStyle name="40% - Accent4 2 2" xfId="16345" hidden="1" xr:uid="{00000000-0005-0000-0000-0000A91C0000}"/>
    <cellStyle name="40% - Accent4 2 2" xfId="16452" hidden="1" xr:uid="{00000000-0005-0000-0000-0000AA1C0000}"/>
    <cellStyle name="40% - Accent4 2 2" xfId="16912" hidden="1" xr:uid="{00000000-0005-0000-0000-0000AB1C0000}"/>
    <cellStyle name="40% - Accent4 2 2" xfId="3474" hidden="1" xr:uid="{00000000-0005-0000-0000-0000AC1C0000}"/>
    <cellStyle name="40% - Accent4 2 2" xfId="9182" hidden="1" xr:uid="{00000000-0005-0000-0000-0000AD1C0000}"/>
    <cellStyle name="40% - Accent4 2 2" xfId="17379" hidden="1" xr:uid="{00000000-0005-0000-0000-0000AE1C0000}"/>
    <cellStyle name="40% - Accent4 2 2" xfId="3399" hidden="1" xr:uid="{00000000-0005-0000-0000-0000AF1C0000}"/>
    <cellStyle name="40% - Accent4 2 2" xfId="17361" hidden="1" xr:uid="{00000000-0005-0000-0000-0000B01C0000}"/>
    <cellStyle name="40% - Accent4 2 2" xfId="17719" hidden="1" xr:uid="{00000000-0005-0000-0000-0000B11C0000}"/>
    <cellStyle name="40% - Accent4 2 2" xfId="17863" hidden="1" xr:uid="{00000000-0005-0000-0000-0000B21C0000}"/>
    <cellStyle name="40% - Accent4 2 2" xfId="17682" hidden="1" xr:uid="{00000000-0005-0000-0000-0000B31C0000}"/>
    <cellStyle name="40% - Accent4 2 2" xfId="17319" hidden="1" xr:uid="{00000000-0005-0000-0000-0000B41C0000}"/>
    <cellStyle name="40% - Accent4 2 2" xfId="18015" hidden="1" xr:uid="{00000000-0005-0000-0000-0000B51C0000}"/>
    <cellStyle name="40% - Accent4 2 2" xfId="17592" hidden="1" xr:uid="{00000000-0005-0000-0000-0000B61C0000}"/>
    <cellStyle name="40% - Accent4 2 2" xfId="17699" hidden="1" xr:uid="{00000000-0005-0000-0000-0000B71C0000}"/>
    <cellStyle name="40% - Accent4 2 2" xfId="18160" hidden="1" xr:uid="{00000000-0005-0000-0000-0000B81C0000}"/>
    <cellStyle name="40% - Accent4 2 2" xfId="17442" hidden="1" xr:uid="{00000000-0005-0000-0000-0000B91C0000}"/>
    <cellStyle name="40% - Accent4 2 2" xfId="17111" hidden="1" xr:uid="{00000000-0005-0000-0000-0000BA1C0000}"/>
    <cellStyle name="40% - Accent4 2 2" xfId="18399" hidden="1" xr:uid="{00000000-0005-0000-0000-0000BB1C0000}"/>
    <cellStyle name="40% - Accent4 2 2" xfId="18542" hidden="1" xr:uid="{00000000-0005-0000-0000-0000BC1C0000}"/>
    <cellStyle name="40% - Accent4 2 2" xfId="18362" hidden="1" xr:uid="{00000000-0005-0000-0000-0000BD1C0000}"/>
    <cellStyle name="40% - Accent4 2 2" xfId="17059" hidden="1" xr:uid="{00000000-0005-0000-0000-0000BE1C0000}"/>
    <cellStyle name="40% - Accent4 2 2" xfId="18694" hidden="1" xr:uid="{00000000-0005-0000-0000-0000BF1C0000}"/>
    <cellStyle name="40% - Accent4 2 2" xfId="18272" hidden="1" xr:uid="{00000000-0005-0000-0000-0000C01C0000}"/>
    <cellStyle name="40% - Accent4 2 2" xfId="18379" hidden="1" xr:uid="{00000000-0005-0000-0000-0000C11C0000}"/>
    <cellStyle name="40% - Accent4 2 2" xfId="18839" hidden="1" xr:uid="{00000000-0005-0000-0000-0000C21C0000}"/>
    <cellStyle name="40% - Accent4 2 2" xfId="17553" hidden="1" xr:uid="{00000000-0005-0000-0000-0000C31C0000}"/>
    <cellStyle name="40% - Accent4 2 2" xfId="8899" hidden="1" xr:uid="{00000000-0005-0000-0000-0000C41C0000}"/>
    <cellStyle name="40% - Accent4 2 2" xfId="19078" hidden="1" xr:uid="{00000000-0005-0000-0000-0000C51C0000}"/>
    <cellStyle name="40% - Accent4 2 2" xfId="19222" hidden="1" xr:uid="{00000000-0005-0000-0000-0000C61C0000}"/>
    <cellStyle name="40% - Accent4 2 2" xfId="19041" hidden="1" xr:uid="{00000000-0005-0000-0000-0000C71C0000}"/>
    <cellStyle name="40% - Accent4 2 2" xfId="17355" hidden="1" xr:uid="{00000000-0005-0000-0000-0000C81C0000}"/>
    <cellStyle name="40% - Accent4 2 2" xfId="19374" hidden="1" xr:uid="{00000000-0005-0000-0000-0000C91C0000}"/>
    <cellStyle name="40% - Accent4 2 2" xfId="18951" hidden="1" xr:uid="{00000000-0005-0000-0000-0000CA1C0000}"/>
    <cellStyle name="40% - Accent4 2 2" xfId="19058" hidden="1" xr:uid="{00000000-0005-0000-0000-0000CB1C0000}"/>
    <cellStyle name="40% - Accent4 2 2" xfId="19519" hidden="1" xr:uid="{00000000-0005-0000-0000-0000CC1C0000}"/>
    <cellStyle name="40% - Accent4 2 2" xfId="3636" hidden="1" xr:uid="{00000000-0005-0000-0000-0000CD1C0000}"/>
    <cellStyle name="40% - Accent4 2 2" xfId="17431" hidden="1" xr:uid="{00000000-0005-0000-0000-0000CE1C0000}"/>
    <cellStyle name="40% - Accent4 2 2" xfId="19757" hidden="1" xr:uid="{00000000-0005-0000-0000-0000CF1C0000}"/>
    <cellStyle name="40% - Accent4 2 2" xfId="19900" hidden="1" xr:uid="{00000000-0005-0000-0000-0000D01C0000}"/>
    <cellStyle name="40% - Accent4 2 2" xfId="19720" hidden="1" xr:uid="{00000000-0005-0000-0000-0000D11C0000}"/>
    <cellStyle name="40% - Accent4 2 2" xfId="10197" hidden="1" xr:uid="{00000000-0005-0000-0000-0000D21C0000}"/>
    <cellStyle name="40% - Accent4 2 2" xfId="20052" hidden="1" xr:uid="{00000000-0005-0000-0000-0000D31C0000}"/>
    <cellStyle name="40% - Accent4 2 2" xfId="19630" hidden="1" xr:uid="{00000000-0005-0000-0000-0000D41C0000}"/>
    <cellStyle name="40% - Accent4 2 2" xfId="19737" hidden="1" xr:uid="{00000000-0005-0000-0000-0000D51C0000}"/>
    <cellStyle name="40% - Accent4 2 2" xfId="20197" hidden="1" xr:uid="{00000000-0005-0000-0000-0000D61C0000}"/>
    <cellStyle name="40% - Accent4 2 2" xfId="4502" hidden="1" xr:uid="{00000000-0005-0000-0000-0000D71C0000}"/>
    <cellStyle name="40% - Accent4 2 2" xfId="9021" hidden="1" xr:uid="{00000000-0005-0000-0000-0000D81C0000}"/>
    <cellStyle name="40% - Accent4 2 2" xfId="20657" hidden="1" xr:uid="{00000000-0005-0000-0000-0000D91C0000}"/>
    <cellStyle name="40% - Accent4 2 2" xfId="5659" hidden="1" xr:uid="{00000000-0005-0000-0000-0000DA1C0000}"/>
    <cellStyle name="40% - Accent4 2 2" xfId="20639" hidden="1" xr:uid="{00000000-0005-0000-0000-0000DB1C0000}"/>
    <cellStyle name="40% - Accent4 2 2" xfId="20997" hidden="1" xr:uid="{00000000-0005-0000-0000-0000DC1C0000}"/>
    <cellStyle name="40% - Accent4 2 2" xfId="21141" hidden="1" xr:uid="{00000000-0005-0000-0000-0000DD1C0000}"/>
    <cellStyle name="40% - Accent4 2 2" xfId="20960" hidden="1" xr:uid="{00000000-0005-0000-0000-0000DE1C0000}"/>
    <cellStyle name="40% - Accent4 2 2" xfId="20597" hidden="1" xr:uid="{00000000-0005-0000-0000-0000DF1C0000}"/>
    <cellStyle name="40% - Accent4 2 2" xfId="21293" hidden="1" xr:uid="{00000000-0005-0000-0000-0000E01C0000}"/>
    <cellStyle name="40% - Accent4 2 2" xfId="20870" hidden="1" xr:uid="{00000000-0005-0000-0000-0000E11C0000}"/>
    <cellStyle name="40% - Accent4 2 2" xfId="20977" hidden="1" xr:uid="{00000000-0005-0000-0000-0000E21C0000}"/>
    <cellStyle name="40% - Accent4 2 2" xfId="21438" hidden="1" xr:uid="{00000000-0005-0000-0000-0000E31C0000}"/>
    <cellStyle name="40% - Accent4 2 2" xfId="20720" hidden="1" xr:uid="{00000000-0005-0000-0000-0000E41C0000}"/>
    <cellStyle name="40% - Accent4 2 2" xfId="20392" hidden="1" xr:uid="{00000000-0005-0000-0000-0000E51C0000}"/>
    <cellStyle name="40% - Accent4 2 2" xfId="21677" hidden="1" xr:uid="{00000000-0005-0000-0000-0000E61C0000}"/>
    <cellStyle name="40% - Accent4 2 2" xfId="21820" hidden="1" xr:uid="{00000000-0005-0000-0000-0000E71C0000}"/>
    <cellStyle name="40% - Accent4 2 2" xfId="21640" hidden="1" xr:uid="{00000000-0005-0000-0000-0000E81C0000}"/>
    <cellStyle name="40% - Accent4 2 2" xfId="20340" hidden="1" xr:uid="{00000000-0005-0000-0000-0000E91C0000}"/>
    <cellStyle name="40% - Accent4 2 2" xfId="21972" hidden="1" xr:uid="{00000000-0005-0000-0000-0000EA1C0000}"/>
    <cellStyle name="40% - Accent4 2 2" xfId="21550" hidden="1" xr:uid="{00000000-0005-0000-0000-0000EB1C0000}"/>
    <cellStyle name="40% - Accent4 2 2" xfId="21657" hidden="1" xr:uid="{00000000-0005-0000-0000-0000EC1C0000}"/>
    <cellStyle name="40% - Accent4 2 2" xfId="22117" hidden="1" xr:uid="{00000000-0005-0000-0000-0000ED1C0000}"/>
    <cellStyle name="40% - Accent4 2 2" xfId="20831" hidden="1" xr:uid="{00000000-0005-0000-0000-0000EE1C0000}"/>
    <cellStyle name="40% - Accent4 2 2" xfId="8891" hidden="1" xr:uid="{00000000-0005-0000-0000-0000EF1C0000}"/>
    <cellStyle name="40% - Accent4 2 2" xfId="22356" hidden="1" xr:uid="{00000000-0005-0000-0000-0000F01C0000}"/>
    <cellStyle name="40% - Accent4 2 2" xfId="22500" hidden="1" xr:uid="{00000000-0005-0000-0000-0000F11C0000}"/>
    <cellStyle name="40% - Accent4 2 2" xfId="22319" hidden="1" xr:uid="{00000000-0005-0000-0000-0000F21C0000}"/>
    <cellStyle name="40% - Accent4 2 2" xfId="20633" hidden="1" xr:uid="{00000000-0005-0000-0000-0000F31C0000}"/>
    <cellStyle name="40% - Accent4 2 2" xfId="22652" hidden="1" xr:uid="{00000000-0005-0000-0000-0000F41C0000}"/>
    <cellStyle name="40% - Accent4 2 2" xfId="22229" hidden="1" xr:uid="{00000000-0005-0000-0000-0000F51C0000}"/>
    <cellStyle name="40% - Accent4 2 2" xfId="22336" hidden="1" xr:uid="{00000000-0005-0000-0000-0000F61C0000}"/>
    <cellStyle name="40% - Accent4 2 2" xfId="22797" hidden="1" xr:uid="{00000000-0005-0000-0000-0000F71C0000}"/>
    <cellStyle name="40% - Accent4 2 2" xfId="9567" hidden="1" xr:uid="{00000000-0005-0000-0000-0000F81C0000}"/>
    <cellStyle name="40% - Accent4 2 2" xfId="20709" hidden="1" xr:uid="{00000000-0005-0000-0000-0000F91C0000}"/>
    <cellStyle name="40% - Accent4 2 2" xfId="23035" hidden="1" xr:uid="{00000000-0005-0000-0000-0000FA1C0000}"/>
    <cellStyle name="40% - Accent4 2 2" xfId="23178" hidden="1" xr:uid="{00000000-0005-0000-0000-0000FB1C0000}"/>
    <cellStyle name="40% - Accent4 2 2" xfId="22998" hidden="1" xr:uid="{00000000-0005-0000-0000-0000FC1C0000}"/>
    <cellStyle name="40% - Accent4 2 2" xfId="5224" hidden="1" xr:uid="{00000000-0005-0000-0000-0000FD1C0000}"/>
    <cellStyle name="40% - Accent4 2 2" xfId="23330" hidden="1" xr:uid="{00000000-0005-0000-0000-0000FE1C0000}"/>
    <cellStyle name="40% - Accent4 2 2" xfId="22908" hidden="1" xr:uid="{00000000-0005-0000-0000-0000FF1C0000}"/>
    <cellStyle name="40% - Accent4 2 2" xfId="23015" hidden="1" xr:uid="{00000000-0005-0000-0000-0000001D0000}"/>
    <cellStyle name="40% - Accent4 2 2" xfId="23475" hidden="1" xr:uid="{00000000-0005-0000-0000-0000011D0000}"/>
    <cellStyle name="40% - Accent4 2 2" xfId="4092" hidden="1" xr:uid="{00000000-0005-0000-0000-0000021D0000}"/>
    <cellStyle name="40% - Accent4 2 2" xfId="9508" hidden="1" xr:uid="{00000000-0005-0000-0000-0000031D0000}"/>
    <cellStyle name="40% - Accent4 2 2" xfId="23922" hidden="1" xr:uid="{00000000-0005-0000-0000-0000041D0000}"/>
    <cellStyle name="40% - Accent4 2 2" xfId="6784" hidden="1" xr:uid="{00000000-0005-0000-0000-0000051D0000}"/>
    <cellStyle name="40% - Accent4 2 2" xfId="23904" hidden="1" xr:uid="{00000000-0005-0000-0000-0000061D0000}"/>
    <cellStyle name="40% - Accent4 2 2" xfId="24262" hidden="1" xr:uid="{00000000-0005-0000-0000-0000071D0000}"/>
    <cellStyle name="40% - Accent4 2 2" xfId="24406" hidden="1" xr:uid="{00000000-0005-0000-0000-0000081D0000}"/>
    <cellStyle name="40% - Accent4 2 2" xfId="24225" hidden="1" xr:uid="{00000000-0005-0000-0000-0000091D0000}"/>
    <cellStyle name="40% - Accent4 2 2" xfId="23862" hidden="1" xr:uid="{00000000-0005-0000-0000-00000A1D0000}"/>
    <cellStyle name="40% - Accent4 2 2" xfId="24558" hidden="1" xr:uid="{00000000-0005-0000-0000-00000B1D0000}"/>
    <cellStyle name="40% - Accent4 2 2" xfId="24135" hidden="1" xr:uid="{00000000-0005-0000-0000-00000C1D0000}"/>
    <cellStyle name="40% - Accent4 2 2" xfId="24242" hidden="1" xr:uid="{00000000-0005-0000-0000-00000D1D0000}"/>
    <cellStyle name="40% - Accent4 2 2" xfId="24703" hidden="1" xr:uid="{00000000-0005-0000-0000-00000E1D0000}"/>
    <cellStyle name="40% - Accent4 2 2" xfId="23985" hidden="1" xr:uid="{00000000-0005-0000-0000-00000F1D0000}"/>
    <cellStyle name="40% - Accent4 2 2" xfId="23660" hidden="1" xr:uid="{00000000-0005-0000-0000-0000101D0000}"/>
    <cellStyle name="40% - Accent4 2 2" xfId="24942" hidden="1" xr:uid="{00000000-0005-0000-0000-0000111D0000}"/>
    <cellStyle name="40% - Accent4 2 2" xfId="25085" hidden="1" xr:uid="{00000000-0005-0000-0000-0000121D0000}"/>
    <cellStyle name="40% - Accent4 2 2" xfId="24905" hidden="1" xr:uid="{00000000-0005-0000-0000-0000131D0000}"/>
    <cellStyle name="40% - Accent4 2 2" xfId="23608" hidden="1" xr:uid="{00000000-0005-0000-0000-0000141D0000}"/>
    <cellStyle name="40% - Accent4 2 2" xfId="25237" hidden="1" xr:uid="{00000000-0005-0000-0000-0000151D0000}"/>
    <cellStyle name="40% - Accent4 2 2" xfId="24815" hidden="1" xr:uid="{00000000-0005-0000-0000-0000161D0000}"/>
    <cellStyle name="40% - Accent4 2 2" xfId="24922" hidden="1" xr:uid="{00000000-0005-0000-0000-0000171D0000}"/>
    <cellStyle name="40% - Accent4 2 2" xfId="25382" hidden="1" xr:uid="{00000000-0005-0000-0000-0000181D0000}"/>
    <cellStyle name="40% - Accent4 2 2" xfId="24096" hidden="1" xr:uid="{00000000-0005-0000-0000-0000191D0000}"/>
    <cellStyle name="40% - Accent4 2 2" xfId="4310" hidden="1" xr:uid="{00000000-0005-0000-0000-00001A1D0000}"/>
    <cellStyle name="40% - Accent4 2 2" xfId="25621" hidden="1" xr:uid="{00000000-0005-0000-0000-00001B1D0000}"/>
    <cellStyle name="40% - Accent4 2 2" xfId="25765" hidden="1" xr:uid="{00000000-0005-0000-0000-00001C1D0000}"/>
    <cellStyle name="40% - Accent4 2 2" xfId="25584" hidden="1" xr:uid="{00000000-0005-0000-0000-00001D1D0000}"/>
    <cellStyle name="40% - Accent4 2 2" xfId="23898" hidden="1" xr:uid="{00000000-0005-0000-0000-00001E1D0000}"/>
    <cellStyle name="40% - Accent4 2 2" xfId="25917" hidden="1" xr:uid="{00000000-0005-0000-0000-00001F1D0000}"/>
    <cellStyle name="40% - Accent4 2 2" xfId="25494" hidden="1" xr:uid="{00000000-0005-0000-0000-0000201D0000}"/>
    <cellStyle name="40% - Accent4 2 2" xfId="25601" hidden="1" xr:uid="{00000000-0005-0000-0000-0000211D0000}"/>
    <cellStyle name="40% - Accent4 2 2" xfId="26062" hidden="1" xr:uid="{00000000-0005-0000-0000-0000221D0000}"/>
    <cellStyle name="40% - Accent4 2 2" xfId="8665" hidden="1" xr:uid="{00000000-0005-0000-0000-0000231D0000}"/>
    <cellStyle name="40% - Accent4 2 2" xfId="23974" hidden="1" xr:uid="{00000000-0005-0000-0000-0000241D0000}"/>
    <cellStyle name="40% - Accent4 2 2" xfId="26300" hidden="1" xr:uid="{00000000-0005-0000-0000-0000251D0000}"/>
    <cellStyle name="40% - Accent4 2 2" xfId="26443" hidden="1" xr:uid="{00000000-0005-0000-0000-0000261D0000}"/>
    <cellStyle name="40% - Accent4 2 2" xfId="26263" hidden="1" xr:uid="{00000000-0005-0000-0000-0000271D0000}"/>
    <cellStyle name="40% - Accent4 2 2" xfId="4840" hidden="1" xr:uid="{00000000-0005-0000-0000-0000281D0000}"/>
    <cellStyle name="40% - Accent4 2 2" xfId="26595" hidden="1" xr:uid="{00000000-0005-0000-0000-0000291D0000}"/>
    <cellStyle name="40% - Accent4 2 2" xfId="26173" hidden="1" xr:uid="{00000000-0005-0000-0000-00002A1D0000}"/>
    <cellStyle name="40% - Accent4 2 2" xfId="26280" hidden="1" xr:uid="{00000000-0005-0000-0000-00002B1D0000}"/>
    <cellStyle name="40% - Accent4 2 2" xfId="26740" hidden="1" xr:uid="{00000000-0005-0000-0000-00002C1D0000}"/>
    <cellStyle name="40% - Accent4 2 2" xfId="5077" hidden="1" xr:uid="{00000000-0005-0000-0000-00002D1D0000}"/>
    <cellStyle name="40% - Accent4 2 2" xfId="9545" hidden="1" xr:uid="{00000000-0005-0000-0000-00002E1D0000}"/>
    <cellStyle name="40% - Accent4 2 2" xfId="27180" hidden="1" xr:uid="{00000000-0005-0000-0000-00002F1D0000}"/>
    <cellStyle name="40% - Accent4 2 2" xfId="9655" hidden="1" xr:uid="{00000000-0005-0000-0000-0000301D0000}"/>
    <cellStyle name="40% - Accent4 2 2" xfId="27162" hidden="1" xr:uid="{00000000-0005-0000-0000-0000311D0000}"/>
    <cellStyle name="40% - Accent4 2 2" xfId="27520" hidden="1" xr:uid="{00000000-0005-0000-0000-0000321D0000}"/>
    <cellStyle name="40% - Accent4 2 2" xfId="27664" hidden="1" xr:uid="{00000000-0005-0000-0000-0000331D0000}"/>
    <cellStyle name="40% - Accent4 2 2" xfId="27483" hidden="1" xr:uid="{00000000-0005-0000-0000-0000341D0000}"/>
    <cellStyle name="40% - Accent4 2 2" xfId="27120" hidden="1" xr:uid="{00000000-0005-0000-0000-0000351D0000}"/>
    <cellStyle name="40% - Accent4 2 2" xfId="27816" hidden="1" xr:uid="{00000000-0005-0000-0000-0000361D0000}"/>
    <cellStyle name="40% - Accent4 2 2" xfId="27393" hidden="1" xr:uid="{00000000-0005-0000-0000-0000371D0000}"/>
    <cellStyle name="40% - Accent4 2 2" xfId="27500" hidden="1" xr:uid="{00000000-0005-0000-0000-0000381D0000}"/>
    <cellStyle name="40% - Accent4 2 2" xfId="27961" hidden="1" xr:uid="{00000000-0005-0000-0000-0000391D0000}"/>
    <cellStyle name="40% - Accent4 2 2" xfId="27243" hidden="1" xr:uid="{00000000-0005-0000-0000-00003A1D0000}"/>
    <cellStyle name="40% - Accent4 2 2" xfId="26918" hidden="1" xr:uid="{00000000-0005-0000-0000-00003B1D0000}"/>
    <cellStyle name="40% - Accent4 2 2" xfId="28200" hidden="1" xr:uid="{00000000-0005-0000-0000-00003C1D0000}"/>
    <cellStyle name="40% - Accent4 2 2" xfId="28343" hidden="1" xr:uid="{00000000-0005-0000-0000-00003D1D0000}"/>
    <cellStyle name="40% - Accent4 2 2" xfId="28163" hidden="1" xr:uid="{00000000-0005-0000-0000-00003E1D0000}"/>
    <cellStyle name="40% - Accent4 2 2" xfId="26866" hidden="1" xr:uid="{00000000-0005-0000-0000-00003F1D0000}"/>
    <cellStyle name="40% - Accent4 2 2" xfId="28495" hidden="1" xr:uid="{00000000-0005-0000-0000-0000401D0000}"/>
    <cellStyle name="40% - Accent4 2 2" xfId="28073" hidden="1" xr:uid="{00000000-0005-0000-0000-0000411D0000}"/>
    <cellStyle name="40% - Accent4 2 2" xfId="28180" hidden="1" xr:uid="{00000000-0005-0000-0000-0000421D0000}"/>
    <cellStyle name="40% - Accent4 2 2" xfId="28640" hidden="1" xr:uid="{00000000-0005-0000-0000-0000431D0000}"/>
    <cellStyle name="40% - Accent4 2 2" xfId="27354" hidden="1" xr:uid="{00000000-0005-0000-0000-0000441D0000}"/>
    <cellStyle name="40% - Accent4 2 2" xfId="4827" hidden="1" xr:uid="{00000000-0005-0000-0000-0000451D0000}"/>
    <cellStyle name="40% - Accent4 2 2" xfId="28879" hidden="1" xr:uid="{00000000-0005-0000-0000-0000461D0000}"/>
    <cellStyle name="40% - Accent4 2 2" xfId="29023" hidden="1" xr:uid="{00000000-0005-0000-0000-0000471D0000}"/>
    <cellStyle name="40% - Accent4 2 2" xfId="28842" hidden="1" xr:uid="{00000000-0005-0000-0000-0000481D0000}"/>
    <cellStyle name="40% - Accent4 2 2" xfId="27156" hidden="1" xr:uid="{00000000-0005-0000-0000-0000491D0000}"/>
    <cellStyle name="40% - Accent4 2 2" xfId="29175" hidden="1" xr:uid="{00000000-0005-0000-0000-00004A1D0000}"/>
    <cellStyle name="40% - Accent4 2 2" xfId="28752" hidden="1" xr:uid="{00000000-0005-0000-0000-00004B1D0000}"/>
    <cellStyle name="40% - Accent4 2 2" xfId="28859" hidden="1" xr:uid="{00000000-0005-0000-0000-00004C1D0000}"/>
    <cellStyle name="40% - Accent4 2 2" xfId="29320" hidden="1" xr:uid="{00000000-0005-0000-0000-00004D1D0000}"/>
    <cellStyle name="40% - Accent4 2 2" xfId="5218" hidden="1" xr:uid="{00000000-0005-0000-0000-00004E1D0000}"/>
    <cellStyle name="40% - Accent4 2 2" xfId="27232" hidden="1" xr:uid="{00000000-0005-0000-0000-00004F1D0000}"/>
    <cellStyle name="40% - Accent4 2 2" xfId="29558" hidden="1" xr:uid="{00000000-0005-0000-0000-0000501D0000}"/>
    <cellStyle name="40% - Accent4 2 2" xfId="29701" hidden="1" xr:uid="{00000000-0005-0000-0000-0000511D0000}"/>
    <cellStyle name="40% - Accent4 2 2" xfId="29521" hidden="1" xr:uid="{00000000-0005-0000-0000-0000521D0000}"/>
    <cellStyle name="40% - Accent4 2 2" xfId="3910" hidden="1" xr:uid="{00000000-0005-0000-0000-0000531D0000}"/>
    <cellStyle name="40% - Accent4 2 2" xfId="29853" hidden="1" xr:uid="{00000000-0005-0000-0000-0000541D0000}"/>
    <cellStyle name="40% - Accent4 2 2" xfId="29431" hidden="1" xr:uid="{00000000-0005-0000-0000-0000551D0000}"/>
    <cellStyle name="40% - Accent4 2 2" xfId="29538" hidden="1" xr:uid="{00000000-0005-0000-0000-0000561D0000}"/>
    <cellStyle name="40% - Accent4 2 2" xfId="29998" hidden="1" xr:uid="{00000000-0005-0000-0000-0000571D0000}"/>
    <cellStyle name="40% - Accent4 2 2" xfId="9506" hidden="1" xr:uid="{00000000-0005-0000-0000-0000581D0000}"/>
    <cellStyle name="40% - Accent4 2 2" xfId="5061" hidden="1" xr:uid="{00000000-0005-0000-0000-0000591D0000}"/>
    <cellStyle name="40% - Accent4 2 2" xfId="30419" hidden="1" xr:uid="{00000000-0005-0000-0000-00005A1D0000}"/>
    <cellStyle name="40% - Accent4 2 2" xfId="8872" hidden="1" xr:uid="{00000000-0005-0000-0000-00005B1D0000}"/>
    <cellStyle name="40% - Accent4 2 2" xfId="30401" hidden="1" xr:uid="{00000000-0005-0000-0000-00005C1D0000}"/>
    <cellStyle name="40% - Accent4 2 2" xfId="30759" hidden="1" xr:uid="{00000000-0005-0000-0000-00005D1D0000}"/>
    <cellStyle name="40% - Accent4 2 2" xfId="30903" hidden="1" xr:uid="{00000000-0005-0000-0000-00005E1D0000}"/>
    <cellStyle name="40% - Accent4 2 2" xfId="30722" hidden="1" xr:uid="{00000000-0005-0000-0000-00005F1D0000}"/>
    <cellStyle name="40% - Accent4 2 2" xfId="30359" hidden="1" xr:uid="{00000000-0005-0000-0000-0000601D0000}"/>
    <cellStyle name="40% - Accent4 2 2" xfId="31055" hidden="1" xr:uid="{00000000-0005-0000-0000-0000611D0000}"/>
    <cellStyle name="40% - Accent4 2 2" xfId="30632" hidden="1" xr:uid="{00000000-0005-0000-0000-0000621D0000}"/>
    <cellStyle name="40% - Accent4 2 2" xfId="30739" hidden="1" xr:uid="{00000000-0005-0000-0000-0000631D0000}"/>
    <cellStyle name="40% - Accent4 2 2" xfId="31200" hidden="1" xr:uid="{00000000-0005-0000-0000-0000641D0000}"/>
    <cellStyle name="40% - Accent4 2 2" xfId="30482" hidden="1" xr:uid="{00000000-0005-0000-0000-0000651D0000}"/>
    <cellStyle name="40% - Accent4 2 2" xfId="30159" hidden="1" xr:uid="{00000000-0005-0000-0000-0000661D0000}"/>
    <cellStyle name="40% - Accent4 2 2" xfId="31439" hidden="1" xr:uid="{00000000-0005-0000-0000-0000671D0000}"/>
    <cellStyle name="40% - Accent4 2 2" xfId="31582" hidden="1" xr:uid="{00000000-0005-0000-0000-0000681D0000}"/>
    <cellStyle name="40% - Accent4 2 2" xfId="31402" hidden="1" xr:uid="{00000000-0005-0000-0000-0000691D0000}"/>
    <cellStyle name="40% - Accent4 2 2" xfId="30107" hidden="1" xr:uid="{00000000-0005-0000-0000-00006A1D0000}"/>
    <cellStyle name="40% - Accent4 2 2" xfId="31734" hidden="1" xr:uid="{00000000-0005-0000-0000-00006B1D0000}"/>
    <cellStyle name="40% - Accent4 2 2" xfId="31312" hidden="1" xr:uid="{00000000-0005-0000-0000-00006C1D0000}"/>
    <cellStyle name="40% - Accent4 2 2" xfId="31419" hidden="1" xr:uid="{00000000-0005-0000-0000-00006D1D0000}"/>
    <cellStyle name="40% - Accent4 2 2" xfId="31879" hidden="1" xr:uid="{00000000-0005-0000-0000-00006E1D0000}"/>
    <cellStyle name="40% - Accent4 2 2" xfId="30593" hidden="1" xr:uid="{00000000-0005-0000-0000-00006F1D0000}"/>
    <cellStyle name="40% - Accent4 2 2" xfId="9627" hidden="1" xr:uid="{00000000-0005-0000-0000-0000701D0000}"/>
    <cellStyle name="40% - Accent4 2 2" xfId="32118" hidden="1" xr:uid="{00000000-0005-0000-0000-0000711D0000}"/>
    <cellStyle name="40% - Accent4 2 2" xfId="32262" hidden="1" xr:uid="{00000000-0005-0000-0000-0000721D0000}"/>
    <cellStyle name="40% - Accent4 2 2" xfId="32081" hidden="1" xr:uid="{00000000-0005-0000-0000-0000731D0000}"/>
    <cellStyle name="40% - Accent4 2 2" xfId="30395" hidden="1" xr:uid="{00000000-0005-0000-0000-0000741D0000}"/>
    <cellStyle name="40% - Accent4 2 2" xfId="32414" hidden="1" xr:uid="{00000000-0005-0000-0000-0000751D0000}"/>
    <cellStyle name="40% - Accent4 2 2" xfId="31991" hidden="1" xr:uid="{00000000-0005-0000-0000-0000761D0000}"/>
    <cellStyle name="40% - Accent4 2 2" xfId="32098" hidden="1" xr:uid="{00000000-0005-0000-0000-0000771D0000}"/>
    <cellStyle name="40% - Accent4 2 2" xfId="32559" hidden="1" xr:uid="{00000000-0005-0000-0000-0000781D0000}"/>
    <cellStyle name="40% - Accent4 2 2" xfId="10419" hidden="1" xr:uid="{00000000-0005-0000-0000-0000791D0000}"/>
    <cellStyle name="40% - Accent4 2 2" xfId="30471" hidden="1" xr:uid="{00000000-0005-0000-0000-00007A1D0000}"/>
    <cellStyle name="40% - Accent4 2 2" xfId="32797" hidden="1" xr:uid="{00000000-0005-0000-0000-00007B1D0000}"/>
    <cellStyle name="40% - Accent4 2 2" xfId="32940" hidden="1" xr:uid="{00000000-0005-0000-0000-00007C1D0000}"/>
    <cellStyle name="40% - Accent4 2 2" xfId="32760" hidden="1" xr:uid="{00000000-0005-0000-0000-00007D1D0000}"/>
    <cellStyle name="40% - Accent4 2 2" xfId="10221" hidden="1" xr:uid="{00000000-0005-0000-0000-00007E1D0000}"/>
    <cellStyle name="40% - Accent4 2 2" xfId="33092" hidden="1" xr:uid="{00000000-0005-0000-0000-00007F1D0000}"/>
    <cellStyle name="40% - Accent4 2 2" xfId="32670" hidden="1" xr:uid="{00000000-0005-0000-0000-0000801D0000}"/>
    <cellStyle name="40% - Accent4 2 2" xfId="32777" hidden="1" xr:uid="{00000000-0005-0000-0000-0000811D0000}"/>
    <cellStyle name="40% - Accent4 2 2" xfId="33237" hidden="1" xr:uid="{00000000-0005-0000-0000-0000821D0000}"/>
    <cellStyle name="40% - Accent4 2 2" xfId="5211" hidden="1" xr:uid="{00000000-0005-0000-0000-0000831D0000}"/>
    <cellStyle name="40% - Accent4 2 2" xfId="3509" hidden="1" xr:uid="{00000000-0005-0000-0000-0000841D0000}"/>
    <cellStyle name="40% - Accent4 2 2" xfId="33658" hidden="1" xr:uid="{00000000-0005-0000-0000-0000851D0000}"/>
    <cellStyle name="40% - Accent4 2 2" xfId="5286" hidden="1" xr:uid="{00000000-0005-0000-0000-0000861D0000}"/>
    <cellStyle name="40% - Accent4 2 2" xfId="33640" hidden="1" xr:uid="{00000000-0005-0000-0000-0000871D0000}"/>
    <cellStyle name="40% - Accent4 2 2" xfId="33998" hidden="1" xr:uid="{00000000-0005-0000-0000-0000881D0000}"/>
    <cellStyle name="40% - Accent4 2 2" xfId="34142" hidden="1" xr:uid="{00000000-0005-0000-0000-0000891D0000}"/>
    <cellStyle name="40% - Accent4 2 2" xfId="33961" hidden="1" xr:uid="{00000000-0005-0000-0000-00008A1D0000}"/>
    <cellStyle name="40% - Accent4 2 2" xfId="33598" hidden="1" xr:uid="{00000000-0005-0000-0000-00008B1D0000}"/>
    <cellStyle name="40% - Accent4 2 2" xfId="34294" hidden="1" xr:uid="{00000000-0005-0000-0000-00008C1D0000}"/>
    <cellStyle name="40% - Accent4 2 2" xfId="33871" hidden="1" xr:uid="{00000000-0005-0000-0000-00008D1D0000}"/>
    <cellStyle name="40% - Accent4 2 2" xfId="33978" hidden="1" xr:uid="{00000000-0005-0000-0000-00008E1D0000}"/>
    <cellStyle name="40% - Accent4 2 2" xfId="34439" hidden="1" xr:uid="{00000000-0005-0000-0000-00008F1D0000}"/>
    <cellStyle name="40% - Accent4 2 2" xfId="33721" hidden="1" xr:uid="{00000000-0005-0000-0000-0000901D0000}"/>
    <cellStyle name="40% - Accent4 2 2" xfId="33398" hidden="1" xr:uid="{00000000-0005-0000-0000-0000911D0000}"/>
    <cellStyle name="40% - Accent4 2 2" xfId="34678" hidden="1" xr:uid="{00000000-0005-0000-0000-0000921D0000}"/>
    <cellStyle name="40% - Accent4 2 2" xfId="34821" hidden="1" xr:uid="{00000000-0005-0000-0000-0000931D0000}"/>
    <cellStyle name="40% - Accent4 2 2" xfId="34641" hidden="1" xr:uid="{00000000-0005-0000-0000-0000941D0000}"/>
    <cellStyle name="40% - Accent4 2 2" xfId="33346" hidden="1" xr:uid="{00000000-0005-0000-0000-0000951D0000}"/>
    <cellStyle name="40% - Accent4 2 2" xfId="34973" hidden="1" xr:uid="{00000000-0005-0000-0000-0000961D0000}"/>
    <cellStyle name="40% - Accent4 2 2" xfId="34551" hidden="1" xr:uid="{00000000-0005-0000-0000-0000971D0000}"/>
    <cellStyle name="40% - Accent4 2 2" xfId="34658" hidden="1" xr:uid="{00000000-0005-0000-0000-0000981D0000}"/>
    <cellStyle name="40% - Accent4 2 2" xfId="35118" hidden="1" xr:uid="{00000000-0005-0000-0000-0000991D0000}"/>
    <cellStyle name="40% - Accent4 2 2" xfId="33832" hidden="1" xr:uid="{00000000-0005-0000-0000-00009A1D0000}"/>
    <cellStyle name="40% - Accent4 2 2" xfId="4897" hidden="1" xr:uid="{00000000-0005-0000-0000-00009B1D0000}"/>
    <cellStyle name="40% - Accent4 2 2" xfId="35357" hidden="1" xr:uid="{00000000-0005-0000-0000-00009C1D0000}"/>
    <cellStyle name="40% - Accent4 2 2" xfId="35501" hidden="1" xr:uid="{00000000-0005-0000-0000-00009D1D0000}"/>
    <cellStyle name="40% - Accent4 2 2" xfId="35320" hidden="1" xr:uid="{00000000-0005-0000-0000-00009E1D0000}"/>
    <cellStyle name="40% - Accent4 2 2" xfId="33634" hidden="1" xr:uid="{00000000-0005-0000-0000-00009F1D0000}"/>
    <cellStyle name="40% - Accent4 2 2" xfId="35653" hidden="1" xr:uid="{00000000-0005-0000-0000-0000A01D0000}"/>
    <cellStyle name="40% - Accent4 2 2" xfId="35230" hidden="1" xr:uid="{00000000-0005-0000-0000-0000A11D0000}"/>
    <cellStyle name="40% - Accent4 2 2" xfId="35337" hidden="1" xr:uid="{00000000-0005-0000-0000-0000A21D0000}"/>
    <cellStyle name="40% - Accent4 2 2" xfId="35798" hidden="1" xr:uid="{00000000-0005-0000-0000-0000A31D0000}"/>
    <cellStyle name="40% - Accent4 2 2" xfId="9176" hidden="1" xr:uid="{00000000-0005-0000-0000-0000A41D0000}"/>
    <cellStyle name="40% - Accent4 2 2" xfId="33710" hidden="1" xr:uid="{00000000-0005-0000-0000-0000A51D0000}"/>
    <cellStyle name="40% - Accent4 2 2" xfId="36036" hidden="1" xr:uid="{00000000-0005-0000-0000-0000A61D0000}"/>
    <cellStyle name="40% - Accent4 2 2" xfId="36179" hidden="1" xr:uid="{00000000-0005-0000-0000-0000A71D0000}"/>
    <cellStyle name="40% - Accent4 2 2" xfId="35999" hidden="1" xr:uid="{00000000-0005-0000-0000-0000A81D0000}"/>
    <cellStyle name="40% - Accent4 2 2" xfId="9645" hidden="1" xr:uid="{00000000-0005-0000-0000-0000A91D0000}"/>
    <cellStyle name="40% - Accent4 2 2" xfId="36331" hidden="1" xr:uid="{00000000-0005-0000-0000-0000AA1D0000}"/>
    <cellStyle name="40% - Accent4 2 2" xfId="35909" hidden="1" xr:uid="{00000000-0005-0000-0000-0000AB1D0000}"/>
    <cellStyle name="40% - Accent4 2 2" xfId="36016" hidden="1" xr:uid="{00000000-0005-0000-0000-0000AC1D0000}"/>
    <cellStyle name="40% - Accent4 2 2" xfId="36476" hidden="1" xr:uid="{00000000-0005-0000-0000-0000AD1D0000}"/>
    <cellStyle name="40% - Accent4 2 2" xfId="10571" hidden="1" xr:uid="{00000000-0005-0000-0000-0000AE1D0000}"/>
    <cellStyle name="40% - Accent4 2 2" xfId="37637" hidden="1" xr:uid="{00000000-0005-0000-0000-0000AF1D0000}"/>
    <cellStyle name="40% - Accent4 2 2" xfId="36744" hidden="1" xr:uid="{00000000-0005-0000-0000-0000B01D0000}"/>
    <cellStyle name="40% - Accent4 2 2" xfId="37765" hidden="1" xr:uid="{00000000-0005-0000-0000-0000B11D0000}"/>
    <cellStyle name="40% - Accent4 2 2" xfId="37319" hidden="1" xr:uid="{00000000-0005-0000-0000-0000B21D0000}"/>
    <cellStyle name="40% - Accent4 2 2" xfId="37203" hidden="1" xr:uid="{00000000-0005-0000-0000-0000B31D0000}"/>
    <cellStyle name="40% - Accent4 2 2" xfId="36817" hidden="1" xr:uid="{00000000-0005-0000-0000-0000B41D0000}"/>
    <cellStyle name="40% - Accent4 2 2" xfId="36712" hidden="1" xr:uid="{00000000-0005-0000-0000-0000B51D0000}"/>
    <cellStyle name="40% - Accent4 2 2" xfId="36764" hidden="1" xr:uid="{00000000-0005-0000-0000-0000B61D0000}"/>
    <cellStyle name="40% - Accent4 2 2" xfId="36666" hidden="1" xr:uid="{00000000-0005-0000-0000-0000B71D0000}"/>
    <cellStyle name="40% - Accent4 2 2" xfId="37789" hidden="1" xr:uid="{00000000-0005-0000-0000-0000B81D0000}"/>
    <cellStyle name="40% - Accent4 2 2" xfId="37676" hidden="1" xr:uid="{00000000-0005-0000-0000-0000B91D0000}"/>
    <cellStyle name="40% - Accent4 2 2" xfId="37563" hidden="1" xr:uid="{00000000-0005-0000-0000-0000BA1D0000}"/>
    <cellStyle name="40% - Accent4 2 2" xfId="37072" xr:uid="{00000000-0005-0000-0000-0000BB1D0000}"/>
    <cellStyle name="40% - Accent4 2 2 2" xfId="7359" hidden="1" xr:uid="{00000000-0005-0000-0000-0000BC1D0000}"/>
    <cellStyle name="40% - Accent4 2 2 2" xfId="37688" hidden="1" xr:uid="{00000000-0005-0000-0000-0000BD1D0000}"/>
    <cellStyle name="40% - Accent4 2 2 2" xfId="36699" hidden="1" xr:uid="{00000000-0005-0000-0000-0000BE1D0000}"/>
    <cellStyle name="40% - Accent4 2 2 2" xfId="36967" hidden="1" xr:uid="{00000000-0005-0000-0000-0000BF1D0000}"/>
    <cellStyle name="40% - Accent4 2 2 2" xfId="36688" hidden="1" xr:uid="{00000000-0005-0000-0000-0000C01D0000}"/>
    <cellStyle name="40% - Accent4 2 2 2" xfId="37074" hidden="1" xr:uid="{00000000-0005-0000-0000-0000C11D0000}"/>
    <cellStyle name="40% - Accent4 2 2 2" xfId="37221" hidden="1" xr:uid="{00000000-0005-0000-0000-0000C21D0000}"/>
    <cellStyle name="40% - Accent4 2 2 2" xfId="38005" hidden="1" xr:uid="{00000000-0005-0000-0000-0000C31D0000}"/>
    <cellStyle name="40% - Accent4 2 2 2" xfId="37532" hidden="1" xr:uid="{00000000-0005-0000-0000-0000C41D0000}"/>
    <cellStyle name="40% - Accent4 2 2 2" xfId="36857" hidden="1" xr:uid="{00000000-0005-0000-0000-0000C51D0000}"/>
    <cellStyle name="40% - Accent4 2 2 2" xfId="36923" hidden="1" xr:uid="{00000000-0005-0000-0000-0000C61D0000}"/>
    <cellStyle name="40% - Accent4 2 2 2" xfId="36612" hidden="1" xr:uid="{00000000-0005-0000-0000-0000C71D0000}"/>
    <cellStyle name="40% - Accent4 2 2 2" xfId="37810" hidden="1" xr:uid="{00000000-0005-0000-0000-0000C81D0000}"/>
    <cellStyle name="40% - Accent4 2 2 2" xfId="37714" xr:uid="{00000000-0005-0000-0000-0000C91D0000}"/>
    <cellStyle name="40% - Accent4 2 2 3" xfId="8220" hidden="1" xr:uid="{00000000-0005-0000-0000-0000CA1D0000}"/>
    <cellStyle name="40% - Accent4 2 2 3" xfId="37887" hidden="1" xr:uid="{00000000-0005-0000-0000-0000CB1D0000}"/>
    <cellStyle name="40% - Accent4 2 2 3" xfId="37992" hidden="1" xr:uid="{00000000-0005-0000-0000-0000CC1D0000}"/>
    <cellStyle name="40% - Accent4 2 2 3" xfId="37242" hidden="1" xr:uid="{00000000-0005-0000-0000-0000CD1D0000}"/>
    <cellStyle name="40% - Accent4 2 2 3" xfId="36905" hidden="1" xr:uid="{00000000-0005-0000-0000-0000CE1D0000}"/>
    <cellStyle name="40% - Accent4 2 2 3" xfId="37732" hidden="1" xr:uid="{00000000-0005-0000-0000-0000CF1D0000}"/>
    <cellStyle name="40% - Accent4 2 2 3" xfId="36633" hidden="1" xr:uid="{00000000-0005-0000-0000-0000D01D0000}"/>
    <cellStyle name="40% - Accent4 2 2 3" xfId="37712" hidden="1" xr:uid="{00000000-0005-0000-0000-0000D11D0000}"/>
    <cellStyle name="40% - Accent4 2 2 3" xfId="36616" hidden="1" xr:uid="{00000000-0005-0000-0000-0000D21D0000}"/>
    <cellStyle name="40% - Accent4 2 2 3" xfId="37151" hidden="1" xr:uid="{00000000-0005-0000-0000-0000D31D0000}"/>
    <cellStyle name="40% - Accent4 2 2 3" xfId="36678" hidden="1" xr:uid="{00000000-0005-0000-0000-0000D41D0000}"/>
    <cellStyle name="40% - Accent4 2 2 3" xfId="37166" hidden="1" xr:uid="{00000000-0005-0000-0000-0000D51D0000}"/>
    <cellStyle name="40% - Accent4 2 2 3" xfId="36986" hidden="1" xr:uid="{00000000-0005-0000-0000-0000D61D0000}"/>
    <cellStyle name="40% - Accent4 2 2 3" xfId="38376" xr:uid="{00000000-0005-0000-0000-0000D71D0000}"/>
    <cellStyle name="40% - Accent4 2 2 4" xfId="8367" hidden="1" xr:uid="{00000000-0005-0000-0000-0000D81D0000}"/>
    <cellStyle name="40% - Accent4 2 2 4" xfId="37943" hidden="1" xr:uid="{00000000-0005-0000-0000-0000D91D0000}"/>
    <cellStyle name="40% - Accent4 2 2 4" xfId="38078" hidden="1" xr:uid="{00000000-0005-0000-0000-0000DA1D0000}"/>
    <cellStyle name="40% - Accent4 2 2 4" xfId="38152" hidden="1" xr:uid="{00000000-0005-0000-0000-0000DB1D0000}"/>
    <cellStyle name="40% - Accent4 2 2 4" xfId="38220" hidden="1" xr:uid="{00000000-0005-0000-0000-0000DC1D0000}"/>
    <cellStyle name="40% - Accent4 2 2 4" xfId="38290" hidden="1" xr:uid="{00000000-0005-0000-0000-0000DD1D0000}"/>
    <cellStyle name="40% - Accent4 2 2 4" xfId="38359" hidden="1" xr:uid="{00000000-0005-0000-0000-0000DE1D0000}"/>
    <cellStyle name="40% - Accent4 2 2 4" xfId="38426" hidden="1" xr:uid="{00000000-0005-0000-0000-0000DF1D0000}"/>
    <cellStyle name="40% - Accent4 2 2 4" xfId="38495" hidden="1" xr:uid="{00000000-0005-0000-0000-0000E01D0000}"/>
    <cellStyle name="40% - Accent4 2 2 4" xfId="38557" hidden="1" xr:uid="{00000000-0005-0000-0000-0000E11D0000}"/>
    <cellStyle name="40% - Accent4 2 2 4" xfId="38622" hidden="1" xr:uid="{00000000-0005-0000-0000-0000E21D0000}"/>
    <cellStyle name="40% - Accent4 2 2 4" xfId="38679" hidden="1" xr:uid="{00000000-0005-0000-0000-0000E31D0000}"/>
    <cellStyle name="40% - Accent4 2 2 4" xfId="38731" hidden="1" xr:uid="{00000000-0005-0000-0000-0000E41D0000}"/>
    <cellStyle name="40% - Accent4 2 2 4" xfId="38786" xr:uid="{00000000-0005-0000-0000-0000E51D0000}"/>
    <cellStyle name="40% - Accent4 2 3" xfId="7326" hidden="1" xr:uid="{00000000-0005-0000-0000-0000E61D0000}"/>
    <cellStyle name="40% - Accent4 2 3" xfId="37665" hidden="1" xr:uid="{00000000-0005-0000-0000-0000E71D0000}"/>
    <cellStyle name="40% - Accent4 2 3" xfId="37347" hidden="1" xr:uid="{00000000-0005-0000-0000-0000E81D0000}"/>
    <cellStyle name="40% - Accent4 2 3" xfId="37177" hidden="1" xr:uid="{00000000-0005-0000-0000-0000E91D0000}"/>
    <cellStyle name="40% - Accent4 2 3" xfId="37469" hidden="1" xr:uid="{00000000-0005-0000-0000-0000EA1D0000}"/>
    <cellStyle name="40% - Accent4 2 3" xfId="38060" hidden="1" xr:uid="{00000000-0005-0000-0000-0000EB1D0000}"/>
    <cellStyle name="40% - Accent4 2 3" xfId="37327" hidden="1" xr:uid="{00000000-0005-0000-0000-0000EC1D0000}"/>
    <cellStyle name="40% - Accent4 2 3" xfId="37205" hidden="1" xr:uid="{00000000-0005-0000-0000-0000ED1D0000}"/>
    <cellStyle name="40% - Accent4 2 3" xfId="38272" hidden="1" xr:uid="{00000000-0005-0000-0000-0000EE1D0000}"/>
    <cellStyle name="40% - Accent4 2 3" xfId="38343" hidden="1" xr:uid="{00000000-0005-0000-0000-0000EF1D0000}"/>
    <cellStyle name="40% - Accent4 2 3" xfId="36926" hidden="1" xr:uid="{00000000-0005-0000-0000-0000F01D0000}"/>
    <cellStyle name="40% - Accent4 2 3" xfId="38480" hidden="1" xr:uid="{00000000-0005-0000-0000-0000F11D0000}"/>
    <cellStyle name="40% - Accent4 2 3" xfId="36889" hidden="1" xr:uid="{00000000-0005-0000-0000-0000F21D0000}"/>
    <cellStyle name="40% - Accent4 2 3" xfId="38607" xr:uid="{00000000-0005-0000-0000-0000F31D0000}"/>
    <cellStyle name="40% - Accent4 2 4" xfId="8004" xr:uid="{00000000-0005-0000-0000-0000F41D0000}"/>
    <cellStyle name="40% - Accent4 2 5" xfId="8334" xr:uid="{00000000-0005-0000-0000-0000F51D0000}"/>
    <cellStyle name="40% - Accent4 2 6" xfId="6721" xr:uid="{00000000-0005-0000-0000-0000F61D0000}"/>
    <cellStyle name="40% - Accent4 2 7" xfId="4608" xr:uid="{00000000-0005-0000-0000-0000F71D0000}"/>
    <cellStyle name="40% - Accent4 3" xfId="3030" xr:uid="{00000000-0005-0000-0000-0000F81D0000}"/>
    <cellStyle name="40% - Accent4 3 2" xfId="38862" xr:uid="{00000000-0005-0000-0000-0000F91D0000}"/>
    <cellStyle name="40% - Accent4 4" xfId="4607" xr:uid="{00000000-0005-0000-0000-0000FA1D0000}"/>
    <cellStyle name="40% - Accent4 5" xfId="7306" xr:uid="{00000000-0005-0000-0000-0000FB1D0000}"/>
    <cellStyle name="40% - Accent4 6" xfId="7983" xr:uid="{00000000-0005-0000-0000-0000FC1D0000}"/>
    <cellStyle name="40% - Accent4 7" xfId="7591" xr:uid="{00000000-0005-0000-0000-0000FD1D0000}"/>
    <cellStyle name="40% - Accent4 8" xfId="8314" xr:uid="{00000000-0005-0000-0000-0000FE1D0000}"/>
    <cellStyle name="40% - Accent4 9" xfId="38822" xr:uid="{00000000-0005-0000-0000-0000FF1D0000}"/>
    <cellStyle name="40% - Accent5 10" xfId="39014" xr:uid="{00000000-0005-0000-0000-0000011E0000}"/>
    <cellStyle name="40% - Accent5 11" xfId="39043" xr:uid="{00000000-0005-0000-0000-0000021E0000}"/>
    <cellStyle name="40% - Accent5 2" xfId="2582" xr:uid="{00000000-0005-0000-0000-0000031E0000}"/>
    <cellStyle name="40% - Accent5 2 2" xfId="5142" hidden="1" xr:uid="{00000000-0005-0000-0000-0000041E0000}"/>
    <cellStyle name="40% - Accent5 2 2" xfId="7268" hidden="1" xr:uid="{00000000-0005-0000-0000-0000051E0000}"/>
    <cellStyle name="40% - Accent5 2 2" xfId="9403" hidden="1" xr:uid="{00000000-0005-0000-0000-0000061E0000}"/>
    <cellStyle name="40% - Accent5 2 2" xfId="9895" hidden="1" xr:uid="{00000000-0005-0000-0000-0000071E0000}"/>
    <cellStyle name="40% - Accent5 2 2" xfId="9798" hidden="1" xr:uid="{00000000-0005-0000-0000-0000081E0000}"/>
    <cellStyle name="40% - Accent5 2 2" xfId="8662" hidden="1" xr:uid="{00000000-0005-0000-0000-0000091E0000}"/>
    <cellStyle name="40% - Accent5 2 2" xfId="10092" hidden="1" xr:uid="{00000000-0005-0000-0000-00000A1E0000}"/>
    <cellStyle name="40% - Accent5 2 2" xfId="9995" hidden="1" xr:uid="{00000000-0005-0000-0000-00000B1E0000}"/>
    <cellStyle name="40% - Accent5 2 2" xfId="9541" hidden="1" xr:uid="{00000000-0005-0000-0000-00000C1E0000}"/>
    <cellStyle name="40% - Accent5 2 2" xfId="10269" hidden="1" xr:uid="{00000000-0005-0000-0000-00000D1E0000}"/>
    <cellStyle name="40% - Accent5 2 2" xfId="10180" hidden="1" xr:uid="{00000000-0005-0000-0000-00000E1E0000}"/>
    <cellStyle name="40% - Accent5 2 2" xfId="5067" hidden="1" xr:uid="{00000000-0005-0000-0000-00000F1E0000}"/>
    <cellStyle name="40% - Accent5 2 2" xfId="10788" hidden="1" xr:uid="{00000000-0005-0000-0000-0000101E0000}"/>
    <cellStyle name="40% - Accent5 2 2" xfId="10491" hidden="1" xr:uid="{00000000-0005-0000-0000-0000111E0000}"/>
    <cellStyle name="40% - Accent5 2 2" xfId="10702" hidden="1" xr:uid="{00000000-0005-0000-0000-0000121E0000}"/>
    <cellStyle name="40% - Accent5 2 2" xfId="11130" hidden="1" xr:uid="{00000000-0005-0000-0000-0000131E0000}"/>
    <cellStyle name="40% - Accent5 2 2" xfId="11275" hidden="1" xr:uid="{00000000-0005-0000-0000-0000141E0000}"/>
    <cellStyle name="40% - Accent5 2 2" xfId="11216" hidden="1" xr:uid="{00000000-0005-0000-0000-0000151E0000}"/>
    <cellStyle name="40% - Accent5 2 2" xfId="11019" hidden="1" xr:uid="{00000000-0005-0000-0000-0000161E0000}"/>
    <cellStyle name="40% - Accent5 2 2" xfId="11427" hidden="1" xr:uid="{00000000-0005-0000-0000-0000171E0000}"/>
    <cellStyle name="40% - Accent5 2 2" xfId="11370" hidden="1" xr:uid="{00000000-0005-0000-0000-0000181E0000}"/>
    <cellStyle name="40% - Accent5 2 2" xfId="11160" hidden="1" xr:uid="{00000000-0005-0000-0000-0000191E0000}"/>
    <cellStyle name="40% - Accent5 2 2" xfId="11572" hidden="1" xr:uid="{00000000-0005-0000-0000-00001A1E0000}"/>
    <cellStyle name="40% - Accent5 2 2" xfId="11515" hidden="1" xr:uid="{00000000-0005-0000-0000-00001B1E0000}"/>
    <cellStyle name="40% - Accent5 2 2" xfId="10504" hidden="1" xr:uid="{00000000-0005-0000-0000-00001C1E0000}"/>
    <cellStyle name="40% - Accent5 2 2" xfId="11811" hidden="1" xr:uid="{00000000-0005-0000-0000-00001D1E0000}"/>
    <cellStyle name="40% - Accent5 2 2" xfId="11954" hidden="1" xr:uid="{00000000-0005-0000-0000-00001E1E0000}"/>
    <cellStyle name="40% - Accent5 2 2" xfId="11897" hidden="1" xr:uid="{00000000-0005-0000-0000-00001F1E0000}"/>
    <cellStyle name="40% - Accent5 2 2" xfId="11701" hidden="1" xr:uid="{00000000-0005-0000-0000-0000201E0000}"/>
    <cellStyle name="40% - Accent5 2 2" xfId="12106" hidden="1" xr:uid="{00000000-0005-0000-0000-0000211E0000}"/>
    <cellStyle name="40% - Accent5 2 2" xfId="12049" hidden="1" xr:uid="{00000000-0005-0000-0000-0000221E0000}"/>
    <cellStyle name="40% - Accent5 2 2" xfId="11841" hidden="1" xr:uid="{00000000-0005-0000-0000-0000231E0000}"/>
    <cellStyle name="40% - Accent5 2 2" xfId="12251" hidden="1" xr:uid="{00000000-0005-0000-0000-0000241E0000}"/>
    <cellStyle name="40% - Accent5 2 2" xfId="12194" hidden="1" xr:uid="{00000000-0005-0000-0000-0000251E0000}"/>
    <cellStyle name="40% - Accent5 2 2" xfId="10878" hidden="1" xr:uid="{00000000-0005-0000-0000-0000261E0000}"/>
    <cellStyle name="40% - Accent5 2 2" xfId="12490" hidden="1" xr:uid="{00000000-0005-0000-0000-0000271E0000}"/>
    <cellStyle name="40% - Accent5 2 2" xfId="12634" hidden="1" xr:uid="{00000000-0005-0000-0000-0000281E0000}"/>
    <cellStyle name="40% - Accent5 2 2" xfId="12576" hidden="1" xr:uid="{00000000-0005-0000-0000-0000291E0000}"/>
    <cellStyle name="40% - Accent5 2 2" xfId="12380" hidden="1" xr:uid="{00000000-0005-0000-0000-00002A1E0000}"/>
    <cellStyle name="40% - Accent5 2 2" xfId="12786" hidden="1" xr:uid="{00000000-0005-0000-0000-00002B1E0000}"/>
    <cellStyle name="40% - Accent5 2 2" xfId="12729" hidden="1" xr:uid="{00000000-0005-0000-0000-00002C1E0000}"/>
    <cellStyle name="40% - Accent5 2 2" xfId="12520" hidden="1" xr:uid="{00000000-0005-0000-0000-00002D1E0000}"/>
    <cellStyle name="40% - Accent5 2 2" xfId="12931" hidden="1" xr:uid="{00000000-0005-0000-0000-00002E1E0000}"/>
    <cellStyle name="40% - Accent5 2 2" xfId="12874" hidden="1" xr:uid="{00000000-0005-0000-0000-00002F1E0000}"/>
    <cellStyle name="40% - Accent5 2 2" xfId="10456" hidden="1" xr:uid="{00000000-0005-0000-0000-0000301E0000}"/>
    <cellStyle name="40% - Accent5 2 2" xfId="13169" hidden="1" xr:uid="{00000000-0005-0000-0000-0000311E0000}"/>
    <cellStyle name="40% - Accent5 2 2" xfId="13312" hidden="1" xr:uid="{00000000-0005-0000-0000-0000321E0000}"/>
    <cellStyle name="40% - Accent5 2 2" xfId="13255" hidden="1" xr:uid="{00000000-0005-0000-0000-0000331E0000}"/>
    <cellStyle name="40% - Accent5 2 2" xfId="13059" hidden="1" xr:uid="{00000000-0005-0000-0000-0000341E0000}"/>
    <cellStyle name="40% - Accent5 2 2" xfId="13464" hidden="1" xr:uid="{00000000-0005-0000-0000-0000351E0000}"/>
    <cellStyle name="40% - Accent5 2 2" xfId="13407" hidden="1" xr:uid="{00000000-0005-0000-0000-0000361E0000}"/>
    <cellStyle name="40% - Accent5 2 2" xfId="13199" hidden="1" xr:uid="{00000000-0005-0000-0000-0000371E0000}"/>
    <cellStyle name="40% - Accent5 2 2" xfId="13609" hidden="1" xr:uid="{00000000-0005-0000-0000-0000381E0000}"/>
    <cellStyle name="40% - Accent5 2 2" xfId="13552" hidden="1" xr:uid="{00000000-0005-0000-0000-0000391E0000}"/>
    <cellStyle name="40% - Accent5 2 2" xfId="3498" hidden="1" xr:uid="{00000000-0005-0000-0000-00003A1E0000}"/>
    <cellStyle name="40% - Accent5 2 2" xfId="14095" hidden="1" xr:uid="{00000000-0005-0000-0000-00003B1E0000}"/>
    <cellStyle name="40% - Accent5 2 2" xfId="13806" hidden="1" xr:uid="{00000000-0005-0000-0000-00003C1E0000}"/>
    <cellStyle name="40% - Accent5 2 2" xfId="14009" hidden="1" xr:uid="{00000000-0005-0000-0000-00003D1E0000}"/>
    <cellStyle name="40% - Accent5 2 2" xfId="14436" hidden="1" xr:uid="{00000000-0005-0000-0000-00003E1E0000}"/>
    <cellStyle name="40% - Accent5 2 2" xfId="14580" hidden="1" xr:uid="{00000000-0005-0000-0000-00003F1E0000}"/>
    <cellStyle name="40% - Accent5 2 2" xfId="14522" hidden="1" xr:uid="{00000000-0005-0000-0000-0000401E0000}"/>
    <cellStyle name="40% - Accent5 2 2" xfId="14326" hidden="1" xr:uid="{00000000-0005-0000-0000-0000411E0000}"/>
    <cellStyle name="40% - Accent5 2 2" xfId="14732" hidden="1" xr:uid="{00000000-0005-0000-0000-0000421E0000}"/>
    <cellStyle name="40% - Accent5 2 2" xfId="14675" hidden="1" xr:uid="{00000000-0005-0000-0000-0000431E0000}"/>
    <cellStyle name="40% - Accent5 2 2" xfId="14466" hidden="1" xr:uid="{00000000-0005-0000-0000-0000441E0000}"/>
    <cellStyle name="40% - Accent5 2 2" xfId="14877" hidden="1" xr:uid="{00000000-0005-0000-0000-0000451E0000}"/>
    <cellStyle name="40% - Accent5 2 2" xfId="14820" hidden="1" xr:uid="{00000000-0005-0000-0000-0000461E0000}"/>
    <cellStyle name="40% - Accent5 2 2" xfId="13819" hidden="1" xr:uid="{00000000-0005-0000-0000-0000471E0000}"/>
    <cellStyle name="40% - Accent5 2 2" xfId="15116" hidden="1" xr:uid="{00000000-0005-0000-0000-0000481E0000}"/>
    <cellStyle name="40% - Accent5 2 2" xfId="15259" hidden="1" xr:uid="{00000000-0005-0000-0000-0000491E0000}"/>
    <cellStyle name="40% - Accent5 2 2" xfId="15202" hidden="1" xr:uid="{00000000-0005-0000-0000-00004A1E0000}"/>
    <cellStyle name="40% - Accent5 2 2" xfId="15006" hidden="1" xr:uid="{00000000-0005-0000-0000-00004B1E0000}"/>
    <cellStyle name="40% - Accent5 2 2" xfId="15411" hidden="1" xr:uid="{00000000-0005-0000-0000-00004C1E0000}"/>
    <cellStyle name="40% - Accent5 2 2" xfId="15354" hidden="1" xr:uid="{00000000-0005-0000-0000-00004D1E0000}"/>
    <cellStyle name="40% - Accent5 2 2" xfId="15146" hidden="1" xr:uid="{00000000-0005-0000-0000-00004E1E0000}"/>
    <cellStyle name="40% - Accent5 2 2" xfId="15556" hidden="1" xr:uid="{00000000-0005-0000-0000-00004F1E0000}"/>
    <cellStyle name="40% - Accent5 2 2" xfId="15499" hidden="1" xr:uid="{00000000-0005-0000-0000-0000501E0000}"/>
    <cellStyle name="40% - Accent5 2 2" xfId="14185" hidden="1" xr:uid="{00000000-0005-0000-0000-0000511E0000}"/>
    <cellStyle name="40% - Accent5 2 2" xfId="15795" hidden="1" xr:uid="{00000000-0005-0000-0000-0000521E0000}"/>
    <cellStyle name="40% - Accent5 2 2" xfId="15939" hidden="1" xr:uid="{00000000-0005-0000-0000-0000531E0000}"/>
    <cellStyle name="40% - Accent5 2 2" xfId="15881" hidden="1" xr:uid="{00000000-0005-0000-0000-0000541E0000}"/>
    <cellStyle name="40% - Accent5 2 2" xfId="15685" hidden="1" xr:uid="{00000000-0005-0000-0000-0000551E0000}"/>
    <cellStyle name="40% - Accent5 2 2" xfId="16091" hidden="1" xr:uid="{00000000-0005-0000-0000-0000561E0000}"/>
    <cellStyle name="40% - Accent5 2 2" xfId="16034" hidden="1" xr:uid="{00000000-0005-0000-0000-0000571E0000}"/>
    <cellStyle name="40% - Accent5 2 2" xfId="15825" hidden="1" xr:uid="{00000000-0005-0000-0000-0000581E0000}"/>
    <cellStyle name="40% - Accent5 2 2" xfId="16236" hidden="1" xr:uid="{00000000-0005-0000-0000-0000591E0000}"/>
    <cellStyle name="40% - Accent5 2 2" xfId="16179" hidden="1" xr:uid="{00000000-0005-0000-0000-00005A1E0000}"/>
    <cellStyle name="40% - Accent5 2 2" xfId="13772" hidden="1" xr:uid="{00000000-0005-0000-0000-00005B1E0000}"/>
    <cellStyle name="40% - Accent5 2 2" xfId="16474" hidden="1" xr:uid="{00000000-0005-0000-0000-00005C1E0000}"/>
    <cellStyle name="40% - Accent5 2 2" xfId="16617" hidden="1" xr:uid="{00000000-0005-0000-0000-00005D1E0000}"/>
    <cellStyle name="40% - Accent5 2 2" xfId="16560" hidden="1" xr:uid="{00000000-0005-0000-0000-00005E1E0000}"/>
    <cellStyle name="40% - Accent5 2 2" xfId="16364" hidden="1" xr:uid="{00000000-0005-0000-0000-00005F1E0000}"/>
    <cellStyle name="40% - Accent5 2 2" xfId="16769" hidden="1" xr:uid="{00000000-0005-0000-0000-0000601E0000}"/>
    <cellStyle name="40% - Accent5 2 2" xfId="16712" hidden="1" xr:uid="{00000000-0005-0000-0000-0000611E0000}"/>
    <cellStyle name="40% - Accent5 2 2" xfId="16504" hidden="1" xr:uid="{00000000-0005-0000-0000-0000621E0000}"/>
    <cellStyle name="40% - Accent5 2 2" xfId="16914" hidden="1" xr:uid="{00000000-0005-0000-0000-0000631E0000}"/>
    <cellStyle name="40% - Accent5 2 2" xfId="16857" hidden="1" xr:uid="{00000000-0005-0000-0000-0000641E0000}"/>
    <cellStyle name="40% - Accent5 2 2" xfId="9042" hidden="1" xr:uid="{00000000-0005-0000-0000-0000651E0000}"/>
    <cellStyle name="40% - Accent5 2 2" xfId="17381" hidden="1" xr:uid="{00000000-0005-0000-0000-0000661E0000}"/>
    <cellStyle name="40% - Accent5 2 2" xfId="17097" hidden="1" xr:uid="{00000000-0005-0000-0000-0000671E0000}"/>
    <cellStyle name="40% - Accent5 2 2" xfId="17296" hidden="1" xr:uid="{00000000-0005-0000-0000-0000681E0000}"/>
    <cellStyle name="40% - Accent5 2 2" xfId="17721" hidden="1" xr:uid="{00000000-0005-0000-0000-0000691E0000}"/>
    <cellStyle name="40% - Accent5 2 2" xfId="17865" hidden="1" xr:uid="{00000000-0005-0000-0000-00006A1E0000}"/>
    <cellStyle name="40% - Accent5 2 2" xfId="17807" hidden="1" xr:uid="{00000000-0005-0000-0000-00006B1E0000}"/>
    <cellStyle name="40% - Accent5 2 2" xfId="17611" hidden="1" xr:uid="{00000000-0005-0000-0000-00006C1E0000}"/>
    <cellStyle name="40% - Accent5 2 2" xfId="18017" hidden="1" xr:uid="{00000000-0005-0000-0000-00006D1E0000}"/>
    <cellStyle name="40% - Accent5 2 2" xfId="17960" hidden="1" xr:uid="{00000000-0005-0000-0000-00006E1E0000}"/>
    <cellStyle name="40% - Accent5 2 2" xfId="17751" hidden="1" xr:uid="{00000000-0005-0000-0000-00006F1E0000}"/>
    <cellStyle name="40% - Accent5 2 2" xfId="18162" hidden="1" xr:uid="{00000000-0005-0000-0000-0000701E0000}"/>
    <cellStyle name="40% - Accent5 2 2" xfId="18105" hidden="1" xr:uid="{00000000-0005-0000-0000-0000711E0000}"/>
    <cellStyle name="40% - Accent5 2 2" xfId="17110" hidden="1" xr:uid="{00000000-0005-0000-0000-0000721E0000}"/>
    <cellStyle name="40% - Accent5 2 2" xfId="18401" hidden="1" xr:uid="{00000000-0005-0000-0000-0000731E0000}"/>
    <cellStyle name="40% - Accent5 2 2" xfId="18544" hidden="1" xr:uid="{00000000-0005-0000-0000-0000741E0000}"/>
    <cellStyle name="40% - Accent5 2 2" xfId="18487" hidden="1" xr:uid="{00000000-0005-0000-0000-0000751E0000}"/>
    <cellStyle name="40% - Accent5 2 2" xfId="18291" hidden="1" xr:uid="{00000000-0005-0000-0000-0000761E0000}"/>
    <cellStyle name="40% - Accent5 2 2" xfId="18696" hidden="1" xr:uid="{00000000-0005-0000-0000-0000771E0000}"/>
    <cellStyle name="40% - Accent5 2 2" xfId="18639" hidden="1" xr:uid="{00000000-0005-0000-0000-0000781E0000}"/>
    <cellStyle name="40% - Accent5 2 2" xfId="18431" hidden="1" xr:uid="{00000000-0005-0000-0000-0000791E0000}"/>
    <cellStyle name="40% - Accent5 2 2" xfId="18841" hidden="1" xr:uid="{00000000-0005-0000-0000-00007A1E0000}"/>
    <cellStyle name="40% - Accent5 2 2" xfId="18784" hidden="1" xr:uid="{00000000-0005-0000-0000-00007B1E0000}"/>
    <cellStyle name="40% - Accent5 2 2" xfId="17470" hidden="1" xr:uid="{00000000-0005-0000-0000-00007C1E0000}"/>
    <cellStyle name="40% - Accent5 2 2" xfId="19080" hidden="1" xr:uid="{00000000-0005-0000-0000-00007D1E0000}"/>
    <cellStyle name="40% - Accent5 2 2" xfId="19224" hidden="1" xr:uid="{00000000-0005-0000-0000-00007E1E0000}"/>
    <cellStyle name="40% - Accent5 2 2" xfId="19166" hidden="1" xr:uid="{00000000-0005-0000-0000-00007F1E0000}"/>
    <cellStyle name="40% - Accent5 2 2" xfId="18970" hidden="1" xr:uid="{00000000-0005-0000-0000-0000801E0000}"/>
    <cellStyle name="40% - Accent5 2 2" xfId="19376" hidden="1" xr:uid="{00000000-0005-0000-0000-0000811E0000}"/>
    <cellStyle name="40% - Accent5 2 2" xfId="19319" hidden="1" xr:uid="{00000000-0005-0000-0000-0000821E0000}"/>
    <cellStyle name="40% - Accent5 2 2" xfId="19110" hidden="1" xr:uid="{00000000-0005-0000-0000-0000831E0000}"/>
    <cellStyle name="40% - Accent5 2 2" xfId="19521" hidden="1" xr:uid="{00000000-0005-0000-0000-0000841E0000}"/>
    <cellStyle name="40% - Accent5 2 2" xfId="19464" hidden="1" xr:uid="{00000000-0005-0000-0000-0000851E0000}"/>
    <cellStyle name="40% - Accent5 2 2" xfId="17063" hidden="1" xr:uid="{00000000-0005-0000-0000-0000861E0000}"/>
    <cellStyle name="40% - Accent5 2 2" xfId="19759" hidden="1" xr:uid="{00000000-0005-0000-0000-0000871E0000}"/>
    <cellStyle name="40% - Accent5 2 2" xfId="19902" hidden="1" xr:uid="{00000000-0005-0000-0000-0000881E0000}"/>
    <cellStyle name="40% - Accent5 2 2" xfId="19845" hidden="1" xr:uid="{00000000-0005-0000-0000-0000891E0000}"/>
    <cellStyle name="40% - Accent5 2 2" xfId="19649" hidden="1" xr:uid="{00000000-0005-0000-0000-00008A1E0000}"/>
    <cellStyle name="40% - Accent5 2 2" xfId="20054" hidden="1" xr:uid="{00000000-0005-0000-0000-00008B1E0000}"/>
    <cellStyle name="40% - Accent5 2 2" xfId="19997" hidden="1" xr:uid="{00000000-0005-0000-0000-00008C1E0000}"/>
    <cellStyle name="40% - Accent5 2 2" xfId="19789" hidden="1" xr:uid="{00000000-0005-0000-0000-00008D1E0000}"/>
    <cellStyle name="40% - Accent5 2 2" xfId="20199" hidden="1" xr:uid="{00000000-0005-0000-0000-00008E1E0000}"/>
    <cellStyle name="40% - Accent5 2 2" xfId="20142" hidden="1" xr:uid="{00000000-0005-0000-0000-00008F1E0000}"/>
    <cellStyle name="40% - Accent5 2 2" xfId="9274" hidden="1" xr:uid="{00000000-0005-0000-0000-0000901E0000}"/>
    <cellStyle name="40% - Accent5 2 2" xfId="20659" hidden="1" xr:uid="{00000000-0005-0000-0000-0000911E0000}"/>
    <cellStyle name="40% - Accent5 2 2" xfId="20378" hidden="1" xr:uid="{00000000-0005-0000-0000-0000921E0000}"/>
    <cellStyle name="40% - Accent5 2 2" xfId="20574" hidden="1" xr:uid="{00000000-0005-0000-0000-0000931E0000}"/>
    <cellStyle name="40% - Accent5 2 2" xfId="20999" hidden="1" xr:uid="{00000000-0005-0000-0000-0000941E0000}"/>
    <cellStyle name="40% - Accent5 2 2" xfId="21143" hidden="1" xr:uid="{00000000-0005-0000-0000-0000951E0000}"/>
    <cellStyle name="40% - Accent5 2 2" xfId="21085" hidden="1" xr:uid="{00000000-0005-0000-0000-0000961E0000}"/>
    <cellStyle name="40% - Accent5 2 2" xfId="20889" hidden="1" xr:uid="{00000000-0005-0000-0000-0000971E0000}"/>
    <cellStyle name="40% - Accent5 2 2" xfId="21295" hidden="1" xr:uid="{00000000-0005-0000-0000-0000981E0000}"/>
    <cellStyle name="40% - Accent5 2 2" xfId="21238" hidden="1" xr:uid="{00000000-0005-0000-0000-0000991E0000}"/>
    <cellStyle name="40% - Accent5 2 2" xfId="21029" hidden="1" xr:uid="{00000000-0005-0000-0000-00009A1E0000}"/>
    <cellStyle name="40% - Accent5 2 2" xfId="21440" hidden="1" xr:uid="{00000000-0005-0000-0000-00009B1E0000}"/>
    <cellStyle name="40% - Accent5 2 2" xfId="21383" hidden="1" xr:uid="{00000000-0005-0000-0000-00009C1E0000}"/>
    <cellStyle name="40% - Accent5 2 2" xfId="20391" hidden="1" xr:uid="{00000000-0005-0000-0000-00009D1E0000}"/>
    <cellStyle name="40% - Accent5 2 2" xfId="21679" hidden="1" xr:uid="{00000000-0005-0000-0000-00009E1E0000}"/>
    <cellStyle name="40% - Accent5 2 2" xfId="21822" hidden="1" xr:uid="{00000000-0005-0000-0000-00009F1E0000}"/>
    <cellStyle name="40% - Accent5 2 2" xfId="21765" hidden="1" xr:uid="{00000000-0005-0000-0000-0000A01E0000}"/>
    <cellStyle name="40% - Accent5 2 2" xfId="21569" hidden="1" xr:uid="{00000000-0005-0000-0000-0000A11E0000}"/>
    <cellStyle name="40% - Accent5 2 2" xfId="21974" hidden="1" xr:uid="{00000000-0005-0000-0000-0000A21E0000}"/>
    <cellStyle name="40% - Accent5 2 2" xfId="21917" hidden="1" xr:uid="{00000000-0005-0000-0000-0000A31E0000}"/>
    <cellStyle name="40% - Accent5 2 2" xfId="21709" hidden="1" xr:uid="{00000000-0005-0000-0000-0000A41E0000}"/>
    <cellStyle name="40% - Accent5 2 2" xfId="22119" hidden="1" xr:uid="{00000000-0005-0000-0000-0000A51E0000}"/>
    <cellStyle name="40% - Accent5 2 2" xfId="22062" hidden="1" xr:uid="{00000000-0005-0000-0000-0000A61E0000}"/>
    <cellStyle name="40% - Accent5 2 2" xfId="20748" hidden="1" xr:uid="{00000000-0005-0000-0000-0000A71E0000}"/>
    <cellStyle name="40% - Accent5 2 2" xfId="22358" hidden="1" xr:uid="{00000000-0005-0000-0000-0000A81E0000}"/>
    <cellStyle name="40% - Accent5 2 2" xfId="22502" hidden="1" xr:uid="{00000000-0005-0000-0000-0000A91E0000}"/>
    <cellStyle name="40% - Accent5 2 2" xfId="22444" hidden="1" xr:uid="{00000000-0005-0000-0000-0000AA1E0000}"/>
    <cellStyle name="40% - Accent5 2 2" xfId="22248" hidden="1" xr:uid="{00000000-0005-0000-0000-0000AB1E0000}"/>
    <cellStyle name="40% - Accent5 2 2" xfId="22654" hidden="1" xr:uid="{00000000-0005-0000-0000-0000AC1E0000}"/>
    <cellStyle name="40% - Accent5 2 2" xfId="22597" hidden="1" xr:uid="{00000000-0005-0000-0000-0000AD1E0000}"/>
    <cellStyle name="40% - Accent5 2 2" xfId="22388" hidden="1" xr:uid="{00000000-0005-0000-0000-0000AE1E0000}"/>
    <cellStyle name="40% - Accent5 2 2" xfId="22799" hidden="1" xr:uid="{00000000-0005-0000-0000-0000AF1E0000}"/>
    <cellStyle name="40% - Accent5 2 2" xfId="22742" hidden="1" xr:uid="{00000000-0005-0000-0000-0000B01E0000}"/>
    <cellStyle name="40% - Accent5 2 2" xfId="20344" hidden="1" xr:uid="{00000000-0005-0000-0000-0000B11E0000}"/>
    <cellStyle name="40% - Accent5 2 2" xfId="23037" hidden="1" xr:uid="{00000000-0005-0000-0000-0000B21E0000}"/>
    <cellStyle name="40% - Accent5 2 2" xfId="23180" hidden="1" xr:uid="{00000000-0005-0000-0000-0000B31E0000}"/>
    <cellStyle name="40% - Accent5 2 2" xfId="23123" hidden="1" xr:uid="{00000000-0005-0000-0000-0000B41E0000}"/>
    <cellStyle name="40% - Accent5 2 2" xfId="22927" hidden="1" xr:uid="{00000000-0005-0000-0000-0000B51E0000}"/>
    <cellStyle name="40% - Accent5 2 2" xfId="23332" hidden="1" xr:uid="{00000000-0005-0000-0000-0000B61E0000}"/>
    <cellStyle name="40% - Accent5 2 2" xfId="23275" hidden="1" xr:uid="{00000000-0005-0000-0000-0000B71E0000}"/>
    <cellStyle name="40% - Accent5 2 2" xfId="23067" hidden="1" xr:uid="{00000000-0005-0000-0000-0000B81E0000}"/>
    <cellStyle name="40% - Accent5 2 2" xfId="23477" hidden="1" xr:uid="{00000000-0005-0000-0000-0000B91E0000}"/>
    <cellStyle name="40% - Accent5 2 2" xfId="23420" hidden="1" xr:uid="{00000000-0005-0000-0000-0000BA1E0000}"/>
    <cellStyle name="40% - Accent5 2 2" xfId="5062" hidden="1" xr:uid="{00000000-0005-0000-0000-0000BB1E0000}"/>
    <cellStyle name="40% - Accent5 2 2" xfId="23924" hidden="1" xr:uid="{00000000-0005-0000-0000-0000BC1E0000}"/>
    <cellStyle name="40% - Accent5 2 2" xfId="23646" hidden="1" xr:uid="{00000000-0005-0000-0000-0000BD1E0000}"/>
    <cellStyle name="40% - Accent5 2 2" xfId="23839" hidden="1" xr:uid="{00000000-0005-0000-0000-0000BE1E0000}"/>
    <cellStyle name="40% - Accent5 2 2" xfId="24264" hidden="1" xr:uid="{00000000-0005-0000-0000-0000BF1E0000}"/>
    <cellStyle name="40% - Accent5 2 2" xfId="24408" hidden="1" xr:uid="{00000000-0005-0000-0000-0000C01E0000}"/>
    <cellStyle name="40% - Accent5 2 2" xfId="24350" hidden="1" xr:uid="{00000000-0005-0000-0000-0000C11E0000}"/>
    <cellStyle name="40% - Accent5 2 2" xfId="24154" hidden="1" xr:uid="{00000000-0005-0000-0000-0000C21E0000}"/>
    <cellStyle name="40% - Accent5 2 2" xfId="24560" hidden="1" xr:uid="{00000000-0005-0000-0000-0000C31E0000}"/>
    <cellStyle name="40% - Accent5 2 2" xfId="24503" hidden="1" xr:uid="{00000000-0005-0000-0000-0000C41E0000}"/>
    <cellStyle name="40% - Accent5 2 2" xfId="24294" hidden="1" xr:uid="{00000000-0005-0000-0000-0000C51E0000}"/>
    <cellStyle name="40% - Accent5 2 2" xfId="24705" hidden="1" xr:uid="{00000000-0005-0000-0000-0000C61E0000}"/>
    <cellStyle name="40% - Accent5 2 2" xfId="24648" hidden="1" xr:uid="{00000000-0005-0000-0000-0000C71E0000}"/>
    <cellStyle name="40% - Accent5 2 2" xfId="23659" hidden="1" xr:uid="{00000000-0005-0000-0000-0000C81E0000}"/>
    <cellStyle name="40% - Accent5 2 2" xfId="24944" hidden="1" xr:uid="{00000000-0005-0000-0000-0000C91E0000}"/>
    <cellStyle name="40% - Accent5 2 2" xfId="25087" hidden="1" xr:uid="{00000000-0005-0000-0000-0000CA1E0000}"/>
    <cellStyle name="40% - Accent5 2 2" xfId="25030" hidden="1" xr:uid="{00000000-0005-0000-0000-0000CB1E0000}"/>
    <cellStyle name="40% - Accent5 2 2" xfId="24834" hidden="1" xr:uid="{00000000-0005-0000-0000-0000CC1E0000}"/>
    <cellStyle name="40% - Accent5 2 2" xfId="25239" hidden="1" xr:uid="{00000000-0005-0000-0000-0000CD1E0000}"/>
    <cellStyle name="40% - Accent5 2 2" xfId="25182" hidden="1" xr:uid="{00000000-0005-0000-0000-0000CE1E0000}"/>
    <cellStyle name="40% - Accent5 2 2" xfId="24974" hidden="1" xr:uid="{00000000-0005-0000-0000-0000CF1E0000}"/>
    <cellStyle name="40% - Accent5 2 2" xfId="25384" hidden="1" xr:uid="{00000000-0005-0000-0000-0000D01E0000}"/>
    <cellStyle name="40% - Accent5 2 2" xfId="25327" hidden="1" xr:uid="{00000000-0005-0000-0000-0000D11E0000}"/>
    <cellStyle name="40% - Accent5 2 2" xfId="24013" hidden="1" xr:uid="{00000000-0005-0000-0000-0000D21E0000}"/>
    <cellStyle name="40% - Accent5 2 2" xfId="25623" hidden="1" xr:uid="{00000000-0005-0000-0000-0000D31E0000}"/>
    <cellStyle name="40% - Accent5 2 2" xfId="25767" hidden="1" xr:uid="{00000000-0005-0000-0000-0000D41E0000}"/>
    <cellStyle name="40% - Accent5 2 2" xfId="25709" hidden="1" xr:uid="{00000000-0005-0000-0000-0000D51E0000}"/>
    <cellStyle name="40% - Accent5 2 2" xfId="25513" hidden="1" xr:uid="{00000000-0005-0000-0000-0000D61E0000}"/>
    <cellStyle name="40% - Accent5 2 2" xfId="25919" hidden="1" xr:uid="{00000000-0005-0000-0000-0000D71E0000}"/>
    <cellStyle name="40% - Accent5 2 2" xfId="25862" hidden="1" xr:uid="{00000000-0005-0000-0000-0000D81E0000}"/>
    <cellStyle name="40% - Accent5 2 2" xfId="25653" hidden="1" xr:uid="{00000000-0005-0000-0000-0000D91E0000}"/>
    <cellStyle name="40% - Accent5 2 2" xfId="26064" hidden="1" xr:uid="{00000000-0005-0000-0000-0000DA1E0000}"/>
    <cellStyle name="40% - Accent5 2 2" xfId="26007" hidden="1" xr:uid="{00000000-0005-0000-0000-0000DB1E0000}"/>
    <cellStyle name="40% - Accent5 2 2" xfId="23612" hidden="1" xr:uid="{00000000-0005-0000-0000-0000DC1E0000}"/>
    <cellStyle name="40% - Accent5 2 2" xfId="26302" hidden="1" xr:uid="{00000000-0005-0000-0000-0000DD1E0000}"/>
    <cellStyle name="40% - Accent5 2 2" xfId="26445" hidden="1" xr:uid="{00000000-0005-0000-0000-0000DE1E0000}"/>
    <cellStyle name="40% - Accent5 2 2" xfId="26388" hidden="1" xr:uid="{00000000-0005-0000-0000-0000DF1E0000}"/>
    <cellStyle name="40% - Accent5 2 2" xfId="26192" hidden="1" xr:uid="{00000000-0005-0000-0000-0000E01E0000}"/>
    <cellStyle name="40% - Accent5 2 2" xfId="26597" hidden="1" xr:uid="{00000000-0005-0000-0000-0000E11E0000}"/>
    <cellStyle name="40% - Accent5 2 2" xfId="26540" hidden="1" xr:uid="{00000000-0005-0000-0000-0000E21E0000}"/>
    <cellStyle name="40% - Accent5 2 2" xfId="26332" hidden="1" xr:uid="{00000000-0005-0000-0000-0000E31E0000}"/>
    <cellStyle name="40% - Accent5 2 2" xfId="26742" hidden="1" xr:uid="{00000000-0005-0000-0000-0000E41E0000}"/>
    <cellStyle name="40% - Accent5 2 2" xfId="26685" hidden="1" xr:uid="{00000000-0005-0000-0000-0000E51E0000}"/>
    <cellStyle name="40% - Accent5 2 2" xfId="9060" hidden="1" xr:uid="{00000000-0005-0000-0000-0000E61E0000}"/>
    <cellStyle name="40% - Accent5 2 2" xfId="27182" hidden="1" xr:uid="{00000000-0005-0000-0000-0000E71E0000}"/>
    <cellStyle name="40% - Accent5 2 2" xfId="26904" hidden="1" xr:uid="{00000000-0005-0000-0000-0000E81E0000}"/>
    <cellStyle name="40% - Accent5 2 2" xfId="27097" hidden="1" xr:uid="{00000000-0005-0000-0000-0000E91E0000}"/>
    <cellStyle name="40% - Accent5 2 2" xfId="27522" hidden="1" xr:uid="{00000000-0005-0000-0000-0000EA1E0000}"/>
    <cellStyle name="40% - Accent5 2 2" xfId="27666" hidden="1" xr:uid="{00000000-0005-0000-0000-0000EB1E0000}"/>
    <cellStyle name="40% - Accent5 2 2" xfId="27608" hidden="1" xr:uid="{00000000-0005-0000-0000-0000EC1E0000}"/>
    <cellStyle name="40% - Accent5 2 2" xfId="27412" hidden="1" xr:uid="{00000000-0005-0000-0000-0000ED1E0000}"/>
    <cellStyle name="40% - Accent5 2 2" xfId="27818" hidden="1" xr:uid="{00000000-0005-0000-0000-0000EE1E0000}"/>
    <cellStyle name="40% - Accent5 2 2" xfId="27761" hidden="1" xr:uid="{00000000-0005-0000-0000-0000EF1E0000}"/>
    <cellStyle name="40% - Accent5 2 2" xfId="27552" hidden="1" xr:uid="{00000000-0005-0000-0000-0000F01E0000}"/>
    <cellStyle name="40% - Accent5 2 2" xfId="27963" hidden="1" xr:uid="{00000000-0005-0000-0000-0000F11E0000}"/>
    <cellStyle name="40% - Accent5 2 2" xfId="27906" hidden="1" xr:uid="{00000000-0005-0000-0000-0000F21E0000}"/>
    <cellStyle name="40% - Accent5 2 2" xfId="26917" hidden="1" xr:uid="{00000000-0005-0000-0000-0000F31E0000}"/>
    <cellStyle name="40% - Accent5 2 2" xfId="28202" hidden="1" xr:uid="{00000000-0005-0000-0000-0000F41E0000}"/>
    <cellStyle name="40% - Accent5 2 2" xfId="28345" hidden="1" xr:uid="{00000000-0005-0000-0000-0000F51E0000}"/>
    <cellStyle name="40% - Accent5 2 2" xfId="28288" hidden="1" xr:uid="{00000000-0005-0000-0000-0000F61E0000}"/>
    <cellStyle name="40% - Accent5 2 2" xfId="28092" hidden="1" xr:uid="{00000000-0005-0000-0000-0000F71E0000}"/>
    <cellStyle name="40% - Accent5 2 2" xfId="28497" hidden="1" xr:uid="{00000000-0005-0000-0000-0000F81E0000}"/>
    <cellStyle name="40% - Accent5 2 2" xfId="28440" hidden="1" xr:uid="{00000000-0005-0000-0000-0000F91E0000}"/>
    <cellStyle name="40% - Accent5 2 2" xfId="28232" hidden="1" xr:uid="{00000000-0005-0000-0000-0000FA1E0000}"/>
    <cellStyle name="40% - Accent5 2 2" xfId="28642" hidden="1" xr:uid="{00000000-0005-0000-0000-0000FB1E0000}"/>
    <cellStyle name="40% - Accent5 2 2" xfId="28585" hidden="1" xr:uid="{00000000-0005-0000-0000-0000FC1E0000}"/>
    <cellStyle name="40% - Accent5 2 2" xfId="27271" hidden="1" xr:uid="{00000000-0005-0000-0000-0000FD1E0000}"/>
    <cellStyle name="40% - Accent5 2 2" xfId="28881" hidden="1" xr:uid="{00000000-0005-0000-0000-0000FE1E0000}"/>
    <cellStyle name="40% - Accent5 2 2" xfId="29025" hidden="1" xr:uid="{00000000-0005-0000-0000-0000FF1E0000}"/>
    <cellStyle name="40% - Accent5 2 2" xfId="28967" hidden="1" xr:uid="{00000000-0005-0000-0000-0000001F0000}"/>
    <cellStyle name="40% - Accent5 2 2" xfId="28771" hidden="1" xr:uid="{00000000-0005-0000-0000-0000011F0000}"/>
    <cellStyle name="40% - Accent5 2 2" xfId="29177" hidden="1" xr:uid="{00000000-0005-0000-0000-0000021F0000}"/>
    <cellStyle name="40% - Accent5 2 2" xfId="29120" hidden="1" xr:uid="{00000000-0005-0000-0000-0000031F0000}"/>
    <cellStyle name="40% - Accent5 2 2" xfId="28911" hidden="1" xr:uid="{00000000-0005-0000-0000-0000041F0000}"/>
    <cellStyle name="40% - Accent5 2 2" xfId="29322" hidden="1" xr:uid="{00000000-0005-0000-0000-0000051F0000}"/>
    <cellStyle name="40% - Accent5 2 2" xfId="29265" hidden="1" xr:uid="{00000000-0005-0000-0000-0000061F0000}"/>
    <cellStyle name="40% - Accent5 2 2" xfId="26870" hidden="1" xr:uid="{00000000-0005-0000-0000-0000071F0000}"/>
    <cellStyle name="40% - Accent5 2 2" xfId="29560" hidden="1" xr:uid="{00000000-0005-0000-0000-0000081F0000}"/>
    <cellStyle name="40% - Accent5 2 2" xfId="29703" hidden="1" xr:uid="{00000000-0005-0000-0000-0000091F0000}"/>
    <cellStyle name="40% - Accent5 2 2" xfId="29646" hidden="1" xr:uid="{00000000-0005-0000-0000-00000A1F0000}"/>
    <cellStyle name="40% - Accent5 2 2" xfId="29450" hidden="1" xr:uid="{00000000-0005-0000-0000-00000B1F0000}"/>
    <cellStyle name="40% - Accent5 2 2" xfId="29855" hidden="1" xr:uid="{00000000-0005-0000-0000-00000C1F0000}"/>
    <cellStyle name="40% - Accent5 2 2" xfId="29798" hidden="1" xr:uid="{00000000-0005-0000-0000-00000D1F0000}"/>
    <cellStyle name="40% - Accent5 2 2" xfId="29590" hidden="1" xr:uid="{00000000-0005-0000-0000-00000E1F0000}"/>
    <cellStyle name="40% - Accent5 2 2" xfId="30000" hidden="1" xr:uid="{00000000-0005-0000-0000-00000F1F0000}"/>
    <cellStyle name="40% - Accent5 2 2" xfId="29943" hidden="1" xr:uid="{00000000-0005-0000-0000-0000101F0000}"/>
    <cellStyle name="40% - Accent5 2 2" xfId="9429" hidden="1" xr:uid="{00000000-0005-0000-0000-0000111F0000}"/>
    <cellStyle name="40% - Accent5 2 2" xfId="30421" hidden="1" xr:uid="{00000000-0005-0000-0000-0000121F0000}"/>
    <cellStyle name="40% - Accent5 2 2" xfId="30145" hidden="1" xr:uid="{00000000-0005-0000-0000-0000131F0000}"/>
    <cellStyle name="40% - Accent5 2 2" xfId="30336" hidden="1" xr:uid="{00000000-0005-0000-0000-0000141F0000}"/>
    <cellStyle name="40% - Accent5 2 2" xfId="30761" hidden="1" xr:uid="{00000000-0005-0000-0000-0000151F0000}"/>
    <cellStyle name="40% - Accent5 2 2" xfId="30905" hidden="1" xr:uid="{00000000-0005-0000-0000-0000161F0000}"/>
    <cellStyle name="40% - Accent5 2 2" xfId="30847" hidden="1" xr:uid="{00000000-0005-0000-0000-0000171F0000}"/>
    <cellStyle name="40% - Accent5 2 2" xfId="30651" hidden="1" xr:uid="{00000000-0005-0000-0000-0000181F0000}"/>
    <cellStyle name="40% - Accent5 2 2" xfId="31057" hidden="1" xr:uid="{00000000-0005-0000-0000-0000191F0000}"/>
    <cellStyle name="40% - Accent5 2 2" xfId="31000" hidden="1" xr:uid="{00000000-0005-0000-0000-00001A1F0000}"/>
    <cellStyle name="40% - Accent5 2 2" xfId="30791" hidden="1" xr:uid="{00000000-0005-0000-0000-00001B1F0000}"/>
    <cellStyle name="40% - Accent5 2 2" xfId="31202" hidden="1" xr:uid="{00000000-0005-0000-0000-00001C1F0000}"/>
    <cellStyle name="40% - Accent5 2 2" xfId="31145" hidden="1" xr:uid="{00000000-0005-0000-0000-00001D1F0000}"/>
    <cellStyle name="40% - Accent5 2 2" xfId="30158" hidden="1" xr:uid="{00000000-0005-0000-0000-00001E1F0000}"/>
    <cellStyle name="40% - Accent5 2 2" xfId="31441" hidden="1" xr:uid="{00000000-0005-0000-0000-00001F1F0000}"/>
    <cellStyle name="40% - Accent5 2 2" xfId="31584" hidden="1" xr:uid="{00000000-0005-0000-0000-0000201F0000}"/>
    <cellStyle name="40% - Accent5 2 2" xfId="31527" hidden="1" xr:uid="{00000000-0005-0000-0000-0000211F0000}"/>
    <cellStyle name="40% - Accent5 2 2" xfId="31331" hidden="1" xr:uid="{00000000-0005-0000-0000-0000221F0000}"/>
    <cellStyle name="40% - Accent5 2 2" xfId="31736" hidden="1" xr:uid="{00000000-0005-0000-0000-0000231F0000}"/>
    <cellStyle name="40% - Accent5 2 2" xfId="31679" hidden="1" xr:uid="{00000000-0005-0000-0000-0000241F0000}"/>
    <cellStyle name="40% - Accent5 2 2" xfId="31471" hidden="1" xr:uid="{00000000-0005-0000-0000-0000251F0000}"/>
    <cellStyle name="40% - Accent5 2 2" xfId="31881" hidden="1" xr:uid="{00000000-0005-0000-0000-0000261F0000}"/>
    <cellStyle name="40% - Accent5 2 2" xfId="31824" hidden="1" xr:uid="{00000000-0005-0000-0000-0000271F0000}"/>
    <cellStyle name="40% - Accent5 2 2" xfId="30510" hidden="1" xr:uid="{00000000-0005-0000-0000-0000281F0000}"/>
    <cellStyle name="40% - Accent5 2 2" xfId="32120" hidden="1" xr:uid="{00000000-0005-0000-0000-0000291F0000}"/>
    <cellStyle name="40% - Accent5 2 2" xfId="32264" hidden="1" xr:uid="{00000000-0005-0000-0000-00002A1F0000}"/>
    <cellStyle name="40% - Accent5 2 2" xfId="32206" hidden="1" xr:uid="{00000000-0005-0000-0000-00002B1F0000}"/>
    <cellStyle name="40% - Accent5 2 2" xfId="32010" hidden="1" xr:uid="{00000000-0005-0000-0000-00002C1F0000}"/>
    <cellStyle name="40% - Accent5 2 2" xfId="32416" hidden="1" xr:uid="{00000000-0005-0000-0000-00002D1F0000}"/>
    <cellStyle name="40% - Accent5 2 2" xfId="32359" hidden="1" xr:uid="{00000000-0005-0000-0000-00002E1F0000}"/>
    <cellStyle name="40% - Accent5 2 2" xfId="32150" hidden="1" xr:uid="{00000000-0005-0000-0000-00002F1F0000}"/>
    <cellStyle name="40% - Accent5 2 2" xfId="32561" hidden="1" xr:uid="{00000000-0005-0000-0000-0000301F0000}"/>
    <cellStyle name="40% - Accent5 2 2" xfId="32504" hidden="1" xr:uid="{00000000-0005-0000-0000-0000311F0000}"/>
    <cellStyle name="40% - Accent5 2 2" xfId="30111" hidden="1" xr:uid="{00000000-0005-0000-0000-0000321F0000}"/>
    <cellStyle name="40% - Accent5 2 2" xfId="32799" hidden="1" xr:uid="{00000000-0005-0000-0000-0000331F0000}"/>
    <cellStyle name="40% - Accent5 2 2" xfId="32942" hidden="1" xr:uid="{00000000-0005-0000-0000-0000341F0000}"/>
    <cellStyle name="40% - Accent5 2 2" xfId="32885" hidden="1" xr:uid="{00000000-0005-0000-0000-0000351F0000}"/>
    <cellStyle name="40% - Accent5 2 2" xfId="32689" hidden="1" xr:uid="{00000000-0005-0000-0000-0000361F0000}"/>
    <cellStyle name="40% - Accent5 2 2" xfId="33094" hidden="1" xr:uid="{00000000-0005-0000-0000-0000371F0000}"/>
    <cellStyle name="40% - Accent5 2 2" xfId="33037" hidden="1" xr:uid="{00000000-0005-0000-0000-0000381F0000}"/>
    <cellStyle name="40% - Accent5 2 2" xfId="32829" hidden="1" xr:uid="{00000000-0005-0000-0000-0000391F0000}"/>
    <cellStyle name="40% - Accent5 2 2" xfId="33239" hidden="1" xr:uid="{00000000-0005-0000-0000-00003A1F0000}"/>
    <cellStyle name="40% - Accent5 2 2" xfId="33182" hidden="1" xr:uid="{00000000-0005-0000-0000-00003B1F0000}"/>
    <cellStyle name="40% - Accent5 2 2" xfId="8601" hidden="1" xr:uid="{00000000-0005-0000-0000-00003C1F0000}"/>
    <cellStyle name="40% - Accent5 2 2" xfId="33660" hidden="1" xr:uid="{00000000-0005-0000-0000-00003D1F0000}"/>
    <cellStyle name="40% - Accent5 2 2" xfId="33384" hidden="1" xr:uid="{00000000-0005-0000-0000-00003E1F0000}"/>
    <cellStyle name="40% - Accent5 2 2" xfId="33575" hidden="1" xr:uid="{00000000-0005-0000-0000-00003F1F0000}"/>
    <cellStyle name="40% - Accent5 2 2" xfId="34000" hidden="1" xr:uid="{00000000-0005-0000-0000-0000401F0000}"/>
    <cellStyle name="40% - Accent5 2 2" xfId="34144" hidden="1" xr:uid="{00000000-0005-0000-0000-0000411F0000}"/>
    <cellStyle name="40% - Accent5 2 2" xfId="34086" hidden="1" xr:uid="{00000000-0005-0000-0000-0000421F0000}"/>
    <cellStyle name="40% - Accent5 2 2" xfId="33890" hidden="1" xr:uid="{00000000-0005-0000-0000-0000431F0000}"/>
    <cellStyle name="40% - Accent5 2 2" xfId="34296" hidden="1" xr:uid="{00000000-0005-0000-0000-0000441F0000}"/>
    <cellStyle name="40% - Accent5 2 2" xfId="34239" hidden="1" xr:uid="{00000000-0005-0000-0000-0000451F0000}"/>
    <cellStyle name="40% - Accent5 2 2" xfId="34030" hidden="1" xr:uid="{00000000-0005-0000-0000-0000461F0000}"/>
    <cellStyle name="40% - Accent5 2 2" xfId="34441" hidden="1" xr:uid="{00000000-0005-0000-0000-0000471F0000}"/>
    <cellStyle name="40% - Accent5 2 2" xfId="34384" hidden="1" xr:uid="{00000000-0005-0000-0000-0000481F0000}"/>
    <cellStyle name="40% - Accent5 2 2" xfId="33397" hidden="1" xr:uid="{00000000-0005-0000-0000-0000491F0000}"/>
    <cellStyle name="40% - Accent5 2 2" xfId="34680" hidden="1" xr:uid="{00000000-0005-0000-0000-00004A1F0000}"/>
    <cellStyle name="40% - Accent5 2 2" xfId="34823" hidden="1" xr:uid="{00000000-0005-0000-0000-00004B1F0000}"/>
    <cellStyle name="40% - Accent5 2 2" xfId="34766" hidden="1" xr:uid="{00000000-0005-0000-0000-00004C1F0000}"/>
    <cellStyle name="40% - Accent5 2 2" xfId="34570" hidden="1" xr:uid="{00000000-0005-0000-0000-00004D1F0000}"/>
    <cellStyle name="40% - Accent5 2 2" xfId="34975" hidden="1" xr:uid="{00000000-0005-0000-0000-00004E1F0000}"/>
    <cellStyle name="40% - Accent5 2 2" xfId="34918" hidden="1" xr:uid="{00000000-0005-0000-0000-00004F1F0000}"/>
    <cellStyle name="40% - Accent5 2 2" xfId="34710" hidden="1" xr:uid="{00000000-0005-0000-0000-0000501F0000}"/>
    <cellStyle name="40% - Accent5 2 2" xfId="35120" hidden="1" xr:uid="{00000000-0005-0000-0000-0000511F0000}"/>
    <cellStyle name="40% - Accent5 2 2" xfId="35063" hidden="1" xr:uid="{00000000-0005-0000-0000-0000521F0000}"/>
    <cellStyle name="40% - Accent5 2 2" xfId="33749" hidden="1" xr:uid="{00000000-0005-0000-0000-0000531F0000}"/>
    <cellStyle name="40% - Accent5 2 2" xfId="35359" hidden="1" xr:uid="{00000000-0005-0000-0000-0000541F0000}"/>
    <cellStyle name="40% - Accent5 2 2" xfId="35503" hidden="1" xr:uid="{00000000-0005-0000-0000-0000551F0000}"/>
    <cellStyle name="40% - Accent5 2 2" xfId="35445" hidden="1" xr:uid="{00000000-0005-0000-0000-0000561F0000}"/>
    <cellStyle name="40% - Accent5 2 2" xfId="35249" hidden="1" xr:uid="{00000000-0005-0000-0000-0000571F0000}"/>
    <cellStyle name="40% - Accent5 2 2" xfId="35655" hidden="1" xr:uid="{00000000-0005-0000-0000-0000581F0000}"/>
    <cellStyle name="40% - Accent5 2 2" xfId="35598" hidden="1" xr:uid="{00000000-0005-0000-0000-0000591F0000}"/>
    <cellStyle name="40% - Accent5 2 2" xfId="35389" hidden="1" xr:uid="{00000000-0005-0000-0000-00005A1F0000}"/>
    <cellStyle name="40% - Accent5 2 2" xfId="35800" hidden="1" xr:uid="{00000000-0005-0000-0000-00005B1F0000}"/>
    <cellStyle name="40% - Accent5 2 2" xfId="35743" hidden="1" xr:uid="{00000000-0005-0000-0000-00005C1F0000}"/>
    <cellStyle name="40% - Accent5 2 2" xfId="33350" hidden="1" xr:uid="{00000000-0005-0000-0000-00005D1F0000}"/>
    <cellStyle name="40% - Accent5 2 2" xfId="36038" hidden="1" xr:uid="{00000000-0005-0000-0000-00005E1F0000}"/>
    <cellStyle name="40% - Accent5 2 2" xfId="36181" hidden="1" xr:uid="{00000000-0005-0000-0000-00005F1F0000}"/>
    <cellStyle name="40% - Accent5 2 2" xfId="36124" hidden="1" xr:uid="{00000000-0005-0000-0000-0000601F0000}"/>
    <cellStyle name="40% - Accent5 2 2" xfId="35928" hidden="1" xr:uid="{00000000-0005-0000-0000-0000611F0000}"/>
    <cellStyle name="40% - Accent5 2 2" xfId="36333" hidden="1" xr:uid="{00000000-0005-0000-0000-0000621F0000}"/>
    <cellStyle name="40% - Accent5 2 2" xfId="36276" hidden="1" xr:uid="{00000000-0005-0000-0000-0000631F0000}"/>
    <cellStyle name="40% - Accent5 2 2" xfId="36068" hidden="1" xr:uid="{00000000-0005-0000-0000-0000641F0000}"/>
    <cellStyle name="40% - Accent5 2 2" xfId="36478" hidden="1" xr:uid="{00000000-0005-0000-0000-0000651F0000}"/>
    <cellStyle name="40% - Accent5 2 2" xfId="36421" hidden="1" xr:uid="{00000000-0005-0000-0000-0000661F0000}"/>
    <cellStyle name="40% - Accent5 2 2" xfId="37639" hidden="1" xr:uid="{00000000-0005-0000-0000-0000671F0000}"/>
    <cellStyle name="40% - Accent5 2 2" xfId="36742" hidden="1" xr:uid="{00000000-0005-0000-0000-0000681F0000}"/>
    <cellStyle name="40% - Accent5 2 2" xfId="37571" hidden="1" xr:uid="{00000000-0005-0000-0000-0000691F0000}"/>
    <cellStyle name="40% - Accent5 2 2" xfId="37049" hidden="1" xr:uid="{00000000-0005-0000-0000-00006A1F0000}"/>
    <cellStyle name="40% - Accent5 2 2" xfId="37775" hidden="1" xr:uid="{00000000-0005-0000-0000-00006B1F0000}"/>
    <cellStyle name="40% - Accent5 2 2" xfId="37728" hidden="1" xr:uid="{00000000-0005-0000-0000-00006C1F0000}"/>
    <cellStyle name="40% - Accent5 2 2" xfId="37374" hidden="1" xr:uid="{00000000-0005-0000-0000-00006D1F0000}"/>
    <cellStyle name="40% - Accent5 2 2" xfId="37805" hidden="1" xr:uid="{00000000-0005-0000-0000-00006E1F0000}"/>
    <cellStyle name="40% - Accent5 2 2" xfId="37087" hidden="1" xr:uid="{00000000-0005-0000-0000-00006F1F0000}"/>
    <cellStyle name="40% - Accent5 2 2" xfId="37056" hidden="1" xr:uid="{00000000-0005-0000-0000-0000701F0000}"/>
    <cellStyle name="40% - Accent5 2 2" xfId="37826" hidden="1" xr:uid="{00000000-0005-0000-0000-0000711F0000}"/>
    <cellStyle name="40% - Accent5 2 2" xfId="38202" hidden="1" xr:uid="{00000000-0005-0000-0000-0000721F0000}"/>
    <cellStyle name="40% - Accent5 2 2" xfId="37080" xr:uid="{00000000-0005-0000-0000-0000731F0000}"/>
    <cellStyle name="40% - Accent5 2 2 2" xfId="7361" hidden="1" xr:uid="{00000000-0005-0000-0000-0000741F0000}"/>
    <cellStyle name="40% - Accent5 2 2 2" xfId="37690" hidden="1" xr:uid="{00000000-0005-0000-0000-0000751F0000}"/>
    <cellStyle name="40% - Accent5 2 2 2" xfId="36697" hidden="1" xr:uid="{00000000-0005-0000-0000-0000761F0000}"/>
    <cellStyle name="40% - Accent5 2 2 2" xfId="37758" hidden="1" xr:uid="{00000000-0005-0000-0000-0000771F0000}"/>
    <cellStyle name="40% - Accent5 2 2 2" xfId="36798" hidden="1" xr:uid="{00000000-0005-0000-0000-0000781F0000}"/>
    <cellStyle name="40% - Accent5 2 2 2" xfId="36979" hidden="1" xr:uid="{00000000-0005-0000-0000-0000791F0000}"/>
    <cellStyle name="40% - Accent5 2 2 2" xfId="37846" hidden="1" xr:uid="{00000000-0005-0000-0000-00007A1F0000}"/>
    <cellStyle name="40% - Accent5 2 2 2" xfId="37745" hidden="1" xr:uid="{00000000-0005-0000-0000-00007B1F0000}"/>
    <cellStyle name="40% - Accent5 2 2 2" xfId="36909" hidden="1" xr:uid="{00000000-0005-0000-0000-00007C1F0000}"/>
    <cellStyle name="40% - Accent5 2 2 2" xfId="37024" hidden="1" xr:uid="{00000000-0005-0000-0000-00007D1F0000}"/>
    <cellStyle name="40% - Accent5 2 2 2" xfId="36869" hidden="1" xr:uid="{00000000-0005-0000-0000-00007E1F0000}"/>
    <cellStyle name="40% - Accent5 2 2 2" xfId="37217" hidden="1" xr:uid="{00000000-0005-0000-0000-00007F1F0000}"/>
    <cellStyle name="40% - Accent5 2 2 2" xfId="36761" hidden="1" xr:uid="{00000000-0005-0000-0000-0000801F0000}"/>
    <cellStyle name="40% - Accent5 2 2 2" xfId="37011" xr:uid="{00000000-0005-0000-0000-0000811F0000}"/>
    <cellStyle name="40% - Accent5 2 2 3" xfId="8222" hidden="1" xr:uid="{00000000-0005-0000-0000-0000821F0000}"/>
    <cellStyle name="40% - Accent5 2 2 3" xfId="37889" hidden="1" xr:uid="{00000000-0005-0000-0000-0000831F0000}"/>
    <cellStyle name="40% - Accent5 2 2 3" xfId="37994" hidden="1" xr:uid="{00000000-0005-0000-0000-0000841F0000}"/>
    <cellStyle name="40% - Accent5 2 2 3" xfId="37249" hidden="1" xr:uid="{00000000-0005-0000-0000-0000851F0000}"/>
    <cellStyle name="40% - Accent5 2 2 3" xfId="36906" hidden="1" xr:uid="{00000000-0005-0000-0000-0000861F0000}"/>
    <cellStyle name="40% - Accent5 2 2 3" xfId="36940" hidden="1" xr:uid="{00000000-0005-0000-0000-0000871F0000}"/>
    <cellStyle name="40% - Accent5 2 2 3" xfId="38009" hidden="1" xr:uid="{00000000-0005-0000-0000-0000881F0000}"/>
    <cellStyle name="40% - Accent5 2 2 3" xfId="36770" hidden="1" xr:uid="{00000000-0005-0000-0000-0000891F0000}"/>
    <cellStyle name="40% - Accent5 2 2 3" xfId="37113" hidden="1" xr:uid="{00000000-0005-0000-0000-00008A1F0000}"/>
    <cellStyle name="40% - Accent5 2 2 3" xfId="37121" hidden="1" xr:uid="{00000000-0005-0000-0000-00008B1F0000}"/>
    <cellStyle name="40% - Accent5 2 2 3" xfId="37531" hidden="1" xr:uid="{00000000-0005-0000-0000-00008C1F0000}"/>
    <cellStyle name="40% - Accent5 2 2 3" xfId="37009" hidden="1" xr:uid="{00000000-0005-0000-0000-00008D1F0000}"/>
    <cellStyle name="40% - Accent5 2 2 3" xfId="37656" hidden="1" xr:uid="{00000000-0005-0000-0000-00008E1F0000}"/>
    <cellStyle name="40% - Accent5 2 2 3" xfId="37123" xr:uid="{00000000-0005-0000-0000-00008F1F0000}"/>
    <cellStyle name="40% - Accent5 2 2 4" xfId="8369" hidden="1" xr:uid="{00000000-0005-0000-0000-0000901F0000}"/>
    <cellStyle name="40% - Accent5 2 2 4" xfId="37945" hidden="1" xr:uid="{00000000-0005-0000-0000-0000911F0000}"/>
    <cellStyle name="40% - Accent5 2 2 4" xfId="38080" hidden="1" xr:uid="{00000000-0005-0000-0000-0000921F0000}"/>
    <cellStyle name="40% - Accent5 2 2 4" xfId="38154" hidden="1" xr:uid="{00000000-0005-0000-0000-0000931F0000}"/>
    <cellStyle name="40% - Accent5 2 2 4" xfId="38222" hidden="1" xr:uid="{00000000-0005-0000-0000-0000941F0000}"/>
    <cellStyle name="40% - Accent5 2 2 4" xfId="38292" hidden="1" xr:uid="{00000000-0005-0000-0000-0000951F0000}"/>
    <cellStyle name="40% - Accent5 2 2 4" xfId="38361" hidden="1" xr:uid="{00000000-0005-0000-0000-0000961F0000}"/>
    <cellStyle name="40% - Accent5 2 2 4" xfId="38428" hidden="1" xr:uid="{00000000-0005-0000-0000-0000971F0000}"/>
    <cellStyle name="40% - Accent5 2 2 4" xfId="38497" hidden="1" xr:uid="{00000000-0005-0000-0000-0000981F0000}"/>
    <cellStyle name="40% - Accent5 2 2 4" xfId="38559" hidden="1" xr:uid="{00000000-0005-0000-0000-0000991F0000}"/>
    <cellStyle name="40% - Accent5 2 2 4" xfId="38624" hidden="1" xr:uid="{00000000-0005-0000-0000-00009A1F0000}"/>
    <cellStyle name="40% - Accent5 2 2 4" xfId="38681" hidden="1" xr:uid="{00000000-0005-0000-0000-00009B1F0000}"/>
    <cellStyle name="40% - Accent5 2 2 4" xfId="38733" hidden="1" xr:uid="{00000000-0005-0000-0000-00009C1F0000}"/>
    <cellStyle name="40% - Accent5 2 2 4" xfId="38788" xr:uid="{00000000-0005-0000-0000-00009D1F0000}"/>
    <cellStyle name="40% - Accent5 2 3" xfId="7328" hidden="1" xr:uid="{00000000-0005-0000-0000-00009E1F0000}"/>
    <cellStyle name="40% - Accent5 2 3" xfId="37667" hidden="1" xr:uid="{00000000-0005-0000-0000-00009F1F0000}"/>
    <cellStyle name="40% - Accent5 2 3" xfId="37345" hidden="1" xr:uid="{00000000-0005-0000-0000-0000A01F0000}"/>
    <cellStyle name="40% - Accent5 2 3" xfId="37832" hidden="1" xr:uid="{00000000-0005-0000-0000-0000A11F0000}"/>
    <cellStyle name="40% - Accent5 2 3" xfId="36799" hidden="1" xr:uid="{00000000-0005-0000-0000-0000A21F0000}"/>
    <cellStyle name="40% - Accent5 2 3" xfId="37228" hidden="1" xr:uid="{00000000-0005-0000-0000-0000A31F0000}"/>
    <cellStyle name="40% - Accent5 2 3" xfId="37618" hidden="1" xr:uid="{00000000-0005-0000-0000-0000A41F0000}"/>
    <cellStyle name="40% - Accent5 2 3" xfId="37719" hidden="1" xr:uid="{00000000-0005-0000-0000-0000A51F0000}"/>
    <cellStyle name="40% - Accent5 2 3" xfId="37539" hidden="1" xr:uid="{00000000-0005-0000-0000-0000A61F0000}"/>
    <cellStyle name="40% - Accent5 2 3" xfId="37237" hidden="1" xr:uid="{00000000-0005-0000-0000-0000A71F0000}"/>
    <cellStyle name="40% - Accent5 2 3" xfId="36572" hidden="1" xr:uid="{00000000-0005-0000-0000-0000A81F0000}"/>
    <cellStyle name="40% - Accent5 2 3" xfId="38100" hidden="1" xr:uid="{00000000-0005-0000-0000-0000A91F0000}"/>
    <cellStyle name="40% - Accent5 2 3" xfId="37670" hidden="1" xr:uid="{00000000-0005-0000-0000-0000AA1F0000}"/>
    <cellStyle name="40% - Accent5 2 3" xfId="37165" xr:uid="{00000000-0005-0000-0000-0000AB1F0000}"/>
    <cellStyle name="40% - Accent5 2 4" xfId="8006" xr:uid="{00000000-0005-0000-0000-0000AC1F0000}"/>
    <cellStyle name="40% - Accent5 2 5" xfId="8336" xr:uid="{00000000-0005-0000-0000-0000AD1F0000}"/>
    <cellStyle name="40% - Accent5 2 6" xfId="6632" xr:uid="{00000000-0005-0000-0000-0000AE1F0000}"/>
    <cellStyle name="40% - Accent5 2 7" xfId="4610" xr:uid="{00000000-0005-0000-0000-0000AF1F0000}"/>
    <cellStyle name="40% - Accent5 3" xfId="3031" xr:uid="{00000000-0005-0000-0000-0000B01F0000}"/>
    <cellStyle name="40% - Accent5 3 2" xfId="38863" xr:uid="{00000000-0005-0000-0000-0000B11F0000}"/>
    <cellStyle name="40% - Accent5 4" xfId="4609" xr:uid="{00000000-0005-0000-0000-0000B21F0000}"/>
    <cellStyle name="40% - Accent5 5" xfId="7310" xr:uid="{00000000-0005-0000-0000-0000B31F0000}"/>
    <cellStyle name="40% - Accent5 6" xfId="7987" xr:uid="{00000000-0005-0000-0000-0000B41F0000}"/>
    <cellStyle name="40% - Accent5 7" xfId="7587" xr:uid="{00000000-0005-0000-0000-0000B51F0000}"/>
    <cellStyle name="40% - Accent5 8" xfId="8318" xr:uid="{00000000-0005-0000-0000-0000B61F0000}"/>
    <cellStyle name="40% - Accent5 9" xfId="38826" xr:uid="{00000000-0005-0000-0000-0000B71F0000}"/>
    <cellStyle name="40% - Accent6 10" xfId="39017" xr:uid="{00000000-0005-0000-0000-0000B91F0000}"/>
    <cellStyle name="40% - Accent6 11" xfId="39046" xr:uid="{00000000-0005-0000-0000-0000BA1F0000}"/>
    <cellStyle name="40% - Accent6 2" xfId="2586" xr:uid="{00000000-0005-0000-0000-0000BB1F0000}"/>
    <cellStyle name="40% - Accent6 2 2" xfId="5146" hidden="1" xr:uid="{00000000-0005-0000-0000-0000BC1F0000}"/>
    <cellStyle name="40% - Accent6 2 2" xfId="7270" hidden="1" xr:uid="{00000000-0005-0000-0000-0000BD1F0000}"/>
    <cellStyle name="40% - Accent6 2 2" xfId="9405" hidden="1" xr:uid="{00000000-0005-0000-0000-0000BE1F0000}"/>
    <cellStyle name="40% - Accent6 2 2" xfId="9897" hidden="1" xr:uid="{00000000-0005-0000-0000-0000BF1F0000}"/>
    <cellStyle name="40% - Accent6 2 2" xfId="8965" hidden="1" xr:uid="{00000000-0005-0000-0000-0000C01F0000}"/>
    <cellStyle name="40% - Accent6 2 2" xfId="4793" hidden="1" xr:uid="{00000000-0005-0000-0000-0000C11F0000}"/>
    <cellStyle name="40% - Accent6 2 2" xfId="10094" hidden="1" xr:uid="{00000000-0005-0000-0000-0000C21F0000}"/>
    <cellStyle name="40% - Accent6 2 2" xfId="8546" hidden="1" xr:uid="{00000000-0005-0000-0000-0000C31F0000}"/>
    <cellStyle name="40% - Accent6 2 2" xfId="9308" hidden="1" xr:uid="{00000000-0005-0000-0000-0000C41F0000}"/>
    <cellStyle name="40% - Accent6 2 2" xfId="10271" hidden="1" xr:uid="{00000000-0005-0000-0000-0000C51F0000}"/>
    <cellStyle name="40% - Accent6 2 2" xfId="9490" hidden="1" xr:uid="{00000000-0005-0000-0000-0000C61F0000}"/>
    <cellStyle name="40% - Accent6 2 2" xfId="4900" hidden="1" xr:uid="{00000000-0005-0000-0000-0000C71F0000}"/>
    <cellStyle name="40% - Accent6 2 2" xfId="10790" hidden="1" xr:uid="{00000000-0005-0000-0000-0000C81F0000}"/>
    <cellStyle name="40% - Accent6 2 2" xfId="9093" hidden="1" xr:uid="{00000000-0005-0000-0000-0000C91F0000}"/>
    <cellStyle name="40% - Accent6 2 2" xfId="8503" hidden="1" xr:uid="{00000000-0005-0000-0000-0000CA1F0000}"/>
    <cellStyle name="40% - Accent6 2 2" xfId="11132" hidden="1" xr:uid="{00000000-0005-0000-0000-0000CB1F0000}"/>
    <cellStyle name="40% - Accent6 2 2" xfId="11277" hidden="1" xr:uid="{00000000-0005-0000-0000-0000CC1F0000}"/>
    <cellStyle name="40% - Accent6 2 2" xfId="11062" hidden="1" xr:uid="{00000000-0005-0000-0000-0000CD1F0000}"/>
    <cellStyle name="40% - Accent6 2 2" xfId="3620" hidden="1" xr:uid="{00000000-0005-0000-0000-0000CE1F0000}"/>
    <cellStyle name="40% - Accent6 2 2" xfId="11429" hidden="1" xr:uid="{00000000-0005-0000-0000-0000CF1F0000}"/>
    <cellStyle name="40% - Accent6 2 2" xfId="11003" hidden="1" xr:uid="{00000000-0005-0000-0000-0000D01F0000}"/>
    <cellStyle name="40% - Accent6 2 2" xfId="11109" hidden="1" xr:uid="{00000000-0005-0000-0000-0000D11F0000}"/>
    <cellStyle name="40% - Accent6 2 2" xfId="11574" hidden="1" xr:uid="{00000000-0005-0000-0000-0000D21F0000}"/>
    <cellStyle name="40% - Accent6 2 2" xfId="11156" hidden="1" xr:uid="{00000000-0005-0000-0000-0000D31F0000}"/>
    <cellStyle name="40% - Accent6 2 2" xfId="10841" hidden="1" xr:uid="{00000000-0005-0000-0000-0000D41F0000}"/>
    <cellStyle name="40% - Accent6 2 2" xfId="11813" hidden="1" xr:uid="{00000000-0005-0000-0000-0000D51F0000}"/>
    <cellStyle name="40% - Accent6 2 2" xfId="11956" hidden="1" xr:uid="{00000000-0005-0000-0000-0000D61F0000}"/>
    <cellStyle name="40% - Accent6 2 2" xfId="11744" hidden="1" xr:uid="{00000000-0005-0000-0000-0000D71F0000}"/>
    <cellStyle name="40% - Accent6 2 2" xfId="3927" hidden="1" xr:uid="{00000000-0005-0000-0000-0000D81F0000}"/>
    <cellStyle name="40% - Accent6 2 2" xfId="12108" hidden="1" xr:uid="{00000000-0005-0000-0000-0000D91F0000}"/>
    <cellStyle name="40% - Accent6 2 2" xfId="11685" hidden="1" xr:uid="{00000000-0005-0000-0000-0000DA1F0000}"/>
    <cellStyle name="40% - Accent6 2 2" xfId="11790" hidden="1" xr:uid="{00000000-0005-0000-0000-0000DB1F0000}"/>
    <cellStyle name="40% - Accent6 2 2" xfId="12253" hidden="1" xr:uid="{00000000-0005-0000-0000-0000DC1F0000}"/>
    <cellStyle name="40% - Accent6 2 2" xfId="11837" hidden="1" xr:uid="{00000000-0005-0000-0000-0000DD1F0000}"/>
    <cellStyle name="40% - Accent6 2 2" xfId="8427" hidden="1" xr:uid="{00000000-0005-0000-0000-0000DE1F0000}"/>
    <cellStyle name="40% - Accent6 2 2" xfId="12492" hidden="1" xr:uid="{00000000-0005-0000-0000-0000DF1F0000}"/>
    <cellStyle name="40% - Accent6 2 2" xfId="12636" hidden="1" xr:uid="{00000000-0005-0000-0000-0000E01F0000}"/>
    <cellStyle name="40% - Accent6 2 2" xfId="12423" hidden="1" xr:uid="{00000000-0005-0000-0000-0000E11F0000}"/>
    <cellStyle name="40% - Accent6 2 2" xfId="9755" hidden="1" xr:uid="{00000000-0005-0000-0000-0000E21F0000}"/>
    <cellStyle name="40% - Accent6 2 2" xfId="12788" hidden="1" xr:uid="{00000000-0005-0000-0000-0000E31F0000}"/>
    <cellStyle name="40% - Accent6 2 2" xfId="12364" hidden="1" xr:uid="{00000000-0005-0000-0000-0000E41F0000}"/>
    <cellStyle name="40% - Accent6 2 2" xfId="12469" hidden="1" xr:uid="{00000000-0005-0000-0000-0000E51F0000}"/>
    <cellStyle name="40% - Accent6 2 2" xfId="12933" hidden="1" xr:uid="{00000000-0005-0000-0000-0000E61F0000}"/>
    <cellStyle name="40% - Accent6 2 2" xfId="12516" hidden="1" xr:uid="{00000000-0005-0000-0000-0000E71F0000}"/>
    <cellStyle name="40% - Accent6 2 2" xfId="5680" hidden="1" xr:uid="{00000000-0005-0000-0000-0000E81F0000}"/>
    <cellStyle name="40% - Accent6 2 2" xfId="13171" hidden="1" xr:uid="{00000000-0005-0000-0000-0000E91F0000}"/>
    <cellStyle name="40% - Accent6 2 2" xfId="13314" hidden="1" xr:uid="{00000000-0005-0000-0000-0000EA1F0000}"/>
    <cellStyle name="40% - Accent6 2 2" xfId="13102" hidden="1" xr:uid="{00000000-0005-0000-0000-0000EB1F0000}"/>
    <cellStyle name="40% - Accent6 2 2" xfId="8520" hidden="1" xr:uid="{00000000-0005-0000-0000-0000EC1F0000}"/>
    <cellStyle name="40% - Accent6 2 2" xfId="13466" hidden="1" xr:uid="{00000000-0005-0000-0000-0000ED1F0000}"/>
    <cellStyle name="40% - Accent6 2 2" xfId="13043" hidden="1" xr:uid="{00000000-0005-0000-0000-0000EE1F0000}"/>
    <cellStyle name="40% - Accent6 2 2" xfId="13148" hidden="1" xr:uid="{00000000-0005-0000-0000-0000EF1F0000}"/>
    <cellStyle name="40% - Accent6 2 2" xfId="13611" hidden="1" xr:uid="{00000000-0005-0000-0000-0000F01F0000}"/>
    <cellStyle name="40% - Accent6 2 2" xfId="13195" hidden="1" xr:uid="{00000000-0005-0000-0000-0000F11F0000}"/>
    <cellStyle name="40% - Accent6 2 2" xfId="8617" hidden="1" xr:uid="{00000000-0005-0000-0000-0000F21F0000}"/>
    <cellStyle name="40% - Accent6 2 2" xfId="14097" hidden="1" xr:uid="{00000000-0005-0000-0000-0000F31F0000}"/>
    <cellStyle name="40% - Accent6 2 2" xfId="4038" hidden="1" xr:uid="{00000000-0005-0000-0000-0000F41F0000}"/>
    <cellStyle name="40% - Accent6 2 2" xfId="5191" hidden="1" xr:uid="{00000000-0005-0000-0000-0000F51F0000}"/>
    <cellStyle name="40% - Accent6 2 2" xfId="14438" hidden="1" xr:uid="{00000000-0005-0000-0000-0000F61F0000}"/>
    <cellStyle name="40% - Accent6 2 2" xfId="14582" hidden="1" xr:uid="{00000000-0005-0000-0000-0000F71F0000}"/>
    <cellStyle name="40% - Accent6 2 2" xfId="14369" hidden="1" xr:uid="{00000000-0005-0000-0000-0000F81F0000}"/>
    <cellStyle name="40% - Accent6 2 2" xfId="9001" hidden="1" xr:uid="{00000000-0005-0000-0000-0000F91F0000}"/>
    <cellStyle name="40% - Accent6 2 2" xfId="14734" hidden="1" xr:uid="{00000000-0005-0000-0000-0000FA1F0000}"/>
    <cellStyle name="40% - Accent6 2 2" xfId="14310" hidden="1" xr:uid="{00000000-0005-0000-0000-0000FB1F0000}"/>
    <cellStyle name="40% - Accent6 2 2" xfId="14415" hidden="1" xr:uid="{00000000-0005-0000-0000-0000FC1F0000}"/>
    <cellStyle name="40% - Accent6 2 2" xfId="14879" hidden="1" xr:uid="{00000000-0005-0000-0000-0000FD1F0000}"/>
    <cellStyle name="40% - Accent6 2 2" xfId="14462" hidden="1" xr:uid="{00000000-0005-0000-0000-0000FE1F0000}"/>
    <cellStyle name="40% - Accent6 2 2" xfId="14148" hidden="1" xr:uid="{00000000-0005-0000-0000-0000FF1F0000}"/>
    <cellStyle name="40% - Accent6 2 2" xfId="15118" hidden="1" xr:uid="{00000000-0005-0000-0000-000000200000}"/>
    <cellStyle name="40% - Accent6 2 2" xfId="15261" hidden="1" xr:uid="{00000000-0005-0000-0000-000001200000}"/>
    <cellStyle name="40% - Accent6 2 2" xfId="15049" hidden="1" xr:uid="{00000000-0005-0000-0000-000002200000}"/>
    <cellStyle name="40% - Accent6 2 2" xfId="9518" hidden="1" xr:uid="{00000000-0005-0000-0000-000003200000}"/>
    <cellStyle name="40% - Accent6 2 2" xfId="15413" hidden="1" xr:uid="{00000000-0005-0000-0000-000004200000}"/>
    <cellStyle name="40% - Accent6 2 2" xfId="14990" hidden="1" xr:uid="{00000000-0005-0000-0000-000005200000}"/>
    <cellStyle name="40% - Accent6 2 2" xfId="15095" hidden="1" xr:uid="{00000000-0005-0000-0000-000006200000}"/>
    <cellStyle name="40% - Accent6 2 2" xfId="15558" hidden="1" xr:uid="{00000000-0005-0000-0000-000007200000}"/>
    <cellStyle name="40% - Accent6 2 2" xfId="15142" hidden="1" xr:uid="{00000000-0005-0000-0000-000008200000}"/>
    <cellStyle name="40% - Accent6 2 2" xfId="8607" hidden="1" xr:uid="{00000000-0005-0000-0000-000009200000}"/>
    <cellStyle name="40% - Accent6 2 2" xfId="15797" hidden="1" xr:uid="{00000000-0005-0000-0000-00000A200000}"/>
    <cellStyle name="40% - Accent6 2 2" xfId="15941" hidden="1" xr:uid="{00000000-0005-0000-0000-00000B200000}"/>
    <cellStyle name="40% - Accent6 2 2" xfId="15728" hidden="1" xr:uid="{00000000-0005-0000-0000-00000C200000}"/>
    <cellStyle name="40% - Accent6 2 2" xfId="9371" hidden="1" xr:uid="{00000000-0005-0000-0000-00000D200000}"/>
    <cellStyle name="40% - Accent6 2 2" xfId="16093" hidden="1" xr:uid="{00000000-0005-0000-0000-00000E200000}"/>
    <cellStyle name="40% - Accent6 2 2" xfId="15669" hidden="1" xr:uid="{00000000-0005-0000-0000-00000F200000}"/>
    <cellStyle name="40% - Accent6 2 2" xfId="15774" hidden="1" xr:uid="{00000000-0005-0000-0000-000010200000}"/>
    <cellStyle name="40% - Accent6 2 2" xfId="16238" hidden="1" xr:uid="{00000000-0005-0000-0000-000011200000}"/>
    <cellStyle name="40% - Accent6 2 2" xfId="15821" hidden="1" xr:uid="{00000000-0005-0000-0000-000012200000}"/>
    <cellStyle name="40% - Accent6 2 2" xfId="8795" hidden="1" xr:uid="{00000000-0005-0000-0000-000013200000}"/>
    <cellStyle name="40% - Accent6 2 2" xfId="16476" hidden="1" xr:uid="{00000000-0005-0000-0000-000014200000}"/>
    <cellStyle name="40% - Accent6 2 2" xfId="16619" hidden="1" xr:uid="{00000000-0005-0000-0000-000015200000}"/>
    <cellStyle name="40% - Accent6 2 2" xfId="16407" hidden="1" xr:uid="{00000000-0005-0000-0000-000016200000}"/>
    <cellStyle name="40% - Accent6 2 2" xfId="4967" hidden="1" xr:uid="{00000000-0005-0000-0000-000017200000}"/>
    <cellStyle name="40% - Accent6 2 2" xfId="16771" hidden="1" xr:uid="{00000000-0005-0000-0000-000018200000}"/>
    <cellStyle name="40% - Accent6 2 2" xfId="16348" hidden="1" xr:uid="{00000000-0005-0000-0000-000019200000}"/>
    <cellStyle name="40% - Accent6 2 2" xfId="16453" hidden="1" xr:uid="{00000000-0005-0000-0000-00001A200000}"/>
    <cellStyle name="40% - Accent6 2 2" xfId="16916" hidden="1" xr:uid="{00000000-0005-0000-0000-00001B200000}"/>
    <cellStyle name="40% - Accent6 2 2" xfId="16500" hidden="1" xr:uid="{00000000-0005-0000-0000-00001C200000}"/>
    <cellStyle name="40% - Accent6 2 2" xfId="8496" hidden="1" xr:uid="{00000000-0005-0000-0000-00001D200000}"/>
    <cellStyle name="40% - Accent6 2 2" xfId="17383" hidden="1" xr:uid="{00000000-0005-0000-0000-00001E200000}"/>
    <cellStyle name="40% - Accent6 2 2" xfId="5274" hidden="1" xr:uid="{00000000-0005-0000-0000-00001F200000}"/>
    <cellStyle name="40% - Accent6 2 2" xfId="4090" hidden="1" xr:uid="{00000000-0005-0000-0000-000020200000}"/>
    <cellStyle name="40% - Accent6 2 2" xfId="17723" hidden="1" xr:uid="{00000000-0005-0000-0000-000021200000}"/>
    <cellStyle name="40% - Accent6 2 2" xfId="17867" hidden="1" xr:uid="{00000000-0005-0000-0000-000022200000}"/>
    <cellStyle name="40% - Accent6 2 2" xfId="17654" hidden="1" xr:uid="{00000000-0005-0000-0000-000023200000}"/>
    <cellStyle name="40% - Accent6 2 2" xfId="8533" hidden="1" xr:uid="{00000000-0005-0000-0000-000024200000}"/>
    <cellStyle name="40% - Accent6 2 2" xfId="18019" hidden="1" xr:uid="{00000000-0005-0000-0000-000025200000}"/>
    <cellStyle name="40% - Accent6 2 2" xfId="17595" hidden="1" xr:uid="{00000000-0005-0000-0000-000026200000}"/>
    <cellStyle name="40% - Accent6 2 2" xfId="17700" hidden="1" xr:uid="{00000000-0005-0000-0000-000027200000}"/>
    <cellStyle name="40% - Accent6 2 2" xfId="18164" hidden="1" xr:uid="{00000000-0005-0000-0000-000028200000}"/>
    <cellStyle name="40% - Accent6 2 2" xfId="17747" hidden="1" xr:uid="{00000000-0005-0000-0000-000029200000}"/>
    <cellStyle name="40% - Accent6 2 2" xfId="17434" hidden="1" xr:uid="{00000000-0005-0000-0000-00002A200000}"/>
    <cellStyle name="40% - Accent6 2 2" xfId="18403" hidden="1" xr:uid="{00000000-0005-0000-0000-00002B200000}"/>
    <cellStyle name="40% - Accent6 2 2" xfId="18546" hidden="1" xr:uid="{00000000-0005-0000-0000-00002C200000}"/>
    <cellStyle name="40% - Accent6 2 2" xfId="18334" hidden="1" xr:uid="{00000000-0005-0000-0000-00002D200000}"/>
    <cellStyle name="40% - Accent6 2 2" xfId="4700" hidden="1" xr:uid="{00000000-0005-0000-0000-00002E200000}"/>
    <cellStyle name="40% - Accent6 2 2" xfId="18698" hidden="1" xr:uid="{00000000-0005-0000-0000-00002F200000}"/>
    <cellStyle name="40% - Accent6 2 2" xfId="18275" hidden="1" xr:uid="{00000000-0005-0000-0000-000030200000}"/>
    <cellStyle name="40% - Accent6 2 2" xfId="18380" hidden="1" xr:uid="{00000000-0005-0000-0000-000031200000}"/>
    <cellStyle name="40% - Accent6 2 2" xfId="18843" hidden="1" xr:uid="{00000000-0005-0000-0000-000032200000}"/>
    <cellStyle name="40% - Accent6 2 2" xfId="18427" hidden="1" xr:uid="{00000000-0005-0000-0000-000033200000}"/>
    <cellStyle name="40% - Accent6 2 2" xfId="8720" hidden="1" xr:uid="{00000000-0005-0000-0000-000034200000}"/>
    <cellStyle name="40% - Accent6 2 2" xfId="19082" hidden="1" xr:uid="{00000000-0005-0000-0000-000035200000}"/>
    <cellStyle name="40% - Accent6 2 2" xfId="19226" hidden="1" xr:uid="{00000000-0005-0000-0000-000036200000}"/>
    <cellStyle name="40% - Accent6 2 2" xfId="19013" hidden="1" xr:uid="{00000000-0005-0000-0000-000037200000}"/>
    <cellStyle name="40% - Accent6 2 2" xfId="4085" hidden="1" xr:uid="{00000000-0005-0000-0000-000038200000}"/>
    <cellStyle name="40% - Accent6 2 2" xfId="19378" hidden="1" xr:uid="{00000000-0005-0000-0000-000039200000}"/>
    <cellStyle name="40% - Accent6 2 2" xfId="18954" hidden="1" xr:uid="{00000000-0005-0000-0000-00003A200000}"/>
    <cellStyle name="40% - Accent6 2 2" xfId="19059" hidden="1" xr:uid="{00000000-0005-0000-0000-00003B200000}"/>
    <cellStyle name="40% - Accent6 2 2" xfId="19523" hidden="1" xr:uid="{00000000-0005-0000-0000-00003C200000}"/>
    <cellStyle name="40% - Accent6 2 2" xfId="19106" hidden="1" xr:uid="{00000000-0005-0000-0000-00003D200000}"/>
    <cellStyle name="40% - Accent6 2 2" xfId="5161" hidden="1" xr:uid="{00000000-0005-0000-0000-00003E200000}"/>
    <cellStyle name="40% - Accent6 2 2" xfId="19761" hidden="1" xr:uid="{00000000-0005-0000-0000-00003F200000}"/>
    <cellStyle name="40% - Accent6 2 2" xfId="19904" hidden="1" xr:uid="{00000000-0005-0000-0000-000040200000}"/>
    <cellStyle name="40% - Accent6 2 2" xfId="19692" hidden="1" xr:uid="{00000000-0005-0000-0000-000041200000}"/>
    <cellStyle name="40% - Accent6 2 2" xfId="8742" hidden="1" xr:uid="{00000000-0005-0000-0000-000042200000}"/>
    <cellStyle name="40% - Accent6 2 2" xfId="20056" hidden="1" xr:uid="{00000000-0005-0000-0000-000043200000}"/>
    <cellStyle name="40% - Accent6 2 2" xfId="19633" hidden="1" xr:uid="{00000000-0005-0000-0000-000044200000}"/>
    <cellStyle name="40% - Accent6 2 2" xfId="19738" hidden="1" xr:uid="{00000000-0005-0000-0000-000045200000}"/>
    <cellStyle name="40% - Accent6 2 2" xfId="20201" hidden="1" xr:uid="{00000000-0005-0000-0000-000046200000}"/>
    <cellStyle name="40% - Accent6 2 2" xfId="19785" hidden="1" xr:uid="{00000000-0005-0000-0000-000047200000}"/>
    <cellStyle name="40% - Accent6 2 2" xfId="9344" hidden="1" xr:uid="{00000000-0005-0000-0000-000048200000}"/>
    <cellStyle name="40% - Accent6 2 2" xfId="20661" hidden="1" xr:uid="{00000000-0005-0000-0000-000049200000}"/>
    <cellStyle name="40% - Accent6 2 2" xfId="9427" hidden="1" xr:uid="{00000000-0005-0000-0000-00004A200000}"/>
    <cellStyle name="40% - Accent6 2 2" xfId="9195" hidden="1" xr:uid="{00000000-0005-0000-0000-00004B200000}"/>
    <cellStyle name="40% - Accent6 2 2" xfId="21001" hidden="1" xr:uid="{00000000-0005-0000-0000-00004C200000}"/>
    <cellStyle name="40% - Accent6 2 2" xfId="21145" hidden="1" xr:uid="{00000000-0005-0000-0000-00004D200000}"/>
    <cellStyle name="40% - Accent6 2 2" xfId="20932" hidden="1" xr:uid="{00000000-0005-0000-0000-00004E200000}"/>
    <cellStyle name="40% - Accent6 2 2" xfId="9572" hidden="1" xr:uid="{00000000-0005-0000-0000-00004F200000}"/>
    <cellStyle name="40% - Accent6 2 2" xfId="21297" hidden="1" xr:uid="{00000000-0005-0000-0000-000050200000}"/>
    <cellStyle name="40% - Accent6 2 2" xfId="20873" hidden="1" xr:uid="{00000000-0005-0000-0000-000051200000}"/>
    <cellStyle name="40% - Accent6 2 2" xfId="20978" hidden="1" xr:uid="{00000000-0005-0000-0000-000052200000}"/>
    <cellStyle name="40% - Accent6 2 2" xfId="21442" hidden="1" xr:uid="{00000000-0005-0000-0000-000053200000}"/>
    <cellStyle name="40% - Accent6 2 2" xfId="21025" hidden="1" xr:uid="{00000000-0005-0000-0000-000054200000}"/>
    <cellStyle name="40% - Accent6 2 2" xfId="20712" hidden="1" xr:uid="{00000000-0005-0000-0000-000055200000}"/>
    <cellStyle name="40% - Accent6 2 2" xfId="21681" hidden="1" xr:uid="{00000000-0005-0000-0000-000056200000}"/>
    <cellStyle name="40% - Accent6 2 2" xfId="21824" hidden="1" xr:uid="{00000000-0005-0000-0000-000057200000}"/>
    <cellStyle name="40% - Accent6 2 2" xfId="21612" hidden="1" xr:uid="{00000000-0005-0000-0000-000058200000}"/>
    <cellStyle name="40% - Accent6 2 2" xfId="8539" hidden="1" xr:uid="{00000000-0005-0000-0000-000059200000}"/>
    <cellStyle name="40% - Accent6 2 2" xfId="21976" hidden="1" xr:uid="{00000000-0005-0000-0000-00005A200000}"/>
    <cellStyle name="40% - Accent6 2 2" xfId="21553" hidden="1" xr:uid="{00000000-0005-0000-0000-00005B200000}"/>
    <cellStyle name="40% - Accent6 2 2" xfId="21658" hidden="1" xr:uid="{00000000-0005-0000-0000-00005C200000}"/>
    <cellStyle name="40% - Accent6 2 2" xfId="22121" hidden="1" xr:uid="{00000000-0005-0000-0000-00005D200000}"/>
    <cellStyle name="40% - Accent6 2 2" xfId="21705" hidden="1" xr:uid="{00000000-0005-0000-0000-00005E200000}"/>
    <cellStyle name="40% - Accent6 2 2" xfId="9047" hidden="1" xr:uid="{00000000-0005-0000-0000-00005F200000}"/>
    <cellStyle name="40% - Accent6 2 2" xfId="22360" hidden="1" xr:uid="{00000000-0005-0000-0000-000060200000}"/>
    <cellStyle name="40% - Accent6 2 2" xfId="22504" hidden="1" xr:uid="{00000000-0005-0000-0000-000061200000}"/>
    <cellStyle name="40% - Accent6 2 2" xfId="22291" hidden="1" xr:uid="{00000000-0005-0000-0000-000062200000}"/>
    <cellStyle name="40% - Accent6 2 2" xfId="8884" hidden="1" xr:uid="{00000000-0005-0000-0000-000063200000}"/>
    <cellStyle name="40% - Accent6 2 2" xfId="22656" hidden="1" xr:uid="{00000000-0005-0000-0000-000064200000}"/>
    <cellStyle name="40% - Accent6 2 2" xfId="22232" hidden="1" xr:uid="{00000000-0005-0000-0000-000065200000}"/>
    <cellStyle name="40% - Accent6 2 2" xfId="22337" hidden="1" xr:uid="{00000000-0005-0000-0000-000066200000}"/>
    <cellStyle name="40% - Accent6 2 2" xfId="22801" hidden="1" xr:uid="{00000000-0005-0000-0000-000067200000}"/>
    <cellStyle name="40% - Accent6 2 2" xfId="22384" hidden="1" xr:uid="{00000000-0005-0000-0000-000068200000}"/>
    <cellStyle name="40% - Accent6 2 2" xfId="9698" hidden="1" xr:uid="{00000000-0005-0000-0000-000069200000}"/>
    <cellStyle name="40% - Accent6 2 2" xfId="23039" hidden="1" xr:uid="{00000000-0005-0000-0000-00006A200000}"/>
    <cellStyle name="40% - Accent6 2 2" xfId="23182" hidden="1" xr:uid="{00000000-0005-0000-0000-00006B200000}"/>
    <cellStyle name="40% - Accent6 2 2" xfId="22970" hidden="1" xr:uid="{00000000-0005-0000-0000-00006C200000}"/>
    <cellStyle name="40% - Accent6 2 2" xfId="4744" hidden="1" xr:uid="{00000000-0005-0000-0000-00006D200000}"/>
    <cellStyle name="40% - Accent6 2 2" xfId="23334" hidden="1" xr:uid="{00000000-0005-0000-0000-00006E200000}"/>
    <cellStyle name="40% - Accent6 2 2" xfId="22911" hidden="1" xr:uid="{00000000-0005-0000-0000-00006F200000}"/>
    <cellStyle name="40% - Accent6 2 2" xfId="23016" hidden="1" xr:uid="{00000000-0005-0000-0000-000070200000}"/>
    <cellStyle name="40% - Accent6 2 2" xfId="23479" hidden="1" xr:uid="{00000000-0005-0000-0000-000071200000}"/>
    <cellStyle name="40% - Accent6 2 2" xfId="23063" hidden="1" xr:uid="{00000000-0005-0000-0000-000072200000}"/>
    <cellStyle name="40% - Accent6 2 2" xfId="4724" hidden="1" xr:uid="{00000000-0005-0000-0000-000073200000}"/>
    <cellStyle name="40% - Accent6 2 2" xfId="23926" hidden="1" xr:uid="{00000000-0005-0000-0000-000074200000}"/>
    <cellStyle name="40% - Accent6 2 2" xfId="8972" hidden="1" xr:uid="{00000000-0005-0000-0000-000075200000}"/>
    <cellStyle name="40% - Accent6 2 2" xfId="13690" hidden="1" xr:uid="{00000000-0005-0000-0000-000076200000}"/>
    <cellStyle name="40% - Accent6 2 2" xfId="24266" hidden="1" xr:uid="{00000000-0005-0000-0000-000077200000}"/>
    <cellStyle name="40% - Accent6 2 2" xfId="24410" hidden="1" xr:uid="{00000000-0005-0000-0000-000078200000}"/>
    <cellStyle name="40% - Accent6 2 2" xfId="24197" hidden="1" xr:uid="{00000000-0005-0000-0000-000079200000}"/>
    <cellStyle name="40% - Accent6 2 2" xfId="9287" hidden="1" xr:uid="{00000000-0005-0000-0000-00007A200000}"/>
    <cellStyle name="40% - Accent6 2 2" xfId="24562" hidden="1" xr:uid="{00000000-0005-0000-0000-00007B200000}"/>
    <cellStyle name="40% - Accent6 2 2" xfId="24138" hidden="1" xr:uid="{00000000-0005-0000-0000-00007C200000}"/>
    <cellStyle name="40% - Accent6 2 2" xfId="24243" hidden="1" xr:uid="{00000000-0005-0000-0000-00007D200000}"/>
    <cellStyle name="40% - Accent6 2 2" xfId="24707" hidden="1" xr:uid="{00000000-0005-0000-0000-00007E200000}"/>
    <cellStyle name="40% - Accent6 2 2" xfId="24290" hidden="1" xr:uid="{00000000-0005-0000-0000-00007F200000}"/>
    <cellStyle name="40% - Accent6 2 2" xfId="23977" hidden="1" xr:uid="{00000000-0005-0000-0000-000080200000}"/>
    <cellStyle name="40% - Accent6 2 2" xfId="24946" hidden="1" xr:uid="{00000000-0005-0000-0000-000081200000}"/>
    <cellStyle name="40% - Accent6 2 2" xfId="25089" hidden="1" xr:uid="{00000000-0005-0000-0000-000082200000}"/>
    <cellStyle name="40% - Accent6 2 2" xfId="24877" hidden="1" xr:uid="{00000000-0005-0000-0000-000083200000}"/>
    <cellStyle name="40% - Accent6 2 2" xfId="9270" hidden="1" xr:uid="{00000000-0005-0000-0000-000084200000}"/>
    <cellStyle name="40% - Accent6 2 2" xfId="25241" hidden="1" xr:uid="{00000000-0005-0000-0000-000085200000}"/>
    <cellStyle name="40% - Accent6 2 2" xfId="24818" hidden="1" xr:uid="{00000000-0005-0000-0000-000086200000}"/>
    <cellStyle name="40% - Accent6 2 2" xfId="24923" hidden="1" xr:uid="{00000000-0005-0000-0000-000087200000}"/>
    <cellStyle name="40% - Accent6 2 2" xfId="25386" hidden="1" xr:uid="{00000000-0005-0000-0000-000088200000}"/>
    <cellStyle name="40% - Accent6 2 2" xfId="24970" hidden="1" xr:uid="{00000000-0005-0000-0000-000089200000}"/>
    <cellStyle name="40% - Accent6 2 2" xfId="10446" hidden="1" xr:uid="{00000000-0005-0000-0000-00008A200000}"/>
    <cellStyle name="40% - Accent6 2 2" xfId="25625" hidden="1" xr:uid="{00000000-0005-0000-0000-00008B200000}"/>
    <cellStyle name="40% - Accent6 2 2" xfId="25769" hidden="1" xr:uid="{00000000-0005-0000-0000-00008C200000}"/>
    <cellStyle name="40% - Accent6 2 2" xfId="25556" hidden="1" xr:uid="{00000000-0005-0000-0000-00008D200000}"/>
    <cellStyle name="40% - Accent6 2 2" xfId="9750" hidden="1" xr:uid="{00000000-0005-0000-0000-00008E200000}"/>
    <cellStyle name="40% - Accent6 2 2" xfId="25921" hidden="1" xr:uid="{00000000-0005-0000-0000-00008F200000}"/>
    <cellStyle name="40% - Accent6 2 2" xfId="25497" hidden="1" xr:uid="{00000000-0005-0000-0000-000090200000}"/>
    <cellStyle name="40% - Accent6 2 2" xfId="25602" hidden="1" xr:uid="{00000000-0005-0000-0000-000091200000}"/>
    <cellStyle name="40% - Accent6 2 2" xfId="26066" hidden="1" xr:uid="{00000000-0005-0000-0000-000092200000}"/>
    <cellStyle name="40% - Accent6 2 2" xfId="25649" hidden="1" xr:uid="{00000000-0005-0000-0000-000093200000}"/>
    <cellStyle name="40% - Accent6 2 2" xfId="9452" hidden="1" xr:uid="{00000000-0005-0000-0000-000094200000}"/>
    <cellStyle name="40% - Accent6 2 2" xfId="26304" hidden="1" xr:uid="{00000000-0005-0000-0000-000095200000}"/>
    <cellStyle name="40% - Accent6 2 2" xfId="26447" hidden="1" xr:uid="{00000000-0005-0000-0000-000096200000}"/>
    <cellStyle name="40% - Accent6 2 2" xfId="26235" hidden="1" xr:uid="{00000000-0005-0000-0000-000097200000}"/>
    <cellStyle name="40% - Accent6 2 2" xfId="10198" hidden="1" xr:uid="{00000000-0005-0000-0000-000098200000}"/>
    <cellStyle name="40% - Accent6 2 2" xfId="26599" hidden="1" xr:uid="{00000000-0005-0000-0000-000099200000}"/>
    <cellStyle name="40% - Accent6 2 2" xfId="26176" hidden="1" xr:uid="{00000000-0005-0000-0000-00009A200000}"/>
    <cellStyle name="40% - Accent6 2 2" xfId="26281" hidden="1" xr:uid="{00000000-0005-0000-0000-00009B200000}"/>
    <cellStyle name="40% - Accent6 2 2" xfId="26744" hidden="1" xr:uid="{00000000-0005-0000-0000-00009C200000}"/>
    <cellStyle name="40% - Accent6 2 2" xfId="26328" hidden="1" xr:uid="{00000000-0005-0000-0000-00009D200000}"/>
    <cellStyle name="40% - Accent6 2 2" xfId="4073" hidden="1" xr:uid="{00000000-0005-0000-0000-00009E200000}"/>
    <cellStyle name="40% - Accent6 2 2" xfId="27184" hidden="1" xr:uid="{00000000-0005-0000-0000-00009F200000}"/>
    <cellStyle name="40% - Accent6 2 2" xfId="9607" hidden="1" xr:uid="{00000000-0005-0000-0000-0000A0200000}"/>
    <cellStyle name="40% - Accent6 2 2" xfId="16990" hidden="1" xr:uid="{00000000-0005-0000-0000-0000A1200000}"/>
    <cellStyle name="40% - Accent6 2 2" xfId="27524" hidden="1" xr:uid="{00000000-0005-0000-0000-0000A2200000}"/>
    <cellStyle name="40% - Accent6 2 2" xfId="27668" hidden="1" xr:uid="{00000000-0005-0000-0000-0000A3200000}"/>
    <cellStyle name="40% - Accent6 2 2" xfId="27455" hidden="1" xr:uid="{00000000-0005-0000-0000-0000A4200000}"/>
    <cellStyle name="40% - Accent6 2 2" xfId="9331" hidden="1" xr:uid="{00000000-0005-0000-0000-0000A5200000}"/>
    <cellStyle name="40% - Accent6 2 2" xfId="27820" hidden="1" xr:uid="{00000000-0005-0000-0000-0000A6200000}"/>
    <cellStyle name="40% - Accent6 2 2" xfId="27396" hidden="1" xr:uid="{00000000-0005-0000-0000-0000A7200000}"/>
    <cellStyle name="40% - Accent6 2 2" xfId="27501" hidden="1" xr:uid="{00000000-0005-0000-0000-0000A8200000}"/>
    <cellStyle name="40% - Accent6 2 2" xfId="27965" hidden="1" xr:uid="{00000000-0005-0000-0000-0000A9200000}"/>
    <cellStyle name="40% - Accent6 2 2" xfId="27548" hidden="1" xr:uid="{00000000-0005-0000-0000-0000AA200000}"/>
    <cellStyle name="40% - Accent6 2 2" xfId="27235" hidden="1" xr:uid="{00000000-0005-0000-0000-0000AB200000}"/>
    <cellStyle name="40% - Accent6 2 2" xfId="28204" hidden="1" xr:uid="{00000000-0005-0000-0000-0000AC200000}"/>
    <cellStyle name="40% - Accent6 2 2" xfId="28347" hidden="1" xr:uid="{00000000-0005-0000-0000-0000AD200000}"/>
    <cellStyle name="40% - Accent6 2 2" xfId="28135" hidden="1" xr:uid="{00000000-0005-0000-0000-0000AE200000}"/>
    <cellStyle name="40% - Accent6 2 2" xfId="5866" hidden="1" xr:uid="{00000000-0005-0000-0000-0000AF200000}"/>
    <cellStyle name="40% - Accent6 2 2" xfId="28499" hidden="1" xr:uid="{00000000-0005-0000-0000-0000B0200000}"/>
    <cellStyle name="40% - Accent6 2 2" xfId="28076" hidden="1" xr:uid="{00000000-0005-0000-0000-0000B1200000}"/>
    <cellStyle name="40% - Accent6 2 2" xfId="28181" hidden="1" xr:uid="{00000000-0005-0000-0000-0000B2200000}"/>
    <cellStyle name="40% - Accent6 2 2" xfId="28644" hidden="1" xr:uid="{00000000-0005-0000-0000-0000B3200000}"/>
    <cellStyle name="40% - Accent6 2 2" xfId="28228" hidden="1" xr:uid="{00000000-0005-0000-0000-0000B4200000}"/>
    <cellStyle name="40% - Accent6 2 2" xfId="4198" hidden="1" xr:uid="{00000000-0005-0000-0000-0000B5200000}"/>
    <cellStyle name="40% - Accent6 2 2" xfId="28883" hidden="1" xr:uid="{00000000-0005-0000-0000-0000B6200000}"/>
    <cellStyle name="40% - Accent6 2 2" xfId="29027" hidden="1" xr:uid="{00000000-0005-0000-0000-0000B7200000}"/>
    <cellStyle name="40% - Accent6 2 2" xfId="28814" hidden="1" xr:uid="{00000000-0005-0000-0000-0000B8200000}"/>
    <cellStyle name="40% - Accent6 2 2" xfId="4803" hidden="1" xr:uid="{00000000-0005-0000-0000-0000B9200000}"/>
    <cellStyle name="40% - Accent6 2 2" xfId="29179" hidden="1" xr:uid="{00000000-0005-0000-0000-0000BA200000}"/>
    <cellStyle name="40% - Accent6 2 2" xfId="28755" hidden="1" xr:uid="{00000000-0005-0000-0000-0000BB200000}"/>
    <cellStyle name="40% - Accent6 2 2" xfId="28860" hidden="1" xr:uid="{00000000-0005-0000-0000-0000BC200000}"/>
    <cellStyle name="40% - Accent6 2 2" xfId="29324" hidden="1" xr:uid="{00000000-0005-0000-0000-0000BD200000}"/>
    <cellStyle name="40% - Accent6 2 2" xfId="28907" hidden="1" xr:uid="{00000000-0005-0000-0000-0000BE200000}"/>
    <cellStyle name="40% - Accent6 2 2" xfId="3585" hidden="1" xr:uid="{00000000-0005-0000-0000-0000BF200000}"/>
    <cellStyle name="40% - Accent6 2 2" xfId="29562" hidden="1" xr:uid="{00000000-0005-0000-0000-0000C0200000}"/>
    <cellStyle name="40% - Accent6 2 2" xfId="29705" hidden="1" xr:uid="{00000000-0005-0000-0000-0000C1200000}"/>
    <cellStyle name="40% - Accent6 2 2" xfId="29493" hidden="1" xr:uid="{00000000-0005-0000-0000-0000C2200000}"/>
    <cellStyle name="40% - Accent6 2 2" xfId="8619" hidden="1" xr:uid="{00000000-0005-0000-0000-0000C3200000}"/>
    <cellStyle name="40% - Accent6 2 2" xfId="29857" hidden="1" xr:uid="{00000000-0005-0000-0000-0000C4200000}"/>
    <cellStyle name="40% - Accent6 2 2" xfId="29434" hidden="1" xr:uid="{00000000-0005-0000-0000-0000C5200000}"/>
    <cellStyle name="40% - Accent6 2 2" xfId="29539" hidden="1" xr:uid="{00000000-0005-0000-0000-0000C6200000}"/>
    <cellStyle name="40% - Accent6 2 2" xfId="30002" hidden="1" xr:uid="{00000000-0005-0000-0000-0000C7200000}"/>
    <cellStyle name="40% - Accent6 2 2" xfId="29586" hidden="1" xr:uid="{00000000-0005-0000-0000-0000C8200000}"/>
    <cellStyle name="40% - Accent6 2 2" xfId="8483" hidden="1" xr:uid="{00000000-0005-0000-0000-0000C9200000}"/>
    <cellStyle name="40% - Accent6 2 2" xfId="30423" hidden="1" xr:uid="{00000000-0005-0000-0000-0000CA200000}"/>
    <cellStyle name="40% - Accent6 2 2" xfId="4682" hidden="1" xr:uid="{00000000-0005-0000-0000-0000CB200000}"/>
    <cellStyle name="40% - Accent6 2 2" xfId="20275" hidden="1" xr:uid="{00000000-0005-0000-0000-0000CC200000}"/>
    <cellStyle name="40% - Accent6 2 2" xfId="30763" hidden="1" xr:uid="{00000000-0005-0000-0000-0000CD200000}"/>
    <cellStyle name="40% - Accent6 2 2" xfId="30907" hidden="1" xr:uid="{00000000-0005-0000-0000-0000CE200000}"/>
    <cellStyle name="40% - Accent6 2 2" xfId="30694" hidden="1" xr:uid="{00000000-0005-0000-0000-0000CF200000}"/>
    <cellStyle name="40% - Accent6 2 2" xfId="8765" hidden="1" xr:uid="{00000000-0005-0000-0000-0000D0200000}"/>
    <cellStyle name="40% - Accent6 2 2" xfId="31059" hidden="1" xr:uid="{00000000-0005-0000-0000-0000D1200000}"/>
    <cellStyle name="40% - Accent6 2 2" xfId="30635" hidden="1" xr:uid="{00000000-0005-0000-0000-0000D2200000}"/>
    <cellStyle name="40% - Accent6 2 2" xfId="30740" hidden="1" xr:uid="{00000000-0005-0000-0000-0000D3200000}"/>
    <cellStyle name="40% - Accent6 2 2" xfId="31204" hidden="1" xr:uid="{00000000-0005-0000-0000-0000D4200000}"/>
    <cellStyle name="40% - Accent6 2 2" xfId="30787" hidden="1" xr:uid="{00000000-0005-0000-0000-0000D5200000}"/>
    <cellStyle name="40% - Accent6 2 2" xfId="30474" hidden="1" xr:uid="{00000000-0005-0000-0000-0000D6200000}"/>
    <cellStyle name="40% - Accent6 2 2" xfId="31443" hidden="1" xr:uid="{00000000-0005-0000-0000-0000D7200000}"/>
    <cellStyle name="40% - Accent6 2 2" xfId="31586" hidden="1" xr:uid="{00000000-0005-0000-0000-0000D8200000}"/>
    <cellStyle name="40% - Accent6 2 2" xfId="31374" hidden="1" xr:uid="{00000000-0005-0000-0000-0000D9200000}"/>
    <cellStyle name="40% - Accent6 2 2" xfId="8401" hidden="1" xr:uid="{00000000-0005-0000-0000-0000DA200000}"/>
    <cellStyle name="40% - Accent6 2 2" xfId="31738" hidden="1" xr:uid="{00000000-0005-0000-0000-0000DB200000}"/>
    <cellStyle name="40% - Accent6 2 2" xfId="31315" hidden="1" xr:uid="{00000000-0005-0000-0000-0000DC200000}"/>
    <cellStyle name="40% - Accent6 2 2" xfId="31420" hidden="1" xr:uid="{00000000-0005-0000-0000-0000DD200000}"/>
    <cellStyle name="40% - Accent6 2 2" xfId="31883" hidden="1" xr:uid="{00000000-0005-0000-0000-0000DE200000}"/>
    <cellStyle name="40% - Accent6 2 2" xfId="31467" hidden="1" xr:uid="{00000000-0005-0000-0000-0000DF200000}"/>
    <cellStyle name="40% - Accent6 2 2" xfId="8802" hidden="1" xr:uid="{00000000-0005-0000-0000-0000E0200000}"/>
    <cellStyle name="40% - Accent6 2 2" xfId="32122" hidden="1" xr:uid="{00000000-0005-0000-0000-0000E1200000}"/>
    <cellStyle name="40% - Accent6 2 2" xfId="32266" hidden="1" xr:uid="{00000000-0005-0000-0000-0000E2200000}"/>
    <cellStyle name="40% - Accent6 2 2" xfId="32053" hidden="1" xr:uid="{00000000-0005-0000-0000-0000E3200000}"/>
    <cellStyle name="40% - Accent6 2 2" xfId="9532" hidden="1" xr:uid="{00000000-0005-0000-0000-0000E4200000}"/>
    <cellStyle name="40% - Accent6 2 2" xfId="32418" hidden="1" xr:uid="{00000000-0005-0000-0000-0000E5200000}"/>
    <cellStyle name="40% - Accent6 2 2" xfId="31994" hidden="1" xr:uid="{00000000-0005-0000-0000-0000E6200000}"/>
    <cellStyle name="40% - Accent6 2 2" xfId="32099" hidden="1" xr:uid="{00000000-0005-0000-0000-0000E7200000}"/>
    <cellStyle name="40% - Accent6 2 2" xfId="32563" hidden="1" xr:uid="{00000000-0005-0000-0000-0000E8200000}"/>
    <cellStyle name="40% - Accent6 2 2" xfId="32146" hidden="1" xr:uid="{00000000-0005-0000-0000-0000E9200000}"/>
    <cellStyle name="40% - Accent6 2 2" xfId="8838" hidden="1" xr:uid="{00000000-0005-0000-0000-0000EA200000}"/>
    <cellStyle name="40% - Accent6 2 2" xfId="32801" hidden="1" xr:uid="{00000000-0005-0000-0000-0000EB200000}"/>
    <cellStyle name="40% - Accent6 2 2" xfId="32944" hidden="1" xr:uid="{00000000-0005-0000-0000-0000EC200000}"/>
    <cellStyle name="40% - Accent6 2 2" xfId="32732" hidden="1" xr:uid="{00000000-0005-0000-0000-0000ED200000}"/>
    <cellStyle name="40% - Accent6 2 2" xfId="4252" hidden="1" xr:uid="{00000000-0005-0000-0000-0000EE200000}"/>
    <cellStyle name="40% - Accent6 2 2" xfId="33096" hidden="1" xr:uid="{00000000-0005-0000-0000-0000EF200000}"/>
    <cellStyle name="40% - Accent6 2 2" xfId="32673" hidden="1" xr:uid="{00000000-0005-0000-0000-0000F0200000}"/>
    <cellStyle name="40% - Accent6 2 2" xfId="32778" hidden="1" xr:uid="{00000000-0005-0000-0000-0000F1200000}"/>
    <cellStyle name="40% - Accent6 2 2" xfId="33241" hidden="1" xr:uid="{00000000-0005-0000-0000-0000F2200000}"/>
    <cellStyle name="40% - Accent6 2 2" xfId="32825" hidden="1" xr:uid="{00000000-0005-0000-0000-0000F3200000}"/>
    <cellStyle name="40% - Accent6 2 2" xfId="3462" hidden="1" xr:uid="{00000000-0005-0000-0000-0000F4200000}"/>
    <cellStyle name="40% - Accent6 2 2" xfId="33662" hidden="1" xr:uid="{00000000-0005-0000-0000-0000F5200000}"/>
    <cellStyle name="40% - Accent6 2 2" xfId="5424" hidden="1" xr:uid="{00000000-0005-0000-0000-0000F6200000}"/>
    <cellStyle name="40% - Accent6 2 2" xfId="23553" hidden="1" xr:uid="{00000000-0005-0000-0000-0000F7200000}"/>
    <cellStyle name="40% - Accent6 2 2" xfId="34002" hidden="1" xr:uid="{00000000-0005-0000-0000-0000F8200000}"/>
    <cellStyle name="40% - Accent6 2 2" xfId="34146" hidden="1" xr:uid="{00000000-0005-0000-0000-0000F9200000}"/>
    <cellStyle name="40% - Accent6 2 2" xfId="33933" hidden="1" xr:uid="{00000000-0005-0000-0000-0000FA200000}"/>
    <cellStyle name="40% - Accent6 2 2" xfId="3594" hidden="1" xr:uid="{00000000-0005-0000-0000-0000FB200000}"/>
    <cellStyle name="40% - Accent6 2 2" xfId="34298" hidden="1" xr:uid="{00000000-0005-0000-0000-0000FC200000}"/>
    <cellStyle name="40% - Accent6 2 2" xfId="33874" hidden="1" xr:uid="{00000000-0005-0000-0000-0000FD200000}"/>
    <cellStyle name="40% - Accent6 2 2" xfId="33979" hidden="1" xr:uid="{00000000-0005-0000-0000-0000FE200000}"/>
    <cellStyle name="40% - Accent6 2 2" xfId="34443" hidden="1" xr:uid="{00000000-0005-0000-0000-0000FF200000}"/>
    <cellStyle name="40% - Accent6 2 2" xfId="34026" hidden="1" xr:uid="{00000000-0005-0000-0000-000000210000}"/>
    <cellStyle name="40% - Accent6 2 2" xfId="33713" hidden="1" xr:uid="{00000000-0005-0000-0000-000001210000}"/>
    <cellStyle name="40% - Accent6 2 2" xfId="34682" hidden="1" xr:uid="{00000000-0005-0000-0000-000002210000}"/>
    <cellStyle name="40% - Accent6 2 2" xfId="34825" hidden="1" xr:uid="{00000000-0005-0000-0000-000003210000}"/>
    <cellStyle name="40% - Accent6 2 2" xfId="34613" hidden="1" xr:uid="{00000000-0005-0000-0000-000004210000}"/>
    <cellStyle name="40% - Accent6 2 2" xfId="5321" hidden="1" xr:uid="{00000000-0005-0000-0000-000005210000}"/>
    <cellStyle name="40% - Accent6 2 2" xfId="34977" hidden="1" xr:uid="{00000000-0005-0000-0000-000006210000}"/>
    <cellStyle name="40% - Accent6 2 2" xfId="34554" hidden="1" xr:uid="{00000000-0005-0000-0000-000007210000}"/>
    <cellStyle name="40% - Accent6 2 2" xfId="34659" hidden="1" xr:uid="{00000000-0005-0000-0000-000008210000}"/>
    <cellStyle name="40% - Accent6 2 2" xfId="35122" hidden="1" xr:uid="{00000000-0005-0000-0000-000009210000}"/>
    <cellStyle name="40% - Accent6 2 2" xfId="34706" hidden="1" xr:uid="{00000000-0005-0000-0000-00000A210000}"/>
    <cellStyle name="40% - Accent6 2 2" xfId="9066" hidden="1" xr:uid="{00000000-0005-0000-0000-00000B210000}"/>
    <cellStyle name="40% - Accent6 2 2" xfId="35361" hidden="1" xr:uid="{00000000-0005-0000-0000-00000C210000}"/>
    <cellStyle name="40% - Accent6 2 2" xfId="35505" hidden="1" xr:uid="{00000000-0005-0000-0000-00000D210000}"/>
    <cellStyle name="40% - Accent6 2 2" xfId="35292" hidden="1" xr:uid="{00000000-0005-0000-0000-00000E210000}"/>
    <cellStyle name="40% - Accent6 2 2" xfId="9299" hidden="1" xr:uid="{00000000-0005-0000-0000-00000F210000}"/>
    <cellStyle name="40% - Accent6 2 2" xfId="35657" hidden="1" xr:uid="{00000000-0005-0000-0000-000010210000}"/>
    <cellStyle name="40% - Accent6 2 2" xfId="35233" hidden="1" xr:uid="{00000000-0005-0000-0000-000011210000}"/>
    <cellStyle name="40% - Accent6 2 2" xfId="35338" hidden="1" xr:uid="{00000000-0005-0000-0000-000012210000}"/>
    <cellStyle name="40% - Accent6 2 2" xfId="35802" hidden="1" xr:uid="{00000000-0005-0000-0000-000013210000}"/>
    <cellStyle name="40% - Accent6 2 2" xfId="35385" hidden="1" xr:uid="{00000000-0005-0000-0000-000014210000}"/>
    <cellStyle name="40% - Accent6 2 2" xfId="9471" hidden="1" xr:uid="{00000000-0005-0000-0000-000015210000}"/>
    <cellStyle name="40% - Accent6 2 2" xfId="36040" hidden="1" xr:uid="{00000000-0005-0000-0000-000016210000}"/>
    <cellStyle name="40% - Accent6 2 2" xfId="36183" hidden="1" xr:uid="{00000000-0005-0000-0000-000017210000}"/>
    <cellStyle name="40% - Accent6 2 2" xfId="35971" hidden="1" xr:uid="{00000000-0005-0000-0000-000018210000}"/>
    <cellStyle name="40% - Accent6 2 2" xfId="4855" hidden="1" xr:uid="{00000000-0005-0000-0000-000019210000}"/>
    <cellStyle name="40% - Accent6 2 2" xfId="36335" hidden="1" xr:uid="{00000000-0005-0000-0000-00001A210000}"/>
    <cellStyle name="40% - Accent6 2 2" xfId="35912" hidden="1" xr:uid="{00000000-0005-0000-0000-00001B210000}"/>
    <cellStyle name="40% - Accent6 2 2" xfId="36017" hidden="1" xr:uid="{00000000-0005-0000-0000-00001C210000}"/>
    <cellStyle name="40% - Accent6 2 2" xfId="36480" hidden="1" xr:uid="{00000000-0005-0000-0000-00001D210000}"/>
    <cellStyle name="40% - Accent6 2 2" xfId="36064" hidden="1" xr:uid="{00000000-0005-0000-0000-00001E210000}"/>
    <cellStyle name="40% - Accent6 2 2" xfId="37641" hidden="1" xr:uid="{00000000-0005-0000-0000-00001F210000}"/>
    <cellStyle name="40% - Accent6 2 2" xfId="36740" hidden="1" xr:uid="{00000000-0005-0000-0000-000020210000}"/>
    <cellStyle name="40% - Accent6 2 2" xfId="36959" hidden="1" xr:uid="{00000000-0005-0000-0000-000021210000}"/>
    <cellStyle name="40% - Accent6 2 2" xfId="36806" hidden="1" xr:uid="{00000000-0005-0000-0000-000022210000}"/>
    <cellStyle name="40% - Accent6 2 2" xfId="36655" hidden="1" xr:uid="{00000000-0005-0000-0000-000023210000}"/>
    <cellStyle name="40% - Accent6 2 2" xfId="37397" hidden="1" xr:uid="{00000000-0005-0000-0000-000024210000}"/>
    <cellStyle name="40% - Accent6 2 2" xfId="37058" hidden="1" xr:uid="{00000000-0005-0000-0000-000025210000}"/>
    <cellStyle name="40% - Accent6 2 2" xfId="37219" hidden="1" xr:uid="{00000000-0005-0000-0000-000026210000}"/>
    <cellStyle name="40% - Accent6 2 2" xfId="36574" hidden="1" xr:uid="{00000000-0005-0000-0000-000027210000}"/>
    <cellStyle name="40% - Accent6 2 2" xfId="37053" hidden="1" xr:uid="{00000000-0005-0000-0000-000028210000}"/>
    <cellStyle name="40% - Accent6 2 2" xfId="38300" hidden="1" xr:uid="{00000000-0005-0000-0000-000029210000}"/>
    <cellStyle name="40% - Accent6 2 2" xfId="36792" hidden="1" xr:uid="{00000000-0005-0000-0000-00002A210000}"/>
    <cellStyle name="40% - Accent6 2 2" xfId="36767" xr:uid="{00000000-0005-0000-0000-00002B210000}"/>
    <cellStyle name="40% - Accent6 2 2 2" xfId="7363" hidden="1" xr:uid="{00000000-0005-0000-0000-00002C210000}"/>
    <cellStyle name="40% - Accent6 2 2 2" xfId="37692" hidden="1" xr:uid="{00000000-0005-0000-0000-00002D210000}"/>
    <cellStyle name="40% - Accent6 2 2 2" xfId="36695" hidden="1" xr:uid="{00000000-0005-0000-0000-00002E210000}"/>
    <cellStyle name="40% - Accent6 2 2 2" xfId="36970" hidden="1" xr:uid="{00000000-0005-0000-0000-00002F210000}"/>
    <cellStyle name="40% - Accent6 2 2 2" xfId="36628" hidden="1" xr:uid="{00000000-0005-0000-0000-000030210000}"/>
    <cellStyle name="40% - Accent6 2 2 2" xfId="37310" hidden="1" xr:uid="{00000000-0005-0000-0000-000031210000}"/>
    <cellStyle name="40% - Accent6 2 2 2" xfId="36620" hidden="1" xr:uid="{00000000-0005-0000-0000-000032210000}"/>
    <cellStyle name="40% - Accent6 2 2 2" xfId="37037" hidden="1" xr:uid="{00000000-0005-0000-0000-000033210000}"/>
    <cellStyle name="40% - Accent6 2 2 2" xfId="37538" hidden="1" xr:uid="{00000000-0005-0000-0000-000034210000}"/>
    <cellStyle name="40% - Accent6 2 2 2" xfId="36863" hidden="1" xr:uid="{00000000-0005-0000-0000-000035210000}"/>
    <cellStyle name="40% - Accent6 2 2 2" xfId="38233" hidden="1" xr:uid="{00000000-0005-0000-0000-000036210000}"/>
    <cellStyle name="40% - Accent6 2 2 2" xfId="36825" hidden="1" xr:uid="{00000000-0005-0000-0000-000037210000}"/>
    <cellStyle name="40% - Accent6 2 2 2" xfId="37774" hidden="1" xr:uid="{00000000-0005-0000-0000-000038210000}"/>
    <cellStyle name="40% - Accent6 2 2 2" xfId="38016" xr:uid="{00000000-0005-0000-0000-000039210000}"/>
    <cellStyle name="40% - Accent6 2 2 3" xfId="8224" hidden="1" xr:uid="{00000000-0005-0000-0000-00003A210000}"/>
    <cellStyle name="40% - Accent6 2 2 3" xfId="37891" hidden="1" xr:uid="{00000000-0005-0000-0000-00003B210000}"/>
    <cellStyle name="40% - Accent6 2 2 3" xfId="37996" hidden="1" xr:uid="{00000000-0005-0000-0000-00003C210000}"/>
    <cellStyle name="40% - Accent6 2 2 3" xfId="37752" hidden="1" xr:uid="{00000000-0005-0000-0000-00003D210000}"/>
    <cellStyle name="40% - Accent6 2 2 3" xfId="38056" hidden="1" xr:uid="{00000000-0005-0000-0000-00003E210000}"/>
    <cellStyle name="40% - Accent6 2 2 3" xfId="36971" hidden="1" xr:uid="{00000000-0005-0000-0000-00003F210000}"/>
    <cellStyle name="40% - Accent6 2 2 3" xfId="36910" hidden="1" xr:uid="{00000000-0005-0000-0000-000040210000}"/>
    <cellStyle name="40% - Accent6 2 2 3" xfId="36707" hidden="1" xr:uid="{00000000-0005-0000-0000-000041210000}"/>
    <cellStyle name="40% - Accent6 2 2 3" xfId="38341" hidden="1" xr:uid="{00000000-0005-0000-0000-000042210000}"/>
    <cellStyle name="40% - Accent6 2 2 3" xfId="37133" hidden="1" xr:uid="{00000000-0005-0000-0000-000043210000}"/>
    <cellStyle name="40% - Accent6 2 2 3" xfId="38478" hidden="1" xr:uid="{00000000-0005-0000-0000-000044210000}"/>
    <cellStyle name="40% - Accent6 2 2 3" xfId="36948" hidden="1" xr:uid="{00000000-0005-0000-0000-000045210000}"/>
    <cellStyle name="40% - Accent6 2 2 3" xfId="38605" hidden="1" xr:uid="{00000000-0005-0000-0000-000046210000}"/>
    <cellStyle name="40% - Accent6 2 2 3" xfId="37405" xr:uid="{00000000-0005-0000-0000-000047210000}"/>
    <cellStyle name="40% - Accent6 2 2 4" xfId="8371" hidden="1" xr:uid="{00000000-0005-0000-0000-000048210000}"/>
    <cellStyle name="40% - Accent6 2 2 4" xfId="37947" hidden="1" xr:uid="{00000000-0005-0000-0000-000049210000}"/>
    <cellStyle name="40% - Accent6 2 2 4" xfId="38082" hidden="1" xr:uid="{00000000-0005-0000-0000-00004A210000}"/>
    <cellStyle name="40% - Accent6 2 2 4" xfId="38156" hidden="1" xr:uid="{00000000-0005-0000-0000-00004B210000}"/>
    <cellStyle name="40% - Accent6 2 2 4" xfId="38224" hidden="1" xr:uid="{00000000-0005-0000-0000-00004C210000}"/>
    <cellStyle name="40% - Accent6 2 2 4" xfId="38294" hidden="1" xr:uid="{00000000-0005-0000-0000-00004D210000}"/>
    <cellStyle name="40% - Accent6 2 2 4" xfId="38363" hidden="1" xr:uid="{00000000-0005-0000-0000-00004E210000}"/>
    <cellStyle name="40% - Accent6 2 2 4" xfId="38430" hidden="1" xr:uid="{00000000-0005-0000-0000-00004F210000}"/>
    <cellStyle name="40% - Accent6 2 2 4" xfId="38499" hidden="1" xr:uid="{00000000-0005-0000-0000-000050210000}"/>
    <cellStyle name="40% - Accent6 2 2 4" xfId="38561" hidden="1" xr:uid="{00000000-0005-0000-0000-000051210000}"/>
    <cellStyle name="40% - Accent6 2 2 4" xfId="38626" hidden="1" xr:uid="{00000000-0005-0000-0000-000052210000}"/>
    <cellStyle name="40% - Accent6 2 2 4" xfId="38683" hidden="1" xr:uid="{00000000-0005-0000-0000-000053210000}"/>
    <cellStyle name="40% - Accent6 2 2 4" xfId="38735" hidden="1" xr:uid="{00000000-0005-0000-0000-000054210000}"/>
    <cellStyle name="40% - Accent6 2 2 4" xfId="38790" xr:uid="{00000000-0005-0000-0000-000055210000}"/>
    <cellStyle name="40% - Accent6 2 3" xfId="7330" hidden="1" xr:uid="{00000000-0005-0000-0000-000056210000}"/>
    <cellStyle name="40% - Accent6 2 3" xfId="37669" hidden="1" xr:uid="{00000000-0005-0000-0000-000057210000}"/>
    <cellStyle name="40% - Accent6 2 3" xfId="36714" hidden="1" xr:uid="{00000000-0005-0000-0000-000058210000}"/>
    <cellStyle name="40% - Accent6 2 3" xfId="37178" hidden="1" xr:uid="{00000000-0005-0000-0000-000059210000}"/>
    <cellStyle name="40% - Accent6 2 3" xfId="36562" hidden="1" xr:uid="{00000000-0005-0000-0000-00005A210000}"/>
    <cellStyle name="40% - Accent6 2 3" xfId="36558" hidden="1" xr:uid="{00000000-0005-0000-0000-00005B210000}"/>
    <cellStyle name="40% - Accent6 2 3" xfId="37458" hidden="1" xr:uid="{00000000-0005-0000-0000-00005C210000}"/>
    <cellStyle name="40% - Accent6 2 3" xfId="37843" hidden="1" xr:uid="{00000000-0005-0000-0000-00005D210000}"/>
    <cellStyle name="40% - Accent6 2 3" xfId="37020" hidden="1" xr:uid="{00000000-0005-0000-0000-00005E210000}"/>
    <cellStyle name="40% - Accent6 2 3" xfId="37476" hidden="1" xr:uid="{00000000-0005-0000-0000-00005F210000}"/>
    <cellStyle name="40% - Accent6 2 3" xfId="38190" hidden="1" xr:uid="{00000000-0005-0000-0000-000060210000}"/>
    <cellStyle name="40% - Accent6 2 3" xfId="36828" hidden="1" xr:uid="{00000000-0005-0000-0000-000061210000}"/>
    <cellStyle name="40% - Accent6 2 3" xfId="37718" hidden="1" xr:uid="{00000000-0005-0000-0000-000062210000}"/>
    <cellStyle name="40% - Accent6 2 3" xfId="37212" xr:uid="{00000000-0005-0000-0000-000063210000}"/>
    <cellStyle name="40% - Accent6 2 4" xfId="8008" xr:uid="{00000000-0005-0000-0000-000064210000}"/>
    <cellStyle name="40% - Accent6 2 5" xfId="8338" xr:uid="{00000000-0005-0000-0000-000065210000}"/>
    <cellStyle name="40% - Accent6 2 6" xfId="5922" xr:uid="{00000000-0005-0000-0000-000066210000}"/>
    <cellStyle name="40% - Accent6 2 7" xfId="4612" xr:uid="{00000000-0005-0000-0000-000067210000}"/>
    <cellStyle name="40% - Accent6 3" xfId="3032" xr:uid="{00000000-0005-0000-0000-000068210000}"/>
    <cellStyle name="40% - Accent6 3 2" xfId="38864" xr:uid="{00000000-0005-0000-0000-000069210000}"/>
    <cellStyle name="40% - Accent6 4" xfId="4611" xr:uid="{00000000-0005-0000-0000-00006A210000}"/>
    <cellStyle name="40% - Accent6 5" xfId="7314" xr:uid="{00000000-0005-0000-0000-00006B210000}"/>
    <cellStyle name="40% - Accent6 6" xfId="7991" xr:uid="{00000000-0005-0000-0000-00006C210000}"/>
    <cellStyle name="40% - Accent6 7" xfId="7583" xr:uid="{00000000-0005-0000-0000-00006D210000}"/>
    <cellStyle name="40% - Accent6 8" xfId="8322" xr:uid="{00000000-0005-0000-0000-00006E210000}"/>
    <cellStyle name="40% - Accent6 9" xfId="38830" xr:uid="{00000000-0005-0000-0000-00006F210000}"/>
    <cellStyle name="40% - Colore 1" xfId="1410" xr:uid="{00000000-0005-0000-0000-000070210000}"/>
    <cellStyle name="40% - Colore 2" xfId="1411" xr:uid="{00000000-0005-0000-0000-000071210000}"/>
    <cellStyle name="40% - Colore 3" xfId="1412" xr:uid="{00000000-0005-0000-0000-000072210000}"/>
    <cellStyle name="40% - Colore 4" xfId="1413" xr:uid="{00000000-0005-0000-0000-000073210000}"/>
    <cellStyle name="40% - Colore 5" xfId="1414" xr:uid="{00000000-0005-0000-0000-000074210000}"/>
    <cellStyle name="40% - Colore 6" xfId="1415" xr:uid="{00000000-0005-0000-0000-000075210000}"/>
    <cellStyle name="40% - Énfasis1" xfId="4615" builtinId="31" customBuiltin="1"/>
    <cellStyle name="40% - Énfasis1 2" xfId="6134" xr:uid="{00000000-0005-0000-0000-000076210000}"/>
    <cellStyle name="40% - Énfasis1 3" xfId="38938" xr:uid="{00000000-0005-0000-0000-000077210000}"/>
    <cellStyle name="40% - Énfasis2" xfId="4616" builtinId="35" customBuiltin="1"/>
    <cellStyle name="40% - Énfasis2 2" xfId="6747" xr:uid="{00000000-0005-0000-0000-000078210000}"/>
    <cellStyle name="40% - Énfasis2 3" xfId="38942" xr:uid="{00000000-0005-0000-0000-000079210000}"/>
    <cellStyle name="40% - Énfasis3" xfId="4617" builtinId="39" customBuiltin="1"/>
    <cellStyle name="40% - Énfasis3 2" xfId="6494" xr:uid="{00000000-0005-0000-0000-00007A210000}"/>
    <cellStyle name="40% - Énfasis3 3" xfId="38946" xr:uid="{00000000-0005-0000-0000-00007B210000}"/>
    <cellStyle name="40% - Énfasis4" xfId="4618" builtinId="43" customBuiltin="1"/>
    <cellStyle name="40% - Énfasis4 2" xfId="6978" xr:uid="{00000000-0005-0000-0000-00007C210000}"/>
    <cellStyle name="40% - Énfasis4 3" xfId="38950" xr:uid="{00000000-0005-0000-0000-00007D210000}"/>
    <cellStyle name="40% - Énfasis5" xfId="4619" builtinId="47" customBuiltin="1"/>
    <cellStyle name="40% - Énfasis5 2" xfId="6274" xr:uid="{00000000-0005-0000-0000-00007E210000}"/>
    <cellStyle name="40% - Énfasis5 3" xfId="38954" xr:uid="{00000000-0005-0000-0000-00007F210000}"/>
    <cellStyle name="40% - Énfasis6" xfId="4620" builtinId="51" customBuiltin="1"/>
    <cellStyle name="40% - Énfasis6 2" xfId="6705" xr:uid="{00000000-0005-0000-0000-000080210000}"/>
    <cellStyle name="40% - Énfasis6 3" xfId="38958" xr:uid="{00000000-0005-0000-0000-000081210000}"/>
    <cellStyle name="60% - Accent1 2" xfId="2567" hidden="1" xr:uid="{00000000-0005-0000-0000-000083210000}"/>
    <cellStyle name="60% - Accent1 2" xfId="37264" hidden="1" xr:uid="{00000000-0005-0000-0000-000084210000}"/>
    <cellStyle name="60% - Accent1 2" xfId="37005" hidden="1" xr:uid="{00000000-0005-0000-0000-000085210000}"/>
    <cellStyle name="60% - Accent1 2" xfId="36931" hidden="1" xr:uid="{00000000-0005-0000-0000-000086210000}"/>
    <cellStyle name="60% - Accent1 2" xfId="37948" hidden="1" xr:uid="{00000000-0005-0000-0000-000087210000}"/>
    <cellStyle name="60% - Accent1 2" xfId="37482" hidden="1" xr:uid="{00000000-0005-0000-0000-000088210000}"/>
    <cellStyle name="60% - Accent1 2" xfId="38134" hidden="1" xr:uid="{00000000-0005-0000-0000-000089210000}"/>
    <cellStyle name="60% - Accent1 2" xfId="37468" hidden="1" xr:uid="{00000000-0005-0000-0000-00008A210000}"/>
    <cellStyle name="60% - Accent1 2" xfId="37392" hidden="1" xr:uid="{00000000-0005-0000-0000-00008B210000}"/>
    <cellStyle name="60% - Accent1 2" xfId="37186" hidden="1" xr:uid="{00000000-0005-0000-0000-00008C210000}"/>
    <cellStyle name="60% - Accent1 2" xfId="38431" hidden="1" xr:uid="{00000000-0005-0000-0000-00008D210000}"/>
    <cellStyle name="60% - Accent1 2" xfId="36866" hidden="1" xr:uid="{00000000-0005-0000-0000-00008E210000}"/>
    <cellStyle name="60% - Accent1 2" xfId="38562" hidden="1" xr:uid="{00000000-0005-0000-0000-00008F210000}"/>
    <cellStyle name="60% - Accent1 2" xfId="37014" xr:uid="{00000000-0005-0000-0000-000090210000}"/>
    <cellStyle name="60% - Accent1 2 2" xfId="5127" hidden="1" xr:uid="{00000000-0005-0000-0000-000091210000}"/>
    <cellStyle name="60% - Accent1 2 2" xfId="5920" hidden="1" xr:uid="{00000000-0005-0000-0000-000092210000}"/>
    <cellStyle name="60% - Accent1 2 2" xfId="8835" hidden="1" xr:uid="{00000000-0005-0000-0000-000093210000}"/>
    <cellStyle name="60% - Accent1 2 2" xfId="9854" hidden="1" xr:uid="{00000000-0005-0000-0000-000094210000}"/>
    <cellStyle name="60% - Accent1 2 2" xfId="9811" hidden="1" xr:uid="{00000000-0005-0000-0000-000095210000}"/>
    <cellStyle name="60% - Accent1 2 2" xfId="8723" hidden="1" xr:uid="{00000000-0005-0000-0000-000096210000}"/>
    <cellStyle name="60% - Accent1 2 2" xfId="10054" hidden="1" xr:uid="{00000000-0005-0000-0000-000097210000}"/>
    <cellStyle name="60% - Accent1 2 2" xfId="10008" hidden="1" xr:uid="{00000000-0005-0000-0000-000098210000}"/>
    <cellStyle name="60% - Accent1 2 2" xfId="9767" hidden="1" xr:uid="{00000000-0005-0000-0000-000099210000}"/>
    <cellStyle name="60% - Accent1 2 2" xfId="10230" hidden="1" xr:uid="{00000000-0005-0000-0000-00009A210000}"/>
    <cellStyle name="60% - Accent1 2 2" xfId="10193" hidden="1" xr:uid="{00000000-0005-0000-0000-00009B210000}"/>
    <cellStyle name="60% - Accent1 2 2" xfId="5042" hidden="1" xr:uid="{00000000-0005-0000-0000-00009C210000}"/>
    <cellStyle name="60% - Accent1 2 2" xfId="10632" hidden="1" xr:uid="{00000000-0005-0000-0000-00009D210000}"/>
    <cellStyle name="60% - Accent1 2 2" xfId="10538" hidden="1" xr:uid="{00000000-0005-0000-0000-00009E210000}"/>
    <cellStyle name="60% - Accent1 2 2" xfId="10629" hidden="1" xr:uid="{00000000-0005-0000-0000-00009F210000}"/>
    <cellStyle name="60% - Accent1 2 2" xfId="11042" hidden="1" xr:uid="{00000000-0005-0000-0000-0000A0210000}"/>
    <cellStyle name="60% - Accent1 2 2" xfId="11238" hidden="1" xr:uid="{00000000-0005-0000-0000-0000A1210000}"/>
    <cellStyle name="60% - Accent1 2 2" xfId="11229" hidden="1" xr:uid="{00000000-0005-0000-0000-0000A2210000}"/>
    <cellStyle name="60% - Accent1 2 2" xfId="11031" hidden="1" xr:uid="{00000000-0005-0000-0000-0000A3210000}"/>
    <cellStyle name="60% - Accent1 2 2" xfId="11391" hidden="1" xr:uid="{00000000-0005-0000-0000-0000A4210000}"/>
    <cellStyle name="60% - Accent1 2 2" xfId="11383" hidden="1" xr:uid="{00000000-0005-0000-0000-0000A5210000}"/>
    <cellStyle name="60% - Accent1 2 2" xfId="11195" hidden="1" xr:uid="{00000000-0005-0000-0000-0000A6210000}"/>
    <cellStyle name="60% - Accent1 2 2" xfId="11536" hidden="1" xr:uid="{00000000-0005-0000-0000-0000A7210000}"/>
    <cellStyle name="60% - Accent1 2 2" xfId="11528" hidden="1" xr:uid="{00000000-0005-0000-0000-0000A8210000}"/>
    <cellStyle name="60% - Accent1 2 2" xfId="10848" hidden="1" xr:uid="{00000000-0005-0000-0000-0000A9210000}"/>
    <cellStyle name="60% - Accent1 2 2" xfId="11724" hidden="1" xr:uid="{00000000-0005-0000-0000-0000AA210000}"/>
    <cellStyle name="60% - Accent1 2 2" xfId="11918" hidden="1" xr:uid="{00000000-0005-0000-0000-0000AB210000}"/>
    <cellStyle name="60% - Accent1 2 2" xfId="11910" hidden="1" xr:uid="{00000000-0005-0000-0000-0000AC210000}"/>
    <cellStyle name="60% - Accent1 2 2" xfId="11713" hidden="1" xr:uid="{00000000-0005-0000-0000-0000AD210000}"/>
    <cellStyle name="60% - Accent1 2 2" xfId="12070" hidden="1" xr:uid="{00000000-0005-0000-0000-0000AE210000}"/>
    <cellStyle name="60% - Accent1 2 2" xfId="12062" hidden="1" xr:uid="{00000000-0005-0000-0000-0000AF210000}"/>
    <cellStyle name="60% - Accent1 2 2" xfId="11876" hidden="1" xr:uid="{00000000-0005-0000-0000-0000B0210000}"/>
    <cellStyle name="60% - Accent1 2 2" xfId="12215" hidden="1" xr:uid="{00000000-0005-0000-0000-0000B1210000}"/>
    <cellStyle name="60% - Accent1 2 2" xfId="12207" hidden="1" xr:uid="{00000000-0005-0000-0000-0000B2210000}"/>
    <cellStyle name="60% - Accent1 2 2" xfId="10826" hidden="1" xr:uid="{00000000-0005-0000-0000-0000B3210000}"/>
    <cellStyle name="60% - Accent1 2 2" xfId="12403" hidden="1" xr:uid="{00000000-0005-0000-0000-0000B4210000}"/>
    <cellStyle name="60% - Accent1 2 2" xfId="12598" hidden="1" xr:uid="{00000000-0005-0000-0000-0000B5210000}"/>
    <cellStyle name="60% - Accent1 2 2" xfId="12589" hidden="1" xr:uid="{00000000-0005-0000-0000-0000B6210000}"/>
    <cellStyle name="60% - Accent1 2 2" xfId="12392" hidden="1" xr:uid="{00000000-0005-0000-0000-0000B7210000}"/>
    <cellStyle name="60% - Accent1 2 2" xfId="12750" hidden="1" xr:uid="{00000000-0005-0000-0000-0000B8210000}"/>
    <cellStyle name="60% - Accent1 2 2" xfId="12742" hidden="1" xr:uid="{00000000-0005-0000-0000-0000B9210000}"/>
    <cellStyle name="60% - Accent1 2 2" xfId="12555" hidden="1" xr:uid="{00000000-0005-0000-0000-0000BA210000}"/>
    <cellStyle name="60% - Accent1 2 2" xfId="12895" hidden="1" xr:uid="{00000000-0005-0000-0000-0000BB210000}"/>
    <cellStyle name="60% - Accent1 2 2" xfId="12887" hidden="1" xr:uid="{00000000-0005-0000-0000-0000BC210000}"/>
    <cellStyle name="60% - Accent1 2 2" xfId="10669" hidden="1" xr:uid="{00000000-0005-0000-0000-0000BD210000}"/>
    <cellStyle name="60% - Accent1 2 2" xfId="13082" hidden="1" xr:uid="{00000000-0005-0000-0000-0000BE210000}"/>
    <cellStyle name="60% - Accent1 2 2" xfId="13276" hidden="1" xr:uid="{00000000-0005-0000-0000-0000BF210000}"/>
    <cellStyle name="60% - Accent1 2 2" xfId="13268" hidden="1" xr:uid="{00000000-0005-0000-0000-0000C0210000}"/>
    <cellStyle name="60% - Accent1 2 2" xfId="13071" hidden="1" xr:uid="{00000000-0005-0000-0000-0000C1210000}"/>
    <cellStyle name="60% - Accent1 2 2" xfId="13428" hidden="1" xr:uid="{00000000-0005-0000-0000-0000C2210000}"/>
    <cellStyle name="60% - Accent1 2 2" xfId="13420" hidden="1" xr:uid="{00000000-0005-0000-0000-0000C3210000}"/>
    <cellStyle name="60% - Accent1 2 2" xfId="13234" hidden="1" xr:uid="{00000000-0005-0000-0000-0000C4210000}"/>
    <cellStyle name="60% - Accent1 2 2" xfId="13573" hidden="1" xr:uid="{00000000-0005-0000-0000-0000C5210000}"/>
    <cellStyle name="60% - Accent1 2 2" xfId="13565" hidden="1" xr:uid="{00000000-0005-0000-0000-0000C6210000}"/>
    <cellStyle name="60% - Accent1 2 2" xfId="8521" hidden="1" xr:uid="{00000000-0005-0000-0000-0000C7210000}"/>
    <cellStyle name="60% - Accent1 2 2" xfId="13940" hidden="1" xr:uid="{00000000-0005-0000-0000-0000C8210000}"/>
    <cellStyle name="60% - Accent1 2 2" xfId="13853" hidden="1" xr:uid="{00000000-0005-0000-0000-0000C9210000}"/>
    <cellStyle name="60% - Accent1 2 2" xfId="13937" hidden="1" xr:uid="{00000000-0005-0000-0000-0000CA210000}"/>
    <cellStyle name="60% - Accent1 2 2" xfId="14349" hidden="1" xr:uid="{00000000-0005-0000-0000-0000CB210000}"/>
    <cellStyle name="60% - Accent1 2 2" xfId="14543" hidden="1" xr:uid="{00000000-0005-0000-0000-0000CC210000}"/>
    <cellStyle name="60% - Accent1 2 2" xfId="14535" hidden="1" xr:uid="{00000000-0005-0000-0000-0000CD210000}"/>
    <cellStyle name="60% - Accent1 2 2" xfId="14338" hidden="1" xr:uid="{00000000-0005-0000-0000-0000CE210000}"/>
    <cellStyle name="60% - Accent1 2 2" xfId="14696" hidden="1" xr:uid="{00000000-0005-0000-0000-0000CF210000}"/>
    <cellStyle name="60% - Accent1 2 2" xfId="14688" hidden="1" xr:uid="{00000000-0005-0000-0000-0000D0210000}"/>
    <cellStyle name="60% - Accent1 2 2" xfId="14501" hidden="1" xr:uid="{00000000-0005-0000-0000-0000D1210000}"/>
    <cellStyle name="60% - Accent1 2 2" xfId="14841" hidden="1" xr:uid="{00000000-0005-0000-0000-0000D2210000}"/>
    <cellStyle name="60% - Accent1 2 2" xfId="14833" hidden="1" xr:uid="{00000000-0005-0000-0000-0000D3210000}"/>
    <cellStyle name="60% - Accent1 2 2" xfId="14155" hidden="1" xr:uid="{00000000-0005-0000-0000-0000D4210000}"/>
    <cellStyle name="60% - Accent1 2 2" xfId="15029" hidden="1" xr:uid="{00000000-0005-0000-0000-0000D5210000}"/>
    <cellStyle name="60% - Accent1 2 2" xfId="15223" hidden="1" xr:uid="{00000000-0005-0000-0000-0000D6210000}"/>
    <cellStyle name="60% - Accent1 2 2" xfId="15215" hidden="1" xr:uid="{00000000-0005-0000-0000-0000D7210000}"/>
    <cellStyle name="60% - Accent1 2 2" xfId="15018" hidden="1" xr:uid="{00000000-0005-0000-0000-0000D8210000}"/>
    <cellStyle name="60% - Accent1 2 2" xfId="15375" hidden="1" xr:uid="{00000000-0005-0000-0000-0000D9210000}"/>
    <cellStyle name="60% - Accent1 2 2" xfId="15367" hidden="1" xr:uid="{00000000-0005-0000-0000-0000DA210000}"/>
    <cellStyle name="60% - Accent1 2 2" xfId="15181" hidden="1" xr:uid="{00000000-0005-0000-0000-0000DB210000}"/>
    <cellStyle name="60% - Accent1 2 2" xfId="15520" hidden="1" xr:uid="{00000000-0005-0000-0000-0000DC210000}"/>
    <cellStyle name="60% - Accent1 2 2" xfId="15512" hidden="1" xr:uid="{00000000-0005-0000-0000-0000DD210000}"/>
    <cellStyle name="60% - Accent1 2 2" xfId="14133" hidden="1" xr:uid="{00000000-0005-0000-0000-0000DE210000}"/>
    <cellStyle name="60% - Accent1 2 2" xfId="15708" hidden="1" xr:uid="{00000000-0005-0000-0000-0000DF210000}"/>
    <cellStyle name="60% - Accent1 2 2" xfId="15903" hidden="1" xr:uid="{00000000-0005-0000-0000-0000E0210000}"/>
    <cellStyle name="60% - Accent1 2 2" xfId="15894" hidden="1" xr:uid="{00000000-0005-0000-0000-0000E1210000}"/>
    <cellStyle name="60% - Accent1 2 2" xfId="15697" hidden="1" xr:uid="{00000000-0005-0000-0000-0000E2210000}"/>
    <cellStyle name="60% - Accent1 2 2" xfId="16055" hidden="1" xr:uid="{00000000-0005-0000-0000-0000E3210000}"/>
    <cellStyle name="60% - Accent1 2 2" xfId="16047" hidden="1" xr:uid="{00000000-0005-0000-0000-0000E4210000}"/>
    <cellStyle name="60% - Accent1 2 2" xfId="15860" hidden="1" xr:uid="{00000000-0005-0000-0000-0000E5210000}"/>
    <cellStyle name="60% - Accent1 2 2" xfId="16200" hidden="1" xr:uid="{00000000-0005-0000-0000-0000E6210000}"/>
    <cellStyle name="60% - Accent1 2 2" xfId="16192" hidden="1" xr:uid="{00000000-0005-0000-0000-0000E7210000}"/>
    <cellStyle name="60% - Accent1 2 2" xfId="13976" hidden="1" xr:uid="{00000000-0005-0000-0000-0000E8210000}"/>
    <cellStyle name="60% - Accent1 2 2" xfId="16387" hidden="1" xr:uid="{00000000-0005-0000-0000-0000E9210000}"/>
    <cellStyle name="60% - Accent1 2 2" xfId="16581" hidden="1" xr:uid="{00000000-0005-0000-0000-0000EA210000}"/>
    <cellStyle name="60% - Accent1 2 2" xfId="16573" hidden="1" xr:uid="{00000000-0005-0000-0000-0000EB210000}"/>
    <cellStyle name="60% - Accent1 2 2" xfId="16376" hidden="1" xr:uid="{00000000-0005-0000-0000-0000EC210000}"/>
    <cellStyle name="60% - Accent1 2 2" xfId="16733" hidden="1" xr:uid="{00000000-0005-0000-0000-0000ED210000}"/>
    <cellStyle name="60% - Accent1 2 2" xfId="16725" hidden="1" xr:uid="{00000000-0005-0000-0000-0000EE210000}"/>
    <cellStyle name="60% - Accent1 2 2" xfId="16539" hidden="1" xr:uid="{00000000-0005-0000-0000-0000EF210000}"/>
    <cellStyle name="60% - Accent1 2 2" xfId="16878" hidden="1" xr:uid="{00000000-0005-0000-0000-0000F0210000}"/>
    <cellStyle name="60% - Accent1 2 2" xfId="16870" hidden="1" xr:uid="{00000000-0005-0000-0000-0000F1210000}"/>
    <cellStyle name="60% - Accent1 2 2" xfId="10347" hidden="1" xr:uid="{00000000-0005-0000-0000-0000F2210000}"/>
    <cellStyle name="60% - Accent1 2 2" xfId="17227" hidden="1" xr:uid="{00000000-0005-0000-0000-0000F3210000}"/>
    <cellStyle name="60% - Accent1 2 2" xfId="17144" hidden="1" xr:uid="{00000000-0005-0000-0000-0000F4210000}"/>
    <cellStyle name="60% - Accent1 2 2" xfId="17224" hidden="1" xr:uid="{00000000-0005-0000-0000-0000F5210000}"/>
    <cellStyle name="60% - Accent1 2 2" xfId="17634" hidden="1" xr:uid="{00000000-0005-0000-0000-0000F6210000}"/>
    <cellStyle name="60% - Accent1 2 2" xfId="17828" hidden="1" xr:uid="{00000000-0005-0000-0000-0000F7210000}"/>
    <cellStyle name="60% - Accent1 2 2" xfId="17820" hidden="1" xr:uid="{00000000-0005-0000-0000-0000F8210000}"/>
    <cellStyle name="60% - Accent1 2 2" xfId="17623" hidden="1" xr:uid="{00000000-0005-0000-0000-0000F9210000}"/>
    <cellStyle name="60% - Accent1 2 2" xfId="17981" hidden="1" xr:uid="{00000000-0005-0000-0000-0000FA210000}"/>
    <cellStyle name="60% - Accent1 2 2" xfId="17973" hidden="1" xr:uid="{00000000-0005-0000-0000-0000FB210000}"/>
    <cellStyle name="60% - Accent1 2 2" xfId="17786" hidden="1" xr:uid="{00000000-0005-0000-0000-0000FC210000}"/>
    <cellStyle name="60% - Accent1 2 2" xfId="18126" hidden="1" xr:uid="{00000000-0005-0000-0000-0000FD210000}"/>
    <cellStyle name="60% - Accent1 2 2" xfId="18118" hidden="1" xr:uid="{00000000-0005-0000-0000-0000FE210000}"/>
    <cellStyle name="60% - Accent1 2 2" xfId="17441" hidden="1" xr:uid="{00000000-0005-0000-0000-0000FF210000}"/>
    <cellStyle name="60% - Accent1 2 2" xfId="18314" hidden="1" xr:uid="{00000000-0005-0000-0000-000000220000}"/>
    <cellStyle name="60% - Accent1 2 2" xfId="18508" hidden="1" xr:uid="{00000000-0005-0000-0000-000001220000}"/>
    <cellStyle name="60% - Accent1 2 2" xfId="18500" hidden="1" xr:uid="{00000000-0005-0000-0000-000002220000}"/>
    <cellStyle name="60% - Accent1 2 2" xfId="18303" hidden="1" xr:uid="{00000000-0005-0000-0000-000003220000}"/>
    <cellStyle name="60% - Accent1 2 2" xfId="18660" hidden="1" xr:uid="{00000000-0005-0000-0000-000004220000}"/>
    <cellStyle name="60% - Accent1 2 2" xfId="18652" hidden="1" xr:uid="{00000000-0005-0000-0000-000005220000}"/>
    <cellStyle name="60% - Accent1 2 2" xfId="18466" hidden="1" xr:uid="{00000000-0005-0000-0000-000006220000}"/>
    <cellStyle name="60% - Accent1 2 2" xfId="18805" hidden="1" xr:uid="{00000000-0005-0000-0000-000007220000}"/>
    <cellStyle name="60% - Accent1 2 2" xfId="18797" hidden="1" xr:uid="{00000000-0005-0000-0000-000008220000}"/>
    <cellStyle name="60% - Accent1 2 2" xfId="17419" hidden="1" xr:uid="{00000000-0005-0000-0000-000009220000}"/>
    <cellStyle name="60% - Accent1 2 2" xfId="18993" hidden="1" xr:uid="{00000000-0005-0000-0000-00000A220000}"/>
    <cellStyle name="60% - Accent1 2 2" xfId="19188" hidden="1" xr:uid="{00000000-0005-0000-0000-00000B220000}"/>
    <cellStyle name="60% - Accent1 2 2" xfId="19179" hidden="1" xr:uid="{00000000-0005-0000-0000-00000C220000}"/>
    <cellStyle name="60% - Accent1 2 2" xfId="18982" hidden="1" xr:uid="{00000000-0005-0000-0000-00000D220000}"/>
    <cellStyle name="60% - Accent1 2 2" xfId="19340" hidden="1" xr:uid="{00000000-0005-0000-0000-00000E220000}"/>
    <cellStyle name="60% - Accent1 2 2" xfId="19332" hidden="1" xr:uid="{00000000-0005-0000-0000-00000F220000}"/>
    <cellStyle name="60% - Accent1 2 2" xfId="19145" hidden="1" xr:uid="{00000000-0005-0000-0000-000010220000}"/>
    <cellStyle name="60% - Accent1 2 2" xfId="19485" hidden="1" xr:uid="{00000000-0005-0000-0000-000011220000}"/>
    <cellStyle name="60% - Accent1 2 2" xfId="19477" hidden="1" xr:uid="{00000000-0005-0000-0000-000012220000}"/>
    <cellStyle name="60% - Accent1 2 2" xfId="17263" hidden="1" xr:uid="{00000000-0005-0000-0000-000013220000}"/>
    <cellStyle name="60% - Accent1 2 2" xfId="19672" hidden="1" xr:uid="{00000000-0005-0000-0000-000014220000}"/>
    <cellStyle name="60% - Accent1 2 2" xfId="19866" hidden="1" xr:uid="{00000000-0005-0000-0000-000015220000}"/>
    <cellStyle name="60% - Accent1 2 2" xfId="19858" hidden="1" xr:uid="{00000000-0005-0000-0000-000016220000}"/>
    <cellStyle name="60% - Accent1 2 2" xfId="19661" hidden="1" xr:uid="{00000000-0005-0000-0000-000017220000}"/>
    <cellStyle name="60% - Accent1 2 2" xfId="20018" hidden="1" xr:uid="{00000000-0005-0000-0000-000018220000}"/>
    <cellStyle name="60% - Accent1 2 2" xfId="20010" hidden="1" xr:uid="{00000000-0005-0000-0000-000019220000}"/>
    <cellStyle name="60% - Accent1 2 2" xfId="19824" hidden="1" xr:uid="{00000000-0005-0000-0000-00001A220000}"/>
    <cellStyle name="60% - Accent1 2 2" xfId="20163" hidden="1" xr:uid="{00000000-0005-0000-0000-00001B220000}"/>
    <cellStyle name="60% - Accent1 2 2" xfId="20155" hidden="1" xr:uid="{00000000-0005-0000-0000-00001C220000}"/>
    <cellStyle name="60% - Accent1 2 2" xfId="9339" hidden="1" xr:uid="{00000000-0005-0000-0000-00001D220000}"/>
    <cellStyle name="60% - Accent1 2 2" xfId="20505" hidden="1" xr:uid="{00000000-0005-0000-0000-00001E220000}"/>
    <cellStyle name="60% - Accent1 2 2" xfId="20425" hidden="1" xr:uid="{00000000-0005-0000-0000-00001F220000}"/>
    <cellStyle name="60% - Accent1 2 2" xfId="20502" hidden="1" xr:uid="{00000000-0005-0000-0000-000020220000}"/>
    <cellStyle name="60% - Accent1 2 2" xfId="20912" hidden="1" xr:uid="{00000000-0005-0000-0000-000021220000}"/>
    <cellStyle name="60% - Accent1 2 2" xfId="21106" hidden="1" xr:uid="{00000000-0005-0000-0000-000022220000}"/>
    <cellStyle name="60% - Accent1 2 2" xfId="21098" hidden="1" xr:uid="{00000000-0005-0000-0000-000023220000}"/>
    <cellStyle name="60% - Accent1 2 2" xfId="20901" hidden="1" xr:uid="{00000000-0005-0000-0000-000024220000}"/>
    <cellStyle name="60% - Accent1 2 2" xfId="21259" hidden="1" xr:uid="{00000000-0005-0000-0000-000025220000}"/>
    <cellStyle name="60% - Accent1 2 2" xfId="21251" hidden="1" xr:uid="{00000000-0005-0000-0000-000026220000}"/>
    <cellStyle name="60% - Accent1 2 2" xfId="21064" hidden="1" xr:uid="{00000000-0005-0000-0000-000027220000}"/>
    <cellStyle name="60% - Accent1 2 2" xfId="21404" hidden="1" xr:uid="{00000000-0005-0000-0000-000028220000}"/>
    <cellStyle name="60% - Accent1 2 2" xfId="21396" hidden="1" xr:uid="{00000000-0005-0000-0000-000029220000}"/>
    <cellStyle name="60% - Accent1 2 2" xfId="20719" hidden="1" xr:uid="{00000000-0005-0000-0000-00002A220000}"/>
    <cellStyle name="60% - Accent1 2 2" xfId="21592" hidden="1" xr:uid="{00000000-0005-0000-0000-00002B220000}"/>
    <cellStyle name="60% - Accent1 2 2" xfId="21786" hidden="1" xr:uid="{00000000-0005-0000-0000-00002C220000}"/>
    <cellStyle name="60% - Accent1 2 2" xfId="21778" hidden="1" xr:uid="{00000000-0005-0000-0000-00002D220000}"/>
    <cellStyle name="60% - Accent1 2 2" xfId="21581" hidden="1" xr:uid="{00000000-0005-0000-0000-00002E220000}"/>
    <cellStyle name="60% - Accent1 2 2" xfId="21938" hidden="1" xr:uid="{00000000-0005-0000-0000-00002F220000}"/>
    <cellStyle name="60% - Accent1 2 2" xfId="21930" hidden="1" xr:uid="{00000000-0005-0000-0000-000030220000}"/>
    <cellStyle name="60% - Accent1 2 2" xfId="21744" hidden="1" xr:uid="{00000000-0005-0000-0000-000031220000}"/>
    <cellStyle name="60% - Accent1 2 2" xfId="22083" hidden="1" xr:uid="{00000000-0005-0000-0000-000032220000}"/>
    <cellStyle name="60% - Accent1 2 2" xfId="22075" hidden="1" xr:uid="{00000000-0005-0000-0000-000033220000}"/>
    <cellStyle name="60% - Accent1 2 2" xfId="20697" hidden="1" xr:uid="{00000000-0005-0000-0000-000034220000}"/>
    <cellStyle name="60% - Accent1 2 2" xfId="22271" hidden="1" xr:uid="{00000000-0005-0000-0000-000035220000}"/>
    <cellStyle name="60% - Accent1 2 2" xfId="22466" hidden="1" xr:uid="{00000000-0005-0000-0000-000036220000}"/>
    <cellStyle name="60% - Accent1 2 2" xfId="22457" hidden="1" xr:uid="{00000000-0005-0000-0000-000037220000}"/>
    <cellStyle name="60% - Accent1 2 2" xfId="22260" hidden="1" xr:uid="{00000000-0005-0000-0000-000038220000}"/>
    <cellStyle name="60% - Accent1 2 2" xfId="22618" hidden="1" xr:uid="{00000000-0005-0000-0000-000039220000}"/>
    <cellStyle name="60% - Accent1 2 2" xfId="22610" hidden="1" xr:uid="{00000000-0005-0000-0000-00003A220000}"/>
    <cellStyle name="60% - Accent1 2 2" xfId="22423" hidden="1" xr:uid="{00000000-0005-0000-0000-00003B220000}"/>
    <cellStyle name="60% - Accent1 2 2" xfId="22763" hidden="1" xr:uid="{00000000-0005-0000-0000-00003C220000}"/>
    <cellStyle name="60% - Accent1 2 2" xfId="22755" hidden="1" xr:uid="{00000000-0005-0000-0000-00003D220000}"/>
    <cellStyle name="60% - Accent1 2 2" xfId="20541" hidden="1" xr:uid="{00000000-0005-0000-0000-00003E220000}"/>
    <cellStyle name="60% - Accent1 2 2" xfId="22950" hidden="1" xr:uid="{00000000-0005-0000-0000-00003F220000}"/>
    <cellStyle name="60% - Accent1 2 2" xfId="23144" hidden="1" xr:uid="{00000000-0005-0000-0000-000040220000}"/>
    <cellStyle name="60% - Accent1 2 2" xfId="23136" hidden="1" xr:uid="{00000000-0005-0000-0000-000041220000}"/>
    <cellStyle name="60% - Accent1 2 2" xfId="22939" hidden="1" xr:uid="{00000000-0005-0000-0000-000042220000}"/>
    <cellStyle name="60% - Accent1 2 2" xfId="23296" hidden="1" xr:uid="{00000000-0005-0000-0000-000043220000}"/>
    <cellStyle name="60% - Accent1 2 2" xfId="23288" hidden="1" xr:uid="{00000000-0005-0000-0000-000044220000}"/>
    <cellStyle name="60% - Accent1 2 2" xfId="23102" hidden="1" xr:uid="{00000000-0005-0000-0000-000045220000}"/>
    <cellStyle name="60% - Accent1 2 2" xfId="23441" hidden="1" xr:uid="{00000000-0005-0000-0000-000046220000}"/>
    <cellStyle name="60% - Accent1 2 2" xfId="23433" hidden="1" xr:uid="{00000000-0005-0000-0000-000047220000}"/>
    <cellStyle name="60% - Accent1 2 2" xfId="5951" hidden="1" xr:uid="{00000000-0005-0000-0000-000048220000}"/>
    <cellStyle name="60% - Accent1 2 2" xfId="23770" hidden="1" xr:uid="{00000000-0005-0000-0000-000049220000}"/>
    <cellStyle name="60% - Accent1 2 2" xfId="23693" hidden="1" xr:uid="{00000000-0005-0000-0000-00004A220000}"/>
    <cellStyle name="60% - Accent1 2 2" xfId="23767" hidden="1" xr:uid="{00000000-0005-0000-0000-00004B220000}"/>
    <cellStyle name="60% - Accent1 2 2" xfId="24177" hidden="1" xr:uid="{00000000-0005-0000-0000-00004C220000}"/>
    <cellStyle name="60% - Accent1 2 2" xfId="24371" hidden="1" xr:uid="{00000000-0005-0000-0000-00004D220000}"/>
    <cellStyle name="60% - Accent1 2 2" xfId="24363" hidden="1" xr:uid="{00000000-0005-0000-0000-00004E220000}"/>
    <cellStyle name="60% - Accent1 2 2" xfId="24166" hidden="1" xr:uid="{00000000-0005-0000-0000-00004F220000}"/>
    <cellStyle name="60% - Accent1 2 2" xfId="24524" hidden="1" xr:uid="{00000000-0005-0000-0000-000050220000}"/>
    <cellStyle name="60% - Accent1 2 2" xfId="24516" hidden="1" xr:uid="{00000000-0005-0000-0000-000051220000}"/>
    <cellStyle name="60% - Accent1 2 2" xfId="24329" hidden="1" xr:uid="{00000000-0005-0000-0000-000052220000}"/>
    <cellStyle name="60% - Accent1 2 2" xfId="24669" hidden="1" xr:uid="{00000000-0005-0000-0000-000053220000}"/>
    <cellStyle name="60% - Accent1 2 2" xfId="24661" hidden="1" xr:uid="{00000000-0005-0000-0000-000054220000}"/>
    <cellStyle name="60% - Accent1 2 2" xfId="23984" hidden="1" xr:uid="{00000000-0005-0000-0000-000055220000}"/>
    <cellStyle name="60% - Accent1 2 2" xfId="24857" hidden="1" xr:uid="{00000000-0005-0000-0000-000056220000}"/>
    <cellStyle name="60% - Accent1 2 2" xfId="25051" hidden="1" xr:uid="{00000000-0005-0000-0000-000057220000}"/>
    <cellStyle name="60% - Accent1 2 2" xfId="25043" hidden="1" xr:uid="{00000000-0005-0000-0000-000058220000}"/>
    <cellStyle name="60% - Accent1 2 2" xfId="24846" hidden="1" xr:uid="{00000000-0005-0000-0000-000059220000}"/>
    <cellStyle name="60% - Accent1 2 2" xfId="25203" hidden="1" xr:uid="{00000000-0005-0000-0000-00005A220000}"/>
    <cellStyle name="60% - Accent1 2 2" xfId="25195" hidden="1" xr:uid="{00000000-0005-0000-0000-00005B220000}"/>
    <cellStyle name="60% - Accent1 2 2" xfId="25009" hidden="1" xr:uid="{00000000-0005-0000-0000-00005C220000}"/>
    <cellStyle name="60% - Accent1 2 2" xfId="25348" hidden="1" xr:uid="{00000000-0005-0000-0000-00005D220000}"/>
    <cellStyle name="60% - Accent1 2 2" xfId="25340" hidden="1" xr:uid="{00000000-0005-0000-0000-00005E220000}"/>
    <cellStyle name="60% - Accent1 2 2" xfId="23962" hidden="1" xr:uid="{00000000-0005-0000-0000-00005F220000}"/>
    <cellStyle name="60% - Accent1 2 2" xfId="25536" hidden="1" xr:uid="{00000000-0005-0000-0000-000060220000}"/>
    <cellStyle name="60% - Accent1 2 2" xfId="25731" hidden="1" xr:uid="{00000000-0005-0000-0000-000061220000}"/>
    <cellStyle name="60% - Accent1 2 2" xfId="25722" hidden="1" xr:uid="{00000000-0005-0000-0000-000062220000}"/>
    <cellStyle name="60% - Accent1 2 2" xfId="25525" hidden="1" xr:uid="{00000000-0005-0000-0000-000063220000}"/>
    <cellStyle name="60% - Accent1 2 2" xfId="25883" hidden="1" xr:uid="{00000000-0005-0000-0000-000064220000}"/>
    <cellStyle name="60% - Accent1 2 2" xfId="25875" hidden="1" xr:uid="{00000000-0005-0000-0000-000065220000}"/>
    <cellStyle name="60% - Accent1 2 2" xfId="25688" hidden="1" xr:uid="{00000000-0005-0000-0000-000066220000}"/>
    <cellStyle name="60% - Accent1 2 2" xfId="26028" hidden="1" xr:uid="{00000000-0005-0000-0000-000067220000}"/>
    <cellStyle name="60% - Accent1 2 2" xfId="26020" hidden="1" xr:uid="{00000000-0005-0000-0000-000068220000}"/>
    <cellStyle name="60% - Accent1 2 2" xfId="23806" hidden="1" xr:uid="{00000000-0005-0000-0000-000069220000}"/>
    <cellStyle name="60% - Accent1 2 2" xfId="26215" hidden="1" xr:uid="{00000000-0005-0000-0000-00006A220000}"/>
    <cellStyle name="60% - Accent1 2 2" xfId="26409" hidden="1" xr:uid="{00000000-0005-0000-0000-00006B220000}"/>
    <cellStyle name="60% - Accent1 2 2" xfId="26401" hidden="1" xr:uid="{00000000-0005-0000-0000-00006C220000}"/>
    <cellStyle name="60% - Accent1 2 2" xfId="26204" hidden="1" xr:uid="{00000000-0005-0000-0000-00006D220000}"/>
    <cellStyle name="60% - Accent1 2 2" xfId="26561" hidden="1" xr:uid="{00000000-0005-0000-0000-00006E220000}"/>
    <cellStyle name="60% - Accent1 2 2" xfId="26553" hidden="1" xr:uid="{00000000-0005-0000-0000-00006F220000}"/>
    <cellStyle name="60% - Accent1 2 2" xfId="26367" hidden="1" xr:uid="{00000000-0005-0000-0000-000070220000}"/>
    <cellStyle name="60% - Accent1 2 2" xfId="26706" hidden="1" xr:uid="{00000000-0005-0000-0000-000071220000}"/>
    <cellStyle name="60% - Accent1 2 2" xfId="26698" hidden="1" xr:uid="{00000000-0005-0000-0000-000072220000}"/>
    <cellStyle name="60% - Accent1 2 2" xfId="9843" hidden="1" xr:uid="{00000000-0005-0000-0000-000073220000}"/>
    <cellStyle name="60% - Accent1 2 2" xfId="27028" hidden="1" xr:uid="{00000000-0005-0000-0000-000074220000}"/>
    <cellStyle name="60% - Accent1 2 2" xfId="26951" hidden="1" xr:uid="{00000000-0005-0000-0000-000075220000}"/>
    <cellStyle name="60% - Accent1 2 2" xfId="27025" hidden="1" xr:uid="{00000000-0005-0000-0000-000076220000}"/>
    <cellStyle name="60% - Accent1 2 2" xfId="27435" hidden="1" xr:uid="{00000000-0005-0000-0000-000077220000}"/>
    <cellStyle name="60% - Accent1 2 2" xfId="27629" hidden="1" xr:uid="{00000000-0005-0000-0000-000078220000}"/>
    <cellStyle name="60% - Accent1 2 2" xfId="27621" hidden="1" xr:uid="{00000000-0005-0000-0000-000079220000}"/>
    <cellStyle name="60% - Accent1 2 2" xfId="27424" hidden="1" xr:uid="{00000000-0005-0000-0000-00007A220000}"/>
    <cellStyle name="60% - Accent1 2 2" xfId="27782" hidden="1" xr:uid="{00000000-0005-0000-0000-00007B220000}"/>
    <cellStyle name="60% - Accent1 2 2" xfId="27774" hidden="1" xr:uid="{00000000-0005-0000-0000-00007C220000}"/>
    <cellStyle name="60% - Accent1 2 2" xfId="27587" hidden="1" xr:uid="{00000000-0005-0000-0000-00007D220000}"/>
    <cellStyle name="60% - Accent1 2 2" xfId="27927" hidden="1" xr:uid="{00000000-0005-0000-0000-00007E220000}"/>
    <cellStyle name="60% - Accent1 2 2" xfId="27919" hidden="1" xr:uid="{00000000-0005-0000-0000-00007F220000}"/>
    <cellStyle name="60% - Accent1 2 2" xfId="27242" hidden="1" xr:uid="{00000000-0005-0000-0000-000080220000}"/>
    <cellStyle name="60% - Accent1 2 2" xfId="28115" hidden="1" xr:uid="{00000000-0005-0000-0000-000081220000}"/>
    <cellStyle name="60% - Accent1 2 2" xfId="28309" hidden="1" xr:uid="{00000000-0005-0000-0000-000082220000}"/>
    <cellStyle name="60% - Accent1 2 2" xfId="28301" hidden="1" xr:uid="{00000000-0005-0000-0000-000083220000}"/>
    <cellStyle name="60% - Accent1 2 2" xfId="28104" hidden="1" xr:uid="{00000000-0005-0000-0000-000084220000}"/>
    <cellStyle name="60% - Accent1 2 2" xfId="28461" hidden="1" xr:uid="{00000000-0005-0000-0000-000085220000}"/>
    <cellStyle name="60% - Accent1 2 2" xfId="28453" hidden="1" xr:uid="{00000000-0005-0000-0000-000086220000}"/>
    <cellStyle name="60% - Accent1 2 2" xfId="28267" hidden="1" xr:uid="{00000000-0005-0000-0000-000087220000}"/>
    <cellStyle name="60% - Accent1 2 2" xfId="28606" hidden="1" xr:uid="{00000000-0005-0000-0000-000088220000}"/>
    <cellStyle name="60% - Accent1 2 2" xfId="28598" hidden="1" xr:uid="{00000000-0005-0000-0000-000089220000}"/>
    <cellStyle name="60% - Accent1 2 2" xfId="27220" hidden="1" xr:uid="{00000000-0005-0000-0000-00008A220000}"/>
    <cellStyle name="60% - Accent1 2 2" xfId="28794" hidden="1" xr:uid="{00000000-0005-0000-0000-00008B220000}"/>
    <cellStyle name="60% - Accent1 2 2" xfId="28989" hidden="1" xr:uid="{00000000-0005-0000-0000-00008C220000}"/>
    <cellStyle name="60% - Accent1 2 2" xfId="28980" hidden="1" xr:uid="{00000000-0005-0000-0000-00008D220000}"/>
    <cellStyle name="60% - Accent1 2 2" xfId="28783" hidden="1" xr:uid="{00000000-0005-0000-0000-00008E220000}"/>
    <cellStyle name="60% - Accent1 2 2" xfId="29141" hidden="1" xr:uid="{00000000-0005-0000-0000-00008F220000}"/>
    <cellStyle name="60% - Accent1 2 2" xfId="29133" hidden="1" xr:uid="{00000000-0005-0000-0000-000090220000}"/>
    <cellStyle name="60% - Accent1 2 2" xfId="28946" hidden="1" xr:uid="{00000000-0005-0000-0000-000091220000}"/>
    <cellStyle name="60% - Accent1 2 2" xfId="29286" hidden="1" xr:uid="{00000000-0005-0000-0000-000092220000}"/>
    <cellStyle name="60% - Accent1 2 2" xfId="29278" hidden="1" xr:uid="{00000000-0005-0000-0000-000093220000}"/>
    <cellStyle name="60% - Accent1 2 2" xfId="27064" hidden="1" xr:uid="{00000000-0005-0000-0000-000094220000}"/>
    <cellStyle name="60% - Accent1 2 2" xfId="29473" hidden="1" xr:uid="{00000000-0005-0000-0000-000095220000}"/>
    <cellStyle name="60% - Accent1 2 2" xfId="29667" hidden="1" xr:uid="{00000000-0005-0000-0000-000096220000}"/>
    <cellStyle name="60% - Accent1 2 2" xfId="29659" hidden="1" xr:uid="{00000000-0005-0000-0000-000097220000}"/>
    <cellStyle name="60% - Accent1 2 2" xfId="29462" hidden="1" xr:uid="{00000000-0005-0000-0000-000098220000}"/>
    <cellStyle name="60% - Accent1 2 2" xfId="29819" hidden="1" xr:uid="{00000000-0005-0000-0000-000099220000}"/>
    <cellStyle name="60% - Accent1 2 2" xfId="29811" hidden="1" xr:uid="{00000000-0005-0000-0000-00009A220000}"/>
    <cellStyle name="60% - Accent1 2 2" xfId="29625" hidden="1" xr:uid="{00000000-0005-0000-0000-00009B220000}"/>
    <cellStyle name="60% - Accent1 2 2" xfId="29964" hidden="1" xr:uid="{00000000-0005-0000-0000-00009C220000}"/>
    <cellStyle name="60% - Accent1 2 2" xfId="29956" hidden="1" xr:uid="{00000000-0005-0000-0000-00009D220000}"/>
    <cellStyle name="60% - Accent1 2 2" xfId="9849" hidden="1" xr:uid="{00000000-0005-0000-0000-00009E220000}"/>
    <cellStyle name="60% - Accent1 2 2" xfId="30267" hidden="1" xr:uid="{00000000-0005-0000-0000-00009F220000}"/>
    <cellStyle name="60% - Accent1 2 2" xfId="30192" hidden="1" xr:uid="{00000000-0005-0000-0000-0000A0220000}"/>
    <cellStyle name="60% - Accent1 2 2" xfId="30264" hidden="1" xr:uid="{00000000-0005-0000-0000-0000A1220000}"/>
    <cellStyle name="60% - Accent1 2 2" xfId="30674" hidden="1" xr:uid="{00000000-0005-0000-0000-0000A2220000}"/>
    <cellStyle name="60% - Accent1 2 2" xfId="30868" hidden="1" xr:uid="{00000000-0005-0000-0000-0000A3220000}"/>
    <cellStyle name="60% - Accent1 2 2" xfId="30860" hidden="1" xr:uid="{00000000-0005-0000-0000-0000A4220000}"/>
    <cellStyle name="60% - Accent1 2 2" xfId="30663" hidden="1" xr:uid="{00000000-0005-0000-0000-0000A5220000}"/>
    <cellStyle name="60% - Accent1 2 2" xfId="31021" hidden="1" xr:uid="{00000000-0005-0000-0000-0000A6220000}"/>
    <cellStyle name="60% - Accent1 2 2" xfId="31013" hidden="1" xr:uid="{00000000-0005-0000-0000-0000A7220000}"/>
    <cellStyle name="60% - Accent1 2 2" xfId="30826" hidden="1" xr:uid="{00000000-0005-0000-0000-0000A8220000}"/>
    <cellStyle name="60% - Accent1 2 2" xfId="31166" hidden="1" xr:uid="{00000000-0005-0000-0000-0000A9220000}"/>
    <cellStyle name="60% - Accent1 2 2" xfId="31158" hidden="1" xr:uid="{00000000-0005-0000-0000-0000AA220000}"/>
    <cellStyle name="60% - Accent1 2 2" xfId="30481" hidden="1" xr:uid="{00000000-0005-0000-0000-0000AB220000}"/>
    <cellStyle name="60% - Accent1 2 2" xfId="31354" hidden="1" xr:uid="{00000000-0005-0000-0000-0000AC220000}"/>
    <cellStyle name="60% - Accent1 2 2" xfId="31548" hidden="1" xr:uid="{00000000-0005-0000-0000-0000AD220000}"/>
    <cellStyle name="60% - Accent1 2 2" xfId="31540" hidden="1" xr:uid="{00000000-0005-0000-0000-0000AE220000}"/>
    <cellStyle name="60% - Accent1 2 2" xfId="31343" hidden="1" xr:uid="{00000000-0005-0000-0000-0000AF220000}"/>
    <cellStyle name="60% - Accent1 2 2" xfId="31700" hidden="1" xr:uid="{00000000-0005-0000-0000-0000B0220000}"/>
    <cellStyle name="60% - Accent1 2 2" xfId="31692" hidden="1" xr:uid="{00000000-0005-0000-0000-0000B1220000}"/>
    <cellStyle name="60% - Accent1 2 2" xfId="31506" hidden="1" xr:uid="{00000000-0005-0000-0000-0000B2220000}"/>
    <cellStyle name="60% - Accent1 2 2" xfId="31845" hidden="1" xr:uid="{00000000-0005-0000-0000-0000B3220000}"/>
    <cellStyle name="60% - Accent1 2 2" xfId="31837" hidden="1" xr:uid="{00000000-0005-0000-0000-0000B4220000}"/>
    <cellStyle name="60% - Accent1 2 2" xfId="30459" hidden="1" xr:uid="{00000000-0005-0000-0000-0000B5220000}"/>
    <cellStyle name="60% - Accent1 2 2" xfId="32033" hidden="1" xr:uid="{00000000-0005-0000-0000-0000B6220000}"/>
    <cellStyle name="60% - Accent1 2 2" xfId="32228" hidden="1" xr:uid="{00000000-0005-0000-0000-0000B7220000}"/>
    <cellStyle name="60% - Accent1 2 2" xfId="32219" hidden="1" xr:uid="{00000000-0005-0000-0000-0000B8220000}"/>
    <cellStyle name="60% - Accent1 2 2" xfId="32022" hidden="1" xr:uid="{00000000-0005-0000-0000-0000B9220000}"/>
    <cellStyle name="60% - Accent1 2 2" xfId="32380" hidden="1" xr:uid="{00000000-0005-0000-0000-0000BA220000}"/>
    <cellStyle name="60% - Accent1 2 2" xfId="32372" hidden="1" xr:uid="{00000000-0005-0000-0000-0000BB220000}"/>
    <cellStyle name="60% - Accent1 2 2" xfId="32185" hidden="1" xr:uid="{00000000-0005-0000-0000-0000BC220000}"/>
    <cellStyle name="60% - Accent1 2 2" xfId="32525" hidden="1" xr:uid="{00000000-0005-0000-0000-0000BD220000}"/>
    <cellStyle name="60% - Accent1 2 2" xfId="32517" hidden="1" xr:uid="{00000000-0005-0000-0000-0000BE220000}"/>
    <cellStyle name="60% - Accent1 2 2" xfId="30303" hidden="1" xr:uid="{00000000-0005-0000-0000-0000BF220000}"/>
    <cellStyle name="60% - Accent1 2 2" xfId="32712" hidden="1" xr:uid="{00000000-0005-0000-0000-0000C0220000}"/>
    <cellStyle name="60% - Accent1 2 2" xfId="32906" hidden="1" xr:uid="{00000000-0005-0000-0000-0000C1220000}"/>
    <cellStyle name="60% - Accent1 2 2" xfId="32898" hidden="1" xr:uid="{00000000-0005-0000-0000-0000C2220000}"/>
    <cellStyle name="60% - Accent1 2 2" xfId="32701" hidden="1" xr:uid="{00000000-0005-0000-0000-0000C3220000}"/>
    <cellStyle name="60% - Accent1 2 2" xfId="33058" hidden="1" xr:uid="{00000000-0005-0000-0000-0000C4220000}"/>
    <cellStyle name="60% - Accent1 2 2" xfId="33050" hidden="1" xr:uid="{00000000-0005-0000-0000-0000C5220000}"/>
    <cellStyle name="60% - Accent1 2 2" xfId="32864" hidden="1" xr:uid="{00000000-0005-0000-0000-0000C6220000}"/>
    <cellStyle name="60% - Accent1 2 2" xfId="33203" hidden="1" xr:uid="{00000000-0005-0000-0000-0000C7220000}"/>
    <cellStyle name="60% - Accent1 2 2" xfId="33195" hidden="1" xr:uid="{00000000-0005-0000-0000-0000C8220000}"/>
    <cellStyle name="60% - Accent1 2 2" xfId="4536" hidden="1" xr:uid="{00000000-0005-0000-0000-0000C9220000}"/>
    <cellStyle name="60% - Accent1 2 2" xfId="33506" hidden="1" xr:uid="{00000000-0005-0000-0000-0000CA220000}"/>
    <cellStyle name="60% - Accent1 2 2" xfId="33431" hidden="1" xr:uid="{00000000-0005-0000-0000-0000CB220000}"/>
    <cellStyle name="60% - Accent1 2 2" xfId="33503" hidden="1" xr:uid="{00000000-0005-0000-0000-0000CC220000}"/>
    <cellStyle name="60% - Accent1 2 2" xfId="33913" hidden="1" xr:uid="{00000000-0005-0000-0000-0000CD220000}"/>
    <cellStyle name="60% - Accent1 2 2" xfId="34107" hidden="1" xr:uid="{00000000-0005-0000-0000-0000CE220000}"/>
    <cellStyle name="60% - Accent1 2 2" xfId="34099" hidden="1" xr:uid="{00000000-0005-0000-0000-0000CF220000}"/>
    <cellStyle name="60% - Accent1 2 2" xfId="33902" hidden="1" xr:uid="{00000000-0005-0000-0000-0000D0220000}"/>
    <cellStyle name="60% - Accent1 2 2" xfId="34260" hidden="1" xr:uid="{00000000-0005-0000-0000-0000D1220000}"/>
    <cellStyle name="60% - Accent1 2 2" xfId="34252" hidden="1" xr:uid="{00000000-0005-0000-0000-0000D2220000}"/>
    <cellStyle name="60% - Accent1 2 2" xfId="34065" hidden="1" xr:uid="{00000000-0005-0000-0000-0000D3220000}"/>
    <cellStyle name="60% - Accent1 2 2" xfId="34405" hidden="1" xr:uid="{00000000-0005-0000-0000-0000D4220000}"/>
    <cellStyle name="60% - Accent1 2 2" xfId="34397" hidden="1" xr:uid="{00000000-0005-0000-0000-0000D5220000}"/>
    <cellStyle name="60% - Accent1 2 2" xfId="33720" hidden="1" xr:uid="{00000000-0005-0000-0000-0000D6220000}"/>
    <cellStyle name="60% - Accent1 2 2" xfId="34593" hidden="1" xr:uid="{00000000-0005-0000-0000-0000D7220000}"/>
    <cellStyle name="60% - Accent1 2 2" xfId="34787" hidden="1" xr:uid="{00000000-0005-0000-0000-0000D8220000}"/>
    <cellStyle name="60% - Accent1 2 2" xfId="34779" hidden="1" xr:uid="{00000000-0005-0000-0000-0000D9220000}"/>
    <cellStyle name="60% - Accent1 2 2" xfId="34582" hidden="1" xr:uid="{00000000-0005-0000-0000-0000DA220000}"/>
    <cellStyle name="60% - Accent1 2 2" xfId="34939" hidden="1" xr:uid="{00000000-0005-0000-0000-0000DB220000}"/>
    <cellStyle name="60% - Accent1 2 2" xfId="34931" hidden="1" xr:uid="{00000000-0005-0000-0000-0000DC220000}"/>
    <cellStyle name="60% - Accent1 2 2" xfId="34745" hidden="1" xr:uid="{00000000-0005-0000-0000-0000DD220000}"/>
    <cellStyle name="60% - Accent1 2 2" xfId="35084" hidden="1" xr:uid="{00000000-0005-0000-0000-0000DE220000}"/>
    <cellStyle name="60% - Accent1 2 2" xfId="35076" hidden="1" xr:uid="{00000000-0005-0000-0000-0000DF220000}"/>
    <cellStyle name="60% - Accent1 2 2" xfId="33698" hidden="1" xr:uid="{00000000-0005-0000-0000-0000E0220000}"/>
    <cellStyle name="60% - Accent1 2 2" xfId="35272" hidden="1" xr:uid="{00000000-0005-0000-0000-0000E1220000}"/>
    <cellStyle name="60% - Accent1 2 2" xfId="35467" hidden="1" xr:uid="{00000000-0005-0000-0000-0000E2220000}"/>
    <cellStyle name="60% - Accent1 2 2" xfId="35458" hidden="1" xr:uid="{00000000-0005-0000-0000-0000E3220000}"/>
    <cellStyle name="60% - Accent1 2 2" xfId="35261" hidden="1" xr:uid="{00000000-0005-0000-0000-0000E4220000}"/>
    <cellStyle name="60% - Accent1 2 2" xfId="35619" hidden="1" xr:uid="{00000000-0005-0000-0000-0000E5220000}"/>
    <cellStyle name="60% - Accent1 2 2" xfId="35611" hidden="1" xr:uid="{00000000-0005-0000-0000-0000E6220000}"/>
    <cellStyle name="60% - Accent1 2 2" xfId="35424" hidden="1" xr:uid="{00000000-0005-0000-0000-0000E7220000}"/>
    <cellStyle name="60% - Accent1 2 2" xfId="35764" hidden="1" xr:uid="{00000000-0005-0000-0000-0000E8220000}"/>
    <cellStyle name="60% - Accent1 2 2" xfId="35756" hidden="1" xr:uid="{00000000-0005-0000-0000-0000E9220000}"/>
    <cellStyle name="60% - Accent1 2 2" xfId="33542" hidden="1" xr:uid="{00000000-0005-0000-0000-0000EA220000}"/>
    <cellStyle name="60% - Accent1 2 2" xfId="35951" hidden="1" xr:uid="{00000000-0005-0000-0000-0000EB220000}"/>
    <cellStyle name="60% - Accent1 2 2" xfId="36145" hidden="1" xr:uid="{00000000-0005-0000-0000-0000EC220000}"/>
    <cellStyle name="60% - Accent1 2 2" xfId="36137" hidden="1" xr:uid="{00000000-0005-0000-0000-0000ED220000}"/>
    <cellStyle name="60% - Accent1 2 2" xfId="35940" hidden="1" xr:uid="{00000000-0005-0000-0000-0000EE220000}"/>
    <cellStyle name="60% - Accent1 2 2" xfId="36297" hidden="1" xr:uid="{00000000-0005-0000-0000-0000EF220000}"/>
    <cellStyle name="60% - Accent1 2 2" xfId="36289" hidden="1" xr:uid="{00000000-0005-0000-0000-0000F0220000}"/>
    <cellStyle name="60% - Accent1 2 2" xfId="36103" hidden="1" xr:uid="{00000000-0005-0000-0000-0000F1220000}"/>
    <cellStyle name="60% - Accent1 2 2" xfId="36442" hidden="1" xr:uid="{00000000-0005-0000-0000-0000F2220000}"/>
    <cellStyle name="60% - Accent1 2 2" xfId="36434" hidden="1" xr:uid="{00000000-0005-0000-0000-0000F3220000}"/>
    <cellStyle name="60% - Accent1 2 3" xfId="4622" xr:uid="{00000000-0005-0000-0000-0000F4220000}"/>
    <cellStyle name="60% - Accent1 3" xfId="3033" xr:uid="{00000000-0005-0000-0000-0000F5220000}"/>
    <cellStyle name="60% - Accent1 3 2" xfId="38865" xr:uid="{00000000-0005-0000-0000-0000F6220000}"/>
    <cellStyle name="60% - Accent1 4" xfId="4621" xr:uid="{00000000-0005-0000-0000-0000F7220000}"/>
    <cellStyle name="60% - Accent1 5" xfId="7295" hidden="1" xr:uid="{00000000-0005-0000-0000-0000F8220000}"/>
    <cellStyle name="60% - Accent1 5" xfId="36588" hidden="1" xr:uid="{00000000-0005-0000-0000-0000F9220000}"/>
    <cellStyle name="60% - Accent1 5" xfId="38120" hidden="1" xr:uid="{00000000-0005-0000-0000-0000FA220000}"/>
    <cellStyle name="60% - Accent1 5" xfId="37111" hidden="1" xr:uid="{00000000-0005-0000-0000-0000FB220000}"/>
    <cellStyle name="60% - Accent1 5" xfId="38259" hidden="1" xr:uid="{00000000-0005-0000-0000-0000FC220000}"/>
    <cellStyle name="60% - Accent1 5" xfId="37893" hidden="1" xr:uid="{00000000-0005-0000-0000-0000FD220000}"/>
    <cellStyle name="60% - Accent1 5" xfId="38395" hidden="1" xr:uid="{00000000-0005-0000-0000-0000FE220000}"/>
    <cellStyle name="60% - Accent1 5" xfId="37734" hidden="1" xr:uid="{00000000-0005-0000-0000-0000FF220000}"/>
    <cellStyle name="60% - Accent1 5" xfId="38527" hidden="1" xr:uid="{00000000-0005-0000-0000-000000230000}"/>
    <cellStyle name="60% - Accent1 5" xfId="37092" hidden="1" xr:uid="{00000000-0005-0000-0000-000001230000}"/>
    <cellStyle name="60% - Accent1 5" xfId="38653" hidden="1" xr:uid="{00000000-0005-0000-0000-000002230000}"/>
    <cellStyle name="60% - Accent1 5" xfId="36846" hidden="1" xr:uid="{00000000-0005-0000-0000-000003230000}"/>
    <cellStyle name="60% - Accent1 5" xfId="38760" xr:uid="{00000000-0005-0000-0000-000004230000}"/>
    <cellStyle name="60% - Accent1 6" xfId="7972" hidden="1" xr:uid="{00000000-0005-0000-0000-000005230000}"/>
    <cellStyle name="60% - Accent1 6" xfId="37333" hidden="1" xr:uid="{00000000-0005-0000-0000-000006230000}"/>
    <cellStyle name="60% - Accent1 6" xfId="37364" hidden="1" xr:uid="{00000000-0005-0000-0000-000007230000}"/>
    <cellStyle name="60% - Accent1 6" xfId="37051" hidden="1" xr:uid="{00000000-0005-0000-0000-000008230000}"/>
    <cellStyle name="60% - Accent1 6" xfId="37016" hidden="1" xr:uid="{00000000-0005-0000-0000-000009230000}"/>
    <cellStyle name="60% - Accent1 6" xfId="37134" hidden="1" xr:uid="{00000000-0005-0000-0000-00000A230000}"/>
    <cellStyle name="60% - Accent1 6" xfId="36867" hidden="1" xr:uid="{00000000-0005-0000-0000-00000B230000}"/>
    <cellStyle name="60% - Accent1 6" xfId="38811" xr:uid="{00000000-0005-0000-0000-00000C230000}"/>
    <cellStyle name="60% - Accent1 7" xfId="7602" hidden="1" xr:uid="{00000000-0005-0000-0000-00000D230000}"/>
    <cellStyle name="60% - Accent1 7" xfId="38039" hidden="1" xr:uid="{00000000-0005-0000-0000-00000E230000}"/>
    <cellStyle name="60% - Accent1 7" xfId="38186" hidden="1" xr:uid="{00000000-0005-0000-0000-00000F230000}"/>
    <cellStyle name="60% - Accent1 7" xfId="38326" hidden="1" xr:uid="{00000000-0005-0000-0000-000010230000}"/>
    <cellStyle name="60% - Accent1 7" xfId="38463" hidden="1" xr:uid="{00000000-0005-0000-0000-000011230000}"/>
    <cellStyle name="60% - Accent1 7" xfId="38591" hidden="1" xr:uid="{00000000-0005-0000-0000-000012230000}"/>
    <cellStyle name="60% - Accent1 7" xfId="38705" hidden="1" xr:uid="{00000000-0005-0000-0000-000013230000}"/>
    <cellStyle name="60% - Accent1 7" xfId="39003" xr:uid="{00000000-0005-0000-0000-000014230000}"/>
    <cellStyle name="60% - Accent1 8" xfId="8303" hidden="1" xr:uid="{00000000-0005-0000-0000-000015230000}"/>
    <cellStyle name="60% - Accent1 8" xfId="39032" xr:uid="{00000000-0005-0000-0000-000016230000}"/>
    <cellStyle name="60% - Accent2 2" xfId="2571" hidden="1" xr:uid="{00000000-0005-0000-0000-000018230000}"/>
    <cellStyle name="60% - Accent2 2" xfId="37266" hidden="1" xr:uid="{00000000-0005-0000-0000-000019230000}"/>
    <cellStyle name="60% - Accent2 2" xfId="37002" hidden="1" xr:uid="{00000000-0005-0000-0000-00001A230000}"/>
    <cellStyle name="60% - Accent2 2" xfId="36932" hidden="1" xr:uid="{00000000-0005-0000-0000-00001B230000}"/>
    <cellStyle name="60% - Accent2 2" xfId="37694" hidden="1" xr:uid="{00000000-0005-0000-0000-00001C230000}"/>
    <cellStyle name="60% - Accent2 2" xfId="37854" hidden="1" xr:uid="{00000000-0005-0000-0000-00001D230000}"/>
    <cellStyle name="60% - Accent2 2" xfId="36843" hidden="1" xr:uid="{00000000-0005-0000-0000-00001E230000}"/>
    <cellStyle name="60% - Accent2 2" xfId="38225" hidden="1" xr:uid="{00000000-0005-0000-0000-00001F230000}"/>
    <cellStyle name="60% - Accent2 2" xfId="37591" hidden="1" xr:uid="{00000000-0005-0000-0000-000020230000}"/>
    <cellStyle name="60% - Accent2 2" xfId="37624" hidden="1" xr:uid="{00000000-0005-0000-0000-000021230000}"/>
    <cellStyle name="60% - Accent2 2" xfId="38139" hidden="1" xr:uid="{00000000-0005-0000-0000-000022230000}"/>
    <cellStyle name="60% - Accent2 2" xfId="37193" hidden="1" xr:uid="{00000000-0005-0000-0000-000023230000}"/>
    <cellStyle name="60% - Accent2 2" xfId="37523" hidden="1" xr:uid="{00000000-0005-0000-0000-000024230000}"/>
    <cellStyle name="60% - Accent2 2" xfId="38002" xr:uid="{00000000-0005-0000-0000-000025230000}"/>
    <cellStyle name="60% - Accent2 2 2" xfId="5131" hidden="1" xr:uid="{00000000-0005-0000-0000-000026230000}"/>
    <cellStyle name="60% - Accent2 2 2" xfId="6980" hidden="1" xr:uid="{00000000-0005-0000-0000-000027230000}"/>
    <cellStyle name="60% - Accent2 2 2" xfId="9283" hidden="1" xr:uid="{00000000-0005-0000-0000-000028230000}"/>
    <cellStyle name="60% - Accent2 2 2" xfId="9878" hidden="1" xr:uid="{00000000-0005-0000-0000-000029230000}"/>
    <cellStyle name="60% - Accent2 2 2" xfId="8845" hidden="1" xr:uid="{00000000-0005-0000-0000-00002A230000}"/>
    <cellStyle name="60% - Accent2 2 2" xfId="4698" hidden="1" xr:uid="{00000000-0005-0000-0000-00002B230000}"/>
    <cellStyle name="60% - Accent2 2 2" xfId="10075" hidden="1" xr:uid="{00000000-0005-0000-0000-00002C230000}"/>
    <cellStyle name="60% - Accent2 2 2" xfId="9194" hidden="1" xr:uid="{00000000-0005-0000-0000-00002D230000}"/>
    <cellStyle name="60% - Accent2 2 2" xfId="9104" hidden="1" xr:uid="{00000000-0005-0000-0000-00002E230000}"/>
    <cellStyle name="60% - Accent2 2 2" xfId="10252" hidden="1" xr:uid="{00000000-0005-0000-0000-00002F230000}"/>
    <cellStyle name="60% - Accent2 2 2" xfId="8588" hidden="1" xr:uid="{00000000-0005-0000-0000-000030230000}"/>
    <cellStyle name="60% - Accent2 2 2" xfId="5622" hidden="1" xr:uid="{00000000-0005-0000-0000-000031230000}"/>
    <cellStyle name="60% - Accent2 2 2" xfId="10752" hidden="1" xr:uid="{00000000-0005-0000-0000-000032230000}"/>
    <cellStyle name="60% - Accent2 2 2" xfId="5233" hidden="1" xr:uid="{00000000-0005-0000-0000-000033230000}"/>
    <cellStyle name="60% - Accent2 2 2" xfId="8466" hidden="1" xr:uid="{00000000-0005-0000-0000-000034230000}"/>
    <cellStyle name="60% - Accent2 2 2" xfId="11105" hidden="1" xr:uid="{00000000-0005-0000-0000-000035230000}"/>
    <cellStyle name="60% - Accent2 2 2" xfId="11258" hidden="1" xr:uid="{00000000-0005-0000-0000-000036230000}"/>
    <cellStyle name="60% - Accent2 2 2" xfId="11046" hidden="1" xr:uid="{00000000-0005-0000-0000-000037230000}"/>
    <cellStyle name="60% - Accent2 2 2" xfId="10868" hidden="1" xr:uid="{00000000-0005-0000-0000-000038230000}"/>
    <cellStyle name="60% - Accent2 2 2" xfId="11410" hidden="1" xr:uid="{00000000-0005-0000-0000-000039230000}"/>
    <cellStyle name="60% - Accent2 2 2" xfId="11097" hidden="1" xr:uid="{00000000-0005-0000-0000-00003A230000}"/>
    <cellStyle name="60% - Accent2 2 2" xfId="11082" hidden="1" xr:uid="{00000000-0005-0000-0000-00003B230000}"/>
    <cellStyle name="60% - Accent2 2 2" xfId="11555" hidden="1" xr:uid="{00000000-0005-0000-0000-00003C230000}"/>
    <cellStyle name="60% - Accent2 2 2" xfId="11012" hidden="1" xr:uid="{00000000-0005-0000-0000-00003D230000}"/>
    <cellStyle name="60% - Accent2 2 2" xfId="10934" hidden="1" xr:uid="{00000000-0005-0000-0000-00003E230000}"/>
    <cellStyle name="60% - Accent2 2 2" xfId="11786" hidden="1" xr:uid="{00000000-0005-0000-0000-00003F230000}"/>
    <cellStyle name="60% - Accent2 2 2" xfId="11937" hidden="1" xr:uid="{00000000-0005-0000-0000-000040230000}"/>
    <cellStyle name="60% - Accent2 2 2" xfId="11728" hidden="1" xr:uid="{00000000-0005-0000-0000-000041230000}"/>
    <cellStyle name="60% - Accent2 2 2" xfId="9595" hidden="1" xr:uid="{00000000-0005-0000-0000-000042230000}"/>
    <cellStyle name="60% - Accent2 2 2" xfId="12089" hidden="1" xr:uid="{00000000-0005-0000-0000-000043230000}"/>
    <cellStyle name="60% - Accent2 2 2" xfId="11778" hidden="1" xr:uid="{00000000-0005-0000-0000-000044230000}"/>
    <cellStyle name="60% - Accent2 2 2" xfId="11763" hidden="1" xr:uid="{00000000-0005-0000-0000-000045230000}"/>
    <cellStyle name="60% - Accent2 2 2" xfId="12234" hidden="1" xr:uid="{00000000-0005-0000-0000-000046230000}"/>
    <cellStyle name="60% - Accent2 2 2" xfId="11694" hidden="1" xr:uid="{00000000-0005-0000-0000-000047230000}"/>
    <cellStyle name="60% - Accent2 2 2" xfId="10965" hidden="1" xr:uid="{00000000-0005-0000-0000-000048230000}"/>
    <cellStyle name="60% - Accent2 2 2" xfId="12465" hidden="1" xr:uid="{00000000-0005-0000-0000-000049230000}"/>
    <cellStyle name="60% - Accent2 2 2" xfId="12617" hidden="1" xr:uid="{00000000-0005-0000-0000-00004A230000}"/>
    <cellStyle name="60% - Accent2 2 2" xfId="12407" hidden="1" xr:uid="{00000000-0005-0000-0000-00004B230000}"/>
    <cellStyle name="60% - Accent2 2 2" xfId="8413" hidden="1" xr:uid="{00000000-0005-0000-0000-00004C230000}"/>
    <cellStyle name="60% - Accent2 2 2" xfId="12769" hidden="1" xr:uid="{00000000-0005-0000-0000-00004D230000}"/>
    <cellStyle name="60% - Accent2 2 2" xfId="12457" hidden="1" xr:uid="{00000000-0005-0000-0000-00004E230000}"/>
    <cellStyle name="60% - Accent2 2 2" xfId="12442" hidden="1" xr:uid="{00000000-0005-0000-0000-00004F230000}"/>
    <cellStyle name="60% - Accent2 2 2" xfId="12914" hidden="1" xr:uid="{00000000-0005-0000-0000-000050230000}"/>
    <cellStyle name="60% - Accent2 2 2" xfId="12373" hidden="1" xr:uid="{00000000-0005-0000-0000-000051230000}"/>
    <cellStyle name="60% - Accent2 2 2" xfId="10722" hidden="1" xr:uid="{00000000-0005-0000-0000-000052230000}"/>
    <cellStyle name="60% - Accent2 2 2" xfId="13144" hidden="1" xr:uid="{00000000-0005-0000-0000-000053230000}"/>
    <cellStyle name="60% - Accent2 2 2" xfId="13295" hidden="1" xr:uid="{00000000-0005-0000-0000-000054230000}"/>
    <cellStyle name="60% - Accent2 2 2" xfId="13086" hidden="1" xr:uid="{00000000-0005-0000-0000-000055230000}"/>
    <cellStyle name="60% - Accent2 2 2" xfId="10723" hidden="1" xr:uid="{00000000-0005-0000-0000-000056230000}"/>
    <cellStyle name="60% - Accent2 2 2" xfId="13447" hidden="1" xr:uid="{00000000-0005-0000-0000-000057230000}"/>
    <cellStyle name="60% - Accent2 2 2" xfId="13136" hidden="1" xr:uid="{00000000-0005-0000-0000-000058230000}"/>
    <cellStyle name="60% - Accent2 2 2" xfId="13121" hidden="1" xr:uid="{00000000-0005-0000-0000-000059230000}"/>
    <cellStyle name="60% - Accent2 2 2" xfId="13592" hidden="1" xr:uid="{00000000-0005-0000-0000-00005A230000}"/>
    <cellStyle name="60% - Accent2 2 2" xfId="13052" hidden="1" xr:uid="{00000000-0005-0000-0000-00005B230000}"/>
    <cellStyle name="60% - Accent2 2 2" xfId="3408" hidden="1" xr:uid="{00000000-0005-0000-0000-00005C230000}"/>
    <cellStyle name="60% - Accent2 2 2" xfId="14059" hidden="1" xr:uid="{00000000-0005-0000-0000-00005D230000}"/>
    <cellStyle name="60% - Accent2 2 2" xfId="9253" hidden="1" xr:uid="{00000000-0005-0000-0000-00005E230000}"/>
    <cellStyle name="60% - Accent2 2 2" xfId="5182" hidden="1" xr:uid="{00000000-0005-0000-0000-00005F230000}"/>
    <cellStyle name="60% - Accent2 2 2" xfId="14411" hidden="1" xr:uid="{00000000-0005-0000-0000-000060230000}"/>
    <cellStyle name="60% - Accent2 2 2" xfId="14563" hidden="1" xr:uid="{00000000-0005-0000-0000-000061230000}"/>
    <cellStyle name="60% - Accent2 2 2" xfId="14353" hidden="1" xr:uid="{00000000-0005-0000-0000-000062230000}"/>
    <cellStyle name="60% - Accent2 2 2" xfId="14175" hidden="1" xr:uid="{00000000-0005-0000-0000-000063230000}"/>
    <cellStyle name="60% - Accent2 2 2" xfId="14715" hidden="1" xr:uid="{00000000-0005-0000-0000-000064230000}"/>
    <cellStyle name="60% - Accent2 2 2" xfId="14403" hidden="1" xr:uid="{00000000-0005-0000-0000-000065230000}"/>
    <cellStyle name="60% - Accent2 2 2" xfId="14388" hidden="1" xr:uid="{00000000-0005-0000-0000-000066230000}"/>
    <cellStyle name="60% - Accent2 2 2" xfId="14860" hidden="1" xr:uid="{00000000-0005-0000-0000-000067230000}"/>
    <cellStyle name="60% - Accent2 2 2" xfId="14319" hidden="1" xr:uid="{00000000-0005-0000-0000-000068230000}"/>
    <cellStyle name="60% - Accent2 2 2" xfId="14241" hidden="1" xr:uid="{00000000-0005-0000-0000-000069230000}"/>
    <cellStyle name="60% - Accent2 2 2" xfId="15091" hidden="1" xr:uid="{00000000-0005-0000-0000-00006A230000}"/>
    <cellStyle name="60% - Accent2 2 2" xfId="15242" hidden="1" xr:uid="{00000000-0005-0000-0000-00006B230000}"/>
    <cellStyle name="60% - Accent2 2 2" xfId="15033" hidden="1" xr:uid="{00000000-0005-0000-0000-00006C230000}"/>
    <cellStyle name="60% - Accent2 2 2" xfId="8453" hidden="1" xr:uid="{00000000-0005-0000-0000-00006D230000}"/>
    <cellStyle name="60% - Accent2 2 2" xfId="15394" hidden="1" xr:uid="{00000000-0005-0000-0000-00006E230000}"/>
    <cellStyle name="60% - Accent2 2 2" xfId="15083" hidden="1" xr:uid="{00000000-0005-0000-0000-00006F230000}"/>
    <cellStyle name="60% - Accent2 2 2" xfId="15068" hidden="1" xr:uid="{00000000-0005-0000-0000-000070230000}"/>
    <cellStyle name="60% - Accent2 2 2" xfId="15539" hidden="1" xr:uid="{00000000-0005-0000-0000-000071230000}"/>
    <cellStyle name="60% - Accent2 2 2" xfId="14999" hidden="1" xr:uid="{00000000-0005-0000-0000-000072230000}"/>
    <cellStyle name="60% - Accent2 2 2" xfId="14272" hidden="1" xr:uid="{00000000-0005-0000-0000-000073230000}"/>
    <cellStyle name="60% - Accent2 2 2" xfId="15770" hidden="1" xr:uid="{00000000-0005-0000-0000-000074230000}"/>
    <cellStyle name="60% - Accent2 2 2" xfId="15922" hidden="1" xr:uid="{00000000-0005-0000-0000-000075230000}"/>
    <cellStyle name="60% - Accent2 2 2" xfId="15712" hidden="1" xr:uid="{00000000-0005-0000-0000-000076230000}"/>
    <cellStyle name="60% - Accent2 2 2" xfId="4979" hidden="1" xr:uid="{00000000-0005-0000-0000-000077230000}"/>
    <cellStyle name="60% - Accent2 2 2" xfId="16074" hidden="1" xr:uid="{00000000-0005-0000-0000-000078230000}"/>
    <cellStyle name="60% - Accent2 2 2" xfId="15762" hidden="1" xr:uid="{00000000-0005-0000-0000-000079230000}"/>
    <cellStyle name="60% - Accent2 2 2" xfId="15747" hidden="1" xr:uid="{00000000-0005-0000-0000-00007A230000}"/>
    <cellStyle name="60% - Accent2 2 2" xfId="16219" hidden="1" xr:uid="{00000000-0005-0000-0000-00007B230000}"/>
    <cellStyle name="60% - Accent2 2 2" xfId="15678" hidden="1" xr:uid="{00000000-0005-0000-0000-00007C230000}"/>
    <cellStyle name="60% - Accent2 2 2" xfId="14029" hidden="1" xr:uid="{00000000-0005-0000-0000-00007D230000}"/>
    <cellStyle name="60% - Accent2 2 2" xfId="16449" hidden="1" xr:uid="{00000000-0005-0000-0000-00007E230000}"/>
    <cellStyle name="60% - Accent2 2 2" xfId="16600" hidden="1" xr:uid="{00000000-0005-0000-0000-00007F230000}"/>
    <cellStyle name="60% - Accent2 2 2" xfId="16391" hidden="1" xr:uid="{00000000-0005-0000-0000-000080230000}"/>
    <cellStyle name="60% - Accent2 2 2" xfId="14030" hidden="1" xr:uid="{00000000-0005-0000-0000-000081230000}"/>
    <cellStyle name="60% - Accent2 2 2" xfId="16752" hidden="1" xr:uid="{00000000-0005-0000-0000-000082230000}"/>
    <cellStyle name="60% - Accent2 2 2" xfId="16441" hidden="1" xr:uid="{00000000-0005-0000-0000-000083230000}"/>
    <cellStyle name="60% - Accent2 2 2" xfId="16426" hidden="1" xr:uid="{00000000-0005-0000-0000-000084230000}"/>
    <cellStyle name="60% - Accent2 2 2" xfId="16897" hidden="1" xr:uid="{00000000-0005-0000-0000-000085230000}"/>
    <cellStyle name="60% - Accent2 2 2" xfId="16357" hidden="1" xr:uid="{00000000-0005-0000-0000-000086230000}"/>
    <cellStyle name="60% - Accent2 2 2" xfId="4669" hidden="1" xr:uid="{00000000-0005-0000-0000-000087230000}"/>
    <cellStyle name="60% - Accent2 2 2" xfId="17345" hidden="1" xr:uid="{00000000-0005-0000-0000-000088230000}"/>
    <cellStyle name="60% - Accent2 2 2" xfId="4965" hidden="1" xr:uid="{00000000-0005-0000-0000-000089230000}"/>
    <cellStyle name="60% - Accent2 2 2" xfId="9356" hidden="1" xr:uid="{00000000-0005-0000-0000-00008A230000}"/>
    <cellStyle name="60% - Accent2 2 2" xfId="17696" hidden="1" xr:uid="{00000000-0005-0000-0000-00008B230000}"/>
    <cellStyle name="60% - Accent2 2 2" xfId="17848" hidden="1" xr:uid="{00000000-0005-0000-0000-00008C230000}"/>
    <cellStyle name="60% - Accent2 2 2" xfId="17638" hidden="1" xr:uid="{00000000-0005-0000-0000-00008D230000}"/>
    <cellStyle name="60% - Accent2 2 2" xfId="17460" hidden="1" xr:uid="{00000000-0005-0000-0000-00008E230000}"/>
    <cellStyle name="60% - Accent2 2 2" xfId="18000" hidden="1" xr:uid="{00000000-0005-0000-0000-00008F230000}"/>
    <cellStyle name="60% - Accent2 2 2" xfId="17688" hidden="1" xr:uid="{00000000-0005-0000-0000-000090230000}"/>
    <cellStyle name="60% - Accent2 2 2" xfId="17673" hidden="1" xr:uid="{00000000-0005-0000-0000-000091230000}"/>
    <cellStyle name="60% - Accent2 2 2" xfId="18145" hidden="1" xr:uid="{00000000-0005-0000-0000-000092230000}"/>
    <cellStyle name="60% - Accent2 2 2" xfId="17604" hidden="1" xr:uid="{00000000-0005-0000-0000-000093230000}"/>
    <cellStyle name="60% - Accent2 2 2" xfId="17526" hidden="1" xr:uid="{00000000-0005-0000-0000-000094230000}"/>
    <cellStyle name="60% - Accent2 2 2" xfId="18376" hidden="1" xr:uid="{00000000-0005-0000-0000-000095230000}"/>
    <cellStyle name="60% - Accent2 2 2" xfId="18527" hidden="1" xr:uid="{00000000-0005-0000-0000-000096230000}"/>
    <cellStyle name="60% - Accent2 2 2" xfId="18318" hidden="1" xr:uid="{00000000-0005-0000-0000-000097230000}"/>
    <cellStyle name="60% - Accent2 2 2" xfId="5164" hidden="1" xr:uid="{00000000-0005-0000-0000-000098230000}"/>
    <cellStyle name="60% - Accent2 2 2" xfId="18679" hidden="1" xr:uid="{00000000-0005-0000-0000-000099230000}"/>
    <cellStyle name="60% - Accent2 2 2" xfId="18368" hidden="1" xr:uid="{00000000-0005-0000-0000-00009A230000}"/>
    <cellStyle name="60% - Accent2 2 2" xfId="18353" hidden="1" xr:uid="{00000000-0005-0000-0000-00009B230000}"/>
    <cellStyle name="60% - Accent2 2 2" xfId="18824" hidden="1" xr:uid="{00000000-0005-0000-0000-00009C230000}"/>
    <cellStyle name="60% - Accent2 2 2" xfId="18284" hidden="1" xr:uid="{00000000-0005-0000-0000-00009D230000}"/>
    <cellStyle name="60% - Accent2 2 2" xfId="17557" hidden="1" xr:uid="{00000000-0005-0000-0000-00009E230000}"/>
    <cellStyle name="60% - Accent2 2 2" xfId="19055" hidden="1" xr:uid="{00000000-0005-0000-0000-00009F230000}"/>
    <cellStyle name="60% - Accent2 2 2" xfId="19207" hidden="1" xr:uid="{00000000-0005-0000-0000-0000A0230000}"/>
    <cellStyle name="60% - Accent2 2 2" xfId="18997" hidden="1" xr:uid="{00000000-0005-0000-0000-0000A1230000}"/>
    <cellStyle name="60% - Accent2 2 2" xfId="5013" hidden="1" xr:uid="{00000000-0005-0000-0000-0000A2230000}"/>
    <cellStyle name="60% - Accent2 2 2" xfId="19359" hidden="1" xr:uid="{00000000-0005-0000-0000-0000A3230000}"/>
    <cellStyle name="60% - Accent2 2 2" xfId="19047" hidden="1" xr:uid="{00000000-0005-0000-0000-0000A4230000}"/>
    <cellStyle name="60% - Accent2 2 2" xfId="19032" hidden="1" xr:uid="{00000000-0005-0000-0000-0000A5230000}"/>
    <cellStyle name="60% - Accent2 2 2" xfId="19504" hidden="1" xr:uid="{00000000-0005-0000-0000-0000A6230000}"/>
    <cellStyle name="60% - Accent2 2 2" xfId="18963" hidden="1" xr:uid="{00000000-0005-0000-0000-0000A7230000}"/>
    <cellStyle name="60% - Accent2 2 2" xfId="17316" hidden="1" xr:uid="{00000000-0005-0000-0000-0000A8230000}"/>
    <cellStyle name="60% - Accent2 2 2" xfId="19734" hidden="1" xr:uid="{00000000-0005-0000-0000-0000A9230000}"/>
    <cellStyle name="60% - Accent2 2 2" xfId="19885" hidden="1" xr:uid="{00000000-0005-0000-0000-0000AA230000}"/>
    <cellStyle name="60% - Accent2 2 2" xfId="19676" hidden="1" xr:uid="{00000000-0005-0000-0000-0000AB230000}"/>
    <cellStyle name="60% - Accent2 2 2" xfId="17317" hidden="1" xr:uid="{00000000-0005-0000-0000-0000AC230000}"/>
    <cellStyle name="60% - Accent2 2 2" xfId="20037" hidden="1" xr:uid="{00000000-0005-0000-0000-0000AD230000}"/>
    <cellStyle name="60% - Accent2 2 2" xfId="19726" hidden="1" xr:uid="{00000000-0005-0000-0000-0000AE230000}"/>
    <cellStyle name="60% - Accent2 2 2" xfId="19711" hidden="1" xr:uid="{00000000-0005-0000-0000-0000AF230000}"/>
    <cellStyle name="60% - Accent2 2 2" xfId="20182" hidden="1" xr:uid="{00000000-0005-0000-0000-0000B0230000}"/>
    <cellStyle name="60% - Accent2 2 2" xfId="19642" hidden="1" xr:uid="{00000000-0005-0000-0000-0000B1230000}"/>
    <cellStyle name="60% - Accent2 2 2" xfId="4689" hidden="1" xr:uid="{00000000-0005-0000-0000-0000B2230000}"/>
    <cellStyle name="60% - Accent2 2 2" xfId="20623" hidden="1" xr:uid="{00000000-0005-0000-0000-0000B3230000}"/>
    <cellStyle name="60% - Accent2 2 2" xfId="9049" hidden="1" xr:uid="{00000000-0005-0000-0000-0000B4230000}"/>
    <cellStyle name="60% - Accent2 2 2" xfId="9039" hidden="1" xr:uid="{00000000-0005-0000-0000-0000B5230000}"/>
    <cellStyle name="60% - Accent2 2 2" xfId="20974" hidden="1" xr:uid="{00000000-0005-0000-0000-0000B6230000}"/>
    <cellStyle name="60% - Accent2 2 2" xfId="21126" hidden="1" xr:uid="{00000000-0005-0000-0000-0000B7230000}"/>
    <cellStyle name="60% - Accent2 2 2" xfId="20916" hidden="1" xr:uid="{00000000-0005-0000-0000-0000B8230000}"/>
    <cellStyle name="60% - Accent2 2 2" xfId="20738" hidden="1" xr:uid="{00000000-0005-0000-0000-0000B9230000}"/>
    <cellStyle name="60% - Accent2 2 2" xfId="21278" hidden="1" xr:uid="{00000000-0005-0000-0000-0000BA230000}"/>
    <cellStyle name="60% - Accent2 2 2" xfId="20966" hidden="1" xr:uid="{00000000-0005-0000-0000-0000BB230000}"/>
    <cellStyle name="60% - Accent2 2 2" xfId="20951" hidden="1" xr:uid="{00000000-0005-0000-0000-0000BC230000}"/>
    <cellStyle name="60% - Accent2 2 2" xfId="21423" hidden="1" xr:uid="{00000000-0005-0000-0000-0000BD230000}"/>
    <cellStyle name="60% - Accent2 2 2" xfId="20882" hidden="1" xr:uid="{00000000-0005-0000-0000-0000BE230000}"/>
    <cellStyle name="60% - Accent2 2 2" xfId="20804" hidden="1" xr:uid="{00000000-0005-0000-0000-0000BF230000}"/>
    <cellStyle name="60% - Accent2 2 2" xfId="21654" hidden="1" xr:uid="{00000000-0005-0000-0000-0000C0230000}"/>
    <cellStyle name="60% - Accent2 2 2" xfId="21805" hidden="1" xr:uid="{00000000-0005-0000-0000-0000C1230000}"/>
    <cellStyle name="60% - Accent2 2 2" xfId="21596" hidden="1" xr:uid="{00000000-0005-0000-0000-0000C2230000}"/>
    <cellStyle name="60% - Accent2 2 2" xfId="8403" hidden="1" xr:uid="{00000000-0005-0000-0000-0000C3230000}"/>
    <cellStyle name="60% - Accent2 2 2" xfId="21957" hidden="1" xr:uid="{00000000-0005-0000-0000-0000C4230000}"/>
    <cellStyle name="60% - Accent2 2 2" xfId="21646" hidden="1" xr:uid="{00000000-0005-0000-0000-0000C5230000}"/>
    <cellStyle name="60% - Accent2 2 2" xfId="21631" hidden="1" xr:uid="{00000000-0005-0000-0000-0000C6230000}"/>
    <cellStyle name="60% - Accent2 2 2" xfId="22102" hidden="1" xr:uid="{00000000-0005-0000-0000-0000C7230000}"/>
    <cellStyle name="60% - Accent2 2 2" xfId="21562" hidden="1" xr:uid="{00000000-0005-0000-0000-0000C8230000}"/>
    <cellStyle name="60% - Accent2 2 2" xfId="20835" hidden="1" xr:uid="{00000000-0005-0000-0000-0000C9230000}"/>
    <cellStyle name="60% - Accent2 2 2" xfId="22333" hidden="1" xr:uid="{00000000-0005-0000-0000-0000CA230000}"/>
    <cellStyle name="60% - Accent2 2 2" xfId="22485" hidden="1" xr:uid="{00000000-0005-0000-0000-0000CB230000}"/>
    <cellStyle name="60% - Accent2 2 2" xfId="22275" hidden="1" xr:uid="{00000000-0005-0000-0000-0000CC230000}"/>
    <cellStyle name="60% - Accent2 2 2" xfId="3401" hidden="1" xr:uid="{00000000-0005-0000-0000-0000CD230000}"/>
    <cellStyle name="60% - Accent2 2 2" xfId="22637" hidden="1" xr:uid="{00000000-0005-0000-0000-0000CE230000}"/>
    <cellStyle name="60% - Accent2 2 2" xfId="22325" hidden="1" xr:uid="{00000000-0005-0000-0000-0000CF230000}"/>
    <cellStyle name="60% - Accent2 2 2" xfId="22310" hidden="1" xr:uid="{00000000-0005-0000-0000-0000D0230000}"/>
    <cellStyle name="60% - Accent2 2 2" xfId="22782" hidden="1" xr:uid="{00000000-0005-0000-0000-0000D1230000}"/>
    <cellStyle name="60% - Accent2 2 2" xfId="22241" hidden="1" xr:uid="{00000000-0005-0000-0000-0000D2230000}"/>
    <cellStyle name="60% - Accent2 2 2" xfId="20594" hidden="1" xr:uid="{00000000-0005-0000-0000-0000D3230000}"/>
    <cellStyle name="60% - Accent2 2 2" xfId="23012" hidden="1" xr:uid="{00000000-0005-0000-0000-0000D4230000}"/>
    <cellStyle name="60% - Accent2 2 2" xfId="23163" hidden="1" xr:uid="{00000000-0005-0000-0000-0000D5230000}"/>
    <cellStyle name="60% - Accent2 2 2" xfId="22954" hidden="1" xr:uid="{00000000-0005-0000-0000-0000D6230000}"/>
    <cellStyle name="60% - Accent2 2 2" xfId="20595" hidden="1" xr:uid="{00000000-0005-0000-0000-0000D7230000}"/>
    <cellStyle name="60% - Accent2 2 2" xfId="23315" hidden="1" xr:uid="{00000000-0005-0000-0000-0000D8230000}"/>
    <cellStyle name="60% - Accent2 2 2" xfId="23004" hidden="1" xr:uid="{00000000-0005-0000-0000-0000D9230000}"/>
    <cellStyle name="60% - Accent2 2 2" xfId="22989" hidden="1" xr:uid="{00000000-0005-0000-0000-0000DA230000}"/>
    <cellStyle name="60% - Accent2 2 2" xfId="23460" hidden="1" xr:uid="{00000000-0005-0000-0000-0000DB230000}"/>
    <cellStyle name="60% - Accent2 2 2" xfId="22920" hidden="1" xr:uid="{00000000-0005-0000-0000-0000DC230000}"/>
    <cellStyle name="60% - Accent2 2 2" xfId="5636" hidden="1" xr:uid="{00000000-0005-0000-0000-0000DD230000}"/>
    <cellStyle name="60% - Accent2 2 2" xfId="23888" hidden="1" xr:uid="{00000000-0005-0000-0000-0000DE230000}"/>
    <cellStyle name="60% - Accent2 2 2" xfId="8799" hidden="1" xr:uid="{00000000-0005-0000-0000-0000DF230000}"/>
    <cellStyle name="60% - Accent2 2 2" xfId="3633" hidden="1" xr:uid="{00000000-0005-0000-0000-0000E0230000}"/>
    <cellStyle name="60% - Accent2 2 2" xfId="24239" hidden="1" xr:uid="{00000000-0005-0000-0000-0000E1230000}"/>
    <cellStyle name="60% - Accent2 2 2" xfId="24391" hidden="1" xr:uid="{00000000-0005-0000-0000-0000E2230000}"/>
    <cellStyle name="60% - Accent2 2 2" xfId="24181" hidden="1" xr:uid="{00000000-0005-0000-0000-0000E3230000}"/>
    <cellStyle name="60% - Accent2 2 2" xfId="24003" hidden="1" xr:uid="{00000000-0005-0000-0000-0000E4230000}"/>
    <cellStyle name="60% - Accent2 2 2" xfId="24543" hidden="1" xr:uid="{00000000-0005-0000-0000-0000E5230000}"/>
    <cellStyle name="60% - Accent2 2 2" xfId="24231" hidden="1" xr:uid="{00000000-0005-0000-0000-0000E6230000}"/>
    <cellStyle name="60% - Accent2 2 2" xfId="24216" hidden="1" xr:uid="{00000000-0005-0000-0000-0000E7230000}"/>
    <cellStyle name="60% - Accent2 2 2" xfId="24688" hidden="1" xr:uid="{00000000-0005-0000-0000-0000E8230000}"/>
    <cellStyle name="60% - Accent2 2 2" xfId="24147" hidden="1" xr:uid="{00000000-0005-0000-0000-0000E9230000}"/>
    <cellStyle name="60% - Accent2 2 2" xfId="24069" hidden="1" xr:uid="{00000000-0005-0000-0000-0000EA230000}"/>
    <cellStyle name="60% - Accent2 2 2" xfId="24919" hidden="1" xr:uid="{00000000-0005-0000-0000-0000EB230000}"/>
    <cellStyle name="60% - Accent2 2 2" xfId="25070" hidden="1" xr:uid="{00000000-0005-0000-0000-0000EC230000}"/>
    <cellStyle name="60% - Accent2 2 2" xfId="24861" hidden="1" xr:uid="{00000000-0005-0000-0000-0000ED230000}"/>
    <cellStyle name="60% - Accent2 2 2" xfId="9684" hidden="1" xr:uid="{00000000-0005-0000-0000-0000EE230000}"/>
    <cellStyle name="60% - Accent2 2 2" xfId="25222" hidden="1" xr:uid="{00000000-0005-0000-0000-0000EF230000}"/>
    <cellStyle name="60% - Accent2 2 2" xfId="24911" hidden="1" xr:uid="{00000000-0005-0000-0000-0000F0230000}"/>
    <cellStyle name="60% - Accent2 2 2" xfId="24896" hidden="1" xr:uid="{00000000-0005-0000-0000-0000F1230000}"/>
    <cellStyle name="60% - Accent2 2 2" xfId="25367" hidden="1" xr:uid="{00000000-0005-0000-0000-0000F2230000}"/>
    <cellStyle name="60% - Accent2 2 2" xfId="24827" hidden="1" xr:uid="{00000000-0005-0000-0000-0000F3230000}"/>
    <cellStyle name="60% - Accent2 2 2" xfId="24100" hidden="1" xr:uid="{00000000-0005-0000-0000-0000F4230000}"/>
    <cellStyle name="60% - Accent2 2 2" xfId="25598" hidden="1" xr:uid="{00000000-0005-0000-0000-0000F5230000}"/>
    <cellStyle name="60% - Accent2 2 2" xfId="25750" hidden="1" xr:uid="{00000000-0005-0000-0000-0000F6230000}"/>
    <cellStyle name="60% - Accent2 2 2" xfId="25540" hidden="1" xr:uid="{00000000-0005-0000-0000-0000F7230000}"/>
    <cellStyle name="60% - Accent2 2 2" xfId="9519" hidden="1" xr:uid="{00000000-0005-0000-0000-0000F8230000}"/>
    <cellStyle name="60% - Accent2 2 2" xfId="25902" hidden="1" xr:uid="{00000000-0005-0000-0000-0000F9230000}"/>
    <cellStyle name="60% - Accent2 2 2" xfId="25590" hidden="1" xr:uid="{00000000-0005-0000-0000-0000FA230000}"/>
    <cellStyle name="60% - Accent2 2 2" xfId="25575" hidden="1" xr:uid="{00000000-0005-0000-0000-0000FB230000}"/>
    <cellStyle name="60% - Accent2 2 2" xfId="26047" hidden="1" xr:uid="{00000000-0005-0000-0000-0000FC230000}"/>
    <cellStyle name="60% - Accent2 2 2" xfId="25506" hidden="1" xr:uid="{00000000-0005-0000-0000-0000FD230000}"/>
    <cellStyle name="60% - Accent2 2 2" xfId="23859" hidden="1" xr:uid="{00000000-0005-0000-0000-0000FE230000}"/>
    <cellStyle name="60% - Accent2 2 2" xfId="26277" hidden="1" xr:uid="{00000000-0005-0000-0000-0000FF230000}"/>
    <cellStyle name="60% - Accent2 2 2" xfId="26428" hidden="1" xr:uid="{00000000-0005-0000-0000-000000240000}"/>
    <cellStyle name="60% - Accent2 2 2" xfId="26219" hidden="1" xr:uid="{00000000-0005-0000-0000-000001240000}"/>
    <cellStyle name="60% - Accent2 2 2" xfId="23860" hidden="1" xr:uid="{00000000-0005-0000-0000-000002240000}"/>
    <cellStyle name="60% - Accent2 2 2" xfId="26580" hidden="1" xr:uid="{00000000-0005-0000-0000-000003240000}"/>
    <cellStyle name="60% - Accent2 2 2" xfId="26269" hidden="1" xr:uid="{00000000-0005-0000-0000-000004240000}"/>
    <cellStyle name="60% - Accent2 2 2" xfId="26254" hidden="1" xr:uid="{00000000-0005-0000-0000-000005240000}"/>
    <cellStyle name="60% - Accent2 2 2" xfId="26725" hidden="1" xr:uid="{00000000-0005-0000-0000-000006240000}"/>
    <cellStyle name="60% - Accent2 2 2" xfId="26185" hidden="1" xr:uid="{00000000-0005-0000-0000-000007240000}"/>
    <cellStyle name="60% - Accent2 2 2" xfId="9178" hidden="1" xr:uid="{00000000-0005-0000-0000-000008240000}"/>
    <cellStyle name="60% - Accent2 2 2" xfId="27146" hidden="1" xr:uid="{00000000-0005-0000-0000-000009240000}"/>
    <cellStyle name="60% - Accent2 2 2" xfId="4944" hidden="1" xr:uid="{00000000-0005-0000-0000-00000A240000}"/>
    <cellStyle name="60% - Accent2 2 2" xfId="9348" hidden="1" xr:uid="{00000000-0005-0000-0000-00000B240000}"/>
    <cellStyle name="60% - Accent2 2 2" xfId="27497" hidden="1" xr:uid="{00000000-0005-0000-0000-00000C240000}"/>
    <cellStyle name="60% - Accent2 2 2" xfId="27649" hidden="1" xr:uid="{00000000-0005-0000-0000-00000D240000}"/>
    <cellStyle name="60% - Accent2 2 2" xfId="27439" hidden="1" xr:uid="{00000000-0005-0000-0000-00000E240000}"/>
    <cellStyle name="60% - Accent2 2 2" xfId="27261" hidden="1" xr:uid="{00000000-0005-0000-0000-00000F240000}"/>
    <cellStyle name="60% - Accent2 2 2" xfId="27801" hidden="1" xr:uid="{00000000-0005-0000-0000-000010240000}"/>
    <cellStyle name="60% - Accent2 2 2" xfId="27489" hidden="1" xr:uid="{00000000-0005-0000-0000-000011240000}"/>
    <cellStyle name="60% - Accent2 2 2" xfId="27474" hidden="1" xr:uid="{00000000-0005-0000-0000-000012240000}"/>
    <cellStyle name="60% - Accent2 2 2" xfId="27946" hidden="1" xr:uid="{00000000-0005-0000-0000-000013240000}"/>
    <cellStyle name="60% - Accent2 2 2" xfId="27405" hidden="1" xr:uid="{00000000-0005-0000-0000-000014240000}"/>
    <cellStyle name="60% - Accent2 2 2" xfId="27327" hidden="1" xr:uid="{00000000-0005-0000-0000-000015240000}"/>
    <cellStyle name="60% - Accent2 2 2" xfId="28177" hidden="1" xr:uid="{00000000-0005-0000-0000-000016240000}"/>
    <cellStyle name="60% - Accent2 2 2" xfId="28328" hidden="1" xr:uid="{00000000-0005-0000-0000-000017240000}"/>
    <cellStyle name="60% - Accent2 2 2" xfId="28119" hidden="1" xr:uid="{00000000-0005-0000-0000-000018240000}"/>
    <cellStyle name="60% - Accent2 2 2" xfId="9644" hidden="1" xr:uid="{00000000-0005-0000-0000-000019240000}"/>
    <cellStyle name="60% - Accent2 2 2" xfId="28480" hidden="1" xr:uid="{00000000-0005-0000-0000-00001A240000}"/>
    <cellStyle name="60% - Accent2 2 2" xfId="28169" hidden="1" xr:uid="{00000000-0005-0000-0000-00001B240000}"/>
    <cellStyle name="60% - Accent2 2 2" xfId="28154" hidden="1" xr:uid="{00000000-0005-0000-0000-00001C240000}"/>
    <cellStyle name="60% - Accent2 2 2" xfId="28625" hidden="1" xr:uid="{00000000-0005-0000-0000-00001D240000}"/>
    <cellStyle name="60% - Accent2 2 2" xfId="28085" hidden="1" xr:uid="{00000000-0005-0000-0000-00001E240000}"/>
    <cellStyle name="60% - Accent2 2 2" xfId="27358" hidden="1" xr:uid="{00000000-0005-0000-0000-00001F240000}"/>
    <cellStyle name="60% - Accent2 2 2" xfId="28856" hidden="1" xr:uid="{00000000-0005-0000-0000-000020240000}"/>
    <cellStyle name="60% - Accent2 2 2" xfId="29008" hidden="1" xr:uid="{00000000-0005-0000-0000-000021240000}"/>
    <cellStyle name="60% - Accent2 2 2" xfId="28798" hidden="1" xr:uid="{00000000-0005-0000-0000-000022240000}"/>
    <cellStyle name="60% - Accent2 2 2" xfId="4405" hidden="1" xr:uid="{00000000-0005-0000-0000-000023240000}"/>
    <cellStyle name="60% - Accent2 2 2" xfId="29160" hidden="1" xr:uid="{00000000-0005-0000-0000-000024240000}"/>
    <cellStyle name="60% - Accent2 2 2" xfId="28848" hidden="1" xr:uid="{00000000-0005-0000-0000-000025240000}"/>
    <cellStyle name="60% - Accent2 2 2" xfId="28833" hidden="1" xr:uid="{00000000-0005-0000-0000-000026240000}"/>
    <cellStyle name="60% - Accent2 2 2" xfId="29305" hidden="1" xr:uid="{00000000-0005-0000-0000-000027240000}"/>
    <cellStyle name="60% - Accent2 2 2" xfId="28764" hidden="1" xr:uid="{00000000-0005-0000-0000-000028240000}"/>
    <cellStyle name="60% - Accent2 2 2" xfId="27117" hidden="1" xr:uid="{00000000-0005-0000-0000-000029240000}"/>
    <cellStyle name="60% - Accent2 2 2" xfId="29535" hidden="1" xr:uid="{00000000-0005-0000-0000-00002A240000}"/>
    <cellStyle name="60% - Accent2 2 2" xfId="29686" hidden="1" xr:uid="{00000000-0005-0000-0000-00002B240000}"/>
    <cellStyle name="60% - Accent2 2 2" xfId="29477" hidden="1" xr:uid="{00000000-0005-0000-0000-00002C240000}"/>
    <cellStyle name="60% - Accent2 2 2" xfId="27118" hidden="1" xr:uid="{00000000-0005-0000-0000-00002D240000}"/>
    <cellStyle name="60% - Accent2 2 2" xfId="29838" hidden="1" xr:uid="{00000000-0005-0000-0000-00002E240000}"/>
    <cellStyle name="60% - Accent2 2 2" xfId="29527" hidden="1" xr:uid="{00000000-0005-0000-0000-00002F240000}"/>
    <cellStyle name="60% - Accent2 2 2" xfId="29512" hidden="1" xr:uid="{00000000-0005-0000-0000-000030240000}"/>
    <cellStyle name="60% - Accent2 2 2" xfId="29983" hidden="1" xr:uid="{00000000-0005-0000-0000-000031240000}"/>
    <cellStyle name="60% - Accent2 2 2" xfId="29443" hidden="1" xr:uid="{00000000-0005-0000-0000-000032240000}"/>
    <cellStyle name="60% - Accent2 2 2" xfId="8756" hidden="1" xr:uid="{00000000-0005-0000-0000-000033240000}"/>
    <cellStyle name="60% - Accent2 2 2" xfId="30385" hidden="1" xr:uid="{00000000-0005-0000-0000-000034240000}"/>
    <cellStyle name="60% - Accent2 2 2" xfId="9186" hidden="1" xr:uid="{00000000-0005-0000-0000-000035240000}"/>
    <cellStyle name="60% - Accent2 2 2" xfId="5599" hidden="1" xr:uid="{00000000-0005-0000-0000-000036240000}"/>
    <cellStyle name="60% - Accent2 2 2" xfId="30736" hidden="1" xr:uid="{00000000-0005-0000-0000-000037240000}"/>
    <cellStyle name="60% - Accent2 2 2" xfId="30888" hidden="1" xr:uid="{00000000-0005-0000-0000-000038240000}"/>
    <cellStyle name="60% - Accent2 2 2" xfId="30678" hidden="1" xr:uid="{00000000-0005-0000-0000-000039240000}"/>
    <cellStyle name="60% - Accent2 2 2" xfId="30500" hidden="1" xr:uid="{00000000-0005-0000-0000-00003A240000}"/>
    <cellStyle name="60% - Accent2 2 2" xfId="31040" hidden="1" xr:uid="{00000000-0005-0000-0000-00003B240000}"/>
    <cellStyle name="60% - Accent2 2 2" xfId="30728" hidden="1" xr:uid="{00000000-0005-0000-0000-00003C240000}"/>
    <cellStyle name="60% - Accent2 2 2" xfId="30713" hidden="1" xr:uid="{00000000-0005-0000-0000-00003D240000}"/>
    <cellStyle name="60% - Accent2 2 2" xfId="31185" hidden="1" xr:uid="{00000000-0005-0000-0000-00003E240000}"/>
    <cellStyle name="60% - Accent2 2 2" xfId="30644" hidden="1" xr:uid="{00000000-0005-0000-0000-00003F240000}"/>
    <cellStyle name="60% - Accent2 2 2" xfId="30566" hidden="1" xr:uid="{00000000-0005-0000-0000-000040240000}"/>
    <cellStyle name="60% - Accent2 2 2" xfId="31416" hidden="1" xr:uid="{00000000-0005-0000-0000-000041240000}"/>
    <cellStyle name="60% - Accent2 2 2" xfId="31567" hidden="1" xr:uid="{00000000-0005-0000-0000-000042240000}"/>
    <cellStyle name="60% - Accent2 2 2" xfId="31358" hidden="1" xr:uid="{00000000-0005-0000-0000-000043240000}"/>
    <cellStyle name="60% - Accent2 2 2" xfId="8404" hidden="1" xr:uid="{00000000-0005-0000-0000-000044240000}"/>
    <cellStyle name="60% - Accent2 2 2" xfId="31719" hidden="1" xr:uid="{00000000-0005-0000-0000-000045240000}"/>
    <cellStyle name="60% - Accent2 2 2" xfId="31408" hidden="1" xr:uid="{00000000-0005-0000-0000-000046240000}"/>
    <cellStyle name="60% - Accent2 2 2" xfId="31393" hidden="1" xr:uid="{00000000-0005-0000-0000-000047240000}"/>
    <cellStyle name="60% - Accent2 2 2" xfId="31864" hidden="1" xr:uid="{00000000-0005-0000-0000-000048240000}"/>
    <cellStyle name="60% - Accent2 2 2" xfId="31324" hidden="1" xr:uid="{00000000-0005-0000-0000-000049240000}"/>
    <cellStyle name="60% - Accent2 2 2" xfId="30597" hidden="1" xr:uid="{00000000-0005-0000-0000-00004A240000}"/>
    <cellStyle name="60% - Accent2 2 2" xfId="32095" hidden="1" xr:uid="{00000000-0005-0000-0000-00004B240000}"/>
    <cellStyle name="60% - Accent2 2 2" xfId="32247" hidden="1" xr:uid="{00000000-0005-0000-0000-00004C240000}"/>
    <cellStyle name="60% - Accent2 2 2" xfId="32037" hidden="1" xr:uid="{00000000-0005-0000-0000-00004D240000}"/>
    <cellStyle name="60% - Accent2 2 2" xfId="9756" hidden="1" xr:uid="{00000000-0005-0000-0000-00004E240000}"/>
    <cellStyle name="60% - Accent2 2 2" xfId="32399" hidden="1" xr:uid="{00000000-0005-0000-0000-00004F240000}"/>
    <cellStyle name="60% - Accent2 2 2" xfId="32087" hidden="1" xr:uid="{00000000-0005-0000-0000-000050240000}"/>
    <cellStyle name="60% - Accent2 2 2" xfId="32072" hidden="1" xr:uid="{00000000-0005-0000-0000-000051240000}"/>
    <cellStyle name="60% - Accent2 2 2" xfId="32544" hidden="1" xr:uid="{00000000-0005-0000-0000-000052240000}"/>
    <cellStyle name="60% - Accent2 2 2" xfId="32003" hidden="1" xr:uid="{00000000-0005-0000-0000-000053240000}"/>
    <cellStyle name="60% - Accent2 2 2" xfId="30356" hidden="1" xr:uid="{00000000-0005-0000-0000-000054240000}"/>
    <cellStyle name="60% - Accent2 2 2" xfId="32774" hidden="1" xr:uid="{00000000-0005-0000-0000-000055240000}"/>
    <cellStyle name="60% - Accent2 2 2" xfId="32925" hidden="1" xr:uid="{00000000-0005-0000-0000-000056240000}"/>
    <cellStyle name="60% - Accent2 2 2" xfId="32716" hidden="1" xr:uid="{00000000-0005-0000-0000-000057240000}"/>
    <cellStyle name="60% - Accent2 2 2" xfId="30357" hidden="1" xr:uid="{00000000-0005-0000-0000-000058240000}"/>
    <cellStyle name="60% - Accent2 2 2" xfId="33077" hidden="1" xr:uid="{00000000-0005-0000-0000-000059240000}"/>
    <cellStyle name="60% - Accent2 2 2" xfId="32766" hidden="1" xr:uid="{00000000-0005-0000-0000-00005A240000}"/>
    <cellStyle name="60% - Accent2 2 2" xfId="32751" hidden="1" xr:uid="{00000000-0005-0000-0000-00005B240000}"/>
    <cellStyle name="60% - Accent2 2 2" xfId="33222" hidden="1" xr:uid="{00000000-0005-0000-0000-00005C240000}"/>
    <cellStyle name="60% - Accent2 2 2" xfId="32682" hidden="1" xr:uid="{00000000-0005-0000-0000-00005D240000}"/>
    <cellStyle name="60% - Accent2 2 2" xfId="8654" hidden="1" xr:uid="{00000000-0005-0000-0000-00005E240000}"/>
    <cellStyle name="60% - Accent2 2 2" xfId="33624" hidden="1" xr:uid="{00000000-0005-0000-0000-00005F240000}"/>
    <cellStyle name="60% - Accent2 2 2" xfId="10041" hidden="1" xr:uid="{00000000-0005-0000-0000-000060240000}"/>
    <cellStyle name="60% - Accent2 2 2" xfId="13750" hidden="1" xr:uid="{00000000-0005-0000-0000-000061240000}"/>
    <cellStyle name="60% - Accent2 2 2" xfId="33975" hidden="1" xr:uid="{00000000-0005-0000-0000-000062240000}"/>
    <cellStyle name="60% - Accent2 2 2" xfId="34127" hidden="1" xr:uid="{00000000-0005-0000-0000-000063240000}"/>
    <cellStyle name="60% - Accent2 2 2" xfId="33917" hidden="1" xr:uid="{00000000-0005-0000-0000-000064240000}"/>
    <cellStyle name="60% - Accent2 2 2" xfId="33739" hidden="1" xr:uid="{00000000-0005-0000-0000-000065240000}"/>
    <cellStyle name="60% - Accent2 2 2" xfId="34279" hidden="1" xr:uid="{00000000-0005-0000-0000-000066240000}"/>
    <cellStyle name="60% - Accent2 2 2" xfId="33967" hidden="1" xr:uid="{00000000-0005-0000-0000-000067240000}"/>
    <cellStyle name="60% - Accent2 2 2" xfId="33952" hidden="1" xr:uid="{00000000-0005-0000-0000-000068240000}"/>
    <cellStyle name="60% - Accent2 2 2" xfId="34424" hidden="1" xr:uid="{00000000-0005-0000-0000-000069240000}"/>
    <cellStyle name="60% - Accent2 2 2" xfId="33883" hidden="1" xr:uid="{00000000-0005-0000-0000-00006A240000}"/>
    <cellStyle name="60% - Accent2 2 2" xfId="33805" hidden="1" xr:uid="{00000000-0005-0000-0000-00006B240000}"/>
    <cellStyle name="60% - Accent2 2 2" xfId="34655" hidden="1" xr:uid="{00000000-0005-0000-0000-00006C240000}"/>
    <cellStyle name="60% - Accent2 2 2" xfId="34806" hidden="1" xr:uid="{00000000-0005-0000-0000-00006D240000}"/>
    <cellStyle name="60% - Accent2 2 2" xfId="34597" hidden="1" xr:uid="{00000000-0005-0000-0000-00006E240000}"/>
    <cellStyle name="60% - Accent2 2 2" xfId="8992" hidden="1" xr:uid="{00000000-0005-0000-0000-00006F240000}"/>
    <cellStyle name="60% - Accent2 2 2" xfId="34958" hidden="1" xr:uid="{00000000-0005-0000-0000-000070240000}"/>
    <cellStyle name="60% - Accent2 2 2" xfId="34647" hidden="1" xr:uid="{00000000-0005-0000-0000-000071240000}"/>
    <cellStyle name="60% - Accent2 2 2" xfId="34632" hidden="1" xr:uid="{00000000-0005-0000-0000-000072240000}"/>
    <cellStyle name="60% - Accent2 2 2" xfId="35103" hidden="1" xr:uid="{00000000-0005-0000-0000-000073240000}"/>
    <cellStyle name="60% - Accent2 2 2" xfId="34563" hidden="1" xr:uid="{00000000-0005-0000-0000-000074240000}"/>
    <cellStyle name="60% - Accent2 2 2" xfId="33836" hidden="1" xr:uid="{00000000-0005-0000-0000-000075240000}"/>
    <cellStyle name="60% - Accent2 2 2" xfId="35334" hidden="1" xr:uid="{00000000-0005-0000-0000-000076240000}"/>
    <cellStyle name="60% - Accent2 2 2" xfId="35486" hidden="1" xr:uid="{00000000-0005-0000-0000-000077240000}"/>
    <cellStyle name="60% - Accent2 2 2" xfId="35276" hidden="1" xr:uid="{00000000-0005-0000-0000-000078240000}"/>
    <cellStyle name="60% - Accent2 2 2" xfId="9468" hidden="1" xr:uid="{00000000-0005-0000-0000-000079240000}"/>
    <cellStyle name="60% - Accent2 2 2" xfId="35638" hidden="1" xr:uid="{00000000-0005-0000-0000-00007A240000}"/>
    <cellStyle name="60% - Accent2 2 2" xfId="35326" hidden="1" xr:uid="{00000000-0005-0000-0000-00007B240000}"/>
    <cellStyle name="60% - Accent2 2 2" xfId="35311" hidden="1" xr:uid="{00000000-0005-0000-0000-00007C240000}"/>
    <cellStyle name="60% - Accent2 2 2" xfId="35783" hidden="1" xr:uid="{00000000-0005-0000-0000-00007D240000}"/>
    <cellStyle name="60% - Accent2 2 2" xfId="35242" hidden="1" xr:uid="{00000000-0005-0000-0000-00007E240000}"/>
    <cellStyle name="60% - Accent2 2 2" xfId="33595" hidden="1" xr:uid="{00000000-0005-0000-0000-00007F240000}"/>
    <cellStyle name="60% - Accent2 2 2" xfId="36013" hidden="1" xr:uid="{00000000-0005-0000-0000-000080240000}"/>
    <cellStyle name="60% - Accent2 2 2" xfId="36164" hidden="1" xr:uid="{00000000-0005-0000-0000-000081240000}"/>
    <cellStyle name="60% - Accent2 2 2" xfId="35955" hidden="1" xr:uid="{00000000-0005-0000-0000-000082240000}"/>
    <cellStyle name="60% - Accent2 2 2" xfId="33596" hidden="1" xr:uid="{00000000-0005-0000-0000-000083240000}"/>
    <cellStyle name="60% - Accent2 2 2" xfId="36316" hidden="1" xr:uid="{00000000-0005-0000-0000-000084240000}"/>
    <cellStyle name="60% - Accent2 2 2" xfId="36005" hidden="1" xr:uid="{00000000-0005-0000-0000-000085240000}"/>
    <cellStyle name="60% - Accent2 2 2" xfId="35990" hidden="1" xr:uid="{00000000-0005-0000-0000-000086240000}"/>
    <cellStyle name="60% - Accent2 2 2" xfId="36461" hidden="1" xr:uid="{00000000-0005-0000-0000-000087240000}"/>
    <cellStyle name="60% - Accent2 2 2" xfId="35921" hidden="1" xr:uid="{00000000-0005-0000-0000-000088240000}"/>
    <cellStyle name="60% - Accent2 2 3" xfId="4624" xr:uid="{00000000-0005-0000-0000-000089240000}"/>
    <cellStyle name="60% - Accent2 3" xfId="3034" xr:uid="{00000000-0005-0000-0000-00008A240000}"/>
    <cellStyle name="60% - Accent2 3 2" xfId="38866" xr:uid="{00000000-0005-0000-0000-00008B240000}"/>
    <cellStyle name="60% - Accent2 4" xfId="4623" xr:uid="{00000000-0005-0000-0000-00008C240000}"/>
    <cellStyle name="60% - Accent2 5" xfId="7299" hidden="1" xr:uid="{00000000-0005-0000-0000-00008D240000}"/>
    <cellStyle name="60% - Accent2 5" xfId="37304" hidden="1" xr:uid="{00000000-0005-0000-0000-00008E240000}"/>
    <cellStyle name="60% - Accent2 5" xfId="38122" hidden="1" xr:uid="{00000000-0005-0000-0000-00008F240000}"/>
    <cellStyle name="60% - Accent2 5" xfId="36589" hidden="1" xr:uid="{00000000-0005-0000-0000-000090240000}"/>
    <cellStyle name="60% - Accent2 5" xfId="38261" hidden="1" xr:uid="{00000000-0005-0000-0000-000091240000}"/>
    <cellStyle name="60% - Accent2 5" xfId="36567" hidden="1" xr:uid="{00000000-0005-0000-0000-000092240000}"/>
    <cellStyle name="60% - Accent2 5" xfId="38397" hidden="1" xr:uid="{00000000-0005-0000-0000-000093240000}"/>
    <cellStyle name="60% - Accent2 5" xfId="37035" hidden="1" xr:uid="{00000000-0005-0000-0000-000094240000}"/>
    <cellStyle name="60% - Accent2 5" xfId="38529" hidden="1" xr:uid="{00000000-0005-0000-0000-000095240000}"/>
    <cellStyle name="60% - Accent2 5" xfId="36573" hidden="1" xr:uid="{00000000-0005-0000-0000-000096240000}"/>
    <cellStyle name="60% - Accent2 5" xfId="38655" hidden="1" xr:uid="{00000000-0005-0000-0000-000097240000}"/>
    <cellStyle name="60% - Accent2 5" xfId="37899" hidden="1" xr:uid="{00000000-0005-0000-0000-000098240000}"/>
    <cellStyle name="60% - Accent2 5" xfId="38762" xr:uid="{00000000-0005-0000-0000-000099240000}"/>
    <cellStyle name="60% - Accent2 6" xfId="7976" hidden="1" xr:uid="{00000000-0005-0000-0000-00009A240000}"/>
    <cellStyle name="60% - Accent2 6" xfId="37335" hidden="1" xr:uid="{00000000-0005-0000-0000-00009B240000}"/>
    <cellStyle name="60% - Accent2 6" xfId="36631" hidden="1" xr:uid="{00000000-0005-0000-0000-00009C240000}"/>
    <cellStyle name="60% - Accent2 6" xfId="37288" hidden="1" xr:uid="{00000000-0005-0000-0000-00009D240000}"/>
    <cellStyle name="60% - Accent2 6" xfId="37137" hidden="1" xr:uid="{00000000-0005-0000-0000-00009E240000}"/>
    <cellStyle name="60% - Accent2 6" xfId="36990" hidden="1" xr:uid="{00000000-0005-0000-0000-00009F240000}"/>
    <cellStyle name="60% - Accent2 6" xfId="37190" hidden="1" xr:uid="{00000000-0005-0000-0000-0000A0240000}"/>
    <cellStyle name="60% - Accent2 6" xfId="38815" xr:uid="{00000000-0005-0000-0000-0000A1240000}"/>
    <cellStyle name="60% - Accent2 7" xfId="7598" hidden="1" xr:uid="{00000000-0005-0000-0000-0000A2240000}"/>
    <cellStyle name="60% - Accent2 7" xfId="38041" hidden="1" xr:uid="{00000000-0005-0000-0000-0000A3240000}"/>
    <cellStyle name="60% - Accent2 7" xfId="38188" hidden="1" xr:uid="{00000000-0005-0000-0000-0000A4240000}"/>
    <cellStyle name="60% - Accent2 7" xfId="38329" hidden="1" xr:uid="{00000000-0005-0000-0000-0000A5240000}"/>
    <cellStyle name="60% - Accent2 7" xfId="38466" hidden="1" xr:uid="{00000000-0005-0000-0000-0000A6240000}"/>
    <cellStyle name="60% - Accent2 7" xfId="38593" hidden="1" xr:uid="{00000000-0005-0000-0000-0000A7240000}"/>
    <cellStyle name="60% - Accent2 7" xfId="38707" hidden="1" xr:uid="{00000000-0005-0000-0000-0000A8240000}"/>
    <cellStyle name="60% - Accent2 7" xfId="39006" xr:uid="{00000000-0005-0000-0000-0000A9240000}"/>
    <cellStyle name="60% - Accent2 8" xfId="8307" hidden="1" xr:uid="{00000000-0005-0000-0000-0000AA240000}"/>
    <cellStyle name="60% - Accent2 8" xfId="39035" xr:uid="{00000000-0005-0000-0000-0000AB240000}"/>
    <cellStyle name="60% - Accent3 2" xfId="2575" hidden="1" xr:uid="{00000000-0005-0000-0000-0000AD240000}"/>
    <cellStyle name="60% - Accent3 2" xfId="37269" hidden="1" xr:uid="{00000000-0005-0000-0000-0000AE240000}"/>
    <cellStyle name="60% - Accent3 2" xfId="37830" hidden="1" xr:uid="{00000000-0005-0000-0000-0000AF240000}"/>
    <cellStyle name="60% - Accent3 2" xfId="36933" hidden="1" xr:uid="{00000000-0005-0000-0000-0000B0240000}"/>
    <cellStyle name="60% - Accent3 2" xfId="36600" hidden="1" xr:uid="{00000000-0005-0000-0000-0000B1240000}"/>
    <cellStyle name="60% - Accent3 2" xfId="36566" hidden="1" xr:uid="{00000000-0005-0000-0000-0000B2240000}"/>
    <cellStyle name="60% - Accent3 2" xfId="37557" hidden="1" xr:uid="{00000000-0005-0000-0000-0000B3240000}"/>
    <cellStyle name="60% - Accent3 2" xfId="37043" hidden="1" xr:uid="{00000000-0005-0000-0000-0000B4240000}"/>
    <cellStyle name="60% - Accent3 2" xfId="36650" hidden="1" xr:uid="{00000000-0005-0000-0000-0000B5240000}"/>
    <cellStyle name="60% - Accent3 2" xfId="37290" hidden="1" xr:uid="{00000000-0005-0000-0000-0000B6240000}"/>
    <cellStyle name="60% - Accent3 2" xfId="37845" hidden="1" xr:uid="{00000000-0005-0000-0000-0000B7240000}"/>
    <cellStyle name="60% - Accent3 2" xfId="36935" hidden="1" xr:uid="{00000000-0005-0000-0000-0000B8240000}"/>
    <cellStyle name="60% - Accent3 2" xfId="38231" hidden="1" xr:uid="{00000000-0005-0000-0000-0000B9240000}"/>
    <cellStyle name="60% - Accent3 2" xfId="36613" xr:uid="{00000000-0005-0000-0000-0000BA240000}"/>
    <cellStyle name="60% - Accent3 2 2" xfId="5135" hidden="1" xr:uid="{00000000-0005-0000-0000-0000BB240000}"/>
    <cellStyle name="60% - Accent3 2 2" xfId="6303" hidden="1" xr:uid="{00000000-0005-0000-0000-0000BC240000}"/>
    <cellStyle name="60% - Accent3 2 2" xfId="9005" hidden="1" xr:uid="{00000000-0005-0000-0000-0000BD240000}"/>
    <cellStyle name="60% - Accent3 2 2" xfId="9869" hidden="1" xr:uid="{00000000-0005-0000-0000-0000BE240000}"/>
    <cellStyle name="60% - Accent3 2 2" xfId="9172" hidden="1" xr:uid="{00000000-0005-0000-0000-0000BF240000}"/>
    <cellStyle name="60% - Accent3 2 2" xfId="4407" hidden="1" xr:uid="{00000000-0005-0000-0000-0000C0240000}"/>
    <cellStyle name="60% - Accent3 2 2" xfId="10068" hidden="1" xr:uid="{00000000-0005-0000-0000-0000C1240000}"/>
    <cellStyle name="60% - Accent3 2 2" xfId="5676" hidden="1" xr:uid="{00000000-0005-0000-0000-0000C2240000}"/>
    <cellStyle name="60% - Accent3 2 2" xfId="9722" hidden="1" xr:uid="{00000000-0005-0000-0000-0000C3240000}"/>
    <cellStyle name="60% - Accent3 2 2" xfId="10245" hidden="1" xr:uid="{00000000-0005-0000-0000-0000C4240000}"/>
    <cellStyle name="60% - Accent3 2 2" xfId="9135" hidden="1" xr:uid="{00000000-0005-0000-0000-0000C5240000}"/>
    <cellStyle name="60% - Accent3 2 2" xfId="4164" hidden="1" xr:uid="{00000000-0005-0000-0000-0000C6240000}"/>
    <cellStyle name="60% - Accent3 2 2" xfId="10681" hidden="1" xr:uid="{00000000-0005-0000-0000-0000C7240000}"/>
    <cellStyle name="60% - Accent3 2 2" xfId="6716" hidden="1" xr:uid="{00000000-0005-0000-0000-0000C8240000}"/>
    <cellStyle name="60% - Accent3 2 2" xfId="5647" hidden="1" xr:uid="{00000000-0005-0000-0000-0000C9240000}"/>
    <cellStyle name="60% - Accent3 2 2" xfId="11070" hidden="1" xr:uid="{00000000-0005-0000-0000-0000CA240000}"/>
    <cellStyle name="60% - Accent3 2 2" xfId="11252" hidden="1" xr:uid="{00000000-0005-0000-0000-0000CB240000}"/>
    <cellStyle name="60% - Accent3 2 2" xfId="11093" hidden="1" xr:uid="{00000000-0005-0000-0000-0000CC240000}"/>
    <cellStyle name="60% - Accent3 2 2" xfId="8474" hidden="1" xr:uid="{00000000-0005-0000-0000-0000CD240000}"/>
    <cellStyle name="60% - Accent3 2 2" xfId="11404" hidden="1" xr:uid="{00000000-0005-0000-0000-0000CE240000}"/>
    <cellStyle name="60% - Accent3 2 2" xfId="4429" hidden="1" xr:uid="{00000000-0005-0000-0000-0000CF240000}"/>
    <cellStyle name="60% - Accent3 2 2" xfId="11181" hidden="1" xr:uid="{00000000-0005-0000-0000-0000D0240000}"/>
    <cellStyle name="60% - Accent3 2 2" xfId="11549" hidden="1" xr:uid="{00000000-0005-0000-0000-0000D1240000}"/>
    <cellStyle name="60% - Accent3 2 2" xfId="11089" hidden="1" xr:uid="{00000000-0005-0000-0000-0000D2240000}"/>
    <cellStyle name="60% - Accent3 2 2" xfId="9054" hidden="1" xr:uid="{00000000-0005-0000-0000-0000D3240000}"/>
    <cellStyle name="60% - Accent3 2 2" xfId="11752" hidden="1" xr:uid="{00000000-0005-0000-0000-0000D4240000}"/>
    <cellStyle name="60% - Accent3 2 2" xfId="11931" hidden="1" xr:uid="{00000000-0005-0000-0000-0000D5240000}"/>
    <cellStyle name="60% - Accent3 2 2" xfId="11774" hidden="1" xr:uid="{00000000-0005-0000-0000-0000D6240000}"/>
    <cellStyle name="60% - Accent3 2 2" xfId="10870" hidden="1" xr:uid="{00000000-0005-0000-0000-0000D7240000}"/>
    <cellStyle name="60% - Accent3 2 2" xfId="12083" hidden="1" xr:uid="{00000000-0005-0000-0000-0000D8240000}"/>
    <cellStyle name="60% - Accent3 2 2" xfId="10453" hidden="1" xr:uid="{00000000-0005-0000-0000-0000D9240000}"/>
    <cellStyle name="60% - Accent3 2 2" xfId="11862" hidden="1" xr:uid="{00000000-0005-0000-0000-0000DA240000}"/>
    <cellStyle name="60% - Accent3 2 2" xfId="12228" hidden="1" xr:uid="{00000000-0005-0000-0000-0000DB240000}"/>
    <cellStyle name="60% - Accent3 2 2" xfId="11770" hidden="1" xr:uid="{00000000-0005-0000-0000-0000DC240000}"/>
    <cellStyle name="60% - Accent3 2 2" xfId="9642" hidden="1" xr:uid="{00000000-0005-0000-0000-0000DD240000}"/>
    <cellStyle name="60% - Accent3 2 2" xfId="12431" hidden="1" xr:uid="{00000000-0005-0000-0000-0000DE240000}"/>
    <cellStyle name="60% - Accent3 2 2" xfId="12611" hidden="1" xr:uid="{00000000-0005-0000-0000-0000DF240000}"/>
    <cellStyle name="60% - Accent3 2 2" xfId="12453" hidden="1" xr:uid="{00000000-0005-0000-0000-0000E0240000}"/>
    <cellStyle name="60% - Accent3 2 2" xfId="10761" hidden="1" xr:uid="{00000000-0005-0000-0000-0000E1240000}"/>
    <cellStyle name="60% - Accent3 2 2" xfId="12763" hidden="1" xr:uid="{00000000-0005-0000-0000-0000E2240000}"/>
    <cellStyle name="60% - Accent3 2 2" xfId="4238" hidden="1" xr:uid="{00000000-0005-0000-0000-0000E3240000}"/>
    <cellStyle name="60% - Accent3 2 2" xfId="12541" hidden="1" xr:uid="{00000000-0005-0000-0000-0000E4240000}"/>
    <cellStyle name="60% - Accent3 2 2" xfId="12908" hidden="1" xr:uid="{00000000-0005-0000-0000-0000E5240000}"/>
    <cellStyle name="60% - Accent3 2 2" xfId="12449" hidden="1" xr:uid="{00000000-0005-0000-0000-0000E6240000}"/>
    <cellStyle name="60% - Accent3 2 2" xfId="11668" hidden="1" xr:uid="{00000000-0005-0000-0000-0000E7240000}"/>
    <cellStyle name="60% - Accent3 2 2" xfId="13110" hidden="1" xr:uid="{00000000-0005-0000-0000-0000E8240000}"/>
    <cellStyle name="60% - Accent3 2 2" xfId="13289" hidden="1" xr:uid="{00000000-0005-0000-0000-0000E9240000}"/>
    <cellStyle name="60% - Accent3 2 2" xfId="13132" hidden="1" xr:uid="{00000000-0005-0000-0000-0000EA240000}"/>
    <cellStyle name="60% - Accent3 2 2" xfId="10510" hidden="1" xr:uid="{00000000-0005-0000-0000-0000EB240000}"/>
    <cellStyle name="60% - Accent3 2 2" xfId="13441" hidden="1" xr:uid="{00000000-0005-0000-0000-0000EC240000}"/>
    <cellStyle name="60% - Accent3 2 2" xfId="10651" hidden="1" xr:uid="{00000000-0005-0000-0000-0000ED240000}"/>
    <cellStyle name="60% - Accent3 2 2" xfId="13220" hidden="1" xr:uid="{00000000-0005-0000-0000-0000EE240000}"/>
    <cellStyle name="60% - Accent3 2 2" xfId="13586" hidden="1" xr:uid="{00000000-0005-0000-0000-0000EF240000}"/>
    <cellStyle name="60% - Accent3 2 2" xfId="13128" hidden="1" xr:uid="{00000000-0005-0000-0000-0000F0240000}"/>
    <cellStyle name="60% - Accent3 2 2" xfId="4861" hidden="1" xr:uid="{00000000-0005-0000-0000-0000F1240000}"/>
    <cellStyle name="60% - Accent3 2 2" xfId="13988" hidden="1" xr:uid="{00000000-0005-0000-0000-0000F2240000}"/>
    <cellStyle name="60% - Accent3 2 2" xfId="9264" hidden="1" xr:uid="{00000000-0005-0000-0000-0000F3240000}"/>
    <cellStyle name="60% - Accent3 2 2" xfId="4036" hidden="1" xr:uid="{00000000-0005-0000-0000-0000F4240000}"/>
    <cellStyle name="60% - Accent3 2 2" xfId="14377" hidden="1" xr:uid="{00000000-0005-0000-0000-0000F5240000}"/>
    <cellStyle name="60% - Accent3 2 2" xfId="14557" hidden="1" xr:uid="{00000000-0005-0000-0000-0000F6240000}"/>
    <cellStyle name="60% - Accent3 2 2" xfId="14399" hidden="1" xr:uid="{00000000-0005-0000-0000-0000F7240000}"/>
    <cellStyle name="60% - Accent3 2 2" xfId="4673" hidden="1" xr:uid="{00000000-0005-0000-0000-0000F8240000}"/>
    <cellStyle name="60% - Accent3 2 2" xfId="14709" hidden="1" xr:uid="{00000000-0005-0000-0000-0000F9240000}"/>
    <cellStyle name="60% - Accent3 2 2" xfId="4691" hidden="1" xr:uid="{00000000-0005-0000-0000-0000FA240000}"/>
    <cellStyle name="60% - Accent3 2 2" xfId="14487" hidden="1" xr:uid="{00000000-0005-0000-0000-0000FB240000}"/>
    <cellStyle name="60% - Accent3 2 2" xfId="14854" hidden="1" xr:uid="{00000000-0005-0000-0000-0000FC240000}"/>
    <cellStyle name="60% - Accent3 2 2" xfId="14395" hidden="1" xr:uid="{00000000-0005-0000-0000-0000FD240000}"/>
    <cellStyle name="60% - Accent3 2 2" xfId="3384" hidden="1" xr:uid="{00000000-0005-0000-0000-0000FE240000}"/>
    <cellStyle name="60% - Accent3 2 2" xfId="15057" hidden="1" xr:uid="{00000000-0005-0000-0000-0000FF240000}"/>
    <cellStyle name="60% - Accent3 2 2" xfId="15236" hidden="1" xr:uid="{00000000-0005-0000-0000-000000250000}"/>
    <cellStyle name="60% - Accent3 2 2" xfId="15079" hidden="1" xr:uid="{00000000-0005-0000-0000-000001250000}"/>
    <cellStyle name="60% - Accent3 2 2" xfId="14177" hidden="1" xr:uid="{00000000-0005-0000-0000-000002250000}"/>
    <cellStyle name="60% - Accent3 2 2" xfId="15388" hidden="1" xr:uid="{00000000-0005-0000-0000-000003250000}"/>
    <cellStyle name="60% - Accent3 2 2" xfId="13769" hidden="1" xr:uid="{00000000-0005-0000-0000-000004250000}"/>
    <cellStyle name="60% - Accent3 2 2" xfId="15167" hidden="1" xr:uid="{00000000-0005-0000-0000-000005250000}"/>
    <cellStyle name="60% - Accent3 2 2" xfId="15533" hidden="1" xr:uid="{00000000-0005-0000-0000-000006250000}"/>
    <cellStyle name="60% - Accent3 2 2" xfId="15075" hidden="1" xr:uid="{00000000-0005-0000-0000-000007250000}"/>
    <cellStyle name="60% - Accent3 2 2" xfId="9041" hidden="1" xr:uid="{00000000-0005-0000-0000-000008250000}"/>
    <cellStyle name="60% - Accent3 2 2" xfId="15736" hidden="1" xr:uid="{00000000-0005-0000-0000-000009250000}"/>
    <cellStyle name="60% - Accent3 2 2" xfId="15916" hidden="1" xr:uid="{00000000-0005-0000-0000-00000A250000}"/>
    <cellStyle name="60% - Accent3 2 2" xfId="15758" hidden="1" xr:uid="{00000000-0005-0000-0000-00000B250000}"/>
    <cellStyle name="60% - Accent3 2 2" xfId="14068" hidden="1" xr:uid="{00000000-0005-0000-0000-00000C250000}"/>
    <cellStyle name="60% - Accent3 2 2" xfId="16068" hidden="1" xr:uid="{00000000-0005-0000-0000-00000D250000}"/>
    <cellStyle name="60% - Accent3 2 2" xfId="4860" hidden="1" xr:uid="{00000000-0005-0000-0000-00000E250000}"/>
    <cellStyle name="60% - Accent3 2 2" xfId="15846" hidden="1" xr:uid="{00000000-0005-0000-0000-00000F250000}"/>
    <cellStyle name="60% - Accent3 2 2" xfId="16213" hidden="1" xr:uid="{00000000-0005-0000-0000-000010250000}"/>
    <cellStyle name="60% - Accent3 2 2" xfId="15754" hidden="1" xr:uid="{00000000-0005-0000-0000-000011250000}"/>
    <cellStyle name="60% - Accent3 2 2" xfId="14973" hidden="1" xr:uid="{00000000-0005-0000-0000-000012250000}"/>
    <cellStyle name="60% - Accent3 2 2" xfId="16415" hidden="1" xr:uid="{00000000-0005-0000-0000-000013250000}"/>
    <cellStyle name="60% - Accent3 2 2" xfId="16594" hidden="1" xr:uid="{00000000-0005-0000-0000-000014250000}"/>
    <cellStyle name="60% - Accent3 2 2" xfId="16437" hidden="1" xr:uid="{00000000-0005-0000-0000-000015250000}"/>
    <cellStyle name="60% - Accent3 2 2" xfId="13825" hidden="1" xr:uid="{00000000-0005-0000-0000-000016250000}"/>
    <cellStyle name="60% - Accent3 2 2" xfId="16746" hidden="1" xr:uid="{00000000-0005-0000-0000-000017250000}"/>
    <cellStyle name="60% - Accent3 2 2" xfId="13959" hidden="1" xr:uid="{00000000-0005-0000-0000-000018250000}"/>
    <cellStyle name="60% - Accent3 2 2" xfId="16525" hidden="1" xr:uid="{00000000-0005-0000-0000-000019250000}"/>
    <cellStyle name="60% - Accent3 2 2" xfId="16891" hidden="1" xr:uid="{00000000-0005-0000-0000-00001A250000}"/>
    <cellStyle name="60% - Accent3 2 2" xfId="16433" hidden="1" xr:uid="{00000000-0005-0000-0000-00001B250000}"/>
    <cellStyle name="60% - Accent3 2 2" xfId="5270" hidden="1" xr:uid="{00000000-0005-0000-0000-00001C250000}"/>
    <cellStyle name="60% - Accent3 2 2" xfId="17275" hidden="1" xr:uid="{00000000-0005-0000-0000-00001D250000}"/>
    <cellStyle name="60% - Accent3 2 2" xfId="5419" hidden="1" xr:uid="{00000000-0005-0000-0000-00001E250000}"/>
    <cellStyle name="60% - Accent3 2 2" xfId="9257" hidden="1" xr:uid="{00000000-0005-0000-0000-00001F250000}"/>
    <cellStyle name="60% - Accent3 2 2" xfId="17662" hidden="1" xr:uid="{00000000-0005-0000-0000-000020250000}"/>
    <cellStyle name="60% - Accent3 2 2" xfId="17842" hidden="1" xr:uid="{00000000-0005-0000-0000-000021250000}"/>
    <cellStyle name="60% - Accent3 2 2" xfId="17684" hidden="1" xr:uid="{00000000-0005-0000-0000-000022250000}"/>
    <cellStyle name="60% - Accent3 2 2" xfId="4006" hidden="1" xr:uid="{00000000-0005-0000-0000-000023250000}"/>
    <cellStyle name="60% - Accent3 2 2" xfId="17994" hidden="1" xr:uid="{00000000-0005-0000-0000-000024250000}"/>
    <cellStyle name="60% - Accent3 2 2" xfId="5352" hidden="1" xr:uid="{00000000-0005-0000-0000-000025250000}"/>
    <cellStyle name="60% - Accent3 2 2" xfId="17772" hidden="1" xr:uid="{00000000-0005-0000-0000-000026250000}"/>
    <cellStyle name="60% - Accent3 2 2" xfId="18139" hidden="1" xr:uid="{00000000-0005-0000-0000-000027250000}"/>
    <cellStyle name="60% - Accent3 2 2" xfId="17680" hidden="1" xr:uid="{00000000-0005-0000-0000-000028250000}"/>
    <cellStyle name="60% - Accent3 2 2" xfId="4838" hidden="1" xr:uid="{00000000-0005-0000-0000-000029250000}"/>
    <cellStyle name="60% - Accent3 2 2" xfId="18342" hidden="1" xr:uid="{00000000-0005-0000-0000-00002A250000}"/>
    <cellStyle name="60% - Accent3 2 2" xfId="18521" hidden="1" xr:uid="{00000000-0005-0000-0000-00002B250000}"/>
    <cellStyle name="60% - Accent3 2 2" xfId="18364" hidden="1" xr:uid="{00000000-0005-0000-0000-00002C250000}"/>
    <cellStyle name="60% - Accent3 2 2" xfId="17462" hidden="1" xr:uid="{00000000-0005-0000-0000-00002D250000}"/>
    <cellStyle name="60% - Accent3 2 2" xfId="18673" hidden="1" xr:uid="{00000000-0005-0000-0000-00002E250000}"/>
    <cellStyle name="60% - Accent3 2 2" xfId="17060" hidden="1" xr:uid="{00000000-0005-0000-0000-00002F250000}"/>
    <cellStyle name="60% - Accent3 2 2" xfId="18452" hidden="1" xr:uid="{00000000-0005-0000-0000-000030250000}"/>
    <cellStyle name="60% - Accent3 2 2" xfId="18818" hidden="1" xr:uid="{00000000-0005-0000-0000-000031250000}"/>
    <cellStyle name="60% - Accent3 2 2" xfId="18360" hidden="1" xr:uid="{00000000-0005-0000-0000-000032250000}"/>
    <cellStyle name="60% - Accent3 2 2" xfId="10442" hidden="1" xr:uid="{00000000-0005-0000-0000-000033250000}"/>
    <cellStyle name="60% - Accent3 2 2" xfId="19021" hidden="1" xr:uid="{00000000-0005-0000-0000-000034250000}"/>
    <cellStyle name="60% - Accent3 2 2" xfId="19201" hidden="1" xr:uid="{00000000-0005-0000-0000-000035250000}"/>
    <cellStyle name="60% - Accent3 2 2" xfId="19043" hidden="1" xr:uid="{00000000-0005-0000-0000-000036250000}"/>
    <cellStyle name="60% - Accent3 2 2" xfId="17354" hidden="1" xr:uid="{00000000-0005-0000-0000-000037250000}"/>
    <cellStyle name="60% - Accent3 2 2" xfId="19353" hidden="1" xr:uid="{00000000-0005-0000-0000-000038250000}"/>
    <cellStyle name="60% - Accent3 2 2" xfId="8887" hidden="1" xr:uid="{00000000-0005-0000-0000-000039250000}"/>
    <cellStyle name="60% - Accent3 2 2" xfId="19131" hidden="1" xr:uid="{00000000-0005-0000-0000-00003A250000}"/>
    <cellStyle name="60% - Accent3 2 2" xfId="19498" hidden="1" xr:uid="{00000000-0005-0000-0000-00003B250000}"/>
    <cellStyle name="60% - Accent3 2 2" xfId="19039" hidden="1" xr:uid="{00000000-0005-0000-0000-00003C250000}"/>
    <cellStyle name="60% - Accent3 2 2" xfId="18258" hidden="1" xr:uid="{00000000-0005-0000-0000-00003D250000}"/>
    <cellStyle name="60% - Accent3 2 2" xfId="19700" hidden="1" xr:uid="{00000000-0005-0000-0000-00003E250000}"/>
    <cellStyle name="60% - Accent3 2 2" xfId="19879" hidden="1" xr:uid="{00000000-0005-0000-0000-00003F250000}"/>
    <cellStyle name="60% - Accent3 2 2" xfId="19722" hidden="1" xr:uid="{00000000-0005-0000-0000-000040250000}"/>
    <cellStyle name="60% - Accent3 2 2" xfId="17116" hidden="1" xr:uid="{00000000-0005-0000-0000-000041250000}"/>
    <cellStyle name="60% - Accent3 2 2" xfId="20031" hidden="1" xr:uid="{00000000-0005-0000-0000-000042250000}"/>
    <cellStyle name="60% - Accent3 2 2" xfId="17246" hidden="1" xr:uid="{00000000-0005-0000-0000-000043250000}"/>
    <cellStyle name="60% - Accent3 2 2" xfId="19810" hidden="1" xr:uid="{00000000-0005-0000-0000-000044250000}"/>
    <cellStyle name="60% - Accent3 2 2" xfId="20176" hidden="1" xr:uid="{00000000-0005-0000-0000-000045250000}"/>
    <cellStyle name="60% - Accent3 2 2" xfId="19718" hidden="1" xr:uid="{00000000-0005-0000-0000-000046250000}"/>
    <cellStyle name="60% - Accent3 2 2" xfId="9224" hidden="1" xr:uid="{00000000-0005-0000-0000-000047250000}"/>
    <cellStyle name="60% - Accent3 2 2" xfId="20553" hidden="1" xr:uid="{00000000-0005-0000-0000-000048250000}"/>
    <cellStyle name="60% - Accent3 2 2" xfId="8508" hidden="1" xr:uid="{00000000-0005-0000-0000-000049250000}"/>
    <cellStyle name="60% - Accent3 2 2" xfId="8898" hidden="1" xr:uid="{00000000-0005-0000-0000-00004A250000}"/>
    <cellStyle name="60% - Accent3 2 2" xfId="20940" hidden="1" xr:uid="{00000000-0005-0000-0000-00004B250000}"/>
    <cellStyle name="60% - Accent3 2 2" xfId="21120" hidden="1" xr:uid="{00000000-0005-0000-0000-00004C250000}"/>
    <cellStyle name="60% - Accent3 2 2" xfId="20962" hidden="1" xr:uid="{00000000-0005-0000-0000-00004D250000}"/>
    <cellStyle name="60% - Accent3 2 2" xfId="5639" hidden="1" xr:uid="{00000000-0005-0000-0000-00004E250000}"/>
    <cellStyle name="60% - Accent3 2 2" xfId="21272" hidden="1" xr:uid="{00000000-0005-0000-0000-00004F250000}"/>
    <cellStyle name="60% - Accent3 2 2" xfId="9844" hidden="1" xr:uid="{00000000-0005-0000-0000-000050250000}"/>
    <cellStyle name="60% - Accent3 2 2" xfId="21050" hidden="1" xr:uid="{00000000-0005-0000-0000-000051250000}"/>
    <cellStyle name="60% - Accent3 2 2" xfId="21417" hidden="1" xr:uid="{00000000-0005-0000-0000-000052250000}"/>
    <cellStyle name="60% - Accent3 2 2" xfId="20958" hidden="1" xr:uid="{00000000-0005-0000-0000-000053250000}"/>
    <cellStyle name="60% - Accent3 2 2" xfId="8652" hidden="1" xr:uid="{00000000-0005-0000-0000-000054250000}"/>
    <cellStyle name="60% - Accent3 2 2" xfId="21620" hidden="1" xr:uid="{00000000-0005-0000-0000-000055250000}"/>
    <cellStyle name="60% - Accent3 2 2" xfId="21799" hidden="1" xr:uid="{00000000-0005-0000-0000-000056250000}"/>
    <cellStyle name="60% - Accent3 2 2" xfId="21642" hidden="1" xr:uid="{00000000-0005-0000-0000-000057250000}"/>
    <cellStyle name="60% - Accent3 2 2" xfId="20740" hidden="1" xr:uid="{00000000-0005-0000-0000-000058250000}"/>
    <cellStyle name="60% - Accent3 2 2" xfId="21951" hidden="1" xr:uid="{00000000-0005-0000-0000-000059250000}"/>
    <cellStyle name="60% - Accent3 2 2" xfId="20341" hidden="1" xr:uid="{00000000-0005-0000-0000-00005A250000}"/>
    <cellStyle name="60% - Accent3 2 2" xfId="21730" hidden="1" xr:uid="{00000000-0005-0000-0000-00005B250000}"/>
    <cellStyle name="60% - Accent3 2 2" xfId="22096" hidden="1" xr:uid="{00000000-0005-0000-0000-00005C250000}"/>
    <cellStyle name="60% - Accent3 2 2" xfId="21638" hidden="1" xr:uid="{00000000-0005-0000-0000-00005D250000}"/>
    <cellStyle name="60% - Accent3 2 2" xfId="4829" hidden="1" xr:uid="{00000000-0005-0000-0000-00005E250000}"/>
    <cellStyle name="60% - Accent3 2 2" xfId="22299" hidden="1" xr:uid="{00000000-0005-0000-0000-00005F250000}"/>
    <cellStyle name="60% - Accent3 2 2" xfId="22479" hidden="1" xr:uid="{00000000-0005-0000-0000-000060250000}"/>
    <cellStyle name="60% - Accent3 2 2" xfId="22321" hidden="1" xr:uid="{00000000-0005-0000-0000-000061250000}"/>
    <cellStyle name="60% - Accent3 2 2" xfId="20632" hidden="1" xr:uid="{00000000-0005-0000-0000-000062250000}"/>
    <cellStyle name="60% - Accent3 2 2" xfId="22631" hidden="1" xr:uid="{00000000-0005-0000-0000-000063250000}"/>
    <cellStyle name="60% - Accent3 2 2" xfId="8805" hidden="1" xr:uid="{00000000-0005-0000-0000-000064250000}"/>
    <cellStyle name="60% - Accent3 2 2" xfId="22409" hidden="1" xr:uid="{00000000-0005-0000-0000-000065250000}"/>
    <cellStyle name="60% - Accent3 2 2" xfId="22776" hidden="1" xr:uid="{00000000-0005-0000-0000-000066250000}"/>
    <cellStyle name="60% - Accent3 2 2" xfId="22317" hidden="1" xr:uid="{00000000-0005-0000-0000-000067250000}"/>
    <cellStyle name="60% - Accent3 2 2" xfId="21536" hidden="1" xr:uid="{00000000-0005-0000-0000-000068250000}"/>
    <cellStyle name="60% - Accent3 2 2" xfId="22978" hidden="1" xr:uid="{00000000-0005-0000-0000-000069250000}"/>
    <cellStyle name="60% - Accent3 2 2" xfId="23157" hidden="1" xr:uid="{00000000-0005-0000-0000-00006A250000}"/>
    <cellStyle name="60% - Accent3 2 2" xfId="23000" hidden="1" xr:uid="{00000000-0005-0000-0000-00006B250000}"/>
    <cellStyle name="60% - Accent3 2 2" xfId="20397" hidden="1" xr:uid="{00000000-0005-0000-0000-00006C250000}"/>
    <cellStyle name="60% - Accent3 2 2" xfId="23309" hidden="1" xr:uid="{00000000-0005-0000-0000-00006D250000}"/>
    <cellStyle name="60% - Accent3 2 2" xfId="20524" hidden="1" xr:uid="{00000000-0005-0000-0000-00006E250000}"/>
    <cellStyle name="60% - Accent3 2 2" xfId="23088" hidden="1" xr:uid="{00000000-0005-0000-0000-00006F250000}"/>
    <cellStyle name="60% - Accent3 2 2" xfId="23454" hidden="1" xr:uid="{00000000-0005-0000-0000-000070250000}"/>
    <cellStyle name="60% - Accent3 2 2" xfId="22996" hidden="1" xr:uid="{00000000-0005-0000-0000-000071250000}"/>
    <cellStyle name="60% - Accent3 2 2" xfId="8736" hidden="1" xr:uid="{00000000-0005-0000-0000-000072250000}"/>
    <cellStyle name="60% - Accent3 2 2" xfId="23818" hidden="1" xr:uid="{00000000-0005-0000-0000-000073250000}"/>
    <cellStyle name="60% - Accent3 2 2" xfId="10249" hidden="1" xr:uid="{00000000-0005-0000-0000-000074250000}"/>
    <cellStyle name="60% - Accent3 2 2" xfId="10051" hidden="1" xr:uid="{00000000-0005-0000-0000-000075250000}"/>
    <cellStyle name="60% - Accent3 2 2" xfId="24205" hidden="1" xr:uid="{00000000-0005-0000-0000-000076250000}"/>
    <cellStyle name="60% - Accent3 2 2" xfId="24385" hidden="1" xr:uid="{00000000-0005-0000-0000-000077250000}"/>
    <cellStyle name="60% - Accent3 2 2" xfId="24227" hidden="1" xr:uid="{00000000-0005-0000-0000-000078250000}"/>
    <cellStyle name="60% - Accent3 2 2" xfId="8418" hidden="1" xr:uid="{00000000-0005-0000-0000-000079250000}"/>
    <cellStyle name="60% - Accent3 2 2" xfId="24537" hidden="1" xr:uid="{00000000-0005-0000-0000-00007A250000}"/>
    <cellStyle name="60% - Accent3 2 2" xfId="8457" hidden="1" xr:uid="{00000000-0005-0000-0000-00007B250000}"/>
    <cellStyle name="60% - Accent3 2 2" xfId="24315" hidden="1" xr:uid="{00000000-0005-0000-0000-00007C250000}"/>
    <cellStyle name="60% - Accent3 2 2" xfId="24682" hidden="1" xr:uid="{00000000-0005-0000-0000-00007D250000}"/>
    <cellStyle name="60% - Accent3 2 2" xfId="24223" hidden="1" xr:uid="{00000000-0005-0000-0000-00007E250000}"/>
    <cellStyle name="60% - Accent3 2 2" xfId="5423" hidden="1" xr:uid="{00000000-0005-0000-0000-00007F250000}"/>
    <cellStyle name="60% - Accent3 2 2" xfId="24885" hidden="1" xr:uid="{00000000-0005-0000-0000-000080250000}"/>
    <cellStyle name="60% - Accent3 2 2" xfId="25064" hidden="1" xr:uid="{00000000-0005-0000-0000-000081250000}"/>
    <cellStyle name="60% - Accent3 2 2" xfId="24907" hidden="1" xr:uid="{00000000-0005-0000-0000-000082250000}"/>
    <cellStyle name="60% - Accent3 2 2" xfId="24005" hidden="1" xr:uid="{00000000-0005-0000-0000-000083250000}"/>
    <cellStyle name="60% - Accent3 2 2" xfId="25216" hidden="1" xr:uid="{00000000-0005-0000-0000-000084250000}"/>
    <cellStyle name="60% - Accent3 2 2" xfId="23609" hidden="1" xr:uid="{00000000-0005-0000-0000-000085250000}"/>
    <cellStyle name="60% - Accent3 2 2" xfId="24995" hidden="1" xr:uid="{00000000-0005-0000-0000-000086250000}"/>
    <cellStyle name="60% - Accent3 2 2" xfId="25361" hidden="1" xr:uid="{00000000-0005-0000-0000-000087250000}"/>
    <cellStyle name="60% - Accent3 2 2" xfId="24903" hidden="1" xr:uid="{00000000-0005-0000-0000-000088250000}"/>
    <cellStyle name="60% - Accent3 2 2" xfId="4664" hidden="1" xr:uid="{00000000-0005-0000-0000-000089250000}"/>
    <cellStyle name="60% - Accent3 2 2" xfId="25564" hidden="1" xr:uid="{00000000-0005-0000-0000-00008A250000}"/>
    <cellStyle name="60% - Accent3 2 2" xfId="25744" hidden="1" xr:uid="{00000000-0005-0000-0000-00008B250000}"/>
    <cellStyle name="60% - Accent3 2 2" xfId="25586" hidden="1" xr:uid="{00000000-0005-0000-0000-00008C250000}"/>
    <cellStyle name="60% - Accent3 2 2" xfId="23897" hidden="1" xr:uid="{00000000-0005-0000-0000-00008D250000}"/>
    <cellStyle name="60% - Accent3 2 2" xfId="25896" hidden="1" xr:uid="{00000000-0005-0000-0000-00008E250000}"/>
    <cellStyle name="60% - Accent3 2 2" xfId="4556" hidden="1" xr:uid="{00000000-0005-0000-0000-00008F250000}"/>
    <cellStyle name="60% - Accent3 2 2" xfId="25674" hidden="1" xr:uid="{00000000-0005-0000-0000-000090250000}"/>
    <cellStyle name="60% - Accent3 2 2" xfId="26041" hidden="1" xr:uid="{00000000-0005-0000-0000-000091250000}"/>
    <cellStyle name="60% - Accent3 2 2" xfId="25582" hidden="1" xr:uid="{00000000-0005-0000-0000-000092250000}"/>
    <cellStyle name="60% - Accent3 2 2" xfId="24801" hidden="1" xr:uid="{00000000-0005-0000-0000-000093250000}"/>
    <cellStyle name="60% - Accent3 2 2" xfId="26243" hidden="1" xr:uid="{00000000-0005-0000-0000-000094250000}"/>
    <cellStyle name="60% - Accent3 2 2" xfId="26422" hidden="1" xr:uid="{00000000-0005-0000-0000-000095250000}"/>
    <cellStyle name="60% - Accent3 2 2" xfId="26265" hidden="1" xr:uid="{00000000-0005-0000-0000-000096250000}"/>
    <cellStyle name="60% - Accent3 2 2" xfId="23665" hidden="1" xr:uid="{00000000-0005-0000-0000-000097250000}"/>
    <cellStyle name="60% - Accent3 2 2" xfId="26574" hidden="1" xr:uid="{00000000-0005-0000-0000-000098250000}"/>
    <cellStyle name="60% - Accent3 2 2" xfId="23789" hidden="1" xr:uid="{00000000-0005-0000-0000-000099250000}"/>
    <cellStyle name="60% - Accent3 2 2" xfId="26353" hidden="1" xr:uid="{00000000-0005-0000-0000-00009A250000}"/>
    <cellStyle name="60% - Accent3 2 2" xfId="26719" hidden="1" xr:uid="{00000000-0005-0000-0000-00009B250000}"/>
    <cellStyle name="60% - Accent3 2 2" xfId="26261" hidden="1" xr:uid="{00000000-0005-0000-0000-00009C250000}"/>
    <cellStyle name="60% - Accent3 2 2" xfId="5154" hidden="1" xr:uid="{00000000-0005-0000-0000-00009D250000}"/>
    <cellStyle name="60% - Accent3 2 2" xfId="27076" hidden="1" xr:uid="{00000000-0005-0000-0000-00009E250000}"/>
    <cellStyle name="60% - Accent3 2 2" xfId="3547" hidden="1" xr:uid="{00000000-0005-0000-0000-00009F250000}"/>
    <cellStyle name="60% - Accent3 2 2" xfId="3621" hidden="1" xr:uid="{00000000-0005-0000-0000-0000A0250000}"/>
    <cellStyle name="60% - Accent3 2 2" xfId="27463" hidden="1" xr:uid="{00000000-0005-0000-0000-0000A1250000}"/>
    <cellStyle name="60% - Accent3 2 2" xfId="27643" hidden="1" xr:uid="{00000000-0005-0000-0000-0000A2250000}"/>
    <cellStyle name="60% - Accent3 2 2" xfId="27485" hidden="1" xr:uid="{00000000-0005-0000-0000-0000A3250000}"/>
    <cellStyle name="60% - Accent3 2 2" xfId="5595" hidden="1" xr:uid="{00000000-0005-0000-0000-0000A4250000}"/>
    <cellStyle name="60% - Accent3 2 2" xfId="27795" hidden="1" xr:uid="{00000000-0005-0000-0000-0000A5250000}"/>
    <cellStyle name="60% - Accent3 2 2" xfId="3669" hidden="1" xr:uid="{00000000-0005-0000-0000-0000A6250000}"/>
    <cellStyle name="60% - Accent3 2 2" xfId="27573" hidden="1" xr:uid="{00000000-0005-0000-0000-0000A7250000}"/>
    <cellStyle name="60% - Accent3 2 2" xfId="27940" hidden="1" xr:uid="{00000000-0005-0000-0000-0000A8250000}"/>
    <cellStyle name="60% - Accent3 2 2" xfId="27481" hidden="1" xr:uid="{00000000-0005-0000-0000-0000A9250000}"/>
    <cellStyle name="60% - Accent3 2 2" xfId="8974" hidden="1" xr:uid="{00000000-0005-0000-0000-0000AA250000}"/>
    <cellStyle name="60% - Accent3 2 2" xfId="28143" hidden="1" xr:uid="{00000000-0005-0000-0000-0000AB250000}"/>
    <cellStyle name="60% - Accent3 2 2" xfId="28322" hidden="1" xr:uid="{00000000-0005-0000-0000-0000AC250000}"/>
    <cellStyle name="60% - Accent3 2 2" xfId="28165" hidden="1" xr:uid="{00000000-0005-0000-0000-0000AD250000}"/>
    <cellStyle name="60% - Accent3 2 2" xfId="27263" hidden="1" xr:uid="{00000000-0005-0000-0000-0000AE250000}"/>
    <cellStyle name="60% - Accent3 2 2" xfId="28474" hidden="1" xr:uid="{00000000-0005-0000-0000-0000AF250000}"/>
    <cellStyle name="60% - Accent3 2 2" xfId="26867" hidden="1" xr:uid="{00000000-0005-0000-0000-0000B0250000}"/>
    <cellStyle name="60% - Accent3 2 2" xfId="28253" hidden="1" xr:uid="{00000000-0005-0000-0000-0000B1250000}"/>
    <cellStyle name="60% - Accent3 2 2" xfId="28619" hidden="1" xr:uid="{00000000-0005-0000-0000-0000B2250000}"/>
    <cellStyle name="60% - Accent3 2 2" xfId="28161" hidden="1" xr:uid="{00000000-0005-0000-0000-0000B3250000}"/>
    <cellStyle name="60% - Accent3 2 2" xfId="9782" hidden="1" xr:uid="{00000000-0005-0000-0000-0000B4250000}"/>
    <cellStyle name="60% - Accent3 2 2" xfId="28822" hidden="1" xr:uid="{00000000-0005-0000-0000-0000B5250000}"/>
    <cellStyle name="60% - Accent3 2 2" xfId="29002" hidden="1" xr:uid="{00000000-0005-0000-0000-0000B6250000}"/>
    <cellStyle name="60% - Accent3 2 2" xfId="28844" hidden="1" xr:uid="{00000000-0005-0000-0000-0000B7250000}"/>
    <cellStyle name="60% - Accent3 2 2" xfId="27155" hidden="1" xr:uid="{00000000-0005-0000-0000-0000B8250000}"/>
    <cellStyle name="60% - Accent3 2 2" xfId="29154" hidden="1" xr:uid="{00000000-0005-0000-0000-0000B9250000}"/>
    <cellStyle name="60% - Accent3 2 2" xfId="4951" hidden="1" xr:uid="{00000000-0005-0000-0000-0000BA250000}"/>
    <cellStyle name="60% - Accent3 2 2" xfId="28932" hidden="1" xr:uid="{00000000-0005-0000-0000-0000BB250000}"/>
    <cellStyle name="60% - Accent3 2 2" xfId="29299" hidden="1" xr:uid="{00000000-0005-0000-0000-0000BC250000}"/>
    <cellStyle name="60% - Accent3 2 2" xfId="28840" hidden="1" xr:uid="{00000000-0005-0000-0000-0000BD250000}"/>
    <cellStyle name="60% - Accent3 2 2" xfId="28059" hidden="1" xr:uid="{00000000-0005-0000-0000-0000BE250000}"/>
    <cellStyle name="60% - Accent3 2 2" xfId="29501" hidden="1" xr:uid="{00000000-0005-0000-0000-0000BF250000}"/>
    <cellStyle name="60% - Accent3 2 2" xfId="29680" hidden="1" xr:uid="{00000000-0005-0000-0000-0000C0250000}"/>
    <cellStyle name="60% - Accent3 2 2" xfId="29523" hidden="1" xr:uid="{00000000-0005-0000-0000-0000C1250000}"/>
    <cellStyle name="60% - Accent3 2 2" xfId="26923" hidden="1" xr:uid="{00000000-0005-0000-0000-0000C2250000}"/>
    <cellStyle name="60% - Accent3 2 2" xfId="29832" hidden="1" xr:uid="{00000000-0005-0000-0000-0000C3250000}"/>
    <cellStyle name="60% - Accent3 2 2" xfId="27047" hidden="1" xr:uid="{00000000-0005-0000-0000-0000C4250000}"/>
    <cellStyle name="60% - Accent3 2 2" xfId="29611" hidden="1" xr:uid="{00000000-0005-0000-0000-0000C5250000}"/>
    <cellStyle name="60% - Accent3 2 2" xfId="29977" hidden="1" xr:uid="{00000000-0005-0000-0000-0000C6250000}"/>
    <cellStyle name="60% - Accent3 2 2" xfId="29519" hidden="1" xr:uid="{00000000-0005-0000-0000-0000C7250000}"/>
    <cellStyle name="60% - Accent3 2 2" xfId="4903" hidden="1" xr:uid="{00000000-0005-0000-0000-0000C8250000}"/>
    <cellStyle name="60% - Accent3 2 2" xfId="30315" hidden="1" xr:uid="{00000000-0005-0000-0000-0000C9250000}"/>
    <cellStyle name="60% - Accent3 2 2" xfId="9781" hidden="1" xr:uid="{00000000-0005-0000-0000-0000CA250000}"/>
    <cellStyle name="60% - Accent3 2 2" xfId="8537" hidden="1" xr:uid="{00000000-0005-0000-0000-0000CB250000}"/>
    <cellStyle name="60% - Accent3 2 2" xfId="30702" hidden="1" xr:uid="{00000000-0005-0000-0000-0000CC250000}"/>
    <cellStyle name="60% - Accent3 2 2" xfId="30882" hidden="1" xr:uid="{00000000-0005-0000-0000-0000CD250000}"/>
    <cellStyle name="60% - Accent3 2 2" xfId="30724" hidden="1" xr:uid="{00000000-0005-0000-0000-0000CE250000}"/>
    <cellStyle name="60% - Accent3 2 2" xfId="10615" hidden="1" xr:uid="{00000000-0005-0000-0000-0000CF250000}"/>
    <cellStyle name="60% - Accent3 2 2" xfId="31034" hidden="1" xr:uid="{00000000-0005-0000-0000-0000D0250000}"/>
    <cellStyle name="60% - Accent3 2 2" xfId="8971" hidden="1" xr:uid="{00000000-0005-0000-0000-0000D1250000}"/>
    <cellStyle name="60% - Accent3 2 2" xfId="30812" hidden="1" xr:uid="{00000000-0005-0000-0000-0000D2250000}"/>
    <cellStyle name="60% - Accent3 2 2" xfId="31179" hidden="1" xr:uid="{00000000-0005-0000-0000-0000D3250000}"/>
    <cellStyle name="60% - Accent3 2 2" xfId="30720" hidden="1" xr:uid="{00000000-0005-0000-0000-0000D4250000}"/>
    <cellStyle name="60% - Accent3 2 2" xfId="8983" hidden="1" xr:uid="{00000000-0005-0000-0000-0000D5250000}"/>
    <cellStyle name="60% - Accent3 2 2" xfId="31382" hidden="1" xr:uid="{00000000-0005-0000-0000-0000D6250000}"/>
    <cellStyle name="60% - Accent3 2 2" xfId="31561" hidden="1" xr:uid="{00000000-0005-0000-0000-0000D7250000}"/>
    <cellStyle name="60% - Accent3 2 2" xfId="31404" hidden="1" xr:uid="{00000000-0005-0000-0000-0000D8250000}"/>
    <cellStyle name="60% - Accent3 2 2" xfId="30502" hidden="1" xr:uid="{00000000-0005-0000-0000-0000D9250000}"/>
    <cellStyle name="60% - Accent3 2 2" xfId="31713" hidden="1" xr:uid="{00000000-0005-0000-0000-0000DA250000}"/>
    <cellStyle name="60% - Accent3 2 2" xfId="30108" hidden="1" xr:uid="{00000000-0005-0000-0000-0000DB250000}"/>
    <cellStyle name="60% - Accent3 2 2" xfId="31492" hidden="1" xr:uid="{00000000-0005-0000-0000-0000DC250000}"/>
    <cellStyle name="60% - Accent3 2 2" xfId="31858" hidden="1" xr:uid="{00000000-0005-0000-0000-0000DD250000}"/>
    <cellStyle name="60% - Accent3 2 2" xfId="31400" hidden="1" xr:uid="{00000000-0005-0000-0000-0000DE250000}"/>
    <cellStyle name="60% - Accent3 2 2" xfId="9380" hidden="1" xr:uid="{00000000-0005-0000-0000-0000DF250000}"/>
    <cellStyle name="60% - Accent3 2 2" xfId="32061" hidden="1" xr:uid="{00000000-0005-0000-0000-0000E0250000}"/>
    <cellStyle name="60% - Accent3 2 2" xfId="32241" hidden="1" xr:uid="{00000000-0005-0000-0000-0000E1250000}"/>
    <cellStyle name="60% - Accent3 2 2" xfId="32083" hidden="1" xr:uid="{00000000-0005-0000-0000-0000E2250000}"/>
    <cellStyle name="60% - Accent3 2 2" xfId="30394" hidden="1" xr:uid="{00000000-0005-0000-0000-0000E3250000}"/>
    <cellStyle name="60% - Accent3 2 2" xfId="32393" hidden="1" xr:uid="{00000000-0005-0000-0000-0000E4250000}"/>
    <cellStyle name="60% - Accent3 2 2" xfId="3369" hidden="1" xr:uid="{00000000-0005-0000-0000-0000E5250000}"/>
    <cellStyle name="60% - Accent3 2 2" xfId="32171" hidden="1" xr:uid="{00000000-0005-0000-0000-0000E6250000}"/>
    <cellStyle name="60% - Accent3 2 2" xfId="32538" hidden="1" xr:uid="{00000000-0005-0000-0000-0000E7250000}"/>
    <cellStyle name="60% - Accent3 2 2" xfId="32079" hidden="1" xr:uid="{00000000-0005-0000-0000-0000E8250000}"/>
    <cellStyle name="60% - Accent3 2 2" xfId="31298" hidden="1" xr:uid="{00000000-0005-0000-0000-0000E9250000}"/>
    <cellStyle name="60% - Accent3 2 2" xfId="32740" hidden="1" xr:uid="{00000000-0005-0000-0000-0000EA250000}"/>
    <cellStyle name="60% - Accent3 2 2" xfId="32919" hidden="1" xr:uid="{00000000-0005-0000-0000-0000EB250000}"/>
    <cellStyle name="60% - Accent3 2 2" xfId="32762" hidden="1" xr:uid="{00000000-0005-0000-0000-0000EC250000}"/>
    <cellStyle name="60% - Accent3 2 2" xfId="30164" hidden="1" xr:uid="{00000000-0005-0000-0000-0000ED250000}"/>
    <cellStyle name="60% - Accent3 2 2" xfId="33071" hidden="1" xr:uid="{00000000-0005-0000-0000-0000EE250000}"/>
    <cellStyle name="60% - Accent3 2 2" xfId="30286" hidden="1" xr:uid="{00000000-0005-0000-0000-0000EF250000}"/>
    <cellStyle name="60% - Accent3 2 2" xfId="32850" hidden="1" xr:uid="{00000000-0005-0000-0000-0000F0250000}"/>
    <cellStyle name="60% - Accent3 2 2" xfId="33216" hidden="1" xr:uid="{00000000-0005-0000-0000-0000F1250000}"/>
    <cellStyle name="60% - Accent3 2 2" xfId="32758" hidden="1" xr:uid="{00000000-0005-0000-0000-0000F2250000}"/>
    <cellStyle name="60% - Accent3 2 2" xfId="8738" hidden="1" xr:uid="{00000000-0005-0000-0000-0000F3250000}"/>
    <cellStyle name="60% - Accent3 2 2" xfId="33554" hidden="1" xr:uid="{00000000-0005-0000-0000-0000F4250000}"/>
    <cellStyle name="60% - Accent3 2 2" xfId="9470" hidden="1" xr:uid="{00000000-0005-0000-0000-0000F5250000}"/>
    <cellStyle name="60% - Accent3 2 2" xfId="4949" hidden="1" xr:uid="{00000000-0005-0000-0000-0000F6250000}"/>
    <cellStyle name="60% - Accent3 2 2" xfId="33941" hidden="1" xr:uid="{00000000-0005-0000-0000-0000F7250000}"/>
    <cellStyle name="60% - Accent3 2 2" xfId="34121" hidden="1" xr:uid="{00000000-0005-0000-0000-0000F8250000}"/>
    <cellStyle name="60% - Accent3 2 2" xfId="33963" hidden="1" xr:uid="{00000000-0005-0000-0000-0000F9250000}"/>
    <cellStyle name="60% - Accent3 2 2" xfId="9422" hidden="1" xr:uid="{00000000-0005-0000-0000-0000FA250000}"/>
    <cellStyle name="60% - Accent3 2 2" xfId="34273" hidden="1" xr:uid="{00000000-0005-0000-0000-0000FB250000}"/>
    <cellStyle name="60% - Accent3 2 2" xfId="9051" hidden="1" xr:uid="{00000000-0005-0000-0000-0000FC250000}"/>
    <cellStyle name="60% - Accent3 2 2" xfId="34051" hidden="1" xr:uid="{00000000-0005-0000-0000-0000FD250000}"/>
    <cellStyle name="60% - Accent3 2 2" xfId="34418" hidden="1" xr:uid="{00000000-0005-0000-0000-0000FE250000}"/>
    <cellStyle name="60% - Accent3 2 2" xfId="33959" hidden="1" xr:uid="{00000000-0005-0000-0000-0000FF250000}"/>
    <cellStyle name="60% - Accent3 2 2" xfId="5363" hidden="1" xr:uid="{00000000-0005-0000-0000-000000260000}"/>
    <cellStyle name="60% - Accent3 2 2" xfId="34621" hidden="1" xr:uid="{00000000-0005-0000-0000-000001260000}"/>
    <cellStyle name="60% - Accent3 2 2" xfId="34800" hidden="1" xr:uid="{00000000-0005-0000-0000-000002260000}"/>
    <cellStyle name="60% - Accent3 2 2" xfId="34643" hidden="1" xr:uid="{00000000-0005-0000-0000-000003260000}"/>
    <cellStyle name="60% - Accent3 2 2" xfId="33741" hidden="1" xr:uid="{00000000-0005-0000-0000-000004260000}"/>
    <cellStyle name="60% - Accent3 2 2" xfId="34952" hidden="1" xr:uid="{00000000-0005-0000-0000-000005260000}"/>
    <cellStyle name="60% - Accent3 2 2" xfId="33347" hidden="1" xr:uid="{00000000-0005-0000-0000-000006260000}"/>
    <cellStyle name="60% - Accent3 2 2" xfId="34731" hidden="1" xr:uid="{00000000-0005-0000-0000-000007260000}"/>
    <cellStyle name="60% - Accent3 2 2" xfId="35097" hidden="1" xr:uid="{00000000-0005-0000-0000-000008260000}"/>
    <cellStyle name="60% - Accent3 2 2" xfId="34639" hidden="1" xr:uid="{00000000-0005-0000-0000-000009260000}"/>
    <cellStyle name="60% - Accent3 2 2" xfId="9059" hidden="1" xr:uid="{00000000-0005-0000-0000-00000A260000}"/>
    <cellStyle name="60% - Accent3 2 2" xfId="35300" hidden="1" xr:uid="{00000000-0005-0000-0000-00000B260000}"/>
    <cellStyle name="60% - Accent3 2 2" xfId="35480" hidden="1" xr:uid="{00000000-0005-0000-0000-00000C260000}"/>
    <cellStyle name="60% - Accent3 2 2" xfId="35322" hidden="1" xr:uid="{00000000-0005-0000-0000-00000D260000}"/>
    <cellStyle name="60% - Accent3 2 2" xfId="33633" hidden="1" xr:uid="{00000000-0005-0000-0000-00000E260000}"/>
    <cellStyle name="60% - Accent3 2 2" xfId="35632" hidden="1" xr:uid="{00000000-0005-0000-0000-00000F260000}"/>
    <cellStyle name="60% - Accent3 2 2" xfId="10017" hidden="1" xr:uid="{00000000-0005-0000-0000-000010260000}"/>
    <cellStyle name="60% - Accent3 2 2" xfId="35410" hidden="1" xr:uid="{00000000-0005-0000-0000-000011260000}"/>
    <cellStyle name="60% - Accent3 2 2" xfId="35777" hidden="1" xr:uid="{00000000-0005-0000-0000-000012260000}"/>
    <cellStyle name="60% - Accent3 2 2" xfId="35318" hidden="1" xr:uid="{00000000-0005-0000-0000-000013260000}"/>
    <cellStyle name="60% - Accent3 2 2" xfId="34537" hidden="1" xr:uid="{00000000-0005-0000-0000-000014260000}"/>
    <cellStyle name="60% - Accent3 2 2" xfId="35979" hidden="1" xr:uid="{00000000-0005-0000-0000-000015260000}"/>
    <cellStyle name="60% - Accent3 2 2" xfId="36158" hidden="1" xr:uid="{00000000-0005-0000-0000-000016260000}"/>
    <cellStyle name="60% - Accent3 2 2" xfId="36001" hidden="1" xr:uid="{00000000-0005-0000-0000-000017260000}"/>
    <cellStyle name="60% - Accent3 2 2" xfId="33403" hidden="1" xr:uid="{00000000-0005-0000-0000-000018260000}"/>
    <cellStyle name="60% - Accent3 2 2" xfId="36310" hidden="1" xr:uid="{00000000-0005-0000-0000-000019260000}"/>
    <cellStyle name="60% - Accent3 2 2" xfId="33525" hidden="1" xr:uid="{00000000-0005-0000-0000-00001A260000}"/>
    <cellStyle name="60% - Accent3 2 2" xfId="36089" hidden="1" xr:uid="{00000000-0005-0000-0000-00001B260000}"/>
    <cellStyle name="60% - Accent3 2 2" xfId="36455" hidden="1" xr:uid="{00000000-0005-0000-0000-00001C260000}"/>
    <cellStyle name="60% - Accent3 2 2" xfId="35997" hidden="1" xr:uid="{00000000-0005-0000-0000-00001D260000}"/>
    <cellStyle name="60% - Accent3 2 3" xfId="4626" xr:uid="{00000000-0005-0000-0000-00001E260000}"/>
    <cellStyle name="60% - Accent3 3" xfId="3035" xr:uid="{00000000-0005-0000-0000-00001F260000}"/>
    <cellStyle name="60% - Accent3 3 2" xfId="38867" xr:uid="{00000000-0005-0000-0000-000020260000}"/>
    <cellStyle name="60% - Accent3 4" xfId="4625" xr:uid="{00000000-0005-0000-0000-000021260000}"/>
    <cellStyle name="60% - Accent3 5" xfId="7303" hidden="1" xr:uid="{00000000-0005-0000-0000-000022260000}"/>
    <cellStyle name="60% - Accent3 5" xfId="36586" hidden="1" xr:uid="{00000000-0005-0000-0000-000023260000}"/>
    <cellStyle name="60% - Accent3 5" xfId="38124" hidden="1" xr:uid="{00000000-0005-0000-0000-000024260000}"/>
    <cellStyle name="60% - Accent3 5" xfId="36768" hidden="1" xr:uid="{00000000-0005-0000-0000-000025260000}"/>
    <cellStyle name="60% - Accent3 5" xfId="38263" hidden="1" xr:uid="{00000000-0005-0000-0000-000026260000}"/>
    <cellStyle name="60% - Accent3 5" xfId="37066" hidden="1" xr:uid="{00000000-0005-0000-0000-000027260000}"/>
    <cellStyle name="60% - Accent3 5" xfId="38399" hidden="1" xr:uid="{00000000-0005-0000-0000-000028260000}"/>
    <cellStyle name="60% - Accent3 5" xfId="37521" hidden="1" xr:uid="{00000000-0005-0000-0000-000029260000}"/>
    <cellStyle name="60% - Accent3 5" xfId="38531" hidden="1" xr:uid="{00000000-0005-0000-0000-00002A260000}"/>
    <cellStyle name="60% - Accent3 5" xfId="36661" hidden="1" xr:uid="{00000000-0005-0000-0000-00002B260000}"/>
    <cellStyle name="60% - Accent3 5" xfId="38657" hidden="1" xr:uid="{00000000-0005-0000-0000-00002C260000}"/>
    <cellStyle name="60% - Accent3 5" xfId="36832" hidden="1" xr:uid="{00000000-0005-0000-0000-00002D260000}"/>
    <cellStyle name="60% - Accent3 5" xfId="38764" xr:uid="{00000000-0005-0000-0000-00002E260000}"/>
    <cellStyle name="60% - Accent3 6" xfId="7980" hidden="1" xr:uid="{00000000-0005-0000-0000-00002F260000}"/>
    <cellStyle name="60% - Accent3 6" xfId="36638" hidden="1" xr:uid="{00000000-0005-0000-0000-000030260000}"/>
    <cellStyle name="60% - Accent3 6" xfId="38014" hidden="1" xr:uid="{00000000-0005-0000-0000-000031260000}"/>
    <cellStyle name="60% - Accent3 6" xfId="36812" hidden="1" xr:uid="{00000000-0005-0000-0000-000032260000}"/>
    <cellStyle name="60% - Accent3 6" xfId="38305" hidden="1" xr:uid="{00000000-0005-0000-0000-000033260000}"/>
    <cellStyle name="60% - Accent3 6" xfId="38442" hidden="1" xr:uid="{00000000-0005-0000-0000-000034260000}"/>
    <cellStyle name="60% - Accent3 6" xfId="38571" hidden="1" xr:uid="{00000000-0005-0000-0000-000035260000}"/>
    <cellStyle name="60% - Accent3 6" xfId="38819" xr:uid="{00000000-0005-0000-0000-000036260000}"/>
    <cellStyle name="60% - Accent3 7" xfId="7594" hidden="1" xr:uid="{00000000-0005-0000-0000-000037260000}"/>
    <cellStyle name="60% - Accent3 7" xfId="38044" hidden="1" xr:uid="{00000000-0005-0000-0000-000038260000}"/>
    <cellStyle name="60% - Accent3 7" xfId="38192" hidden="1" xr:uid="{00000000-0005-0000-0000-000039260000}"/>
    <cellStyle name="60% - Accent3 7" xfId="38331" hidden="1" xr:uid="{00000000-0005-0000-0000-00003A260000}"/>
    <cellStyle name="60% - Accent3 7" xfId="38468" hidden="1" xr:uid="{00000000-0005-0000-0000-00003B260000}"/>
    <cellStyle name="60% - Accent3 7" xfId="38595" hidden="1" xr:uid="{00000000-0005-0000-0000-00003C260000}"/>
    <cellStyle name="60% - Accent3 7" xfId="38709" hidden="1" xr:uid="{00000000-0005-0000-0000-00003D260000}"/>
    <cellStyle name="60% - Accent3 7" xfId="39009" xr:uid="{00000000-0005-0000-0000-00003E260000}"/>
    <cellStyle name="60% - Accent3 8" xfId="8311" hidden="1" xr:uid="{00000000-0005-0000-0000-00003F260000}"/>
    <cellStyle name="60% - Accent3 8" xfId="39038" xr:uid="{00000000-0005-0000-0000-000040260000}"/>
    <cellStyle name="60% - Accent4 2" xfId="2579" hidden="1" xr:uid="{00000000-0005-0000-0000-000042260000}"/>
    <cellStyle name="60% - Accent4 2" xfId="37272" hidden="1" xr:uid="{00000000-0005-0000-0000-000043260000}"/>
    <cellStyle name="60% - Accent4 2" xfId="37823" hidden="1" xr:uid="{00000000-0005-0000-0000-000044260000}"/>
    <cellStyle name="60% - Accent4 2" xfId="36934" hidden="1" xr:uid="{00000000-0005-0000-0000-000045260000}"/>
    <cellStyle name="60% - Accent4 2" xfId="36601" hidden="1" xr:uid="{00000000-0005-0000-0000-000046260000}"/>
    <cellStyle name="60% - Accent4 2" xfId="37069" hidden="1" xr:uid="{00000000-0005-0000-0000-000047260000}"/>
    <cellStyle name="60% - Accent4 2" xfId="37059" hidden="1" xr:uid="{00000000-0005-0000-0000-000048260000}"/>
    <cellStyle name="60% - Accent4 2" xfId="37478" hidden="1" xr:uid="{00000000-0005-0000-0000-000049260000}"/>
    <cellStyle name="60% - Accent4 2" xfId="37755" hidden="1" xr:uid="{00000000-0005-0000-0000-00004A260000}"/>
    <cellStyle name="60% - Accent4 2" xfId="37084" hidden="1" xr:uid="{00000000-0005-0000-0000-00004B260000}"/>
    <cellStyle name="60% - Accent4 2" xfId="36618" hidden="1" xr:uid="{00000000-0005-0000-0000-00004C260000}"/>
    <cellStyle name="60% - Accent4 2" xfId="36664" hidden="1" xr:uid="{00000000-0005-0000-0000-00004D260000}"/>
    <cellStyle name="60% - Accent4 2" xfId="37104" hidden="1" xr:uid="{00000000-0005-0000-0000-00004E260000}"/>
    <cellStyle name="60% - Accent4 2" xfId="37015" xr:uid="{00000000-0005-0000-0000-00004F260000}"/>
    <cellStyle name="60% - Accent4 2 2" xfId="5139" hidden="1" xr:uid="{00000000-0005-0000-0000-000050260000}"/>
    <cellStyle name="60% - Accent4 2 2" xfId="6148" hidden="1" xr:uid="{00000000-0005-0000-0000-000051260000}"/>
    <cellStyle name="60% - Accent4 2 2" xfId="8930" hidden="1" xr:uid="{00000000-0005-0000-0000-000052260000}"/>
    <cellStyle name="60% - Accent4 2 2" xfId="9864" hidden="1" xr:uid="{00000000-0005-0000-0000-000053260000}"/>
    <cellStyle name="60% - Accent4 2 2" xfId="8962" hidden="1" xr:uid="{00000000-0005-0000-0000-000054260000}"/>
    <cellStyle name="60% - Accent4 2 2" xfId="5955" hidden="1" xr:uid="{00000000-0005-0000-0000-000055260000}"/>
    <cellStyle name="60% - Accent4 2 2" xfId="10063" hidden="1" xr:uid="{00000000-0005-0000-0000-000056260000}"/>
    <cellStyle name="60% - Accent4 2 2" xfId="8701" hidden="1" xr:uid="{00000000-0005-0000-0000-000057260000}"/>
    <cellStyle name="60% - Accent4 2 2" xfId="4681" hidden="1" xr:uid="{00000000-0005-0000-0000-000058260000}"/>
    <cellStyle name="60% - Accent4 2 2" xfId="10240" hidden="1" xr:uid="{00000000-0005-0000-0000-000059260000}"/>
    <cellStyle name="60% - Accent4 2 2" xfId="9778" hidden="1" xr:uid="{00000000-0005-0000-0000-00005A260000}"/>
    <cellStyle name="60% - Accent4 2 2" xfId="5022" hidden="1" xr:uid="{00000000-0005-0000-0000-00005B260000}"/>
    <cellStyle name="60% - Accent4 2 2" xfId="10662" hidden="1" xr:uid="{00000000-0005-0000-0000-00005C260000}"/>
    <cellStyle name="60% - Accent4 2 2" xfId="9481" hidden="1" xr:uid="{00000000-0005-0000-0000-00005D260000}"/>
    <cellStyle name="60% - Accent4 2 2" xfId="10688" hidden="1" xr:uid="{00000000-0005-0000-0000-00005E260000}"/>
    <cellStyle name="60% - Accent4 2 2" xfId="11056" hidden="1" xr:uid="{00000000-0005-0000-0000-00005F260000}"/>
    <cellStyle name="60% - Accent4 2 2" xfId="11247" hidden="1" xr:uid="{00000000-0005-0000-0000-000060260000}"/>
    <cellStyle name="60% - Accent4 2 2" xfId="11059" hidden="1" xr:uid="{00000000-0005-0000-0000-000061260000}"/>
    <cellStyle name="60% - Accent4 2 2" xfId="3876" hidden="1" xr:uid="{00000000-0005-0000-0000-000062260000}"/>
    <cellStyle name="60% - Accent4 2 2" xfId="11399" hidden="1" xr:uid="{00000000-0005-0000-0000-000063260000}"/>
    <cellStyle name="60% - Accent4 2 2" xfId="11028" hidden="1" xr:uid="{00000000-0005-0000-0000-000064260000}"/>
    <cellStyle name="60% - Accent4 2 2" xfId="10646" hidden="1" xr:uid="{00000000-0005-0000-0000-000065260000}"/>
    <cellStyle name="60% - Accent4 2 2" xfId="11544" hidden="1" xr:uid="{00000000-0005-0000-0000-000066260000}"/>
    <cellStyle name="60% - Accent4 2 2" xfId="11203" hidden="1" xr:uid="{00000000-0005-0000-0000-000067260000}"/>
    <cellStyle name="60% - Accent4 2 2" xfId="10872" hidden="1" xr:uid="{00000000-0005-0000-0000-000068260000}"/>
    <cellStyle name="60% - Accent4 2 2" xfId="11738" hidden="1" xr:uid="{00000000-0005-0000-0000-000069260000}"/>
    <cellStyle name="60% - Accent4 2 2" xfId="11926" hidden="1" xr:uid="{00000000-0005-0000-0000-00006A260000}"/>
    <cellStyle name="60% - Accent4 2 2" xfId="11741" hidden="1" xr:uid="{00000000-0005-0000-0000-00006B260000}"/>
    <cellStyle name="60% - Accent4 2 2" xfId="4928" hidden="1" xr:uid="{00000000-0005-0000-0000-00006C260000}"/>
    <cellStyle name="60% - Accent4 2 2" xfId="12078" hidden="1" xr:uid="{00000000-0005-0000-0000-00006D260000}"/>
    <cellStyle name="60% - Accent4 2 2" xfId="11710" hidden="1" xr:uid="{00000000-0005-0000-0000-00006E260000}"/>
    <cellStyle name="60% - Accent4 2 2" xfId="10621" hidden="1" xr:uid="{00000000-0005-0000-0000-00006F260000}"/>
    <cellStyle name="60% - Accent4 2 2" xfId="12223" hidden="1" xr:uid="{00000000-0005-0000-0000-000070260000}"/>
    <cellStyle name="60% - Accent4 2 2" xfId="11884" hidden="1" xr:uid="{00000000-0005-0000-0000-000071260000}"/>
    <cellStyle name="60% - Accent4 2 2" xfId="8544" hidden="1" xr:uid="{00000000-0005-0000-0000-000072260000}"/>
    <cellStyle name="60% - Accent4 2 2" xfId="12417" hidden="1" xr:uid="{00000000-0005-0000-0000-000073260000}"/>
    <cellStyle name="60% - Accent4 2 2" xfId="12606" hidden="1" xr:uid="{00000000-0005-0000-0000-000074260000}"/>
    <cellStyle name="60% - Accent4 2 2" xfId="12420" hidden="1" xr:uid="{00000000-0005-0000-0000-000075260000}"/>
    <cellStyle name="60% - Accent4 2 2" xfId="10584" hidden="1" xr:uid="{00000000-0005-0000-0000-000076260000}"/>
    <cellStyle name="60% - Accent4 2 2" xfId="12758" hidden="1" xr:uid="{00000000-0005-0000-0000-000077260000}"/>
    <cellStyle name="60% - Accent4 2 2" xfId="12389" hidden="1" xr:uid="{00000000-0005-0000-0000-000078260000}"/>
    <cellStyle name="60% - Accent4 2 2" xfId="10764" hidden="1" xr:uid="{00000000-0005-0000-0000-000079260000}"/>
    <cellStyle name="60% - Accent4 2 2" xfId="12903" hidden="1" xr:uid="{00000000-0005-0000-0000-00007A260000}"/>
    <cellStyle name="60% - Accent4 2 2" xfId="12563" hidden="1" xr:uid="{00000000-0005-0000-0000-00007B260000}"/>
    <cellStyle name="60% - Accent4 2 2" xfId="10853" hidden="1" xr:uid="{00000000-0005-0000-0000-00007C260000}"/>
    <cellStyle name="60% - Accent4 2 2" xfId="13096" hidden="1" xr:uid="{00000000-0005-0000-0000-00007D260000}"/>
    <cellStyle name="60% - Accent4 2 2" xfId="13284" hidden="1" xr:uid="{00000000-0005-0000-0000-00007E260000}"/>
    <cellStyle name="60% - Accent4 2 2" xfId="13099" hidden="1" xr:uid="{00000000-0005-0000-0000-00007F260000}"/>
    <cellStyle name="60% - Accent4 2 2" xfId="10487" hidden="1" xr:uid="{00000000-0005-0000-0000-000080260000}"/>
    <cellStyle name="60% - Accent4 2 2" xfId="13436" hidden="1" xr:uid="{00000000-0005-0000-0000-000081260000}"/>
    <cellStyle name="60% - Accent4 2 2" xfId="13068" hidden="1" xr:uid="{00000000-0005-0000-0000-000082260000}"/>
    <cellStyle name="60% - Accent4 2 2" xfId="10550" hidden="1" xr:uid="{00000000-0005-0000-0000-000083260000}"/>
    <cellStyle name="60% - Accent4 2 2" xfId="13581" hidden="1" xr:uid="{00000000-0005-0000-0000-000084260000}"/>
    <cellStyle name="60% - Accent4 2 2" xfId="13242" hidden="1" xr:uid="{00000000-0005-0000-0000-000085260000}"/>
    <cellStyle name="60% - Accent4 2 2" xfId="9328" hidden="1" xr:uid="{00000000-0005-0000-0000-000086260000}"/>
    <cellStyle name="60% - Accent4 2 2" xfId="13969" hidden="1" xr:uid="{00000000-0005-0000-0000-000087260000}"/>
    <cellStyle name="60% - Accent4 2 2" xfId="8786" hidden="1" xr:uid="{00000000-0005-0000-0000-000088260000}"/>
    <cellStyle name="60% - Accent4 2 2" xfId="13995" hidden="1" xr:uid="{00000000-0005-0000-0000-000089260000}"/>
    <cellStyle name="60% - Accent4 2 2" xfId="14363" hidden="1" xr:uid="{00000000-0005-0000-0000-00008A260000}"/>
    <cellStyle name="60% - Accent4 2 2" xfId="14552" hidden="1" xr:uid="{00000000-0005-0000-0000-00008B260000}"/>
    <cellStyle name="60% - Accent4 2 2" xfId="14366" hidden="1" xr:uid="{00000000-0005-0000-0000-00008C260000}"/>
    <cellStyle name="60% - Accent4 2 2" xfId="5189" hidden="1" xr:uid="{00000000-0005-0000-0000-00008D260000}"/>
    <cellStyle name="60% - Accent4 2 2" xfId="14704" hidden="1" xr:uid="{00000000-0005-0000-0000-00008E260000}"/>
    <cellStyle name="60% - Accent4 2 2" xfId="14335" hidden="1" xr:uid="{00000000-0005-0000-0000-00008F260000}"/>
    <cellStyle name="60% - Accent4 2 2" xfId="13954" hidden="1" xr:uid="{00000000-0005-0000-0000-000090260000}"/>
    <cellStyle name="60% - Accent4 2 2" xfId="14849" hidden="1" xr:uid="{00000000-0005-0000-0000-000091260000}"/>
    <cellStyle name="60% - Accent4 2 2" xfId="14509" hidden="1" xr:uid="{00000000-0005-0000-0000-000092260000}"/>
    <cellStyle name="60% - Accent4 2 2" xfId="14179" hidden="1" xr:uid="{00000000-0005-0000-0000-000093260000}"/>
    <cellStyle name="60% - Accent4 2 2" xfId="15043" hidden="1" xr:uid="{00000000-0005-0000-0000-000094260000}"/>
    <cellStyle name="60% - Accent4 2 2" xfId="15231" hidden="1" xr:uid="{00000000-0005-0000-0000-000095260000}"/>
    <cellStyle name="60% - Accent4 2 2" xfId="15046" hidden="1" xr:uid="{00000000-0005-0000-0000-000096260000}"/>
    <cellStyle name="60% - Accent4 2 2" xfId="9345" hidden="1" xr:uid="{00000000-0005-0000-0000-000097260000}"/>
    <cellStyle name="60% - Accent4 2 2" xfId="15383" hidden="1" xr:uid="{00000000-0005-0000-0000-000098260000}"/>
    <cellStyle name="60% - Accent4 2 2" xfId="15015" hidden="1" xr:uid="{00000000-0005-0000-0000-000099260000}"/>
    <cellStyle name="60% - Accent4 2 2" xfId="13929" hidden="1" xr:uid="{00000000-0005-0000-0000-00009A260000}"/>
    <cellStyle name="60% - Accent4 2 2" xfId="15528" hidden="1" xr:uid="{00000000-0005-0000-0000-00009B260000}"/>
    <cellStyle name="60% - Accent4 2 2" xfId="15189" hidden="1" xr:uid="{00000000-0005-0000-0000-00009C260000}"/>
    <cellStyle name="60% - Accent4 2 2" xfId="8609" hidden="1" xr:uid="{00000000-0005-0000-0000-00009D260000}"/>
    <cellStyle name="60% - Accent4 2 2" xfId="15722" hidden="1" xr:uid="{00000000-0005-0000-0000-00009E260000}"/>
    <cellStyle name="60% - Accent4 2 2" xfId="15911" hidden="1" xr:uid="{00000000-0005-0000-0000-00009F260000}"/>
    <cellStyle name="60% - Accent4 2 2" xfId="15725" hidden="1" xr:uid="{00000000-0005-0000-0000-0000A0260000}"/>
    <cellStyle name="60% - Accent4 2 2" xfId="13895" hidden="1" xr:uid="{00000000-0005-0000-0000-0000A1260000}"/>
    <cellStyle name="60% - Accent4 2 2" xfId="16063" hidden="1" xr:uid="{00000000-0005-0000-0000-0000A2260000}"/>
    <cellStyle name="60% - Accent4 2 2" xfId="15694" hidden="1" xr:uid="{00000000-0005-0000-0000-0000A3260000}"/>
    <cellStyle name="60% - Accent4 2 2" xfId="14071" hidden="1" xr:uid="{00000000-0005-0000-0000-0000A4260000}"/>
    <cellStyle name="60% - Accent4 2 2" xfId="16208" hidden="1" xr:uid="{00000000-0005-0000-0000-0000A5260000}"/>
    <cellStyle name="60% - Accent4 2 2" xfId="15868" hidden="1" xr:uid="{00000000-0005-0000-0000-0000A6260000}"/>
    <cellStyle name="60% - Accent4 2 2" xfId="14160" hidden="1" xr:uid="{00000000-0005-0000-0000-0000A7260000}"/>
    <cellStyle name="60% - Accent4 2 2" xfId="16401" hidden="1" xr:uid="{00000000-0005-0000-0000-0000A8260000}"/>
    <cellStyle name="60% - Accent4 2 2" xfId="16589" hidden="1" xr:uid="{00000000-0005-0000-0000-0000A9260000}"/>
    <cellStyle name="60% - Accent4 2 2" xfId="16404" hidden="1" xr:uid="{00000000-0005-0000-0000-0000AA260000}"/>
    <cellStyle name="60% - Accent4 2 2" xfId="13802" hidden="1" xr:uid="{00000000-0005-0000-0000-0000AB260000}"/>
    <cellStyle name="60% - Accent4 2 2" xfId="16741" hidden="1" xr:uid="{00000000-0005-0000-0000-0000AC260000}"/>
    <cellStyle name="60% - Accent4 2 2" xfId="16373" hidden="1" xr:uid="{00000000-0005-0000-0000-0000AD260000}"/>
    <cellStyle name="60% - Accent4 2 2" xfId="13865" hidden="1" xr:uid="{00000000-0005-0000-0000-0000AE260000}"/>
    <cellStyle name="60% - Accent4 2 2" xfId="16886" hidden="1" xr:uid="{00000000-0005-0000-0000-0000AF260000}"/>
    <cellStyle name="60% - Accent4 2 2" xfId="16547" hidden="1" xr:uid="{00000000-0005-0000-0000-0000B0260000}"/>
    <cellStyle name="60% - Accent4 2 2" xfId="8570" hidden="1" xr:uid="{00000000-0005-0000-0000-0000B1260000}"/>
    <cellStyle name="60% - Accent4 2 2" xfId="17256" hidden="1" xr:uid="{00000000-0005-0000-0000-0000B2260000}"/>
    <cellStyle name="60% - Accent4 2 2" xfId="9688" hidden="1" xr:uid="{00000000-0005-0000-0000-0000B3260000}"/>
    <cellStyle name="60% - Accent4 2 2" xfId="17282" hidden="1" xr:uid="{00000000-0005-0000-0000-0000B4260000}"/>
    <cellStyle name="60% - Accent4 2 2" xfId="17648" hidden="1" xr:uid="{00000000-0005-0000-0000-0000B5260000}"/>
    <cellStyle name="60% - Accent4 2 2" xfId="17837" hidden="1" xr:uid="{00000000-0005-0000-0000-0000B6260000}"/>
    <cellStyle name="60% - Accent4 2 2" xfId="17651" hidden="1" xr:uid="{00000000-0005-0000-0000-0000B7260000}"/>
    <cellStyle name="60% - Accent4 2 2" xfId="3900" hidden="1" xr:uid="{00000000-0005-0000-0000-0000B8260000}"/>
    <cellStyle name="60% - Accent4 2 2" xfId="17989" hidden="1" xr:uid="{00000000-0005-0000-0000-0000B9260000}"/>
    <cellStyle name="60% - Accent4 2 2" xfId="17620" hidden="1" xr:uid="{00000000-0005-0000-0000-0000BA260000}"/>
    <cellStyle name="60% - Accent4 2 2" xfId="17241" hidden="1" xr:uid="{00000000-0005-0000-0000-0000BB260000}"/>
    <cellStyle name="60% - Accent4 2 2" xfId="18134" hidden="1" xr:uid="{00000000-0005-0000-0000-0000BC260000}"/>
    <cellStyle name="60% - Accent4 2 2" xfId="17794" hidden="1" xr:uid="{00000000-0005-0000-0000-0000BD260000}"/>
    <cellStyle name="60% - Accent4 2 2" xfId="17464" hidden="1" xr:uid="{00000000-0005-0000-0000-0000BE260000}"/>
    <cellStyle name="60% - Accent4 2 2" xfId="18328" hidden="1" xr:uid="{00000000-0005-0000-0000-0000BF260000}"/>
    <cellStyle name="60% - Accent4 2 2" xfId="18516" hidden="1" xr:uid="{00000000-0005-0000-0000-0000C0260000}"/>
    <cellStyle name="60% - Accent4 2 2" xfId="18331" hidden="1" xr:uid="{00000000-0005-0000-0000-0000C1260000}"/>
    <cellStyle name="60% - Accent4 2 2" xfId="5304" hidden="1" xr:uid="{00000000-0005-0000-0000-0000C2260000}"/>
    <cellStyle name="60% - Accent4 2 2" xfId="18668" hidden="1" xr:uid="{00000000-0005-0000-0000-0000C3260000}"/>
    <cellStyle name="60% - Accent4 2 2" xfId="18300" hidden="1" xr:uid="{00000000-0005-0000-0000-0000C4260000}"/>
    <cellStyle name="60% - Accent4 2 2" xfId="17216" hidden="1" xr:uid="{00000000-0005-0000-0000-0000C5260000}"/>
    <cellStyle name="60% - Accent4 2 2" xfId="18813" hidden="1" xr:uid="{00000000-0005-0000-0000-0000C6260000}"/>
    <cellStyle name="60% - Accent4 2 2" xfId="18474" hidden="1" xr:uid="{00000000-0005-0000-0000-0000C7260000}"/>
    <cellStyle name="60% - Accent4 2 2" xfId="9728" hidden="1" xr:uid="{00000000-0005-0000-0000-0000C8260000}"/>
    <cellStyle name="60% - Accent4 2 2" xfId="19007" hidden="1" xr:uid="{00000000-0005-0000-0000-0000C9260000}"/>
    <cellStyle name="60% - Accent4 2 2" xfId="19196" hidden="1" xr:uid="{00000000-0005-0000-0000-0000CA260000}"/>
    <cellStyle name="60% - Accent4 2 2" xfId="19010" hidden="1" xr:uid="{00000000-0005-0000-0000-0000CB260000}"/>
    <cellStyle name="60% - Accent4 2 2" xfId="17183" hidden="1" xr:uid="{00000000-0005-0000-0000-0000CC260000}"/>
    <cellStyle name="60% - Accent4 2 2" xfId="19348" hidden="1" xr:uid="{00000000-0005-0000-0000-0000CD260000}"/>
    <cellStyle name="60% - Accent4 2 2" xfId="18979" hidden="1" xr:uid="{00000000-0005-0000-0000-0000CE260000}"/>
    <cellStyle name="60% - Accent4 2 2" xfId="17357" hidden="1" xr:uid="{00000000-0005-0000-0000-0000CF260000}"/>
    <cellStyle name="60% - Accent4 2 2" xfId="19493" hidden="1" xr:uid="{00000000-0005-0000-0000-0000D0260000}"/>
    <cellStyle name="60% - Accent4 2 2" xfId="19153" hidden="1" xr:uid="{00000000-0005-0000-0000-0000D1260000}"/>
    <cellStyle name="60% - Accent4 2 2" xfId="17446" hidden="1" xr:uid="{00000000-0005-0000-0000-0000D2260000}"/>
    <cellStyle name="60% - Accent4 2 2" xfId="19686" hidden="1" xr:uid="{00000000-0005-0000-0000-0000D3260000}"/>
    <cellStyle name="60% - Accent4 2 2" xfId="19874" hidden="1" xr:uid="{00000000-0005-0000-0000-0000D4260000}"/>
    <cellStyle name="60% - Accent4 2 2" xfId="19689" hidden="1" xr:uid="{00000000-0005-0000-0000-0000D5260000}"/>
    <cellStyle name="60% - Accent4 2 2" xfId="17093" hidden="1" xr:uid="{00000000-0005-0000-0000-0000D6260000}"/>
    <cellStyle name="60% - Accent4 2 2" xfId="20026" hidden="1" xr:uid="{00000000-0005-0000-0000-0000D7260000}"/>
    <cellStyle name="60% - Accent4 2 2" xfId="19658" hidden="1" xr:uid="{00000000-0005-0000-0000-0000D8260000}"/>
    <cellStyle name="60% - Accent4 2 2" xfId="17156" hidden="1" xr:uid="{00000000-0005-0000-0000-0000D9260000}"/>
    <cellStyle name="60% - Accent4 2 2" xfId="20171" hidden="1" xr:uid="{00000000-0005-0000-0000-0000DA260000}"/>
    <cellStyle name="60% - Accent4 2 2" xfId="19832" hidden="1" xr:uid="{00000000-0005-0000-0000-0000DB260000}"/>
    <cellStyle name="60% - Accent4 2 2" xfId="3411" hidden="1" xr:uid="{00000000-0005-0000-0000-0000DC260000}"/>
    <cellStyle name="60% - Accent4 2 2" xfId="20534" hidden="1" xr:uid="{00000000-0005-0000-0000-0000DD260000}"/>
    <cellStyle name="60% - Accent4 2 2" xfId="8501" hidden="1" xr:uid="{00000000-0005-0000-0000-0000DE260000}"/>
    <cellStyle name="60% - Accent4 2 2" xfId="20560" hidden="1" xr:uid="{00000000-0005-0000-0000-0000DF260000}"/>
    <cellStyle name="60% - Accent4 2 2" xfId="20926" hidden="1" xr:uid="{00000000-0005-0000-0000-0000E0260000}"/>
    <cellStyle name="60% - Accent4 2 2" xfId="21115" hidden="1" xr:uid="{00000000-0005-0000-0000-0000E1260000}"/>
    <cellStyle name="60% - Accent4 2 2" xfId="20929" hidden="1" xr:uid="{00000000-0005-0000-0000-0000E2260000}"/>
    <cellStyle name="60% - Accent4 2 2" xfId="4687" hidden="1" xr:uid="{00000000-0005-0000-0000-0000E3260000}"/>
    <cellStyle name="60% - Accent4 2 2" xfId="21267" hidden="1" xr:uid="{00000000-0005-0000-0000-0000E4260000}"/>
    <cellStyle name="60% - Accent4 2 2" xfId="20898" hidden="1" xr:uid="{00000000-0005-0000-0000-0000E5260000}"/>
    <cellStyle name="60% - Accent4 2 2" xfId="20519" hidden="1" xr:uid="{00000000-0005-0000-0000-0000E6260000}"/>
    <cellStyle name="60% - Accent4 2 2" xfId="21412" hidden="1" xr:uid="{00000000-0005-0000-0000-0000E7260000}"/>
    <cellStyle name="60% - Accent4 2 2" xfId="21072" hidden="1" xr:uid="{00000000-0005-0000-0000-0000E8260000}"/>
    <cellStyle name="60% - Accent4 2 2" xfId="20742" hidden="1" xr:uid="{00000000-0005-0000-0000-0000E9260000}"/>
    <cellStyle name="60% - Accent4 2 2" xfId="21606" hidden="1" xr:uid="{00000000-0005-0000-0000-0000EA260000}"/>
    <cellStyle name="60% - Accent4 2 2" xfId="21794" hidden="1" xr:uid="{00000000-0005-0000-0000-0000EB260000}"/>
    <cellStyle name="60% - Accent4 2 2" xfId="21609" hidden="1" xr:uid="{00000000-0005-0000-0000-0000EC260000}"/>
    <cellStyle name="60% - Accent4 2 2" xfId="8536" hidden="1" xr:uid="{00000000-0005-0000-0000-0000ED260000}"/>
    <cellStyle name="60% - Accent4 2 2" xfId="21946" hidden="1" xr:uid="{00000000-0005-0000-0000-0000EE260000}"/>
    <cellStyle name="60% - Accent4 2 2" xfId="21578" hidden="1" xr:uid="{00000000-0005-0000-0000-0000EF260000}"/>
    <cellStyle name="60% - Accent4 2 2" xfId="20494" hidden="1" xr:uid="{00000000-0005-0000-0000-0000F0260000}"/>
    <cellStyle name="60% - Accent4 2 2" xfId="22091" hidden="1" xr:uid="{00000000-0005-0000-0000-0000F1260000}"/>
    <cellStyle name="60% - Accent4 2 2" xfId="21752" hidden="1" xr:uid="{00000000-0005-0000-0000-0000F2260000}"/>
    <cellStyle name="60% - Accent4 2 2" xfId="4997" hidden="1" xr:uid="{00000000-0005-0000-0000-0000F3260000}"/>
    <cellStyle name="60% - Accent4 2 2" xfId="22285" hidden="1" xr:uid="{00000000-0005-0000-0000-0000F4260000}"/>
    <cellStyle name="60% - Accent4 2 2" xfId="22474" hidden="1" xr:uid="{00000000-0005-0000-0000-0000F5260000}"/>
    <cellStyle name="60% - Accent4 2 2" xfId="22288" hidden="1" xr:uid="{00000000-0005-0000-0000-0000F6260000}"/>
    <cellStyle name="60% - Accent4 2 2" xfId="20461" hidden="1" xr:uid="{00000000-0005-0000-0000-0000F7260000}"/>
    <cellStyle name="60% - Accent4 2 2" xfId="22626" hidden="1" xr:uid="{00000000-0005-0000-0000-0000F8260000}"/>
    <cellStyle name="60% - Accent4 2 2" xfId="22257" hidden="1" xr:uid="{00000000-0005-0000-0000-0000F9260000}"/>
    <cellStyle name="60% - Accent4 2 2" xfId="20635" hidden="1" xr:uid="{00000000-0005-0000-0000-0000FA260000}"/>
    <cellStyle name="60% - Accent4 2 2" xfId="22771" hidden="1" xr:uid="{00000000-0005-0000-0000-0000FB260000}"/>
    <cellStyle name="60% - Accent4 2 2" xfId="22431" hidden="1" xr:uid="{00000000-0005-0000-0000-0000FC260000}"/>
    <cellStyle name="60% - Accent4 2 2" xfId="20724" hidden="1" xr:uid="{00000000-0005-0000-0000-0000FD260000}"/>
    <cellStyle name="60% - Accent4 2 2" xfId="22964" hidden="1" xr:uid="{00000000-0005-0000-0000-0000FE260000}"/>
    <cellStyle name="60% - Accent4 2 2" xfId="23152" hidden="1" xr:uid="{00000000-0005-0000-0000-0000FF260000}"/>
    <cellStyle name="60% - Accent4 2 2" xfId="22967" hidden="1" xr:uid="{00000000-0005-0000-0000-000000270000}"/>
    <cellStyle name="60% - Accent4 2 2" xfId="20374" hidden="1" xr:uid="{00000000-0005-0000-0000-000001270000}"/>
    <cellStyle name="60% - Accent4 2 2" xfId="23304" hidden="1" xr:uid="{00000000-0005-0000-0000-000002270000}"/>
    <cellStyle name="60% - Accent4 2 2" xfId="22936" hidden="1" xr:uid="{00000000-0005-0000-0000-000003270000}"/>
    <cellStyle name="60% - Accent4 2 2" xfId="20437" hidden="1" xr:uid="{00000000-0005-0000-0000-000004270000}"/>
    <cellStyle name="60% - Accent4 2 2" xfId="23449" hidden="1" xr:uid="{00000000-0005-0000-0000-000005270000}"/>
    <cellStyle name="60% - Accent4 2 2" xfId="23110" hidden="1" xr:uid="{00000000-0005-0000-0000-000006270000}"/>
    <cellStyle name="60% - Accent4 2 2" xfId="9365" hidden="1" xr:uid="{00000000-0005-0000-0000-000007270000}"/>
    <cellStyle name="60% - Accent4 2 2" xfId="23799" hidden="1" xr:uid="{00000000-0005-0000-0000-000008270000}"/>
    <cellStyle name="60% - Accent4 2 2" xfId="8776" hidden="1" xr:uid="{00000000-0005-0000-0000-000009270000}"/>
    <cellStyle name="60% - Accent4 2 2" xfId="23825" hidden="1" xr:uid="{00000000-0005-0000-0000-00000A270000}"/>
    <cellStyle name="60% - Accent4 2 2" xfId="24191" hidden="1" xr:uid="{00000000-0005-0000-0000-00000B270000}"/>
    <cellStyle name="60% - Accent4 2 2" xfId="24380" hidden="1" xr:uid="{00000000-0005-0000-0000-00000C270000}"/>
    <cellStyle name="60% - Accent4 2 2" xfId="24194" hidden="1" xr:uid="{00000000-0005-0000-0000-00000D270000}"/>
    <cellStyle name="60% - Accent4 2 2" xfId="3603" hidden="1" xr:uid="{00000000-0005-0000-0000-00000E270000}"/>
    <cellStyle name="60% - Accent4 2 2" xfId="24532" hidden="1" xr:uid="{00000000-0005-0000-0000-00000F270000}"/>
    <cellStyle name="60% - Accent4 2 2" xfId="24163" hidden="1" xr:uid="{00000000-0005-0000-0000-000010270000}"/>
    <cellStyle name="60% - Accent4 2 2" xfId="23784" hidden="1" xr:uid="{00000000-0005-0000-0000-000011270000}"/>
    <cellStyle name="60% - Accent4 2 2" xfId="24677" hidden="1" xr:uid="{00000000-0005-0000-0000-000012270000}"/>
    <cellStyle name="60% - Accent4 2 2" xfId="24337" hidden="1" xr:uid="{00000000-0005-0000-0000-000013270000}"/>
    <cellStyle name="60% - Accent4 2 2" xfId="24007" hidden="1" xr:uid="{00000000-0005-0000-0000-000014270000}"/>
    <cellStyle name="60% - Accent4 2 2" xfId="24871" hidden="1" xr:uid="{00000000-0005-0000-0000-000015270000}"/>
    <cellStyle name="60% - Accent4 2 2" xfId="25059" hidden="1" xr:uid="{00000000-0005-0000-0000-000016270000}"/>
    <cellStyle name="60% - Accent4 2 2" xfId="24874" hidden="1" xr:uid="{00000000-0005-0000-0000-000017270000}"/>
    <cellStyle name="60% - Accent4 2 2" xfId="9169" hidden="1" xr:uid="{00000000-0005-0000-0000-000018270000}"/>
    <cellStyle name="60% - Accent4 2 2" xfId="25211" hidden="1" xr:uid="{00000000-0005-0000-0000-000019270000}"/>
    <cellStyle name="60% - Accent4 2 2" xfId="24843" hidden="1" xr:uid="{00000000-0005-0000-0000-00001A270000}"/>
    <cellStyle name="60% - Accent4 2 2" xfId="23759" hidden="1" xr:uid="{00000000-0005-0000-0000-00001B270000}"/>
    <cellStyle name="60% - Accent4 2 2" xfId="25356" hidden="1" xr:uid="{00000000-0005-0000-0000-00001C270000}"/>
    <cellStyle name="60% - Accent4 2 2" xfId="25017" hidden="1" xr:uid="{00000000-0005-0000-0000-00001D270000}"/>
    <cellStyle name="60% - Accent4 2 2" xfId="9494" hidden="1" xr:uid="{00000000-0005-0000-0000-00001E270000}"/>
    <cellStyle name="60% - Accent4 2 2" xfId="25550" hidden="1" xr:uid="{00000000-0005-0000-0000-00001F270000}"/>
    <cellStyle name="60% - Accent4 2 2" xfId="25739" hidden="1" xr:uid="{00000000-0005-0000-0000-000020270000}"/>
    <cellStyle name="60% - Accent4 2 2" xfId="25553" hidden="1" xr:uid="{00000000-0005-0000-0000-000021270000}"/>
    <cellStyle name="60% - Accent4 2 2" xfId="23728" hidden="1" xr:uid="{00000000-0005-0000-0000-000022270000}"/>
    <cellStyle name="60% - Accent4 2 2" xfId="25891" hidden="1" xr:uid="{00000000-0005-0000-0000-000023270000}"/>
    <cellStyle name="60% - Accent4 2 2" xfId="25522" hidden="1" xr:uid="{00000000-0005-0000-0000-000024270000}"/>
    <cellStyle name="60% - Accent4 2 2" xfId="23900" hidden="1" xr:uid="{00000000-0005-0000-0000-000025270000}"/>
    <cellStyle name="60% - Accent4 2 2" xfId="26036" hidden="1" xr:uid="{00000000-0005-0000-0000-000026270000}"/>
    <cellStyle name="60% - Accent4 2 2" xfId="25696" hidden="1" xr:uid="{00000000-0005-0000-0000-000027270000}"/>
    <cellStyle name="60% - Accent4 2 2" xfId="23989" hidden="1" xr:uid="{00000000-0005-0000-0000-000028270000}"/>
    <cellStyle name="60% - Accent4 2 2" xfId="26229" hidden="1" xr:uid="{00000000-0005-0000-0000-000029270000}"/>
    <cellStyle name="60% - Accent4 2 2" xfId="26417" hidden="1" xr:uid="{00000000-0005-0000-0000-00002A270000}"/>
    <cellStyle name="60% - Accent4 2 2" xfId="26232" hidden="1" xr:uid="{00000000-0005-0000-0000-00002B270000}"/>
    <cellStyle name="60% - Accent4 2 2" xfId="23642" hidden="1" xr:uid="{00000000-0005-0000-0000-00002C270000}"/>
    <cellStyle name="60% - Accent4 2 2" xfId="26569" hidden="1" xr:uid="{00000000-0005-0000-0000-00002D270000}"/>
    <cellStyle name="60% - Accent4 2 2" xfId="26201" hidden="1" xr:uid="{00000000-0005-0000-0000-00002E270000}"/>
    <cellStyle name="60% - Accent4 2 2" xfId="23705" hidden="1" xr:uid="{00000000-0005-0000-0000-00002F270000}"/>
    <cellStyle name="60% - Accent4 2 2" xfId="26714" hidden="1" xr:uid="{00000000-0005-0000-0000-000030270000}"/>
    <cellStyle name="60% - Accent4 2 2" xfId="26375" hidden="1" xr:uid="{00000000-0005-0000-0000-000031270000}"/>
    <cellStyle name="60% - Accent4 2 2" xfId="8859" hidden="1" xr:uid="{00000000-0005-0000-0000-000032270000}"/>
    <cellStyle name="60% - Accent4 2 2" xfId="27057" hidden="1" xr:uid="{00000000-0005-0000-0000-000033270000}"/>
    <cellStyle name="60% - Accent4 2 2" xfId="4394" hidden="1" xr:uid="{00000000-0005-0000-0000-000034270000}"/>
    <cellStyle name="60% - Accent4 2 2" xfId="27083" hidden="1" xr:uid="{00000000-0005-0000-0000-000035270000}"/>
    <cellStyle name="60% - Accent4 2 2" xfId="27449" hidden="1" xr:uid="{00000000-0005-0000-0000-000036270000}"/>
    <cellStyle name="60% - Accent4 2 2" xfId="27638" hidden="1" xr:uid="{00000000-0005-0000-0000-000037270000}"/>
    <cellStyle name="60% - Accent4 2 2" xfId="27452" hidden="1" xr:uid="{00000000-0005-0000-0000-000038270000}"/>
    <cellStyle name="60% - Accent4 2 2" xfId="4656" hidden="1" xr:uid="{00000000-0005-0000-0000-000039270000}"/>
    <cellStyle name="60% - Accent4 2 2" xfId="27790" hidden="1" xr:uid="{00000000-0005-0000-0000-00003A270000}"/>
    <cellStyle name="60% - Accent4 2 2" xfId="27421" hidden="1" xr:uid="{00000000-0005-0000-0000-00003B270000}"/>
    <cellStyle name="60% - Accent4 2 2" xfId="27042" hidden="1" xr:uid="{00000000-0005-0000-0000-00003C270000}"/>
    <cellStyle name="60% - Accent4 2 2" xfId="27935" hidden="1" xr:uid="{00000000-0005-0000-0000-00003D270000}"/>
    <cellStyle name="60% - Accent4 2 2" xfId="27595" hidden="1" xr:uid="{00000000-0005-0000-0000-00003E270000}"/>
    <cellStyle name="60% - Accent4 2 2" xfId="27265" hidden="1" xr:uid="{00000000-0005-0000-0000-00003F270000}"/>
    <cellStyle name="60% - Accent4 2 2" xfId="28129" hidden="1" xr:uid="{00000000-0005-0000-0000-000040270000}"/>
    <cellStyle name="60% - Accent4 2 2" xfId="28317" hidden="1" xr:uid="{00000000-0005-0000-0000-000041270000}"/>
    <cellStyle name="60% - Accent4 2 2" xfId="28132" hidden="1" xr:uid="{00000000-0005-0000-0000-000042270000}"/>
    <cellStyle name="60% - Accent4 2 2" xfId="10579" hidden="1" xr:uid="{00000000-0005-0000-0000-000043270000}"/>
    <cellStyle name="60% - Accent4 2 2" xfId="28469" hidden="1" xr:uid="{00000000-0005-0000-0000-000044270000}"/>
    <cellStyle name="60% - Accent4 2 2" xfId="28101" hidden="1" xr:uid="{00000000-0005-0000-0000-000045270000}"/>
    <cellStyle name="60% - Accent4 2 2" xfId="27017" hidden="1" xr:uid="{00000000-0005-0000-0000-000046270000}"/>
    <cellStyle name="60% - Accent4 2 2" xfId="28614" hidden="1" xr:uid="{00000000-0005-0000-0000-000047270000}"/>
    <cellStyle name="60% - Accent4 2 2" xfId="28275" hidden="1" xr:uid="{00000000-0005-0000-0000-000048270000}"/>
    <cellStyle name="60% - Accent4 2 2" xfId="8732" hidden="1" xr:uid="{00000000-0005-0000-0000-000049270000}"/>
    <cellStyle name="60% - Accent4 2 2" xfId="28808" hidden="1" xr:uid="{00000000-0005-0000-0000-00004A270000}"/>
    <cellStyle name="60% - Accent4 2 2" xfId="28997" hidden="1" xr:uid="{00000000-0005-0000-0000-00004B270000}"/>
    <cellStyle name="60% - Accent4 2 2" xfId="28811" hidden="1" xr:uid="{00000000-0005-0000-0000-00004C270000}"/>
    <cellStyle name="60% - Accent4 2 2" xfId="26986" hidden="1" xr:uid="{00000000-0005-0000-0000-00004D270000}"/>
    <cellStyle name="60% - Accent4 2 2" xfId="29149" hidden="1" xr:uid="{00000000-0005-0000-0000-00004E270000}"/>
    <cellStyle name="60% - Accent4 2 2" xfId="28780" hidden="1" xr:uid="{00000000-0005-0000-0000-00004F270000}"/>
    <cellStyle name="60% - Accent4 2 2" xfId="27158" hidden="1" xr:uid="{00000000-0005-0000-0000-000050270000}"/>
    <cellStyle name="60% - Accent4 2 2" xfId="29294" hidden="1" xr:uid="{00000000-0005-0000-0000-000051270000}"/>
    <cellStyle name="60% - Accent4 2 2" xfId="28954" hidden="1" xr:uid="{00000000-0005-0000-0000-000052270000}"/>
    <cellStyle name="60% - Accent4 2 2" xfId="27247" hidden="1" xr:uid="{00000000-0005-0000-0000-000053270000}"/>
    <cellStyle name="60% - Accent4 2 2" xfId="29487" hidden="1" xr:uid="{00000000-0005-0000-0000-000054270000}"/>
    <cellStyle name="60% - Accent4 2 2" xfId="29675" hidden="1" xr:uid="{00000000-0005-0000-0000-000055270000}"/>
    <cellStyle name="60% - Accent4 2 2" xfId="29490" hidden="1" xr:uid="{00000000-0005-0000-0000-000056270000}"/>
    <cellStyle name="60% - Accent4 2 2" xfId="26900" hidden="1" xr:uid="{00000000-0005-0000-0000-000057270000}"/>
    <cellStyle name="60% - Accent4 2 2" xfId="29827" hidden="1" xr:uid="{00000000-0005-0000-0000-000058270000}"/>
    <cellStyle name="60% - Accent4 2 2" xfId="29459" hidden="1" xr:uid="{00000000-0005-0000-0000-000059270000}"/>
    <cellStyle name="60% - Accent4 2 2" xfId="26963" hidden="1" xr:uid="{00000000-0005-0000-0000-00005A270000}"/>
    <cellStyle name="60% - Accent4 2 2" xfId="29972" hidden="1" xr:uid="{00000000-0005-0000-0000-00005B270000}"/>
    <cellStyle name="60% - Accent4 2 2" xfId="29633" hidden="1" xr:uid="{00000000-0005-0000-0000-00005C270000}"/>
    <cellStyle name="60% - Accent4 2 2" xfId="4845" hidden="1" xr:uid="{00000000-0005-0000-0000-00005D270000}"/>
    <cellStyle name="60% - Accent4 2 2" xfId="30296" hidden="1" xr:uid="{00000000-0005-0000-0000-00005E270000}"/>
    <cellStyle name="60% - Accent4 2 2" xfId="5618" hidden="1" xr:uid="{00000000-0005-0000-0000-00005F270000}"/>
    <cellStyle name="60% - Accent4 2 2" xfId="30322" hidden="1" xr:uid="{00000000-0005-0000-0000-000060270000}"/>
    <cellStyle name="60% - Accent4 2 2" xfId="30688" hidden="1" xr:uid="{00000000-0005-0000-0000-000061270000}"/>
    <cellStyle name="60% - Accent4 2 2" xfId="30877" hidden="1" xr:uid="{00000000-0005-0000-0000-000062270000}"/>
    <cellStyle name="60% - Accent4 2 2" xfId="30691" hidden="1" xr:uid="{00000000-0005-0000-0000-000063270000}"/>
    <cellStyle name="60% - Accent4 2 2" xfId="5279" hidden="1" xr:uid="{00000000-0005-0000-0000-000064270000}"/>
    <cellStyle name="60% - Accent4 2 2" xfId="31029" hidden="1" xr:uid="{00000000-0005-0000-0000-000065270000}"/>
    <cellStyle name="60% - Accent4 2 2" xfId="30660" hidden="1" xr:uid="{00000000-0005-0000-0000-000066270000}"/>
    <cellStyle name="60% - Accent4 2 2" xfId="30281" hidden="1" xr:uid="{00000000-0005-0000-0000-000067270000}"/>
    <cellStyle name="60% - Accent4 2 2" xfId="31174" hidden="1" xr:uid="{00000000-0005-0000-0000-000068270000}"/>
    <cellStyle name="60% - Accent4 2 2" xfId="30834" hidden="1" xr:uid="{00000000-0005-0000-0000-000069270000}"/>
    <cellStyle name="60% - Accent4 2 2" xfId="30504" hidden="1" xr:uid="{00000000-0005-0000-0000-00006A270000}"/>
    <cellStyle name="60% - Accent4 2 2" xfId="31368" hidden="1" xr:uid="{00000000-0005-0000-0000-00006B270000}"/>
    <cellStyle name="60% - Accent4 2 2" xfId="31556" hidden="1" xr:uid="{00000000-0005-0000-0000-00006C270000}"/>
    <cellStyle name="60% - Accent4 2 2" xfId="31371" hidden="1" xr:uid="{00000000-0005-0000-0000-00006D270000}"/>
    <cellStyle name="60% - Accent4 2 2" xfId="13890" hidden="1" xr:uid="{00000000-0005-0000-0000-00006E270000}"/>
    <cellStyle name="60% - Accent4 2 2" xfId="31708" hidden="1" xr:uid="{00000000-0005-0000-0000-00006F270000}"/>
    <cellStyle name="60% - Accent4 2 2" xfId="31340" hidden="1" xr:uid="{00000000-0005-0000-0000-000070270000}"/>
    <cellStyle name="60% - Accent4 2 2" xfId="30256" hidden="1" xr:uid="{00000000-0005-0000-0000-000071270000}"/>
    <cellStyle name="60% - Accent4 2 2" xfId="31853" hidden="1" xr:uid="{00000000-0005-0000-0000-000072270000}"/>
    <cellStyle name="60% - Accent4 2 2" xfId="31514" hidden="1" xr:uid="{00000000-0005-0000-0000-000073270000}"/>
    <cellStyle name="60% - Accent4 2 2" xfId="10224" hidden="1" xr:uid="{00000000-0005-0000-0000-000074270000}"/>
    <cellStyle name="60% - Accent4 2 2" xfId="32047" hidden="1" xr:uid="{00000000-0005-0000-0000-000075270000}"/>
    <cellStyle name="60% - Accent4 2 2" xfId="32236" hidden="1" xr:uid="{00000000-0005-0000-0000-000076270000}"/>
    <cellStyle name="60% - Accent4 2 2" xfId="32050" hidden="1" xr:uid="{00000000-0005-0000-0000-000077270000}"/>
    <cellStyle name="60% - Accent4 2 2" xfId="30225" hidden="1" xr:uid="{00000000-0005-0000-0000-000078270000}"/>
    <cellStyle name="60% - Accent4 2 2" xfId="32388" hidden="1" xr:uid="{00000000-0005-0000-0000-000079270000}"/>
    <cellStyle name="60% - Accent4 2 2" xfId="32019" hidden="1" xr:uid="{00000000-0005-0000-0000-00007A270000}"/>
    <cellStyle name="60% - Accent4 2 2" xfId="30397" hidden="1" xr:uid="{00000000-0005-0000-0000-00007B270000}"/>
    <cellStyle name="60% - Accent4 2 2" xfId="32533" hidden="1" xr:uid="{00000000-0005-0000-0000-00007C270000}"/>
    <cellStyle name="60% - Accent4 2 2" xfId="32193" hidden="1" xr:uid="{00000000-0005-0000-0000-00007D270000}"/>
    <cellStyle name="60% - Accent4 2 2" xfId="30486" hidden="1" xr:uid="{00000000-0005-0000-0000-00007E270000}"/>
    <cellStyle name="60% - Accent4 2 2" xfId="32726" hidden="1" xr:uid="{00000000-0005-0000-0000-00007F270000}"/>
    <cellStyle name="60% - Accent4 2 2" xfId="32914" hidden="1" xr:uid="{00000000-0005-0000-0000-000080270000}"/>
    <cellStyle name="60% - Accent4 2 2" xfId="32729" hidden="1" xr:uid="{00000000-0005-0000-0000-000081270000}"/>
    <cellStyle name="60% - Accent4 2 2" xfId="30141" hidden="1" xr:uid="{00000000-0005-0000-0000-000082270000}"/>
    <cellStyle name="60% - Accent4 2 2" xfId="33066" hidden="1" xr:uid="{00000000-0005-0000-0000-000083270000}"/>
    <cellStyle name="60% - Accent4 2 2" xfId="32698" hidden="1" xr:uid="{00000000-0005-0000-0000-000084270000}"/>
    <cellStyle name="60% - Accent4 2 2" xfId="30204" hidden="1" xr:uid="{00000000-0005-0000-0000-000085270000}"/>
    <cellStyle name="60% - Accent4 2 2" xfId="33211" hidden="1" xr:uid="{00000000-0005-0000-0000-000086270000}"/>
    <cellStyle name="60% - Accent4 2 2" xfId="32872" hidden="1" xr:uid="{00000000-0005-0000-0000-000087270000}"/>
    <cellStyle name="60% - Accent4 2 2" xfId="4221" hidden="1" xr:uid="{00000000-0005-0000-0000-000088270000}"/>
    <cellStyle name="60% - Accent4 2 2" xfId="33535" hidden="1" xr:uid="{00000000-0005-0000-0000-000089270000}"/>
    <cellStyle name="60% - Accent4 2 2" xfId="13927" hidden="1" xr:uid="{00000000-0005-0000-0000-00008A270000}"/>
    <cellStyle name="60% - Accent4 2 2" xfId="33561" hidden="1" xr:uid="{00000000-0005-0000-0000-00008B270000}"/>
    <cellStyle name="60% - Accent4 2 2" xfId="33927" hidden="1" xr:uid="{00000000-0005-0000-0000-00008C270000}"/>
    <cellStyle name="60% - Accent4 2 2" xfId="34116" hidden="1" xr:uid="{00000000-0005-0000-0000-00008D270000}"/>
    <cellStyle name="60% - Accent4 2 2" xfId="33930" hidden="1" xr:uid="{00000000-0005-0000-0000-00008E270000}"/>
    <cellStyle name="60% - Accent4 2 2" xfId="9516" hidden="1" xr:uid="{00000000-0005-0000-0000-00008F270000}"/>
    <cellStyle name="60% - Accent4 2 2" xfId="34268" hidden="1" xr:uid="{00000000-0005-0000-0000-000090270000}"/>
    <cellStyle name="60% - Accent4 2 2" xfId="33899" hidden="1" xr:uid="{00000000-0005-0000-0000-000091270000}"/>
    <cellStyle name="60% - Accent4 2 2" xfId="33520" hidden="1" xr:uid="{00000000-0005-0000-0000-000092270000}"/>
    <cellStyle name="60% - Accent4 2 2" xfId="34413" hidden="1" xr:uid="{00000000-0005-0000-0000-000093270000}"/>
    <cellStyle name="60% - Accent4 2 2" xfId="34073" hidden="1" xr:uid="{00000000-0005-0000-0000-000094270000}"/>
    <cellStyle name="60% - Accent4 2 2" xfId="33743" hidden="1" xr:uid="{00000000-0005-0000-0000-000095270000}"/>
    <cellStyle name="60% - Accent4 2 2" xfId="34607" hidden="1" xr:uid="{00000000-0005-0000-0000-000096270000}"/>
    <cellStyle name="60% - Accent4 2 2" xfId="34795" hidden="1" xr:uid="{00000000-0005-0000-0000-000097270000}"/>
    <cellStyle name="60% - Accent4 2 2" xfId="34610" hidden="1" xr:uid="{00000000-0005-0000-0000-000098270000}"/>
    <cellStyle name="60% - Accent4 2 2" xfId="17178" hidden="1" xr:uid="{00000000-0005-0000-0000-000099270000}"/>
    <cellStyle name="60% - Accent4 2 2" xfId="34947" hidden="1" xr:uid="{00000000-0005-0000-0000-00009A270000}"/>
    <cellStyle name="60% - Accent4 2 2" xfId="34579" hidden="1" xr:uid="{00000000-0005-0000-0000-00009B270000}"/>
    <cellStyle name="60% - Accent4 2 2" xfId="33495" hidden="1" xr:uid="{00000000-0005-0000-0000-00009C270000}"/>
    <cellStyle name="60% - Accent4 2 2" xfId="35092" hidden="1" xr:uid="{00000000-0005-0000-0000-00009D270000}"/>
    <cellStyle name="60% - Accent4 2 2" xfId="34753" hidden="1" xr:uid="{00000000-0005-0000-0000-00009E270000}"/>
    <cellStyle name="60% - Accent4 2 2" xfId="5669" hidden="1" xr:uid="{00000000-0005-0000-0000-00009F270000}"/>
    <cellStyle name="60% - Accent4 2 2" xfId="35286" hidden="1" xr:uid="{00000000-0005-0000-0000-0000A0270000}"/>
    <cellStyle name="60% - Accent4 2 2" xfId="35475" hidden="1" xr:uid="{00000000-0005-0000-0000-0000A1270000}"/>
    <cellStyle name="60% - Accent4 2 2" xfId="35289" hidden="1" xr:uid="{00000000-0005-0000-0000-0000A2270000}"/>
    <cellStyle name="60% - Accent4 2 2" xfId="33464" hidden="1" xr:uid="{00000000-0005-0000-0000-0000A3270000}"/>
    <cellStyle name="60% - Accent4 2 2" xfId="35627" hidden="1" xr:uid="{00000000-0005-0000-0000-0000A4270000}"/>
    <cellStyle name="60% - Accent4 2 2" xfId="35258" hidden="1" xr:uid="{00000000-0005-0000-0000-0000A5270000}"/>
    <cellStyle name="60% - Accent4 2 2" xfId="33636" hidden="1" xr:uid="{00000000-0005-0000-0000-0000A6270000}"/>
    <cellStyle name="60% - Accent4 2 2" xfId="35772" hidden="1" xr:uid="{00000000-0005-0000-0000-0000A7270000}"/>
    <cellStyle name="60% - Accent4 2 2" xfId="35432" hidden="1" xr:uid="{00000000-0005-0000-0000-0000A8270000}"/>
    <cellStyle name="60% - Accent4 2 2" xfId="33725" hidden="1" xr:uid="{00000000-0005-0000-0000-0000A9270000}"/>
    <cellStyle name="60% - Accent4 2 2" xfId="35965" hidden="1" xr:uid="{00000000-0005-0000-0000-0000AA270000}"/>
    <cellStyle name="60% - Accent4 2 2" xfId="36153" hidden="1" xr:uid="{00000000-0005-0000-0000-0000AB270000}"/>
    <cellStyle name="60% - Accent4 2 2" xfId="35968" hidden="1" xr:uid="{00000000-0005-0000-0000-0000AC270000}"/>
    <cellStyle name="60% - Accent4 2 2" xfId="33380" hidden="1" xr:uid="{00000000-0005-0000-0000-0000AD270000}"/>
    <cellStyle name="60% - Accent4 2 2" xfId="36305" hidden="1" xr:uid="{00000000-0005-0000-0000-0000AE270000}"/>
    <cellStyle name="60% - Accent4 2 2" xfId="35937" hidden="1" xr:uid="{00000000-0005-0000-0000-0000AF270000}"/>
    <cellStyle name="60% - Accent4 2 2" xfId="33443" hidden="1" xr:uid="{00000000-0005-0000-0000-0000B0270000}"/>
    <cellStyle name="60% - Accent4 2 2" xfId="36450" hidden="1" xr:uid="{00000000-0005-0000-0000-0000B1270000}"/>
    <cellStyle name="60% - Accent4 2 2" xfId="36111" hidden="1" xr:uid="{00000000-0005-0000-0000-0000B2270000}"/>
    <cellStyle name="60% - Accent4 2 3" xfId="4628" xr:uid="{00000000-0005-0000-0000-0000B3270000}"/>
    <cellStyle name="60% - Accent4 3" xfId="3036" xr:uid="{00000000-0005-0000-0000-0000B4270000}"/>
    <cellStyle name="60% - Accent4 3 2" xfId="38868" xr:uid="{00000000-0005-0000-0000-0000B5270000}"/>
    <cellStyle name="60% - Accent4 4" xfId="4627" xr:uid="{00000000-0005-0000-0000-0000B6270000}"/>
    <cellStyle name="60% - Accent4 5" xfId="7307" hidden="1" xr:uid="{00000000-0005-0000-0000-0000B7270000}"/>
    <cellStyle name="60% - Accent4 5" xfId="36585" hidden="1" xr:uid="{00000000-0005-0000-0000-0000B8270000}"/>
    <cellStyle name="60% - Accent4 5" xfId="38126" hidden="1" xr:uid="{00000000-0005-0000-0000-0000B9270000}"/>
    <cellStyle name="60% - Accent4 5" xfId="36766" hidden="1" xr:uid="{00000000-0005-0000-0000-0000BA270000}"/>
    <cellStyle name="60% - Accent4 5" xfId="38265" hidden="1" xr:uid="{00000000-0005-0000-0000-0000BB270000}"/>
    <cellStyle name="60% - Accent4 5" xfId="36848" hidden="1" xr:uid="{00000000-0005-0000-0000-0000BC270000}"/>
    <cellStyle name="60% - Accent4 5" xfId="38401" hidden="1" xr:uid="{00000000-0005-0000-0000-0000BD270000}"/>
    <cellStyle name="60% - Accent4 5" xfId="36765" hidden="1" xr:uid="{00000000-0005-0000-0000-0000BE270000}"/>
    <cellStyle name="60% - Accent4 5" xfId="38533" hidden="1" xr:uid="{00000000-0005-0000-0000-0000BF270000}"/>
    <cellStyle name="60% - Accent4 5" xfId="36957" hidden="1" xr:uid="{00000000-0005-0000-0000-0000C0270000}"/>
    <cellStyle name="60% - Accent4 5" xfId="38659" hidden="1" xr:uid="{00000000-0005-0000-0000-0000C1270000}"/>
    <cellStyle name="60% - Accent4 5" xfId="37779" hidden="1" xr:uid="{00000000-0005-0000-0000-0000C2270000}"/>
    <cellStyle name="60% - Accent4 5" xfId="38766" xr:uid="{00000000-0005-0000-0000-0000C3270000}"/>
    <cellStyle name="60% - Accent4 6" xfId="7984" hidden="1" xr:uid="{00000000-0005-0000-0000-0000C4270000}"/>
    <cellStyle name="60% - Accent4 6" xfId="36641" hidden="1" xr:uid="{00000000-0005-0000-0000-0000C5270000}"/>
    <cellStyle name="60% - Accent4 6" xfId="38013" hidden="1" xr:uid="{00000000-0005-0000-0000-0000C6270000}"/>
    <cellStyle name="60% - Accent4 6" xfId="36675" hidden="1" xr:uid="{00000000-0005-0000-0000-0000C7270000}"/>
    <cellStyle name="60% - Accent4 6" xfId="38304" hidden="1" xr:uid="{00000000-0005-0000-0000-0000C8270000}"/>
    <cellStyle name="60% - Accent4 6" xfId="38441" hidden="1" xr:uid="{00000000-0005-0000-0000-0000C9270000}"/>
    <cellStyle name="60% - Accent4 6" xfId="38570" hidden="1" xr:uid="{00000000-0005-0000-0000-0000CA270000}"/>
    <cellStyle name="60% - Accent4 6" xfId="38823" xr:uid="{00000000-0005-0000-0000-0000CB270000}"/>
    <cellStyle name="60% - Accent4 7" xfId="7590" hidden="1" xr:uid="{00000000-0005-0000-0000-0000CC270000}"/>
    <cellStyle name="60% - Accent4 7" xfId="38047" hidden="1" xr:uid="{00000000-0005-0000-0000-0000CD270000}"/>
    <cellStyle name="60% - Accent4 7" xfId="38194" hidden="1" xr:uid="{00000000-0005-0000-0000-0000CE270000}"/>
    <cellStyle name="60% - Accent4 7" xfId="38334" hidden="1" xr:uid="{00000000-0005-0000-0000-0000CF270000}"/>
    <cellStyle name="60% - Accent4 7" xfId="38471" hidden="1" xr:uid="{00000000-0005-0000-0000-0000D0270000}"/>
    <cellStyle name="60% - Accent4 7" xfId="38598" hidden="1" xr:uid="{00000000-0005-0000-0000-0000D1270000}"/>
    <cellStyle name="60% - Accent4 7" xfId="38711" hidden="1" xr:uid="{00000000-0005-0000-0000-0000D2270000}"/>
    <cellStyle name="60% - Accent4 7" xfId="39012" xr:uid="{00000000-0005-0000-0000-0000D3270000}"/>
    <cellStyle name="60% - Accent4 8" xfId="8315" hidden="1" xr:uid="{00000000-0005-0000-0000-0000D4270000}"/>
    <cellStyle name="60% - Accent4 8" xfId="39041" xr:uid="{00000000-0005-0000-0000-0000D5270000}"/>
    <cellStyle name="60% - Accent5 2" xfId="2583" hidden="1" xr:uid="{00000000-0005-0000-0000-0000D7270000}"/>
    <cellStyle name="60% - Accent5 2" xfId="37275" hidden="1" xr:uid="{00000000-0005-0000-0000-0000D8270000}"/>
    <cellStyle name="60% - Accent5 2" xfId="37924" hidden="1" xr:uid="{00000000-0005-0000-0000-0000D9270000}"/>
    <cellStyle name="60% - Accent5 2" xfId="37807" hidden="1" xr:uid="{00000000-0005-0000-0000-0000DA270000}"/>
    <cellStyle name="60% - Accent5 2" xfId="37700" hidden="1" xr:uid="{00000000-0005-0000-0000-0000DB270000}"/>
    <cellStyle name="60% - Accent5 2" xfId="37596" hidden="1" xr:uid="{00000000-0005-0000-0000-0000DC270000}"/>
    <cellStyle name="60% - Accent5 2" xfId="37023" hidden="1" xr:uid="{00000000-0005-0000-0000-0000DD270000}"/>
    <cellStyle name="60% - Accent5 2" xfId="36856" hidden="1" xr:uid="{00000000-0005-0000-0000-0000DE270000}"/>
    <cellStyle name="60% - Accent5 2" xfId="37006" hidden="1" xr:uid="{00000000-0005-0000-0000-0000DF270000}"/>
    <cellStyle name="60% - Accent5 2" xfId="36850" hidden="1" xr:uid="{00000000-0005-0000-0000-0000E0270000}"/>
    <cellStyle name="60% - Accent5 2" xfId="36722" hidden="1" xr:uid="{00000000-0005-0000-0000-0000E1270000}"/>
    <cellStyle name="60% - Accent5 2" xfId="36960" hidden="1" xr:uid="{00000000-0005-0000-0000-0000E2270000}"/>
    <cellStyle name="60% - Accent5 2" xfId="36927" hidden="1" xr:uid="{00000000-0005-0000-0000-0000E3270000}"/>
    <cellStyle name="60% - Accent5 2" xfId="37867" xr:uid="{00000000-0005-0000-0000-0000E4270000}"/>
    <cellStyle name="60% - Accent5 2 2" xfId="5143" hidden="1" xr:uid="{00000000-0005-0000-0000-0000E5270000}"/>
    <cellStyle name="60% - Accent5 2 2" xfId="6150" hidden="1" xr:uid="{00000000-0005-0000-0000-0000E6270000}"/>
    <cellStyle name="60% - Accent5 2 2" xfId="8931" hidden="1" xr:uid="{00000000-0005-0000-0000-0000E7270000}"/>
    <cellStyle name="60% - Accent5 2 2" xfId="9865" hidden="1" xr:uid="{00000000-0005-0000-0000-0000E8270000}"/>
    <cellStyle name="60% - Accent5 2 2" xfId="8913" hidden="1" xr:uid="{00000000-0005-0000-0000-0000E9270000}"/>
    <cellStyle name="60% - Accent5 2 2" xfId="8706" hidden="1" xr:uid="{00000000-0005-0000-0000-0000EA270000}"/>
    <cellStyle name="60% - Accent5 2 2" xfId="10064" hidden="1" xr:uid="{00000000-0005-0000-0000-0000EB270000}"/>
    <cellStyle name="60% - Accent5 2 2" xfId="8553" hidden="1" xr:uid="{00000000-0005-0000-0000-0000EC270000}"/>
    <cellStyle name="60% - Accent5 2 2" xfId="9122" hidden="1" xr:uid="{00000000-0005-0000-0000-0000ED270000}"/>
    <cellStyle name="60% - Accent5 2 2" xfId="10241" hidden="1" xr:uid="{00000000-0005-0000-0000-0000EE270000}"/>
    <cellStyle name="60% - Accent5 2 2" xfId="9426" hidden="1" xr:uid="{00000000-0005-0000-0000-0000EF270000}"/>
    <cellStyle name="60% - Accent5 2 2" xfId="8848" hidden="1" xr:uid="{00000000-0005-0000-0000-0000F0270000}"/>
    <cellStyle name="60% - Accent5 2 2" xfId="10663" hidden="1" xr:uid="{00000000-0005-0000-0000-0000F1270000}"/>
    <cellStyle name="60% - Accent5 2 2" xfId="8511" hidden="1" xr:uid="{00000000-0005-0000-0000-0000F2270000}"/>
    <cellStyle name="60% - Accent5 2 2" xfId="10736" hidden="1" xr:uid="{00000000-0005-0000-0000-0000F3270000}"/>
    <cellStyle name="60% - Accent5 2 2" xfId="11057" hidden="1" xr:uid="{00000000-0005-0000-0000-0000F4270000}"/>
    <cellStyle name="60% - Accent5 2 2" xfId="11248" hidden="1" xr:uid="{00000000-0005-0000-0000-0000F5270000}"/>
    <cellStyle name="60% - Accent5 2 2" xfId="11051" hidden="1" xr:uid="{00000000-0005-0000-0000-0000F6270000}"/>
    <cellStyle name="60% - Accent5 2 2" xfId="11029" hidden="1" xr:uid="{00000000-0005-0000-0000-0000F7270000}"/>
    <cellStyle name="60% - Accent5 2 2" xfId="11400" hidden="1" xr:uid="{00000000-0005-0000-0000-0000F8270000}"/>
    <cellStyle name="60% - Accent5 2 2" xfId="11006" hidden="1" xr:uid="{00000000-0005-0000-0000-0000F9270000}"/>
    <cellStyle name="60% - Accent5 2 2" xfId="11087" hidden="1" xr:uid="{00000000-0005-0000-0000-0000FA270000}"/>
    <cellStyle name="60% - Accent5 2 2" xfId="11545" hidden="1" xr:uid="{00000000-0005-0000-0000-0000FB270000}"/>
    <cellStyle name="60% - Accent5 2 2" xfId="11136" hidden="1" xr:uid="{00000000-0005-0000-0000-0000FC270000}"/>
    <cellStyle name="60% - Accent5 2 2" xfId="10671" hidden="1" xr:uid="{00000000-0005-0000-0000-0000FD270000}"/>
    <cellStyle name="60% - Accent5 2 2" xfId="11739" hidden="1" xr:uid="{00000000-0005-0000-0000-0000FE270000}"/>
    <cellStyle name="60% - Accent5 2 2" xfId="11927" hidden="1" xr:uid="{00000000-0005-0000-0000-0000FF270000}"/>
    <cellStyle name="60% - Accent5 2 2" xfId="11733" hidden="1" xr:uid="{00000000-0005-0000-0000-000000280000}"/>
    <cellStyle name="60% - Accent5 2 2" xfId="11711" hidden="1" xr:uid="{00000000-0005-0000-0000-000001280000}"/>
    <cellStyle name="60% - Accent5 2 2" xfId="12079" hidden="1" xr:uid="{00000000-0005-0000-0000-000002280000}"/>
    <cellStyle name="60% - Accent5 2 2" xfId="11688" hidden="1" xr:uid="{00000000-0005-0000-0000-000003280000}"/>
    <cellStyle name="60% - Accent5 2 2" xfId="11768" hidden="1" xr:uid="{00000000-0005-0000-0000-000004280000}"/>
    <cellStyle name="60% - Accent5 2 2" xfId="12224" hidden="1" xr:uid="{00000000-0005-0000-0000-000005280000}"/>
    <cellStyle name="60% - Accent5 2 2" xfId="11817" hidden="1" xr:uid="{00000000-0005-0000-0000-000006280000}"/>
    <cellStyle name="60% - Accent5 2 2" xfId="10818" hidden="1" xr:uid="{00000000-0005-0000-0000-000007280000}"/>
    <cellStyle name="60% - Accent5 2 2" xfId="12418" hidden="1" xr:uid="{00000000-0005-0000-0000-000008280000}"/>
    <cellStyle name="60% - Accent5 2 2" xfId="12607" hidden="1" xr:uid="{00000000-0005-0000-0000-000009280000}"/>
    <cellStyle name="60% - Accent5 2 2" xfId="12412" hidden="1" xr:uid="{00000000-0005-0000-0000-00000A280000}"/>
    <cellStyle name="60% - Accent5 2 2" xfId="12390" hidden="1" xr:uid="{00000000-0005-0000-0000-00000B280000}"/>
    <cellStyle name="60% - Accent5 2 2" xfId="12759" hidden="1" xr:uid="{00000000-0005-0000-0000-00000C280000}"/>
    <cellStyle name="60% - Accent5 2 2" xfId="12367" hidden="1" xr:uid="{00000000-0005-0000-0000-00000D280000}"/>
    <cellStyle name="60% - Accent5 2 2" xfId="12447" hidden="1" xr:uid="{00000000-0005-0000-0000-00000E280000}"/>
    <cellStyle name="60% - Accent5 2 2" xfId="12904" hidden="1" xr:uid="{00000000-0005-0000-0000-00000F280000}"/>
    <cellStyle name="60% - Accent5 2 2" xfId="12496" hidden="1" xr:uid="{00000000-0005-0000-0000-000010280000}"/>
    <cellStyle name="60% - Accent5 2 2" xfId="10689" hidden="1" xr:uid="{00000000-0005-0000-0000-000011280000}"/>
    <cellStyle name="60% - Accent5 2 2" xfId="13097" hidden="1" xr:uid="{00000000-0005-0000-0000-000012280000}"/>
    <cellStyle name="60% - Accent5 2 2" xfId="13285" hidden="1" xr:uid="{00000000-0005-0000-0000-000013280000}"/>
    <cellStyle name="60% - Accent5 2 2" xfId="13091" hidden="1" xr:uid="{00000000-0005-0000-0000-000014280000}"/>
    <cellStyle name="60% - Accent5 2 2" xfId="13069" hidden="1" xr:uid="{00000000-0005-0000-0000-000015280000}"/>
    <cellStyle name="60% - Accent5 2 2" xfId="13437" hidden="1" xr:uid="{00000000-0005-0000-0000-000016280000}"/>
    <cellStyle name="60% - Accent5 2 2" xfId="13046" hidden="1" xr:uid="{00000000-0005-0000-0000-000017280000}"/>
    <cellStyle name="60% - Accent5 2 2" xfId="13126" hidden="1" xr:uid="{00000000-0005-0000-0000-000018280000}"/>
    <cellStyle name="60% - Accent5 2 2" xfId="13582" hidden="1" xr:uid="{00000000-0005-0000-0000-000019280000}"/>
    <cellStyle name="60% - Accent5 2 2" xfId="13175" hidden="1" xr:uid="{00000000-0005-0000-0000-00001A280000}"/>
    <cellStyle name="60% - Accent5 2 2" xfId="9349" hidden="1" xr:uid="{00000000-0005-0000-0000-00001B280000}"/>
    <cellStyle name="60% - Accent5 2 2" xfId="13970" hidden="1" xr:uid="{00000000-0005-0000-0000-00001C280000}"/>
    <cellStyle name="60% - Accent5 2 2" xfId="9243" hidden="1" xr:uid="{00000000-0005-0000-0000-00001D280000}"/>
    <cellStyle name="60% - Accent5 2 2" xfId="14043" hidden="1" xr:uid="{00000000-0005-0000-0000-00001E280000}"/>
    <cellStyle name="60% - Accent5 2 2" xfId="14364" hidden="1" xr:uid="{00000000-0005-0000-0000-00001F280000}"/>
    <cellStyle name="60% - Accent5 2 2" xfId="14553" hidden="1" xr:uid="{00000000-0005-0000-0000-000020280000}"/>
    <cellStyle name="60% - Accent5 2 2" xfId="14358" hidden="1" xr:uid="{00000000-0005-0000-0000-000021280000}"/>
    <cellStyle name="60% - Accent5 2 2" xfId="14336" hidden="1" xr:uid="{00000000-0005-0000-0000-000022280000}"/>
    <cellStyle name="60% - Accent5 2 2" xfId="14705" hidden="1" xr:uid="{00000000-0005-0000-0000-000023280000}"/>
    <cellStyle name="60% - Accent5 2 2" xfId="14313" hidden="1" xr:uid="{00000000-0005-0000-0000-000024280000}"/>
    <cellStyle name="60% - Accent5 2 2" xfId="14393" hidden="1" xr:uid="{00000000-0005-0000-0000-000025280000}"/>
    <cellStyle name="60% - Accent5 2 2" xfId="14850" hidden="1" xr:uid="{00000000-0005-0000-0000-000026280000}"/>
    <cellStyle name="60% - Accent5 2 2" xfId="14442" hidden="1" xr:uid="{00000000-0005-0000-0000-000027280000}"/>
    <cellStyle name="60% - Accent5 2 2" xfId="13978" hidden="1" xr:uid="{00000000-0005-0000-0000-000028280000}"/>
    <cellStyle name="60% - Accent5 2 2" xfId="15044" hidden="1" xr:uid="{00000000-0005-0000-0000-000029280000}"/>
    <cellStyle name="60% - Accent5 2 2" xfId="15232" hidden="1" xr:uid="{00000000-0005-0000-0000-00002A280000}"/>
    <cellStyle name="60% - Accent5 2 2" xfId="15038" hidden="1" xr:uid="{00000000-0005-0000-0000-00002B280000}"/>
    <cellStyle name="60% - Accent5 2 2" xfId="15016" hidden="1" xr:uid="{00000000-0005-0000-0000-00002C280000}"/>
    <cellStyle name="60% - Accent5 2 2" xfId="15384" hidden="1" xr:uid="{00000000-0005-0000-0000-00002D280000}"/>
    <cellStyle name="60% - Accent5 2 2" xfId="14993" hidden="1" xr:uid="{00000000-0005-0000-0000-00002E280000}"/>
    <cellStyle name="60% - Accent5 2 2" xfId="15073" hidden="1" xr:uid="{00000000-0005-0000-0000-00002F280000}"/>
    <cellStyle name="60% - Accent5 2 2" xfId="15529" hidden="1" xr:uid="{00000000-0005-0000-0000-000030280000}"/>
    <cellStyle name="60% - Accent5 2 2" xfId="15122" hidden="1" xr:uid="{00000000-0005-0000-0000-000031280000}"/>
    <cellStyle name="60% - Accent5 2 2" xfId="14125" hidden="1" xr:uid="{00000000-0005-0000-0000-000032280000}"/>
    <cellStyle name="60% - Accent5 2 2" xfId="15723" hidden="1" xr:uid="{00000000-0005-0000-0000-000033280000}"/>
    <cellStyle name="60% - Accent5 2 2" xfId="15912" hidden="1" xr:uid="{00000000-0005-0000-0000-000034280000}"/>
    <cellStyle name="60% - Accent5 2 2" xfId="15717" hidden="1" xr:uid="{00000000-0005-0000-0000-000035280000}"/>
    <cellStyle name="60% - Accent5 2 2" xfId="15695" hidden="1" xr:uid="{00000000-0005-0000-0000-000036280000}"/>
    <cellStyle name="60% - Accent5 2 2" xfId="16064" hidden="1" xr:uid="{00000000-0005-0000-0000-000037280000}"/>
    <cellStyle name="60% - Accent5 2 2" xfId="15672" hidden="1" xr:uid="{00000000-0005-0000-0000-000038280000}"/>
    <cellStyle name="60% - Accent5 2 2" xfId="15752" hidden="1" xr:uid="{00000000-0005-0000-0000-000039280000}"/>
    <cellStyle name="60% - Accent5 2 2" xfId="16209" hidden="1" xr:uid="{00000000-0005-0000-0000-00003A280000}"/>
    <cellStyle name="60% - Accent5 2 2" xfId="15801" hidden="1" xr:uid="{00000000-0005-0000-0000-00003B280000}"/>
    <cellStyle name="60% - Accent5 2 2" xfId="13996" hidden="1" xr:uid="{00000000-0005-0000-0000-00003C280000}"/>
    <cellStyle name="60% - Accent5 2 2" xfId="16402" hidden="1" xr:uid="{00000000-0005-0000-0000-00003D280000}"/>
    <cellStyle name="60% - Accent5 2 2" xfId="16590" hidden="1" xr:uid="{00000000-0005-0000-0000-00003E280000}"/>
    <cellStyle name="60% - Accent5 2 2" xfId="16396" hidden="1" xr:uid="{00000000-0005-0000-0000-00003F280000}"/>
    <cellStyle name="60% - Accent5 2 2" xfId="16374" hidden="1" xr:uid="{00000000-0005-0000-0000-000040280000}"/>
    <cellStyle name="60% - Accent5 2 2" xfId="16742" hidden="1" xr:uid="{00000000-0005-0000-0000-000041280000}"/>
    <cellStyle name="60% - Accent5 2 2" xfId="16351" hidden="1" xr:uid="{00000000-0005-0000-0000-000042280000}"/>
    <cellStyle name="60% - Accent5 2 2" xfId="16431" hidden="1" xr:uid="{00000000-0005-0000-0000-000043280000}"/>
    <cellStyle name="60% - Accent5 2 2" xfId="16887" hidden="1" xr:uid="{00000000-0005-0000-0000-000044280000}"/>
    <cellStyle name="60% - Accent5 2 2" xfId="16480" hidden="1" xr:uid="{00000000-0005-0000-0000-000045280000}"/>
    <cellStyle name="60% - Accent5 2 2" xfId="3647" hidden="1" xr:uid="{00000000-0005-0000-0000-000046280000}"/>
    <cellStyle name="60% - Accent5 2 2" xfId="17257" hidden="1" xr:uid="{00000000-0005-0000-0000-000047280000}"/>
    <cellStyle name="60% - Accent5 2 2" xfId="6050" hidden="1" xr:uid="{00000000-0005-0000-0000-000048280000}"/>
    <cellStyle name="60% - Accent5 2 2" xfId="17329" hidden="1" xr:uid="{00000000-0005-0000-0000-000049280000}"/>
    <cellStyle name="60% - Accent5 2 2" xfId="17649" hidden="1" xr:uid="{00000000-0005-0000-0000-00004A280000}"/>
    <cellStyle name="60% - Accent5 2 2" xfId="17838" hidden="1" xr:uid="{00000000-0005-0000-0000-00004B280000}"/>
    <cellStyle name="60% - Accent5 2 2" xfId="17643" hidden="1" xr:uid="{00000000-0005-0000-0000-00004C280000}"/>
    <cellStyle name="60% - Accent5 2 2" xfId="17621" hidden="1" xr:uid="{00000000-0005-0000-0000-00004D280000}"/>
    <cellStyle name="60% - Accent5 2 2" xfId="17990" hidden="1" xr:uid="{00000000-0005-0000-0000-00004E280000}"/>
    <cellStyle name="60% - Accent5 2 2" xfId="17598" hidden="1" xr:uid="{00000000-0005-0000-0000-00004F280000}"/>
    <cellStyle name="60% - Accent5 2 2" xfId="17678" hidden="1" xr:uid="{00000000-0005-0000-0000-000050280000}"/>
    <cellStyle name="60% - Accent5 2 2" xfId="18135" hidden="1" xr:uid="{00000000-0005-0000-0000-000051280000}"/>
    <cellStyle name="60% - Accent5 2 2" xfId="17727" hidden="1" xr:uid="{00000000-0005-0000-0000-000052280000}"/>
    <cellStyle name="60% - Accent5 2 2" xfId="17265" hidden="1" xr:uid="{00000000-0005-0000-0000-000053280000}"/>
    <cellStyle name="60% - Accent5 2 2" xfId="18329" hidden="1" xr:uid="{00000000-0005-0000-0000-000054280000}"/>
    <cellStyle name="60% - Accent5 2 2" xfId="18517" hidden="1" xr:uid="{00000000-0005-0000-0000-000055280000}"/>
    <cellStyle name="60% - Accent5 2 2" xfId="18323" hidden="1" xr:uid="{00000000-0005-0000-0000-000056280000}"/>
    <cellStyle name="60% - Accent5 2 2" xfId="18301" hidden="1" xr:uid="{00000000-0005-0000-0000-000057280000}"/>
    <cellStyle name="60% - Accent5 2 2" xfId="18669" hidden="1" xr:uid="{00000000-0005-0000-0000-000058280000}"/>
    <cellStyle name="60% - Accent5 2 2" xfId="18278" hidden="1" xr:uid="{00000000-0005-0000-0000-000059280000}"/>
    <cellStyle name="60% - Accent5 2 2" xfId="18358" hidden="1" xr:uid="{00000000-0005-0000-0000-00005A280000}"/>
    <cellStyle name="60% - Accent5 2 2" xfId="18814" hidden="1" xr:uid="{00000000-0005-0000-0000-00005B280000}"/>
    <cellStyle name="60% - Accent5 2 2" xfId="18407" hidden="1" xr:uid="{00000000-0005-0000-0000-00005C280000}"/>
    <cellStyle name="60% - Accent5 2 2" xfId="17411" hidden="1" xr:uid="{00000000-0005-0000-0000-00005D280000}"/>
    <cellStyle name="60% - Accent5 2 2" xfId="19008" hidden="1" xr:uid="{00000000-0005-0000-0000-00005E280000}"/>
    <cellStyle name="60% - Accent5 2 2" xfId="19197" hidden="1" xr:uid="{00000000-0005-0000-0000-00005F280000}"/>
    <cellStyle name="60% - Accent5 2 2" xfId="19002" hidden="1" xr:uid="{00000000-0005-0000-0000-000060280000}"/>
    <cellStyle name="60% - Accent5 2 2" xfId="18980" hidden="1" xr:uid="{00000000-0005-0000-0000-000061280000}"/>
    <cellStyle name="60% - Accent5 2 2" xfId="19349" hidden="1" xr:uid="{00000000-0005-0000-0000-000062280000}"/>
    <cellStyle name="60% - Accent5 2 2" xfId="18957" hidden="1" xr:uid="{00000000-0005-0000-0000-000063280000}"/>
    <cellStyle name="60% - Accent5 2 2" xfId="19037" hidden="1" xr:uid="{00000000-0005-0000-0000-000064280000}"/>
    <cellStyle name="60% - Accent5 2 2" xfId="19494" hidden="1" xr:uid="{00000000-0005-0000-0000-000065280000}"/>
    <cellStyle name="60% - Accent5 2 2" xfId="19086" hidden="1" xr:uid="{00000000-0005-0000-0000-000066280000}"/>
    <cellStyle name="60% - Accent5 2 2" xfId="17283" hidden="1" xr:uid="{00000000-0005-0000-0000-000067280000}"/>
    <cellStyle name="60% - Accent5 2 2" xfId="19687" hidden="1" xr:uid="{00000000-0005-0000-0000-000068280000}"/>
    <cellStyle name="60% - Accent5 2 2" xfId="19875" hidden="1" xr:uid="{00000000-0005-0000-0000-000069280000}"/>
    <cellStyle name="60% - Accent5 2 2" xfId="19681" hidden="1" xr:uid="{00000000-0005-0000-0000-00006A280000}"/>
    <cellStyle name="60% - Accent5 2 2" xfId="19659" hidden="1" xr:uid="{00000000-0005-0000-0000-00006B280000}"/>
    <cellStyle name="60% - Accent5 2 2" xfId="20027" hidden="1" xr:uid="{00000000-0005-0000-0000-00006C280000}"/>
    <cellStyle name="60% - Accent5 2 2" xfId="19636" hidden="1" xr:uid="{00000000-0005-0000-0000-00006D280000}"/>
    <cellStyle name="60% - Accent5 2 2" xfId="19716" hidden="1" xr:uid="{00000000-0005-0000-0000-00006E280000}"/>
    <cellStyle name="60% - Accent5 2 2" xfId="20172" hidden="1" xr:uid="{00000000-0005-0000-0000-00006F280000}"/>
    <cellStyle name="60% - Accent5 2 2" xfId="19765" hidden="1" xr:uid="{00000000-0005-0000-0000-000070280000}"/>
    <cellStyle name="60% - Accent5 2 2" xfId="4890" hidden="1" xr:uid="{00000000-0005-0000-0000-000071280000}"/>
    <cellStyle name="60% - Accent5 2 2" xfId="20535" hidden="1" xr:uid="{00000000-0005-0000-0000-000072280000}"/>
    <cellStyle name="60% - Accent5 2 2" xfId="4833" hidden="1" xr:uid="{00000000-0005-0000-0000-000073280000}"/>
    <cellStyle name="60% - Accent5 2 2" xfId="20607" hidden="1" xr:uid="{00000000-0005-0000-0000-000074280000}"/>
    <cellStyle name="60% - Accent5 2 2" xfId="20927" hidden="1" xr:uid="{00000000-0005-0000-0000-000075280000}"/>
    <cellStyle name="60% - Accent5 2 2" xfId="21116" hidden="1" xr:uid="{00000000-0005-0000-0000-000076280000}"/>
    <cellStyle name="60% - Accent5 2 2" xfId="20921" hidden="1" xr:uid="{00000000-0005-0000-0000-000077280000}"/>
    <cellStyle name="60% - Accent5 2 2" xfId="20899" hidden="1" xr:uid="{00000000-0005-0000-0000-000078280000}"/>
    <cellStyle name="60% - Accent5 2 2" xfId="21268" hidden="1" xr:uid="{00000000-0005-0000-0000-000079280000}"/>
    <cellStyle name="60% - Accent5 2 2" xfId="20876" hidden="1" xr:uid="{00000000-0005-0000-0000-00007A280000}"/>
    <cellStyle name="60% - Accent5 2 2" xfId="20956" hidden="1" xr:uid="{00000000-0005-0000-0000-00007B280000}"/>
    <cellStyle name="60% - Accent5 2 2" xfId="21413" hidden="1" xr:uid="{00000000-0005-0000-0000-00007C280000}"/>
    <cellStyle name="60% - Accent5 2 2" xfId="21005" hidden="1" xr:uid="{00000000-0005-0000-0000-00007D280000}"/>
    <cellStyle name="60% - Accent5 2 2" xfId="20543" hidden="1" xr:uid="{00000000-0005-0000-0000-00007E280000}"/>
    <cellStyle name="60% - Accent5 2 2" xfId="21607" hidden="1" xr:uid="{00000000-0005-0000-0000-00007F280000}"/>
    <cellStyle name="60% - Accent5 2 2" xfId="21795" hidden="1" xr:uid="{00000000-0005-0000-0000-000080280000}"/>
    <cellStyle name="60% - Accent5 2 2" xfId="21601" hidden="1" xr:uid="{00000000-0005-0000-0000-000081280000}"/>
    <cellStyle name="60% - Accent5 2 2" xfId="21579" hidden="1" xr:uid="{00000000-0005-0000-0000-000082280000}"/>
    <cellStyle name="60% - Accent5 2 2" xfId="21947" hidden="1" xr:uid="{00000000-0005-0000-0000-000083280000}"/>
    <cellStyle name="60% - Accent5 2 2" xfId="21556" hidden="1" xr:uid="{00000000-0005-0000-0000-000084280000}"/>
    <cellStyle name="60% - Accent5 2 2" xfId="21636" hidden="1" xr:uid="{00000000-0005-0000-0000-000085280000}"/>
    <cellStyle name="60% - Accent5 2 2" xfId="22092" hidden="1" xr:uid="{00000000-0005-0000-0000-000086280000}"/>
    <cellStyle name="60% - Accent5 2 2" xfId="21685" hidden="1" xr:uid="{00000000-0005-0000-0000-000087280000}"/>
    <cellStyle name="60% - Accent5 2 2" xfId="20689" hidden="1" xr:uid="{00000000-0005-0000-0000-000088280000}"/>
    <cellStyle name="60% - Accent5 2 2" xfId="22286" hidden="1" xr:uid="{00000000-0005-0000-0000-000089280000}"/>
    <cellStyle name="60% - Accent5 2 2" xfId="22475" hidden="1" xr:uid="{00000000-0005-0000-0000-00008A280000}"/>
    <cellStyle name="60% - Accent5 2 2" xfId="22280" hidden="1" xr:uid="{00000000-0005-0000-0000-00008B280000}"/>
    <cellStyle name="60% - Accent5 2 2" xfId="22258" hidden="1" xr:uid="{00000000-0005-0000-0000-00008C280000}"/>
    <cellStyle name="60% - Accent5 2 2" xfId="22627" hidden="1" xr:uid="{00000000-0005-0000-0000-00008D280000}"/>
    <cellStyle name="60% - Accent5 2 2" xfId="22235" hidden="1" xr:uid="{00000000-0005-0000-0000-00008E280000}"/>
    <cellStyle name="60% - Accent5 2 2" xfId="22315" hidden="1" xr:uid="{00000000-0005-0000-0000-00008F280000}"/>
    <cellStyle name="60% - Accent5 2 2" xfId="22772" hidden="1" xr:uid="{00000000-0005-0000-0000-000090280000}"/>
    <cellStyle name="60% - Accent5 2 2" xfId="22364" hidden="1" xr:uid="{00000000-0005-0000-0000-000091280000}"/>
    <cellStyle name="60% - Accent5 2 2" xfId="20561" hidden="1" xr:uid="{00000000-0005-0000-0000-000092280000}"/>
    <cellStyle name="60% - Accent5 2 2" xfId="22965" hidden="1" xr:uid="{00000000-0005-0000-0000-000093280000}"/>
    <cellStyle name="60% - Accent5 2 2" xfId="23153" hidden="1" xr:uid="{00000000-0005-0000-0000-000094280000}"/>
    <cellStyle name="60% - Accent5 2 2" xfId="22959" hidden="1" xr:uid="{00000000-0005-0000-0000-000095280000}"/>
    <cellStyle name="60% - Accent5 2 2" xfId="22937" hidden="1" xr:uid="{00000000-0005-0000-0000-000096280000}"/>
    <cellStyle name="60% - Accent5 2 2" xfId="23305" hidden="1" xr:uid="{00000000-0005-0000-0000-000097280000}"/>
    <cellStyle name="60% - Accent5 2 2" xfId="22914" hidden="1" xr:uid="{00000000-0005-0000-0000-000098280000}"/>
    <cellStyle name="60% - Accent5 2 2" xfId="22994" hidden="1" xr:uid="{00000000-0005-0000-0000-000099280000}"/>
    <cellStyle name="60% - Accent5 2 2" xfId="23450" hidden="1" xr:uid="{00000000-0005-0000-0000-00009A280000}"/>
    <cellStyle name="60% - Accent5 2 2" xfId="23043" hidden="1" xr:uid="{00000000-0005-0000-0000-00009B280000}"/>
    <cellStyle name="60% - Accent5 2 2" xfId="5642" hidden="1" xr:uid="{00000000-0005-0000-0000-00009C280000}"/>
    <cellStyle name="60% - Accent5 2 2" xfId="23800" hidden="1" xr:uid="{00000000-0005-0000-0000-00009D280000}"/>
    <cellStyle name="60% - Accent5 2 2" xfId="5643" hidden="1" xr:uid="{00000000-0005-0000-0000-00009E280000}"/>
    <cellStyle name="60% - Accent5 2 2" xfId="23872" hidden="1" xr:uid="{00000000-0005-0000-0000-00009F280000}"/>
    <cellStyle name="60% - Accent5 2 2" xfId="24192" hidden="1" xr:uid="{00000000-0005-0000-0000-0000A0280000}"/>
    <cellStyle name="60% - Accent5 2 2" xfId="24381" hidden="1" xr:uid="{00000000-0005-0000-0000-0000A1280000}"/>
    <cellStyle name="60% - Accent5 2 2" xfId="24186" hidden="1" xr:uid="{00000000-0005-0000-0000-0000A2280000}"/>
    <cellStyle name="60% - Accent5 2 2" xfId="24164" hidden="1" xr:uid="{00000000-0005-0000-0000-0000A3280000}"/>
    <cellStyle name="60% - Accent5 2 2" xfId="24533" hidden="1" xr:uid="{00000000-0005-0000-0000-0000A4280000}"/>
    <cellStyle name="60% - Accent5 2 2" xfId="24141" hidden="1" xr:uid="{00000000-0005-0000-0000-0000A5280000}"/>
    <cellStyle name="60% - Accent5 2 2" xfId="24221" hidden="1" xr:uid="{00000000-0005-0000-0000-0000A6280000}"/>
    <cellStyle name="60% - Accent5 2 2" xfId="24678" hidden="1" xr:uid="{00000000-0005-0000-0000-0000A7280000}"/>
    <cellStyle name="60% - Accent5 2 2" xfId="24270" hidden="1" xr:uid="{00000000-0005-0000-0000-0000A8280000}"/>
    <cellStyle name="60% - Accent5 2 2" xfId="23808" hidden="1" xr:uid="{00000000-0005-0000-0000-0000A9280000}"/>
    <cellStyle name="60% - Accent5 2 2" xfId="24872" hidden="1" xr:uid="{00000000-0005-0000-0000-0000AA280000}"/>
    <cellStyle name="60% - Accent5 2 2" xfId="25060" hidden="1" xr:uid="{00000000-0005-0000-0000-0000AB280000}"/>
    <cellStyle name="60% - Accent5 2 2" xfId="24866" hidden="1" xr:uid="{00000000-0005-0000-0000-0000AC280000}"/>
    <cellStyle name="60% - Accent5 2 2" xfId="24844" hidden="1" xr:uid="{00000000-0005-0000-0000-0000AD280000}"/>
    <cellStyle name="60% - Accent5 2 2" xfId="25212" hidden="1" xr:uid="{00000000-0005-0000-0000-0000AE280000}"/>
    <cellStyle name="60% - Accent5 2 2" xfId="24821" hidden="1" xr:uid="{00000000-0005-0000-0000-0000AF280000}"/>
    <cellStyle name="60% - Accent5 2 2" xfId="24901" hidden="1" xr:uid="{00000000-0005-0000-0000-0000B0280000}"/>
    <cellStyle name="60% - Accent5 2 2" xfId="25357" hidden="1" xr:uid="{00000000-0005-0000-0000-0000B1280000}"/>
    <cellStyle name="60% - Accent5 2 2" xfId="24950" hidden="1" xr:uid="{00000000-0005-0000-0000-0000B2280000}"/>
    <cellStyle name="60% - Accent5 2 2" xfId="23954" hidden="1" xr:uid="{00000000-0005-0000-0000-0000B3280000}"/>
    <cellStyle name="60% - Accent5 2 2" xfId="25551" hidden="1" xr:uid="{00000000-0005-0000-0000-0000B4280000}"/>
    <cellStyle name="60% - Accent5 2 2" xfId="25740" hidden="1" xr:uid="{00000000-0005-0000-0000-0000B5280000}"/>
    <cellStyle name="60% - Accent5 2 2" xfId="25545" hidden="1" xr:uid="{00000000-0005-0000-0000-0000B6280000}"/>
    <cellStyle name="60% - Accent5 2 2" xfId="25523" hidden="1" xr:uid="{00000000-0005-0000-0000-0000B7280000}"/>
    <cellStyle name="60% - Accent5 2 2" xfId="25892" hidden="1" xr:uid="{00000000-0005-0000-0000-0000B8280000}"/>
    <cellStyle name="60% - Accent5 2 2" xfId="25500" hidden="1" xr:uid="{00000000-0005-0000-0000-0000B9280000}"/>
    <cellStyle name="60% - Accent5 2 2" xfId="25580" hidden="1" xr:uid="{00000000-0005-0000-0000-0000BA280000}"/>
    <cellStyle name="60% - Accent5 2 2" xfId="26037" hidden="1" xr:uid="{00000000-0005-0000-0000-0000BB280000}"/>
    <cellStyle name="60% - Accent5 2 2" xfId="25629" hidden="1" xr:uid="{00000000-0005-0000-0000-0000BC280000}"/>
    <cellStyle name="60% - Accent5 2 2" xfId="23826" hidden="1" xr:uid="{00000000-0005-0000-0000-0000BD280000}"/>
    <cellStyle name="60% - Accent5 2 2" xfId="26230" hidden="1" xr:uid="{00000000-0005-0000-0000-0000BE280000}"/>
    <cellStyle name="60% - Accent5 2 2" xfId="26418" hidden="1" xr:uid="{00000000-0005-0000-0000-0000BF280000}"/>
    <cellStyle name="60% - Accent5 2 2" xfId="26224" hidden="1" xr:uid="{00000000-0005-0000-0000-0000C0280000}"/>
    <cellStyle name="60% - Accent5 2 2" xfId="26202" hidden="1" xr:uid="{00000000-0005-0000-0000-0000C1280000}"/>
    <cellStyle name="60% - Accent5 2 2" xfId="26570" hidden="1" xr:uid="{00000000-0005-0000-0000-0000C2280000}"/>
    <cellStyle name="60% - Accent5 2 2" xfId="26179" hidden="1" xr:uid="{00000000-0005-0000-0000-0000C3280000}"/>
    <cellStyle name="60% - Accent5 2 2" xfId="26259" hidden="1" xr:uid="{00000000-0005-0000-0000-0000C4280000}"/>
    <cellStyle name="60% - Accent5 2 2" xfId="26715" hidden="1" xr:uid="{00000000-0005-0000-0000-0000C5280000}"/>
    <cellStyle name="60% - Accent5 2 2" xfId="26308" hidden="1" xr:uid="{00000000-0005-0000-0000-0000C6280000}"/>
    <cellStyle name="60% - Accent5 2 2" xfId="9334" hidden="1" xr:uid="{00000000-0005-0000-0000-0000C7280000}"/>
    <cellStyle name="60% - Accent5 2 2" xfId="27058" hidden="1" xr:uid="{00000000-0005-0000-0000-0000C8280000}"/>
    <cellStyle name="60% - Accent5 2 2" xfId="9475" hidden="1" xr:uid="{00000000-0005-0000-0000-0000C9280000}"/>
    <cellStyle name="60% - Accent5 2 2" xfId="27130" hidden="1" xr:uid="{00000000-0005-0000-0000-0000CA280000}"/>
    <cellStyle name="60% - Accent5 2 2" xfId="27450" hidden="1" xr:uid="{00000000-0005-0000-0000-0000CB280000}"/>
    <cellStyle name="60% - Accent5 2 2" xfId="27639" hidden="1" xr:uid="{00000000-0005-0000-0000-0000CC280000}"/>
    <cellStyle name="60% - Accent5 2 2" xfId="27444" hidden="1" xr:uid="{00000000-0005-0000-0000-0000CD280000}"/>
    <cellStyle name="60% - Accent5 2 2" xfId="27422" hidden="1" xr:uid="{00000000-0005-0000-0000-0000CE280000}"/>
    <cellStyle name="60% - Accent5 2 2" xfId="27791" hidden="1" xr:uid="{00000000-0005-0000-0000-0000CF280000}"/>
    <cellStyle name="60% - Accent5 2 2" xfId="27399" hidden="1" xr:uid="{00000000-0005-0000-0000-0000D0280000}"/>
    <cellStyle name="60% - Accent5 2 2" xfId="27479" hidden="1" xr:uid="{00000000-0005-0000-0000-0000D1280000}"/>
    <cellStyle name="60% - Accent5 2 2" xfId="27936" hidden="1" xr:uid="{00000000-0005-0000-0000-0000D2280000}"/>
    <cellStyle name="60% - Accent5 2 2" xfId="27528" hidden="1" xr:uid="{00000000-0005-0000-0000-0000D3280000}"/>
    <cellStyle name="60% - Accent5 2 2" xfId="27066" hidden="1" xr:uid="{00000000-0005-0000-0000-0000D4280000}"/>
    <cellStyle name="60% - Accent5 2 2" xfId="28130" hidden="1" xr:uid="{00000000-0005-0000-0000-0000D5280000}"/>
    <cellStyle name="60% - Accent5 2 2" xfId="28318" hidden="1" xr:uid="{00000000-0005-0000-0000-0000D6280000}"/>
    <cellStyle name="60% - Accent5 2 2" xfId="28124" hidden="1" xr:uid="{00000000-0005-0000-0000-0000D7280000}"/>
    <cellStyle name="60% - Accent5 2 2" xfId="28102" hidden="1" xr:uid="{00000000-0005-0000-0000-0000D8280000}"/>
    <cellStyle name="60% - Accent5 2 2" xfId="28470" hidden="1" xr:uid="{00000000-0005-0000-0000-0000D9280000}"/>
    <cellStyle name="60% - Accent5 2 2" xfId="28079" hidden="1" xr:uid="{00000000-0005-0000-0000-0000DA280000}"/>
    <cellStyle name="60% - Accent5 2 2" xfId="28159" hidden="1" xr:uid="{00000000-0005-0000-0000-0000DB280000}"/>
    <cellStyle name="60% - Accent5 2 2" xfId="28615" hidden="1" xr:uid="{00000000-0005-0000-0000-0000DC280000}"/>
    <cellStyle name="60% - Accent5 2 2" xfId="28208" hidden="1" xr:uid="{00000000-0005-0000-0000-0000DD280000}"/>
    <cellStyle name="60% - Accent5 2 2" xfId="27212" hidden="1" xr:uid="{00000000-0005-0000-0000-0000DE280000}"/>
    <cellStyle name="60% - Accent5 2 2" xfId="28809" hidden="1" xr:uid="{00000000-0005-0000-0000-0000DF280000}"/>
    <cellStyle name="60% - Accent5 2 2" xfId="28998" hidden="1" xr:uid="{00000000-0005-0000-0000-0000E0280000}"/>
    <cellStyle name="60% - Accent5 2 2" xfId="28803" hidden="1" xr:uid="{00000000-0005-0000-0000-0000E1280000}"/>
    <cellStyle name="60% - Accent5 2 2" xfId="28781" hidden="1" xr:uid="{00000000-0005-0000-0000-0000E2280000}"/>
    <cellStyle name="60% - Accent5 2 2" xfId="29150" hidden="1" xr:uid="{00000000-0005-0000-0000-0000E3280000}"/>
    <cellStyle name="60% - Accent5 2 2" xfId="28758" hidden="1" xr:uid="{00000000-0005-0000-0000-0000E4280000}"/>
    <cellStyle name="60% - Accent5 2 2" xfId="28838" hidden="1" xr:uid="{00000000-0005-0000-0000-0000E5280000}"/>
    <cellStyle name="60% - Accent5 2 2" xfId="29295" hidden="1" xr:uid="{00000000-0005-0000-0000-0000E6280000}"/>
    <cellStyle name="60% - Accent5 2 2" xfId="28887" hidden="1" xr:uid="{00000000-0005-0000-0000-0000E7280000}"/>
    <cellStyle name="60% - Accent5 2 2" xfId="27084" hidden="1" xr:uid="{00000000-0005-0000-0000-0000E8280000}"/>
    <cellStyle name="60% - Accent5 2 2" xfId="29488" hidden="1" xr:uid="{00000000-0005-0000-0000-0000E9280000}"/>
    <cellStyle name="60% - Accent5 2 2" xfId="29676" hidden="1" xr:uid="{00000000-0005-0000-0000-0000EA280000}"/>
    <cellStyle name="60% - Accent5 2 2" xfId="29482" hidden="1" xr:uid="{00000000-0005-0000-0000-0000EB280000}"/>
    <cellStyle name="60% - Accent5 2 2" xfId="29460" hidden="1" xr:uid="{00000000-0005-0000-0000-0000EC280000}"/>
    <cellStyle name="60% - Accent5 2 2" xfId="29828" hidden="1" xr:uid="{00000000-0005-0000-0000-0000ED280000}"/>
    <cellStyle name="60% - Accent5 2 2" xfId="29437" hidden="1" xr:uid="{00000000-0005-0000-0000-0000EE280000}"/>
    <cellStyle name="60% - Accent5 2 2" xfId="29517" hidden="1" xr:uid="{00000000-0005-0000-0000-0000EF280000}"/>
    <cellStyle name="60% - Accent5 2 2" xfId="29973" hidden="1" xr:uid="{00000000-0005-0000-0000-0000F0280000}"/>
    <cellStyle name="60% - Accent5 2 2" xfId="29566" hidden="1" xr:uid="{00000000-0005-0000-0000-0000F1280000}"/>
    <cellStyle name="60% - Accent5 2 2" xfId="4358" hidden="1" xr:uid="{00000000-0005-0000-0000-0000F2280000}"/>
    <cellStyle name="60% - Accent5 2 2" xfId="30297" hidden="1" xr:uid="{00000000-0005-0000-0000-0000F3280000}"/>
    <cellStyle name="60% - Accent5 2 2" xfId="4800" hidden="1" xr:uid="{00000000-0005-0000-0000-0000F4280000}"/>
    <cellStyle name="60% - Accent5 2 2" xfId="30369" hidden="1" xr:uid="{00000000-0005-0000-0000-0000F5280000}"/>
    <cellStyle name="60% - Accent5 2 2" xfId="30689" hidden="1" xr:uid="{00000000-0005-0000-0000-0000F6280000}"/>
    <cellStyle name="60% - Accent5 2 2" xfId="30878" hidden="1" xr:uid="{00000000-0005-0000-0000-0000F7280000}"/>
    <cellStyle name="60% - Accent5 2 2" xfId="30683" hidden="1" xr:uid="{00000000-0005-0000-0000-0000F8280000}"/>
    <cellStyle name="60% - Accent5 2 2" xfId="30661" hidden="1" xr:uid="{00000000-0005-0000-0000-0000F9280000}"/>
    <cellStyle name="60% - Accent5 2 2" xfId="31030" hidden="1" xr:uid="{00000000-0005-0000-0000-0000FA280000}"/>
    <cellStyle name="60% - Accent5 2 2" xfId="30638" hidden="1" xr:uid="{00000000-0005-0000-0000-0000FB280000}"/>
    <cellStyle name="60% - Accent5 2 2" xfId="30718" hidden="1" xr:uid="{00000000-0005-0000-0000-0000FC280000}"/>
    <cellStyle name="60% - Accent5 2 2" xfId="31175" hidden="1" xr:uid="{00000000-0005-0000-0000-0000FD280000}"/>
    <cellStyle name="60% - Accent5 2 2" xfId="30767" hidden="1" xr:uid="{00000000-0005-0000-0000-0000FE280000}"/>
    <cellStyle name="60% - Accent5 2 2" xfId="30305" hidden="1" xr:uid="{00000000-0005-0000-0000-0000FF280000}"/>
    <cellStyle name="60% - Accent5 2 2" xfId="31369" hidden="1" xr:uid="{00000000-0005-0000-0000-000000290000}"/>
    <cellStyle name="60% - Accent5 2 2" xfId="31557" hidden="1" xr:uid="{00000000-0005-0000-0000-000001290000}"/>
    <cellStyle name="60% - Accent5 2 2" xfId="31363" hidden="1" xr:uid="{00000000-0005-0000-0000-000002290000}"/>
    <cellStyle name="60% - Accent5 2 2" xfId="31341" hidden="1" xr:uid="{00000000-0005-0000-0000-000003290000}"/>
    <cellStyle name="60% - Accent5 2 2" xfId="31709" hidden="1" xr:uid="{00000000-0005-0000-0000-000004290000}"/>
    <cellStyle name="60% - Accent5 2 2" xfId="31318" hidden="1" xr:uid="{00000000-0005-0000-0000-000005290000}"/>
    <cellStyle name="60% - Accent5 2 2" xfId="31398" hidden="1" xr:uid="{00000000-0005-0000-0000-000006290000}"/>
    <cellStyle name="60% - Accent5 2 2" xfId="31854" hidden="1" xr:uid="{00000000-0005-0000-0000-000007290000}"/>
    <cellStyle name="60% - Accent5 2 2" xfId="31447" hidden="1" xr:uid="{00000000-0005-0000-0000-000008290000}"/>
    <cellStyle name="60% - Accent5 2 2" xfId="30451" hidden="1" xr:uid="{00000000-0005-0000-0000-000009290000}"/>
    <cellStyle name="60% - Accent5 2 2" xfId="32048" hidden="1" xr:uid="{00000000-0005-0000-0000-00000A290000}"/>
    <cellStyle name="60% - Accent5 2 2" xfId="32237" hidden="1" xr:uid="{00000000-0005-0000-0000-00000B290000}"/>
    <cellStyle name="60% - Accent5 2 2" xfId="32042" hidden="1" xr:uid="{00000000-0005-0000-0000-00000C290000}"/>
    <cellStyle name="60% - Accent5 2 2" xfId="32020" hidden="1" xr:uid="{00000000-0005-0000-0000-00000D290000}"/>
    <cellStyle name="60% - Accent5 2 2" xfId="32389" hidden="1" xr:uid="{00000000-0005-0000-0000-00000E290000}"/>
    <cellStyle name="60% - Accent5 2 2" xfId="31997" hidden="1" xr:uid="{00000000-0005-0000-0000-00000F290000}"/>
    <cellStyle name="60% - Accent5 2 2" xfId="32077" hidden="1" xr:uid="{00000000-0005-0000-0000-000010290000}"/>
    <cellStyle name="60% - Accent5 2 2" xfId="32534" hidden="1" xr:uid="{00000000-0005-0000-0000-000011290000}"/>
    <cellStyle name="60% - Accent5 2 2" xfId="32126" hidden="1" xr:uid="{00000000-0005-0000-0000-000012290000}"/>
    <cellStyle name="60% - Accent5 2 2" xfId="30323" hidden="1" xr:uid="{00000000-0005-0000-0000-000013290000}"/>
    <cellStyle name="60% - Accent5 2 2" xfId="32727" hidden="1" xr:uid="{00000000-0005-0000-0000-000014290000}"/>
    <cellStyle name="60% - Accent5 2 2" xfId="32915" hidden="1" xr:uid="{00000000-0005-0000-0000-000015290000}"/>
    <cellStyle name="60% - Accent5 2 2" xfId="32721" hidden="1" xr:uid="{00000000-0005-0000-0000-000016290000}"/>
    <cellStyle name="60% - Accent5 2 2" xfId="32699" hidden="1" xr:uid="{00000000-0005-0000-0000-000017290000}"/>
    <cellStyle name="60% - Accent5 2 2" xfId="33067" hidden="1" xr:uid="{00000000-0005-0000-0000-000018290000}"/>
    <cellStyle name="60% - Accent5 2 2" xfId="32676" hidden="1" xr:uid="{00000000-0005-0000-0000-000019290000}"/>
    <cellStyle name="60% - Accent5 2 2" xfId="32756" hidden="1" xr:uid="{00000000-0005-0000-0000-00001A290000}"/>
    <cellStyle name="60% - Accent5 2 2" xfId="33212" hidden="1" xr:uid="{00000000-0005-0000-0000-00001B290000}"/>
    <cellStyle name="60% - Accent5 2 2" xfId="32805" hidden="1" xr:uid="{00000000-0005-0000-0000-00001C290000}"/>
    <cellStyle name="60% - Accent5 2 2" xfId="9158" hidden="1" xr:uid="{00000000-0005-0000-0000-00001D290000}"/>
    <cellStyle name="60% - Accent5 2 2" xfId="33536" hidden="1" xr:uid="{00000000-0005-0000-0000-00001E290000}"/>
    <cellStyle name="60% - Accent5 2 2" xfId="8997" hidden="1" xr:uid="{00000000-0005-0000-0000-00001F290000}"/>
    <cellStyle name="60% - Accent5 2 2" xfId="33608" hidden="1" xr:uid="{00000000-0005-0000-0000-000020290000}"/>
    <cellStyle name="60% - Accent5 2 2" xfId="33928" hidden="1" xr:uid="{00000000-0005-0000-0000-000021290000}"/>
    <cellStyle name="60% - Accent5 2 2" xfId="34117" hidden="1" xr:uid="{00000000-0005-0000-0000-000022290000}"/>
    <cellStyle name="60% - Accent5 2 2" xfId="33922" hidden="1" xr:uid="{00000000-0005-0000-0000-000023290000}"/>
    <cellStyle name="60% - Accent5 2 2" xfId="33900" hidden="1" xr:uid="{00000000-0005-0000-0000-000024290000}"/>
    <cellStyle name="60% - Accent5 2 2" xfId="34269" hidden="1" xr:uid="{00000000-0005-0000-0000-000025290000}"/>
    <cellStyle name="60% - Accent5 2 2" xfId="33877" hidden="1" xr:uid="{00000000-0005-0000-0000-000026290000}"/>
    <cellStyle name="60% - Accent5 2 2" xfId="33957" hidden="1" xr:uid="{00000000-0005-0000-0000-000027290000}"/>
    <cellStyle name="60% - Accent5 2 2" xfId="34414" hidden="1" xr:uid="{00000000-0005-0000-0000-000028290000}"/>
    <cellStyle name="60% - Accent5 2 2" xfId="34006" hidden="1" xr:uid="{00000000-0005-0000-0000-000029290000}"/>
    <cellStyle name="60% - Accent5 2 2" xfId="33544" hidden="1" xr:uid="{00000000-0005-0000-0000-00002A290000}"/>
    <cellStyle name="60% - Accent5 2 2" xfId="34608" hidden="1" xr:uid="{00000000-0005-0000-0000-00002B290000}"/>
    <cellStyle name="60% - Accent5 2 2" xfId="34796" hidden="1" xr:uid="{00000000-0005-0000-0000-00002C290000}"/>
    <cellStyle name="60% - Accent5 2 2" xfId="34602" hidden="1" xr:uid="{00000000-0005-0000-0000-00002D290000}"/>
    <cellStyle name="60% - Accent5 2 2" xfId="34580" hidden="1" xr:uid="{00000000-0005-0000-0000-00002E290000}"/>
    <cellStyle name="60% - Accent5 2 2" xfId="34948" hidden="1" xr:uid="{00000000-0005-0000-0000-00002F290000}"/>
    <cellStyle name="60% - Accent5 2 2" xfId="34557" hidden="1" xr:uid="{00000000-0005-0000-0000-000030290000}"/>
    <cellStyle name="60% - Accent5 2 2" xfId="34637" hidden="1" xr:uid="{00000000-0005-0000-0000-000031290000}"/>
    <cellStyle name="60% - Accent5 2 2" xfId="35093" hidden="1" xr:uid="{00000000-0005-0000-0000-000032290000}"/>
    <cellStyle name="60% - Accent5 2 2" xfId="34686" hidden="1" xr:uid="{00000000-0005-0000-0000-000033290000}"/>
    <cellStyle name="60% - Accent5 2 2" xfId="33690" hidden="1" xr:uid="{00000000-0005-0000-0000-000034290000}"/>
    <cellStyle name="60% - Accent5 2 2" xfId="35287" hidden="1" xr:uid="{00000000-0005-0000-0000-000035290000}"/>
    <cellStyle name="60% - Accent5 2 2" xfId="35476" hidden="1" xr:uid="{00000000-0005-0000-0000-000036290000}"/>
    <cellStyle name="60% - Accent5 2 2" xfId="35281" hidden="1" xr:uid="{00000000-0005-0000-0000-000037290000}"/>
    <cellStyle name="60% - Accent5 2 2" xfId="35259" hidden="1" xr:uid="{00000000-0005-0000-0000-000038290000}"/>
    <cellStyle name="60% - Accent5 2 2" xfId="35628" hidden="1" xr:uid="{00000000-0005-0000-0000-000039290000}"/>
    <cellStyle name="60% - Accent5 2 2" xfId="35236" hidden="1" xr:uid="{00000000-0005-0000-0000-00003A290000}"/>
    <cellStyle name="60% - Accent5 2 2" xfId="35316" hidden="1" xr:uid="{00000000-0005-0000-0000-00003B290000}"/>
    <cellStyle name="60% - Accent5 2 2" xfId="35773" hidden="1" xr:uid="{00000000-0005-0000-0000-00003C290000}"/>
    <cellStyle name="60% - Accent5 2 2" xfId="35365" hidden="1" xr:uid="{00000000-0005-0000-0000-00003D290000}"/>
    <cellStyle name="60% - Accent5 2 2" xfId="33562" hidden="1" xr:uid="{00000000-0005-0000-0000-00003E290000}"/>
    <cellStyle name="60% - Accent5 2 2" xfId="35966" hidden="1" xr:uid="{00000000-0005-0000-0000-00003F290000}"/>
    <cellStyle name="60% - Accent5 2 2" xfId="36154" hidden="1" xr:uid="{00000000-0005-0000-0000-000040290000}"/>
    <cellStyle name="60% - Accent5 2 2" xfId="35960" hidden="1" xr:uid="{00000000-0005-0000-0000-000041290000}"/>
    <cellStyle name="60% - Accent5 2 2" xfId="35938" hidden="1" xr:uid="{00000000-0005-0000-0000-000042290000}"/>
    <cellStyle name="60% - Accent5 2 2" xfId="36306" hidden="1" xr:uid="{00000000-0005-0000-0000-000043290000}"/>
    <cellStyle name="60% - Accent5 2 2" xfId="35915" hidden="1" xr:uid="{00000000-0005-0000-0000-000044290000}"/>
    <cellStyle name="60% - Accent5 2 2" xfId="35995" hidden="1" xr:uid="{00000000-0005-0000-0000-000045290000}"/>
    <cellStyle name="60% - Accent5 2 2" xfId="36451" hidden="1" xr:uid="{00000000-0005-0000-0000-000046290000}"/>
    <cellStyle name="60% - Accent5 2 2" xfId="36044" hidden="1" xr:uid="{00000000-0005-0000-0000-000047290000}"/>
    <cellStyle name="60% - Accent5 2 3" xfId="4630" xr:uid="{00000000-0005-0000-0000-000048290000}"/>
    <cellStyle name="60% - Accent5 3" xfId="3037" xr:uid="{00000000-0005-0000-0000-000049290000}"/>
    <cellStyle name="60% - Accent5 3 2" xfId="38869" xr:uid="{00000000-0005-0000-0000-00004A290000}"/>
    <cellStyle name="60% - Accent5 4" xfId="4629" xr:uid="{00000000-0005-0000-0000-00004B290000}"/>
    <cellStyle name="60% - Accent5 5" xfId="7311" hidden="1" xr:uid="{00000000-0005-0000-0000-00004C290000}"/>
    <cellStyle name="60% - Accent5 5" xfId="37300" hidden="1" xr:uid="{00000000-0005-0000-0000-00004D290000}"/>
    <cellStyle name="60% - Accent5 5" xfId="38129" hidden="1" xr:uid="{00000000-0005-0000-0000-00004E290000}"/>
    <cellStyle name="60% - Accent5 5" xfId="36912" hidden="1" xr:uid="{00000000-0005-0000-0000-00004F290000}"/>
    <cellStyle name="60% - Accent5 5" xfId="38267" hidden="1" xr:uid="{00000000-0005-0000-0000-000050290000}"/>
    <cellStyle name="60% - Accent5 5" xfId="38038" hidden="1" xr:uid="{00000000-0005-0000-0000-000051290000}"/>
    <cellStyle name="60% - Accent5 5" xfId="38403" hidden="1" xr:uid="{00000000-0005-0000-0000-000052290000}"/>
    <cellStyle name="60% - Accent5 5" xfId="37328" hidden="1" xr:uid="{00000000-0005-0000-0000-000053290000}"/>
    <cellStyle name="60% - Accent5 5" xfId="38535" hidden="1" xr:uid="{00000000-0005-0000-0000-000054290000}"/>
    <cellStyle name="60% - Accent5 5" xfId="37187" hidden="1" xr:uid="{00000000-0005-0000-0000-000055290000}"/>
    <cellStyle name="60% - Accent5 5" xfId="38661" hidden="1" xr:uid="{00000000-0005-0000-0000-000056290000}"/>
    <cellStyle name="60% - Accent5 5" xfId="36943" hidden="1" xr:uid="{00000000-0005-0000-0000-000057290000}"/>
    <cellStyle name="60% - Accent5 5" xfId="38768" xr:uid="{00000000-0005-0000-0000-000058290000}"/>
    <cellStyle name="60% - Accent5 6" xfId="7988" hidden="1" xr:uid="{00000000-0005-0000-0000-000059290000}"/>
    <cellStyle name="60% - Accent5 6" xfId="36644" hidden="1" xr:uid="{00000000-0005-0000-0000-00005A290000}"/>
    <cellStyle name="60% - Accent5 6" xfId="38012" hidden="1" xr:uid="{00000000-0005-0000-0000-00005B290000}"/>
    <cellStyle name="60% - Accent5 6" xfId="37406" hidden="1" xr:uid="{00000000-0005-0000-0000-00005C290000}"/>
    <cellStyle name="60% - Accent5 6" xfId="38303" hidden="1" xr:uid="{00000000-0005-0000-0000-00005D290000}"/>
    <cellStyle name="60% - Accent5 6" xfId="38440" hidden="1" xr:uid="{00000000-0005-0000-0000-00005E290000}"/>
    <cellStyle name="60% - Accent5 6" xfId="38569" hidden="1" xr:uid="{00000000-0005-0000-0000-00005F290000}"/>
    <cellStyle name="60% - Accent5 6" xfId="38827" xr:uid="{00000000-0005-0000-0000-000060290000}"/>
    <cellStyle name="60% - Accent5 7" xfId="7586" hidden="1" xr:uid="{00000000-0005-0000-0000-000061290000}"/>
    <cellStyle name="60% - Accent5 7" xfId="38049" hidden="1" xr:uid="{00000000-0005-0000-0000-000062290000}"/>
    <cellStyle name="60% - Accent5 7" xfId="38197" hidden="1" xr:uid="{00000000-0005-0000-0000-000063290000}"/>
    <cellStyle name="60% - Accent5 7" xfId="38336" hidden="1" xr:uid="{00000000-0005-0000-0000-000064290000}"/>
    <cellStyle name="60% - Accent5 7" xfId="38473" hidden="1" xr:uid="{00000000-0005-0000-0000-000065290000}"/>
    <cellStyle name="60% - Accent5 7" xfId="38600" hidden="1" xr:uid="{00000000-0005-0000-0000-000066290000}"/>
    <cellStyle name="60% - Accent5 7" xfId="38713" hidden="1" xr:uid="{00000000-0005-0000-0000-000067290000}"/>
    <cellStyle name="60% - Accent5 7" xfId="39015" xr:uid="{00000000-0005-0000-0000-000068290000}"/>
    <cellStyle name="60% - Accent5 8" xfId="8319" hidden="1" xr:uid="{00000000-0005-0000-0000-000069290000}"/>
    <cellStyle name="60% - Accent5 8" xfId="39044" xr:uid="{00000000-0005-0000-0000-00006A290000}"/>
    <cellStyle name="60% - Accent6 2" xfId="2587" hidden="1" xr:uid="{00000000-0005-0000-0000-00006C290000}"/>
    <cellStyle name="60% - Accent6 2" xfId="37278" hidden="1" xr:uid="{00000000-0005-0000-0000-00006D290000}"/>
    <cellStyle name="60% - Accent6 2" xfId="37743" hidden="1" xr:uid="{00000000-0005-0000-0000-00006E290000}"/>
    <cellStyle name="60% - Accent6 2" xfId="37806" hidden="1" xr:uid="{00000000-0005-0000-0000-00006F290000}"/>
    <cellStyle name="60% - Accent6 2" xfId="37426" hidden="1" xr:uid="{00000000-0005-0000-0000-000070290000}"/>
    <cellStyle name="60% - Accent6 2" xfId="36996" hidden="1" xr:uid="{00000000-0005-0000-0000-000071290000}"/>
    <cellStyle name="60% - Accent6 2" xfId="37473" hidden="1" xr:uid="{00000000-0005-0000-0000-000072290000}"/>
    <cellStyle name="60% - Accent6 2" xfId="36651" hidden="1" xr:uid="{00000000-0005-0000-0000-000073290000}"/>
    <cellStyle name="60% - Accent6 2" xfId="36658" hidden="1" xr:uid="{00000000-0005-0000-0000-000074290000}"/>
    <cellStyle name="60% - Accent6 2" xfId="36804" hidden="1" xr:uid="{00000000-0005-0000-0000-000075290000}"/>
    <cellStyle name="60% - Accent6 2" xfId="37493" hidden="1" xr:uid="{00000000-0005-0000-0000-000076290000}"/>
    <cellStyle name="60% - Accent6 2" xfId="37311" hidden="1" xr:uid="{00000000-0005-0000-0000-000077290000}"/>
    <cellStyle name="60% - Accent6 2" xfId="37012" hidden="1" xr:uid="{00000000-0005-0000-0000-000078290000}"/>
    <cellStyle name="60% - Accent6 2" xfId="37361" xr:uid="{00000000-0005-0000-0000-000079290000}"/>
    <cellStyle name="60% - Accent6 2 2" xfId="5147" hidden="1" xr:uid="{00000000-0005-0000-0000-00007A290000}"/>
    <cellStyle name="60% - Accent6 2 2" xfId="5923" hidden="1" xr:uid="{00000000-0005-0000-0000-00007B290000}"/>
    <cellStyle name="60% - Accent6 2 2" xfId="8837" hidden="1" xr:uid="{00000000-0005-0000-0000-00007C290000}"/>
    <cellStyle name="60% - Accent6 2 2" xfId="9856" hidden="1" xr:uid="{00000000-0005-0000-0000-00007D290000}"/>
    <cellStyle name="60% - Accent6 2 2" xfId="8842" hidden="1" xr:uid="{00000000-0005-0000-0000-00007E290000}"/>
    <cellStyle name="60% - Accent6 2 2" xfId="4316" hidden="1" xr:uid="{00000000-0005-0000-0000-00007F290000}"/>
    <cellStyle name="60% - Accent6 2 2" xfId="10056" hidden="1" xr:uid="{00000000-0005-0000-0000-000080290000}"/>
    <cellStyle name="60% - Accent6 2 2" xfId="8721" hidden="1" xr:uid="{00000000-0005-0000-0000-000081290000}"/>
    <cellStyle name="60% - Accent6 2 2" xfId="5242" hidden="1" xr:uid="{00000000-0005-0000-0000-000082290000}"/>
    <cellStyle name="60% - Accent6 2 2" xfId="10232" hidden="1" xr:uid="{00000000-0005-0000-0000-000083290000}"/>
    <cellStyle name="60% - Accent6 2 2" xfId="9045" hidden="1" xr:uid="{00000000-0005-0000-0000-000084290000}"/>
    <cellStyle name="60% - Accent6 2 2" xfId="9763" hidden="1" xr:uid="{00000000-0005-0000-0000-000085290000}"/>
    <cellStyle name="60% - Accent6 2 2" xfId="10635" hidden="1" xr:uid="{00000000-0005-0000-0000-000086290000}"/>
    <cellStyle name="60% - Accent6 2 2" xfId="8505" hidden="1" xr:uid="{00000000-0005-0000-0000-000087290000}"/>
    <cellStyle name="60% - Accent6 2 2" xfId="10733" hidden="1" xr:uid="{00000000-0005-0000-0000-000088290000}"/>
    <cellStyle name="60% - Accent6 2 2" xfId="11044" hidden="1" xr:uid="{00000000-0005-0000-0000-000089290000}"/>
    <cellStyle name="60% - Accent6 2 2" xfId="11240" hidden="1" xr:uid="{00000000-0005-0000-0000-00008A290000}"/>
    <cellStyle name="60% - Accent6 2 2" xfId="11045" hidden="1" xr:uid="{00000000-0005-0000-0000-00008B290000}"/>
    <cellStyle name="60% - Accent6 2 2" xfId="8592" hidden="1" xr:uid="{00000000-0005-0000-0000-00008C290000}"/>
    <cellStyle name="60% - Accent6 2 2" xfId="11393" hidden="1" xr:uid="{00000000-0005-0000-0000-00008D290000}"/>
    <cellStyle name="60% - Accent6 2 2" xfId="11030" hidden="1" xr:uid="{00000000-0005-0000-0000-00008E290000}"/>
    <cellStyle name="60% - Accent6 2 2" xfId="3835" hidden="1" xr:uid="{00000000-0005-0000-0000-00008F290000}"/>
    <cellStyle name="60% - Accent6 2 2" xfId="11538" hidden="1" xr:uid="{00000000-0005-0000-0000-000090290000}"/>
    <cellStyle name="60% - Accent6 2 2" xfId="11074" hidden="1" xr:uid="{00000000-0005-0000-0000-000091290000}"/>
    <cellStyle name="60% - Accent6 2 2" xfId="4952" hidden="1" xr:uid="{00000000-0005-0000-0000-000092290000}"/>
    <cellStyle name="60% - Accent6 2 2" xfId="11726" hidden="1" xr:uid="{00000000-0005-0000-0000-000093290000}"/>
    <cellStyle name="60% - Accent6 2 2" xfId="11920" hidden="1" xr:uid="{00000000-0005-0000-0000-000094290000}"/>
    <cellStyle name="60% - Accent6 2 2" xfId="11727" hidden="1" xr:uid="{00000000-0005-0000-0000-000095290000}"/>
    <cellStyle name="60% - Accent6 2 2" xfId="10837" hidden="1" xr:uid="{00000000-0005-0000-0000-000096290000}"/>
    <cellStyle name="60% - Accent6 2 2" xfId="12072" hidden="1" xr:uid="{00000000-0005-0000-0000-000097290000}"/>
    <cellStyle name="60% - Accent6 2 2" xfId="11712" hidden="1" xr:uid="{00000000-0005-0000-0000-000098290000}"/>
    <cellStyle name="60% - Accent6 2 2" xfId="10653" hidden="1" xr:uid="{00000000-0005-0000-0000-000099290000}"/>
    <cellStyle name="60% - Accent6 2 2" xfId="12217" hidden="1" xr:uid="{00000000-0005-0000-0000-00009A290000}"/>
    <cellStyle name="60% - Accent6 2 2" xfId="11756" hidden="1" xr:uid="{00000000-0005-0000-0000-00009B290000}"/>
    <cellStyle name="60% - Accent6 2 2" xfId="10588" hidden="1" xr:uid="{00000000-0005-0000-0000-00009C290000}"/>
    <cellStyle name="60% - Accent6 2 2" xfId="12405" hidden="1" xr:uid="{00000000-0005-0000-0000-00009D290000}"/>
    <cellStyle name="60% - Accent6 2 2" xfId="12600" hidden="1" xr:uid="{00000000-0005-0000-0000-00009E290000}"/>
    <cellStyle name="60% - Accent6 2 2" xfId="12406" hidden="1" xr:uid="{00000000-0005-0000-0000-00009F290000}"/>
    <cellStyle name="60% - Accent6 2 2" xfId="10828" hidden="1" xr:uid="{00000000-0005-0000-0000-0000A0290000}"/>
    <cellStyle name="60% - Accent6 2 2" xfId="12752" hidden="1" xr:uid="{00000000-0005-0000-0000-0000A1290000}"/>
    <cellStyle name="60% - Accent6 2 2" xfId="12391" hidden="1" xr:uid="{00000000-0005-0000-0000-0000A2290000}"/>
    <cellStyle name="60% - Accent6 2 2" xfId="10757" hidden="1" xr:uid="{00000000-0005-0000-0000-0000A3290000}"/>
    <cellStyle name="60% - Accent6 2 2" xfId="12897" hidden="1" xr:uid="{00000000-0005-0000-0000-0000A4290000}"/>
    <cellStyle name="60% - Accent6 2 2" xfId="12435" hidden="1" xr:uid="{00000000-0005-0000-0000-0000A5290000}"/>
    <cellStyle name="60% - Accent6 2 2" xfId="9150" hidden="1" xr:uid="{00000000-0005-0000-0000-0000A6290000}"/>
    <cellStyle name="60% - Accent6 2 2" xfId="13084" hidden="1" xr:uid="{00000000-0005-0000-0000-0000A7290000}"/>
    <cellStyle name="60% - Accent6 2 2" xfId="13278" hidden="1" xr:uid="{00000000-0005-0000-0000-0000A8290000}"/>
    <cellStyle name="60% - Accent6 2 2" xfId="13085" hidden="1" xr:uid="{00000000-0005-0000-0000-0000A9290000}"/>
    <cellStyle name="60% - Accent6 2 2" xfId="10606" hidden="1" xr:uid="{00000000-0005-0000-0000-0000AA290000}"/>
    <cellStyle name="60% - Accent6 2 2" xfId="13430" hidden="1" xr:uid="{00000000-0005-0000-0000-0000AB290000}"/>
    <cellStyle name="60% - Accent6 2 2" xfId="13070" hidden="1" xr:uid="{00000000-0005-0000-0000-0000AC290000}"/>
    <cellStyle name="60% - Accent6 2 2" xfId="3902" hidden="1" xr:uid="{00000000-0005-0000-0000-0000AD290000}"/>
    <cellStyle name="60% - Accent6 2 2" xfId="13575" hidden="1" xr:uid="{00000000-0005-0000-0000-0000AE290000}"/>
    <cellStyle name="60% - Accent6 2 2" xfId="13114" hidden="1" xr:uid="{00000000-0005-0000-0000-0000AF290000}"/>
    <cellStyle name="60% - Accent6 2 2" xfId="9558" hidden="1" xr:uid="{00000000-0005-0000-0000-0000B0290000}"/>
    <cellStyle name="60% - Accent6 2 2" xfId="13943" hidden="1" xr:uid="{00000000-0005-0000-0000-0000B1290000}"/>
    <cellStyle name="60% - Accent6 2 2" xfId="9477" hidden="1" xr:uid="{00000000-0005-0000-0000-0000B2290000}"/>
    <cellStyle name="60% - Accent6 2 2" xfId="14040" hidden="1" xr:uid="{00000000-0005-0000-0000-0000B3290000}"/>
    <cellStyle name="60% - Accent6 2 2" xfId="14351" hidden="1" xr:uid="{00000000-0005-0000-0000-0000B4290000}"/>
    <cellStyle name="60% - Accent6 2 2" xfId="14545" hidden="1" xr:uid="{00000000-0005-0000-0000-0000B5290000}"/>
    <cellStyle name="60% - Accent6 2 2" xfId="14352" hidden="1" xr:uid="{00000000-0005-0000-0000-0000B6290000}"/>
    <cellStyle name="60% - Accent6 2 2" xfId="9596" hidden="1" xr:uid="{00000000-0005-0000-0000-0000B7290000}"/>
    <cellStyle name="60% - Accent6 2 2" xfId="14698" hidden="1" xr:uid="{00000000-0005-0000-0000-0000B8290000}"/>
    <cellStyle name="60% - Accent6 2 2" xfId="14337" hidden="1" xr:uid="{00000000-0005-0000-0000-0000B9290000}"/>
    <cellStyle name="60% - Accent6 2 2" xfId="8615" hidden="1" xr:uid="{00000000-0005-0000-0000-0000BA290000}"/>
    <cellStyle name="60% - Accent6 2 2" xfId="14843" hidden="1" xr:uid="{00000000-0005-0000-0000-0000BB290000}"/>
    <cellStyle name="60% - Accent6 2 2" xfId="14381" hidden="1" xr:uid="{00000000-0005-0000-0000-0000BC290000}"/>
    <cellStyle name="60% - Accent6 2 2" xfId="8867" hidden="1" xr:uid="{00000000-0005-0000-0000-0000BD290000}"/>
    <cellStyle name="60% - Accent6 2 2" xfId="15031" hidden="1" xr:uid="{00000000-0005-0000-0000-0000BE290000}"/>
    <cellStyle name="60% - Accent6 2 2" xfId="15225" hidden="1" xr:uid="{00000000-0005-0000-0000-0000BF290000}"/>
    <cellStyle name="60% - Accent6 2 2" xfId="15032" hidden="1" xr:uid="{00000000-0005-0000-0000-0000C0290000}"/>
    <cellStyle name="60% - Accent6 2 2" xfId="14144" hidden="1" xr:uid="{00000000-0005-0000-0000-0000C1290000}"/>
    <cellStyle name="60% - Accent6 2 2" xfId="15377" hidden="1" xr:uid="{00000000-0005-0000-0000-0000C2290000}"/>
    <cellStyle name="60% - Accent6 2 2" xfId="15017" hidden="1" xr:uid="{00000000-0005-0000-0000-0000C3290000}"/>
    <cellStyle name="60% - Accent6 2 2" xfId="13961" hidden="1" xr:uid="{00000000-0005-0000-0000-0000C4290000}"/>
    <cellStyle name="60% - Accent6 2 2" xfId="15522" hidden="1" xr:uid="{00000000-0005-0000-0000-0000C5290000}"/>
    <cellStyle name="60% - Accent6 2 2" xfId="15061" hidden="1" xr:uid="{00000000-0005-0000-0000-0000C6290000}"/>
    <cellStyle name="60% - Accent6 2 2" xfId="13899" hidden="1" xr:uid="{00000000-0005-0000-0000-0000C7290000}"/>
    <cellStyle name="60% - Accent6 2 2" xfId="15710" hidden="1" xr:uid="{00000000-0005-0000-0000-0000C8290000}"/>
    <cellStyle name="60% - Accent6 2 2" xfId="15905" hidden="1" xr:uid="{00000000-0005-0000-0000-0000C9290000}"/>
    <cellStyle name="60% - Accent6 2 2" xfId="15711" hidden="1" xr:uid="{00000000-0005-0000-0000-0000CA290000}"/>
    <cellStyle name="60% - Accent6 2 2" xfId="14135" hidden="1" xr:uid="{00000000-0005-0000-0000-0000CB290000}"/>
    <cellStyle name="60% - Accent6 2 2" xfId="16057" hidden="1" xr:uid="{00000000-0005-0000-0000-0000CC290000}"/>
    <cellStyle name="60% - Accent6 2 2" xfId="15696" hidden="1" xr:uid="{00000000-0005-0000-0000-0000CD290000}"/>
    <cellStyle name="60% - Accent6 2 2" xfId="14064" hidden="1" xr:uid="{00000000-0005-0000-0000-0000CE290000}"/>
    <cellStyle name="60% - Accent6 2 2" xfId="16202" hidden="1" xr:uid="{00000000-0005-0000-0000-0000CF290000}"/>
    <cellStyle name="60% - Accent6 2 2" xfId="15740" hidden="1" xr:uid="{00000000-0005-0000-0000-0000D0290000}"/>
    <cellStyle name="60% - Accent6 2 2" xfId="9126" hidden="1" xr:uid="{00000000-0005-0000-0000-0000D1290000}"/>
    <cellStyle name="60% - Accent6 2 2" xfId="16389" hidden="1" xr:uid="{00000000-0005-0000-0000-0000D2290000}"/>
    <cellStyle name="60% - Accent6 2 2" xfId="16583" hidden="1" xr:uid="{00000000-0005-0000-0000-0000D3290000}"/>
    <cellStyle name="60% - Accent6 2 2" xfId="16390" hidden="1" xr:uid="{00000000-0005-0000-0000-0000D4290000}"/>
    <cellStyle name="60% - Accent6 2 2" xfId="13918" hidden="1" xr:uid="{00000000-0005-0000-0000-0000D5290000}"/>
    <cellStyle name="60% - Accent6 2 2" xfId="16735" hidden="1" xr:uid="{00000000-0005-0000-0000-0000D6290000}"/>
    <cellStyle name="60% - Accent6 2 2" xfId="16375" hidden="1" xr:uid="{00000000-0005-0000-0000-0000D7290000}"/>
    <cellStyle name="60% - Accent6 2 2" xfId="8832" hidden="1" xr:uid="{00000000-0005-0000-0000-0000D8290000}"/>
    <cellStyle name="60% - Accent6 2 2" xfId="16880" hidden="1" xr:uid="{00000000-0005-0000-0000-0000D9290000}"/>
    <cellStyle name="60% - Accent6 2 2" xfId="16419" hidden="1" xr:uid="{00000000-0005-0000-0000-0000DA290000}"/>
    <cellStyle name="60% - Accent6 2 2" xfId="3475" hidden="1" xr:uid="{00000000-0005-0000-0000-0000DB290000}"/>
    <cellStyle name="60% - Accent6 2 2" xfId="17230" hidden="1" xr:uid="{00000000-0005-0000-0000-0000DC290000}"/>
    <cellStyle name="60% - Accent6 2 2" xfId="5282" hidden="1" xr:uid="{00000000-0005-0000-0000-0000DD290000}"/>
    <cellStyle name="60% - Accent6 2 2" xfId="17326" hidden="1" xr:uid="{00000000-0005-0000-0000-0000DE290000}"/>
    <cellStyle name="60% - Accent6 2 2" xfId="17636" hidden="1" xr:uid="{00000000-0005-0000-0000-0000DF290000}"/>
    <cellStyle name="60% - Accent6 2 2" xfId="17830" hidden="1" xr:uid="{00000000-0005-0000-0000-0000E0290000}"/>
    <cellStyle name="60% - Accent6 2 2" xfId="17637" hidden="1" xr:uid="{00000000-0005-0000-0000-0000E1290000}"/>
    <cellStyle name="60% - Accent6 2 2" xfId="8410" hidden="1" xr:uid="{00000000-0005-0000-0000-0000E2290000}"/>
    <cellStyle name="60% - Accent6 2 2" xfId="17983" hidden="1" xr:uid="{00000000-0005-0000-0000-0000E3290000}"/>
    <cellStyle name="60% - Accent6 2 2" xfId="17622" hidden="1" xr:uid="{00000000-0005-0000-0000-0000E4290000}"/>
    <cellStyle name="60% - Accent6 2 2" xfId="10348" hidden="1" xr:uid="{00000000-0005-0000-0000-0000E5290000}"/>
    <cellStyle name="60% - Accent6 2 2" xfId="18128" hidden="1" xr:uid="{00000000-0005-0000-0000-0000E6290000}"/>
    <cellStyle name="60% - Accent6 2 2" xfId="17666" hidden="1" xr:uid="{00000000-0005-0000-0000-0000E7290000}"/>
    <cellStyle name="60% - Accent6 2 2" xfId="3613" hidden="1" xr:uid="{00000000-0005-0000-0000-0000E8290000}"/>
    <cellStyle name="60% - Accent6 2 2" xfId="18316" hidden="1" xr:uid="{00000000-0005-0000-0000-0000E9290000}"/>
    <cellStyle name="60% - Accent6 2 2" xfId="18510" hidden="1" xr:uid="{00000000-0005-0000-0000-0000EA290000}"/>
    <cellStyle name="60% - Accent6 2 2" xfId="18317" hidden="1" xr:uid="{00000000-0005-0000-0000-0000EB290000}"/>
    <cellStyle name="60% - Accent6 2 2" xfId="17430" hidden="1" xr:uid="{00000000-0005-0000-0000-0000EC290000}"/>
    <cellStyle name="60% - Accent6 2 2" xfId="18662" hidden="1" xr:uid="{00000000-0005-0000-0000-0000ED290000}"/>
    <cellStyle name="60% - Accent6 2 2" xfId="18302" hidden="1" xr:uid="{00000000-0005-0000-0000-0000EE290000}"/>
    <cellStyle name="60% - Accent6 2 2" xfId="17248" hidden="1" xr:uid="{00000000-0005-0000-0000-0000EF290000}"/>
    <cellStyle name="60% - Accent6 2 2" xfId="18807" hidden="1" xr:uid="{00000000-0005-0000-0000-0000F0290000}"/>
    <cellStyle name="60% - Accent6 2 2" xfId="18346" hidden="1" xr:uid="{00000000-0005-0000-0000-0000F1290000}"/>
    <cellStyle name="60% - Accent6 2 2" xfId="17187" hidden="1" xr:uid="{00000000-0005-0000-0000-0000F2290000}"/>
    <cellStyle name="60% - Accent6 2 2" xfId="18995" hidden="1" xr:uid="{00000000-0005-0000-0000-0000F3290000}"/>
    <cellStyle name="60% - Accent6 2 2" xfId="19190" hidden="1" xr:uid="{00000000-0005-0000-0000-0000F4290000}"/>
    <cellStyle name="60% - Accent6 2 2" xfId="18996" hidden="1" xr:uid="{00000000-0005-0000-0000-0000F5290000}"/>
    <cellStyle name="60% - Accent6 2 2" xfId="17421" hidden="1" xr:uid="{00000000-0005-0000-0000-0000F6290000}"/>
    <cellStyle name="60% - Accent6 2 2" xfId="19342" hidden="1" xr:uid="{00000000-0005-0000-0000-0000F7290000}"/>
    <cellStyle name="60% - Accent6 2 2" xfId="18981" hidden="1" xr:uid="{00000000-0005-0000-0000-0000F8290000}"/>
    <cellStyle name="60% - Accent6 2 2" xfId="17350" hidden="1" xr:uid="{00000000-0005-0000-0000-0000F9290000}"/>
    <cellStyle name="60% - Accent6 2 2" xfId="19487" hidden="1" xr:uid="{00000000-0005-0000-0000-0000FA290000}"/>
    <cellStyle name="60% - Accent6 2 2" xfId="19025" hidden="1" xr:uid="{00000000-0005-0000-0000-0000FB290000}"/>
    <cellStyle name="60% - Accent6 2 2" xfId="9708" hidden="1" xr:uid="{00000000-0005-0000-0000-0000FC290000}"/>
    <cellStyle name="60% - Accent6 2 2" xfId="19674" hidden="1" xr:uid="{00000000-0005-0000-0000-0000FD290000}"/>
    <cellStyle name="60% - Accent6 2 2" xfId="19868" hidden="1" xr:uid="{00000000-0005-0000-0000-0000FE290000}"/>
    <cellStyle name="60% - Accent6 2 2" xfId="19675" hidden="1" xr:uid="{00000000-0005-0000-0000-0000FF290000}"/>
    <cellStyle name="60% - Accent6 2 2" xfId="17206" hidden="1" xr:uid="{00000000-0005-0000-0000-0000002A0000}"/>
    <cellStyle name="60% - Accent6 2 2" xfId="20020" hidden="1" xr:uid="{00000000-0005-0000-0000-0000012A0000}"/>
    <cellStyle name="60% - Accent6 2 2" xfId="19660" hidden="1" xr:uid="{00000000-0005-0000-0000-0000022A0000}"/>
    <cellStyle name="60% - Accent6 2 2" xfId="8672" hidden="1" xr:uid="{00000000-0005-0000-0000-0000032A0000}"/>
    <cellStyle name="60% - Accent6 2 2" xfId="20165" hidden="1" xr:uid="{00000000-0005-0000-0000-0000042A0000}"/>
    <cellStyle name="60% - Accent6 2 2" xfId="19704" hidden="1" xr:uid="{00000000-0005-0000-0000-0000052A0000}"/>
    <cellStyle name="60% - Accent6 2 2" xfId="8596" hidden="1" xr:uid="{00000000-0005-0000-0000-0000062A0000}"/>
    <cellStyle name="60% - Accent6 2 2" xfId="20508" hidden="1" xr:uid="{00000000-0005-0000-0000-0000072A0000}"/>
    <cellStyle name="60% - Accent6 2 2" xfId="9819" hidden="1" xr:uid="{00000000-0005-0000-0000-0000082A0000}"/>
    <cellStyle name="60% - Accent6 2 2" xfId="20604" hidden="1" xr:uid="{00000000-0005-0000-0000-0000092A0000}"/>
    <cellStyle name="60% - Accent6 2 2" xfId="20914" hidden="1" xr:uid="{00000000-0005-0000-0000-00000A2A0000}"/>
    <cellStyle name="60% - Accent6 2 2" xfId="21108" hidden="1" xr:uid="{00000000-0005-0000-0000-00000B2A0000}"/>
    <cellStyle name="60% - Accent6 2 2" xfId="20915" hidden="1" xr:uid="{00000000-0005-0000-0000-00000C2A0000}"/>
    <cellStyle name="60% - Accent6 2 2" xfId="8893" hidden="1" xr:uid="{00000000-0005-0000-0000-00000D2A0000}"/>
    <cellStyle name="60% - Accent6 2 2" xfId="21261" hidden="1" xr:uid="{00000000-0005-0000-0000-00000E2A0000}"/>
    <cellStyle name="60% - Accent6 2 2" xfId="20900" hidden="1" xr:uid="{00000000-0005-0000-0000-00000F2A0000}"/>
    <cellStyle name="60% - Accent6 2 2" xfId="8389" hidden="1" xr:uid="{00000000-0005-0000-0000-0000102A0000}"/>
    <cellStyle name="60% - Accent6 2 2" xfId="21406" hidden="1" xr:uid="{00000000-0005-0000-0000-0000112A0000}"/>
    <cellStyle name="60% - Accent6 2 2" xfId="20944" hidden="1" xr:uid="{00000000-0005-0000-0000-0000122A0000}"/>
    <cellStyle name="60% - Accent6 2 2" xfId="8811" hidden="1" xr:uid="{00000000-0005-0000-0000-0000132A0000}"/>
    <cellStyle name="60% - Accent6 2 2" xfId="21594" hidden="1" xr:uid="{00000000-0005-0000-0000-0000142A0000}"/>
    <cellStyle name="60% - Accent6 2 2" xfId="21788" hidden="1" xr:uid="{00000000-0005-0000-0000-0000152A0000}"/>
    <cellStyle name="60% - Accent6 2 2" xfId="21595" hidden="1" xr:uid="{00000000-0005-0000-0000-0000162A0000}"/>
    <cellStyle name="60% - Accent6 2 2" xfId="20708" hidden="1" xr:uid="{00000000-0005-0000-0000-0000172A0000}"/>
    <cellStyle name="60% - Accent6 2 2" xfId="21940" hidden="1" xr:uid="{00000000-0005-0000-0000-0000182A0000}"/>
    <cellStyle name="60% - Accent6 2 2" xfId="21580" hidden="1" xr:uid="{00000000-0005-0000-0000-0000192A0000}"/>
    <cellStyle name="60% - Accent6 2 2" xfId="20526" hidden="1" xr:uid="{00000000-0005-0000-0000-00001A2A0000}"/>
    <cellStyle name="60% - Accent6 2 2" xfId="22085" hidden="1" xr:uid="{00000000-0005-0000-0000-00001B2A0000}"/>
    <cellStyle name="60% - Accent6 2 2" xfId="21624" hidden="1" xr:uid="{00000000-0005-0000-0000-00001C2A0000}"/>
    <cellStyle name="60% - Accent6 2 2" xfId="20465" hidden="1" xr:uid="{00000000-0005-0000-0000-00001D2A0000}"/>
    <cellStyle name="60% - Accent6 2 2" xfId="22273" hidden="1" xr:uid="{00000000-0005-0000-0000-00001E2A0000}"/>
    <cellStyle name="60% - Accent6 2 2" xfId="22468" hidden="1" xr:uid="{00000000-0005-0000-0000-00001F2A0000}"/>
    <cellStyle name="60% - Accent6 2 2" xfId="22274" hidden="1" xr:uid="{00000000-0005-0000-0000-0000202A0000}"/>
    <cellStyle name="60% - Accent6 2 2" xfId="20699" hidden="1" xr:uid="{00000000-0005-0000-0000-0000212A0000}"/>
    <cellStyle name="60% - Accent6 2 2" xfId="22620" hidden="1" xr:uid="{00000000-0005-0000-0000-0000222A0000}"/>
    <cellStyle name="60% - Accent6 2 2" xfId="22259" hidden="1" xr:uid="{00000000-0005-0000-0000-0000232A0000}"/>
    <cellStyle name="60% - Accent6 2 2" xfId="20628" hidden="1" xr:uid="{00000000-0005-0000-0000-0000242A0000}"/>
    <cellStyle name="60% - Accent6 2 2" xfId="22765" hidden="1" xr:uid="{00000000-0005-0000-0000-0000252A0000}"/>
    <cellStyle name="60% - Accent6 2 2" xfId="22303" hidden="1" xr:uid="{00000000-0005-0000-0000-0000262A0000}"/>
    <cellStyle name="60% - Accent6 2 2" xfId="5418" hidden="1" xr:uid="{00000000-0005-0000-0000-0000272A0000}"/>
    <cellStyle name="60% - Accent6 2 2" xfId="22952" hidden="1" xr:uid="{00000000-0005-0000-0000-0000282A0000}"/>
    <cellStyle name="60% - Accent6 2 2" xfId="23146" hidden="1" xr:uid="{00000000-0005-0000-0000-0000292A0000}"/>
    <cellStyle name="60% - Accent6 2 2" xfId="22953" hidden="1" xr:uid="{00000000-0005-0000-0000-00002A2A0000}"/>
    <cellStyle name="60% - Accent6 2 2" xfId="20484" hidden="1" xr:uid="{00000000-0005-0000-0000-00002B2A0000}"/>
    <cellStyle name="60% - Accent6 2 2" xfId="23298" hidden="1" xr:uid="{00000000-0005-0000-0000-00002C2A0000}"/>
    <cellStyle name="60% - Accent6 2 2" xfId="22938" hidden="1" xr:uid="{00000000-0005-0000-0000-00002D2A0000}"/>
    <cellStyle name="60% - Accent6 2 2" xfId="9019" hidden="1" xr:uid="{00000000-0005-0000-0000-00002E2A0000}"/>
    <cellStyle name="60% - Accent6 2 2" xfId="23443" hidden="1" xr:uid="{00000000-0005-0000-0000-00002F2A0000}"/>
    <cellStyle name="60% - Accent6 2 2" xfId="22982" hidden="1" xr:uid="{00000000-0005-0000-0000-0000302A0000}"/>
    <cellStyle name="60% - Accent6 2 2" xfId="9842" hidden="1" xr:uid="{00000000-0005-0000-0000-0000312A0000}"/>
    <cellStyle name="60% - Accent6 2 2" xfId="23773" hidden="1" xr:uid="{00000000-0005-0000-0000-0000322A0000}"/>
    <cellStyle name="60% - Accent6 2 2" xfId="5635" hidden="1" xr:uid="{00000000-0005-0000-0000-0000332A0000}"/>
    <cellStyle name="60% - Accent6 2 2" xfId="23869" hidden="1" xr:uid="{00000000-0005-0000-0000-0000342A0000}"/>
    <cellStyle name="60% - Accent6 2 2" xfId="24179" hidden="1" xr:uid="{00000000-0005-0000-0000-0000352A0000}"/>
    <cellStyle name="60% - Accent6 2 2" xfId="24373" hidden="1" xr:uid="{00000000-0005-0000-0000-0000362A0000}"/>
    <cellStyle name="60% - Accent6 2 2" xfId="24180" hidden="1" xr:uid="{00000000-0005-0000-0000-0000372A0000}"/>
    <cellStyle name="60% - Accent6 2 2" xfId="8771" hidden="1" xr:uid="{00000000-0005-0000-0000-0000382A0000}"/>
    <cellStyle name="60% - Accent6 2 2" xfId="24526" hidden="1" xr:uid="{00000000-0005-0000-0000-0000392A0000}"/>
    <cellStyle name="60% - Accent6 2 2" xfId="24165" hidden="1" xr:uid="{00000000-0005-0000-0000-00003A2A0000}"/>
    <cellStyle name="60% - Accent6 2 2" xfId="5658" hidden="1" xr:uid="{00000000-0005-0000-0000-00003B2A0000}"/>
    <cellStyle name="60% - Accent6 2 2" xfId="24671" hidden="1" xr:uid="{00000000-0005-0000-0000-00003C2A0000}"/>
    <cellStyle name="60% - Accent6 2 2" xfId="24209" hidden="1" xr:uid="{00000000-0005-0000-0000-00003D2A0000}"/>
    <cellStyle name="60% - Accent6 2 2" xfId="5016" hidden="1" xr:uid="{00000000-0005-0000-0000-00003E2A0000}"/>
    <cellStyle name="60% - Accent6 2 2" xfId="24859" hidden="1" xr:uid="{00000000-0005-0000-0000-00003F2A0000}"/>
    <cellStyle name="60% - Accent6 2 2" xfId="25053" hidden="1" xr:uid="{00000000-0005-0000-0000-0000402A0000}"/>
    <cellStyle name="60% - Accent6 2 2" xfId="24860" hidden="1" xr:uid="{00000000-0005-0000-0000-0000412A0000}"/>
    <cellStyle name="60% - Accent6 2 2" xfId="23973" hidden="1" xr:uid="{00000000-0005-0000-0000-0000422A0000}"/>
    <cellStyle name="60% - Accent6 2 2" xfId="25205" hidden="1" xr:uid="{00000000-0005-0000-0000-0000432A0000}"/>
    <cellStyle name="60% - Accent6 2 2" xfId="24845" hidden="1" xr:uid="{00000000-0005-0000-0000-0000442A0000}"/>
    <cellStyle name="60% - Accent6 2 2" xfId="23791" hidden="1" xr:uid="{00000000-0005-0000-0000-0000452A0000}"/>
    <cellStyle name="60% - Accent6 2 2" xfId="25350" hidden="1" xr:uid="{00000000-0005-0000-0000-0000462A0000}"/>
    <cellStyle name="60% - Accent6 2 2" xfId="24889" hidden="1" xr:uid="{00000000-0005-0000-0000-0000472A0000}"/>
    <cellStyle name="60% - Accent6 2 2" xfId="23732" hidden="1" xr:uid="{00000000-0005-0000-0000-0000482A0000}"/>
    <cellStyle name="60% - Accent6 2 2" xfId="25538" hidden="1" xr:uid="{00000000-0005-0000-0000-0000492A0000}"/>
    <cellStyle name="60% - Accent6 2 2" xfId="25733" hidden="1" xr:uid="{00000000-0005-0000-0000-00004A2A0000}"/>
    <cellStyle name="60% - Accent6 2 2" xfId="25539" hidden="1" xr:uid="{00000000-0005-0000-0000-00004B2A0000}"/>
    <cellStyle name="60% - Accent6 2 2" xfId="23964" hidden="1" xr:uid="{00000000-0005-0000-0000-00004C2A0000}"/>
    <cellStyle name="60% - Accent6 2 2" xfId="25885" hidden="1" xr:uid="{00000000-0005-0000-0000-00004D2A0000}"/>
    <cellStyle name="60% - Accent6 2 2" xfId="25524" hidden="1" xr:uid="{00000000-0005-0000-0000-00004E2A0000}"/>
    <cellStyle name="60% - Accent6 2 2" xfId="23893" hidden="1" xr:uid="{00000000-0005-0000-0000-00004F2A0000}"/>
    <cellStyle name="60% - Accent6 2 2" xfId="26030" hidden="1" xr:uid="{00000000-0005-0000-0000-0000502A0000}"/>
    <cellStyle name="60% - Accent6 2 2" xfId="25568" hidden="1" xr:uid="{00000000-0005-0000-0000-0000512A0000}"/>
    <cellStyle name="60% - Accent6 2 2" xfId="8905" hidden="1" xr:uid="{00000000-0005-0000-0000-0000522A0000}"/>
    <cellStyle name="60% - Accent6 2 2" xfId="26217" hidden="1" xr:uid="{00000000-0005-0000-0000-0000532A0000}"/>
    <cellStyle name="60% - Accent6 2 2" xfId="26411" hidden="1" xr:uid="{00000000-0005-0000-0000-0000542A0000}"/>
    <cellStyle name="60% - Accent6 2 2" xfId="26218" hidden="1" xr:uid="{00000000-0005-0000-0000-0000552A0000}"/>
    <cellStyle name="60% - Accent6 2 2" xfId="23750" hidden="1" xr:uid="{00000000-0005-0000-0000-0000562A0000}"/>
    <cellStyle name="60% - Accent6 2 2" xfId="26563" hidden="1" xr:uid="{00000000-0005-0000-0000-0000572A0000}"/>
    <cellStyle name="60% - Accent6 2 2" xfId="26203" hidden="1" xr:uid="{00000000-0005-0000-0000-0000582A0000}"/>
    <cellStyle name="60% - Accent6 2 2" xfId="3789" hidden="1" xr:uid="{00000000-0005-0000-0000-0000592A0000}"/>
    <cellStyle name="60% - Accent6 2 2" xfId="26708" hidden="1" xr:uid="{00000000-0005-0000-0000-00005A2A0000}"/>
    <cellStyle name="60% - Accent6 2 2" xfId="26247" hidden="1" xr:uid="{00000000-0005-0000-0000-00005B2A0000}"/>
    <cellStyle name="60% - Accent6 2 2" xfId="4902" hidden="1" xr:uid="{00000000-0005-0000-0000-00005C2A0000}"/>
    <cellStyle name="60% - Accent6 2 2" xfId="27031" hidden="1" xr:uid="{00000000-0005-0000-0000-00005D2A0000}"/>
    <cellStyle name="60% - Accent6 2 2" xfId="4237" hidden="1" xr:uid="{00000000-0005-0000-0000-00005E2A0000}"/>
    <cellStyle name="60% - Accent6 2 2" xfId="27127" hidden="1" xr:uid="{00000000-0005-0000-0000-00005F2A0000}"/>
    <cellStyle name="60% - Accent6 2 2" xfId="27437" hidden="1" xr:uid="{00000000-0005-0000-0000-0000602A0000}"/>
    <cellStyle name="60% - Accent6 2 2" xfId="27631" hidden="1" xr:uid="{00000000-0005-0000-0000-0000612A0000}"/>
    <cellStyle name="60% - Accent6 2 2" xfId="27438" hidden="1" xr:uid="{00000000-0005-0000-0000-0000622A0000}"/>
    <cellStyle name="60% - Accent6 2 2" xfId="4801" hidden="1" xr:uid="{00000000-0005-0000-0000-0000632A0000}"/>
    <cellStyle name="60% - Accent6 2 2" xfId="27784" hidden="1" xr:uid="{00000000-0005-0000-0000-0000642A0000}"/>
    <cellStyle name="60% - Accent6 2 2" xfId="27423" hidden="1" xr:uid="{00000000-0005-0000-0000-0000652A0000}"/>
    <cellStyle name="60% - Accent6 2 2" xfId="9108" hidden="1" xr:uid="{00000000-0005-0000-0000-0000662A0000}"/>
    <cellStyle name="60% - Accent6 2 2" xfId="27929" hidden="1" xr:uid="{00000000-0005-0000-0000-0000672A0000}"/>
    <cellStyle name="60% - Accent6 2 2" xfId="27467" hidden="1" xr:uid="{00000000-0005-0000-0000-0000682A0000}"/>
    <cellStyle name="60% - Accent6 2 2" xfId="3460" hidden="1" xr:uid="{00000000-0005-0000-0000-0000692A0000}"/>
    <cellStyle name="60% - Accent6 2 2" xfId="28117" hidden="1" xr:uid="{00000000-0005-0000-0000-00006A2A0000}"/>
    <cellStyle name="60% - Accent6 2 2" xfId="28311" hidden="1" xr:uid="{00000000-0005-0000-0000-00006B2A0000}"/>
    <cellStyle name="60% - Accent6 2 2" xfId="28118" hidden="1" xr:uid="{00000000-0005-0000-0000-00006C2A0000}"/>
    <cellStyle name="60% - Accent6 2 2" xfId="27231" hidden="1" xr:uid="{00000000-0005-0000-0000-00006D2A0000}"/>
    <cellStyle name="60% - Accent6 2 2" xfId="28463" hidden="1" xr:uid="{00000000-0005-0000-0000-00006E2A0000}"/>
    <cellStyle name="60% - Accent6 2 2" xfId="28103" hidden="1" xr:uid="{00000000-0005-0000-0000-00006F2A0000}"/>
    <cellStyle name="60% - Accent6 2 2" xfId="27049" hidden="1" xr:uid="{00000000-0005-0000-0000-0000702A0000}"/>
    <cellStyle name="60% - Accent6 2 2" xfId="28608" hidden="1" xr:uid="{00000000-0005-0000-0000-0000712A0000}"/>
    <cellStyle name="60% - Accent6 2 2" xfId="28147" hidden="1" xr:uid="{00000000-0005-0000-0000-0000722A0000}"/>
    <cellStyle name="60% - Accent6 2 2" xfId="26990" hidden="1" xr:uid="{00000000-0005-0000-0000-0000732A0000}"/>
    <cellStyle name="60% - Accent6 2 2" xfId="28796" hidden="1" xr:uid="{00000000-0005-0000-0000-0000742A0000}"/>
    <cellStyle name="60% - Accent6 2 2" xfId="28991" hidden="1" xr:uid="{00000000-0005-0000-0000-0000752A0000}"/>
    <cellStyle name="60% - Accent6 2 2" xfId="28797" hidden="1" xr:uid="{00000000-0005-0000-0000-0000762A0000}"/>
    <cellStyle name="60% - Accent6 2 2" xfId="27222" hidden="1" xr:uid="{00000000-0005-0000-0000-0000772A0000}"/>
    <cellStyle name="60% - Accent6 2 2" xfId="29143" hidden="1" xr:uid="{00000000-0005-0000-0000-0000782A0000}"/>
    <cellStyle name="60% - Accent6 2 2" xfId="28782" hidden="1" xr:uid="{00000000-0005-0000-0000-0000792A0000}"/>
    <cellStyle name="60% - Accent6 2 2" xfId="27151" hidden="1" xr:uid="{00000000-0005-0000-0000-00007A2A0000}"/>
    <cellStyle name="60% - Accent6 2 2" xfId="29288" hidden="1" xr:uid="{00000000-0005-0000-0000-00007B2A0000}"/>
    <cellStyle name="60% - Accent6 2 2" xfId="28826" hidden="1" xr:uid="{00000000-0005-0000-0000-00007C2A0000}"/>
    <cellStyle name="60% - Accent6 2 2" xfId="10617" hidden="1" xr:uid="{00000000-0005-0000-0000-00007D2A0000}"/>
    <cellStyle name="60% - Accent6 2 2" xfId="29475" hidden="1" xr:uid="{00000000-0005-0000-0000-00007E2A0000}"/>
    <cellStyle name="60% - Accent6 2 2" xfId="29669" hidden="1" xr:uid="{00000000-0005-0000-0000-00007F2A0000}"/>
    <cellStyle name="60% - Accent6 2 2" xfId="29476" hidden="1" xr:uid="{00000000-0005-0000-0000-0000802A0000}"/>
    <cellStyle name="60% - Accent6 2 2" xfId="27008" hidden="1" xr:uid="{00000000-0005-0000-0000-0000812A0000}"/>
    <cellStyle name="60% - Accent6 2 2" xfId="29821" hidden="1" xr:uid="{00000000-0005-0000-0000-0000822A0000}"/>
    <cellStyle name="60% - Accent6 2 2" xfId="29461" hidden="1" xr:uid="{00000000-0005-0000-0000-0000832A0000}"/>
    <cellStyle name="60% - Accent6 2 2" xfId="9149" hidden="1" xr:uid="{00000000-0005-0000-0000-0000842A0000}"/>
    <cellStyle name="60% - Accent6 2 2" xfId="29966" hidden="1" xr:uid="{00000000-0005-0000-0000-0000852A0000}"/>
    <cellStyle name="60% - Accent6 2 2" xfId="29505" hidden="1" xr:uid="{00000000-0005-0000-0000-0000862A0000}"/>
    <cellStyle name="60% - Accent6 2 2" xfId="5202" hidden="1" xr:uid="{00000000-0005-0000-0000-0000872A0000}"/>
    <cellStyle name="60% - Accent6 2 2" xfId="30270" hidden="1" xr:uid="{00000000-0005-0000-0000-0000882A0000}"/>
    <cellStyle name="60% - Accent6 2 2" xfId="8888" hidden="1" xr:uid="{00000000-0005-0000-0000-0000892A0000}"/>
    <cellStyle name="60% - Accent6 2 2" xfId="30366" hidden="1" xr:uid="{00000000-0005-0000-0000-00008A2A0000}"/>
    <cellStyle name="60% - Accent6 2 2" xfId="30676" hidden="1" xr:uid="{00000000-0005-0000-0000-00008B2A0000}"/>
    <cellStyle name="60% - Accent6 2 2" xfId="30870" hidden="1" xr:uid="{00000000-0005-0000-0000-00008C2A0000}"/>
    <cellStyle name="60% - Accent6 2 2" xfId="30677" hidden="1" xr:uid="{00000000-0005-0000-0000-00008D2A0000}"/>
    <cellStyle name="60% - Accent6 2 2" xfId="9124" hidden="1" xr:uid="{00000000-0005-0000-0000-00008E2A0000}"/>
    <cellStyle name="60% - Accent6 2 2" xfId="31023" hidden="1" xr:uid="{00000000-0005-0000-0000-00008F2A0000}"/>
    <cellStyle name="60% - Accent6 2 2" xfId="30662" hidden="1" xr:uid="{00000000-0005-0000-0000-0000902A0000}"/>
    <cellStyle name="60% - Accent6 2 2" xfId="5651" hidden="1" xr:uid="{00000000-0005-0000-0000-0000912A0000}"/>
    <cellStyle name="60% - Accent6 2 2" xfId="31168" hidden="1" xr:uid="{00000000-0005-0000-0000-0000922A0000}"/>
    <cellStyle name="60% - Accent6 2 2" xfId="30706" hidden="1" xr:uid="{00000000-0005-0000-0000-0000932A0000}"/>
    <cellStyle name="60% - Accent6 2 2" xfId="5087" hidden="1" xr:uid="{00000000-0005-0000-0000-0000942A0000}"/>
    <cellStyle name="60% - Accent6 2 2" xfId="31356" hidden="1" xr:uid="{00000000-0005-0000-0000-0000952A0000}"/>
    <cellStyle name="60% - Accent6 2 2" xfId="31550" hidden="1" xr:uid="{00000000-0005-0000-0000-0000962A0000}"/>
    <cellStyle name="60% - Accent6 2 2" xfId="31357" hidden="1" xr:uid="{00000000-0005-0000-0000-0000972A0000}"/>
    <cellStyle name="60% - Accent6 2 2" xfId="30470" hidden="1" xr:uid="{00000000-0005-0000-0000-0000982A0000}"/>
    <cellStyle name="60% - Accent6 2 2" xfId="31702" hidden="1" xr:uid="{00000000-0005-0000-0000-0000992A0000}"/>
    <cellStyle name="60% - Accent6 2 2" xfId="31342" hidden="1" xr:uid="{00000000-0005-0000-0000-00009A2A0000}"/>
    <cellStyle name="60% - Accent6 2 2" xfId="30288" hidden="1" xr:uid="{00000000-0005-0000-0000-00009B2A0000}"/>
    <cellStyle name="60% - Accent6 2 2" xfId="31847" hidden="1" xr:uid="{00000000-0005-0000-0000-00009C2A0000}"/>
    <cellStyle name="60% - Accent6 2 2" xfId="31386" hidden="1" xr:uid="{00000000-0005-0000-0000-00009D2A0000}"/>
    <cellStyle name="60% - Accent6 2 2" xfId="30229" hidden="1" xr:uid="{00000000-0005-0000-0000-00009E2A0000}"/>
    <cellStyle name="60% - Accent6 2 2" xfId="32035" hidden="1" xr:uid="{00000000-0005-0000-0000-00009F2A0000}"/>
    <cellStyle name="60% - Accent6 2 2" xfId="32230" hidden="1" xr:uid="{00000000-0005-0000-0000-0000A02A0000}"/>
    <cellStyle name="60% - Accent6 2 2" xfId="32036" hidden="1" xr:uid="{00000000-0005-0000-0000-0000A12A0000}"/>
    <cellStyle name="60% - Accent6 2 2" xfId="30461" hidden="1" xr:uid="{00000000-0005-0000-0000-0000A22A0000}"/>
    <cellStyle name="60% - Accent6 2 2" xfId="32382" hidden="1" xr:uid="{00000000-0005-0000-0000-0000A32A0000}"/>
    <cellStyle name="60% - Accent6 2 2" xfId="32021" hidden="1" xr:uid="{00000000-0005-0000-0000-0000A42A0000}"/>
    <cellStyle name="60% - Accent6 2 2" xfId="30390" hidden="1" xr:uid="{00000000-0005-0000-0000-0000A52A0000}"/>
    <cellStyle name="60% - Accent6 2 2" xfId="32527" hidden="1" xr:uid="{00000000-0005-0000-0000-0000A62A0000}"/>
    <cellStyle name="60% - Accent6 2 2" xfId="32065" hidden="1" xr:uid="{00000000-0005-0000-0000-0000A72A0000}"/>
    <cellStyle name="60% - Accent6 2 2" xfId="9636" hidden="1" xr:uid="{00000000-0005-0000-0000-0000A82A0000}"/>
    <cellStyle name="60% - Accent6 2 2" xfId="32714" hidden="1" xr:uid="{00000000-0005-0000-0000-0000A92A0000}"/>
    <cellStyle name="60% - Accent6 2 2" xfId="32908" hidden="1" xr:uid="{00000000-0005-0000-0000-0000AA2A0000}"/>
    <cellStyle name="60% - Accent6 2 2" xfId="32715" hidden="1" xr:uid="{00000000-0005-0000-0000-0000AB2A0000}"/>
    <cellStyle name="60% - Accent6 2 2" xfId="30247" hidden="1" xr:uid="{00000000-0005-0000-0000-0000AC2A0000}"/>
    <cellStyle name="60% - Accent6 2 2" xfId="33060" hidden="1" xr:uid="{00000000-0005-0000-0000-0000AD2A0000}"/>
    <cellStyle name="60% - Accent6 2 2" xfId="32700" hidden="1" xr:uid="{00000000-0005-0000-0000-0000AE2A0000}"/>
    <cellStyle name="60% - Accent6 2 2" xfId="10618" hidden="1" xr:uid="{00000000-0005-0000-0000-0000AF2A0000}"/>
    <cellStyle name="60% - Accent6 2 2" xfId="33205" hidden="1" xr:uid="{00000000-0005-0000-0000-0000B02A0000}"/>
    <cellStyle name="60% - Accent6 2 2" xfId="32744" hidden="1" xr:uid="{00000000-0005-0000-0000-0000B12A0000}"/>
    <cellStyle name="60% - Accent6 2 2" xfId="8485" hidden="1" xr:uid="{00000000-0005-0000-0000-0000B22A0000}"/>
    <cellStyle name="60% - Accent6 2 2" xfId="33509" hidden="1" xr:uid="{00000000-0005-0000-0000-0000B32A0000}"/>
    <cellStyle name="60% - Accent6 2 2" xfId="4821" hidden="1" xr:uid="{00000000-0005-0000-0000-0000B42A0000}"/>
    <cellStyle name="60% - Accent6 2 2" xfId="33605" hidden="1" xr:uid="{00000000-0005-0000-0000-0000B52A0000}"/>
    <cellStyle name="60% - Accent6 2 2" xfId="33915" hidden="1" xr:uid="{00000000-0005-0000-0000-0000B62A0000}"/>
    <cellStyle name="60% - Accent6 2 2" xfId="34109" hidden="1" xr:uid="{00000000-0005-0000-0000-0000B72A0000}"/>
    <cellStyle name="60% - Accent6 2 2" xfId="33916" hidden="1" xr:uid="{00000000-0005-0000-0000-0000B82A0000}"/>
    <cellStyle name="60% - Accent6 2 2" xfId="4756" hidden="1" xr:uid="{00000000-0005-0000-0000-0000B92A0000}"/>
    <cellStyle name="60% - Accent6 2 2" xfId="34262" hidden="1" xr:uid="{00000000-0005-0000-0000-0000BA2A0000}"/>
    <cellStyle name="60% - Accent6 2 2" xfId="33901" hidden="1" xr:uid="{00000000-0005-0000-0000-0000BB2A0000}"/>
    <cellStyle name="60% - Accent6 2 2" xfId="4152" hidden="1" xr:uid="{00000000-0005-0000-0000-0000BC2A0000}"/>
    <cellStyle name="60% - Accent6 2 2" xfId="34407" hidden="1" xr:uid="{00000000-0005-0000-0000-0000BD2A0000}"/>
    <cellStyle name="60% - Accent6 2 2" xfId="33945" hidden="1" xr:uid="{00000000-0005-0000-0000-0000BE2A0000}"/>
    <cellStyle name="60% - Accent6 2 2" xfId="3465" hidden="1" xr:uid="{00000000-0005-0000-0000-0000BF2A0000}"/>
    <cellStyle name="60% - Accent6 2 2" xfId="34595" hidden="1" xr:uid="{00000000-0005-0000-0000-0000C02A0000}"/>
    <cellStyle name="60% - Accent6 2 2" xfId="34789" hidden="1" xr:uid="{00000000-0005-0000-0000-0000C12A0000}"/>
    <cellStyle name="60% - Accent6 2 2" xfId="34596" hidden="1" xr:uid="{00000000-0005-0000-0000-0000C22A0000}"/>
    <cellStyle name="60% - Accent6 2 2" xfId="33709" hidden="1" xr:uid="{00000000-0005-0000-0000-0000C32A0000}"/>
    <cellStyle name="60% - Accent6 2 2" xfId="34941" hidden="1" xr:uid="{00000000-0005-0000-0000-0000C42A0000}"/>
    <cellStyle name="60% - Accent6 2 2" xfId="34581" hidden="1" xr:uid="{00000000-0005-0000-0000-0000C52A0000}"/>
    <cellStyle name="60% - Accent6 2 2" xfId="33527" hidden="1" xr:uid="{00000000-0005-0000-0000-0000C62A0000}"/>
    <cellStyle name="60% - Accent6 2 2" xfId="35086" hidden="1" xr:uid="{00000000-0005-0000-0000-0000C72A0000}"/>
    <cellStyle name="60% - Accent6 2 2" xfId="34625" hidden="1" xr:uid="{00000000-0005-0000-0000-0000C82A0000}"/>
    <cellStyle name="60% - Accent6 2 2" xfId="33468" hidden="1" xr:uid="{00000000-0005-0000-0000-0000C92A0000}"/>
    <cellStyle name="60% - Accent6 2 2" xfId="35274" hidden="1" xr:uid="{00000000-0005-0000-0000-0000CA2A0000}"/>
    <cellStyle name="60% - Accent6 2 2" xfId="35469" hidden="1" xr:uid="{00000000-0005-0000-0000-0000CB2A0000}"/>
    <cellStyle name="60% - Accent6 2 2" xfId="35275" hidden="1" xr:uid="{00000000-0005-0000-0000-0000CC2A0000}"/>
    <cellStyle name="60% - Accent6 2 2" xfId="33700" hidden="1" xr:uid="{00000000-0005-0000-0000-0000CD2A0000}"/>
    <cellStyle name="60% - Accent6 2 2" xfId="35621" hidden="1" xr:uid="{00000000-0005-0000-0000-0000CE2A0000}"/>
    <cellStyle name="60% - Accent6 2 2" xfId="35260" hidden="1" xr:uid="{00000000-0005-0000-0000-0000CF2A0000}"/>
    <cellStyle name="60% - Accent6 2 2" xfId="33629" hidden="1" xr:uid="{00000000-0005-0000-0000-0000D02A0000}"/>
    <cellStyle name="60% - Accent6 2 2" xfId="35766" hidden="1" xr:uid="{00000000-0005-0000-0000-0000D12A0000}"/>
    <cellStyle name="60% - Accent6 2 2" xfId="35304" hidden="1" xr:uid="{00000000-0005-0000-0000-0000D22A0000}"/>
    <cellStyle name="60% - Accent6 2 2" xfId="9137" hidden="1" xr:uid="{00000000-0005-0000-0000-0000D32A0000}"/>
    <cellStyle name="60% - Accent6 2 2" xfId="35953" hidden="1" xr:uid="{00000000-0005-0000-0000-0000D42A0000}"/>
    <cellStyle name="60% - Accent6 2 2" xfId="36147" hidden="1" xr:uid="{00000000-0005-0000-0000-0000D52A0000}"/>
    <cellStyle name="60% - Accent6 2 2" xfId="35954" hidden="1" xr:uid="{00000000-0005-0000-0000-0000D62A0000}"/>
    <cellStyle name="60% - Accent6 2 2" xfId="33486" hidden="1" xr:uid="{00000000-0005-0000-0000-0000D72A0000}"/>
    <cellStyle name="60% - Accent6 2 2" xfId="36299" hidden="1" xr:uid="{00000000-0005-0000-0000-0000D82A0000}"/>
    <cellStyle name="60% - Accent6 2 2" xfId="35939" hidden="1" xr:uid="{00000000-0005-0000-0000-0000D92A0000}"/>
    <cellStyle name="60% - Accent6 2 2" xfId="8988" hidden="1" xr:uid="{00000000-0005-0000-0000-0000DA2A0000}"/>
    <cellStyle name="60% - Accent6 2 2" xfId="36444" hidden="1" xr:uid="{00000000-0005-0000-0000-0000DB2A0000}"/>
    <cellStyle name="60% - Accent6 2 2" xfId="35983" hidden="1" xr:uid="{00000000-0005-0000-0000-0000DC2A0000}"/>
    <cellStyle name="60% - Accent6 2 3" xfId="4632" xr:uid="{00000000-0005-0000-0000-0000DD2A0000}"/>
    <cellStyle name="60% - Accent6 3" xfId="3038" xr:uid="{00000000-0005-0000-0000-0000DE2A0000}"/>
    <cellStyle name="60% - Accent6 3 2" xfId="38870" xr:uid="{00000000-0005-0000-0000-0000DF2A0000}"/>
    <cellStyle name="60% - Accent6 4" xfId="4631" xr:uid="{00000000-0005-0000-0000-0000E02A0000}"/>
    <cellStyle name="60% - Accent6 5" xfId="7315" hidden="1" xr:uid="{00000000-0005-0000-0000-0000E12A0000}"/>
    <cellStyle name="60% - Accent6 5" xfId="36582" hidden="1" xr:uid="{00000000-0005-0000-0000-0000E22A0000}"/>
    <cellStyle name="60% - Accent6 5" xfId="38131" hidden="1" xr:uid="{00000000-0005-0000-0000-0000E32A0000}"/>
    <cellStyle name="60% - Accent6 5" xfId="37018" hidden="1" xr:uid="{00000000-0005-0000-0000-0000E42A0000}"/>
    <cellStyle name="60% - Accent6 5" xfId="38271" hidden="1" xr:uid="{00000000-0005-0000-0000-0000E52A0000}"/>
    <cellStyle name="60% - Accent6 5" xfId="36836" hidden="1" xr:uid="{00000000-0005-0000-0000-0000E62A0000}"/>
    <cellStyle name="60% - Accent6 5" xfId="38406" hidden="1" xr:uid="{00000000-0005-0000-0000-0000E72A0000}"/>
    <cellStyle name="60% - Accent6 5" xfId="36781" hidden="1" xr:uid="{00000000-0005-0000-0000-0000E82A0000}"/>
    <cellStyle name="60% - Accent6 5" xfId="38537" hidden="1" xr:uid="{00000000-0005-0000-0000-0000E92A0000}"/>
    <cellStyle name="60% - Accent6 5" xfId="37871" hidden="1" xr:uid="{00000000-0005-0000-0000-0000EA2A0000}"/>
    <cellStyle name="60% - Accent6 5" xfId="38663" hidden="1" xr:uid="{00000000-0005-0000-0000-0000EB2A0000}"/>
    <cellStyle name="60% - Accent6 5" xfId="37094" hidden="1" xr:uid="{00000000-0005-0000-0000-0000EC2A0000}"/>
    <cellStyle name="60% - Accent6 5" xfId="38770" xr:uid="{00000000-0005-0000-0000-0000ED2A0000}"/>
    <cellStyle name="60% - Accent6 6" xfId="7992" hidden="1" xr:uid="{00000000-0005-0000-0000-0000EE2A0000}"/>
    <cellStyle name="60% - Accent6 6" xfId="36646" hidden="1" xr:uid="{00000000-0005-0000-0000-0000EF2A0000}"/>
    <cellStyle name="60% - Accent6 6" xfId="37036" hidden="1" xr:uid="{00000000-0005-0000-0000-0000F02A0000}"/>
    <cellStyle name="60% - Accent6 6" xfId="36734" hidden="1" xr:uid="{00000000-0005-0000-0000-0000F12A0000}"/>
    <cellStyle name="60% - Accent6 6" xfId="37551" hidden="1" xr:uid="{00000000-0005-0000-0000-0000F22A0000}"/>
    <cellStyle name="60% - Accent6 6" xfId="38369" hidden="1" xr:uid="{00000000-0005-0000-0000-0000F32A0000}"/>
    <cellStyle name="60% - Accent6 6" xfId="38505" hidden="1" xr:uid="{00000000-0005-0000-0000-0000F42A0000}"/>
    <cellStyle name="60% - Accent6 6" xfId="38831" xr:uid="{00000000-0005-0000-0000-0000F52A0000}"/>
    <cellStyle name="60% - Accent6 7" xfId="7582" hidden="1" xr:uid="{00000000-0005-0000-0000-0000F62A0000}"/>
    <cellStyle name="60% - Accent6 7" xfId="38051" hidden="1" xr:uid="{00000000-0005-0000-0000-0000F72A0000}"/>
    <cellStyle name="60% - Accent6 7" xfId="38199" hidden="1" xr:uid="{00000000-0005-0000-0000-0000F82A0000}"/>
    <cellStyle name="60% - Accent6 7" xfId="38338" hidden="1" xr:uid="{00000000-0005-0000-0000-0000F92A0000}"/>
    <cellStyle name="60% - Accent6 7" xfId="38475" hidden="1" xr:uid="{00000000-0005-0000-0000-0000FA2A0000}"/>
    <cellStyle name="60% - Accent6 7" xfId="38602" hidden="1" xr:uid="{00000000-0005-0000-0000-0000FB2A0000}"/>
    <cellStyle name="60% - Accent6 7" xfId="38715" hidden="1" xr:uid="{00000000-0005-0000-0000-0000FC2A0000}"/>
    <cellStyle name="60% - Accent6 7" xfId="39018" xr:uid="{00000000-0005-0000-0000-0000FD2A0000}"/>
    <cellStyle name="60% - Accent6 8" xfId="8323" hidden="1" xr:uid="{00000000-0005-0000-0000-0000FE2A0000}"/>
    <cellStyle name="60% - Accent6 8" xfId="39047" xr:uid="{00000000-0005-0000-0000-0000FF2A0000}"/>
    <cellStyle name="60% - Colore 1" xfId="1416" xr:uid="{00000000-0005-0000-0000-0000002B0000}"/>
    <cellStyle name="60% - Colore 2" xfId="1417" xr:uid="{00000000-0005-0000-0000-0000012B0000}"/>
    <cellStyle name="60% - Colore 3" xfId="1418" xr:uid="{00000000-0005-0000-0000-0000022B0000}"/>
    <cellStyle name="60% - Colore 4" xfId="1419" xr:uid="{00000000-0005-0000-0000-0000032B0000}"/>
    <cellStyle name="60% - Colore 5" xfId="1420" xr:uid="{00000000-0005-0000-0000-0000042B0000}"/>
    <cellStyle name="60% - Colore 6" xfId="1421" xr:uid="{00000000-0005-0000-0000-0000052B0000}"/>
    <cellStyle name="60% - Énfasis1" xfId="4635" builtinId="32" customBuiltin="1"/>
    <cellStyle name="60% - Énfasis1 2" xfId="6135" xr:uid="{00000000-0005-0000-0000-0000062B0000}"/>
    <cellStyle name="60% - Énfasis1 3" xfId="38939" xr:uid="{00000000-0005-0000-0000-0000072B0000}"/>
    <cellStyle name="60% - Énfasis2" xfId="4636" builtinId="36" customBuiltin="1"/>
    <cellStyle name="60% - Énfasis2 2" xfId="6275" xr:uid="{00000000-0005-0000-0000-0000082B0000}"/>
    <cellStyle name="60% - Énfasis2 3" xfId="38943" xr:uid="{00000000-0005-0000-0000-0000092B0000}"/>
    <cellStyle name="60% - Énfasis3" xfId="4637" builtinId="40" customBuiltin="1"/>
    <cellStyle name="60% - Énfasis3 2" xfId="5905" xr:uid="{00000000-0005-0000-0000-00000A2B0000}"/>
    <cellStyle name="60% - Énfasis3 3" xfId="38947" xr:uid="{00000000-0005-0000-0000-00000B2B0000}"/>
    <cellStyle name="60% - Énfasis4" xfId="4638" builtinId="44" customBuiltin="1"/>
    <cellStyle name="60% - Énfasis4 2" xfId="6748" xr:uid="{00000000-0005-0000-0000-00000C2B0000}"/>
    <cellStyle name="60% - Énfasis4 3" xfId="38951" xr:uid="{00000000-0005-0000-0000-00000D2B0000}"/>
    <cellStyle name="60% - Énfasis5" xfId="4639" builtinId="48" customBuiltin="1"/>
    <cellStyle name="60% - Énfasis5 2" xfId="6495" xr:uid="{00000000-0005-0000-0000-00000E2B0000}"/>
    <cellStyle name="60% - Énfasis5 3" xfId="38955" xr:uid="{00000000-0005-0000-0000-00000F2B0000}"/>
    <cellStyle name="60% - Énfasis6" xfId="4640" builtinId="52" customBuiltin="1"/>
    <cellStyle name="60% - Énfasis6 2" xfId="6496" xr:uid="{00000000-0005-0000-0000-0000102B0000}"/>
    <cellStyle name="60% - Énfasis6 3" xfId="38959" xr:uid="{00000000-0005-0000-0000-0000112B0000}"/>
    <cellStyle name="Accent1 2" xfId="2564" hidden="1" xr:uid="{00000000-0005-0000-0000-0000132B0000}"/>
    <cellStyle name="Accent1 2" xfId="37263" hidden="1" xr:uid="{00000000-0005-0000-0000-0000142B0000}"/>
    <cellStyle name="Accent1 2" xfId="37388" hidden="1" xr:uid="{00000000-0005-0000-0000-0000152B0000}"/>
    <cellStyle name="Accent1 2" xfId="36930" hidden="1" xr:uid="{00000000-0005-0000-0000-0000162B0000}"/>
    <cellStyle name="Accent1 2" xfId="36859" hidden="1" xr:uid="{00000000-0005-0000-0000-0000172B0000}"/>
    <cellStyle name="Accent1 2" xfId="36844" hidden="1" xr:uid="{00000000-0005-0000-0000-0000182B0000}"/>
    <cellStyle name="Accent1 2" xfId="36652" hidden="1" xr:uid="{00000000-0005-0000-0000-0000192B0000}"/>
    <cellStyle name="Accent1 2" xfId="36949" hidden="1" xr:uid="{00000000-0005-0000-0000-00001A2B0000}"/>
    <cellStyle name="Accent1 2" xfId="36821" hidden="1" xr:uid="{00000000-0005-0000-0000-00001B2B0000}"/>
    <cellStyle name="Accent1 2" xfId="36669" hidden="1" xr:uid="{00000000-0005-0000-0000-00001C2B0000}"/>
    <cellStyle name="Accent1 2" xfId="37031" hidden="1" xr:uid="{00000000-0005-0000-0000-00001D2B0000}"/>
    <cellStyle name="Accent1 2" xfId="37535" hidden="1" xr:uid="{00000000-0005-0000-0000-00001E2B0000}"/>
    <cellStyle name="Accent1 2" xfId="37150" hidden="1" xr:uid="{00000000-0005-0000-0000-00001F2B0000}"/>
    <cellStyle name="Accent1 2" xfId="37555" xr:uid="{00000000-0005-0000-0000-0000202B0000}"/>
    <cellStyle name="Accent1 2 2" xfId="5124" hidden="1" xr:uid="{00000000-0005-0000-0000-0000212B0000}"/>
    <cellStyle name="Accent1 2 2" xfId="6302" hidden="1" xr:uid="{00000000-0005-0000-0000-0000222B0000}"/>
    <cellStyle name="Accent1 2 2" xfId="9004" hidden="1" xr:uid="{00000000-0005-0000-0000-0000232B0000}"/>
    <cellStyle name="Accent1 2 2" xfId="9868" hidden="1" xr:uid="{00000000-0005-0000-0000-0000242B0000}"/>
    <cellStyle name="Accent1 2 2" xfId="9789" hidden="1" xr:uid="{00000000-0005-0000-0000-0000252B0000}"/>
    <cellStyle name="Accent1 2 2" xfId="4406" hidden="1" xr:uid="{00000000-0005-0000-0000-0000262B0000}"/>
    <cellStyle name="Accent1 2 2" xfId="10067" hidden="1" xr:uid="{00000000-0005-0000-0000-0000272B0000}"/>
    <cellStyle name="Accent1 2 2" xfId="9986" hidden="1" xr:uid="{00000000-0005-0000-0000-0000282B0000}"/>
    <cellStyle name="Accent1 2 2" xfId="8926" hidden="1" xr:uid="{00000000-0005-0000-0000-0000292B0000}"/>
    <cellStyle name="Accent1 2 2" xfId="10244" hidden="1" xr:uid="{00000000-0005-0000-0000-00002A2B0000}"/>
    <cellStyle name="Accent1 2 2" xfId="10171" hidden="1" xr:uid="{00000000-0005-0000-0000-00002B2B0000}"/>
    <cellStyle name="Accent1 2 2" xfId="9617" hidden="1" xr:uid="{00000000-0005-0000-0000-00002C2B0000}"/>
    <cellStyle name="Accent1 2 2" xfId="10680" hidden="1" xr:uid="{00000000-0005-0000-0000-00002D2B0000}"/>
    <cellStyle name="Accent1 2 2" xfId="10473" hidden="1" xr:uid="{00000000-0005-0000-0000-00002E2B0000}"/>
    <cellStyle name="Accent1 2 2" xfId="10758" hidden="1" xr:uid="{00000000-0005-0000-0000-00002F2B0000}"/>
    <cellStyle name="Accent1 2 2" xfId="11069" hidden="1" xr:uid="{00000000-0005-0000-0000-0000302B0000}"/>
    <cellStyle name="Accent1 2 2" xfId="11251" hidden="1" xr:uid="{00000000-0005-0000-0000-0000312B0000}"/>
    <cellStyle name="Accent1 2 2" xfId="11207" hidden="1" xr:uid="{00000000-0005-0000-0000-0000322B0000}"/>
    <cellStyle name="Accent1 2 2" xfId="3635" hidden="1" xr:uid="{00000000-0005-0000-0000-0000332B0000}"/>
    <cellStyle name="Accent1 2 2" xfId="11403" hidden="1" xr:uid="{00000000-0005-0000-0000-0000342B0000}"/>
    <cellStyle name="Accent1 2 2" xfId="11361" hidden="1" xr:uid="{00000000-0005-0000-0000-0000352B0000}"/>
    <cellStyle name="Accent1 2 2" xfId="11053" hidden="1" xr:uid="{00000000-0005-0000-0000-0000362B0000}"/>
    <cellStyle name="Accent1 2 2" xfId="11548" hidden="1" xr:uid="{00000000-0005-0000-0000-0000372B0000}"/>
    <cellStyle name="Accent1 2 2" xfId="11506" hidden="1" xr:uid="{00000000-0005-0000-0000-0000382B0000}"/>
    <cellStyle name="Accent1 2 2" xfId="10719" hidden="1" xr:uid="{00000000-0005-0000-0000-0000392B0000}"/>
    <cellStyle name="Accent1 2 2" xfId="11751" hidden="1" xr:uid="{00000000-0005-0000-0000-00003A2B0000}"/>
    <cellStyle name="Accent1 2 2" xfId="11930" hidden="1" xr:uid="{00000000-0005-0000-0000-00003B2B0000}"/>
    <cellStyle name="Accent1 2 2" xfId="11888" hidden="1" xr:uid="{00000000-0005-0000-0000-00003C2B0000}"/>
    <cellStyle name="Accent1 2 2" xfId="10846" hidden="1" xr:uid="{00000000-0005-0000-0000-00003D2B0000}"/>
    <cellStyle name="Accent1 2 2" xfId="12082" hidden="1" xr:uid="{00000000-0005-0000-0000-00003E2B0000}"/>
    <cellStyle name="Accent1 2 2" xfId="12040" hidden="1" xr:uid="{00000000-0005-0000-0000-00003F2B0000}"/>
    <cellStyle name="Accent1 2 2" xfId="11735" hidden="1" xr:uid="{00000000-0005-0000-0000-0000402B0000}"/>
    <cellStyle name="Accent1 2 2" xfId="12227" hidden="1" xr:uid="{00000000-0005-0000-0000-0000412B0000}"/>
    <cellStyle name="Accent1 2 2" xfId="12185" hidden="1" xr:uid="{00000000-0005-0000-0000-0000422B0000}"/>
    <cellStyle name="Accent1 2 2" xfId="10645" hidden="1" xr:uid="{00000000-0005-0000-0000-0000432B0000}"/>
    <cellStyle name="Accent1 2 2" xfId="12430" hidden="1" xr:uid="{00000000-0005-0000-0000-0000442B0000}"/>
    <cellStyle name="Accent1 2 2" xfId="12610" hidden="1" xr:uid="{00000000-0005-0000-0000-0000452B0000}"/>
    <cellStyle name="Accent1 2 2" xfId="12567" hidden="1" xr:uid="{00000000-0005-0000-0000-0000462B0000}"/>
    <cellStyle name="Accent1 2 2" xfId="10526" hidden="1" xr:uid="{00000000-0005-0000-0000-0000472B0000}"/>
    <cellStyle name="Accent1 2 2" xfId="12762" hidden="1" xr:uid="{00000000-0005-0000-0000-0000482B0000}"/>
    <cellStyle name="Accent1 2 2" xfId="12720" hidden="1" xr:uid="{00000000-0005-0000-0000-0000492B0000}"/>
    <cellStyle name="Accent1 2 2" xfId="12414" hidden="1" xr:uid="{00000000-0005-0000-0000-00004A2B0000}"/>
    <cellStyle name="Accent1 2 2" xfId="12907" hidden="1" xr:uid="{00000000-0005-0000-0000-00004B2B0000}"/>
    <cellStyle name="Accent1 2 2" xfId="12865" hidden="1" xr:uid="{00000000-0005-0000-0000-00004C2B0000}"/>
    <cellStyle name="Accent1 2 2" xfId="4939" hidden="1" xr:uid="{00000000-0005-0000-0000-00004D2B0000}"/>
    <cellStyle name="Accent1 2 2" xfId="13109" hidden="1" xr:uid="{00000000-0005-0000-0000-00004E2B0000}"/>
    <cellStyle name="Accent1 2 2" xfId="13288" hidden="1" xr:uid="{00000000-0005-0000-0000-00004F2B0000}"/>
    <cellStyle name="Accent1 2 2" xfId="13246" hidden="1" xr:uid="{00000000-0005-0000-0000-0000502B0000}"/>
    <cellStyle name="Accent1 2 2" xfId="10655" hidden="1" xr:uid="{00000000-0005-0000-0000-0000512B0000}"/>
    <cellStyle name="Accent1 2 2" xfId="13440" hidden="1" xr:uid="{00000000-0005-0000-0000-0000522B0000}"/>
    <cellStyle name="Accent1 2 2" xfId="13398" hidden="1" xr:uid="{00000000-0005-0000-0000-0000532B0000}"/>
    <cellStyle name="Accent1 2 2" xfId="13093" hidden="1" xr:uid="{00000000-0005-0000-0000-0000542B0000}"/>
    <cellStyle name="Accent1 2 2" xfId="13585" hidden="1" xr:uid="{00000000-0005-0000-0000-0000552B0000}"/>
    <cellStyle name="Accent1 2 2" xfId="13543" hidden="1" xr:uid="{00000000-0005-0000-0000-0000562B0000}"/>
    <cellStyle name="Accent1 2 2" xfId="9625" hidden="1" xr:uid="{00000000-0005-0000-0000-0000572B0000}"/>
    <cellStyle name="Accent1 2 2" xfId="13987" hidden="1" xr:uid="{00000000-0005-0000-0000-0000582B0000}"/>
    <cellStyle name="Accent1 2 2" xfId="13789" hidden="1" xr:uid="{00000000-0005-0000-0000-0000592B0000}"/>
    <cellStyle name="Accent1 2 2" xfId="14065" hidden="1" xr:uid="{00000000-0005-0000-0000-00005A2B0000}"/>
    <cellStyle name="Accent1 2 2" xfId="14376" hidden="1" xr:uid="{00000000-0005-0000-0000-00005B2B0000}"/>
    <cellStyle name="Accent1 2 2" xfId="14556" hidden="1" xr:uid="{00000000-0005-0000-0000-00005C2B0000}"/>
    <cellStyle name="Accent1 2 2" xfId="14513" hidden="1" xr:uid="{00000000-0005-0000-0000-00005D2B0000}"/>
    <cellStyle name="Accent1 2 2" xfId="9624" hidden="1" xr:uid="{00000000-0005-0000-0000-00005E2B0000}"/>
    <cellStyle name="Accent1 2 2" xfId="14708" hidden="1" xr:uid="{00000000-0005-0000-0000-00005F2B0000}"/>
    <cellStyle name="Accent1 2 2" xfId="14666" hidden="1" xr:uid="{00000000-0005-0000-0000-0000602B0000}"/>
    <cellStyle name="Accent1 2 2" xfId="14360" hidden="1" xr:uid="{00000000-0005-0000-0000-0000612B0000}"/>
    <cellStyle name="Accent1 2 2" xfId="14853" hidden="1" xr:uid="{00000000-0005-0000-0000-0000622B0000}"/>
    <cellStyle name="Accent1 2 2" xfId="14811" hidden="1" xr:uid="{00000000-0005-0000-0000-0000632B0000}"/>
    <cellStyle name="Accent1 2 2" xfId="14026" hidden="1" xr:uid="{00000000-0005-0000-0000-0000642B0000}"/>
    <cellStyle name="Accent1 2 2" xfId="15056" hidden="1" xr:uid="{00000000-0005-0000-0000-0000652B0000}"/>
    <cellStyle name="Accent1 2 2" xfId="15235" hidden="1" xr:uid="{00000000-0005-0000-0000-0000662B0000}"/>
    <cellStyle name="Accent1 2 2" xfId="15193" hidden="1" xr:uid="{00000000-0005-0000-0000-0000672B0000}"/>
    <cellStyle name="Accent1 2 2" xfId="14153" hidden="1" xr:uid="{00000000-0005-0000-0000-0000682B0000}"/>
    <cellStyle name="Accent1 2 2" xfId="15387" hidden="1" xr:uid="{00000000-0005-0000-0000-0000692B0000}"/>
    <cellStyle name="Accent1 2 2" xfId="15345" hidden="1" xr:uid="{00000000-0005-0000-0000-00006A2B0000}"/>
    <cellStyle name="Accent1 2 2" xfId="15040" hidden="1" xr:uid="{00000000-0005-0000-0000-00006B2B0000}"/>
    <cellStyle name="Accent1 2 2" xfId="15532" hidden="1" xr:uid="{00000000-0005-0000-0000-00006C2B0000}"/>
    <cellStyle name="Accent1 2 2" xfId="15490" hidden="1" xr:uid="{00000000-0005-0000-0000-00006D2B0000}"/>
    <cellStyle name="Accent1 2 2" xfId="13953" hidden="1" xr:uid="{00000000-0005-0000-0000-00006E2B0000}"/>
    <cellStyle name="Accent1 2 2" xfId="15735" hidden="1" xr:uid="{00000000-0005-0000-0000-00006F2B0000}"/>
    <cellStyle name="Accent1 2 2" xfId="15915" hidden="1" xr:uid="{00000000-0005-0000-0000-0000702B0000}"/>
    <cellStyle name="Accent1 2 2" xfId="15872" hidden="1" xr:uid="{00000000-0005-0000-0000-0000712B0000}"/>
    <cellStyle name="Accent1 2 2" xfId="13841" hidden="1" xr:uid="{00000000-0005-0000-0000-0000722B0000}"/>
    <cellStyle name="Accent1 2 2" xfId="16067" hidden="1" xr:uid="{00000000-0005-0000-0000-0000732B0000}"/>
    <cellStyle name="Accent1 2 2" xfId="16025" hidden="1" xr:uid="{00000000-0005-0000-0000-0000742B0000}"/>
    <cellStyle name="Accent1 2 2" xfId="15719" hidden="1" xr:uid="{00000000-0005-0000-0000-0000752B0000}"/>
    <cellStyle name="Accent1 2 2" xfId="16212" hidden="1" xr:uid="{00000000-0005-0000-0000-0000762B0000}"/>
    <cellStyle name="Accent1 2 2" xfId="16170" hidden="1" xr:uid="{00000000-0005-0000-0000-0000772B0000}"/>
    <cellStyle name="Accent1 2 2" xfId="5683" hidden="1" xr:uid="{00000000-0005-0000-0000-0000782B0000}"/>
    <cellStyle name="Accent1 2 2" xfId="16414" hidden="1" xr:uid="{00000000-0005-0000-0000-0000792B0000}"/>
    <cellStyle name="Accent1 2 2" xfId="16593" hidden="1" xr:uid="{00000000-0005-0000-0000-00007A2B0000}"/>
    <cellStyle name="Accent1 2 2" xfId="16551" hidden="1" xr:uid="{00000000-0005-0000-0000-00007B2B0000}"/>
    <cellStyle name="Accent1 2 2" xfId="13963" hidden="1" xr:uid="{00000000-0005-0000-0000-00007C2B0000}"/>
    <cellStyle name="Accent1 2 2" xfId="16745" hidden="1" xr:uid="{00000000-0005-0000-0000-00007D2B0000}"/>
    <cellStyle name="Accent1 2 2" xfId="16703" hidden="1" xr:uid="{00000000-0005-0000-0000-00007E2B0000}"/>
    <cellStyle name="Accent1 2 2" xfId="16398" hidden="1" xr:uid="{00000000-0005-0000-0000-00007F2B0000}"/>
    <cellStyle name="Accent1 2 2" xfId="16890" hidden="1" xr:uid="{00000000-0005-0000-0000-0000802B0000}"/>
    <cellStyle name="Accent1 2 2" xfId="16848" hidden="1" xr:uid="{00000000-0005-0000-0000-0000812B0000}"/>
    <cellStyle name="Accent1 2 2" xfId="8792" hidden="1" xr:uid="{00000000-0005-0000-0000-0000822B0000}"/>
    <cellStyle name="Accent1 2 2" xfId="17274" hidden="1" xr:uid="{00000000-0005-0000-0000-0000832B0000}"/>
    <cellStyle name="Accent1 2 2" xfId="17080" hidden="1" xr:uid="{00000000-0005-0000-0000-0000842B0000}"/>
    <cellStyle name="Accent1 2 2" xfId="17351" hidden="1" xr:uid="{00000000-0005-0000-0000-0000852B0000}"/>
    <cellStyle name="Accent1 2 2" xfId="17661" hidden="1" xr:uid="{00000000-0005-0000-0000-0000862B0000}"/>
    <cellStyle name="Accent1 2 2" xfId="17841" hidden="1" xr:uid="{00000000-0005-0000-0000-0000872B0000}"/>
    <cellStyle name="Accent1 2 2" xfId="17798" hidden="1" xr:uid="{00000000-0005-0000-0000-0000882B0000}"/>
    <cellStyle name="Accent1 2 2" xfId="5226" hidden="1" xr:uid="{00000000-0005-0000-0000-0000892B0000}"/>
    <cellStyle name="Accent1 2 2" xfId="17993" hidden="1" xr:uid="{00000000-0005-0000-0000-00008A2B0000}"/>
    <cellStyle name="Accent1 2 2" xfId="17951" hidden="1" xr:uid="{00000000-0005-0000-0000-00008B2B0000}"/>
    <cellStyle name="Accent1 2 2" xfId="17645" hidden="1" xr:uid="{00000000-0005-0000-0000-00008C2B0000}"/>
    <cellStyle name="Accent1 2 2" xfId="18138" hidden="1" xr:uid="{00000000-0005-0000-0000-00008D2B0000}"/>
    <cellStyle name="Accent1 2 2" xfId="18096" hidden="1" xr:uid="{00000000-0005-0000-0000-00008E2B0000}"/>
    <cellStyle name="Accent1 2 2" xfId="17313" hidden="1" xr:uid="{00000000-0005-0000-0000-00008F2B0000}"/>
    <cellStyle name="Accent1 2 2" xfId="18341" hidden="1" xr:uid="{00000000-0005-0000-0000-0000902B0000}"/>
    <cellStyle name="Accent1 2 2" xfId="18520" hidden="1" xr:uid="{00000000-0005-0000-0000-0000912B0000}"/>
    <cellStyle name="Accent1 2 2" xfId="18478" hidden="1" xr:uid="{00000000-0005-0000-0000-0000922B0000}"/>
    <cellStyle name="Accent1 2 2" xfId="17439" hidden="1" xr:uid="{00000000-0005-0000-0000-0000932B0000}"/>
    <cellStyle name="Accent1 2 2" xfId="18672" hidden="1" xr:uid="{00000000-0005-0000-0000-0000942B0000}"/>
    <cellStyle name="Accent1 2 2" xfId="18630" hidden="1" xr:uid="{00000000-0005-0000-0000-0000952B0000}"/>
    <cellStyle name="Accent1 2 2" xfId="18325" hidden="1" xr:uid="{00000000-0005-0000-0000-0000962B0000}"/>
    <cellStyle name="Accent1 2 2" xfId="18817" hidden="1" xr:uid="{00000000-0005-0000-0000-0000972B0000}"/>
    <cellStyle name="Accent1 2 2" xfId="18775" hidden="1" xr:uid="{00000000-0005-0000-0000-0000982B0000}"/>
    <cellStyle name="Accent1 2 2" xfId="17240" hidden="1" xr:uid="{00000000-0005-0000-0000-0000992B0000}"/>
    <cellStyle name="Accent1 2 2" xfId="19020" hidden="1" xr:uid="{00000000-0005-0000-0000-00009A2B0000}"/>
    <cellStyle name="Accent1 2 2" xfId="19200" hidden="1" xr:uid="{00000000-0005-0000-0000-00009B2B0000}"/>
    <cellStyle name="Accent1 2 2" xfId="19157" hidden="1" xr:uid="{00000000-0005-0000-0000-00009C2B0000}"/>
    <cellStyle name="Accent1 2 2" xfId="17132" hidden="1" xr:uid="{00000000-0005-0000-0000-00009D2B0000}"/>
    <cellStyle name="Accent1 2 2" xfId="19352" hidden="1" xr:uid="{00000000-0005-0000-0000-00009E2B0000}"/>
    <cellStyle name="Accent1 2 2" xfId="19310" hidden="1" xr:uid="{00000000-0005-0000-0000-00009F2B0000}"/>
    <cellStyle name="Accent1 2 2" xfId="19004" hidden="1" xr:uid="{00000000-0005-0000-0000-0000A02B0000}"/>
    <cellStyle name="Accent1 2 2" xfId="19497" hidden="1" xr:uid="{00000000-0005-0000-0000-0000A12B0000}"/>
    <cellStyle name="Accent1 2 2" xfId="19455" hidden="1" xr:uid="{00000000-0005-0000-0000-0000A22B0000}"/>
    <cellStyle name="Accent1 2 2" xfId="10019" hidden="1" xr:uid="{00000000-0005-0000-0000-0000A32B0000}"/>
    <cellStyle name="Accent1 2 2" xfId="19699" hidden="1" xr:uid="{00000000-0005-0000-0000-0000A42B0000}"/>
    <cellStyle name="Accent1 2 2" xfId="19878" hidden="1" xr:uid="{00000000-0005-0000-0000-0000A52B0000}"/>
    <cellStyle name="Accent1 2 2" xfId="19836" hidden="1" xr:uid="{00000000-0005-0000-0000-0000A62B0000}"/>
    <cellStyle name="Accent1 2 2" xfId="17250" hidden="1" xr:uid="{00000000-0005-0000-0000-0000A72B0000}"/>
    <cellStyle name="Accent1 2 2" xfId="20030" hidden="1" xr:uid="{00000000-0005-0000-0000-0000A82B0000}"/>
    <cellStyle name="Accent1 2 2" xfId="19988" hidden="1" xr:uid="{00000000-0005-0000-0000-0000A92B0000}"/>
    <cellStyle name="Accent1 2 2" xfId="19683" hidden="1" xr:uid="{00000000-0005-0000-0000-0000AA2B0000}"/>
    <cellStyle name="Accent1 2 2" xfId="20175" hidden="1" xr:uid="{00000000-0005-0000-0000-0000AB2B0000}"/>
    <cellStyle name="Accent1 2 2" xfId="20133" hidden="1" xr:uid="{00000000-0005-0000-0000-0000AC2B0000}"/>
    <cellStyle name="Accent1 2 2" xfId="9622" hidden="1" xr:uid="{00000000-0005-0000-0000-0000AD2B0000}"/>
    <cellStyle name="Accent1 2 2" xfId="20552" hidden="1" xr:uid="{00000000-0005-0000-0000-0000AE2B0000}"/>
    <cellStyle name="Accent1 2 2" xfId="20361" hidden="1" xr:uid="{00000000-0005-0000-0000-0000AF2B0000}"/>
    <cellStyle name="Accent1 2 2" xfId="20629" hidden="1" xr:uid="{00000000-0005-0000-0000-0000B02B0000}"/>
    <cellStyle name="Accent1 2 2" xfId="20939" hidden="1" xr:uid="{00000000-0005-0000-0000-0000B12B0000}"/>
    <cellStyle name="Accent1 2 2" xfId="21119" hidden="1" xr:uid="{00000000-0005-0000-0000-0000B22B0000}"/>
    <cellStyle name="Accent1 2 2" xfId="21076" hidden="1" xr:uid="{00000000-0005-0000-0000-0000B32B0000}"/>
    <cellStyle name="Accent1 2 2" xfId="3553" hidden="1" xr:uid="{00000000-0005-0000-0000-0000B42B0000}"/>
    <cellStyle name="Accent1 2 2" xfId="21271" hidden="1" xr:uid="{00000000-0005-0000-0000-0000B52B0000}"/>
    <cellStyle name="Accent1 2 2" xfId="21229" hidden="1" xr:uid="{00000000-0005-0000-0000-0000B62B0000}"/>
    <cellStyle name="Accent1 2 2" xfId="20923" hidden="1" xr:uid="{00000000-0005-0000-0000-0000B72B0000}"/>
    <cellStyle name="Accent1 2 2" xfId="21416" hidden="1" xr:uid="{00000000-0005-0000-0000-0000B82B0000}"/>
    <cellStyle name="Accent1 2 2" xfId="21374" hidden="1" xr:uid="{00000000-0005-0000-0000-0000B92B0000}"/>
    <cellStyle name="Accent1 2 2" xfId="20591" hidden="1" xr:uid="{00000000-0005-0000-0000-0000BA2B0000}"/>
    <cellStyle name="Accent1 2 2" xfId="21619" hidden="1" xr:uid="{00000000-0005-0000-0000-0000BB2B0000}"/>
    <cellStyle name="Accent1 2 2" xfId="21798" hidden="1" xr:uid="{00000000-0005-0000-0000-0000BC2B0000}"/>
    <cellStyle name="Accent1 2 2" xfId="21756" hidden="1" xr:uid="{00000000-0005-0000-0000-0000BD2B0000}"/>
    <cellStyle name="Accent1 2 2" xfId="20717" hidden="1" xr:uid="{00000000-0005-0000-0000-0000BE2B0000}"/>
    <cellStyle name="Accent1 2 2" xfId="21950" hidden="1" xr:uid="{00000000-0005-0000-0000-0000BF2B0000}"/>
    <cellStyle name="Accent1 2 2" xfId="21908" hidden="1" xr:uid="{00000000-0005-0000-0000-0000C02B0000}"/>
    <cellStyle name="Accent1 2 2" xfId="21603" hidden="1" xr:uid="{00000000-0005-0000-0000-0000C12B0000}"/>
    <cellStyle name="Accent1 2 2" xfId="22095" hidden="1" xr:uid="{00000000-0005-0000-0000-0000C22B0000}"/>
    <cellStyle name="Accent1 2 2" xfId="22053" hidden="1" xr:uid="{00000000-0005-0000-0000-0000C32B0000}"/>
    <cellStyle name="Accent1 2 2" xfId="20518" hidden="1" xr:uid="{00000000-0005-0000-0000-0000C42B0000}"/>
    <cellStyle name="Accent1 2 2" xfId="22298" hidden="1" xr:uid="{00000000-0005-0000-0000-0000C52B0000}"/>
    <cellStyle name="Accent1 2 2" xfId="22478" hidden="1" xr:uid="{00000000-0005-0000-0000-0000C62B0000}"/>
    <cellStyle name="Accent1 2 2" xfId="22435" hidden="1" xr:uid="{00000000-0005-0000-0000-0000C72B0000}"/>
    <cellStyle name="Accent1 2 2" xfId="20413" hidden="1" xr:uid="{00000000-0005-0000-0000-0000C82B0000}"/>
    <cellStyle name="Accent1 2 2" xfId="22630" hidden="1" xr:uid="{00000000-0005-0000-0000-0000C92B0000}"/>
    <cellStyle name="Accent1 2 2" xfId="22588" hidden="1" xr:uid="{00000000-0005-0000-0000-0000CA2B0000}"/>
    <cellStyle name="Accent1 2 2" xfId="22282" hidden="1" xr:uid="{00000000-0005-0000-0000-0000CB2B0000}"/>
    <cellStyle name="Accent1 2 2" xfId="22775" hidden="1" xr:uid="{00000000-0005-0000-0000-0000CC2B0000}"/>
    <cellStyle name="Accent1 2 2" xfId="22733" hidden="1" xr:uid="{00000000-0005-0000-0000-0000CD2B0000}"/>
    <cellStyle name="Accent1 2 2" xfId="9094" hidden="1" xr:uid="{00000000-0005-0000-0000-0000CE2B0000}"/>
    <cellStyle name="Accent1 2 2" xfId="22977" hidden="1" xr:uid="{00000000-0005-0000-0000-0000CF2B0000}"/>
    <cellStyle name="Accent1 2 2" xfId="23156" hidden="1" xr:uid="{00000000-0005-0000-0000-0000D02B0000}"/>
    <cellStyle name="Accent1 2 2" xfId="23114" hidden="1" xr:uid="{00000000-0005-0000-0000-0000D12B0000}"/>
    <cellStyle name="Accent1 2 2" xfId="20528" hidden="1" xr:uid="{00000000-0005-0000-0000-0000D22B0000}"/>
    <cellStyle name="Accent1 2 2" xfId="23308" hidden="1" xr:uid="{00000000-0005-0000-0000-0000D32B0000}"/>
    <cellStyle name="Accent1 2 2" xfId="23266" hidden="1" xr:uid="{00000000-0005-0000-0000-0000D42B0000}"/>
    <cellStyle name="Accent1 2 2" xfId="22961" hidden="1" xr:uid="{00000000-0005-0000-0000-0000D52B0000}"/>
    <cellStyle name="Accent1 2 2" xfId="23453" hidden="1" xr:uid="{00000000-0005-0000-0000-0000D62B0000}"/>
    <cellStyle name="Accent1 2 2" xfId="23411" hidden="1" xr:uid="{00000000-0005-0000-0000-0000D72B0000}"/>
    <cellStyle name="Accent1 2 2" xfId="3936" hidden="1" xr:uid="{00000000-0005-0000-0000-0000D82B0000}"/>
    <cellStyle name="Accent1 2 2" xfId="23817" hidden="1" xr:uid="{00000000-0005-0000-0000-0000D92B0000}"/>
    <cellStyle name="Accent1 2 2" xfId="23629" hidden="1" xr:uid="{00000000-0005-0000-0000-0000DA2B0000}"/>
    <cellStyle name="Accent1 2 2" xfId="23894" hidden="1" xr:uid="{00000000-0005-0000-0000-0000DB2B0000}"/>
    <cellStyle name="Accent1 2 2" xfId="24204" hidden="1" xr:uid="{00000000-0005-0000-0000-0000DC2B0000}"/>
    <cellStyle name="Accent1 2 2" xfId="24384" hidden="1" xr:uid="{00000000-0005-0000-0000-0000DD2B0000}"/>
    <cellStyle name="Accent1 2 2" xfId="24341" hidden="1" xr:uid="{00000000-0005-0000-0000-0000DE2B0000}"/>
    <cellStyle name="Accent1 2 2" xfId="5291" hidden="1" xr:uid="{00000000-0005-0000-0000-0000DF2B0000}"/>
    <cellStyle name="Accent1 2 2" xfId="24536" hidden="1" xr:uid="{00000000-0005-0000-0000-0000E02B0000}"/>
    <cellStyle name="Accent1 2 2" xfId="24494" hidden="1" xr:uid="{00000000-0005-0000-0000-0000E12B0000}"/>
    <cellStyle name="Accent1 2 2" xfId="24188" hidden="1" xr:uid="{00000000-0005-0000-0000-0000E22B0000}"/>
    <cellStyle name="Accent1 2 2" xfId="24681" hidden="1" xr:uid="{00000000-0005-0000-0000-0000E32B0000}"/>
    <cellStyle name="Accent1 2 2" xfId="24639" hidden="1" xr:uid="{00000000-0005-0000-0000-0000E42B0000}"/>
    <cellStyle name="Accent1 2 2" xfId="23856" hidden="1" xr:uid="{00000000-0005-0000-0000-0000E52B0000}"/>
    <cellStyle name="Accent1 2 2" xfId="24884" hidden="1" xr:uid="{00000000-0005-0000-0000-0000E62B0000}"/>
    <cellStyle name="Accent1 2 2" xfId="25063" hidden="1" xr:uid="{00000000-0005-0000-0000-0000E72B0000}"/>
    <cellStyle name="Accent1 2 2" xfId="25021" hidden="1" xr:uid="{00000000-0005-0000-0000-0000E82B0000}"/>
    <cellStyle name="Accent1 2 2" xfId="23982" hidden="1" xr:uid="{00000000-0005-0000-0000-0000E92B0000}"/>
    <cellStyle name="Accent1 2 2" xfId="25215" hidden="1" xr:uid="{00000000-0005-0000-0000-0000EA2B0000}"/>
    <cellStyle name="Accent1 2 2" xfId="25173" hidden="1" xr:uid="{00000000-0005-0000-0000-0000EB2B0000}"/>
    <cellStyle name="Accent1 2 2" xfId="24868" hidden="1" xr:uid="{00000000-0005-0000-0000-0000EC2B0000}"/>
    <cellStyle name="Accent1 2 2" xfId="25360" hidden="1" xr:uid="{00000000-0005-0000-0000-0000ED2B0000}"/>
    <cellStyle name="Accent1 2 2" xfId="25318" hidden="1" xr:uid="{00000000-0005-0000-0000-0000EE2B0000}"/>
    <cellStyle name="Accent1 2 2" xfId="23783" hidden="1" xr:uid="{00000000-0005-0000-0000-0000EF2B0000}"/>
    <cellStyle name="Accent1 2 2" xfId="25563" hidden="1" xr:uid="{00000000-0005-0000-0000-0000F02B0000}"/>
    <cellStyle name="Accent1 2 2" xfId="25743" hidden="1" xr:uid="{00000000-0005-0000-0000-0000F12B0000}"/>
    <cellStyle name="Accent1 2 2" xfId="25700" hidden="1" xr:uid="{00000000-0005-0000-0000-0000F22B0000}"/>
    <cellStyle name="Accent1 2 2" xfId="23681" hidden="1" xr:uid="{00000000-0005-0000-0000-0000F32B0000}"/>
    <cellStyle name="Accent1 2 2" xfId="25895" hidden="1" xr:uid="{00000000-0005-0000-0000-0000F42B0000}"/>
    <cellStyle name="Accent1 2 2" xfId="25853" hidden="1" xr:uid="{00000000-0005-0000-0000-0000F52B0000}"/>
    <cellStyle name="Accent1 2 2" xfId="25547" hidden="1" xr:uid="{00000000-0005-0000-0000-0000F62B0000}"/>
    <cellStyle name="Accent1 2 2" xfId="26040" hidden="1" xr:uid="{00000000-0005-0000-0000-0000F72B0000}"/>
    <cellStyle name="Accent1 2 2" xfId="25998" hidden="1" xr:uid="{00000000-0005-0000-0000-0000F82B0000}"/>
    <cellStyle name="Accent1 2 2" xfId="9214" hidden="1" xr:uid="{00000000-0005-0000-0000-0000F92B0000}"/>
    <cellStyle name="Accent1 2 2" xfId="26242" hidden="1" xr:uid="{00000000-0005-0000-0000-0000FA2B0000}"/>
    <cellStyle name="Accent1 2 2" xfId="26421" hidden="1" xr:uid="{00000000-0005-0000-0000-0000FB2B0000}"/>
    <cellStyle name="Accent1 2 2" xfId="26379" hidden="1" xr:uid="{00000000-0005-0000-0000-0000FC2B0000}"/>
    <cellStyle name="Accent1 2 2" xfId="23793" hidden="1" xr:uid="{00000000-0005-0000-0000-0000FD2B0000}"/>
    <cellStyle name="Accent1 2 2" xfId="26573" hidden="1" xr:uid="{00000000-0005-0000-0000-0000FE2B0000}"/>
    <cellStyle name="Accent1 2 2" xfId="26531" hidden="1" xr:uid="{00000000-0005-0000-0000-0000FF2B0000}"/>
    <cellStyle name="Accent1 2 2" xfId="26226" hidden="1" xr:uid="{00000000-0005-0000-0000-0000002C0000}"/>
    <cellStyle name="Accent1 2 2" xfId="26718" hidden="1" xr:uid="{00000000-0005-0000-0000-0000012C0000}"/>
    <cellStyle name="Accent1 2 2" xfId="26676" hidden="1" xr:uid="{00000000-0005-0000-0000-0000022C0000}"/>
    <cellStyle name="Accent1 2 2" xfId="9216" hidden="1" xr:uid="{00000000-0005-0000-0000-0000032C0000}"/>
    <cellStyle name="Accent1 2 2" xfId="27075" hidden="1" xr:uid="{00000000-0005-0000-0000-0000042C0000}"/>
    <cellStyle name="Accent1 2 2" xfId="26887" hidden="1" xr:uid="{00000000-0005-0000-0000-0000052C0000}"/>
    <cellStyle name="Accent1 2 2" xfId="27152" hidden="1" xr:uid="{00000000-0005-0000-0000-0000062C0000}"/>
    <cellStyle name="Accent1 2 2" xfId="27462" hidden="1" xr:uid="{00000000-0005-0000-0000-0000072C0000}"/>
    <cellStyle name="Accent1 2 2" xfId="27642" hidden="1" xr:uid="{00000000-0005-0000-0000-0000082C0000}"/>
    <cellStyle name="Accent1 2 2" xfId="27599" hidden="1" xr:uid="{00000000-0005-0000-0000-0000092C0000}"/>
    <cellStyle name="Accent1 2 2" xfId="5248" hidden="1" xr:uid="{00000000-0005-0000-0000-00000A2C0000}"/>
    <cellStyle name="Accent1 2 2" xfId="27794" hidden="1" xr:uid="{00000000-0005-0000-0000-00000B2C0000}"/>
    <cellStyle name="Accent1 2 2" xfId="27752" hidden="1" xr:uid="{00000000-0005-0000-0000-00000C2C0000}"/>
    <cellStyle name="Accent1 2 2" xfId="27446" hidden="1" xr:uid="{00000000-0005-0000-0000-00000D2C0000}"/>
    <cellStyle name="Accent1 2 2" xfId="27939" hidden="1" xr:uid="{00000000-0005-0000-0000-00000E2C0000}"/>
    <cellStyle name="Accent1 2 2" xfId="27897" hidden="1" xr:uid="{00000000-0005-0000-0000-00000F2C0000}"/>
    <cellStyle name="Accent1 2 2" xfId="27114" hidden="1" xr:uid="{00000000-0005-0000-0000-0000102C0000}"/>
    <cellStyle name="Accent1 2 2" xfId="28142" hidden="1" xr:uid="{00000000-0005-0000-0000-0000112C0000}"/>
    <cellStyle name="Accent1 2 2" xfId="28321" hidden="1" xr:uid="{00000000-0005-0000-0000-0000122C0000}"/>
    <cellStyle name="Accent1 2 2" xfId="28279" hidden="1" xr:uid="{00000000-0005-0000-0000-0000132C0000}"/>
    <cellStyle name="Accent1 2 2" xfId="27240" hidden="1" xr:uid="{00000000-0005-0000-0000-0000142C0000}"/>
    <cellStyle name="Accent1 2 2" xfId="28473" hidden="1" xr:uid="{00000000-0005-0000-0000-0000152C0000}"/>
    <cellStyle name="Accent1 2 2" xfId="28431" hidden="1" xr:uid="{00000000-0005-0000-0000-0000162C0000}"/>
    <cellStyle name="Accent1 2 2" xfId="28126" hidden="1" xr:uid="{00000000-0005-0000-0000-0000172C0000}"/>
    <cellStyle name="Accent1 2 2" xfId="28618" hidden="1" xr:uid="{00000000-0005-0000-0000-0000182C0000}"/>
    <cellStyle name="Accent1 2 2" xfId="28576" hidden="1" xr:uid="{00000000-0005-0000-0000-0000192C0000}"/>
    <cellStyle name="Accent1 2 2" xfId="27041" hidden="1" xr:uid="{00000000-0005-0000-0000-00001A2C0000}"/>
    <cellStyle name="Accent1 2 2" xfId="28821" hidden="1" xr:uid="{00000000-0005-0000-0000-00001B2C0000}"/>
    <cellStyle name="Accent1 2 2" xfId="29001" hidden="1" xr:uid="{00000000-0005-0000-0000-00001C2C0000}"/>
    <cellStyle name="Accent1 2 2" xfId="28958" hidden="1" xr:uid="{00000000-0005-0000-0000-00001D2C0000}"/>
    <cellStyle name="Accent1 2 2" xfId="26939" hidden="1" xr:uid="{00000000-0005-0000-0000-00001E2C0000}"/>
    <cellStyle name="Accent1 2 2" xfId="29153" hidden="1" xr:uid="{00000000-0005-0000-0000-00001F2C0000}"/>
    <cellStyle name="Accent1 2 2" xfId="29111" hidden="1" xr:uid="{00000000-0005-0000-0000-0000202C0000}"/>
    <cellStyle name="Accent1 2 2" xfId="28805" hidden="1" xr:uid="{00000000-0005-0000-0000-0000212C0000}"/>
    <cellStyle name="Accent1 2 2" xfId="29298" hidden="1" xr:uid="{00000000-0005-0000-0000-0000222C0000}"/>
    <cellStyle name="Accent1 2 2" xfId="29256" hidden="1" xr:uid="{00000000-0005-0000-0000-0000232C0000}"/>
    <cellStyle name="Accent1 2 2" xfId="13906" hidden="1" xr:uid="{00000000-0005-0000-0000-0000242C0000}"/>
    <cellStyle name="Accent1 2 2" xfId="29500" hidden="1" xr:uid="{00000000-0005-0000-0000-0000252C0000}"/>
    <cellStyle name="Accent1 2 2" xfId="29679" hidden="1" xr:uid="{00000000-0005-0000-0000-0000262C0000}"/>
    <cellStyle name="Accent1 2 2" xfId="29637" hidden="1" xr:uid="{00000000-0005-0000-0000-0000272C0000}"/>
    <cellStyle name="Accent1 2 2" xfId="27051" hidden="1" xr:uid="{00000000-0005-0000-0000-0000282C0000}"/>
    <cellStyle name="Accent1 2 2" xfId="29831" hidden="1" xr:uid="{00000000-0005-0000-0000-0000292C0000}"/>
    <cellStyle name="Accent1 2 2" xfId="29789" hidden="1" xr:uid="{00000000-0005-0000-0000-00002A2C0000}"/>
    <cellStyle name="Accent1 2 2" xfId="29484" hidden="1" xr:uid="{00000000-0005-0000-0000-00002B2C0000}"/>
    <cellStyle name="Accent1 2 2" xfId="29976" hidden="1" xr:uid="{00000000-0005-0000-0000-00002C2C0000}"/>
    <cellStyle name="Accent1 2 2" xfId="29934" hidden="1" xr:uid="{00000000-0005-0000-0000-00002D2C0000}"/>
    <cellStyle name="Accent1 2 2" xfId="10389" hidden="1" xr:uid="{00000000-0005-0000-0000-00002E2C0000}"/>
    <cellStyle name="Accent1 2 2" xfId="30314" hidden="1" xr:uid="{00000000-0005-0000-0000-00002F2C0000}"/>
    <cellStyle name="Accent1 2 2" xfId="30128" hidden="1" xr:uid="{00000000-0005-0000-0000-0000302C0000}"/>
    <cellStyle name="Accent1 2 2" xfId="30391" hidden="1" xr:uid="{00000000-0005-0000-0000-0000312C0000}"/>
    <cellStyle name="Accent1 2 2" xfId="30701" hidden="1" xr:uid="{00000000-0005-0000-0000-0000322C0000}"/>
    <cellStyle name="Accent1 2 2" xfId="30881" hidden="1" xr:uid="{00000000-0005-0000-0000-0000332C0000}"/>
    <cellStyle name="Accent1 2 2" xfId="30838" hidden="1" xr:uid="{00000000-0005-0000-0000-0000342C0000}"/>
    <cellStyle name="Accent1 2 2" xfId="8725" hidden="1" xr:uid="{00000000-0005-0000-0000-0000352C0000}"/>
    <cellStyle name="Accent1 2 2" xfId="31033" hidden="1" xr:uid="{00000000-0005-0000-0000-0000362C0000}"/>
    <cellStyle name="Accent1 2 2" xfId="30991" hidden="1" xr:uid="{00000000-0005-0000-0000-0000372C0000}"/>
    <cellStyle name="Accent1 2 2" xfId="30685" hidden="1" xr:uid="{00000000-0005-0000-0000-0000382C0000}"/>
    <cellStyle name="Accent1 2 2" xfId="31178" hidden="1" xr:uid="{00000000-0005-0000-0000-0000392C0000}"/>
    <cellStyle name="Accent1 2 2" xfId="31136" hidden="1" xr:uid="{00000000-0005-0000-0000-00003A2C0000}"/>
    <cellStyle name="Accent1 2 2" xfId="30353" hidden="1" xr:uid="{00000000-0005-0000-0000-00003B2C0000}"/>
    <cellStyle name="Accent1 2 2" xfId="31381" hidden="1" xr:uid="{00000000-0005-0000-0000-00003C2C0000}"/>
    <cellStyle name="Accent1 2 2" xfId="31560" hidden="1" xr:uid="{00000000-0005-0000-0000-00003D2C0000}"/>
    <cellStyle name="Accent1 2 2" xfId="31518" hidden="1" xr:uid="{00000000-0005-0000-0000-00003E2C0000}"/>
    <cellStyle name="Accent1 2 2" xfId="30479" hidden="1" xr:uid="{00000000-0005-0000-0000-00003F2C0000}"/>
    <cellStyle name="Accent1 2 2" xfId="31712" hidden="1" xr:uid="{00000000-0005-0000-0000-0000402C0000}"/>
    <cellStyle name="Accent1 2 2" xfId="31670" hidden="1" xr:uid="{00000000-0005-0000-0000-0000412C0000}"/>
    <cellStyle name="Accent1 2 2" xfId="31365" hidden="1" xr:uid="{00000000-0005-0000-0000-0000422C0000}"/>
    <cellStyle name="Accent1 2 2" xfId="31857" hidden="1" xr:uid="{00000000-0005-0000-0000-0000432C0000}"/>
    <cellStyle name="Accent1 2 2" xfId="31815" hidden="1" xr:uid="{00000000-0005-0000-0000-0000442C0000}"/>
    <cellStyle name="Accent1 2 2" xfId="30280" hidden="1" xr:uid="{00000000-0005-0000-0000-0000452C0000}"/>
    <cellStyle name="Accent1 2 2" xfId="32060" hidden="1" xr:uid="{00000000-0005-0000-0000-0000462C0000}"/>
    <cellStyle name="Accent1 2 2" xfId="32240" hidden="1" xr:uid="{00000000-0005-0000-0000-0000472C0000}"/>
    <cellStyle name="Accent1 2 2" xfId="32197" hidden="1" xr:uid="{00000000-0005-0000-0000-0000482C0000}"/>
    <cellStyle name="Accent1 2 2" xfId="30180" hidden="1" xr:uid="{00000000-0005-0000-0000-0000492C0000}"/>
    <cellStyle name="Accent1 2 2" xfId="32392" hidden="1" xr:uid="{00000000-0005-0000-0000-00004A2C0000}"/>
    <cellStyle name="Accent1 2 2" xfId="32350" hidden="1" xr:uid="{00000000-0005-0000-0000-00004B2C0000}"/>
    <cellStyle name="Accent1 2 2" xfId="32044" hidden="1" xr:uid="{00000000-0005-0000-0000-00004C2C0000}"/>
    <cellStyle name="Accent1 2 2" xfId="32537" hidden="1" xr:uid="{00000000-0005-0000-0000-00004D2C0000}"/>
    <cellStyle name="Accent1 2 2" xfId="32495" hidden="1" xr:uid="{00000000-0005-0000-0000-00004E2C0000}"/>
    <cellStyle name="Accent1 2 2" xfId="17194" hidden="1" xr:uid="{00000000-0005-0000-0000-00004F2C0000}"/>
    <cellStyle name="Accent1 2 2" xfId="32739" hidden="1" xr:uid="{00000000-0005-0000-0000-0000502C0000}"/>
    <cellStyle name="Accent1 2 2" xfId="32918" hidden="1" xr:uid="{00000000-0005-0000-0000-0000512C0000}"/>
    <cellStyle name="Accent1 2 2" xfId="32876" hidden="1" xr:uid="{00000000-0005-0000-0000-0000522C0000}"/>
    <cellStyle name="Accent1 2 2" xfId="30290" hidden="1" xr:uid="{00000000-0005-0000-0000-0000532C0000}"/>
    <cellStyle name="Accent1 2 2" xfId="33070" hidden="1" xr:uid="{00000000-0005-0000-0000-0000542C0000}"/>
    <cellStyle name="Accent1 2 2" xfId="33028" hidden="1" xr:uid="{00000000-0005-0000-0000-0000552C0000}"/>
    <cellStyle name="Accent1 2 2" xfId="32723" hidden="1" xr:uid="{00000000-0005-0000-0000-0000562C0000}"/>
    <cellStyle name="Accent1 2 2" xfId="33215" hidden="1" xr:uid="{00000000-0005-0000-0000-0000572C0000}"/>
    <cellStyle name="Accent1 2 2" xfId="33173" hidden="1" xr:uid="{00000000-0005-0000-0000-0000582C0000}"/>
    <cellStyle name="Accent1 2 2" xfId="13719" hidden="1" xr:uid="{00000000-0005-0000-0000-0000592C0000}"/>
    <cellStyle name="Accent1 2 2" xfId="33553" hidden="1" xr:uid="{00000000-0005-0000-0000-00005A2C0000}"/>
    <cellStyle name="Accent1 2 2" xfId="33367" hidden="1" xr:uid="{00000000-0005-0000-0000-00005B2C0000}"/>
    <cellStyle name="Accent1 2 2" xfId="33630" hidden="1" xr:uid="{00000000-0005-0000-0000-00005C2C0000}"/>
    <cellStyle name="Accent1 2 2" xfId="33940" hidden="1" xr:uid="{00000000-0005-0000-0000-00005D2C0000}"/>
    <cellStyle name="Accent1 2 2" xfId="34120" hidden="1" xr:uid="{00000000-0005-0000-0000-00005E2C0000}"/>
    <cellStyle name="Accent1 2 2" xfId="34077" hidden="1" xr:uid="{00000000-0005-0000-0000-00005F2C0000}"/>
    <cellStyle name="Accent1 2 2" xfId="4974" hidden="1" xr:uid="{00000000-0005-0000-0000-0000602C0000}"/>
    <cellStyle name="Accent1 2 2" xfId="34272" hidden="1" xr:uid="{00000000-0005-0000-0000-0000612C0000}"/>
    <cellStyle name="Accent1 2 2" xfId="34230" hidden="1" xr:uid="{00000000-0005-0000-0000-0000622C0000}"/>
    <cellStyle name="Accent1 2 2" xfId="33924" hidden="1" xr:uid="{00000000-0005-0000-0000-0000632C0000}"/>
    <cellStyle name="Accent1 2 2" xfId="34417" hidden="1" xr:uid="{00000000-0005-0000-0000-0000642C0000}"/>
    <cellStyle name="Accent1 2 2" xfId="34375" hidden="1" xr:uid="{00000000-0005-0000-0000-0000652C0000}"/>
    <cellStyle name="Accent1 2 2" xfId="33592" hidden="1" xr:uid="{00000000-0005-0000-0000-0000662C0000}"/>
    <cellStyle name="Accent1 2 2" xfId="34620" hidden="1" xr:uid="{00000000-0005-0000-0000-0000672C0000}"/>
    <cellStyle name="Accent1 2 2" xfId="34799" hidden="1" xr:uid="{00000000-0005-0000-0000-0000682C0000}"/>
    <cellStyle name="Accent1 2 2" xfId="34757" hidden="1" xr:uid="{00000000-0005-0000-0000-0000692C0000}"/>
    <cellStyle name="Accent1 2 2" xfId="33718" hidden="1" xr:uid="{00000000-0005-0000-0000-00006A2C0000}"/>
    <cellStyle name="Accent1 2 2" xfId="34951" hidden="1" xr:uid="{00000000-0005-0000-0000-00006B2C0000}"/>
    <cellStyle name="Accent1 2 2" xfId="34909" hidden="1" xr:uid="{00000000-0005-0000-0000-00006C2C0000}"/>
    <cellStyle name="Accent1 2 2" xfId="34604" hidden="1" xr:uid="{00000000-0005-0000-0000-00006D2C0000}"/>
    <cellStyle name="Accent1 2 2" xfId="35096" hidden="1" xr:uid="{00000000-0005-0000-0000-00006E2C0000}"/>
    <cellStyle name="Accent1 2 2" xfId="35054" hidden="1" xr:uid="{00000000-0005-0000-0000-00006F2C0000}"/>
    <cellStyle name="Accent1 2 2" xfId="33519" hidden="1" xr:uid="{00000000-0005-0000-0000-0000702C0000}"/>
    <cellStyle name="Accent1 2 2" xfId="35299" hidden="1" xr:uid="{00000000-0005-0000-0000-0000712C0000}"/>
    <cellStyle name="Accent1 2 2" xfId="35479" hidden="1" xr:uid="{00000000-0005-0000-0000-0000722C0000}"/>
    <cellStyle name="Accent1 2 2" xfId="35436" hidden="1" xr:uid="{00000000-0005-0000-0000-0000732C0000}"/>
    <cellStyle name="Accent1 2 2" xfId="33419" hidden="1" xr:uid="{00000000-0005-0000-0000-0000742C0000}"/>
    <cellStyle name="Accent1 2 2" xfId="35631" hidden="1" xr:uid="{00000000-0005-0000-0000-0000752C0000}"/>
    <cellStyle name="Accent1 2 2" xfId="35589" hidden="1" xr:uid="{00000000-0005-0000-0000-0000762C0000}"/>
    <cellStyle name="Accent1 2 2" xfId="35283" hidden="1" xr:uid="{00000000-0005-0000-0000-0000772C0000}"/>
    <cellStyle name="Accent1 2 2" xfId="35776" hidden="1" xr:uid="{00000000-0005-0000-0000-0000782C0000}"/>
    <cellStyle name="Accent1 2 2" xfId="35734" hidden="1" xr:uid="{00000000-0005-0000-0000-0000792C0000}"/>
    <cellStyle name="Accent1 2 2" xfId="20472" hidden="1" xr:uid="{00000000-0005-0000-0000-00007A2C0000}"/>
    <cellStyle name="Accent1 2 2" xfId="35978" hidden="1" xr:uid="{00000000-0005-0000-0000-00007B2C0000}"/>
    <cellStyle name="Accent1 2 2" xfId="36157" hidden="1" xr:uid="{00000000-0005-0000-0000-00007C2C0000}"/>
    <cellStyle name="Accent1 2 2" xfId="36115" hidden="1" xr:uid="{00000000-0005-0000-0000-00007D2C0000}"/>
    <cellStyle name="Accent1 2 2" xfId="33529" hidden="1" xr:uid="{00000000-0005-0000-0000-00007E2C0000}"/>
    <cellStyle name="Accent1 2 2" xfId="36309" hidden="1" xr:uid="{00000000-0005-0000-0000-00007F2C0000}"/>
    <cellStyle name="Accent1 2 2" xfId="36267" hidden="1" xr:uid="{00000000-0005-0000-0000-0000802C0000}"/>
    <cellStyle name="Accent1 2 2" xfId="35962" hidden="1" xr:uid="{00000000-0005-0000-0000-0000812C0000}"/>
    <cellStyle name="Accent1 2 2" xfId="36454" hidden="1" xr:uid="{00000000-0005-0000-0000-0000822C0000}"/>
    <cellStyle name="Accent1 2 2" xfId="36412" hidden="1" xr:uid="{00000000-0005-0000-0000-0000832C0000}"/>
    <cellStyle name="Accent1 2 3" xfId="4642" xr:uid="{00000000-0005-0000-0000-0000842C0000}"/>
    <cellStyle name="Accent1 3" xfId="3039" xr:uid="{00000000-0005-0000-0000-0000852C0000}"/>
    <cellStyle name="Accent1 3 2" xfId="38871" xr:uid="{00000000-0005-0000-0000-0000862C0000}"/>
    <cellStyle name="Accent1 4" xfId="4641" xr:uid="{00000000-0005-0000-0000-0000872C0000}"/>
    <cellStyle name="Accent1 5" xfId="7292" hidden="1" xr:uid="{00000000-0005-0000-0000-0000882C0000}"/>
    <cellStyle name="Accent1 5" xfId="36590" hidden="1" xr:uid="{00000000-0005-0000-0000-0000892C0000}"/>
    <cellStyle name="Accent1 5" xfId="38119" hidden="1" xr:uid="{00000000-0005-0000-0000-00008A2C0000}"/>
    <cellStyle name="Accent1 5" xfId="37399" hidden="1" xr:uid="{00000000-0005-0000-0000-00008B2C0000}"/>
    <cellStyle name="Accent1 5" xfId="38258" hidden="1" xr:uid="{00000000-0005-0000-0000-00008C2C0000}"/>
    <cellStyle name="Accent1 5" xfId="36838" hidden="1" xr:uid="{00000000-0005-0000-0000-00008D2C0000}"/>
    <cellStyle name="Accent1 5" xfId="38394" hidden="1" xr:uid="{00000000-0005-0000-0000-00008E2C0000}"/>
    <cellStyle name="Accent1 5" xfId="38008" hidden="1" xr:uid="{00000000-0005-0000-0000-00008F2C0000}"/>
    <cellStyle name="Accent1 5" xfId="38526" hidden="1" xr:uid="{00000000-0005-0000-0000-0000902C0000}"/>
    <cellStyle name="Accent1 5" xfId="37848" hidden="1" xr:uid="{00000000-0005-0000-0000-0000912C0000}"/>
    <cellStyle name="Accent1 5" xfId="38652" hidden="1" xr:uid="{00000000-0005-0000-0000-0000922C0000}"/>
    <cellStyle name="Accent1 5" xfId="36575" hidden="1" xr:uid="{00000000-0005-0000-0000-0000932C0000}"/>
    <cellStyle name="Accent1 5" xfId="38759" xr:uid="{00000000-0005-0000-0000-0000942C0000}"/>
    <cellStyle name="Accent1 6" xfId="7969" hidden="1" xr:uid="{00000000-0005-0000-0000-0000952C0000}"/>
    <cellStyle name="Accent1 6" xfId="36636" hidden="1" xr:uid="{00000000-0005-0000-0000-0000962C0000}"/>
    <cellStyle name="Accent1 6" xfId="37034" hidden="1" xr:uid="{00000000-0005-0000-0000-0000972C0000}"/>
    <cellStyle name="Accent1 6" xfId="38091" hidden="1" xr:uid="{00000000-0005-0000-0000-0000982C0000}"/>
    <cellStyle name="Accent1 6" xfId="37550" hidden="1" xr:uid="{00000000-0005-0000-0000-0000992C0000}"/>
    <cellStyle name="Accent1 6" xfId="37593" hidden="1" xr:uid="{00000000-0005-0000-0000-00009A2C0000}"/>
    <cellStyle name="Accent1 6" xfId="36643" hidden="1" xr:uid="{00000000-0005-0000-0000-00009B2C0000}"/>
    <cellStyle name="Accent1 6" xfId="38808" xr:uid="{00000000-0005-0000-0000-00009C2C0000}"/>
    <cellStyle name="Accent1 7" xfId="7605" hidden="1" xr:uid="{00000000-0005-0000-0000-00009D2C0000}"/>
    <cellStyle name="Accent1 7" xfId="38037" hidden="1" xr:uid="{00000000-0005-0000-0000-00009E2C0000}"/>
    <cellStyle name="Accent1 7" xfId="38185" hidden="1" xr:uid="{00000000-0005-0000-0000-00009F2C0000}"/>
    <cellStyle name="Accent1 7" xfId="38325" hidden="1" xr:uid="{00000000-0005-0000-0000-0000A02C0000}"/>
    <cellStyle name="Accent1 7" xfId="38462" hidden="1" xr:uid="{00000000-0005-0000-0000-0000A12C0000}"/>
    <cellStyle name="Accent1 7" xfId="38590" hidden="1" xr:uid="{00000000-0005-0000-0000-0000A22C0000}"/>
    <cellStyle name="Accent1 7" xfId="38704" hidden="1" xr:uid="{00000000-0005-0000-0000-0000A32C0000}"/>
    <cellStyle name="Accent1 8" xfId="8300" hidden="1" xr:uid="{00000000-0005-0000-0000-0000A42C0000}"/>
    <cellStyle name="Accent2 2" xfId="2568" hidden="1" xr:uid="{00000000-0005-0000-0000-0000A62C0000}"/>
    <cellStyle name="Accent2 2" xfId="37265" hidden="1" xr:uid="{00000000-0005-0000-0000-0000A72C0000}"/>
    <cellStyle name="Accent2 2" xfId="37004" hidden="1" xr:uid="{00000000-0005-0000-0000-0000A82C0000}"/>
    <cellStyle name="Accent2 2" xfId="36731" hidden="1" xr:uid="{00000000-0005-0000-0000-0000A92C0000}"/>
    <cellStyle name="Accent2 2" xfId="36599" hidden="1" xr:uid="{00000000-0005-0000-0000-0000AA2C0000}"/>
    <cellStyle name="Accent2 2" xfId="37724" hidden="1" xr:uid="{00000000-0005-0000-0000-0000AB2C0000}"/>
    <cellStyle name="Accent2 2" xfId="36884" hidden="1" xr:uid="{00000000-0005-0000-0000-0000AC2C0000}"/>
    <cellStyle name="Accent2 2" xfId="36814" hidden="1" xr:uid="{00000000-0005-0000-0000-0000AD2C0000}"/>
    <cellStyle name="Accent2 2" xfId="36810" hidden="1" xr:uid="{00000000-0005-0000-0000-0000AE2C0000}"/>
    <cellStyle name="Accent2 2" xfId="37424" hidden="1" xr:uid="{00000000-0005-0000-0000-0000AF2C0000}"/>
    <cellStyle name="Accent2 2" xfId="37096" hidden="1" xr:uid="{00000000-0005-0000-0000-0000B02C0000}"/>
    <cellStyle name="Accent2 2" xfId="38239" hidden="1" xr:uid="{00000000-0005-0000-0000-0000B12C0000}"/>
    <cellStyle name="Accent2 2" xfId="37922" hidden="1" xr:uid="{00000000-0005-0000-0000-0000B22C0000}"/>
    <cellStyle name="Accent2 2" xfId="37373" xr:uid="{00000000-0005-0000-0000-0000B32C0000}"/>
    <cellStyle name="Accent2 2 2" xfId="5128" hidden="1" xr:uid="{00000000-0005-0000-0000-0000B42C0000}"/>
    <cellStyle name="Accent2 2 2" xfId="5921" hidden="1" xr:uid="{00000000-0005-0000-0000-0000B52C0000}"/>
    <cellStyle name="Accent2 2 2" xfId="8836" hidden="1" xr:uid="{00000000-0005-0000-0000-0000B62C0000}"/>
    <cellStyle name="Accent2 2 2" xfId="9855" hidden="1" xr:uid="{00000000-0005-0000-0000-0000B72C0000}"/>
    <cellStyle name="Accent2 2 2" xfId="9810" hidden="1" xr:uid="{00000000-0005-0000-0000-0000B82C0000}"/>
    <cellStyle name="Accent2 2 2" xfId="8567" hidden="1" xr:uid="{00000000-0005-0000-0000-0000B92C0000}"/>
    <cellStyle name="Accent2 2 2" xfId="10055" hidden="1" xr:uid="{00000000-0005-0000-0000-0000BA2C0000}"/>
    <cellStyle name="Accent2 2 2" xfId="10007" hidden="1" xr:uid="{00000000-0005-0000-0000-0000BB2C0000}"/>
    <cellStyle name="Accent2 2 2" xfId="9180" hidden="1" xr:uid="{00000000-0005-0000-0000-0000BC2C0000}"/>
    <cellStyle name="Accent2 2 2" xfId="10231" hidden="1" xr:uid="{00000000-0005-0000-0000-0000BD2C0000}"/>
    <cellStyle name="Accent2 2 2" xfId="10192" hidden="1" xr:uid="{00000000-0005-0000-0000-0000BE2C0000}"/>
    <cellStyle name="Accent2 2 2" xfId="3541" hidden="1" xr:uid="{00000000-0005-0000-0000-0000BF2C0000}"/>
    <cellStyle name="Accent2 2 2" xfId="10633" hidden="1" xr:uid="{00000000-0005-0000-0000-0000C02C0000}"/>
    <cellStyle name="Accent2 2 2" xfId="10537" hidden="1" xr:uid="{00000000-0005-0000-0000-0000C12C0000}"/>
    <cellStyle name="Accent2 2 2" xfId="5019" hidden="1" xr:uid="{00000000-0005-0000-0000-0000C22C0000}"/>
    <cellStyle name="Accent2 2 2" xfId="11043" hidden="1" xr:uid="{00000000-0005-0000-0000-0000C32C0000}"/>
    <cellStyle name="Accent2 2 2" xfId="11239" hidden="1" xr:uid="{00000000-0005-0000-0000-0000C42C0000}"/>
    <cellStyle name="Accent2 2 2" xfId="11228" hidden="1" xr:uid="{00000000-0005-0000-0000-0000C52C0000}"/>
    <cellStyle name="Accent2 2 2" xfId="11011" hidden="1" xr:uid="{00000000-0005-0000-0000-0000C62C0000}"/>
    <cellStyle name="Accent2 2 2" xfId="11392" hidden="1" xr:uid="{00000000-0005-0000-0000-0000C72C0000}"/>
    <cellStyle name="Accent2 2 2" xfId="11382" hidden="1" xr:uid="{00000000-0005-0000-0000-0000C82C0000}"/>
    <cellStyle name="Accent2 2 2" xfId="11096" hidden="1" xr:uid="{00000000-0005-0000-0000-0000C92C0000}"/>
    <cellStyle name="Accent2 2 2" xfId="11537" hidden="1" xr:uid="{00000000-0005-0000-0000-0000CA2C0000}"/>
    <cellStyle name="Accent2 2 2" xfId="11527" hidden="1" xr:uid="{00000000-0005-0000-0000-0000CB2C0000}"/>
    <cellStyle name="Accent2 2 2" xfId="10753" hidden="1" xr:uid="{00000000-0005-0000-0000-0000CC2C0000}"/>
    <cellStyle name="Accent2 2 2" xfId="11725" hidden="1" xr:uid="{00000000-0005-0000-0000-0000CD2C0000}"/>
    <cellStyle name="Accent2 2 2" xfId="11919" hidden="1" xr:uid="{00000000-0005-0000-0000-0000CE2C0000}"/>
    <cellStyle name="Accent2 2 2" xfId="11909" hidden="1" xr:uid="{00000000-0005-0000-0000-0000CF2C0000}"/>
    <cellStyle name="Accent2 2 2" xfId="11693" hidden="1" xr:uid="{00000000-0005-0000-0000-0000D02C0000}"/>
    <cellStyle name="Accent2 2 2" xfId="12071" hidden="1" xr:uid="{00000000-0005-0000-0000-0000D12C0000}"/>
    <cellStyle name="Accent2 2 2" xfId="12061" hidden="1" xr:uid="{00000000-0005-0000-0000-0000D22C0000}"/>
    <cellStyle name="Accent2 2 2" xfId="11777" hidden="1" xr:uid="{00000000-0005-0000-0000-0000D32C0000}"/>
    <cellStyle name="Accent2 2 2" xfId="12216" hidden="1" xr:uid="{00000000-0005-0000-0000-0000D42C0000}"/>
    <cellStyle name="Accent2 2 2" xfId="12206" hidden="1" xr:uid="{00000000-0005-0000-0000-0000D52C0000}"/>
    <cellStyle name="Accent2 2 2" xfId="10614" hidden="1" xr:uid="{00000000-0005-0000-0000-0000D62C0000}"/>
    <cellStyle name="Accent2 2 2" xfId="12404" hidden="1" xr:uid="{00000000-0005-0000-0000-0000D72C0000}"/>
    <cellStyle name="Accent2 2 2" xfId="12599" hidden="1" xr:uid="{00000000-0005-0000-0000-0000D82C0000}"/>
    <cellStyle name="Accent2 2 2" xfId="12588" hidden="1" xr:uid="{00000000-0005-0000-0000-0000D92C0000}"/>
    <cellStyle name="Accent2 2 2" xfId="12372" hidden="1" xr:uid="{00000000-0005-0000-0000-0000DA2C0000}"/>
    <cellStyle name="Accent2 2 2" xfId="12751" hidden="1" xr:uid="{00000000-0005-0000-0000-0000DB2C0000}"/>
    <cellStyle name="Accent2 2 2" xfId="12741" hidden="1" xr:uid="{00000000-0005-0000-0000-0000DC2C0000}"/>
    <cellStyle name="Accent2 2 2" xfId="12456" hidden="1" xr:uid="{00000000-0005-0000-0000-0000DD2C0000}"/>
    <cellStyle name="Accent2 2 2" xfId="12896" hidden="1" xr:uid="{00000000-0005-0000-0000-0000DE2C0000}"/>
    <cellStyle name="Accent2 2 2" xfId="12886" hidden="1" xr:uid="{00000000-0005-0000-0000-0000DF2C0000}"/>
    <cellStyle name="Accent2 2 2" xfId="10457" hidden="1" xr:uid="{00000000-0005-0000-0000-0000E02C0000}"/>
    <cellStyle name="Accent2 2 2" xfId="13083" hidden="1" xr:uid="{00000000-0005-0000-0000-0000E12C0000}"/>
    <cellStyle name="Accent2 2 2" xfId="13277" hidden="1" xr:uid="{00000000-0005-0000-0000-0000E22C0000}"/>
    <cellStyle name="Accent2 2 2" xfId="13267" hidden="1" xr:uid="{00000000-0005-0000-0000-0000E32C0000}"/>
    <cellStyle name="Accent2 2 2" xfId="13051" hidden="1" xr:uid="{00000000-0005-0000-0000-0000E42C0000}"/>
    <cellStyle name="Accent2 2 2" xfId="13429" hidden="1" xr:uid="{00000000-0005-0000-0000-0000E52C0000}"/>
    <cellStyle name="Accent2 2 2" xfId="13419" hidden="1" xr:uid="{00000000-0005-0000-0000-0000E62C0000}"/>
    <cellStyle name="Accent2 2 2" xfId="13135" hidden="1" xr:uid="{00000000-0005-0000-0000-0000E72C0000}"/>
    <cellStyle name="Accent2 2 2" xfId="13574" hidden="1" xr:uid="{00000000-0005-0000-0000-0000E82C0000}"/>
    <cellStyle name="Accent2 2 2" xfId="13564" hidden="1" xr:uid="{00000000-0005-0000-0000-0000E92C0000}"/>
    <cellStyle name="Accent2 2 2" xfId="9686" hidden="1" xr:uid="{00000000-0005-0000-0000-0000EA2C0000}"/>
    <cellStyle name="Accent2 2 2" xfId="13941" hidden="1" xr:uid="{00000000-0005-0000-0000-0000EB2C0000}"/>
    <cellStyle name="Accent2 2 2" xfId="13852" hidden="1" xr:uid="{00000000-0005-0000-0000-0000EC2C0000}"/>
    <cellStyle name="Accent2 2 2" xfId="9329" hidden="1" xr:uid="{00000000-0005-0000-0000-0000ED2C0000}"/>
    <cellStyle name="Accent2 2 2" xfId="14350" hidden="1" xr:uid="{00000000-0005-0000-0000-0000EE2C0000}"/>
    <cellStyle name="Accent2 2 2" xfId="14544" hidden="1" xr:uid="{00000000-0005-0000-0000-0000EF2C0000}"/>
    <cellStyle name="Accent2 2 2" xfId="14534" hidden="1" xr:uid="{00000000-0005-0000-0000-0000F02C0000}"/>
    <cellStyle name="Accent2 2 2" xfId="14318" hidden="1" xr:uid="{00000000-0005-0000-0000-0000F12C0000}"/>
    <cellStyle name="Accent2 2 2" xfId="14697" hidden="1" xr:uid="{00000000-0005-0000-0000-0000F22C0000}"/>
    <cellStyle name="Accent2 2 2" xfId="14687" hidden="1" xr:uid="{00000000-0005-0000-0000-0000F32C0000}"/>
    <cellStyle name="Accent2 2 2" xfId="14402" hidden="1" xr:uid="{00000000-0005-0000-0000-0000F42C0000}"/>
    <cellStyle name="Accent2 2 2" xfId="14842" hidden="1" xr:uid="{00000000-0005-0000-0000-0000F52C0000}"/>
    <cellStyle name="Accent2 2 2" xfId="14832" hidden="1" xr:uid="{00000000-0005-0000-0000-0000F62C0000}"/>
    <cellStyle name="Accent2 2 2" xfId="14060" hidden="1" xr:uid="{00000000-0005-0000-0000-0000F72C0000}"/>
    <cellStyle name="Accent2 2 2" xfId="15030" hidden="1" xr:uid="{00000000-0005-0000-0000-0000F82C0000}"/>
    <cellStyle name="Accent2 2 2" xfId="15224" hidden="1" xr:uid="{00000000-0005-0000-0000-0000F92C0000}"/>
    <cellStyle name="Accent2 2 2" xfId="15214" hidden="1" xr:uid="{00000000-0005-0000-0000-0000FA2C0000}"/>
    <cellStyle name="Accent2 2 2" xfId="14998" hidden="1" xr:uid="{00000000-0005-0000-0000-0000FB2C0000}"/>
    <cellStyle name="Accent2 2 2" xfId="15376" hidden="1" xr:uid="{00000000-0005-0000-0000-0000FC2C0000}"/>
    <cellStyle name="Accent2 2 2" xfId="15366" hidden="1" xr:uid="{00000000-0005-0000-0000-0000FD2C0000}"/>
    <cellStyle name="Accent2 2 2" xfId="15082" hidden="1" xr:uid="{00000000-0005-0000-0000-0000FE2C0000}"/>
    <cellStyle name="Accent2 2 2" xfId="15521" hidden="1" xr:uid="{00000000-0005-0000-0000-0000FF2C0000}"/>
    <cellStyle name="Accent2 2 2" xfId="15511" hidden="1" xr:uid="{00000000-0005-0000-0000-0000002D0000}"/>
    <cellStyle name="Accent2 2 2" xfId="13926" hidden="1" xr:uid="{00000000-0005-0000-0000-0000012D0000}"/>
    <cellStyle name="Accent2 2 2" xfId="15709" hidden="1" xr:uid="{00000000-0005-0000-0000-0000022D0000}"/>
    <cellStyle name="Accent2 2 2" xfId="15904" hidden="1" xr:uid="{00000000-0005-0000-0000-0000032D0000}"/>
    <cellStyle name="Accent2 2 2" xfId="15893" hidden="1" xr:uid="{00000000-0005-0000-0000-0000042D0000}"/>
    <cellStyle name="Accent2 2 2" xfId="15677" hidden="1" xr:uid="{00000000-0005-0000-0000-0000052D0000}"/>
    <cellStyle name="Accent2 2 2" xfId="16056" hidden="1" xr:uid="{00000000-0005-0000-0000-0000062D0000}"/>
    <cellStyle name="Accent2 2 2" xfId="16046" hidden="1" xr:uid="{00000000-0005-0000-0000-0000072D0000}"/>
    <cellStyle name="Accent2 2 2" xfId="15761" hidden="1" xr:uid="{00000000-0005-0000-0000-0000082D0000}"/>
    <cellStyle name="Accent2 2 2" xfId="16201" hidden="1" xr:uid="{00000000-0005-0000-0000-0000092D0000}"/>
    <cellStyle name="Accent2 2 2" xfId="16191" hidden="1" xr:uid="{00000000-0005-0000-0000-00000A2D0000}"/>
    <cellStyle name="Accent2 2 2" xfId="13773" hidden="1" xr:uid="{00000000-0005-0000-0000-00000B2D0000}"/>
    <cellStyle name="Accent2 2 2" xfId="16388" hidden="1" xr:uid="{00000000-0005-0000-0000-00000C2D0000}"/>
    <cellStyle name="Accent2 2 2" xfId="16582" hidden="1" xr:uid="{00000000-0005-0000-0000-00000D2D0000}"/>
    <cellStyle name="Accent2 2 2" xfId="16572" hidden="1" xr:uid="{00000000-0005-0000-0000-00000E2D0000}"/>
    <cellStyle name="Accent2 2 2" xfId="16356" hidden="1" xr:uid="{00000000-0005-0000-0000-00000F2D0000}"/>
    <cellStyle name="Accent2 2 2" xfId="16734" hidden="1" xr:uid="{00000000-0005-0000-0000-0000102D0000}"/>
    <cellStyle name="Accent2 2 2" xfId="16724" hidden="1" xr:uid="{00000000-0005-0000-0000-0000112D0000}"/>
    <cellStyle name="Accent2 2 2" xfId="16440" hidden="1" xr:uid="{00000000-0005-0000-0000-0000122D0000}"/>
    <cellStyle name="Accent2 2 2" xfId="16879" hidden="1" xr:uid="{00000000-0005-0000-0000-0000132D0000}"/>
    <cellStyle name="Accent2 2 2" xfId="16869" hidden="1" xr:uid="{00000000-0005-0000-0000-0000142D0000}"/>
    <cellStyle name="Accent2 2 2" xfId="9510" hidden="1" xr:uid="{00000000-0005-0000-0000-0000152D0000}"/>
    <cellStyle name="Accent2 2 2" xfId="17228" hidden="1" xr:uid="{00000000-0005-0000-0000-0000162D0000}"/>
    <cellStyle name="Accent2 2 2" xfId="17143" hidden="1" xr:uid="{00000000-0005-0000-0000-0000172D0000}"/>
    <cellStyle name="Accent2 2 2" xfId="5384" hidden="1" xr:uid="{00000000-0005-0000-0000-0000182D0000}"/>
    <cellStyle name="Accent2 2 2" xfId="17635" hidden="1" xr:uid="{00000000-0005-0000-0000-0000192D0000}"/>
    <cellStyle name="Accent2 2 2" xfId="17829" hidden="1" xr:uid="{00000000-0005-0000-0000-00001A2D0000}"/>
    <cellStyle name="Accent2 2 2" xfId="17819" hidden="1" xr:uid="{00000000-0005-0000-0000-00001B2D0000}"/>
    <cellStyle name="Accent2 2 2" xfId="17603" hidden="1" xr:uid="{00000000-0005-0000-0000-00001C2D0000}"/>
    <cellStyle name="Accent2 2 2" xfId="17982" hidden="1" xr:uid="{00000000-0005-0000-0000-00001D2D0000}"/>
    <cellStyle name="Accent2 2 2" xfId="17972" hidden="1" xr:uid="{00000000-0005-0000-0000-00001E2D0000}"/>
    <cellStyle name="Accent2 2 2" xfId="17687" hidden="1" xr:uid="{00000000-0005-0000-0000-00001F2D0000}"/>
    <cellStyle name="Accent2 2 2" xfId="18127" hidden="1" xr:uid="{00000000-0005-0000-0000-0000202D0000}"/>
    <cellStyle name="Accent2 2 2" xfId="18117" hidden="1" xr:uid="{00000000-0005-0000-0000-0000212D0000}"/>
    <cellStyle name="Accent2 2 2" xfId="17346" hidden="1" xr:uid="{00000000-0005-0000-0000-0000222D0000}"/>
    <cellStyle name="Accent2 2 2" xfId="18315" hidden="1" xr:uid="{00000000-0005-0000-0000-0000232D0000}"/>
    <cellStyle name="Accent2 2 2" xfId="18509" hidden="1" xr:uid="{00000000-0005-0000-0000-0000242D0000}"/>
    <cellStyle name="Accent2 2 2" xfId="18499" hidden="1" xr:uid="{00000000-0005-0000-0000-0000252D0000}"/>
    <cellStyle name="Accent2 2 2" xfId="18283" hidden="1" xr:uid="{00000000-0005-0000-0000-0000262D0000}"/>
    <cellStyle name="Accent2 2 2" xfId="18661" hidden="1" xr:uid="{00000000-0005-0000-0000-0000272D0000}"/>
    <cellStyle name="Accent2 2 2" xfId="18651" hidden="1" xr:uid="{00000000-0005-0000-0000-0000282D0000}"/>
    <cellStyle name="Accent2 2 2" xfId="18367" hidden="1" xr:uid="{00000000-0005-0000-0000-0000292D0000}"/>
    <cellStyle name="Accent2 2 2" xfId="18806" hidden="1" xr:uid="{00000000-0005-0000-0000-00002A2D0000}"/>
    <cellStyle name="Accent2 2 2" xfId="18796" hidden="1" xr:uid="{00000000-0005-0000-0000-00002B2D0000}"/>
    <cellStyle name="Accent2 2 2" xfId="17214" hidden="1" xr:uid="{00000000-0005-0000-0000-00002C2D0000}"/>
    <cellStyle name="Accent2 2 2" xfId="18994" hidden="1" xr:uid="{00000000-0005-0000-0000-00002D2D0000}"/>
    <cellStyle name="Accent2 2 2" xfId="19189" hidden="1" xr:uid="{00000000-0005-0000-0000-00002E2D0000}"/>
    <cellStyle name="Accent2 2 2" xfId="19178" hidden="1" xr:uid="{00000000-0005-0000-0000-00002F2D0000}"/>
    <cellStyle name="Accent2 2 2" xfId="18962" hidden="1" xr:uid="{00000000-0005-0000-0000-0000302D0000}"/>
    <cellStyle name="Accent2 2 2" xfId="19341" hidden="1" xr:uid="{00000000-0005-0000-0000-0000312D0000}"/>
    <cellStyle name="Accent2 2 2" xfId="19331" hidden="1" xr:uid="{00000000-0005-0000-0000-0000322D0000}"/>
    <cellStyle name="Accent2 2 2" xfId="19046" hidden="1" xr:uid="{00000000-0005-0000-0000-0000332D0000}"/>
    <cellStyle name="Accent2 2 2" xfId="19486" hidden="1" xr:uid="{00000000-0005-0000-0000-0000342D0000}"/>
    <cellStyle name="Accent2 2 2" xfId="19476" hidden="1" xr:uid="{00000000-0005-0000-0000-0000352D0000}"/>
    <cellStyle name="Accent2 2 2" xfId="17064" hidden="1" xr:uid="{00000000-0005-0000-0000-0000362D0000}"/>
    <cellStyle name="Accent2 2 2" xfId="19673" hidden="1" xr:uid="{00000000-0005-0000-0000-0000372D0000}"/>
    <cellStyle name="Accent2 2 2" xfId="19867" hidden="1" xr:uid="{00000000-0005-0000-0000-0000382D0000}"/>
    <cellStyle name="Accent2 2 2" xfId="19857" hidden="1" xr:uid="{00000000-0005-0000-0000-0000392D0000}"/>
    <cellStyle name="Accent2 2 2" xfId="19641" hidden="1" xr:uid="{00000000-0005-0000-0000-00003A2D0000}"/>
    <cellStyle name="Accent2 2 2" xfId="20019" hidden="1" xr:uid="{00000000-0005-0000-0000-00003B2D0000}"/>
    <cellStyle name="Accent2 2 2" xfId="20009" hidden="1" xr:uid="{00000000-0005-0000-0000-00003C2D0000}"/>
    <cellStyle name="Accent2 2 2" xfId="19725" hidden="1" xr:uid="{00000000-0005-0000-0000-00003D2D0000}"/>
    <cellStyle name="Accent2 2 2" xfId="20164" hidden="1" xr:uid="{00000000-0005-0000-0000-00003E2D0000}"/>
    <cellStyle name="Accent2 2 2" xfId="20154" hidden="1" xr:uid="{00000000-0005-0000-0000-00003F2D0000}"/>
    <cellStyle name="Accent2 2 2" xfId="10033" hidden="1" xr:uid="{00000000-0005-0000-0000-0000402D0000}"/>
    <cellStyle name="Accent2 2 2" xfId="20506" hidden="1" xr:uid="{00000000-0005-0000-0000-0000412D0000}"/>
    <cellStyle name="Accent2 2 2" xfId="20424" hidden="1" xr:uid="{00000000-0005-0000-0000-0000422D0000}"/>
    <cellStyle name="Accent2 2 2" xfId="5654" hidden="1" xr:uid="{00000000-0005-0000-0000-0000432D0000}"/>
    <cellStyle name="Accent2 2 2" xfId="20913" hidden="1" xr:uid="{00000000-0005-0000-0000-0000442D0000}"/>
    <cellStyle name="Accent2 2 2" xfId="21107" hidden="1" xr:uid="{00000000-0005-0000-0000-0000452D0000}"/>
    <cellStyle name="Accent2 2 2" xfId="21097" hidden="1" xr:uid="{00000000-0005-0000-0000-0000462D0000}"/>
    <cellStyle name="Accent2 2 2" xfId="20881" hidden="1" xr:uid="{00000000-0005-0000-0000-0000472D0000}"/>
    <cellStyle name="Accent2 2 2" xfId="21260" hidden="1" xr:uid="{00000000-0005-0000-0000-0000482D0000}"/>
    <cellStyle name="Accent2 2 2" xfId="21250" hidden="1" xr:uid="{00000000-0005-0000-0000-0000492D0000}"/>
    <cellStyle name="Accent2 2 2" xfId="20965" hidden="1" xr:uid="{00000000-0005-0000-0000-00004A2D0000}"/>
    <cellStyle name="Accent2 2 2" xfId="21405" hidden="1" xr:uid="{00000000-0005-0000-0000-00004B2D0000}"/>
    <cellStyle name="Accent2 2 2" xfId="21395" hidden="1" xr:uid="{00000000-0005-0000-0000-00004C2D0000}"/>
    <cellStyle name="Accent2 2 2" xfId="20624" hidden="1" xr:uid="{00000000-0005-0000-0000-00004D2D0000}"/>
    <cellStyle name="Accent2 2 2" xfId="21593" hidden="1" xr:uid="{00000000-0005-0000-0000-00004E2D0000}"/>
    <cellStyle name="Accent2 2 2" xfId="21787" hidden="1" xr:uid="{00000000-0005-0000-0000-00004F2D0000}"/>
    <cellStyle name="Accent2 2 2" xfId="21777" hidden="1" xr:uid="{00000000-0005-0000-0000-0000502D0000}"/>
    <cellStyle name="Accent2 2 2" xfId="21561" hidden="1" xr:uid="{00000000-0005-0000-0000-0000512D0000}"/>
    <cellStyle name="Accent2 2 2" xfId="21939" hidden="1" xr:uid="{00000000-0005-0000-0000-0000522D0000}"/>
    <cellStyle name="Accent2 2 2" xfId="21929" hidden="1" xr:uid="{00000000-0005-0000-0000-0000532D0000}"/>
    <cellStyle name="Accent2 2 2" xfId="21645" hidden="1" xr:uid="{00000000-0005-0000-0000-0000542D0000}"/>
    <cellStyle name="Accent2 2 2" xfId="22084" hidden="1" xr:uid="{00000000-0005-0000-0000-0000552D0000}"/>
    <cellStyle name="Accent2 2 2" xfId="22074" hidden="1" xr:uid="{00000000-0005-0000-0000-0000562D0000}"/>
    <cellStyle name="Accent2 2 2" xfId="20492" hidden="1" xr:uid="{00000000-0005-0000-0000-0000572D0000}"/>
    <cellStyle name="Accent2 2 2" xfId="22272" hidden="1" xr:uid="{00000000-0005-0000-0000-0000582D0000}"/>
    <cellStyle name="Accent2 2 2" xfId="22467" hidden="1" xr:uid="{00000000-0005-0000-0000-0000592D0000}"/>
    <cellStyle name="Accent2 2 2" xfId="22456" hidden="1" xr:uid="{00000000-0005-0000-0000-00005A2D0000}"/>
    <cellStyle name="Accent2 2 2" xfId="22240" hidden="1" xr:uid="{00000000-0005-0000-0000-00005B2D0000}"/>
    <cellStyle name="Accent2 2 2" xfId="22619" hidden="1" xr:uid="{00000000-0005-0000-0000-00005C2D0000}"/>
    <cellStyle name="Accent2 2 2" xfId="22609" hidden="1" xr:uid="{00000000-0005-0000-0000-00005D2D0000}"/>
    <cellStyle name="Accent2 2 2" xfId="22324" hidden="1" xr:uid="{00000000-0005-0000-0000-00005E2D0000}"/>
    <cellStyle name="Accent2 2 2" xfId="22764" hidden="1" xr:uid="{00000000-0005-0000-0000-00005F2D0000}"/>
    <cellStyle name="Accent2 2 2" xfId="22754" hidden="1" xr:uid="{00000000-0005-0000-0000-0000602D0000}"/>
    <cellStyle name="Accent2 2 2" xfId="20345" hidden="1" xr:uid="{00000000-0005-0000-0000-0000612D0000}"/>
    <cellStyle name="Accent2 2 2" xfId="22951" hidden="1" xr:uid="{00000000-0005-0000-0000-0000622D0000}"/>
    <cellStyle name="Accent2 2 2" xfId="23145" hidden="1" xr:uid="{00000000-0005-0000-0000-0000632D0000}"/>
    <cellStyle name="Accent2 2 2" xfId="23135" hidden="1" xr:uid="{00000000-0005-0000-0000-0000642D0000}"/>
    <cellStyle name="Accent2 2 2" xfId="22919" hidden="1" xr:uid="{00000000-0005-0000-0000-0000652D0000}"/>
    <cellStyle name="Accent2 2 2" xfId="23297" hidden="1" xr:uid="{00000000-0005-0000-0000-0000662D0000}"/>
    <cellStyle name="Accent2 2 2" xfId="23287" hidden="1" xr:uid="{00000000-0005-0000-0000-0000672D0000}"/>
    <cellStyle name="Accent2 2 2" xfId="23003" hidden="1" xr:uid="{00000000-0005-0000-0000-0000682D0000}"/>
    <cellStyle name="Accent2 2 2" xfId="23442" hidden="1" xr:uid="{00000000-0005-0000-0000-0000692D0000}"/>
    <cellStyle name="Accent2 2 2" xfId="23432" hidden="1" xr:uid="{00000000-0005-0000-0000-00006A2D0000}"/>
    <cellStyle name="Accent2 2 2" xfId="4707" hidden="1" xr:uid="{00000000-0005-0000-0000-00006B2D0000}"/>
    <cellStyle name="Accent2 2 2" xfId="23771" hidden="1" xr:uid="{00000000-0005-0000-0000-00006C2D0000}"/>
    <cellStyle name="Accent2 2 2" xfId="23692" hidden="1" xr:uid="{00000000-0005-0000-0000-00006D2D0000}"/>
    <cellStyle name="Accent2 2 2" xfId="9206" hidden="1" xr:uid="{00000000-0005-0000-0000-00006E2D0000}"/>
    <cellStyle name="Accent2 2 2" xfId="24178" hidden="1" xr:uid="{00000000-0005-0000-0000-00006F2D0000}"/>
    <cellStyle name="Accent2 2 2" xfId="24372" hidden="1" xr:uid="{00000000-0005-0000-0000-0000702D0000}"/>
    <cellStyle name="Accent2 2 2" xfId="24362" hidden="1" xr:uid="{00000000-0005-0000-0000-0000712D0000}"/>
    <cellStyle name="Accent2 2 2" xfId="24146" hidden="1" xr:uid="{00000000-0005-0000-0000-0000722D0000}"/>
    <cellStyle name="Accent2 2 2" xfId="24525" hidden="1" xr:uid="{00000000-0005-0000-0000-0000732D0000}"/>
    <cellStyle name="Accent2 2 2" xfId="24515" hidden="1" xr:uid="{00000000-0005-0000-0000-0000742D0000}"/>
    <cellStyle name="Accent2 2 2" xfId="24230" hidden="1" xr:uid="{00000000-0005-0000-0000-0000752D0000}"/>
    <cellStyle name="Accent2 2 2" xfId="24670" hidden="1" xr:uid="{00000000-0005-0000-0000-0000762D0000}"/>
    <cellStyle name="Accent2 2 2" xfId="24660" hidden="1" xr:uid="{00000000-0005-0000-0000-0000772D0000}"/>
    <cellStyle name="Accent2 2 2" xfId="23889" hidden="1" xr:uid="{00000000-0005-0000-0000-0000782D0000}"/>
    <cellStyle name="Accent2 2 2" xfId="24858" hidden="1" xr:uid="{00000000-0005-0000-0000-0000792D0000}"/>
    <cellStyle name="Accent2 2 2" xfId="25052" hidden="1" xr:uid="{00000000-0005-0000-0000-00007A2D0000}"/>
    <cellStyle name="Accent2 2 2" xfId="25042" hidden="1" xr:uid="{00000000-0005-0000-0000-00007B2D0000}"/>
    <cellStyle name="Accent2 2 2" xfId="24826" hidden="1" xr:uid="{00000000-0005-0000-0000-00007C2D0000}"/>
    <cellStyle name="Accent2 2 2" xfId="25204" hidden="1" xr:uid="{00000000-0005-0000-0000-00007D2D0000}"/>
    <cellStyle name="Accent2 2 2" xfId="25194" hidden="1" xr:uid="{00000000-0005-0000-0000-00007E2D0000}"/>
    <cellStyle name="Accent2 2 2" xfId="24910" hidden="1" xr:uid="{00000000-0005-0000-0000-00007F2D0000}"/>
    <cellStyle name="Accent2 2 2" xfId="25349" hidden="1" xr:uid="{00000000-0005-0000-0000-0000802D0000}"/>
    <cellStyle name="Accent2 2 2" xfId="25339" hidden="1" xr:uid="{00000000-0005-0000-0000-0000812D0000}"/>
    <cellStyle name="Accent2 2 2" xfId="23758" hidden="1" xr:uid="{00000000-0005-0000-0000-0000822D0000}"/>
    <cellStyle name="Accent2 2 2" xfId="25537" hidden="1" xr:uid="{00000000-0005-0000-0000-0000832D0000}"/>
    <cellStyle name="Accent2 2 2" xfId="25732" hidden="1" xr:uid="{00000000-0005-0000-0000-0000842D0000}"/>
    <cellStyle name="Accent2 2 2" xfId="25721" hidden="1" xr:uid="{00000000-0005-0000-0000-0000852D0000}"/>
    <cellStyle name="Accent2 2 2" xfId="25505" hidden="1" xr:uid="{00000000-0005-0000-0000-0000862D0000}"/>
    <cellStyle name="Accent2 2 2" xfId="25884" hidden="1" xr:uid="{00000000-0005-0000-0000-0000872D0000}"/>
    <cellStyle name="Accent2 2 2" xfId="25874" hidden="1" xr:uid="{00000000-0005-0000-0000-0000882D0000}"/>
    <cellStyle name="Accent2 2 2" xfId="25589" hidden="1" xr:uid="{00000000-0005-0000-0000-0000892D0000}"/>
    <cellStyle name="Accent2 2 2" xfId="26029" hidden="1" xr:uid="{00000000-0005-0000-0000-00008A2D0000}"/>
    <cellStyle name="Accent2 2 2" xfId="26019" hidden="1" xr:uid="{00000000-0005-0000-0000-00008B2D0000}"/>
    <cellStyle name="Accent2 2 2" xfId="23613" hidden="1" xr:uid="{00000000-0005-0000-0000-00008C2D0000}"/>
    <cellStyle name="Accent2 2 2" xfId="26216" hidden="1" xr:uid="{00000000-0005-0000-0000-00008D2D0000}"/>
    <cellStyle name="Accent2 2 2" xfId="26410" hidden="1" xr:uid="{00000000-0005-0000-0000-00008E2D0000}"/>
    <cellStyle name="Accent2 2 2" xfId="26400" hidden="1" xr:uid="{00000000-0005-0000-0000-00008F2D0000}"/>
    <cellStyle name="Accent2 2 2" xfId="26184" hidden="1" xr:uid="{00000000-0005-0000-0000-0000902D0000}"/>
    <cellStyle name="Accent2 2 2" xfId="26562" hidden="1" xr:uid="{00000000-0005-0000-0000-0000912D0000}"/>
    <cellStyle name="Accent2 2 2" xfId="26552" hidden="1" xr:uid="{00000000-0005-0000-0000-0000922D0000}"/>
    <cellStyle name="Accent2 2 2" xfId="26268" hidden="1" xr:uid="{00000000-0005-0000-0000-0000932D0000}"/>
    <cellStyle name="Accent2 2 2" xfId="26707" hidden="1" xr:uid="{00000000-0005-0000-0000-0000942D0000}"/>
    <cellStyle name="Accent2 2 2" xfId="26697" hidden="1" xr:uid="{00000000-0005-0000-0000-0000952D0000}"/>
    <cellStyle name="Accent2 2 2" xfId="9813" hidden="1" xr:uid="{00000000-0005-0000-0000-0000962D0000}"/>
    <cellStyle name="Accent2 2 2" xfId="27029" hidden="1" xr:uid="{00000000-0005-0000-0000-0000972D0000}"/>
    <cellStyle name="Accent2 2 2" xfId="26950" hidden="1" xr:uid="{00000000-0005-0000-0000-0000982D0000}"/>
    <cellStyle name="Accent2 2 2" xfId="8715" hidden="1" xr:uid="{00000000-0005-0000-0000-0000992D0000}"/>
    <cellStyle name="Accent2 2 2" xfId="27436" hidden="1" xr:uid="{00000000-0005-0000-0000-00009A2D0000}"/>
    <cellStyle name="Accent2 2 2" xfId="27630" hidden="1" xr:uid="{00000000-0005-0000-0000-00009B2D0000}"/>
    <cellStyle name="Accent2 2 2" xfId="27620" hidden="1" xr:uid="{00000000-0005-0000-0000-00009C2D0000}"/>
    <cellStyle name="Accent2 2 2" xfId="27404" hidden="1" xr:uid="{00000000-0005-0000-0000-00009D2D0000}"/>
    <cellStyle name="Accent2 2 2" xfId="27783" hidden="1" xr:uid="{00000000-0005-0000-0000-00009E2D0000}"/>
    <cellStyle name="Accent2 2 2" xfId="27773" hidden="1" xr:uid="{00000000-0005-0000-0000-00009F2D0000}"/>
    <cellStyle name="Accent2 2 2" xfId="27488" hidden="1" xr:uid="{00000000-0005-0000-0000-0000A02D0000}"/>
    <cellStyle name="Accent2 2 2" xfId="27928" hidden="1" xr:uid="{00000000-0005-0000-0000-0000A12D0000}"/>
    <cellStyle name="Accent2 2 2" xfId="27918" hidden="1" xr:uid="{00000000-0005-0000-0000-0000A22D0000}"/>
    <cellStyle name="Accent2 2 2" xfId="27147" hidden="1" xr:uid="{00000000-0005-0000-0000-0000A32D0000}"/>
    <cellStyle name="Accent2 2 2" xfId="28116" hidden="1" xr:uid="{00000000-0005-0000-0000-0000A42D0000}"/>
    <cellStyle name="Accent2 2 2" xfId="28310" hidden="1" xr:uid="{00000000-0005-0000-0000-0000A52D0000}"/>
    <cellStyle name="Accent2 2 2" xfId="28300" hidden="1" xr:uid="{00000000-0005-0000-0000-0000A62D0000}"/>
    <cellStyle name="Accent2 2 2" xfId="28084" hidden="1" xr:uid="{00000000-0005-0000-0000-0000A72D0000}"/>
    <cellStyle name="Accent2 2 2" xfId="28462" hidden="1" xr:uid="{00000000-0005-0000-0000-0000A82D0000}"/>
    <cellStyle name="Accent2 2 2" xfId="28452" hidden="1" xr:uid="{00000000-0005-0000-0000-0000A92D0000}"/>
    <cellStyle name="Accent2 2 2" xfId="28168" hidden="1" xr:uid="{00000000-0005-0000-0000-0000AA2D0000}"/>
    <cellStyle name="Accent2 2 2" xfId="28607" hidden="1" xr:uid="{00000000-0005-0000-0000-0000AB2D0000}"/>
    <cellStyle name="Accent2 2 2" xfId="28597" hidden="1" xr:uid="{00000000-0005-0000-0000-0000AC2D0000}"/>
    <cellStyle name="Accent2 2 2" xfId="27016" hidden="1" xr:uid="{00000000-0005-0000-0000-0000AD2D0000}"/>
    <cellStyle name="Accent2 2 2" xfId="28795" hidden="1" xr:uid="{00000000-0005-0000-0000-0000AE2D0000}"/>
    <cellStyle name="Accent2 2 2" xfId="28990" hidden="1" xr:uid="{00000000-0005-0000-0000-0000AF2D0000}"/>
    <cellStyle name="Accent2 2 2" xfId="28979" hidden="1" xr:uid="{00000000-0005-0000-0000-0000B02D0000}"/>
    <cellStyle name="Accent2 2 2" xfId="28763" hidden="1" xr:uid="{00000000-0005-0000-0000-0000B12D0000}"/>
    <cellStyle name="Accent2 2 2" xfId="29142" hidden="1" xr:uid="{00000000-0005-0000-0000-0000B22D0000}"/>
    <cellStyle name="Accent2 2 2" xfId="29132" hidden="1" xr:uid="{00000000-0005-0000-0000-0000B32D0000}"/>
    <cellStyle name="Accent2 2 2" xfId="28847" hidden="1" xr:uid="{00000000-0005-0000-0000-0000B42D0000}"/>
    <cellStyle name="Accent2 2 2" xfId="29287" hidden="1" xr:uid="{00000000-0005-0000-0000-0000B52D0000}"/>
    <cellStyle name="Accent2 2 2" xfId="29277" hidden="1" xr:uid="{00000000-0005-0000-0000-0000B62D0000}"/>
    <cellStyle name="Accent2 2 2" xfId="26871" hidden="1" xr:uid="{00000000-0005-0000-0000-0000B72D0000}"/>
    <cellStyle name="Accent2 2 2" xfId="29474" hidden="1" xr:uid="{00000000-0005-0000-0000-0000B82D0000}"/>
    <cellStyle name="Accent2 2 2" xfId="29668" hidden="1" xr:uid="{00000000-0005-0000-0000-0000B92D0000}"/>
    <cellStyle name="Accent2 2 2" xfId="29658" hidden="1" xr:uid="{00000000-0005-0000-0000-0000BA2D0000}"/>
    <cellStyle name="Accent2 2 2" xfId="29442" hidden="1" xr:uid="{00000000-0005-0000-0000-0000BB2D0000}"/>
    <cellStyle name="Accent2 2 2" xfId="29820" hidden="1" xr:uid="{00000000-0005-0000-0000-0000BC2D0000}"/>
    <cellStyle name="Accent2 2 2" xfId="29810" hidden="1" xr:uid="{00000000-0005-0000-0000-0000BD2D0000}"/>
    <cellStyle name="Accent2 2 2" xfId="29526" hidden="1" xr:uid="{00000000-0005-0000-0000-0000BE2D0000}"/>
    <cellStyle name="Accent2 2 2" xfId="29965" hidden="1" xr:uid="{00000000-0005-0000-0000-0000BF2D0000}"/>
    <cellStyle name="Accent2 2 2" xfId="29955" hidden="1" xr:uid="{00000000-0005-0000-0000-0000C02D0000}"/>
    <cellStyle name="Accent2 2 2" xfId="10349" hidden="1" xr:uid="{00000000-0005-0000-0000-0000C12D0000}"/>
    <cellStyle name="Accent2 2 2" xfId="30268" hidden="1" xr:uid="{00000000-0005-0000-0000-0000C22D0000}"/>
    <cellStyle name="Accent2 2 2" xfId="30191" hidden="1" xr:uid="{00000000-0005-0000-0000-0000C32D0000}"/>
    <cellStyle name="Accent2 2 2" xfId="9563" hidden="1" xr:uid="{00000000-0005-0000-0000-0000C42D0000}"/>
    <cellStyle name="Accent2 2 2" xfId="30675" hidden="1" xr:uid="{00000000-0005-0000-0000-0000C52D0000}"/>
    <cellStyle name="Accent2 2 2" xfId="30869" hidden="1" xr:uid="{00000000-0005-0000-0000-0000C62D0000}"/>
    <cellStyle name="Accent2 2 2" xfId="30859" hidden="1" xr:uid="{00000000-0005-0000-0000-0000C72D0000}"/>
    <cellStyle name="Accent2 2 2" xfId="30643" hidden="1" xr:uid="{00000000-0005-0000-0000-0000C82D0000}"/>
    <cellStyle name="Accent2 2 2" xfId="31022" hidden="1" xr:uid="{00000000-0005-0000-0000-0000C92D0000}"/>
    <cellStyle name="Accent2 2 2" xfId="31012" hidden="1" xr:uid="{00000000-0005-0000-0000-0000CA2D0000}"/>
    <cellStyle name="Accent2 2 2" xfId="30727" hidden="1" xr:uid="{00000000-0005-0000-0000-0000CB2D0000}"/>
    <cellStyle name="Accent2 2 2" xfId="31167" hidden="1" xr:uid="{00000000-0005-0000-0000-0000CC2D0000}"/>
    <cellStyle name="Accent2 2 2" xfId="31157" hidden="1" xr:uid="{00000000-0005-0000-0000-0000CD2D0000}"/>
    <cellStyle name="Accent2 2 2" xfId="30386" hidden="1" xr:uid="{00000000-0005-0000-0000-0000CE2D0000}"/>
    <cellStyle name="Accent2 2 2" xfId="31355" hidden="1" xr:uid="{00000000-0005-0000-0000-0000CF2D0000}"/>
    <cellStyle name="Accent2 2 2" xfId="31549" hidden="1" xr:uid="{00000000-0005-0000-0000-0000D02D0000}"/>
    <cellStyle name="Accent2 2 2" xfId="31539" hidden="1" xr:uid="{00000000-0005-0000-0000-0000D12D0000}"/>
    <cellStyle name="Accent2 2 2" xfId="31323" hidden="1" xr:uid="{00000000-0005-0000-0000-0000D22D0000}"/>
    <cellStyle name="Accent2 2 2" xfId="31701" hidden="1" xr:uid="{00000000-0005-0000-0000-0000D32D0000}"/>
    <cellStyle name="Accent2 2 2" xfId="31691" hidden="1" xr:uid="{00000000-0005-0000-0000-0000D42D0000}"/>
    <cellStyle name="Accent2 2 2" xfId="31407" hidden="1" xr:uid="{00000000-0005-0000-0000-0000D52D0000}"/>
    <cellStyle name="Accent2 2 2" xfId="31846" hidden="1" xr:uid="{00000000-0005-0000-0000-0000D62D0000}"/>
    <cellStyle name="Accent2 2 2" xfId="31836" hidden="1" xr:uid="{00000000-0005-0000-0000-0000D72D0000}"/>
    <cellStyle name="Accent2 2 2" xfId="30255" hidden="1" xr:uid="{00000000-0005-0000-0000-0000D82D0000}"/>
    <cellStyle name="Accent2 2 2" xfId="32034" hidden="1" xr:uid="{00000000-0005-0000-0000-0000D92D0000}"/>
    <cellStyle name="Accent2 2 2" xfId="32229" hidden="1" xr:uid="{00000000-0005-0000-0000-0000DA2D0000}"/>
    <cellStyle name="Accent2 2 2" xfId="32218" hidden="1" xr:uid="{00000000-0005-0000-0000-0000DB2D0000}"/>
    <cellStyle name="Accent2 2 2" xfId="32002" hidden="1" xr:uid="{00000000-0005-0000-0000-0000DC2D0000}"/>
    <cellStyle name="Accent2 2 2" xfId="32381" hidden="1" xr:uid="{00000000-0005-0000-0000-0000DD2D0000}"/>
    <cellStyle name="Accent2 2 2" xfId="32371" hidden="1" xr:uid="{00000000-0005-0000-0000-0000DE2D0000}"/>
    <cellStyle name="Accent2 2 2" xfId="32086" hidden="1" xr:uid="{00000000-0005-0000-0000-0000DF2D0000}"/>
    <cellStyle name="Accent2 2 2" xfId="32526" hidden="1" xr:uid="{00000000-0005-0000-0000-0000E02D0000}"/>
    <cellStyle name="Accent2 2 2" xfId="32516" hidden="1" xr:uid="{00000000-0005-0000-0000-0000E12D0000}"/>
    <cellStyle name="Accent2 2 2" xfId="30112" hidden="1" xr:uid="{00000000-0005-0000-0000-0000E22D0000}"/>
    <cellStyle name="Accent2 2 2" xfId="32713" hidden="1" xr:uid="{00000000-0005-0000-0000-0000E32D0000}"/>
    <cellStyle name="Accent2 2 2" xfId="32907" hidden="1" xr:uid="{00000000-0005-0000-0000-0000E42D0000}"/>
    <cellStyle name="Accent2 2 2" xfId="32897" hidden="1" xr:uid="{00000000-0005-0000-0000-0000E52D0000}"/>
    <cellStyle name="Accent2 2 2" xfId="32681" hidden="1" xr:uid="{00000000-0005-0000-0000-0000E62D0000}"/>
    <cellStyle name="Accent2 2 2" xfId="33059" hidden="1" xr:uid="{00000000-0005-0000-0000-0000E72D0000}"/>
    <cellStyle name="Accent2 2 2" xfId="33049" hidden="1" xr:uid="{00000000-0005-0000-0000-0000E82D0000}"/>
    <cellStyle name="Accent2 2 2" xfId="32765" hidden="1" xr:uid="{00000000-0005-0000-0000-0000E92D0000}"/>
    <cellStyle name="Accent2 2 2" xfId="33204" hidden="1" xr:uid="{00000000-0005-0000-0000-0000EA2D0000}"/>
    <cellStyle name="Accent2 2 2" xfId="33194" hidden="1" xr:uid="{00000000-0005-0000-0000-0000EB2D0000}"/>
    <cellStyle name="Accent2 2 2" xfId="4264" hidden="1" xr:uid="{00000000-0005-0000-0000-0000EC2D0000}"/>
    <cellStyle name="Accent2 2 2" xfId="33507" hidden="1" xr:uid="{00000000-0005-0000-0000-0000ED2D0000}"/>
    <cellStyle name="Accent2 2 2" xfId="33430" hidden="1" xr:uid="{00000000-0005-0000-0000-0000EE2D0000}"/>
    <cellStyle name="Accent2 2 2" xfId="9015" hidden="1" xr:uid="{00000000-0005-0000-0000-0000EF2D0000}"/>
    <cellStyle name="Accent2 2 2" xfId="33914" hidden="1" xr:uid="{00000000-0005-0000-0000-0000F02D0000}"/>
    <cellStyle name="Accent2 2 2" xfId="34108" hidden="1" xr:uid="{00000000-0005-0000-0000-0000F12D0000}"/>
    <cellStyle name="Accent2 2 2" xfId="34098" hidden="1" xr:uid="{00000000-0005-0000-0000-0000F22D0000}"/>
    <cellStyle name="Accent2 2 2" xfId="33882" hidden="1" xr:uid="{00000000-0005-0000-0000-0000F32D0000}"/>
    <cellStyle name="Accent2 2 2" xfId="34261" hidden="1" xr:uid="{00000000-0005-0000-0000-0000F42D0000}"/>
    <cellStyle name="Accent2 2 2" xfId="34251" hidden="1" xr:uid="{00000000-0005-0000-0000-0000F52D0000}"/>
    <cellStyle name="Accent2 2 2" xfId="33966" hidden="1" xr:uid="{00000000-0005-0000-0000-0000F62D0000}"/>
    <cellStyle name="Accent2 2 2" xfId="34406" hidden="1" xr:uid="{00000000-0005-0000-0000-0000F72D0000}"/>
    <cellStyle name="Accent2 2 2" xfId="34396" hidden="1" xr:uid="{00000000-0005-0000-0000-0000F82D0000}"/>
    <cellStyle name="Accent2 2 2" xfId="33625" hidden="1" xr:uid="{00000000-0005-0000-0000-0000F92D0000}"/>
    <cellStyle name="Accent2 2 2" xfId="34594" hidden="1" xr:uid="{00000000-0005-0000-0000-0000FA2D0000}"/>
    <cellStyle name="Accent2 2 2" xfId="34788" hidden="1" xr:uid="{00000000-0005-0000-0000-0000FB2D0000}"/>
    <cellStyle name="Accent2 2 2" xfId="34778" hidden="1" xr:uid="{00000000-0005-0000-0000-0000FC2D0000}"/>
    <cellStyle name="Accent2 2 2" xfId="34562" hidden="1" xr:uid="{00000000-0005-0000-0000-0000FD2D0000}"/>
    <cellStyle name="Accent2 2 2" xfId="34940" hidden="1" xr:uid="{00000000-0005-0000-0000-0000FE2D0000}"/>
    <cellStyle name="Accent2 2 2" xfId="34930" hidden="1" xr:uid="{00000000-0005-0000-0000-0000FF2D0000}"/>
    <cellStyle name="Accent2 2 2" xfId="34646" hidden="1" xr:uid="{00000000-0005-0000-0000-0000002E0000}"/>
    <cellStyle name="Accent2 2 2" xfId="35085" hidden="1" xr:uid="{00000000-0005-0000-0000-0000012E0000}"/>
    <cellStyle name="Accent2 2 2" xfId="35075" hidden="1" xr:uid="{00000000-0005-0000-0000-0000022E0000}"/>
    <cellStyle name="Accent2 2 2" xfId="33494" hidden="1" xr:uid="{00000000-0005-0000-0000-0000032E0000}"/>
    <cellStyle name="Accent2 2 2" xfId="35273" hidden="1" xr:uid="{00000000-0005-0000-0000-0000042E0000}"/>
    <cellStyle name="Accent2 2 2" xfId="35468" hidden="1" xr:uid="{00000000-0005-0000-0000-0000052E0000}"/>
    <cellStyle name="Accent2 2 2" xfId="35457" hidden="1" xr:uid="{00000000-0005-0000-0000-0000062E0000}"/>
    <cellStyle name="Accent2 2 2" xfId="35241" hidden="1" xr:uid="{00000000-0005-0000-0000-0000072E0000}"/>
    <cellStyle name="Accent2 2 2" xfId="35620" hidden="1" xr:uid="{00000000-0005-0000-0000-0000082E0000}"/>
    <cellStyle name="Accent2 2 2" xfId="35610" hidden="1" xr:uid="{00000000-0005-0000-0000-0000092E0000}"/>
    <cellStyle name="Accent2 2 2" xfId="35325" hidden="1" xr:uid="{00000000-0005-0000-0000-00000A2E0000}"/>
    <cellStyle name="Accent2 2 2" xfId="35765" hidden="1" xr:uid="{00000000-0005-0000-0000-00000B2E0000}"/>
    <cellStyle name="Accent2 2 2" xfId="35755" hidden="1" xr:uid="{00000000-0005-0000-0000-00000C2E0000}"/>
    <cellStyle name="Accent2 2 2" xfId="33351" hidden="1" xr:uid="{00000000-0005-0000-0000-00000D2E0000}"/>
    <cellStyle name="Accent2 2 2" xfId="35952" hidden="1" xr:uid="{00000000-0005-0000-0000-00000E2E0000}"/>
    <cellStyle name="Accent2 2 2" xfId="36146" hidden="1" xr:uid="{00000000-0005-0000-0000-00000F2E0000}"/>
    <cellStyle name="Accent2 2 2" xfId="36136" hidden="1" xr:uid="{00000000-0005-0000-0000-0000102E0000}"/>
    <cellStyle name="Accent2 2 2" xfId="35920" hidden="1" xr:uid="{00000000-0005-0000-0000-0000112E0000}"/>
    <cellStyle name="Accent2 2 2" xfId="36298" hidden="1" xr:uid="{00000000-0005-0000-0000-0000122E0000}"/>
    <cellStyle name="Accent2 2 2" xfId="36288" hidden="1" xr:uid="{00000000-0005-0000-0000-0000132E0000}"/>
    <cellStyle name="Accent2 2 2" xfId="36004" hidden="1" xr:uid="{00000000-0005-0000-0000-0000142E0000}"/>
    <cellStyle name="Accent2 2 2" xfId="36443" hidden="1" xr:uid="{00000000-0005-0000-0000-0000152E0000}"/>
    <cellStyle name="Accent2 2 2" xfId="36433" hidden="1" xr:uid="{00000000-0005-0000-0000-0000162E0000}"/>
    <cellStyle name="Accent2 2 3" xfId="4644" xr:uid="{00000000-0005-0000-0000-0000172E0000}"/>
    <cellStyle name="Accent2 3" xfId="3040" xr:uid="{00000000-0005-0000-0000-0000182E0000}"/>
    <cellStyle name="Accent2 3 2" xfId="38872" xr:uid="{00000000-0005-0000-0000-0000192E0000}"/>
    <cellStyle name="Accent2 4" xfId="4643" xr:uid="{00000000-0005-0000-0000-00001A2E0000}"/>
    <cellStyle name="Accent2 5" xfId="7296" hidden="1" xr:uid="{00000000-0005-0000-0000-00001B2E0000}"/>
    <cellStyle name="Accent2 5" xfId="36587" hidden="1" xr:uid="{00000000-0005-0000-0000-00001C2E0000}"/>
    <cellStyle name="Accent2 5" xfId="38121" hidden="1" xr:uid="{00000000-0005-0000-0000-00001D2E0000}"/>
    <cellStyle name="Accent2 5" xfId="37824" hidden="1" xr:uid="{00000000-0005-0000-0000-00001E2E0000}"/>
    <cellStyle name="Accent2 5" xfId="38260" hidden="1" xr:uid="{00000000-0005-0000-0000-00001F2E0000}"/>
    <cellStyle name="Accent2 5" xfId="36837" hidden="1" xr:uid="{00000000-0005-0000-0000-0000202E0000}"/>
    <cellStyle name="Accent2 5" xfId="38396" hidden="1" xr:uid="{00000000-0005-0000-0000-0000212E0000}"/>
    <cellStyle name="Accent2 5" xfId="37651" hidden="1" xr:uid="{00000000-0005-0000-0000-0000222E0000}"/>
    <cellStyle name="Accent2 5" xfId="38528" hidden="1" xr:uid="{00000000-0005-0000-0000-0000232E0000}"/>
    <cellStyle name="Accent2 5" xfId="36897" hidden="1" xr:uid="{00000000-0005-0000-0000-0000242E0000}"/>
    <cellStyle name="Accent2 5" xfId="38654" hidden="1" xr:uid="{00000000-0005-0000-0000-0000252E0000}"/>
    <cellStyle name="Accent2 5" xfId="37533" hidden="1" xr:uid="{00000000-0005-0000-0000-0000262E0000}"/>
    <cellStyle name="Accent2 5" xfId="38761" xr:uid="{00000000-0005-0000-0000-0000272E0000}"/>
    <cellStyle name="Accent2 6" xfId="7973" hidden="1" xr:uid="{00000000-0005-0000-0000-0000282E0000}"/>
    <cellStyle name="Accent2 6" xfId="37334" hidden="1" xr:uid="{00000000-0005-0000-0000-0000292E0000}"/>
    <cellStyle name="Accent2 6" xfId="37460" hidden="1" xr:uid="{00000000-0005-0000-0000-00002A2E0000}"/>
    <cellStyle name="Accent2 6" xfId="38090" hidden="1" xr:uid="{00000000-0005-0000-0000-00002B2E0000}"/>
    <cellStyle name="Accent2 6" xfId="37141" hidden="1" xr:uid="{00000000-0005-0000-0000-00002C2E0000}"/>
    <cellStyle name="Accent2 6" xfId="36928" hidden="1" xr:uid="{00000000-0005-0000-0000-00002D2E0000}"/>
    <cellStyle name="Accent2 6" xfId="38058" hidden="1" xr:uid="{00000000-0005-0000-0000-00002E2E0000}"/>
    <cellStyle name="Accent2 6" xfId="38812" xr:uid="{00000000-0005-0000-0000-00002F2E0000}"/>
    <cellStyle name="Accent2 7" xfId="7601" hidden="1" xr:uid="{00000000-0005-0000-0000-0000302E0000}"/>
    <cellStyle name="Accent2 7" xfId="38040" hidden="1" xr:uid="{00000000-0005-0000-0000-0000312E0000}"/>
    <cellStyle name="Accent2 7" xfId="38187" hidden="1" xr:uid="{00000000-0005-0000-0000-0000322E0000}"/>
    <cellStyle name="Accent2 7" xfId="38327" hidden="1" xr:uid="{00000000-0005-0000-0000-0000332E0000}"/>
    <cellStyle name="Accent2 7" xfId="38464" hidden="1" xr:uid="{00000000-0005-0000-0000-0000342E0000}"/>
    <cellStyle name="Accent2 7" xfId="38592" hidden="1" xr:uid="{00000000-0005-0000-0000-0000352E0000}"/>
    <cellStyle name="Accent2 7" xfId="38706" hidden="1" xr:uid="{00000000-0005-0000-0000-0000362E0000}"/>
    <cellStyle name="Accent2 8" xfId="8304" hidden="1" xr:uid="{00000000-0005-0000-0000-0000372E0000}"/>
    <cellStyle name="Accent3 2" xfId="2572" hidden="1" xr:uid="{00000000-0005-0000-0000-0000392E0000}"/>
    <cellStyle name="Accent3 2" xfId="37267" hidden="1" xr:uid="{00000000-0005-0000-0000-00003A2E0000}"/>
    <cellStyle name="Accent3 2" xfId="37001" hidden="1" xr:uid="{00000000-0005-0000-0000-00003B2E0000}"/>
    <cellStyle name="Accent3 2" xfId="37516" hidden="1" xr:uid="{00000000-0005-0000-0000-00003C2E0000}"/>
    <cellStyle name="Accent3 2" xfId="36858" hidden="1" xr:uid="{00000000-0005-0000-0000-00003D2E0000}"/>
    <cellStyle name="Accent3 2" xfId="37785" hidden="1" xr:uid="{00000000-0005-0000-0000-00003E2E0000}"/>
    <cellStyle name="Accent3 2" xfId="37746" hidden="1" xr:uid="{00000000-0005-0000-0000-00003F2E0000}"/>
    <cellStyle name="Accent3 2" xfId="37798" hidden="1" xr:uid="{00000000-0005-0000-0000-0000402E0000}"/>
    <cellStyle name="Accent3 2" xfId="37039" hidden="1" xr:uid="{00000000-0005-0000-0000-0000412E0000}"/>
    <cellStyle name="Accent3 2" xfId="37062" hidden="1" xr:uid="{00000000-0005-0000-0000-0000422E0000}"/>
    <cellStyle name="Accent3 2" xfId="37717" hidden="1" xr:uid="{00000000-0005-0000-0000-0000432E0000}"/>
    <cellStyle name="Accent3 2" xfId="37731" hidden="1" xr:uid="{00000000-0005-0000-0000-0000442E0000}"/>
    <cellStyle name="Accent3 2" xfId="37216" hidden="1" xr:uid="{00000000-0005-0000-0000-0000452E0000}"/>
    <cellStyle name="Accent3 2" xfId="37052" xr:uid="{00000000-0005-0000-0000-0000462E0000}"/>
    <cellStyle name="Accent3 2 2" xfId="5132" hidden="1" xr:uid="{00000000-0005-0000-0000-0000472E0000}"/>
    <cellStyle name="Accent3 2 2" xfId="6146" hidden="1" xr:uid="{00000000-0005-0000-0000-0000482E0000}"/>
    <cellStyle name="Accent3 2 2" xfId="8929" hidden="1" xr:uid="{00000000-0005-0000-0000-0000492E0000}"/>
    <cellStyle name="Accent3 2 2" xfId="9863" hidden="1" xr:uid="{00000000-0005-0000-0000-00004A2E0000}"/>
    <cellStyle name="Accent3 2 2" xfId="9809" hidden="1" xr:uid="{00000000-0005-0000-0000-00004B2E0000}"/>
    <cellStyle name="Accent3 2 2" xfId="5634" hidden="1" xr:uid="{00000000-0005-0000-0000-00004C2E0000}"/>
    <cellStyle name="Accent3 2 2" xfId="10062" hidden="1" xr:uid="{00000000-0005-0000-0000-00004D2E0000}"/>
    <cellStyle name="Accent3 2 2" xfId="10006" hidden="1" xr:uid="{00000000-0005-0000-0000-00004E2E0000}"/>
    <cellStyle name="Accent3 2 2" xfId="8920" hidden="1" xr:uid="{00000000-0005-0000-0000-00004F2E0000}"/>
    <cellStyle name="Accent3 2 2" xfId="10239" hidden="1" xr:uid="{00000000-0005-0000-0000-0000502E0000}"/>
    <cellStyle name="Accent3 2 2" xfId="10191" hidden="1" xr:uid="{00000000-0005-0000-0000-0000512E0000}"/>
    <cellStyle name="Accent3 2 2" xfId="9561" hidden="1" xr:uid="{00000000-0005-0000-0000-0000522E0000}"/>
    <cellStyle name="Accent3 2 2" xfId="10661" hidden="1" xr:uid="{00000000-0005-0000-0000-0000532E0000}"/>
    <cellStyle name="Accent3 2 2" xfId="10533" hidden="1" xr:uid="{00000000-0005-0000-0000-0000542E0000}"/>
    <cellStyle name="Accent3 2 2" xfId="9692" hidden="1" xr:uid="{00000000-0005-0000-0000-0000552E0000}"/>
    <cellStyle name="Accent3 2 2" xfId="11055" hidden="1" xr:uid="{00000000-0005-0000-0000-0000562E0000}"/>
    <cellStyle name="Accent3 2 2" xfId="11246" hidden="1" xr:uid="{00000000-0005-0000-0000-0000572E0000}"/>
    <cellStyle name="Accent3 2 2" xfId="11227" hidden="1" xr:uid="{00000000-0005-0000-0000-0000582E0000}"/>
    <cellStyle name="Accent3 2 2" xfId="10864" hidden="1" xr:uid="{00000000-0005-0000-0000-0000592E0000}"/>
    <cellStyle name="Accent3 2 2" xfId="11398" hidden="1" xr:uid="{00000000-0005-0000-0000-00005A2E0000}"/>
    <cellStyle name="Accent3 2 2" xfId="11381" hidden="1" xr:uid="{00000000-0005-0000-0000-00005B2E0000}"/>
    <cellStyle name="Accent3 2 2" xfId="11052" hidden="1" xr:uid="{00000000-0005-0000-0000-00005C2E0000}"/>
    <cellStyle name="Accent3 2 2" xfId="11543" hidden="1" xr:uid="{00000000-0005-0000-0000-00005D2E0000}"/>
    <cellStyle name="Accent3 2 2" xfId="11526" hidden="1" xr:uid="{00000000-0005-0000-0000-00005E2E0000}"/>
    <cellStyle name="Accent3 2 2" xfId="4850" hidden="1" xr:uid="{00000000-0005-0000-0000-00005F2E0000}"/>
    <cellStyle name="Accent3 2 2" xfId="11737" hidden="1" xr:uid="{00000000-0005-0000-0000-0000602E0000}"/>
    <cellStyle name="Accent3 2 2" xfId="11925" hidden="1" xr:uid="{00000000-0005-0000-0000-0000612E0000}"/>
    <cellStyle name="Accent3 2 2" xfId="11908" hidden="1" xr:uid="{00000000-0005-0000-0000-0000622E0000}"/>
    <cellStyle name="Accent3 2 2" xfId="10831" hidden="1" xr:uid="{00000000-0005-0000-0000-0000632E0000}"/>
    <cellStyle name="Accent3 2 2" xfId="12077" hidden="1" xr:uid="{00000000-0005-0000-0000-0000642E0000}"/>
    <cellStyle name="Accent3 2 2" xfId="12060" hidden="1" xr:uid="{00000000-0005-0000-0000-0000652E0000}"/>
    <cellStyle name="Accent3 2 2" xfId="11734" hidden="1" xr:uid="{00000000-0005-0000-0000-0000662E0000}"/>
    <cellStyle name="Accent3 2 2" xfId="12222" hidden="1" xr:uid="{00000000-0005-0000-0000-0000672E0000}"/>
    <cellStyle name="Accent3 2 2" xfId="12205" hidden="1" xr:uid="{00000000-0005-0000-0000-0000682E0000}"/>
    <cellStyle name="Accent3 2 2" xfId="10811" hidden="1" xr:uid="{00000000-0005-0000-0000-0000692E0000}"/>
    <cellStyle name="Accent3 2 2" xfId="12416" hidden="1" xr:uid="{00000000-0005-0000-0000-00006A2E0000}"/>
    <cellStyle name="Accent3 2 2" xfId="12605" hidden="1" xr:uid="{00000000-0005-0000-0000-00006B2E0000}"/>
    <cellStyle name="Accent3 2 2" xfId="12587" hidden="1" xr:uid="{00000000-0005-0000-0000-00006C2E0000}"/>
    <cellStyle name="Accent3 2 2" xfId="10559" hidden="1" xr:uid="{00000000-0005-0000-0000-00006D2E0000}"/>
    <cellStyle name="Accent3 2 2" xfId="12757" hidden="1" xr:uid="{00000000-0005-0000-0000-00006E2E0000}"/>
    <cellStyle name="Accent3 2 2" xfId="12740" hidden="1" xr:uid="{00000000-0005-0000-0000-00006F2E0000}"/>
    <cellStyle name="Accent3 2 2" xfId="12413" hidden="1" xr:uid="{00000000-0005-0000-0000-0000702E0000}"/>
    <cellStyle name="Accent3 2 2" xfId="12902" hidden="1" xr:uid="{00000000-0005-0000-0000-0000712E0000}"/>
    <cellStyle name="Accent3 2 2" xfId="12885" hidden="1" xr:uid="{00000000-0005-0000-0000-0000722E0000}"/>
    <cellStyle name="Accent3 2 2" xfId="10531" hidden="1" xr:uid="{00000000-0005-0000-0000-0000732E0000}"/>
    <cellStyle name="Accent3 2 2" xfId="13095" hidden="1" xr:uid="{00000000-0005-0000-0000-0000742E0000}"/>
    <cellStyle name="Accent3 2 2" xfId="13283" hidden="1" xr:uid="{00000000-0005-0000-0000-0000752E0000}"/>
    <cellStyle name="Accent3 2 2" xfId="13266" hidden="1" xr:uid="{00000000-0005-0000-0000-0000762E0000}"/>
    <cellStyle name="Accent3 2 2" xfId="8755" hidden="1" xr:uid="{00000000-0005-0000-0000-0000772E0000}"/>
    <cellStyle name="Accent3 2 2" xfId="13435" hidden="1" xr:uid="{00000000-0005-0000-0000-0000782E0000}"/>
    <cellStyle name="Accent3 2 2" xfId="13418" hidden="1" xr:uid="{00000000-0005-0000-0000-0000792E0000}"/>
    <cellStyle name="Accent3 2 2" xfId="13092" hidden="1" xr:uid="{00000000-0005-0000-0000-00007A2E0000}"/>
    <cellStyle name="Accent3 2 2" xfId="13580" hidden="1" xr:uid="{00000000-0005-0000-0000-00007B2E0000}"/>
    <cellStyle name="Accent3 2 2" xfId="13563" hidden="1" xr:uid="{00000000-0005-0000-0000-00007C2E0000}"/>
    <cellStyle name="Accent3 2 2" xfId="9014" hidden="1" xr:uid="{00000000-0005-0000-0000-00007D2E0000}"/>
    <cellStyle name="Accent3 2 2" xfId="13968" hidden="1" xr:uid="{00000000-0005-0000-0000-00007E2E0000}"/>
    <cellStyle name="Accent3 2 2" xfId="13848" hidden="1" xr:uid="{00000000-0005-0000-0000-00007F2E0000}"/>
    <cellStyle name="Accent3 2 2" xfId="8873" hidden="1" xr:uid="{00000000-0005-0000-0000-0000802E0000}"/>
    <cellStyle name="Accent3 2 2" xfId="14362" hidden="1" xr:uid="{00000000-0005-0000-0000-0000812E0000}"/>
    <cellStyle name="Accent3 2 2" xfId="14551" hidden="1" xr:uid="{00000000-0005-0000-0000-0000822E0000}"/>
    <cellStyle name="Accent3 2 2" xfId="14533" hidden="1" xr:uid="{00000000-0005-0000-0000-0000832E0000}"/>
    <cellStyle name="Accent3 2 2" xfId="14171" hidden="1" xr:uid="{00000000-0005-0000-0000-0000842E0000}"/>
    <cellStyle name="Accent3 2 2" xfId="14703" hidden="1" xr:uid="{00000000-0005-0000-0000-0000852E0000}"/>
    <cellStyle name="Accent3 2 2" xfId="14686" hidden="1" xr:uid="{00000000-0005-0000-0000-0000862E0000}"/>
    <cellStyle name="Accent3 2 2" xfId="14359" hidden="1" xr:uid="{00000000-0005-0000-0000-0000872E0000}"/>
    <cellStyle name="Accent3 2 2" xfId="14848" hidden="1" xr:uid="{00000000-0005-0000-0000-0000882E0000}"/>
    <cellStyle name="Accent3 2 2" xfId="14831" hidden="1" xr:uid="{00000000-0005-0000-0000-0000892E0000}"/>
    <cellStyle name="Accent3 2 2" xfId="8634" hidden="1" xr:uid="{00000000-0005-0000-0000-00008A2E0000}"/>
    <cellStyle name="Accent3 2 2" xfId="15042" hidden="1" xr:uid="{00000000-0005-0000-0000-00008B2E0000}"/>
    <cellStyle name="Accent3 2 2" xfId="15230" hidden="1" xr:uid="{00000000-0005-0000-0000-00008C2E0000}"/>
    <cellStyle name="Accent3 2 2" xfId="15213" hidden="1" xr:uid="{00000000-0005-0000-0000-00008D2E0000}"/>
    <cellStyle name="Accent3 2 2" xfId="14138" hidden="1" xr:uid="{00000000-0005-0000-0000-00008E2E0000}"/>
    <cellStyle name="Accent3 2 2" xfId="15382" hidden="1" xr:uid="{00000000-0005-0000-0000-00008F2E0000}"/>
    <cellStyle name="Accent3 2 2" xfId="15365" hidden="1" xr:uid="{00000000-0005-0000-0000-0000902E0000}"/>
    <cellStyle name="Accent3 2 2" xfId="15039" hidden="1" xr:uid="{00000000-0005-0000-0000-0000912E0000}"/>
    <cellStyle name="Accent3 2 2" xfId="15527" hidden="1" xr:uid="{00000000-0005-0000-0000-0000922E0000}"/>
    <cellStyle name="Accent3 2 2" xfId="15510" hidden="1" xr:uid="{00000000-0005-0000-0000-0000932E0000}"/>
    <cellStyle name="Accent3 2 2" xfId="14118" hidden="1" xr:uid="{00000000-0005-0000-0000-0000942E0000}"/>
    <cellStyle name="Accent3 2 2" xfId="15721" hidden="1" xr:uid="{00000000-0005-0000-0000-0000952E0000}"/>
    <cellStyle name="Accent3 2 2" xfId="15910" hidden="1" xr:uid="{00000000-0005-0000-0000-0000962E0000}"/>
    <cellStyle name="Accent3 2 2" xfId="15892" hidden="1" xr:uid="{00000000-0005-0000-0000-0000972E0000}"/>
    <cellStyle name="Accent3 2 2" xfId="13874" hidden="1" xr:uid="{00000000-0005-0000-0000-0000982E0000}"/>
    <cellStyle name="Accent3 2 2" xfId="16062" hidden="1" xr:uid="{00000000-0005-0000-0000-0000992E0000}"/>
    <cellStyle name="Accent3 2 2" xfId="16045" hidden="1" xr:uid="{00000000-0005-0000-0000-00009A2E0000}"/>
    <cellStyle name="Accent3 2 2" xfId="15718" hidden="1" xr:uid="{00000000-0005-0000-0000-00009B2E0000}"/>
    <cellStyle name="Accent3 2 2" xfId="16207" hidden="1" xr:uid="{00000000-0005-0000-0000-00009C2E0000}"/>
    <cellStyle name="Accent3 2 2" xfId="16190" hidden="1" xr:uid="{00000000-0005-0000-0000-00009D2E0000}"/>
    <cellStyle name="Accent3 2 2" xfId="13846" hidden="1" xr:uid="{00000000-0005-0000-0000-00009E2E0000}"/>
    <cellStyle name="Accent3 2 2" xfId="16400" hidden="1" xr:uid="{00000000-0005-0000-0000-00009F2E0000}"/>
    <cellStyle name="Accent3 2 2" xfId="16588" hidden="1" xr:uid="{00000000-0005-0000-0000-0000A02E0000}"/>
    <cellStyle name="Accent3 2 2" xfId="16571" hidden="1" xr:uid="{00000000-0005-0000-0000-0000A12E0000}"/>
    <cellStyle name="Accent3 2 2" xfId="4887" hidden="1" xr:uid="{00000000-0005-0000-0000-0000A22E0000}"/>
    <cellStyle name="Accent3 2 2" xfId="16740" hidden="1" xr:uid="{00000000-0005-0000-0000-0000A32E0000}"/>
    <cellStyle name="Accent3 2 2" xfId="16723" hidden="1" xr:uid="{00000000-0005-0000-0000-0000A42E0000}"/>
    <cellStyle name="Accent3 2 2" xfId="16397" hidden="1" xr:uid="{00000000-0005-0000-0000-0000A52E0000}"/>
    <cellStyle name="Accent3 2 2" xfId="16885" hidden="1" xr:uid="{00000000-0005-0000-0000-0000A62E0000}"/>
    <cellStyle name="Accent3 2 2" xfId="16868" hidden="1" xr:uid="{00000000-0005-0000-0000-0000A72E0000}"/>
    <cellStyle name="Accent3 2 2" xfId="8633" hidden="1" xr:uid="{00000000-0005-0000-0000-0000A82E0000}"/>
    <cellStyle name="Accent3 2 2" xfId="17255" hidden="1" xr:uid="{00000000-0005-0000-0000-0000A92E0000}"/>
    <cellStyle name="Accent3 2 2" xfId="17139" hidden="1" xr:uid="{00000000-0005-0000-0000-0000AA2E0000}"/>
    <cellStyle name="Accent3 2 2" xfId="8704" hidden="1" xr:uid="{00000000-0005-0000-0000-0000AB2E0000}"/>
    <cellStyle name="Accent3 2 2" xfId="17647" hidden="1" xr:uid="{00000000-0005-0000-0000-0000AC2E0000}"/>
    <cellStyle name="Accent3 2 2" xfId="17836" hidden="1" xr:uid="{00000000-0005-0000-0000-0000AD2E0000}"/>
    <cellStyle name="Accent3 2 2" xfId="17818" hidden="1" xr:uid="{00000000-0005-0000-0000-0000AE2E0000}"/>
    <cellStyle name="Accent3 2 2" xfId="17457" hidden="1" xr:uid="{00000000-0005-0000-0000-0000AF2E0000}"/>
    <cellStyle name="Accent3 2 2" xfId="17988" hidden="1" xr:uid="{00000000-0005-0000-0000-0000B02E0000}"/>
    <cellStyle name="Accent3 2 2" xfId="17971" hidden="1" xr:uid="{00000000-0005-0000-0000-0000B12E0000}"/>
    <cellStyle name="Accent3 2 2" xfId="17644" hidden="1" xr:uid="{00000000-0005-0000-0000-0000B22E0000}"/>
    <cellStyle name="Accent3 2 2" xfId="18133" hidden="1" xr:uid="{00000000-0005-0000-0000-0000B32E0000}"/>
    <cellStyle name="Accent3 2 2" xfId="18116" hidden="1" xr:uid="{00000000-0005-0000-0000-0000B42E0000}"/>
    <cellStyle name="Accent3 2 2" xfId="8767" hidden="1" xr:uid="{00000000-0005-0000-0000-0000B52E0000}"/>
    <cellStyle name="Accent3 2 2" xfId="18327" hidden="1" xr:uid="{00000000-0005-0000-0000-0000B62E0000}"/>
    <cellStyle name="Accent3 2 2" xfId="18515" hidden="1" xr:uid="{00000000-0005-0000-0000-0000B72E0000}"/>
    <cellStyle name="Accent3 2 2" xfId="18498" hidden="1" xr:uid="{00000000-0005-0000-0000-0000B82E0000}"/>
    <cellStyle name="Accent3 2 2" xfId="17424" hidden="1" xr:uid="{00000000-0005-0000-0000-0000B92E0000}"/>
    <cellStyle name="Accent3 2 2" xfId="18667" hidden="1" xr:uid="{00000000-0005-0000-0000-0000BA2E0000}"/>
    <cellStyle name="Accent3 2 2" xfId="18650" hidden="1" xr:uid="{00000000-0005-0000-0000-0000BB2E0000}"/>
    <cellStyle name="Accent3 2 2" xfId="18324" hidden="1" xr:uid="{00000000-0005-0000-0000-0000BC2E0000}"/>
    <cellStyle name="Accent3 2 2" xfId="18812" hidden="1" xr:uid="{00000000-0005-0000-0000-0000BD2E0000}"/>
    <cellStyle name="Accent3 2 2" xfId="18795" hidden="1" xr:uid="{00000000-0005-0000-0000-0000BE2E0000}"/>
    <cellStyle name="Accent3 2 2" xfId="17404" hidden="1" xr:uid="{00000000-0005-0000-0000-0000BF2E0000}"/>
    <cellStyle name="Accent3 2 2" xfId="19006" hidden="1" xr:uid="{00000000-0005-0000-0000-0000C02E0000}"/>
    <cellStyle name="Accent3 2 2" xfId="19195" hidden="1" xr:uid="{00000000-0005-0000-0000-0000C12E0000}"/>
    <cellStyle name="Accent3 2 2" xfId="19177" hidden="1" xr:uid="{00000000-0005-0000-0000-0000C22E0000}"/>
    <cellStyle name="Accent3 2 2" xfId="17165" hidden="1" xr:uid="{00000000-0005-0000-0000-0000C32E0000}"/>
    <cellStyle name="Accent3 2 2" xfId="19347" hidden="1" xr:uid="{00000000-0005-0000-0000-0000C42E0000}"/>
    <cellStyle name="Accent3 2 2" xfId="19330" hidden="1" xr:uid="{00000000-0005-0000-0000-0000C52E0000}"/>
    <cellStyle name="Accent3 2 2" xfId="19003" hidden="1" xr:uid="{00000000-0005-0000-0000-0000C62E0000}"/>
    <cellStyle name="Accent3 2 2" xfId="19492" hidden="1" xr:uid="{00000000-0005-0000-0000-0000C72E0000}"/>
    <cellStyle name="Accent3 2 2" xfId="19475" hidden="1" xr:uid="{00000000-0005-0000-0000-0000C82E0000}"/>
    <cellStyle name="Accent3 2 2" xfId="17137" hidden="1" xr:uid="{00000000-0005-0000-0000-0000C92E0000}"/>
    <cellStyle name="Accent3 2 2" xfId="19685" hidden="1" xr:uid="{00000000-0005-0000-0000-0000CA2E0000}"/>
    <cellStyle name="Accent3 2 2" xfId="19873" hidden="1" xr:uid="{00000000-0005-0000-0000-0000CB2E0000}"/>
    <cellStyle name="Accent3 2 2" xfId="19856" hidden="1" xr:uid="{00000000-0005-0000-0000-0000CC2E0000}"/>
    <cellStyle name="Accent3 2 2" xfId="9442" hidden="1" xr:uid="{00000000-0005-0000-0000-0000CD2E0000}"/>
    <cellStyle name="Accent3 2 2" xfId="20025" hidden="1" xr:uid="{00000000-0005-0000-0000-0000CE2E0000}"/>
    <cellStyle name="Accent3 2 2" xfId="20008" hidden="1" xr:uid="{00000000-0005-0000-0000-0000CF2E0000}"/>
    <cellStyle name="Accent3 2 2" xfId="19682" hidden="1" xr:uid="{00000000-0005-0000-0000-0000D02E0000}"/>
    <cellStyle name="Accent3 2 2" xfId="20170" hidden="1" xr:uid="{00000000-0005-0000-0000-0000D12E0000}"/>
    <cellStyle name="Accent3 2 2" xfId="20153" hidden="1" xr:uid="{00000000-0005-0000-0000-0000D22E0000}"/>
    <cellStyle name="Accent3 2 2" xfId="8877" hidden="1" xr:uid="{00000000-0005-0000-0000-0000D32E0000}"/>
    <cellStyle name="Accent3 2 2" xfId="20533" hidden="1" xr:uid="{00000000-0005-0000-0000-0000D42E0000}"/>
    <cellStyle name="Accent3 2 2" xfId="20420" hidden="1" xr:uid="{00000000-0005-0000-0000-0000D52E0000}"/>
    <cellStyle name="Accent3 2 2" xfId="8918" hidden="1" xr:uid="{00000000-0005-0000-0000-0000D62E0000}"/>
    <cellStyle name="Accent3 2 2" xfId="20925" hidden="1" xr:uid="{00000000-0005-0000-0000-0000D72E0000}"/>
    <cellStyle name="Accent3 2 2" xfId="21114" hidden="1" xr:uid="{00000000-0005-0000-0000-0000D82E0000}"/>
    <cellStyle name="Accent3 2 2" xfId="21096" hidden="1" xr:uid="{00000000-0005-0000-0000-0000D92E0000}"/>
    <cellStyle name="Accent3 2 2" xfId="20735" hidden="1" xr:uid="{00000000-0005-0000-0000-0000DA2E0000}"/>
    <cellStyle name="Accent3 2 2" xfId="21266" hidden="1" xr:uid="{00000000-0005-0000-0000-0000DB2E0000}"/>
    <cellStyle name="Accent3 2 2" xfId="21249" hidden="1" xr:uid="{00000000-0005-0000-0000-0000DC2E0000}"/>
    <cellStyle name="Accent3 2 2" xfId="20922" hidden="1" xr:uid="{00000000-0005-0000-0000-0000DD2E0000}"/>
    <cellStyle name="Accent3 2 2" xfId="21411" hidden="1" xr:uid="{00000000-0005-0000-0000-0000DE2E0000}"/>
    <cellStyle name="Accent3 2 2" xfId="21394" hidden="1" xr:uid="{00000000-0005-0000-0000-0000DF2E0000}"/>
    <cellStyle name="Accent3 2 2" xfId="4568" hidden="1" xr:uid="{00000000-0005-0000-0000-0000E02E0000}"/>
    <cellStyle name="Accent3 2 2" xfId="21605" hidden="1" xr:uid="{00000000-0005-0000-0000-0000E12E0000}"/>
    <cellStyle name="Accent3 2 2" xfId="21793" hidden="1" xr:uid="{00000000-0005-0000-0000-0000E22E0000}"/>
    <cellStyle name="Accent3 2 2" xfId="21776" hidden="1" xr:uid="{00000000-0005-0000-0000-0000E32E0000}"/>
    <cellStyle name="Accent3 2 2" xfId="20702" hidden="1" xr:uid="{00000000-0005-0000-0000-0000E42E0000}"/>
    <cellStyle name="Accent3 2 2" xfId="21945" hidden="1" xr:uid="{00000000-0005-0000-0000-0000E52E0000}"/>
    <cellStyle name="Accent3 2 2" xfId="21928" hidden="1" xr:uid="{00000000-0005-0000-0000-0000E62E0000}"/>
    <cellStyle name="Accent3 2 2" xfId="21602" hidden="1" xr:uid="{00000000-0005-0000-0000-0000E72E0000}"/>
    <cellStyle name="Accent3 2 2" xfId="22090" hidden="1" xr:uid="{00000000-0005-0000-0000-0000E82E0000}"/>
    <cellStyle name="Accent3 2 2" xfId="22073" hidden="1" xr:uid="{00000000-0005-0000-0000-0000E92E0000}"/>
    <cellStyle name="Accent3 2 2" xfId="20682" hidden="1" xr:uid="{00000000-0005-0000-0000-0000EA2E0000}"/>
    <cellStyle name="Accent3 2 2" xfId="22284" hidden="1" xr:uid="{00000000-0005-0000-0000-0000EB2E0000}"/>
    <cellStyle name="Accent3 2 2" xfId="22473" hidden="1" xr:uid="{00000000-0005-0000-0000-0000EC2E0000}"/>
    <cellStyle name="Accent3 2 2" xfId="22455" hidden="1" xr:uid="{00000000-0005-0000-0000-0000ED2E0000}"/>
    <cellStyle name="Accent3 2 2" xfId="20446" hidden="1" xr:uid="{00000000-0005-0000-0000-0000EE2E0000}"/>
    <cellStyle name="Accent3 2 2" xfId="22625" hidden="1" xr:uid="{00000000-0005-0000-0000-0000EF2E0000}"/>
    <cellStyle name="Accent3 2 2" xfId="22608" hidden="1" xr:uid="{00000000-0005-0000-0000-0000F02E0000}"/>
    <cellStyle name="Accent3 2 2" xfId="22281" hidden="1" xr:uid="{00000000-0005-0000-0000-0000F12E0000}"/>
    <cellStyle name="Accent3 2 2" xfId="22770" hidden="1" xr:uid="{00000000-0005-0000-0000-0000F22E0000}"/>
    <cellStyle name="Accent3 2 2" xfId="22753" hidden="1" xr:uid="{00000000-0005-0000-0000-0000F32E0000}"/>
    <cellStyle name="Accent3 2 2" xfId="20418" hidden="1" xr:uid="{00000000-0005-0000-0000-0000F42E0000}"/>
    <cellStyle name="Accent3 2 2" xfId="22963" hidden="1" xr:uid="{00000000-0005-0000-0000-0000F52E0000}"/>
    <cellStyle name="Accent3 2 2" xfId="23151" hidden="1" xr:uid="{00000000-0005-0000-0000-0000F62E0000}"/>
    <cellStyle name="Accent3 2 2" xfId="23134" hidden="1" xr:uid="{00000000-0005-0000-0000-0000F72E0000}"/>
    <cellStyle name="Accent3 2 2" xfId="9281" hidden="1" xr:uid="{00000000-0005-0000-0000-0000F82E0000}"/>
    <cellStyle name="Accent3 2 2" xfId="23303" hidden="1" xr:uid="{00000000-0005-0000-0000-0000F92E0000}"/>
    <cellStyle name="Accent3 2 2" xfId="23286" hidden="1" xr:uid="{00000000-0005-0000-0000-0000FA2E0000}"/>
    <cellStyle name="Accent3 2 2" xfId="22960" hidden="1" xr:uid="{00000000-0005-0000-0000-0000FB2E0000}"/>
    <cellStyle name="Accent3 2 2" xfId="23448" hidden="1" xr:uid="{00000000-0005-0000-0000-0000FC2E0000}"/>
    <cellStyle name="Accent3 2 2" xfId="23431" hidden="1" xr:uid="{00000000-0005-0000-0000-0000FD2E0000}"/>
    <cellStyle name="Accent3 2 2" xfId="9131" hidden="1" xr:uid="{00000000-0005-0000-0000-0000FE2E0000}"/>
    <cellStyle name="Accent3 2 2" xfId="23798" hidden="1" xr:uid="{00000000-0005-0000-0000-0000FF2E0000}"/>
    <cellStyle name="Accent3 2 2" xfId="23688" hidden="1" xr:uid="{00000000-0005-0000-0000-0000002F0000}"/>
    <cellStyle name="Accent3 2 2" xfId="4042" hidden="1" xr:uid="{00000000-0005-0000-0000-0000012F0000}"/>
    <cellStyle name="Accent3 2 2" xfId="24190" hidden="1" xr:uid="{00000000-0005-0000-0000-0000022F0000}"/>
    <cellStyle name="Accent3 2 2" xfId="24379" hidden="1" xr:uid="{00000000-0005-0000-0000-0000032F0000}"/>
    <cellStyle name="Accent3 2 2" xfId="24361" hidden="1" xr:uid="{00000000-0005-0000-0000-0000042F0000}"/>
    <cellStyle name="Accent3 2 2" xfId="24000" hidden="1" xr:uid="{00000000-0005-0000-0000-0000052F0000}"/>
    <cellStyle name="Accent3 2 2" xfId="24531" hidden="1" xr:uid="{00000000-0005-0000-0000-0000062F0000}"/>
    <cellStyle name="Accent3 2 2" xfId="24514" hidden="1" xr:uid="{00000000-0005-0000-0000-0000072F0000}"/>
    <cellStyle name="Accent3 2 2" xfId="24187" hidden="1" xr:uid="{00000000-0005-0000-0000-0000082F0000}"/>
    <cellStyle name="Accent3 2 2" xfId="24676" hidden="1" xr:uid="{00000000-0005-0000-0000-0000092F0000}"/>
    <cellStyle name="Accent3 2 2" xfId="24659" hidden="1" xr:uid="{00000000-0005-0000-0000-00000A2F0000}"/>
    <cellStyle name="Accent3 2 2" xfId="8491" hidden="1" xr:uid="{00000000-0005-0000-0000-00000B2F0000}"/>
    <cellStyle name="Accent3 2 2" xfId="24870" hidden="1" xr:uid="{00000000-0005-0000-0000-00000C2F0000}"/>
    <cellStyle name="Accent3 2 2" xfId="25058" hidden="1" xr:uid="{00000000-0005-0000-0000-00000D2F0000}"/>
    <cellStyle name="Accent3 2 2" xfId="25041" hidden="1" xr:uid="{00000000-0005-0000-0000-00000E2F0000}"/>
    <cellStyle name="Accent3 2 2" xfId="23967" hidden="1" xr:uid="{00000000-0005-0000-0000-00000F2F0000}"/>
    <cellStyle name="Accent3 2 2" xfId="25210" hidden="1" xr:uid="{00000000-0005-0000-0000-0000102F0000}"/>
    <cellStyle name="Accent3 2 2" xfId="25193" hidden="1" xr:uid="{00000000-0005-0000-0000-0000112F0000}"/>
    <cellStyle name="Accent3 2 2" xfId="24867" hidden="1" xr:uid="{00000000-0005-0000-0000-0000122F0000}"/>
    <cellStyle name="Accent3 2 2" xfId="25355" hidden="1" xr:uid="{00000000-0005-0000-0000-0000132F0000}"/>
    <cellStyle name="Accent3 2 2" xfId="25338" hidden="1" xr:uid="{00000000-0005-0000-0000-0000142F0000}"/>
    <cellStyle name="Accent3 2 2" xfId="23947" hidden="1" xr:uid="{00000000-0005-0000-0000-0000152F0000}"/>
    <cellStyle name="Accent3 2 2" xfId="25549" hidden="1" xr:uid="{00000000-0005-0000-0000-0000162F0000}"/>
    <cellStyle name="Accent3 2 2" xfId="25738" hidden="1" xr:uid="{00000000-0005-0000-0000-0000172F0000}"/>
    <cellStyle name="Accent3 2 2" xfId="25720" hidden="1" xr:uid="{00000000-0005-0000-0000-0000182F0000}"/>
    <cellStyle name="Accent3 2 2" xfId="23714" hidden="1" xr:uid="{00000000-0005-0000-0000-0000192F0000}"/>
    <cellStyle name="Accent3 2 2" xfId="25890" hidden="1" xr:uid="{00000000-0005-0000-0000-00001A2F0000}"/>
    <cellStyle name="Accent3 2 2" xfId="25873" hidden="1" xr:uid="{00000000-0005-0000-0000-00001B2F0000}"/>
    <cellStyle name="Accent3 2 2" xfId="25546" hidden="1" xr:uid="{00000000-0005-0000-0000-00001C2F0000}"/>
    <cellStyle name="Accent3 2 2" xfId="26035" hidden="1" xr:uid="{00000000-0005-0000-0000-00001D2F0000}"/>
    <cellStyle name="Accent3 2 2" xfId="26018" hidden="1" xr:uid="{00000000-0005-0000-0000-00001E2F0000}"/>
    <cellStyle name="Accent3 2 2" xfId="23686" hidden="1" xr:uid="{00000000-0005-0000-0000-00001F2F0000}"/>
    <cellStyle name="Accent3 2 2" xfId="26228" hidden="1" xr:uid="{00000000-0005-0000-0000-0000202F0000}"/>
    <cellStyle name="Accent3 2 2" xfId="26416" hidden="1" xr:uid="{00000000-0005-0000-0000-0000212F0000}"/>
    <cellStyle name="Accent3 2 2" xfId="26399" hidden="1" xr:uid="{00000000-0005-0000-0000-0000222F0000}"/>
    <cellStyle name="Accent3 2 2" xfId="8486" hidden="1" xr:uid="{00000000-0005-0000-0000-0000232F0000}"/>
    <cellStyle name="Accent3 2 2" xfId="26568" hidden="1" xr:uid="{00000000-0005-0000-0000-0000242F0000}"/>
    <cellStyle name="Accent3 2 2" xfId="26551" hidden="1" xr:uid="{00000000-0005-0000-0000-0000252F0000}"/>
    <cellStyle name="Accent3 2 2" xfId="26225" hidden="1" xr:uid="{00000000-0005-0000-0000-0000262F0000}"/>
    <cellStyle name="Accent3 2 2" xfId="26713" hidden="1" xr:uid="{00000000-0005-0000-0000-0000272F0000}"/>
    <cellStyle name="Accent3 2 2" xfId="26696" hidden="1" xr:uid="{00000000-0005-0000-0000-0000282F0000}"/>
    <cellStyle name="Accent3 2 2" xfId="9370" hidden="1" xr:uid="{00000000-0005-0000-0000-0000292F0000}"/>
    <cellStyle name="Accent3 2 2" xfId="27056" hidden="1" xr:uid="{00000000-0005-0000-0000-00002A2F0000}"/>
    <cellStyle name="Accent3 2 2" xfId="26946" hidden="1" xr:uid="{00000000-0005-0000-0000-00002B2F0000}"/>
    <cellStyle name="Accent3 2 2" xfId="4519" hidden="1" xr:uid="{00000000-0005-0000-0000-00002C2F0000}"/>
    <cellStyle name="Accent3 2 2" xfId="27448" hidden="1" xr:uid="{00000000-0005-0000-0000-00002D2F0000}"/>
    <cellStyle name="Accent3 2 2" xfId="27637" hidden="1" xr:uid="{00000000-0005-0000-0000-00002E2F0000}"/>
    <cellStyle name="Accent3 2 2" xfId="27619" hidden="1" xr:uid="{00000000-0005-0000-0000-00002F2F0000}"/>
    <cellStyle name="Accent3 2 2" xfId="27258" hidden="1" xr:uid="{00000000-0005-0000-0000-0000302F0000}"/>
    <cellStyle name="Accent3 2 2" xfId="27789" hidden="1" xr:uid="{00000000-0005-0000-0000-0000312F0000}"/>
    <cellStyle name="Accent3 2 2" xfId="27772" hidden="1" xr:uid="{00000000-0005-0000-0000-0000322F0000}"/>
    <cellStyle name="Accent3 2 2" xfId="27445" hidden="1" xr:uid="{00000000-0005-0000-0000-0000332F0000}"/>
    <cellStyle name="Accent3 2 2" xfId="27934" hidden="1" xr:uid="{00000000-0005-0000-0000-0000342F0000}"/>
    <cellStyle name="Accent3 2 2" xfId="27917" hidden="1" xr:uid="{00000000-0005-0000-0000-0000352F0000}"/>
    <cellStyle name="Accent3 2 2" xfId="5334" hidden="1" xr:uid="{00000000-0005-0000-0000-0000362F0000}"/>
    <cellStyle name="Accent3 2 2" xfId="28128" hidden="1" xr:uid="{00000000-0005-0000-0000-0000372F0000}"/>
    <cellStyle name="Accent3 2 2" xfId="28316" hidden="1" xr:uid="{00000000-0005-0000-0000-0000382F0000}"/>
    <cellStyle name="Accent3 2 2" xfId="28299" hidden="1" xr:uid="{00000000-0005-0000-0000-0000392F0000}"/>
    <cellStyle name="Accent3 2 2" xfId="27225" hidden="1" xr:uid="{00000000-0005-0000-0000-00003A2F0000}"/>
    <cellStyle name="Accent3 2 2" xfId="28468" hidden="1" xr:uid="{00000000-0005-0000-0000-00003B2F0000}"/>
    <cellStyle name="Accent3 2 2" xfId="28451" hidden="1" xr:uid="{00000000-0005-0000-0000-00003C2F0000}"/>
    <cellStyle name="Accent3 2 2" xfId="28125" hidden="1" xr:uid="{00000000-0005-0000-0000-00003D2F0000}"/>
    <cellStyle name="Accent3 2 2" xfId="28613" hidden="1" xr:uid="{00000000-0005-0000-0000-00003E2F0000}"/>
    <cellStyle name="Accent3 2 2" xfId="28596" hidden="1" xr:uid="{00000000-0005-0000-0000-00003F2F0000}"/>
    <cellStyle name="Accent3 2 2" xfId="27205" hidden="1" xr:uid="{00000000-0005-0000-0000-0000402F0000}"/>
    <cellStyle name="Accent3 2 2" xfId="28807" hidden="1" xr:uid="{00000000-0005-0000-0000-0000412F0000}"/>
    <cellStyle name="Accent3 2 2" xfId="28996" hidden="1" xr:uid="{00000000-0005-0000-0000-0000422F0000}"/>
    <cellStyle name="Accent3 2 2" xfId="28978" hidden="1" xr:uid="{00000000-0005-0000-0000-0000432F0000}"/>
    <cellStyle name="Accent3 2 2" xfId="26972" hidden="1" xr:uid="{00000000-0005-0000-0000-0000442F0000}"/>
    <cellStyle name="Accent3 2 2" xfId="29148" hidden="1" xr:uid="{00000000-0005-0000-0000-0000452F0000}"/>
    <cellStyle name="Accent3 2 2" xfId="29131" hidden="1" xr:uid="{00000000-0005-0000-0000-0000462F0000}"/>
    <cellStyle name="Accent3 2 2" xfId="28804" hidden="1" xr:uid="{00000000-0005-0000-0000-0000472F0000}"/>
    <cellStyle name="Accent3 2 2" xfId="29293" hidden="1" xr:uid="{00000000-0005-0000-0000-0000482F0000}"/>
    <cellStyle name="Accent3 2 2" xfId="29276" hidden="1" xr:uid="{00000000-0005-0000-0000-0000492F0000}"/>
    <cellStyle name="Accent3 2 2" xfId="26944" hidden="1" xr:uid="{00000000-0005-0000-0000-00004A2F0000}"/>
    <cellStyle name="Accent3 2 2" xfId="29486" hidden="1" xr:uid="{00000000-0005-0000-0000-00004B2F0000}"/>
    <cellStyle name="Accent3 2 2" xfId="29674" hidden="1" xr:uid="{00000000-0005-0000-0000-00004C2F0000}"/>
    <cellStyle name="Accent3 2 2" xfId="29657" hidden="1" xr:uid="{00000000-0005-0000-0000-00004D2F0000}"/>
    <cellStyle name="Accent3 2 2" xfId="4660" hidden="1" xr:uid="{00000000-0005-0000-0000-00004E2F0000}"/>
    <cellStyle name="Accent3 2 2" xfId="29826" hidden="1" xr:uid="{00000000-0005-0000-0000-00004F2F0000}"/>
    <cellStyle name="Accent3 2 2" xfId="29809" hidden="1" xr:uid="{00000000-0005-0000-0000-0000502F0000}"/>
    <cellStyle name="Accent3 2 2" xfId="29483" hidden="1" xr:uid="{00000000-0005-0000-0000-0000512F0000}"/>
    <cellStyle name="Accent3 2 2" xfId="29971" hidden="1" xr:uid="{00000000-0005-0000-0000-0000522F0000}"/>
    <cellStyle name="Accent3 2 2" xfId="29954" hidden="1" xr:uid="{00000000-0005-0000-0000-0000532F0000}"/>
    <cellStyle name="Accent3 2 2" xfId="4931" hidden="1" xr:uid="{00000000-0005-0000-0000-0000542F0000}"/>
    <cellStyle name="Accent3 2 2" xfId="30295" hidden="1" xr:uid="{00000000-0005-0000-0000-0000552F0000}"/>
    <cellStyle name="Accent3 2 2" xfId="30187" hidden="1" xr:uid="{00000000-0005-0000-0000-0000562F0000}"/>
    <cellStyle name="Accent3 2 2" xfId="9364" hidden="1" xr:uid="{00000000-0005-0000-0000-0000572F0000}"/>
    <cellStyle name="Accent3 2 2" xfId="30687" hidden="1" xr:uid="{00000000-0005-0000-0000-0000582F0000}"/>
    <cellStyle name="Accent3 2 2" xfId="30876" hidden="1" xr:uid="{00000000-0005-0000-0000-0000592F0000}"/>
    <cellStyle name="Accent3 2 2" xfId="30858" hidden="1" xr:uid="{00000000-0005-0000-0000-00005A2F0000}"/>
    <cellStyle name="Accent3 2 2" xfId="30497" hidden="1" xr:uid="{00000000-0005-0000-0000-00005B2F0000}"/>
    <cellStyle name="Accent3 2 2" xfId="31028" hidden="1" xr:uid="{00000000-0005-0000-0000-00005C2F0000}"/>
    <cellStyle name="Accent3 2 2" xfId="31011" hidden="1" xr:uid="{00000000-0005-0000-0000-00005D2F0000}"/>
    <cellStyle name="Accent3 2 2" xfId="30684" hidden="1" xr:uid="{00000000-0005-0000-0000-00005E2F0000}"/>
    <cellStyle name="Accent3 2 2" xfId="31173" hidden="1" xr:uid="{00000000-0005-0000-0000-00005F2F0000}"/>
    <cellStyle name="Accent3 2 2" xfId="31156" hidden="1" xr:uid="{00000000-0005-0000-0000-0000602F0000}"/>
    <cellStyle name="Accent3 2 2" xfId="9465" hidden="1" xr:uid="{00000000-0005-0000-0000-0000612F0000}"/>
    <cellStyle name="Accent3 2 2" xfId="31367" hidden="1" xr:uid="{00000000-0005-0000-0000-0000622F0000}"/>
    <cellStyle name="Accent3 2 2" xfId="31555" hidden="1" xr:uid="{00000000-0005-0000-0000-0000632F0000}"/>
    <cellStyle name="Accent3 2 2" xfId="31538" hidden="1" xr:uid="{00000000-0005-0000-0000-0000642F0000}"/>
    <cellStyle name="Accent3 2 2" xfId="30464" hidden="1" xr:uid="{00000000-0005-0000-0000-0000652F0000}"/>
    <cellStyle name="Accent3 2 2" xfId="31707" hidden="1" xr:uid="{00000000-0005-0000-0000-0000662F0000}"/>
    <cellStyle name="Accent3 2 2" xfId="31690" hidden="1" xr:uid="{00000000-0005-0000-0000-0000672F0000}"/>
    <cellStyle name="Accent3 2 2" xfId="31364" hidden="1" xr:uid="{00000000-0005-0000-0000-0000682F0000}"/>
    <cellStyle name="Accent3 2 2" xfId="31852" hidden="1" xr:uid="{00000000-0005-0000-0000-0000692F0000}"/>
    <cellStyle name="Accent3 2 2" xfId="31835" hidden="1" xr:uid="{00000000-0005-0000-0000-00006A2F0000}"/>
    <cellStyle name="Accent3 2 2" xfId="30444" hidden="1" xr:uid="{00000000-0005-0000-0000-00006B2F0000}"/>
    <cellStyle name="Accent3 2 2" xfId="32046" hidden="1" xr:uid="{00000000-0005-0000-0000-00006C2F0000}"/>
    <cellStyle name="Accent3 2 2" xfId="32235" hidden="1" xr:uid="{00000000-0005-0000-0000-00006D2F0000}"/>
    <cellStyle name="Accent3 2 2" xfId="32217" hidden="1" xr:uid="{00000000-0005-0000-0000-00006E2F0000}"/>
    <cellStyle name="Accent3 2 2" xfId="30213" hidden="1" xr:uid="{00000000-0005-0000-0000-00006F2F0000}"/>
    <cellStyle name="Accent3 2 2" xfId="32387" hidden="1" xr:uid="{00000000-0005-0000-0000-0000702F0000}"/>
    <cellStyle name="Accent3 2 2" xfId="32370" hidden="1" xr:uid="{00000000-0005-0000-0000-0000712F0000}"/>
    <cellStyle name="Accent3 2 2" xfId="32043" hidden="1" xr:uid="{00000000-0005-0000-0000-0000722F0000}"/>
    <cellStyle name="Accent3 2 2" xfId="32532" hidden="1" xr:uid="{00000000-0005-0000-0000-0000732F0000}"/>
    <cellStyle name="Accent3 2 2" xfId="32515" hidden="1" xr:uid="{00000000-0005-0000-0000-0000742F0000}"/>
    <cellStyle name="Accent3 2 2" xfId="30185" hidden="1" xr:uid="{00000000-0005-0000-0000-0000752F0000}"/>
    <cellStyle name="Accent3 2 2" xfId="32725" hidden="1" xr:uid="{00000000-0005-0000-0000-0000762F0000}"/>
    <cellStyle name="Accent3 2 2" xfId="32913" hidden="1" xr:uid="{00000000-0005-0000-0000-0000772F0000}"/>
    <cellStyle name="Accent3 2 2" xfId="32896" hidden="1" xr:uid="{00000000-0005-0000-0000-0000782F0000}"/>
    <cellStyle name="Accent3 2 2" xfId="10390" hidden="1" xr:uid="{00000000-0005-0000-0000-0000792F0000}"/>
    <cellStyle name="Accent3 2 2" xfId="33065" hidden="1" xr:uid="{00000000-0005-0000-0000-00007A2F0000}"/>
    <cellStyle name="Accent3 2 2" xfId="33048" hidden="1" xr:uid="{00000000-0005-0000-0000-00007B2F0000}"/>
    <cellStyle name="Accent3 2 2" xfId="32722" hidden="1" xr:uid="{00000000-0005-0000-0000-00007C2F0000}"/>
    <cellStyle name="Accent3 2 2" xfId="33210" hidden="1" xr:uid="{00000000-0005-0000-0000-00007D2F0000}"/>
    <cellStyle name="Accent3 2 2" xfId="33193" hidden="1" xr:uid="{00000000-0005-0000-0000-00007E2F0000}"/>
    <cellStyle name="Accent3 2 2" xfId="8925" hidden="1" xr:uid="{00000000-0005-0000-0000-00007F2F0000}"/>
    <cellStyle name="Accent3 2 2" xfId="33534" hidden="1" xr:uid="{00000000-0005-0000-0000-0000802F0000}"/>
    <cellStyle name="Accent3 2 2" xfId="33426" hidden="1" xr:uid="{00000000-0005-0000-0000-0000812F0000}"/>
    <cellStyle name="Accent3 2 2" xfId="8910" hidden="1" xr:uid="{00000000-0005-0000-0000-0000822F0000}"/>
    <cellStyle name="Accent3 2 2" xfId="33926" hidden="1" xr:uid="{00000000-0005-0000-0000-0000832F0000}"/>
    <cellStyle name="Accent3 2 2" xfId="34115" hidden="1" xr:uid="{00000000-0005-0000-0000-0000842F0000}"/>
    <cellStyle name="Accent3 2 2" xfId="34097" hidden="1" xr:uid="{00000000-0005-0000-0000-0000852F0000}"/>
    <cellStyle name="Accent3 2 2" xfId="33736" hidden="1" xr:uid="{00000000-0005-0000-0000-0000862F0000}"/>
    <cellStyle name="Accent3 2 2" xfId="34267" hidden="1" xr:uid="{00000000-0005-0000-0000-0000872F0000}"/>
    <cellStyle name="Accent3 2 2" xfId="34250" hidden="1" xr:uid="{00000000-0005-0000-0000-0000882F0000}"/>
    <cellStyle name="Accent3 2 2" xfId="33923" hidden="1" xr:uid="{00000000-0005-0000-0000-0000892F0000}"/>
    <cellStyle name="Accent3 2 2" xfId="34412" hidden="1" xr:uid="{00000000-0005-0000-0000-00008A2F0000}"/>
    <cellStyle name="Accent3 2 2" xfId="34395" hidden="1" xr:uid="{00000000-0005-0000-0000-00008B2F0000}"/>
    <cellStyle name="Accent3 2 2" xfId="8507" hidden="1" xr:uid="{00000000-0005-0000-0000-00008C2F0000}"/>
    <cellStyle name="Accent3 2 2" xfId="34606" hidden="1" xr:uid="{00000000-0005-0000-0000-00008D2F0000}"/>
    <cellStyle name="Accent3 2 2" xfId="34794" hidden="1" xr:uid="{00000000-0005-0000-0000-00008E2F0000}"/>
    <cellStyle name="Accent3 2 2" xfId="34777" hidden="1" xr:uid="{00000000-0005-0000-0000-00008F2F0000}"/>
    <cellStyle name="Accent3 2 2" xfId="33703" hidden="1" xr:uid="{00000000-0005-0000-0000-0000902F0000}"/>
    <cellStyle name="Accent3 2 2" xfId="34946" hidden="1" xr:uid="{00000000-0005-0000-0000-0000912F0000}"/>
    <cellStyle name="Accent3 2 2" xfId="34929" hidden="1" xr:uid="{00000000-0005-0000-0000-0000922F0000}"/>
    <cellStyle name="Accent3 2 2" xfId="34603" hidden="1" xr:uid="{00000000-0005-0000-0000-0000932F0000}"/>
    <cellStyle name="Accent3 2 2" xfId="35091" hidden="1" xr:uid="{00000000-0005-0000-0000-0000942F0000}"/>
    <cellStyle name="Accent3 2 2" xfId="35074" hidden="1" xr:uid="{00000000-0005-0000-0000-0000952F0000}"/>
    <cellStyle name="Accent3 2 2" xfId="33683" hidden="1" xr:uid="{00000000-0005-0000-0000-0000962F0000}"/>
    <cellStyle name="Accent3 2 2" xfId="35285" hidden="1" xr:uid="{00000000-0005-0000-0000-0000972F0000}"/>
    <cellStyle name="Accent3 2 2" xfId="35474" hidden="1" xr:uid="{00000000-0005-0000-0000-0000982F0000}"/>
    <cellStyle name="Accent3 2 2" xfId="35456" hidden="1" xr:uid="{00000000-0005-0000-0000-0000992F0000}"/>
    <cellStyle name="Accent3 2 2" xfId="33452" hidden="1" xr:uid="{00000000-0005-0000-0000-00009A2F0000}"/>
    <cellStyle name="Accent3 2 2" xfId="35626" hidden="1" xr:uid="{00000000-0005-0000-0000-00009B2F0000}"/>
    <cellStyle name="Accent3 2 2" xfId="35609" hidden="1" xr:uid="{00000000-0005-0000-0000-00009C2F0000}"/>
    <cellStyle name="Accent3 2 2" xfId="35282" hidden="1" xr:uid="{00000000-0005-0000-0000-00009D2F0000}"/>
    <cellStyle name="Accent3 2 2" xfId="35771" hidden="1" xr:uid="{00000000-0005-0000-0000-00009E2F0000}"/>
    <cellStyle name="Accent3 2 2" xfId="35754" hidden="1" xr:uid="{00000000-0005-0000-0000-00009F2F0000}"/>
    <cellStyle name="Accent3 2 2" xfId="33424" hidden="1" xr:uid="{00000000-0005-0000-0000-0000A02F0000}"/>
    <cellStyle name="Accent3 2 2" xfId="35964" hidden="1" xr:uid="{00000000-0005-0000-0000-0000A12F0000}"/>
    <cellStyle name="Accent3 2 2" xfId="36152" hidden="1" xr:uid="{00000000-0005-0000-0000-0000A22F0000}"/>
    <cellStyle name="Accent3 2 2" xfId="36135" hidden="1" xr:uid="{00000000-0005-0000-0000-0000A32F0000}"/>
    <cellStyle name="Accent3 2 2" xfId="13720" hidden="1" xr:uid="{00000000-0005-0000-0000-0000A42F0000}"/>
    <cellStyle name="Accent3 2 2" xfId="36304" hidden="1" xr:uid="{00000000-0005-0000-0000-0000A52F0000}"/>
    <cellStyle name="Accent3 2 2" xfId="36287" hidden="1" xr:uid="{00000000-0005-0000-0000-0000A62F0000}"/>
    <cellStyle name="Accent3 2 2" xfId="35961" hidden="1" xr:uid="{00000000-0005-0000-0000-0000A72F0000}"/>
    <cellStyle name="Accent3 2 2" xfId="36449" hidden="1" xr:uid="{00000000-0005-0000-0000-0000A82F0000}"/>
    <cellStyle name="Accent3 2 2" xfId="36432" hidden="1" xr:uid="{00000000-0005-0000-0000-0000A92F0000}"/>
    <cellStyle name="Accent3 2 3" xfId="4646" xr:uid="{00000000-0005-0000-0000-0000AA2F0000}"/>
    <cellStyle name="Accent3 3" xfId="3041" xr:uid="{00000000-0005-0000-0000-0000AB2F0000}"/>
    <cellStyle name="Accent3 3 2" xfId="38873" xr:uid="{00000000-0005-0000-0000-0000AC2F0000}"/>
    <cellStyle name="Accent3 4" xfId="4645" xr:uid="{00000000-0005-0000-0000-0000AD2F0000}"/>
    <cellStyle name="Accent3 5" xfId="7300" hidden="1" xr:uid="{00000000-0005-0000-0000-0000AE2F0000}"/>
    <cellStyle name="Accent3 5" xfId="37303" hidden="1" xr:uid="{00000000-0005-0000-0000-0000AF2F0000}"/>
    <cellStyle name="Accent3 5" xfId="38123" hidden="1" xr:uid="{00000000-0005-0000-0000-0000B02F0000}"/>
    <cellStyle name="Accent3 5" xfId="36637" hidden="1" xr:uid="{00000000-0005-0000-0000-0000B12F0000}"/>
    <cellStyle name="Accent3 5" xfId="38262" hidden="1" xr:uid="{00000000-0005-0000-0000-0000B22F0000}"/>
    <cellStyle name="Accent3 5" xfId="36596" hidden="1" xr:uid="{00000000-0005-0000-0000-0000B32F0000}"/>
    <cellStyle name="Accent3 5" xfId="38398" hidden="1" xr:uid="{00000000-0005-0000-0000-0000B42F0000}"/>
    <cellStyle name="Accent3 5" xfId="37402" hidden="1" xr:uid="{00000000-0005-0000-0000-0000B52F0000}"/>
    <cellStyle name="Accent3 5" xfId="38530" hidden="1" xr:uid="{00000000-0005-0000-0000-0000B62F0000}"/>
    <cellStyle name="Accent3 5" xfId="37439" hidden="1" xr:uid="{00000000-0005-0000-0000-0000B72F0000}"/>
    <cellStyle name="Accent3 5" xfId="38656" hidden="1" xr:uid="{00000000-0005-0000-0000-0000B82F0000}"/>
    <cellStyle name="Accent3 5" xfId="37527" hidden="1" xr:uid="{00000000-0005-0000-0000-0000B92F0000}"/>
    <cellStyle name="Accent3 5" xfId="38763" xr:uid="{00000000-0005-0000-0000-0000BA2F0000}"/>
    <cellStyle name="Accent3 6" xfId="7977" hidden="1" xr:uid="{00000000-0005-0000-0000-0000BB2F0000}"/>
    <cellStyle name="Accent3 6" xfId="37336" hidden="1" xr:uid="{00000000-0005-0000-0000-0000BC2F0000}"/>
    <cellStyle name="Accent3 6" xfId="38011" hidden="1" xr:uid="{00000000-0005-0000-0000-0000BD2F0000}"/>
    <cellStyle name="Accent3 6" xfId="36896" hidden="1" xr:uid="{00000000-0005-0000-0000-0000BE2F0000}"/>
    <cellStyle name="Accent3 6" xfId="38302" hidden="1" xr:uid="{00000000-0005-0000-0000-0000BF2F0000}"/>
    <cellStyle name="Accent3 6" xfId="38439" hidden="1" xr:uid="{00000000-0005-0000-0000-0000C02F0000}"/>
    <cellStyle name="Accent3 6" xfId="38568" hidden="1" xr:uid="{00000000-0005-0000-0000-0000C12F0000}"/>
    <cellStyle name="Accent3 6" xfId="38816" xr:uid="{00000000-0005-0000-0000-0000C22F0000}"/>
    <cellStyle name="Accent3 7" xfId="7597" hidden="1" xr:uid="{00000000-0005-0000-0000-0000C32F0000}"/>
    <cellStyle name="Accent3 7" xfId="38042" hidden="1" xr:uid="{00000000-0005-0000-0000-0000C42F0000}"/>
    <cellStyle name="Accent3 7" xfId="38189" hidden="1" xr:uid="{00000000-0005-0000-0000-0000C52F0000}"/>
    <cellStyle name="Accent3 7" xfId="38330" hidden="1" xr:uid="{00000000-0005-0000-0000-0000C62F0000}"/>
    <cellStyle name="Accent3 7" xfId="38467" hidden="1" xr:uid="{00000000-0005-0000-0000-0000C72F0000}"/>
    <cellStyle name="Accent3 7" xfId="38594" hidden="1" xr:uid="{00000000-0005-0000-0000-0000C82F0000}"/>
    <cellStyle name="Accent3 7" xfId="38708" hidden="1" xr:uid="{00000000-0005-0000-0000-0000C92F0000}"/>
    <cellStyle name="Accent3 8" xfId="8308" hidden="1" xr:uid="{00000000-0005-0000-0000-0000CA2F0000}"/>
    <cellStyle name="Accent4 2" xfId="2576" hidden="1" xr:uid="{00000000-0005-0000-0000-0000CC2F0000}"/>
    <cellStyle name="Accent4 2" xfId="37270" hidden="1" xr:uid="{00000000-0005-0000-0000-0000CD2F0000}"/>
    <cellStyle name="Accent4 2" xfId="37277" hidden="1" xr:uid="{00000000-0005-0000-0000-0000CE2F0000}"/>
    <cellStyle name="Accent4 2" xfId="37808" hidden="1" xr:uid="{00000000-0005-0000-0000-0000CF2F0000}"/>
    <cellStyle name="Accent4 2" xfId="37815" hidden="1" xr:uid="{00000000-0005-0000-0000-0000D02F0000}"/>
    <cellStyle name="Accent4 2" xfId="37224" hidden="1" xr:uid="{00000000-0005-0000-0000-0000D12F0000}"/>
    <cellStyle name="Accent4 2" xfId="37196" hidden="1" xr:uid="{00000000-0005-0000-0000-0000D22F0000}"/>
    <cellStyle name="Accent4 2" xfId="37811" hidden="1" xr:uid="{00000000-0005-0000-0000-0000D32F0000}"/>
    <cellStyle name="Accent4 2" xfId="37093" hidden="1" xr:uid="{00000000-0005-0000-0000-0000D42F0000}"/>
    <cellStyle name="Accent4 2" xfId="37953" hidden="1" xr:uid="{00000000-0005-0000-0000-0000D52F0000}"/>
    <cellStyle name="Accent4 2" xfId="37158" hidden="1" xr:uid="{00000000-0005-0000-0000-0000D62F0000}"/>
    <cellStyle name="Accent4 2" xfId="37812" hidden="1" xr:uid="{00000000-0005-0000-0000-0000D72F0000}"/>
    <cellStyle name="Accent4 2" xfId="37648" hidden="1" xr:uid="{00000000-0005-0000-0000-0000D82F0000}"/>
    <cellStyle name="Accent4 2" xfId="38004" xr:uid="{00000000-0005-0000-0000-0000D92F0000}"/>
    <cellStyle name="Accent4 2 2" xfId="5136" hidden="1" xr:uid="{00000000-0005-0000-0000-0000DA2F0000}"/>
    <cellStyle name="Accent4 2 2" xfId="6304" hidden="1" xr:uid="{00000000-0005-0000-0000-0000DB2F0000}"/>
    <cellStyle name="Accent4 2 2" xfId="9006" hidden="1" xr:uid="{00000000-0005-0000-0000-0000DC2F0000}"/>
    <cellStyle name="Accent4 2 2" xfId="9870" hidden="1" xr:uid="{00000000-0005-0000-0000-0000DD2F0000}"/>
    <cellStyle name="Accent4 2 2" xfId="9237" hidden="1" xr:uid="{00000000-0005-0000-0000-0000DE2F0000}"/>
    <cellStyle name="Accent4 2 2" xfId="9115" hidden="1" xr:uid="{00000000-0005-0000-0000-0000DF2F0000}"/>
    <cellStyle name="Accent4 2 2" xfId="10069" hidden="1" xr:uid="{00000000-0005-0000-0000-0000E02F0000}"/>
    <cellStyle name="Accent4 2 2" xfId="4677" hidden="1" xr:uid="{00000000-0005-0000-0000-0000E12F0000}"/>
    <cellStyle name="Accent4 2 2" xfId="3592" hidden="1" xr:uid="{00000000-0005-0000-0000-0000E22F0000}"/>
    <cellStyle name="Accent4 2 2" xfId="10246" hidden="1" xr:uid="{00000000-0005-0000-0000-0000E32F0000}"/>
    <cellStyle name="Accent4 2 2" xfId="9559" hidden="1" xr:uid="{00000000-0005-0000-0000-0000E42F0000}"/>
    <cellStyle name="Accent4 2 2" xfId="5256" hidden="1" xr:uid="{00000000-0005-0000-0000-0000E52F0000}"/>
    <cellStyle name="Accent4 2 2" xfId="10682" hidden="1" xr:uid="{00000000-0005-0000-0000-0000E62F0000}"/>
    <cellStyle name="Accent4 2 2" xfId="8535" hidden="1" xr:uid="{00000000-0005-0000-0000-0000E72F0000}"/>
    <cellStyle name="Accent4 2 2" xfId="10611" hidden="1" xr:uid="{00000000-0005-0000-0000-0000E82F0000}"/>
    <cellStyle name="Accent4 2 2" xfId="11071" hidden="1" xr:uid="{00000000-0005-0000-0000-0000E92F0000}"/>
    <cellStyle name="Accent4 2 2" xfId="11253" hidden="1" xr:uid="{00000000-0005-0000-0000-0000EA2F0000}"/>
    <cellStyle name="Accent4 2 2" xfId="11101" hidden="1" xr:uid="{00000000-0005-0000-0000-0000EB2F0000}"/>
    <cellStyle name="Accent4 2 2" xfId="11085" hidden="1" xr:uid="{00000000-0005-0000-0000-0000EC2F0000}"/>
    <cellStyle name="Accent4 2 2" xfId="11405" hidden="1" xr:uid="{00000000-0005-0000-0000-0000ED2F0000}"/>
    <cellStyle name="Accent4 2 2" xfId="10471" hidden="1" xr:uid="{00000000-0005-0000-0000-0000EE2F0000}"/>
    <cellStyle name="Accent4 2 2" xfId="5478" hidden="1" xr:uid="{00000000-0005-0000-0000-0000EF2F0000}"/>
    <cellStyle name="Accent4 2 2" xfId="11550" hidden="1" xr:uid="{00000000-0005-0000-0000-0000F02F0000}"/>
    <cellStyle name="Accent4 2 2" xfId="11163" hidden="1" xr:uid="{00000000-0005-0000-0000-0000F12F0000}"/>
    <cellStyle name="Accent4 2 2" xfId="8698" hidden="1" xr:uid="{00000000-0005-0000-0000-0000F22F0000}"/>
    <cellStyle name="Accent4 2 2" xfId="11753" hidden="1" xr:uid="{00000000-0005-0000-0000-0000F32F0000}"/>
    <cellStyle name="Accent4 2 2" xfId="11932" hidden="1" xr:uid="{00000000-0005-0000-0000-0000F42F0000}"/>
    <cellStyle name="Accent4 2 2" xfId="11782" hidden="1" xr:uid="{00000000-0005-0000-0000-0000F52F0000}"/>
    <cellStyle name="Accent4 2 2" xfId="11766" hidden="1" xr:uid="{00000000-0005-0000-0000-0000F62F0000}"/>
    <cellStyle name="Accent4 2 2" xfId="12084" hidden="1" xr:uid="{00000000-0005-0000-0000-0000F72F0000}"/>
    <cellStyle name="Accent4 2 2" xfId="5603" hidden="1" xr:uid="{00000000-0005-0000-0000-0000F82F0000}"/>
    <cellStyle name="Accent4 2 2" xfId="4917" hidden="1" xr:uid="{00000000-0005-0000-0000-0000F92F0000}"/>
    <cellStyle name="Accent4 2 2" xfId="12229" hidden="1" xr:uid="{00000000-0005-0000-0000-0000FA2F0000}"/>
    <cellStyle name="Accent4 2 2" xfId="11844" hidden="1" xr:uid="{00000000-0005-0000-0000-0000FB2F0000}"/>
    <cellStyle name="Accent4 2 2" xfId="8500" hidden="1" xr:uid="{00000000-0005-0000-0000-0000FC2F0000}"/>
    <cellStyle name="Accent4 2 2" xfId="12432" hidden="1" xr:uid="{00000000-0005-0000-0000-0000FD2F0000}"/>
    <cellStyle name="Accent4 2 2" xfId="12612" hidden="1" xr:uid="{00000000-0005-0000-0000-0000FE2F0000}"/>
    <cellStyle name="Accent4 2 2" xfId="12461" hidden="1" xr:uid="{00000000-0005-0000-0000-0000FF2F0000}"/>
    <cellStyle name="Accent4 2 2" xfId="12445" hidden="1" xr:uid="{00000000-0005-0000-0000-000000300000}"/>
    <cellStyle name="Accent4 2 2" xfId="12764" hidden="1" xr:uid="{00000000-0005-0000-0000-000001300000}"/>
    <cellStyle name="Accent4 2 2" xfId="10858" hidden="1" xr:uid="{00000000-0005-0000-0000-000002300000}"/>
    <cellStyle name="Accent4 2 2" xfId="10552" hidden="1" xr:uid="{00000000-0005-0000-0000-000003300000}"/>
    <cellStyle name="Accent4 2 2" xfId="12909" hidden="1" xr:uid="{00000000-0005-0000-0000-000004300000}"/>
    <cellStyle name="Accent4 2 2" xfId="12523" hidden="1" xr:uid="{00000000-0005-0000-0000-000005300000}"/>
    <cellStyle name="Accent4 2 2" xfId="9201" hidden="1" xr:uid="{00000000-0005-0000-0000-000006300000}"/>
    <cellStyle name="Accent4 2 2" xfId="13111" hidden="1" xr:uid="{00000000-0005-0000-0000-000007300000}"/>
    <cellStyle name="Accent4 2 2" xfId="13290" hidden="1" xr:uid="{00000000-0005-0000-0000-000008300000}"/>
    <cellStyle name="Accent4 2 2" xfId="13140" hidden="1" xr:uid="{00000000-0005-0000-0000-000009300000}"/>
    <cellStyle name="Accent4 2 2" xfId="13124" hidden="1" xr:uid="{00000000-0005-0000-0000-00000A300000}"/>
    <cellStyle name="Accent4 2 2" xfId="13442" hidden="1" xr:uid="{00000000-0005-0000-0000-00000B300000}"/>
    <cellStyle name="Accent4 2 2" xfId="10602" hidden="1" xr:uid="{00000000-0005-0000-0000-00000C300000}"/>
    <cellStyle name="Accent4 2 2" xfId="8822" hidden="1" xr:uid="{00000000-0005-0000-0000-00000D300000}"/>
    <cellStyle name="Accent4 2 2" xfId="13587" hidden="1" xr:uid="{00000000-0005-0000-0000-00000E300000}"/>
    <cellStyle name="Accent4 2 2" xfId="13202" hidden="1" xr:uid="{00000000-0005-0000-0000-00000F300000}"/>
    <cellStyle name="Accent4 2 2" xfId="4936" hidden="1" xr:uid="{00000000-0005-0000-0000-000010300000}"/>
    <cellStyle name="Accent4 2 2" xfId="13989" hidden="1" xr:uid="{00000000-0005-0000-0000-000011300000}"/>
    <cellStyle name="Accent4 2 2" xfId="8939" hidden="1" xr:uid="{00000000-0005-0000-0000-000012300000}"/>
    <cellStyle name="Accent4 2 2" xfId="13923" hidden="1" xr:uid="{00000000-0005-0000-0000-000013300000}"/>
    <cellStyle name="Accent4 2 2" xfId="14378" hidden="1" xr:uid="{00000000-0005-0000-0000-000014300000}"/>
    <cellStyle name="Accent4 2 2" xfId="14558" hidden="1" xr:uid="{00000000-0005-0000-0000-000015300000}"/>
    <cellStyle name="Accent4 2 2" xfId="14407" hidden="1" xr:uid="{00000000-0005-0000-0000-000016300000}"/>
    <cellStyle name="Accent4 2 2" xfId="14391" hidden="1" xr:uid="{00000000-0005-0000-0000-000017300000}"/>
    <cellStyle name="Accent4 2 2" xfId="14710" hidden="1" xr:uid="{00000000-0005-0000-0000-000018300000}"/>
    <cellStyle name="Accent4 2 2" xfId="13787" hidden="1" xr:uid="{00000000-0005-0000-0000-000019300000}"/>
    <cellStyle name="Accent4 2 2" xfId="9351" hidden="1" xr:uid="{00000000-0005-0000-0000-00001A300000}"/>
    <cellStyle name="Accent4 2 2" xfId="14855" hidden="1" xr:uid="{00000000-0005-0000-0000-00001B300000}"/>
    <cellStyle name="Accent4 2 2" xfId="14469" hidden="1" xr:uid="{00000000-0005-0000-0000-00001C300000}"/>
    <cellStyle name="Accent4 2 2" xfId="9638" hidden="1" xr:uid="{00000000-0005-0000-0000-00001D300000}"/>
    <cellStyle name="Accent4 2 2" xfId="15058" hidden="1" xr:uid="{00000000-0005-0000-0000-00001E300000}"/>
    <cellStyle name="Accent4 2 2" xfId="15237" hidden="1" xr:uid="{00000000-0005-0000-0000-00001F300000}"/>
    <cellStyle name="Accent4 2 2" xfId="15087" hidden="1" xr:uid="{00000000-0005-0000-0000-000020300000}"/>
    <cellStyle name="Accent4 2 2" xfId="15071" hidden="1" xr:uid="{00000000-0005-0000-0000-000021300000}"/>
    <cellStyle name="Accent4 2 2" xfId="15389" hidden="1" xr:uid="{00000000-0005-0000-0000-000022300000}"/>
    <cellStyle name="Accent4 2 2" xfId="9373" hidden="1" xr:uid="{00000000-0005-0000-0000-000023300000}"/>
    <cellStyle name="Accent4 2 2" xfId="9322" hidden="1" xr:uid="{00000000-0005-0000-0000-000024300000}"/>
    <cellStyle name="Accent4 2 2" xfId="15534" hidden="1" xr:uid="{00000000-0005-0000-0000-000025300000}"/>
    <cellStyle name="Accent4 2 2" xfId="15149" hidden="1" xr:uid="{00000000-0005-0000-0000-000026300000}"/>
    <cellStyle name="Accent4 2 2" xfId="9298" hidden="1" xr:uid="{00000000-0005-0000-0000-000027300000}"/>
    <cellStyle name="Accent4 2 2" xfId="15737" hidden="1" xr:uid="{00000000-0005-0000-0000-000028300000}"/>
    <cellStyle name="Accent4 2 2" xfId="15917" hidden="1" xr:uid="{00000000-0005-0000-0000-000029300000}"/>
    <cellStyle name="Accent4 2 2" xfId="15766" hidden="1" xr:uid="{00000000-0005-0000-0000-00002A300000}"/>
    <cellStyle name="Accent4 2 2" xfId="15750" hidden="1" xr:uid="{00000000-0005-0000-0000-00002B300000}"/>
    <cellStyle name="Accent4 2 2" xfId="16069" hidden="1" xr:uid="{00000000-0005-0000-0000-00002C300000}"/>
    <cellStyle name="Accent4 2 2" xfId="14165" hidden="1" xr:uid="{00000000-0005-0000-0000-00002D300000}"/>
    <cellStyle name="Accent4 2 2" xfId="13867" hidden="1" xr:uid="{00000000-0005-0000-0000-00002E300000}"/>
    <cellStyle name="Accent4 2 2" xfId="16214" hidden="1" xr:uid="{00000000-0005-0000-0000-00002F300000}"/>
    <cellStyle name="Accent4 2 2" xfId="15828" hidden="1" xr:uid="{00000000-0005-0000-0000-000030300000}"/>
    <cellStyle name="Accent4 2 2" xfId="8475" hidden="1" xr:uid="{00000000-0005-0000-0000-000031300000}"/>
    <cellStyle name="Accent4 2 2" xfId="16416" hidden="1" xr:uid="{00000000-0005-0000-0000-000032300000}"/>
    <cellStyle name="Accent4 2 2" xfId="16595" hidden="1" xr:uid="{00000000-0005-0000-0000-000033300000}"/>
    <cellStyle name="Accent4 2 2" xfId="16445" hidden="1" xr:uid="{00000000-0005-0000-0000-000034300000}"/>
    <cellStyle name="Accent4 2 2" xfId="16429" hidden="1" xr:uid="{00000000-0005-0000-0000-000035300000}"/>
    <cellStyle name="Accent4 2 2" xfId="16747" hidden="1" xr:uid="{00000000-0005-0000-0000-000036300000}"/>
    <cellStyle name="Accent4 2 2" xfId="13914" hidden="1" xr:uid="{00000000-0005-0000-0000-000037300000}"/>
    <cellStyle name="Accent4 2 2" xfId="3612" hidden="1" xr:uid="{00000000-0005-0000-0000-000038300000}"/>
    <cellStyle name="Accent4 2 2" xfId="16892" hidden="1" xr:uid="{00000000-0005-0000-0000-000039300000}"/>
    <cellStyle name="Accent4 2 2" xfId="16507" hidden="1" xr:uid="{00000000-0005-0000-0000-00003A300000}"/>
    <cellStyle name="Accent4 2 2" xfId="10564" hidden="1" xr:uid="{00000000-0005-0000-0000-00003B300000}"/>
    <cellStyle name="Accent4 2 2" xfId="17276" hidden="1" xr:uid="{00000000-0005-0000-0000-00003C300000}"/>
    <cellStyle name="Accent4 2 2" xfId="4364" hidden="1" xr:uid="{00000000-0005-0000-0000-00003D300000}"/>
    <cellStyle name="Accent4 2 2" xfId="17211" hidden="1" xr:uid="{00000000-0005-0000-0000-00003E300000}"/>
    <cellStyle name="Accent4 2 2" xfId="17663" hidden="1" xr:uid="{00000000-0005-0000-0000-00003F300000}"/>
    <cellStyle name="Accent4 2 2" xfId="17843" hidden="1" xr:uid="{00000000-0005-0000-0000-000040300000}"/>
    <cellStyle name="Accent4 2 2" xfId="17692" hidden="1" xr:uid="{00000000-0005-0000-0000-000041300000}"/>
    <cellStyle name="Accent4 2 2" xfId="17676" hidden="1" xr:uid="{00000000-0005-0000-0000-000042300000}"/>
    <cellStyle name="Accent4 2 2" xfId="17995" hidden="1" xr:uid="{00000000-0005-0000-0000-000043300000}"/>
    <cellStyle name="Accent4 2 2" xfId="17078" hidden="1" xr:uid="{00000000-0005-0000-0000-000044300000}"/>
    <cellStyle name="Accent4 2 2" xfId="9223" hidden="1" xr:uid="{00000000-0005-0000-0000-000045300000}"/>
    <cellStyle name="Accent4 2 2" xfId="18140" hidden="1" xr:uid="{00000000-0005-0000-0000-000046300000}"/>
    <cellStyle name="Accent4 2 2" xfId="17754" hidden="1" xr:uid="{00000000-0005-0000-0000-000047300000}"/>
    <cellStyle name="Accent4 2 2" xfId="9694" hidden="1" xr:uid="{00000000-0005-0000-0000-000048300000}"/>
    <cellStyle name="Accent4 2 2" xfId="18343" hidden="1" xr:uid="{00000000-0005-0000-0000-000049300000}"/>
    <cellStyle name="Accent4 2 2" xfId="18522" hidden="1" xr:uid="{00000000-0005-0000-0000-00004A300000}"/>
    <cellStyle name="Accent4 2 2" xfId="18372" hidden="1" xr:uid="{00000000-0005-0000-0000-00004B300000}"/>
    <cellStyle name="Accent4 2 2" xfId="18356" hidden="1" xr:uid="{00000000-0005-0000-0000-00004C300000}"/>
    <cellStyle name="Accent4 2 2" xfId="18674" hidden="1" xr:uid="{00000000-0005-0000-0000-00004D300000}"/>
    <cellStyle name="Accent4 2 2" xfId="8525" hidden="1" xr:uid="{00000000-0005-0000-0000-00004E300000}"/>
    <cellStyle name="Accent4 2 2" xfId="4456" hidden="1" xr:uid="{00000000-0005-0000-0000-00004F300000}"/>
    <cellStyle name="Accent4 2 2" xfId="18819" hidden="1" xr:uid="{00000000-0005-0000-0000-000050300000}"/>
    <cellStyle name="Accent4 2 2" xfId="18434" hidden="1" xr:uid="{00000000-0005-0000-0000-000051300000}"/>
    <cellStyle name="Accent4 2 2" xfId="8801" hidden="1" xr:uid="{00000000-0005-0000-0000-000052300000}"/>
    <cellStyle name="Accent4 2 2" xfId="19022" hidden="1" xr:uid="{00000000-0005-0000-0000-000053300000}"/>
    <cellStyle name="Accent4 2 2" xfId="19202" hidden="1" xr:uid="{00000000-0005-0000-0000-000054300000}"/>
    <cellStyle name="Accent4 2 2" xfId="19051" hidden="1" xr:uid="{00000000-0005-0000-0000-000055300000}"/>
    <cellStyle name="Accent4 2 2" xfId="19035" hidden="1" xr:uid="{00000000-0005-0000-0000-000056300000}"/>
    <cellStyle name="Accent4 2 2" xfId="19354" hidden="1" xr:uid="{00000000-0005-0000-0000-000057300000}"/>
    <cellStyle name="Accent4 2 2" xfId="17451" hidden="1" xr:uid="{00000000-0005-0000-0000-000058300000}"/>
    <cellStyle name="Accent4 2 2" xfId="17158" hidden="1" xr:uid="{00000000-0005-0000-0000-000059300000}"/>
    <cellStyle name="Accent4 2 2" xfId="19499" hidden="1" xr:uid="{00000000-0005-0000-0000-00005A300000}"/>
    <cellStyle name="Accent4 2 2" xfId="19113" hidden="1" xr:uid="{00000000-0005-0000-0000-00005B300000}"/>
    <cellStyle name="Accent4 2 2" xfId="9252" hidden="1" xr:uid="{00000000-0005-0000-0000-00005C300000}"/>
    <cellStyle name="Accent4 2 2" xfId="19701" hidden="1" xr:uid="{00000000-0005-0000-0000-00005D300000}"/>
    <cellStyle name="Accent4 2 2" xfId="19880" hidden="1" xr:uid="{00000000-0005-0000-0000-00005E300000}"/>
    <cellStyle name="Accent4 2 2" xfId="19730" hidden="1" xr:uid="{00000000-0005-0000-0000-00005F300000}"/>
    <cellStyle name="Accent4 2 2" xfId="19714" hidden="1" xr:uid="{00000000-0005-0000-0000-000060300000}"/>
    <cellStyle name="Accent4 2 2" xfId="20032" hidden="1" xr:uid="{00000000-0005-0000-0000-000061300000}"/>
    <cellStyle name="Accent4 2 2" xfId="17202" hidden="1" xr:uid="{00000000-0005-0000-0000-000062300000}"/>
    <cellStyle name="Accent4 2 2" xfId="10027" hidden="1" xr:uid="{00000000-0005-0000-0000-000063300000}"/>
    <cellStyle name="Accent4 2 2" xfId="20177" hidden="1" xr:uid="{00000000-0005-0000-0000-000064300000}"/>
    <cellStyle name="Accent4 2 2" xfId="19792" hidden="1" xr:uid="{00000000-0005-0000-0000-000065300000}"/>
    <cellStyle name="Accent4 2 2" xfId="13745" hidden="1" xr:uid="{00000000-0005-0000-0000-000066300000}"/>
    <cellStyle name="Accent4 2 2" xfId="20554" hidden="1" xr:uid="{00000000-0005-0000-0000-000067300000}"/>
    <cellStyle name="Accent4 2 2" xfId="4148" hidden="1" xr:uid="{00000000-0005-0000-0000-000068300000}"/>
    <cellStyle name="Accent4 2 2" xfId="20489" hidden="1" xr:uid="{00000000-0005-0000-0000-000069300000}"/>
    <cellStyle name="Accent4 2 2" xfId="20941" hidden="1" xr:uid="{00000000-0005-0000-0000-00006A300000}"/>
    <cellStyle name="Accent4 2 2" xfId="21121" hidden="1" xr:uid="{00000000-0005-0000-0000-00006B300000}"/>
    <cellStyle name="Accent4 2 2" xfId="20970" hidden="1" xr:uid="{00000000-0005-0000-0000-00006C300000}"/>
    <cellStyle name="Accent4 2 2" xfId="20954" hidden="1" xr:uid="{00000000-0005-0000-0000-00006D300000}"/>
    <cellStyle name="Accent4 2 2" xfId="21273" hidden="1" xr:uid="{00000000-0005-0000-0000-00006E300000}"/>
    <cellStyle name="Accent4 2 2" xfId="20359" hidden="1" xr:uid="{00000000-0005-0000-0000-00006F300000}"/>
    <cellStyle name="Accent4 2 2" xfId="9044" hidden="1" xr:uid="{00000000-0005-0000-0000-000070300000}"/>
    <cellStyle name="Accent4 2 2" xfId="21418" hidden="1" xr:uid="{00000000-0005-0000-0000-000071300000}"/>
    <cellStyle name="Accent4 2 2" xfId="21032" hidden="1" xr:uid="{00000000-0005-0000-0000-000072300000}"/>
    <cellStyle name="Accent4 2 2" xfId="8578" hidden="1" xr:uid="{00000000-0005-0000-0000-000073300000}"/>
    <cellStyle name="Accent4 2 2" xfId="21621" hidden="1" xr:uid="{00000000-0005-0000-0000-000074300000}"/>
    <cellStyle name="Accent4 2 2" xfId="21800" hidden="1" xr:uid="{00000000-0005-0000-0000-000075300000}"/>
    <cellStyle name="Accent4 2 2" xfId="21650" hidden="1" xr:uid="{00000000-0005-0000-0000-000076300000}"/>
    <cellStyle name="Accent4 2 2" xfId="21634" hidden="1" xr:uid="{00000000-0005-0000-0000-000077300000}"/>
    <cellStyle name="Accent4 2 2" xfId="21952" hidden="1" xr:uid="{00000000-0005-0000-0000-000078300000}"/>
    <cellStyle name="Accent4 2 2" xfId="8825" hidden="1" xr:uid="{00000000-0005-0000-0000-000079300000}"/>
    <cellStyle name="Accent4 2 2" xfId="8560" hidden="1" xr:uid="{00000000-0005-0000-0000-00007A300000}"/>
    <cellStyle name="Accent4 2 2" xfId="22097" hidden="1" xr:uid="{00000000-0005-0000-0000-00007B300000}"/>
    <cellStyle name="Accent4 2 2" xfId="21712" hidden="1" xr:uid="{00000000-0005-0000-0000-00007C300000}"/>
    <cellStyle name="Accent4 2 2" xfId="6132" hidden="1" xr:uid="{00000000-0005-0000-0000-00007D300000}"/>
    <cellStyle name="Accent4 2 2" xfId="22300" hidden="1" xr:uid="{00000000-0005-0000-0000-00007E300000}"/>
    <cellStyle name="Accent4 2 2" xfId="22480" hidden="1" xr:uid="{00000000-0005-0000-0000-00007F300000}"/>
    <cellStyle name="Accent4 2 2" xfId="22329" hidden="1" xr:uid="{00000000-0005-0000-0000-000080300000}"/>
    <cellStyle name="Accent4 2 2" xfId="22313" hidden="1" xr:uid="{00000000-0005-0000-0000-000081300000}"/>
    <cellStyle name="Accent4 2 2" xfId="22632" hidden="1" xr:uid="{00000000-0005-0000-0000-000082300000}"/>
    <cellStyle name="Accent4 2 2" xfId="20729" hidden="1" xr:uid="{00000000-0005-0000-0000-000083300000}"/>
    <cellStyle name="Accent4 2 2" xfId="20439" hidden="1" xr:uid="{00000000-0005-0000-0000-000084300000}"/>
    <cellStyle name="Accent4 2 2" xfId="22777" hidden="1" xr:uid="{00000000-0005-0000-0000-000085300000}"/>
    <cellStyle name="Accent4 2 2" xfId="22391" hidden="1" xr:uid="{00000000-0005-0000-0000-000086300000}"/>
    <cellStyle name="Accent4 2 2" xfId="8791" hidden="1" xr:uid="{00000000-0005-0000-0000-000087300000}"/>
    <cellStyle name="Accent4 2 2" xfId="22979" hidden="1" xr:uid="{00000000-0005-0000-0000-000088300000}"/>
    <cellStyle name="Accent4 2 2" xfId="23158" hidden="1" xr:uid="{00000000-0005-0000-0000-000089300000}"/>
    <cellStyle name="Accent4 2 2" xfId="23008" hidden="1" xr:uid="{00000000-0005-0000-0000-00008A300000}"/>
    <cellStyle name="Accent4 2 2" xfId="22992" hidden="1" xr:uid="{00000000-0005-0000-0000-00008B300000}"/>
    <cellStyle name="Accent4 2 2" xfId="23310" hidden="1" xr:uid="{00000000-0005-0000-0000-00008C300000}"/>
    <cellStyle name="Accent4 2 2" xfId="20480" hidden="1" xr:uid="{00000000-0005-0000-0000-00008D300000}"/>
    <cellStyle name="Accent4 2 2" xfId="9407" hidden="1" xr:uid="{00000000-0005-0000-0000-00008E300000}"/>
    <cellStyle name="Accent4 2 2" xfId="23455" hidden="1" xr:uid="{00000000-0005-0000-0000-00008F300000}"/>
    <cellStyle name="Accent4 2 2" xfId="23070" hidden="1" xr:uid="{00000000-0005-0000-0000-000090300000}"/>
    <cellStyle name="Accent4 2 2" xfId="17038" hidden="1" xr:uid="{00000000-0005-0000-0000-000091300000}"/>
    <cellStyle name="Accent4 2 2" xfId="23819" hidden="1" xr:uid="{00000000-0005-0000-0000-000092300000}"/>
    <cellStyle name="Accent4 2 2" xfId="4847" hidden="1" xr:uid="{00000000-0005-0000-0000-000093300000}"/>
    <cellStyle name="Accent4 2 2" xfId="23755" hidden="1" xr:uid="{00000000-0005-0000-0000-000094300000}"/>
    <cellStyle name="Accent4 2 2" xfId="24206" hidden="1" xr:uid="{00000000-0005-0000-0000-000095300000}"/>
    <cellStyle name="Accent4 2 2" xfId="24386" hidden="1" xr:uid="{00000000-0005-0000-0000-000096300000}"/>
    <cellStyle name="Accent4 2 2" xfId="24235" hidden="1" xr:uid="{00000000-0005-0000-0000-000097300000}"/>
    <cellStyle name="Accent4 2 2" xfId="24219" hidden="1" xr:uid="{00000000-0005-0000-0000-000098300000}"/>
    <cellStyle name="Accent4 2 2" xfId="24538" hidden="1" xr:uid="{00000000-0005-0000-0000-000099300000}"/>
    <cellStyle name="Accent4 2 2" xfId="23627" hidden="1" xr:uid="{00000000-0005-0000-0000-00009A300000}"/>
    <cellStyle name="Accent4 2 2" xfId="5343" hidden="1" xr:uid="{00000000-0005-0000-0000-00009B300000}"/>
    <cellStyle name="Accent4 2 2" xfId="24683" hidden="1" xr:uid="{00000000-0005-0000-0000-00009C300000}"/>
    <cellStyle name="Accent4 2 2" xfId="24297" hidden="1" xr:uid="{00000000-0005-0000-0000-00009D300000}"/>
    <cellStyle name="Accent4 2 2" xfId="4984" hidden="1" xr:uid="{00000000-0005-0000-0000-00009E300000}"/>
    <cellStyle name="Accent4 2 2" xfId="24886" hidden="1" xr:uid="{00000000-0005-0000-0000-00009F300000}"/>
    <cellStyle name="Accent4 2 2" xfId="25065" hidden="1" xr:uid="{00000000-0005-0000-0000-0000A0300000}"/>
    <cellStyle name="Accent4 2 2" xfId="24915" hidden="1" xr:uid="{00000000-0005-0000-0000-0000A1300000}"/>
    <cellStyle name="Accent4 2 2" xfId="24899" hidden="1" xr:uid="{00000000-0005-0000-0000-0000A2300000}"/>
    <cellStyle name="Accent4 2 2" xfId="25217" hidden="1" xr:uid="{00000000-0005-0000-0000-0000A3300000}"/>
    <cellStyle name="Accent4 2 2" xfId="9289" hidden="1" xr:uid="{00000000-0005-0000-0000-0000A4300000}"/>
    <cellStyle name="Accent4 2 2" xfId="4540" hidden="1" xr:uid="{00000000-0005-0000-0000-0000A5300000}"/>
    <cellStyle name="Accent4 2 2" xfId="25362" hidden="1" xr:uid="{00000000-0005-0000-0000-0000A6300000}"/>
    <cellStyle name="Accent4 2 2" xfId="24977" hidden="1" xr:uid="{00000000-0005-0000-0000-0000A7300000}"/>
    <cellStyle name="Accent4 2 2" xfId="9719" hidden="1" xr:uid="{00000000-0005-0000-0000-0000A8300000}"/>
    <cellStyle name="Accent4 2 2" xfId="25565" hidden="1" xr:uid="{00000000-0005-0000-0000-0000A9300000}"/>
    <cellStyle name="Accent4 2 2" xfId="25745" hidden="1" xr:uid="{00000000-0005-0000-0000-0000AA300000}"/>
    <cellStyle name="Accent4 2 2" xfId="25594" hidden="1" xr:uid="{00000000-0005-0000-0000-0000AB300000}"/>
    <cellStyle name="Accent4 2 2" xfId="25578" hidden="1" xr:uid="{00000000-0005-0000-0000-0000AC300000}"/>
    <cellStyle name="Accent4 2 2" xfId="25897" hidden="1" xr:uid="{00000000-0005-0000-0000-0000AD300000}"/>
    <cellStyle name="Accent4 2 2" xfId="23994" hidden="1" xr:uid="{00000000-0005-0000-0000-0000AE300000}"/>
    <cellStyle name="Accent4 2 2" xfId="23707" hidden="1" xr:uid="{00000000-0005-0000-0000-0000AF300000}"/>
    <cellStyle name="Accent4 2 2" xfId="26042" hidden="1" xr:uid="{00000000-0005-0000-0000-0000B0300000}"/>
    <cellStyle name="Accent4 2 2" xfId="25656" hidden="1" xr:uid="{00000000-0005-0000-0000-0000B1300000}"/>
    <cellStyle name="Accent4 2 2" xfId="5010" hidden="1" xr:uid="{00000000-0005-0000-0000-0000B2300000}"/>
    <cellStyle name="Accent4 2 2" xfId="26244" hidden="1" xr:uid="{00000000-0005-0000-0000-0000B3300000}"/>
    <cellStyle name="Accent4 2 2" xfId="26423" hidden="1" xr:uid="{00000000-0005-0000-0000-0000B4300000}"/>
    <cellStyle name="Accent4 2 2" xfId="26273" hidden="1" xr:uid="{00000000-0005-0000-0000-0000B5300000}"/>
    <cellStyle name="Accent4 2 2" xfId="26257" hidden="1" xr:uid="{00000000-0005-0000-0000-0000B6300000}"/>
    <cellStyle name="Accent4 2 2" xfId="26575" hidden="1" xr:uid="{00000000-0005-0000-0000-0000B7300000}"/>
    <cellStyle name="Accent4 2 2" xfId="23746" hidden="1" xr:uid="{00000000-0005-0000-0000-0000B8300000}"/>
    <cellStyle name="Accent4 2 2" xfId="4149" hidden="1" xr:uid="{00000000-0005-0000-0000-0000B9300000}"/>
    <cellStyle name="Accent4 2 2" xfId="26720" hidden="1" xr:uid="{00000000-0005-0000-0000-0000BA300000}"/>
    <cellStyle name="Accent4 2 2" xfId="26335" hidden="1" xr:uid="{00000000-0005-0000-0000-0000BB300000}"/>
    <cellStyle name="Accent4 2 2" xfId="20321" hidden="1" xr:uid="{00000000-0005-0000-0000-0000BC300000}"/>
    <cellStyle name="Accent4 2 2" xfId="27077" hidden="1" xr:uid="{00000000-0005-0000-0000-0000BD300000}"/>
    <cellStyle name="Accent4 2 2" xfId="8793" hidden="1" xr:uid="{00000000-0005-0000-0000-0000BE300000}"/>
    <cellStyle name="Accent4 2 2" xfId="27013" hidden="1" xr:uid="{00000000-0005-0000-0000-0000BF300000}"/>
    <cellStyle name="Accent4 2 2" xfId="27464" hidden="1" xr:uid="{00000000-0005-0000-0000-0000C0300000}"/>
    <cellStyle name="Accent4 2 2" xfId="27644" hidden="1" xr:uid="{00000000-0005-0000-0000-0000C1300000}"/>
    <cellStyle name="Accent4 2 2" xfId="27493" hidden="1" xr:uid="{00000000-0005-0000-0000-0000C2300000}"/>
    <cellStyle name="Accent4 2 2" xfId="27477" hidden="1" xr:uid="{00000000-0005-0000-0000-0000C3300000}"/>
    <cellStyle name="Accent4 2 2" xfId="27796" hidden="1" xr:uid="{00000000-0005-0000-0000-0000C4300000}"/>
    <cellStyle name="Accent4 2 2" xfId="26885" hidden="1" xr:uid="{00000000-0005-0000-0000-0000C5300000}"/>
    <cellStyle name="Accent4 2 2" xfId="9268" hidden="1" xr:uid="{00000000-0005-0000-0000-0000C6300000}"/>
    <cellStyle name="Accent4 2 2" xfId="27941" hidden="1" xr:uid="{00000000-0005-0000-0000-0000C7300000}"/>
    <cellStyle name="Accent4 2 2" xfId="27555" hidden="1" xr:uid="{00000000-0005-0000-0000-0000C8300000}"/>
    <cellStyle name="Accent4 2 2" xfId="8455" hidden="1" xr:uid="{00000000-0005-0000-0000-0000C9300000}"/>
    <cellStyle name="Accent4 2 2" xfId="28144" hidden="1" xr:uid="{00000000-0005-0000-0000-0000CA300000}"/>
    <cellStyle name="Accent4 2 2" xfId="28323" hidden="1" xr:uid="{00000000-0005-0000-0000-0000CB300000}"/>
    <cellStyle name="Accent4 2 2" xfId="28173" hidden="1" xr:uid="{00000000-0005-0000-0000-0000CC300000}"/>
    <cellStyle name="Accent4 2 2" xfId="28157" hidden="1" xr:uid="{00000000-0005-0000-0000-0000CD300000}"/>
    <cellStyle name="Accent4 2 2" xfId="28475" hidden="1" xr:uid="{00000000-0005-0000-0000-0000CE300000}"/>
    <cellStyle name="Accent4 2 2" xfId="4958" hidden="1" xr:uid="{00000000-0005-0000-0000-0000CF300000}"/>
    <cellStyle name="Accent4 2 2" xfId="8477" hidden="1" xr:uid="{00000000-0005-0000-0000-0000D0300000}"/>
    <cellStyle name="Accent4 2 2" xfId="28620" hidden="1" xr:uid="{00000000-0005-0000-0000-0000D1300000}"/>
    <cellStyle name="Accent4 2 2" xfId="28235" hidden="1" xr:uid="{00000000-0005-0000-0000-0000D2300000}"/>
    <cellStyle name="Accent4 2 2" xfId="9493" hidden="1" xr:uid="{00000000-0005-0000-0000-0000D3300000}"/>
    <cellStyle name="Accent4 2 2" xfId="28823" hidden="1" xr:uid="{00000000-0005-0000-0000-0000D4300000}"/>
    <cellStyle name="Accent4 2 2" xfId="29003" hidden="1" xr:uid="{00000000-0005-0000-0000-0000D5300000}"/>
    <cellStyle name="Accent4 2 2" xfId="28852" hidden="1" xr:uid="{00000000-0005-0000-0000-0000D6300000}"/>
    <cellStyle name="Accent4 2 2" xfId="28836" hidden="1" xr:uid="{00000000-0005-0000-0000-0000D7300000}"/>
    <cellStyle name="Accent4 2 2" xfId="29155" hidden="1" xr:uid="{00000000-0005-0000-0000-0000D8300000}"/>
    <cellStyle name="Accent4 2 2" xfId="27252" hidden="1" xr:uid="{00000000-0005-0000-0000-0000D9300000}"/>
    <cellStyle name="Accent4 2 2" xfId="26965" hidden="1" xr:uid="{00000000-0005-0000-0000-0000DA300000}"/>
    <cellStyle name="Accent4 2 2" xfId="29300" hidden="1" xr:uid="{00000000-0005-0000-0000-0000DB300000}"/>
    <cellStyle name="Accent4 2 2" xfId="28914" hidden="1" xr:uid="{00000000-0005-0000-0000-0000DC300000}"/>
    <cellStyle name="Accent4 2 2" xfId="4989" hidden="1" xr:uid="{00000000-0005-0000-0000-0000DD300000}"/>
    <cellStyle name="Accent4 2 2" xfId="29502" hidden="1" xr:uid="{00000000-0005-0000-0000-0000DE300000}"/>
    <cellStyle name="Accent4 2 2" xfId="29681" hidden="1" xr:uid="{00000000-0005-0000-0000-0000DF300000}"/>
    <cellStyle name="Accent4 2 2" xfId="29531" hidden="1" xr:uid="{00000000-0005-0000-0000-0000E0300000}"/>
    <cellStyle name="Accent4 2 2" xfId="29515" hidden="1" xr:uid="{00000000-0005-0000-0000-0000E1300000}"/>
    <cellStyle name="Accent4 2 2" xfId="29833" hidden="1" xr:uid="{00000000-0005-0000-0000-0000E2300000}"/>
    <cellStyle name="Accent4 2 2" xfId="27004" hidden="1" xr:uid="{00000000-0005-0000-0000-0000E3300000}"/>
    <cellStyle name="Accent4 2 2" xfId="9483" hidden="1" xr:uid="{00000000-0005-0000-0000-0000E4300000}"/>
    <cellStyle name="Accent4 2 2" xfId="29978" hidden="1" xr:uid="{00000000-0005-0000-0000-0000E5300000}"/>
    <cellStyle name="Accent4 2 2" xfId="29593" hidden="1" xr:uid="{00000000-0005-0000-0000-0000E6300000}"/>
    <cellStyle name="Accent4 2 2" xfId="23592" hidden="1" xr:uid="{00000000-0005-0000-0000-0000E7300000}"/>
    <cellStyle name="Accent4 2 2" xfId="30316" hidden="1" xr:uid="{00000000-0005-0000-0000-0000E8300000}"/>
    <cellStyle name="Accent4 2 2" xfId="4307" hidden="1" xr:uid="{00000000-0005-0000-0000-0000E9300000}"/>
    <cellStyle name="Accent4 2 2" xfId="30252" hidden="1" xr:uid="{00000000-0005-0000-0000-0000EA300000}"/>
    <cellStyle name="Accent4 2 2" xfId="30703" hidden="1" xr:uid="{00000000-0005-0000-0000-0000EB300000}"/>
    <cellStyle name="Accent4 2 2" xfId="30883" hidden="1" xr:uid="{00000000-0005-0000-0000-0000EC300000}"/>
    <cellStyle name="Accent4 2 2" xfId="30732" hidden="1" xr:uid="{00000000-0005-0000-0000-0000ED300000}"/>
    <cellStyle name="Accent4 2 2" xfId="30716" hidden="1" xr:uid="{00000000-0005-0000-0000-0000EE300000}"/>
    <cellStyle name="Accent4 2 2" xfId="31035" hidden="1" xr:uid="{00000000-0005-0000-0000-0000EF300000}"/>
    <cellStyle name="Accent4 2 2" xfId="30126" hidden="1" xr:uid="{00000000-0005-0000-0000-0000F0300000}"/>
    <cellStyle name="Accent4 2 2" xfId="9682" hidden="1" xr:uid="{00000000-0005-0000-0000-0000F1300000}"/>
    <cellStyle name="Accent4 2 2" xfId="31180" hidden="1" xr:uid="{00000000-0005-0000-0000-0000F2300000}"/>
    <cellStyle name="Accent4 2 2" xfId="30794" hidden="1" xr:uid="{00000000-0005-0000-0000-0000F3300000}"/>
    <cellStyle name="Accent4 2 2" xfId="9127" hidden="1" xr:uid="{00000000-0005-0000-0000-0000F4300000}"/>
    <cellStyle name="Accent4 2 2" xfId="31383" hidden="1" xr:uid="{00000000-0005-0000-0000-0000F5300000}"/>
    <cellStyle name="Accent4 2 2" xfId="31562" hidden="1" xr:uid="{00000000-0005-0000-0000-0000F6300000}"/>
    <cellStyle name="Accent4 2 2" xfId="31412" hidden="1" xr:uid="{00000000-0005-0000-0000-0000F7300000}"/>
    <cellStyle name="Accent4 2 2" xfId="31396" hidden="1" xr:uid="{00000000-0005-0000-0000-0000F8300000}"/>
    <cellStyle name="Accent4 2 2" xfId="31714" hidden="1" xr:uid="{00000000-0005-0000-0000-0000F9300000}"/>
    <cellStyle name="Accent4 2 2" xfId="4862" hidden="1" xr:uid="{00000000-0005-0000-0000-0000FA300000}"/>
    <cellStyle name="Accent4 2 2" xfId="4447" hidden="1" xr:uid="{00000000-0005-0000-0000-0000FB300000}"/>
    <cellStyle name="Accent4 2 2" xfId="31859" hidden="1" xr:uid="{00000000-0005-0000-0000-0000FC300000}"/>
    <cellStyle name="Accent4 2 2" xfId="31474" hidden="1" xr:uid="{00000000-0005-0000-0000-0000FD300000}"/>
    <cellStyle name="Accent4 2 2" xfId="8726" hidden="1" xr:uid="{00000000-0005-0000-0000-0000FE300000}"/>
    <cellStyle name="Accent4 2 2" xfId="32062" hidden="1" xr:uid="{00000000-0005-0000-0000-0000FF300000}"/>
    <cellStyle name="Accent4 2 2" xfId="32242" hidden="1" xr:uid="{00000000-0005-0000-0000-000000310000}"/>
    <cellStyle name="Accent4 2 2" xfId="32091" hidden="1" xr:uid="{00000000-0005-0000-0000-000001310000}"/>
    <cellStyle name="Accent4 2 2" xfId="32075" hidden="1" xr:uid="{00000000-0005-0000-0000-000002310000}"/>
    <cellStyle name="Accent4 2 2" xfId="32394" hidden="1" xr:uid="{00000000-0005-0000-0000-000003310000}"/>
    <cellStyle name="Accent4 2 2" xfId="30491" hidden="1" xr:uid="{00000000-0005-0000-0000-000004310000}"/>
    <cellStyle name="Accent4 2 2" xfId="30206" hidden="1" xr:uid="{00000000-0005-0000-0000-000005310000}"/>
    <cellStyle name="Accent4 2 2" xfId="32539" hidden="1" xr:uid="{00000000-0005-0000-0000-000006310000}"/>
    <cellStyle name="Accent4 2 2" xfId="32153" hidden="1" xr:uid="{00000000-0005-0000-0000-000007310000}"/>
    <cellStyle name="Accent4 2 2" xfId="10039" hidden="1" xr:uid="{00000000-0005-0000-0000-000008310000}"/>
    <cellStyle name="Accent4 2 2" xfId="32741" hidden="1" xr:uid="{00000000-0005-0000-0000-000009310000}"/>
    <cellStyle name="Accent4 2 2" xfId="32920" hidden="1" xr:uid="{00000000-0005-0000-0000-00000A310000}"/>
    <cellStyle name="Accent4 2 2" xfId="32770" hidden="1" xr:uid="{00000000-0005-0000-0000-00000B310000}"/>
    <cellStyle name="Accent4 2 2" xfId="32754" hidden="1" xr:uid="{00000000-0005-0000-0000-00000C310000}"/>
    <cellStyle name="Accent4 2 2" xfId="33072" hidden="1" xr:uid="{00000000-0005-0000-0000-00000D310000}"/>
    <cellStyle name="Accent4 2 2" xfId="30243" hidden="1" xr:uid="{00000000-0005-0000-0000-00000E310000}"/>
    <cellStyle name="Accent4 2 2" xfId="9374" hidden="1" xr:uid="{00000000-0005-0000-0000-00000F310000}"/>
    <cellStyle name="Accent4 2 2" xfId="33217" hidden="1" xr:uid="{00000000-0005-0000-0000-000010310000}"/>
    <cellStyle name="Accent4 2 2" xfId="32832" hidden="1" xr:uid="{00000000-0005-0000-0000-000011310000}"/>
    <cellStyle name="Accent4 2 2" xfId="26853" hidden="1" xr:uid="{00000000-0005-0000-0000-000012310000}"/>
    <cellStyle name="Accent4 2 2" xfId="33555" hidden="1" xr:uid="{00000000-0005-0000-0000-000013310000}"/>
    <cellStyle name="Accent4 2 2" xfId="8861" hidden="1" xr:uid="{00000000-0005-0000-0000-000014310000}"/>
    <cellStyle name="Accent4 2 2" xfId="33491" hidden="1" xr:uid="{00000000-0005-0000-0000-000015310000}"/>
    <cellStyle name="Accent4 2 2" xfId="33942" hidden="1" xr:uid="{00000000-0005-0000-0000-000016310000}"/>
    <cellStyle name="Accent4 2 2" xfId="34122" hidden="1" xr:uid="{00000000-0005-0000-0000-000017310000}"/>
    <cellStyle name="Accent4 2 2" xfId="33971" hidden="1" xr:uid="{00000000-0005-0000-0000-000018310000}"/>
    <cellStyle name="Accent4 2 2" xfId="33955" hidden="1" xr:uid="{00000000-0005-0000-0000-000019310000}"/>
    <cellStyle name="Accent4 2 2" xfId="34274" hidden="1" xr:uid="{00000000-0005-0000-0000-00001A310000}"/>
    <cellStyle name="Accent4 2 2" xfId="33365" hidden="1" xr:uid="{00000000-0005-0000-0000-00001B310000}"/>
    <cellStyle name="Accent4 2 2" xfId="8719" hidden="1" xr:uid="{00000000-0005-0000-0000-00001C310000}"/>
    <cellStyle name="Accent4 2 2" xfId="34419" hidden="1" xr:uid="{00000000-0005-0000-0000-00001D310000}"/>
    <cellStyle name="Accent4 2 2" xfId="34033" hidden="1" xr:uid="{00000000-0005-0000-0000-00001E310000}"/>
    <cellStyle name="Accent4 2 2" xfId="8540" hidden="1" xr:uid="{00000000-0005-0000-0000-00001F310000}"/>
    <cellStyle name="Accent4 2 2" xfId="34622" hidden="1" xr:uid="{00000000-0005-0000-0000-000020310000}"/>
    <cellStyle name="Accent4 2 2" xfId="34801" hidden="1" xr:uid="{00000000-0005-0000-0000-000021310000}"/>
    <cellStyle name="Accent4 2 2" xfId="34651" hidden="1" xr:uid="{00000000-0005-0000-0000-000022310000}"/>
    <cellStyle name="Accent4 2 2" xfId="34635" hidden="1" xr:uid="{00000000-0005-0000-0000-000023310000}"/>
    <cellStyle name="Accent4 2 2" xfId="34953" hidden="1" xr:uid="{00000000-0005-0000-0000-000024310000}"/>
    <cellStyle name="Accent4 2 2" xfId="9765" hidden="1" xr:uid="{00000000-0005-0000-0000-000025310000}"/>
    <cellStyle name="Accent4 2 2" xfId="9335" hidden="1" xr:uid="{00000000-0005-0000-0000-000026310000}"/>
    <cellStyle name="Accent4 2 2" xfId="35098" hidden="1" xr:uid="{00000000-0005-0000-0000-000027310000}"/>
    <cellStyle name="Accent4 2 2" xfId="34713" hidden="1" xr:uid="{00000000-0005-0000-0000-000028310000}"/>
    <cellStyle name="Accent4 2 2" xfId="10048" hidden="1" xr:uid="{00000000-0005-0000-0000-000029310000}"/>
    <cellStyle name="Accent4 2 2" xfId="35301" hidden="1" xr:uid="{00000000-0005-0000-0000-00002A310000}"/>
    <cellStyle name="Accent4 2 2" xfId="35481" hidden="1" xr:uid="{00000000-0005-0000-0000-00002B310000}"/>
    <cellStyle name="Accent4 2 2" xfId="35330" hidden="1" xr:uid="{00000000-0005-0000-0000-00002C310000}"/>
    <cellStyle name="Accent4 2 2" xfId="35314" hidden="1" xr:uid="{00000000-0005-0000-0000-00002D310000}"/>
    <cellStyle name="Accent4 2 2" xfId="35633" hidden="1" xr:uid="{00000000-0005-0000-0000-00002E310000}"/>
    <cellStyle name="Accent4 2 2" xfId="33730" hidden="1" xr:uid="{00000000-0005-0000-0000-00002F310000}"/>
    <cellStyle name="Accent4 2 2" xfId="33445" hidden="1" xr:uid="{00000000-0005-0000-0000-000030310000}"/>
    <cellStyle name="Accent4 2 2" xfId="35778" hidden="1" xr:uid="{00000000-0005-0000-0000-000031310000}"/>
    <cellStyle name="Accent4 2 2" xfId="35392" hidden="1" xr:uid="{00000000-0005-0000-0000-000032310000}"/>
    <cellStyle name="Accent4 2 2" xfId="10573" hidden="1" xr:uid="{00000000-0005-0000-0000-000033310000}"/>
    <cellStyle name="Accent4 2 2" xfId="35980" hidden="1" xr:uid="{00000000-0005-0000-0000-000034310000}"/>
    <cellStyle name="Accent4 2 2" xfId="36159" hidden="1" xr:uid="{00000000-0005-0000-0000-000035310000}"/>
    <cellStyle name="Accent4 2 2" xfId="36009" hidden="1" xr:uid="{00000000-0005-0000-0000-000036310000}"/>
    <cellStyle name="Accent4 2 2" xfId="35993" hidden="1" xr:uid="{00000000-0005-0000-0000-000037310000}"/>
    <cellStyle name="Accent4 2 2" xfId="36311" hidden="1" xr:uid="{00000000-0005-0000-0000-000038310000}"/>
    <cellStyle name="Accent4 2 2" xfId="33482" hidden="1" xr:uid="{00000000-0005-0000-0000-000039310000}"/>
    <cellStyle name="Accent4 2 2" xfId="6488" hidden="1" xr:uid="{00000000-0005-0000-0000-00003A310000}"/>
    <cellStyle name="Accent4 2 2" xfId="36456" hidden="1" xr:uid="{00000000-0005-0000-0000-00003B310000}"/>
    <cellStyle name="Accent4 2 2" xfId="36071" hidden="1" xr:uid="{00000000-0005-0000-0000-00003C310000}"/>
    <cellStyle name="Accent4 2 3" xfId="4648" xr:uid="{00000000-0005-0000-0000-00003D310000}"/>
    <cellStyle name="Accent4 3" xfId="3042" xr:uid="{00000000-0005-0000-0000-00003E310000}"/>
    <cellStyle name="Accent4 3 2" xfId="38874" xr:uid="{00000000-0005-0000-0000-00003F310000}"/>
    <cellStyle name="Accent4 4" xfId="4647" xr:uid="{00000000-0005-0000-0000-000040310000}"/>
    <cellStyle name="Accent4 5" xfId="7304" hidden="1" xr:uid="{00000000-0005-0000-0000-000041310000}"/>
    <cellStyle name="Accent4 5" xfId="37302" hidden="1" xr:uid="{00000000-0005-0000-0000-000042310000}"/>
    <cellStyle name="Accent4 5" xfId="38125" hidden="1" xr:uid="{00000000-0005-0000-0000-000043310000}"/>
    <cellStyle name="Accent4 5" xfId="37019" hidden="1" xr:uid="{00000000-0005-0000-0000-000044310000}"/>
    <cellStyle name="Accent4 5" xfId="38264" hidden="1" xr:uid="{00000000-0005-0000-0000-000045310000}"/>
    <cellStyle name="Accent4 5" xfId="37075" hidden="1" xr:uid="{00000000-0005-0000-0000-000046310000}"/>
    <cellStyle name="Accent4 5" xfId="38400" hidden="1" xr:uid="{00000000-0005-0000-0000-000047310000}"/>
    <cellStyle name="Accent4 5" xfId="37901" hidden="1" xr:uid="{00000000-0005-0000-0000-000048310000}"/>
    <cellStyle name="Accent4 5" xfId="38532" hidden="1" xr:uid="{00000000-0005-0000-0000-000049310000}"/>
    <cellStyle name="Accent4 5" xfId="37142" hidden="1" xr:uid="{00000000-0005-0000-0000-00004A310000}"/>
    <cellStyle name="Accent4 5" xfId="38658" hidden="1" xr:uid="{00000000-0005-0000-0000-00004B310000}"/>
    <cellStyle name="Accent4 5" xfId="36708" hidden="1" xr:uid="{00000000-0005-0000-0000-00004C310000}"/>
    <cellStyle name="Accent4 5" xfId="38765" xr:uid="{00000000-0005-0000-0000-00004D310000}"/>
    <cellStyle name="Accent4 6" xfId="7981" hidden="1" xr:uid="{00000000-0005-0000-0000-00004E310000}"/>
    <cellStyle name="Accent4 6" xfId="36639" hidden="1" xr:uid="{00000000-0005-0000-0000-00004F310000}"/>
    <cellStyle name="Accent4 6" xfId="36776" hidden="1" xr:uid="{00000000-0005-0000-0000-000050310000}"/>
    <cellStyle name="Accent4 6" xfId="37368" hidden="1" xr:uid="{00000000-0005-0000-0000-000051310000}"/>
    <cellStyle name="Accent4 6" xfId="37414" hidden="1" xr:uid="{00000000-0005-0000-0000-000052310000}"/>
    <cellStyle name="Accent4 6" xfId="37790" hidden="1" xr:uid="{00000000-0005-0000-0000-000053310000}"/>
    <cellStyle name="Accent4 6" xfId="37040" hidden="1" xr:uid="{00000000-0005-0000-0000-000054310000}"/>
    <cellStyle name="Accent4 6" xfId="38820" xr:uid="{00000000-0005-0000-0000-000055310000}"/>
    <cellStyle name="Accent4 7" xfId="7593" hidden="1" xr:uid="{00000000-0005-0000-0000-000056310000}"/>
    <cellStyle name="Accent4 7" xfId="38045" hidden="1" xr:uid="{00000000-0005-0000-0000-000057310000}"/>
    <cellStyle name="Accent4 7" xfId="38193" hidden="1" xr:uid="{00000000-0005-0000-0000-000058310000}"/>
    <cellStyle name="Accent4 7" xfId="38332" hidden="1" xr:uid="{00000000-0005-0000-0000-000059310000}"/>
    <cellStyle name="Accent4 7" xfId="38469" hidden="1" xr:uid="{00000000-0005-0000-0000-00005A310000}"/>
    <cellStyle name="Accent4 7" xfId="38596" hidden="1" xr:uid="{00000000-0005-0000-0000-00005B310000}"/>
    <cellStyle name="Accent4 7" xfId="38710" hidden="1" xr:uid="{00000000-0005-0000-0000-00005C310000}"/>
    <cellStyle name="Accent4 8" xfId="8312" hidden="1" xr:uid="{00000000-0005-0000-0000-00005D310000}"/>
    <cellStyle name="Accent5 2" xfId="2580" hidden="1" xr:uid="{00000000-0005-0000-0000-00005F310000}"/>
    <cellStyle name="Accent5 2" xfId="37273" hidden="1" xr:uid="{00000000-0005-0000-0000-000060310000}"/>
    <cellStyle name="Accent5 2" xfId="37655" hidden="1" xr:uid="{00000000-0005-0000-0000-000061310000}"/>
    <cellStyle name="Accent5 2" xfId="37517" hidden="1" xr:uid="{00000000-0005-0000-0000-000062310000}"/>
    <cellStyle name="Accent5 2" xfId="36941" hidden="1" xr:uid="{00000000-0005-0000-0000-000063310000}"/>
    <cellStyle name="Accent5 2" xfId="37145" hidden="1" xr:uid="{00000000-0005-0000-0000-000064310000}"/>
    <cellStyle name="Accent5 2" xfId="38157" hidden="1" xr:uid="{00000000-0005-0000-0000-000065310000}"/>
    <cellStyle name="Accent5 2" xfId="36833" hidden="1" xr:uid="{00000000-0005-0000-0000-000066310000}"/>
    <cellStyle name="Accent5 2" xfId="37394" hidden="1" xr:uid="{00000000-0005-0000-0000-000067310000}"/>
    <cellStyle name="Accent5 2" xfId="37208" hidden="1" xr:uid="{00000000-0005-0000-0000-000068310000}"/>
    <cellStyle name="Accent5 2" xfId="37213" hidden="1" xr:uid="{00000000-0005-0000-0000-000069310000}"/>
    <cellStyle name="Accent5 2" xfId="36580" hidden="1" xr:uid="{00000000-0005-0000-0000-00006A310000}"/>
    <cellStyle name="Accent5 2" xfId="37101" hidden="1" xr:uid="{00000000-0005-0000-0000-00006B310000}"/>
    <cellStyle name="Accent5 2" xfId="37474" xr:uid="{00000000-0005-0000-0000-00006C310000}"/>
    <cellStyle name="Accent5 2 2" xfId="5140" hidden="1" xr:uid="{00000000-0005-0000-0000-00006D310000}"/>
    <cellStyle name="Accent5 2 2" xfId="5875" hidden="1" xr:uid="{00000000-0005-0000-0000-00006E310000}"/>
    <cellStyle name="Accent5 2 2" xfId="8821" hidden="1" xr:uid="{00000000-0005-0000-0000-00006F310000}"/>
    <cellStyle name="Accent5 2 2" xfId="9852" hidden="1" xr:uid="{00000000-0005-0000-0000-000070310000}"/>
    <cellStyle name="Accent5 2 2" xfId="9860" hidden="1" xr:uid="{00000000-0005-0000-0000-000071310000}"/>
    <cellStyle name="Accent5 2 2" xfId="8850" hidden="1" xr:uid="{00000000-0005-0000-0000-000072310000}"/>
    <cellStyle name="Accent5 2 2" xfId="10052" hidden="1" xr:uid="{00000000-0005-0000-0000-000073310000}"/>
    <cellStyle name="Accent5 2 2" xfId="10060" hidden="1" xr:uid="{00000000-0005-0000-0000-000074310000}"/>
    <cellStyle name="Accent5 2 2" xfId="9091" hidden="1" xr:uid="{00000000-0005-0000-0000-000075310000}"/>
    <cellStyle name="Accent5 2 2" xfId="10228" hidden="1" xr:uid="{00000000-0005-0000-0000-000076310000}"/>
    <cellStyle name="Accent5 2 2" xfId="10236" hidden="1" xr:uid="{00000000-0005-0000-0000-000077310000}"/>
    <cellStyle name="Accent5 2 2" xfId="9979" hidden="1" xr:uid="{00000000-0005-0000-0000-000078310000}"/>
    <cellStyle name="Accent5 2 2" xfId="10624" hidden="1" xr:uid="{00000000-0005-0000-0000-000079310000}"/>
    <cellStyle name="Accent5 2 2" xfId="10648" hidden="1" xr:uid="{00000000-0005-0000-0000-00007A310000}"/>
    <cellStyle name="Accent5 2 2" xfId="10636" hidden="1" xr:uid="{00000000-0005-0000-0000-00007B310000}"/>
    <cellStyle name="Accent5 2 2" xfId="11040" hidden="1" xr:uid="{00000000-0005-0000-0000-00007C310000}"/>
    <cellStyle name="Accent5 2 2" xfId="11236" hidden="1" xr:uid="{00000000-0005-0000-0000-00007D310000}"/>
    <cellStyle name="Accent5 2 2" xfId="11243" hidden="1" xr:uid="{00000000-0005-0000-0000-00007E310000}"/>
    <cellStyle name="Accent5 2 2" xfId="11047" hidden="1" xr:uid="{00000000-0005-0000-0000-00007F310000}"/>
    <cellStyle name="Accent5 2 2" xfId="11389" hidden="1" xr:uid="{00000000-0005-0000-0000-000080310000}"/>
    <cellStyle name="Accent5 2 2" xfId="11396" hidden="1" xr:uid="{00000000-0005-0000-0000-000081310000}"/>
    <cellStyle name="Accent5 2 2" xfId="11081" hidden="1" xr:uid="{00000000-0005-0000-0000-000082310000}"/>
    <cellStyle name="Accent5 2 2" xfId="11534" hidden="1" xr:uid="{00000000-0005-0000-0000-000083310000}"/>
    <cellStyle name="Accent5 2 2" xfId="11541" hidden="1" xr:uid="{00000000-0005-0000-0000-000084310000}"/>
    <cellStyle name="Accent5 2 2" xfId="3623" hidden="1" xr:uid="{00000000-0005-0000-0000-000085310000}"/>
    <cellStyle name="Accent5 2 2" xfId="11722" hidden="1" xr:uid="{00000000-0005-0000-0000-000086310000}"/>
    <cellStyle name="Accent5 2 2" xfId="11916" hidden="1" xr:uid="{00000000-0005-0000-0000-000087310000}"/>
    <cellStyle name="Accent5 2 2" xfId="11923" hidden="1" xr:uid="{00000000-0005-0000-0000-000088310000}"/>
    <cellStyle name="Accent5 2 2" xfId="11729" hidden="1" xr:uid="{00000000-0005-0000-0000-000089310000}"/>
    <cellStyle name="Accent5 2 2" xfId="12068" hidden="1" xr:uid="{00000000-0005-0000-0000-00008A310000}"/>
    <cellStyle name="Accent5 2 2" xfId="12075" hidden="1" xr:uid="{00000000-0005-0000-0000-00008B310000}"/>
    <cellStyle name="Accent5 2 2" xfId="11762" hidden="1" xr:uid="{00000000-0005-0000-0000-00008C310000}"/>
    <cellStyle name="Accent5 2 2" xfId="12213" hidden="1" xr:uid="{00000000-0005-0000-0000-00008D310000}"/>
    <cellStyle name="Accent5 2 2" xfId="12220" hidden="1" xr:uid="{00000000-0005-0000-0000-00008E310000}"/>
    <cellStyle name="Accent5 2 2" xfId="10595" hidden="1" xr:uid="{00000000-0005-0000-0000-00008F310000}"/>
    <cellStyle name="Accent5 2 2" xfId="12401" hidden="1" xr:uid="{00000000-0005-0000-0000-000090310000}"/>
    <cellStyle name="Accent5 2 2" xfId="12596" hidden="1" xr:uid="{00000000-0005-0000-0000-000091310000}"/>
    <cellStyle name="Accent5 2 2" xfId="12603" hidden="1" xr:uid="{00000000-0005-0000-0000-000092310000}"/>
    <cellStyle name="Accent5 2 2" xfId="12408" hidden="1" xr:uid="{00000000-0005-0000-0000-000093310000}"/>
    <cellStyle name="Accent5 2 2" xfId="12748" hidden="1" xr:uid="{00000000-0005-0000-0000-000094310000}"/>
    <cellStyle name="Accent5 2 2" xfId="12755" hidden="1" xr:uid="{00000000-0005-0000-0000-000095310000}"/>
    <cellStyle name="Accent5 2 2" xfId="12441" hidden="1" xr:uid="{00000000-0005-0000-0000-000096310000}"/>
    <cellStyle name="Accent5 2 2" xfId="12893" hidden="1" xr:uid="{00000000-0005-0000-0000-000097310000}"/>
    <cellStyle name="Accent5 2 2" xfId="12900" hidden="1" xr:uid="{00000000-0005-0000-0000-000098310000}"/>
    <cellStyle name="Accent5 2 2" xfId="9414" hidden="1" xr:uid="{00000000-0005-0000-0000-000099310000}"/>
    <cellStyle name="Accent5 2 2" xfId="13080" hidden="1" xr:uid="{00000000-0005-0000-0000-00009A310000}"/>
    <cellStyle name="Accent5 2 2" xfId="13274" hidden="1" xr:uid="{00000000-0005-0000-0000-00009B310000}"/>
    <cellStyle name="Accent5 2 2" xfId="13281" hidden="1" xr:uid="{00000000-0005-0000-0000-00009C310000}"/>
    <cellStyle name="Accent5 2 2" xfId="13087" hidden="1" xr:uid="{00000000-0005-0000-0000-00009D310000}"/>
    <cellStyle name="Accent5 2 2" xfId="13426" hidden="1" xr:uid="{00000000-0005-0000-0000-00009E310000}"/>
    <cellStyle name="Accent5 2 2" xfId="13433" hidden="1" xr:uid="{00000000-0005-0000-0000-00009F310000}"/>
    <cellStyle name="Accent5 2 2" xfId="13120" hidden="1" xr:uid="{00000000-0005-0000-0000-0000A0310000}"/>
    <cellStyle name="Accent5 2 2" xfId="13571" hidden="1" xr:uid="{00000000-0005-0000-0000-0000A1310000}"/>
    <cellStyle name="Accent5 2 2" xfId="13578" hidden="1" xr:uid="{00000000-0005-0000-0000-0000A2310000}"/>
    <cellStyle name="Accent5 2 2" xfId="9171" hidden="1" xr:uid="{00000000-0005-0000-0000-0000A3310000}"/>
    <cellStyle name="Accent5 2 2" xfId="13932" hidden="1" xr:uid="{00000000-0005-0000-0000-0000A4310000}"/>
    <cellStyle name="Accent5 2 2" xfId="13956" hidden="1" xr:uid="{00000000-0005-0000-0000-0000A5310000}"/>
    <cellStyle name="Accent5 2 2" xfId="13944" hidden="1" xr:uid="{00000000-0005-0000-0000-0000A6310000}"/>
    <cellStyle name="Accent5 2 2" xfId="14347" hidden="1" xr:uid="{00000000-0005-0000-0000-0000A7310000}"/>
    <cellStyle name="Accent5 2 2" xfId="14541" hidden="1" xr:uid="{00000000-0005-0000-0000-0000A8310000}"/>
    <cellStyle name="Accent5 2 2" xfId="14548" hidden="1" xr:uid="{00000000-0005-0000-0000-0000A9310000}"/>
    <cellStyle name="Accent5 2 2" xfId="14354" hidden="1" xr:uid="{00000000-0005-0000-0000-0000AA310000}"/>
    <cellStyle name="Accent5 2 2" xfId="14694" hidden="1" xr:uid="{00000000-0005-0000-0000-0000AB310000}"/>
    <cellStyle name="Accent5 2 2" xfId="14701" hidden="1" xr:uid="{00000000-0005-0000-0000-0000AC310000}"/>
    <cellStyle name="Accent5 2 2" xfId="14387" hidden="1" xr:uid="{00000000-0005-0000-0000-0000AD310000}"/>
    <cellStyle name="Accent5 2 2" xfId="14839" hidden="1" xr:uid="{00000000-0005-0000-0000-0000AE310000}"/>
    <cellStyle name="Accent5 2 2" xfId="14846" hidden="1" xr:uid="{00000000-0005-0000-0000-0000AF310000}"/>
    <cellStyle name="Accent5 2 2" xfId="3818" hidden="1" xr:uid="{00000000-0005-0000-0000-0000B0310000}"/>
    <cellStyle name="Accent5 2 2" xfId="15027" hidden="1" xr:uid="{00000000-0005-0000-0000-0000B1310000}"/>
    <cellStyle name="Accent5 2 2" xfId="15221" hidden="1" xr:uid="{00000000-0005-0000-0000-0000B2310000}"/>
    <cellStyle name="Accent5 2 2" xfId="15228" hidden="1" xr:uid="{00000000-0005-0000-0000-0000B3310000}"/>
    <cellStyle name="Accent5 2 2" xfId="15034" hidden="1" xr:uid="{00000000-0005-0000-0000-0000B4310000}"/>
    <cellStyle name="Accent5 2 2" xfId="15373" hidden="1" xr:uid="{00000000-0005-0000-0000-0000B5310000}"/>
    <cellStyle name="Accent5 2 2" xfId="15380" hidden="1" xr:uid="{00000000-0005-0000-0000-0000B6310000}"/>
    <cellStyle name="Accent5 2 2" xfId="15067" hidden="1" xr:uid="{00000000-0005-0000-0000-0000B7310000}"/>
    <cellStyle name="Accent5 2 2" xfId="15518" hidden="1" xr:uid="{00000000-0005-0000-0000-0000B8310000}"/>
    <cellStyle name="Accent5 2 2" xfId="15525" hidden="1" xr:uid="{00000000-0005-0000-0000-0000B9310000}"/>
    <cellStyle name="Accent5 2 2" xfId="13907" hidden="1" xr:uid="{00000000-0005-0000-0000-0000BA310000}"/>
    <cellStyle name="Accent5 2 2" xfId="15706" hidden="1" xr:uid="{00000000-0005-0000-0000-0000BB310000}"/>
    <cellStyle name="Accent5 2 2" xfId="15901" hidden="1" xr:uid="{00000000-0005-0000-0000-0000BC310000}"/>
    <cellStyle name="Accent5 2 2" xfId="15908" hidden="1" xr:uid="{00000000-0005-0000-0000-0000BD310000}"/>
    <cellStyle name="Accent5 2 2" xfId="15713" hidden="1" xr:uid="{00000000-0005-0000-0000-0000BE310000}"/>
    <cellStyle name="Accent5 2 2" xfId="16053" hidden="1" xr:uid="{00000000-0005-0000-0000-0000BF310000}"/>
    <cellStyle name="Accent5 2 2" xfId="16060" hidden="1" xr:uid="{00000000-0005-0000-0000-0000C0310000}"/>
    <cellStyle name="Accent5 2 2" xfId="15746" hidden="1" xr:uid="{00000000-0005-0000-0000-0000C1310000}"/>
    <cellStyle name="Accent5 2 2" xfId="16198" hidden="1" xr:uid="{00000000-0005-0000-0000-0000C2310000}"/>
    <cellStyle name="Accent5 2 2" xfId="16205" hidden="1" xr:uid="{00000000-0005-0000-0000-0000C3310000}"/>
    <cellStyle name="Accent5 2 2" xfId="9140" hidden="1" xr:uid="{00000000-0005-0000-0000-0000C4310000}"/>
    <cellStyle name="Accent5 2 2" xfId="16385" hidden="1" xr:uid="{00000000-0005-0000-0000-0000C5310000}"/>
    <cellStyle name="Accent5 2 2" xfId="16579" hidden="1" xr:uid="{00000000-0005-0000-0000-0000C6310000}"/>
    <cellStyle name="Accent5 2 2" xfId="16586" hidden="1" xr:uid="{00000000-0005-0000-0000-0000C7310000}"/>
    <cellStyle name="Accent5 2 2" xfId="16392" hidden="1" xr:uid="{00000000-0005-0000-0000-0000C8310000}"/>
    <cellStyle name="Accent5 2 2" xfId="16731" hidden="1" xr:uid="{00000000-0005-0000-0000-0000C9310000}"/>
    <cellStyle name="Accent5 2 2" xfId="16738" hidden="1" xr:uid="{00000000-0005-0000-0000-0000CA310000}"/>
    <cellStyle name="Accent5 2 2" xfId="16425" hidden="1" xr:uid="{00000000-0005-0000-0000-0000CB310000}"/>
    <cellStyle name="Accent5 2 2" xfId="16876" hidden="1" xr:uid="{00000000-0005-0000-0000-0000CC310000}"/>
    <cellStyle name="Accent5 2 2" xfId="16883" hidden="1" xr:uid="{00000000-0005-0000-0000-0000CD310000}"/>
    <cellStyle name="Accent5 2 2" xfId="8459" hidden="1" xr:uid="{00000000-0005-0000-0000-0000CE310000}"/>
    <cellStyle name="Accent5 2 2" xfId="17219" hidden="1" xr:uid="{00000000-0005-0000-0000-0000CF310000}"/>
    <cellStyle name="Accent5 2 2" xfId="17243" hidden="1" xr:uid="{00000000-0005-0000-0000-0000D0310000}"/>
    <cellStyle name="Accent5 2 2" xfId="17231" hidden="1" xr:uid="{00000000-0005-0000-0000-0000D1310000}"/>
    <cellStyle name="Accent5 2 2" xfId="17632" hidden="1" xr:uid="{00000000-0005-0000-0000-0000D2310000}"/>
    <cellStyle name="Accent5 2 2" xfId="17826" hidden="1" xr:uid="{00000000-0005-0000-0000-0000D3310000}"/>
    <cellStyle name="Accent5 2 2" xfId="17833" hidden="1" xr:uid="{00000000-0005-0000-0000-0000D4310000}"/>
    <cellStyle name="Accent5 2 2" xfId="17639" hidden="1" xr:uid="{00000000-0005-0000-0000-0000D5310000}"/>
    <cellStyle name="Accent5 2 2" xfId="17979" hidden="1" xr:uid="{00000000-0005-0000-0000-0000D6310000}"/>
    <cellStyle name="Accent5 2 2" xfId="17986" hidden="1" xr:uid="{00000000-0005-0000-0000-0000D7310000}"/>
    <cellStyle name="Accent5 2 2" xfId="17672" hidden="1" xr:uid="{00000000-0005-0000-0000-0000D8310000}"/>
    <cellStyle name="Accent5 2 2" xfId="18124" hidden="1" xr:uid="{00000000-0005-0000-0000-0000D9310000}"/>
    <cellStyle name="Accent5 2 2" xfId="18131" hidden="1" xr:uid="{00000000-0005-0000-0000-0000DA310000}"/>
    <cellStyle name="Accent5 2 2" xfId="10428" hidden="1" xr:uid="{00000000-0005-0000-0000-0000DB310000}"/>
    <cellStyle name="Accent5 2 2" xfId="18312" hidden="1" xr:uid="{00000000-0005-0000-0000-0000DC310000}"/>
    <cellStyle name="Accent5 2 2" xfId="18506" hidden="1" xr:uid="{00000000-0005-0000-0000-0000DD310000}"/>
    <cellStyle name="Accent5 2 2" xfId="18513" hidden="1" xr:uid="{00000000-0005-0000-0000-0000DE310000}"/>
    <cellStyle name="Accent5 2 2" xfId="18319" hidden="1" xr:uid="{00000000-0005-0000-0000-0000DF310000}"/>
    <cellStyle name="Accent5 2 2" xfId="18658" hidden="1" xr:uid="{00000000-0005-0000-0000-0000E0310000}"/>
    <cellStyle name="Accent5 2 2" xfId="18665" hidden="1" xr:uid="{00000000-0005-0000-0000-0000E1310000}"/>
    <cellStyle name="Accent5 2 2" xfId="18352" hidden="1" xr:uid="{00000000-0005-0000-0000-0000E2310000}"/>
    <cellStyle name="Accent5 2 2" xfId="18803" hidden="1" xr:uid="{00000000-0005-0000-0000-0000E3310000}"/>
    <cellStyle name="Accent5 2 2" xfId="18810" hidden="1" xr:uid="{00000000-0005-0000-0000-0000E4310000}"/>
    <cellStyle name="Accent5 2 2" xfId="17195" hidden="1" xr:uid="{00000000-0005-0000-0000-0000E5310000}"/>
    <cellStyle name="Accent5 2 2" xfId="18991" hidden="1" xr:uid="{00000000-0005-0000-0000-0000E6310000}"/>
    <cellStyle name="Accent5 2 2" xfId="19186" hidden="1" xr:uid="{00000000-0005-0000-0000-0000E7310000}"/>
    <cellStyle name="Accent5 2 2" xfId="19193" hidden="1" xr:uid="{00000000-0005-0000-0000-0000E8310000}"/>
    <cellStyle name="Accent5 2 2" xfId="18998" hidden="1" xr:uid="{00000000-0005-0000-0000-0000E9310000}"/>
    <cellStyle name="Accent5 2 2" xfId="19338" hidden="1" xr:uid="{00000000-0005-0000-0000-0000EA310000}"/>
    <cellStyle name="Accent5 2 2" xfId="19345" hidden="1" xr:uid="{00000000-0005-0000-0000-0000EB310000}"/>
    <cellStyle name="Accent5 2 2" xfId="19031" hidden="1" xr:uid="{00000000-0005-0000-0000-0000EC310000}"/>
    <cellStyle name="Accent5 2 2" xfId="19483" hidden="1" xr:uid="{00000000-0005-0000-0000-0000ED310000}"/>
    <cellStyle name="Accent5 2 2" xfId="19490" hidden="1" xr:uid="{00000000-0005-0000-0000-0000EE310000}"/>
    <cellStyle name="Accent5 2 2" xfId="4688" hidden="1" xr:uid="{00000000-0005-0000-0000-0000EF310000}"/>
    <cellStyle name="Accent5 2 2" xfId="19670" hidden="1" xr:uid="{00000000-0005-0000-0000-0000F0310000}"/>
    <cellStyle name="Accent5 2 2" xfId="19864" hidden="1" xr:uid="{00000000-0005-0000-0000-0000F1310000}"/>
    <cellStyle name="Accent5 2 2" xfId="19871" hidden="1" xr:uid="{00000000-0005-0000-0000-0000F2310000}"/>
    <cellStyle name="Accent5 2 2" xfId="19677" hidden="1" xr:uid="{00000000-0005-0000-0000-0000F3310000}"/>
    <cellStyle name="Accent5 2 2" xfId="20016" hidden="1" xr:uid="{00000000-0005-0000-0000-0000F4310000}"/>
    <cellStyle name="Accent5 2 2" xfId="20023" hidden="1" xr:uid="{00000000-0005-0000-0000-0000F5310000}"/>
    <cellStyle name="Accent5 2 2" xfId="19710" hidden="1" xr:uid="{00000000-0005-0000-0000-0000F6310000}"/>
    <cellStyle name="Accent5 2 2" xfId="20161" hidden="1" xr:uid="{00000000-0005-0000-0000-0000F7310000}"/>
    <cellStyle name="Accent5 2 2" xfId="20168" hidden="1" xr:uid="{00000000-0005-0000-0000-0000F8310000}"/>
    <cellStyle name="Accent5 2 2" xfId="8864" hidden="1" xr:uid="{00000000-0005-0000-0000-0000F9310000}"/>
    <cellStyle name="Accent5 2 2" xfId="20497" hidden="1" xr:uid="{00000000-0005-0000-0000-0000FA310000}"/>
    <cellStyle name="Accent5 2 2" xfId="20521" hidden="1" xr:uid="{00000000-0005-0000-0000-0000FB310000}"/>
    <cellStyle name="Accent5 2 2" xfId="20509" hidden="1" xr:uid="{00000000-0005-0000-0000-0000FC310000}"/>
    <cellStyle name="Accent5 2 2" xfId="20910" hidden="1" xr:uid="{00000000-0005-0000-0000-0000FD310000}"/>
    <cellStyle name="Accent5 2 2" xfId="21104" hidden="1" xr:uid="{00000000-0005-0000-0000-0000FE310000}"/>
    <cellStyle name="Accent5 2 2" xfId="21111" hidden="1" xr:uid="{00000000-0005-0000-0000-0000FF310000}"/>
    <cellStyle name="Accent5 2 2" xfId="20917" hidden="1" xr:uid="{00000000-0005-0000-0000-000000320000}"/>
    <cellStyle name="Accent5 2 2" xfId="21257" hidden="1" xr:uid="{00000000-0005-0000-0000-000001320000}"/>
    <cellStyle name="Accent5 2 2" xfId="21264" hidden="1" xr:uid="{00000000-0005-0000-0000-000002320000}"/>
    <cellStyle name="Accent5 2 2" xfId="20950" hidden="1" xr:uid="{00000000-0005-0000-0000-000003320000}"/>
    <cellStyle name="Accent5 2 2" xfId="21402" hidden="1" xr:uid="{00000000-0005-0000-0000-000004320000}"/>
    <cellStyle name="Accent5 2 2" xfId="21409" hidden="1" xr:uid="{00000000-0005-0000-0000-000005320000}"/>
    <cellStyle name="Accent5 2 2" xfId="8894" hidden="1" xr:uid="{00000000-0005-0000-0000-000006320000}"/>
    <cellStyle name="Accent5 2 2" xfId="21590" hidden="1" xr:uid="{00000000-0005-0000-0000-000007320000}"/>
    <cellStyle name="Accent5 2 2" xfId="21784" hidden="1" xr:uid="{00000000-0005-0000-0000-000008320000}"/>
    <cellStyle name="Accent5 2 2" xfId="21791" hidden="1" xr:uid="{00000000-0005-0000-0000-000009320000}"/>
    <cellStyle name="Accent5 2 2" xfId="21597" hidden="1" xr:uid="{00000000-0005-0000-0000-00000A320000}"/>
    <cellStyle name="Accent5 2 2" xfId="21936" hidden="1" xr:uid="{00000000-0005-0000-0000-00000B320000}"/>
    <cellStyle name="Accent5 2 2" xfId="21943" hidden="1" xr:uid="{00000000-0005-0000-0000-00000C320000}"/>
    <cellStyle name="Accent5 2 2" xfId="21630" hidden="1" xr:uid="{00000000-0005-0000-0000-00000D320000}"/>
    <cellStyle name="Accent5 2 2" xfId="22081" hidden="1" xr:uid="{00000000-0005-0000-0000-00000E320000}"/>
    <cellStyle name="Accent5 2 2" xfId="22088" hidden="1" xr:uid="{00000000-0005-0000-0000-00000F320000}"/>
    <cellStyle name="Accent5 2 2" xfId="20473" hidden="1" xr:uid="{00000000-0005-0000-0000-000010320000}"/>
    <cellStyle name="Accent5 2 2" xfId="22269" hidden="1" xr:uid="{00000000-0005-0000-0000-000011320000}"/>
    <cellStyle name="Accent5 2 2" xfId="22464" hidden="1" xr:uid="{00000000-0005-0000-0000-000012320000}"/>
    <cellStyle name="Accent5 2 2" xfId="22471" hidden="1" xr:uid="{00000000-0005-0000-0000-000013320000}"/>
    <cellStyle name="Accent5 2 2" xfId="22276" hidden="1" xr:uid="{00000000-0005-0000-0000-000014320000}"/>
    <cellStyle name="Accent5 2 2" xfId="22616" hidden="1" xr:uid="{00000000-0005-0000-0000-000015320000}"/>
    <cellStyle name="Accent5 2 2" xfId="22623" hidden="1" xr:uid="{00000000-0005-0000-0000-000016320000}"/>
    <cellStyle name="Accent5 2 2" xfId="22309" hidden="1" xr:uid="{00000000-0005-0000-0000-000017320000}"/>
    <cellStyle name="Accent5 2 2" xfId="22761" hidden="1" xr:uid="{00000000-0005-0000-0000-000018320000}"/>
    <cellStyle name="Accent5 2 2" xfId="22768" hidden="1" xr:uid="{00000000-0005-0000-0000-000019320000}"/>
    <cellStyle name="Accent5 2 2" xfId="3985" hidden="1" xr:uid="{00000000-0005-0000-0000-00001A320000}"/>
    <cellStyle name="Accent5 2 2" xfId="22948" hidden="1" xr:uid="{00000000-0005-0000-0000-00001B320000}"/>
    <cellStyle name="Accent5 2 2" xfId="23142" hidden="1" xr:uid="{00000000-0005-0000-0000-00001C320000}"/>
    <cellStyle name="Accent5 2 2" xfId="23149" hidden="1" xr:uid="{00000000-0005-0000-0000-00001D320000}"/>
    <cellStyle name="Accent5 2 2" xfId="22955" hidden="1" xr:uid="{00000000-0005-0000-0000-00001E320000}"/>
    <cellStyle name="Accent5 2 2" xfId="23294" hidden="1" xr:uid="{00000000-0005-0000-0000-00001F320000}"/>
    <cellStyle name="Accent5 2 2" xfId="23301" hidden="1" xr:uid="{00000000-0005-0000-0000-000020320000}"/>
    <cellStyle name="Accent5 2 2" xfId="22988" hidden="1" xr:uid="{00000000-0005-0000-0000-000021320000}"/>
    <cellStyle name="Accent5 2 2" xfId="23439" hidden="1" xr:uid="{00000000-0005-0000-0000-000022320000}"/>
    <cellStyle name="Accent5 2 2" xfId="23446" hidden="1" xr:uid="{00000000-0005-0000-0000-000023320000}"/>
    <cellStyle name="Accent5 2 2" xfId="3674" hidden="1" xr:uid="{00000000-0005-0000-0000-000024320000}"/>
    <cellStyle name="Accent5 2 2" xfId="23762" hidden="1" xr:uid="{00000000-0005-0000-0000-000025320000}"/>
    <cellStyle name="Accent5 2 2" xfId="23786" hidden="1" xr:uid="{00000000-0005-0000-0000-000026320000}"/>
    <cellStyle name="Accent5 2 2" xfId="23774" hidden="1" xr:uid="{00000000-0005-0000-0000-000027320000}"/>
    <cellStyle name="Accent5 2 2" xfId="24175" hidden="1" xr:uid="{00000000-0005-0000-0000-000028320000}"/>
    <cellStyle name="Accent5 2 2" xfId="24369" hidden="1" xr:uid="{00000000-0005-0000-0000-000029320000}"/>
    <cellStyle name="Accent5 2 2" xfId="24376" hidden="1" xr:uid="{00000000-0005-0000-0000-00002A320000}"/>
    <cellStyle name="Accent5 2 2" xfId="24182" hidden="1" xr:uid="{00000000-0005-0000-0000-00002B320000}"/>
    <cellStyle name="Accent5 2 2" xfId="24522" hidden="1" xr:uid="{00000000-0005-0000-0000-00002C320000}"/>
    <cellStyle name="Accent5 2 2" xfId="24529" hidden="1" xr:uid="{00000000-0005-0000-0000-00002D320000}"/>
    <cellStyle name="Accent5 2 2" xfId="24215" hidden="1" xr:uid="{00000000-0005-0000-0000-00002E320000}"/>
    <cellStyle name="Accent5 2 2" xfId="24667" hidden="1" xr:uid="{00000000-0005-0000-0000-00002F320000}"/>
    <cellStyle name="Accent5 2 2" xfId="24674" hidden="1" xr:uid="{00000000-0005-0000-0000-000030320000}"/>
    <cellStyle name="Accent5 2 2" xfId="9197" hidden="1" xr:uid="{00000000-0005-0000-0000-000031320000}"/>
    <cellStyle name="Accent5 2 2" xfId="24855" hidden="1" xr:uid="{00000000-0005-0000-0000-000032320000}"/>
    <cellStyle name="Accent5 2 2" xfId="25049" hidden="1" xr:uid="{00000000-0005-0000-0000-000033320000}"/>
    <cellStyle name="Accent5 2 2" xfId="25056" hidden="1" xr:uid="{00000000-0005-0000-0000-000034320000}"/>
    <cellStyle name="Accent5 2 2" xfId="24862" hidden="1" xr:uid="{00000000-0005-0000-0000-000035320000}"/>
    <cellStyle name="Accent5 2 2" xfId="25201" hidden="1" xr:uid="{00000000-0005-0000-0000-000036320000}"/>
    <cellStyle name="Accent5 2 2" xfId="25208" hidden="1" xr:uid="{00000000-0005-0000-0000-000037320000}"/>
    <cellStyle name="Accent5 2 2" xfId="24895" hidden="1" xr:uid="{00000000-0005-0000-0000-000038320000}"/>
    <cellStyle name="Accent5 2 2" xfId="25346" hidden="1" xr:uid="{00000000-0005-0000-0000-000039320000}"/>
    <cellStyle name="Accent5 2 2" xfId="25353" hidden="1" xr:uid="{00000000-0005-0000-0000-00003A320000}"/>
    <cellStyle name="Accent5 2 2" xfId="23739" hidden="1" xr:uid="{00000000-0005-0000-0000-00003B320000}"/>
    <cellStyle name="Accent5 2 2" xfId="25534" hidden="1" xr:uid="{00000000-0005-0000-0000-00003C320000}"/>
    <cellStyle name="Accent5 2 2" xfId="25729" hidden="1" xr:uid="{00000000-0005-0000-0000-00003D320000}"/>
    <cellStyle name="Accent5 2 2" xfId="25736" hidden="1" xr:uid="{00000000-0005-0000-0000-00003E320000}"/>
    <cellStyle name="Accent5 2 2" xfId="25541" hidden="1" xr:uid="{00000000-0005-0000-0000-00003F320000}"/>
    <cellStyle name="Accent5 2 2" xfId="25881" hidden="1" xr:uid="{00000000-0005-0000-0000-000040320000}"/>
    <cellStyle name="Accent5 2 2" xfId="25888" hidden="1" xr:uid="{00000000-0005-0000-0000-000041320000}"/>
    <cellStyle name="Accent5 2 2" xfId="25574" hidden="1" xr:uid="{00000000-0005-0000-0000-000042320000}"/>
    <cellStyle name="Accent5 2 2" xfId="26026" hidden="1" xr:uid="{00000000-0005-0000-0000-000043320000}"/>
    <cellStyle name="Accent5 2 2" xfId="26033" hidden="1" xr:uid="{00000000-0005-0000-0000-000044320000}"/>
    <cellStyle name="Accent5 2 2" xfId="8977" hidden="1" xr:uid="{00000000-0005-0000-0000-000045320000}"/>
    <cellStyle name="Accent5 2 2" xfId="26213" hidden="1" xr:uid="{00000000-0005-0000-0000-000046320000}"/>
    <cellStyle name="Accent5 2 2" xfId="26407" hidden="1" xr:uid="{00000000-0005-0000-0000-000047320000}"/>
    <cellStyle name="Accent5 2 2" xfId="26414" hidden="1" xr:uid="{00000000-0005-0000-0000-000048320000}"/>
    <cellStyle name="Accent5 2 2" xfId="26220" hidden="1" xr:uid="{00000000-0005-0000-0000-000049320000}"/>
    <cellStyle name="Accent5 2 2" xfId="26559" hidden="1" xr:uid="{00000000-0005-0000-0000-00004A320000}"/>
    <cellStyle name="Accent5 2 2" xfId="26566" hidden="1" xr:uid="{00000000-0005-0000-0000-00004B320000}"/>
    <cellStyle name="Accent5 2 2" xfId="26253" hidden="1" xr:uid="{00000000-0005-0000-0000-00004C320000}"/>
    <cellStyle name="Accent5 2 2" xfId="26704" hidden="1" xr:uid="{00000000-0005-0000-0000-00004D320000}"/>
    <cellStyle name="Accent5 2 2" xfId="26711" hidden="1" xr:uid="{00000000-0005-0000-0000-00004E320000}"/>
    <cellStyle name="Accent5 2 2" xfId="9055" hidden="1" xr:uid="{00000000-0005-0000-0000-00004F320000}"/>
    <cellStyle name="Accent5 2 2" xfId="27020" hidden="1" xr:uid="{00000000-0005-0000-0000-000050320000}"/>
    <cellStyle name="Accent5 2 2" xfId="27044" hidden="1" xr:uid="{00000000-0005-0000-0000-000051320000}"/>
    <cellStyle name="Accent5 2 2" xfId="27032" hidden="1" xr:uid="{00000000-0005-0000-0000-000052320000}"/>
    <cellStyle name="Accent5 2 2" xfId="27433" hidden="1" xr:uid="{00000000-0005-0000-0000-000053320000}"/>
    <cellStyle name="Accent5 2 2" xfId="27627" hidden="1" xr:uid="{00000000-0005-0000-0000-000054320000}"/>
    <cellStyle name="Accent5 2 2" xfId="27634" hidden="1" xr:uid="{00000000-0005-0000-0000-000055320000}"/>
    <cellStyle name="Accent5 2 2" xfId="27440" hidden="1" xr:uid="{00000000-0005-0000-0000-000056320000}"/>
    <cellStyle name="Accent5 2 2" xfId="27780" hidden="1" xr:uid="{00000000-0005-0000-0000-000057320000}"/>
    <cellStyle name="Accent5 2 2" xfId="27787" hidden="1" xr:uid="{00000000-0005-0000-0000-000058320000}"/>
    <cellStyle name="Accent5 2 2" xfId="27473" hidden="1" xr:uid="{00000000-0005-0000-0000-000059320000}"/>
    <cellStyle name="Accent5 2 2" xfId="27925" hidden="1" xr:uid="{00000000-0005-0000-0000-00005A320000}"/>
    <cellStyle name="Accent5 2 2" xfId="27932" hidden="1" xr:uid="{00000000-0005-0000-0000-00005B320000}"/>
    <cellStyle name="Accent5 2 2" xfId="8912" hidden="1" xr:uid="{00000000-0005-0000-0000-00005C320000}"/>
    <cellStyle name="Accent5 2 2" xfId="28113" hidden="1" xr:uid="{00000000-0005-0000-0000-00005D320000}"/>
    <cellStyle name="Accent5 2 2" xfId="28307" hidden="1" xr:uid="{00000000-0005-0000-0000-00005E320000}"/>
    <cellStyle name="Accent5 2 2" xfId="28314" hidden="1" xr:uid="{00000000-0005-0000-0000-00005F320000}"/>
    <cellStyle name="Accent5 2 2" xfId="28120" hidden="1" xr:uid="{00000000-0005-0000-0000-000060320000}"/>
    <cellStyle name="Accent5 2 2" xfId="28459" hidden="1" xr:uid="{00000000-0005-0000-0000-000061320000}"/>
    <cellStyle name="Accent5 2 2" xfId="28466" hidden="1" xr:uid="{00000000-0005-0000-0000-000062320000}"/>
    <cellStyle name="Accent5 2 2" xfId="28153" hidden="1" xr:uid="{00000000-0005-0000-0000-000063320000}"/>
    <cellStyle name="Accent5 2 2" xfId="28604" hidden="1" xr:uid="{00000000-0005-0000-0000-000064320000}"/>
    <cellStyle name="Accent5 2 2" xfId="28611" hidden="1" xr:uid="{00000000-0005-0000-0000-000065320000}"/>
    <cellStyle name="Accent5 2 2" xfId="26997" hidden="1" xr:uid="{00000000-0005-0000-0000-000066320000}"/>
    <cellStyle name="Accent5 2 2" xfId="28792" hidden="1" xr:uid="{00000000-0005-0000-0000-000067320000}"/>
    <cellStyle name="Accent5 2 2" xfId="28987" hidden="1" xr:uid="{00000000-0005-0000-0000-000068320000}"/>
    <cellStyle name="Accent5 2 2" xfId="28994" hidden="1" xr:uid="{00000000-0005-0000-0000-000069320000}"/>
    <cellStyle name="Accent5 2 2" xfId="28799" hidden="1" xr:uid="{00000000-0005-0000-0000-00006A320000}"/>
    <cellStyle name="Accent5 2 2" xfId="29139" hidden="1" xr:uid="{00000000-0005-0000-0000-00006B320000}"/>
    <cellStyle name="Accent5 2 2" xfId="29146" hidden="1" xr:uid="{00000000-0005-0000-0000-00006C320000}"/>
    <cellStyle name="Accent5 2 2" xfId="28832" hidden="1" xr:uid="{00000000-0005-0000-0000-00006D320000}"/>
    <cellStyle name="Accent5 2 2" xfId="29284" hidden="1" xr:uid="{00000000-0005-0000-0000-00006E320000}"/>
    <cellStyle name="Accent5 2 2" xfId="29291" hidden="1" xr:uid="{00000000-0005-0000-0000-00006F320000}"/>
    <cellStyle name="Accent5 2 2" xfId="8828" hidden="1" xr:uid="{00000000-0005-0000-0000-000070320000}"/>
    <cellStyle name="Accent5 2 2" xfId="29471" hidden="1" xr:uid="{00000000-0005-0000-0000-000071320000}"/>
    <cellStyle name="Accent5 2 2" xfId="29665" hidden="1" xr:uid="{00000000-0005-0000-0000-000072320000}"/>
    <cellStyle name="Accent5 2 2" xfId="29672" hidden="1" xr:uid="{00000000-0005-0000-0000-000073320000}"/>
    <cellStyle name="Accent5 2 2" xfId="29478" hidden="1" xr:uid="{00000000-0005-0000-0000-000074320000}"/>
    <cellStyle name="Accent5 2 2" xfId="29817" hidden="1" xr:uid="{00000000-0005-0000-0000-000075320000}"/>
    <cellStyle name="Accent5 2 2" xfId="29824" hidden="1" xr:uid="{00000000-0005-0000-0000-000076320000}"/>
    <cellStyle name="Accent5 2 2" xfId="29511" hidden="1" xr:uid="{00000000-0005-0000-0000-000077320000}"/>
    <cellStyle name="Accent5 2 2" xfId="29962" hidden="1" xr:uid="{00000000-0005-0000-0000-000078320000}"/>
    <cellStyle name="Accent5 2 2" xfId="29969" hidden="1" xr:uid="{00000000-0005-0000-0000-000079320000}"/>
    <cellStyle name="Accent5 2 2" xfId="9609" hidden="1" xr:uid="{00000000-0005-0000-0000-00007A320000}"/>
    <cellStyle name="Accent5 2 2" xfId="30259" hidden="1" xr:uid="{00000000-0005-0000-0000-00007B320000}"/>
    <cellStyle name="Accent5 2 2" xfId="30283" hidden="1" xr:uid="{00000000-0005-0000-0000-00007C320000}"/>
    <cellStyle name="Accent5 2 2" xfId="30271" hidden="1" xr:uid="{00000000-0005-0000-0000-00007D320000}"/>
    <cellStyle name="Accent5 2 2" xfId="30672" hidden="1" xr:uid="{00000000-0005-0000-0000-00007E320000}"/>
    <cellStyle name="Accent5 2 2" xfId="30866" hidden="1" xr:uid="{00000000-0005-0000-0000-00007F320000}"/>
    <cellStyle name="Accent5 2 2" xfId="30873" hidden="1" xr:uid="{00000000-0005-0000-0000-000080320000}"/>
    <cellStyle name="Accent5 2 2" xfId="30679" hidden="1" xr:uid="{00000000-0005-0000-0000-000081320000}"/>
    <cellStyle name="Accent5 2 2" xfId="31019" hidden="1" xr:uid="{00000000-0005-0000-0000-000082320000}"/>
    <cellStyle name="Accent5 2 2" xfId="31026" hidden="1" xr:uid="{00000000-0005-0000-0000-000083320000}"/>
    <cellStyle name="Accent5 2 2" xfId="30712" hidden="1" xr:uid="{00000000-0005-0000-0000-000084320000}"/>
    <cellStyle name="Accent5 2 2" xfId="31164" hidden="1" xr:uid="{00000000-0005-0000-0000-000085320000}"/>
    <cellStyle name="Accent5 2 2" xfId="31171" hidden="1" xr:uid="{00000000-0005-0000-0000-000086320000}"/>
    <cellStyle name="Accent5 2 2" xfId="9392" hidden="1" xr:uid="{00000000-0005-0000-0000-000087320000}"/>
    <cellStyle name="Accent5 2 2" xfId="31352" hidden="1" xr:uid="{00000000-0005-0000-0000-000088320000}"/>
    <cellStyle name="Accent5 2 2" xfId="31546" hidden="1" xr:uid="{00000000-0005-0000-0000-000089320000}"/>
    <cellStyle name="Accent5 2 2" xfId="31553" hidden="1" xr:uid="{00000000-0005-0000-0000-00008A320000}"/>
    <cellStyle name="Accent5 2 2" xfId="31359" hidden="1" xr:uid="{00000000-0005-0000-0000-00008B320000}"/>
    <cellStyle name="Accent5 2 2" xfId="31698" hidden="1" xr:uid="{00000000-0005-0000-0000-00008C320000}"/>
    <cellStyle name="Accent5 2 2" xfId="31705" hidden="1" xr:uid="{00000000-0005-0000-0000-00008D320000}"/>
    <cellStyle name="Accent5 2 2" xfId="31392" hidden="1" xr:uid="{00000000-0005-0000-0000-00008E320000}"/>
    <cellStyle name="Accent5 2 2" xfId="31843" hidden="1" xr:uid="{00000000-0005-0000-0000-00008F320000}"/>
    <cellStyle name="Accent5 2 2" xfId="31850" hidden="1" xr:uid="{00000000-0005-0000-0000-000090320000}"/>
    <cellStyle name="Accent5 2 2" xfId="30236" hidden="1" xr:uid="{00000000-0005-0000-0000-000091320000}"/>
    <cellStyle name="Accent5 2 2" xfId="32031" hidden="1" xr:uid="{00000000-0005-0000-0000-000092320000}"/>
    <cellStyle name="Accent5 2 2" xfId="32226" hidden="1" xr:uid="{00000000-0005-0000-0000-000093320000}"/>
    <cellStyle name="Accent5 2 2" xfId="32233" hidden="1" xr:uid="{00000000-0005-0000-0000-000094320000}"/>
    <cellStyle name="Accent5 2 2" xfId="32038" hidden="1" xr:uid="{00000000-0005-0000-0000-000095320000}"/>
    <cellStyle name="Accent5 2 2" xfId="32378" hidden="1" xr:uid="{00000000-0005-0000-0000-000096320000}"/>
    <cellStyle name="Accent5 2 2" xfId="32385" hidden="1" xr:uid="{00000000-0005-0000-0000-000097320000}"/>
    <cellStyle name="Accent5 2 2" xfId="32071" hidden="1" xr:uid="{00000000-0005-0000-0000-000098320000}"/>
    <cellStyle name="Accent5 2 2" xfId="32523" hidden="1" xr:uid="{00000000-0005-0000-0000-000099320000}"/>
    <cellStyle name="Accent5 2 2" xfId="32530" hidden="1" xr:uid="{00000000-0005-0000-0000-00009A320000}"/>
    <cellStyle name="Accent5 2 2" xfId="8589" hidden="1" xr:uid="{00000000-0005-0000-0000-00009B320000}"/>
    <cellStyle name="Accent5 2 2" xfId="32710" hidden="1" xr:uid="{00000000-0005-0000-0000-00009C320000}"/>
    <cellStyle name="Accent5 2 2" xfId="32904" hidden="1" xr:uid="{00000000-0005-0000-0000-00009D320000}"/>
    <cellStyle name="Accent5 2 2" xfId="32911" hidden="1" xr:uid="{00000000-0005-0000-0000-00009E320000}"/>
    <cellStyle name="Accent5 2 2" xfId="32717" hidden="1" xr:uid="{00000000-0005-0000-0000-00009F320000}"/>
    <cellStyle name="Accent5 2 2" xfId="33056" hidden="1" xr:uid="{00000000-0005-0000-0000-0000A0320000}"/>
    <cellStyle name="Accent5 2 2" xfId="33063" hidden="1" xr:uid="{00000000-0005-0000-0000-0000A1320000}"/>
    <cellStyle name="Accent5 2 2" xfId="32750" hidden="1" xr:uid="{00000000-0005-0000-0000-0000A2320000}"/>
    <cellStyle name="Accent5 2 2" xfId="33201" hidden="1" xr:uid="{00000000-0005-0000-0000-0000A3320000}"/>
    <cellStyle name="Accent5 2 2" xfId="33208" hidden="1" xr:uid="{00000000-0005-0000-0000-0000A4320000}"/>
    <cellStyle name="Accent5 2 2" xfId="5235" hidden="1" xr:uid="{00000000-0005-0000-0000-0000A5320000}"/>
    <cellStyle name="Accent5 2 2" xfId="33498" hidden="1" xr:uid="{00000000-0005-0000-0000-0000A6320000}"/>
    <cellStyle name="Accent5 2 2" xfId="33522" hidden="1" xr:uid="{00000000-0005-0000-0000-0000A7320000}"/>
    <cellStyle name="Accent5 2 2" xfId="33510" hidden="1" xr:uid="{00000000-0005-0000-0000-0000A8320000}"/>
    <cellStyle name="Accent5 2 2" xfId="33911" hidden="1" xr:uid="{00000000-0005-0000-0000-0000A9320000}"/>
    <cellStyle name="Accent5 2 2" xfId="34105" hidden="1" xr:uid="{00000000-0005-0000-0000-0000AA320000}"/>
    <cellStyle name="Accent5 2 2" xfId="34112" hidden="1" xr:uid="{00000000-0005-0000-0000-0000AB320000}"/>
    <cellStyle name="Accent5 2 2" xfId="33918" hidden="1" xr:uid="{00000000-0005-0000-0000-0000AC320000}"/>
    <cellStyle name="Accent5 2 2" xfId="34258" hidden="1" xr:uid="{00000000-0005-0000-0000-0000AD320000}"/>
    <cellStyle name="Accent5 2 2" xfId="34265" hidden="1" xr:uid="{00000000-0005-0000-0000-0000AE320000}"/>
    <cellStyle name="Accent5 2 2" xfId="33951" hidden="1" xr:uid="{00000000-0005-0000-0000-0000AF320000}"/>
    <cellStyle name="Accent5 2 2" xfId="34403" hidden="1" xr:uid="{00000000-0005-0000-0000-0000B0320000}"/>
    <cellStyle name="Accent5 2 2" xfId="34410" hidden="1" xr:uid="{00000000-0005-0000-0000-0000B1320000}"/>
    <cellStyle name="Accent5 2 2" xfId="4052" hidden="1" xr:uid="{00000000-0005-0000-0000-0000B2320000}"/>
    <cellStyle name="Accent5 2 2" xfId="34591" hidden="1" xr:uid="{00000000-0005-0000-0000-0000B3320000}"/>
    <cellStyle name="Accent5 2 2" xfId="34785" hidden="1" xr:uid="{00000000-0005-0000-0000-0000B4320000}"/>
    <cellStyle name="Accent5 2 2" xfId="34792" hidden="1" xr:uid="{00000000-0005-0000-0000-0000B5320000}"/>
    <cellStyle name="Accent5 2 2" xfId="34598" hidden="1" xr:uid="{00000000-0005-0000-0000-0000B6320000}"/>
    <cellStyle name="Accent5 2 2" xfId="34937" hidden="1" xr:uid="{00000000-0005-0000-0000-0000B7320000}"/>
    <cellStyle name="Accent5 2 2" xfId="34944" hidden="1" xr:uid="{00000000-0005-0000-0000-0000B8320000}"/>
    <cellStyle name="Accent5 2 2" xfId="34631" hidden="1" xr:uid="{00000000-0005-0000-0000-0000B9320000}"/>
    <cellStyle name="Accent5 2 2" xfId="35082" hidden="1" xr:uid="{00000000-0005-0000-0000-0000BA320000}"/>
    <cellStyle name="Accent5 2 2" xfId="35089" hidden="1" xr:uid="{00000000-0005-0000-0000-0000BB320000}"/>
    <cellStyle name="Accent5 2 2" xfId="33475" hidden="1" xr:uid="{00000000-0005-0000-0000-0000BC320000}"/>
    <cellStyle name="Accent5 2 2" xfId="35270" hidden="1" xr:uid="{00000000-0005-0000-0000-0000BD320000}"/>
    <cellStyle name="Accent5 2 2" xfId="35465" hidden="1" xr:uid="{00000000-0005-0000-0000-0000BE320000}"/>
    <cellStyle name="Accent5 2 2" xfId="35472" hidden="1" xr:uid="{00000000-0005-0000-0000-0000BF320000}"/>
    <cellStyle name="Accent5 2 2" xfId="35277" hidden="1" xr:uid="{00000000-0005-0000-0000-0000C0320000}"/>
    <cellStyle name="Accent5 2 2" xfId="35617" hidden="1" xr:uid="{00000000-0005-0000-0000-0000C1320000}"/>
    <cellStyle name="Accent5 2 2" xfId="35624" hidden="1" xr:uid="{00000000-0005-0000-0000-0000C2320000}"/>
    <cellStyle name="Accent5 2 2" xfId="35310" hidden="1" xr:uid="{00000000-0005-0000-0000-0000C3320000}"/>
    <cellStyle name="Accent5 2 2" xfId="35762" hidden="1" xr:uid="{00000000-0005-0000-0000-0000C4320000}"/>
    <cellStyle name="Accent5 2 2" xfId="35769" hidden="1" xr:uid="{00000000-0005-0000-0000-0000C5320000}"/>
    <cellStyle name="Accent5 2 2" xfId="4577" hidden="1" xr:uid="{00000000-0005-0000-0000-0000C6320000}"/>
    <cellStyle name="Accent5 2 2" xfId="35949" hidden="1" xr:uid="{00000000-0005-0000-0000-0000C7320000}"/>
    <cellStyle name="Accent5 2 2" xfId="36143" hidden="1" xr:uid="{00000000-0005-0000-0000-0000C8320000}"/>
    <cellStyle name="Accent5 2 2" xfId="36150" hidden="1" xr:uid="{00000000-0005-0000-0000-0000C9320000}"/>
    <cellStyle name="Accent5 2 2" xfId="35956" hidden="1" xr:uid="{00000000-0005-0000-0000-0000CA320000}"/>
    <cellStyle name="Accent5 2 2" xfId="36295" hidden="1" xr:uid="{00000000-0005-0000-0000-0000CB320000}"/>
    <cellStyle name="Accent5 2 2" xfId="36302" hidden="1" xr:uid="{00000000-0005-0000-0000-0000CC320000}"/>
    <cellStyle name="Accent5 2 2" xfId="35989" hidden="1" xr:uid="{00000000-0005-0000-0000-0000CD320000}"/>
    <cellStyle name="Accent5 2 2" xfId="36440" hidden="1" xr:uid="{00000000-0005-0000-0000-0000CE320000}"/>
    <cellStyle name="Accent5 2 2" xfId="36447" hidden="1" xr:uid="{00000000-0005-0000-0000-0000CF320000}"/>
    <cellStyle name="Accent5 2 3" xfId="4650" xr:uid="{00000000-0005-0000-0000-0000D0320000}"/>
    <cellStyle name="Accent5 3" xfId="3043" xr:uid="{00000000-0005-0000-0000-0000D1320000}"/>
    <cellStyle name="Accent5 4" xfId="4649" xr:uid="{00000000-0005-0000-0000-0000D2320000}"/>
    <cellStyle name="Accent5 5" xfId="7308" hidden="1" xr:uid="{00000000-0005-0000-0000-0000D3320000}"/>
    <cellStyle name="Accent5 5" xfId="36584" hidden="1" xr:uid="{00000000-0005-0000-0000-0000D4320000}"/>
    <cellStyle name="Accent5 5" xfId="38127" hidden="1" xr:uid="{00000000-0005-0000-0000-0000D5320000}"/>
    <cellStyle name="Accent5 5" xfId="36913" hidden="1" xr:uid="{00000000-0005-0000-0000-0000D6320000}"/>
    <cellStyle name="Accent5 5" xfId="38266" hidden="1" xr:uid="{00000000-0005-0000-0000-0000D7320000}"/>
    <cellStyle name="Accent5 5" xfId="36724" hidden="1" xr:uid="{00000000-0005-0000-0000-0000D8320000}"/>
    <cellStyle name="Accent5 5" xfId="38402" hidden="1" xr:uid="{00000000-0005-0000-0000-0000D9320000}"/>
    <cellStyle name="Accent5 5" xfId="37070" hidden="1" xr:uid="{00000000-0005-0000-0000-0000DA320000}"/>
    <cellStyle name="Accent5 5" xfId="38534" hidden="1" xr:uid="{00000000-0005-0000-0000-0000DB320000}"/>
    <cellStyle name="Accent5 5" xfId="37382" hidden="1" xr:uid="{00000000-0005-0000-0000-0000DC320000}"/>
    <cellStyle name="Accent5 5" xfId="38660" hidden="1" xr:uid="{00000000-0005-0000-0000-0000DD320000}"/>
    <cellStyle name="Accent5 5" xfId="37148" hidden="1" xr:uid="{00000000-0005-0000-0000-0000DE320000}"/>
    <cellStyle name="Accent5 5" xfId="38767" xr:uid="{00000000-0005-0000-0000-0000DF320000}"/>
    <cellStyle name="Accent5 6" xfId="7985" hidden="1" xr:uid="{00000000-0005-0000-0000-0000E0320000}"/>
    <cellStyle name="Accent5 6" xfId="36642" hidden="1" xr:uid="{00000000-0005-0000-0000-0000E1320000}"/>
    <cellStyle name="Accent5 6" xfId="36777" hidden="1" xr:uid="{00000000-0005-0000-0000-0000E2320000}"/>
    <cellStyle name="Accent5 6" xfId="36763" hidden="1" xr:uid="{00000000-0005-0000-0000-0000E3320000}"/>
    <cellStyle name="Accent5 6" xfId="37729" hidden="1" xr:uid="{00000000-0005-0000-0000-0000E4320000}"/>
    <cellStyle name="Accent5 6" xfId="37920" hidden="1" xr:uid="{00000000-0005-0000-0000-0000E5320000}"/>
    <cellStyle name="Accent5 6" xfId="37207" hidden="1" xr:uid="{00000000-0005-0000-0000-0000E6320000}"/>
    <cellStyle name="Accent5 6" xfId="38824" xr:uid="{00000000-0005-0000-0000-0000E7320000}"/>
    <cellStyle name="Accent5 7" xfId="7589" hidden="1" xr:uid="{00000000-0005-0000-0000-0000E8320000}"/>
    <cellStyle name="Accent5 7" xfId="38048" hidden="1" xr:uid="{00000000-0005-0000-0000-0000E9320000}"/>
    <cellStyle name="Accent5 7" xfId="38195" hidden="1" xr:uid="{00000000-0005-0000-0000-0000EA320000}"/>
    <cellStyle name="Accent5 7" xfId="38335" hidden="1" xr:uid="{00000000-0005-0000-0000-0000EB320000}"/>
    <cellStyle name="Accent5 7" xfId="38472" hidden="1" xr:uid="{00000000-0005-0000-0000-0000EC320000}"/>
    <cellStyle name="Accent5 7" xfId="38599" hidden="1" xr:uid="{00000000-0005-0000-0000-0000ED320000}"/>
    <cellStyle name="Accent5 7" xfId="38712" hidden="1" xr:uid="{00000000-0005-0000-0000-0000EE320000}"/>
    <cellStyle name="Accent5 8" xfId="8316" hidden="1" xr:uid="{00000000-0005-0000-0000-0000EF320000}"/>
    <cellStyle name="Accent6 2" xfId="2584" hidden="1" xr:uid="{00000000-0005-0000-0000-0000F1320000}"/>
    <cellStyle name="Accent6 2" xfId="37276" hidden="1" xr:uid="{00000000-0005-0000-0000-0000F2320000}"/>
    <cellStyle name="Accent6 2" xfId="37829" hidden="1" xr:uid="{00000000-0005-0000-0000-0000F3320000}"/>
    <cellStyle name="Accent6 2" xfId="37110" hidden="1" xr:uid="{00000000-0005-0000-0000-0000F4320000}"/>
    <cellStyle name="Accent6 2" xfId="37514" hidden="1" xr:uid="{00000000-0005-0000-0000-0000F5320000}"/>
    <cellStyle name="Accent6 2" xfId="36920" hidden="1" xr:uid="{00000000-0005-0000-0000-0000F6320000}"/>
    <cellStyle name="Accent6 2" xfId="37760" hidden="1" xr:uid="{00000000-0005-0000-0000-0000F7320000}"/>
    <cellStyle name="Accent6 2" xfId="38128" hidden="1" xr:uid="{00000000-0005-0000-0000-0000F8320000}"/>
    <cellStyle name="Accent6 2" xfId="36834" hidden="1" xr:uid="{00000000-0005-0000-0000-0000F9320000}"/>
    <cellStyle name="Accent6 2" xfId="37490" hidden="1" xr:uid="{00000000-0005-0000-0000-0000FA320000}"/>
    <cellStyle name="Accent6 2" xfId="37825" hidden="1" xr:uid="{00000000-0005-0000-0000-0000FB320000}"/>
    <cellStyle name="Accent6 2" xfId="37124" hidden="1" xr:uid="{00000000-0005-0000-0000-0000FC320000}"/>
    <cellStyle name="Accent6 2" xfId="37501" hidden="1" xr:uid="{00000000-0005-0000-0000-0000FD320000}"/>
    <cellStyle name="Accent6 2" xfId="37623" xr:uid="{00000000-0005-0000-0000-0000FE320000}"/>
    <cellStyle name="Accent6 2 2" xfId="5144" hidden="1" xr:uid="{00000000-0005-0000-0000-0000FF320000}"/>
    <cellStyle name="Accent6 2 2" xfId="6758" hidden="1" xr:uid="{00000000-0005-0000-0000-000000330000}"/>
    <cellStyle name="Accent6 2 2" xfId="9179" hidden="1" xr:uid="{00000000-0005-0000-0000-000001330000}"/>
    <cellStyle name="Accent6 2 2" xfId="9873" hidden="1" xr:uid="{00000000-0005-0000-0000-000002330000}"/>
    <cellStyle name="Accent6 2 2" xfId="8881" hidden="1" xr:uid="{00000000-0005-0000-0000-000003330000}"/>
    <cellStyle name="Accent6 2 2" xfId="6270" hidden="1" xr:uid="{00000000-0005-0000-0000-000004330000}"/>
    <cellStyle name="Accent6 2 2" xfId="10071" hidden="1" xr:uid="{00000000-0005-0000-0000-000005330000}"/>
    <cellStyle name="Accent6 2 2" xfId="8558" hidden="1" xr:uid="{00000000-0005-0000-0000-000006330000}"/>
    <cellStyle name="Accent6 2 2" xfId="9473" hidden="1" xr:uid="{00000000-0005-0000-0000-000007330000}"/>
    <cellStyle name="Accent6 2 2" xfId="10248" hidden="1" xr:uid="{00000000-0005-0000-0000-000008330000}"/>
    <cellStyle name="Accent6 2 2" xfId="8676" hidden="1" xr:uid="{00000000-0005-0000-0000-000009330000}"/>
    <cellStyle name="Accent6 2 2" xfId="8647" hidden="1" xr:uid="{00000000-0005-0000-0000-00000A330000}"/>
    <cellStyle name="Accent6 2 2" xfId="10728" hidden="1" xr:uid="{00000000-0005-0000-0000-00000B330000}"/>
    <cellStyle name="Accent6 2 2" xfId="8593" hidden="1" xr:uid="{00000000-0005-0000-0000-00000C330000}"/>
    <cellStyle name="Accent6 2 2" xfId="10833" hidden="1" xr:uid="{00000000-0005-0000-0000-00000D330000}"/>
    <cellStyle name="Accent6 2 2" xfId="11095" hidden="1" xr:uid="{00000000-0005-0000-0000-00000E330000}"/>
    <cellStyle name="Accent6 2 2" xfId="11255" hidden="1" xr:uid="{00000000-0005-0000-0000-00000F330000}"/>
    <cellStyle name="Accent6 2 2" xfId="11050" hidden="1" xr:uid="{00000000-0005-0000-0000-000010330000}"/>
    <cellStyle name="Accent6 2 2" xfId="4435" hidden="1" xr:uid="{00000000-0005-0000-0000-000011330000}"/>
    <cellStyle name="Accent6 2 2" xfId="11407" hidden="1" xr:uid="{00000000-0005-0000-0000-000012330000}"/>
    <cellStyle name="Accent6 2 2" xfId="11008" hidden="1" xr:uid="{00000000-0005-0000-0000-000013330000}"/>
    <cellStyle name="Accent6 2 2" xfId="11153" hidden="1" xr:uid="{00000000-0005-0000-0000-000014330000}"/>
    <cellStyle name="Accent6 2 2" xfId="11552" hidden="1" xr:uid="{00000000-0005-0000-0000-000015330000}"/>
    <cellStyle name="Accent6 2 2" xfId="11024" hidden="1" xr:uid="{00000000-0005-0000-0000-000016330000}"/>
    <cellStyle name="Accent6 2 2" xfId="8504" hidden="1" xr:uid="{00000000-0005-0000-0000-000017330000}"/>
    <cellStyle name="Accent6 2 2" xfId="11776" hidden="1" xr:uid="{00000000-0005-0000-0000-000018330000}"/>
    <cellStyle name="Accent6 2 2" xfId="11934" hidden="1" xr:uid="{00000000-0005-0000-0000-000019330000}"/>
    <cellStyle name="Accent6 2 2" xfId="11732" hidden="1" xr:uid="{00000000-0005-0000-0000-00001A330000}"/>
    <cellStyle name="Accent6 2 2" xfId="10706" hidden="1" xr:uid="{00000000-0005-0000-0000-00001B330000}"/>
    <cellStyle name="Accent6 2 2" xfId="12086" hidden="1" xr:uid="{00000000-0005-0000-0000-00001C330000}"/>
    <cellStyle name="Accent6 2 2" xfId="11690" hidden="1" xr:uid="{00000000-0005-0000-0000-00001D330000}"/>
    <cellStyle name="Accent6 2 2" xfId="11834" hidden="1" xr:uid="{00000000-0005-0000-0000-00001E330000}"/>
    <cellStyle name="Accent6 2 2" xfId="12231" hidden="1" xr:uid="{00000000-0005-0000-0000-00001F330000}"/>
    <cellStyle name="Accent6 2 2" xfId="11706" hidden="1" xr:uid="{00000000-0005-0000-0000-000020330000}"/>
    <cellStyle name="Accent6 2 2" xfId="10674" hidden="1" xr:uid="{00000000-0005-0000-0000-000021330000}"/>
    <cellStyle name="Accent6 2 2" xfId="12455" hidden="1" xr:uid="{00000000-0005-0000-0000-000022330000}"/>
    <cellStyle name="Accent6 2 2" xfId="12614" hidden="1" xr:uid="{00000000-0005-0000-0000-000023330000}"/>
    <cellStyle name="Accent6 2 2" xfId="12411" hidden="1" xr:uid="{00000000-0005-0000-0000-000024330000}"/>
    <cellStyle name="Accent6 2 2" xfId="10580" hidden="1" xr:uid="{00000000-0005-0000-0000-000025330000}"/>
    <cellStyle name="Accent6 2 2" xfId="12766" hidden="1" xr:uid="{00000000-0005-0000-0000-000026330000}"/>
    <cellStyle name="Accent6 2 2" xfId="12369" hidden="1" xr:uid="{00000000-0005-0000-0000-000027330000}"/>
    <cellStyle name="Accent6 2 2" xfId="12513" hidden="1" xr:uid="{00000000-0005-0000-0000-000028330000}"/>
    <cellStyle name="Accent6 2 2" xfId="12911" hidden="1" xr:uid="{00000000-0005-0000-0000-000029330000}"/>
    <cellStyle name="Accent6 2 2" xfId="12385" hidden="1" xr:uid="{00000000-0005-0000-0000-00002A330000}"/>
    <cellStyle name="Accent6 2 2" xfId="10712" hidden="1" xr:uid="{00000000-0005-0000-0000-00002B330000}"/>
    <cellStyle name="Accent6 2 2" xfId="13134" hidden="1" xr:uid="{00000000-0005-0000-0000-00002C330000}"/>
    <cellStyle name="Accent6 2 2" xfId="13292" hidden="1" xr:uid="{00000000-0005-0000-0000-00002D330000}"/>
    <cellStyle name="Accent6 2 2" xfId="13090" hidden="1" xr:uid="{00000000-0005-0000-0000-00002E330000}"/>
    <cellStyle name="Accent6 2 2" xfId="10875" hidden="1" xr:uid="{00000000-0005-0000-0000-00002F330000}"/>
    <cellStyle name="Accent6 2 2" xfId="13444" hidden="1" xr:uid="{00000000-0005-0000-0000-000030330000}"/>
    <cellStyle name="Accent6 2 2" xfId="13048" hidden="1" xr:uid="{00000000-0005-0000-0000-000031330000}"/>
    <cellStyle name="Accent6 2 2" xfId="13192" hidden="1" xr:uid="{00000000-0005-0000-0000-000032330000}"/>
    <cellStyle name="Accent6 2 2" xfId="13589" hidden="1" xr:uid="{00000000-0005-0000-0000-000033330000}"/>
    <cellStyle name="Accent6 2 2" xfId="13064" hidden="1" xr:uid="{00000000-0005-0000-0000-000034330000}"/>
    <cellStyle name="Accent6 2 2" xfId="9472" hidden="1" xr:uid="{00000000-0005-0000-0000-000035330000}"/>
    <cellStyle name="Accent6 2 2" xfId="14035" hidden="1" xr:uid="{00000000-0005-0000-0000-000036330000}"/>
    <cellStyle name="Accent6 2 2" xfId="9614" hidden="1" xr:uid="{00000000-0005-0000-0000-000037330000}"/>
    <cellStyle name="Accent6 2 2" xfId="14140" hidden="1" xr:uid="{00000000-0005-0000-0000-000038330000}"/>
    <cellStyle name="Accent6 2 2" xfId="14401" hidden="1" xr:uid="{00000000-0005-0000-0000-000039330000}"/>
    <cellStyle name="Accent6 2 2" xfId="14560" hidden="1" xr:uid="{00000000-0005-0000-0000-00003A330000}"/>
    <cellStyle name="Accent6 2 2" xfId="14357" hidden="1" xr:uid="{00000000-0005-0000-0000-00003B330000}"/>
    <cellStyle name="Accent6 2 2" xfId="9077" hidden="1" xr:uid="{00000000-0005-0000-0000-00003C330000}"/>
    <cellStyle name="Accent6 2 2" xfId="14712" hidden="1" xr:uid="{00000000-0005-0000-0000-00003D330000}"/>
    <cellStyle name="Accent6 2 2" xfId="14315" hidden="1" xr:uid="{00000000-0005-0000-0000-00003E330000}"/>
    <cellStyle name="Accent6 2 2" xfId="14459" hidden="1" xr:uid="{00000000-0005-0000-0000-00003F330000}"/>
    <cellStyle name="Accent6 2 2" xfId="14857" hidden="1" xr:uid="{00000000-0005-0000-0000-000040330000}"/>
    <cellStyle name="Accent6 2 2" xfId="14331" hidden="1" xr:uid="{00000000-0005-0000-0000-000041330000}"/>
    <cellStyle name="Accent6 2 2" xfId="8611" hidden="1" xr:uid="{00000000-0005-0000-0000-000042330000}"/>
    <cellStyle name="Accent6 2 2" xfId="15081" hidden="1" xr:uid="{00000000-0005-0000-0000-000043330000}"/>
    <cellStyle name="Accent6 2 2" xfId="15239" hidden="1" xr:uid="{00000000-0005-0000-0000-000044330000}"/>
    <cellStyle name="Accent6 2 2" xfId="15037" hidden="1" xr:uid="{00000000-0005-0000-0000-000045330000}"/>
    <cellStyle name="Accent6 2 2" xfId="14013" hidden="1" xr:uid="{00000000-0005-0000-0000-000046330000}"/>
    <cellStyle name="Accent6 2 2" xfId="15391" hidden="1" xr:uid="{00000000-0005-0000-0000-000047330000}"/>
    <cellStyle name="Accent6 2 2" xfId="14995" hidden="1" xr:uid="{00000000-0005-0000-0000-000048330000}"/>
    <cellStyle name="Accent6 2 2" xfId="15139" hidden="1" xr:uid="{00000000-0005-0000-0000-000049330000}"/>
    <cellStyle name="Accent6 2 2" xfId="15536" hidden="1" xr:uid="{00000000-0005-0000-0000-00004A330000}"/>
    <cellStyle name="Accent6 2 2" xfId="15011" hidden="1" xr:uid="{00000000-0005-0000-0000-00004B330000}"/>
    <cellStyle name="Accent6 2 2" xfId="13981" hidden="1" xr:uid="{00000000-0005-0000-0000-00004C330000}"/>
    <cellStyle name="Accent6 2 2" xfId="15760" hidden="1" xr:uid="{00000000-0005-0000-0000-00004D330000}"/>
    <cellStyle name="Accent6 2 2" xfId="15919" hidden="1" xr:uid="{00000000-0005-0000-0000-00004E330000}"/>
    <cellStyle name="Accent6 2 2" xfId="15716" hidden="1" xr:uid="{00000000-0005-0000-0000-00004F330000}"/>
    <cellStyle name="Accent6 2 2" xfId="13891" hidden="1" xr:uid="{00000000-0005-0000-0000-000050330000}"/>
    <cellStyle name="Accent6 2 2" xfId="16071" hidden="1" xr:uid="{00000000-0005-0000-0000-000051330000}"/>
    <cellStyle name="Accent6 2 2" xfId="15674" hidden="1" xr:uid="{00000000-0005-0000-0000-000052330000}"/>
    <cellStyle name="Accent6 2 2" xfId="15818" hidden="1" xr:uid="{00000000-0005-0000-0000-000053330000}"/>
    <cellStyle name="Accent6 2 2" xfId="16216" hidden="1" xr:uid="{00000000-0005-0000-0000-000054330000}"/>
    <cellStyle name="Accent6 2 2" xfId="15690" hidden="1" xr:uid="{00000000-0005-0000-0000-000055330000}"/>
    <cellStyle name="Accent6 2 2" xfId="14019" hidden="1" xr:uid="{00000000-0005-0000-0000-000056330000}"/>
    <cellStyle name="Accent6 2 2" xfId="16439" hidden="1" xr:uid="{00000000-0005-0000-0000-000057330000}"/>
    <cellStyle name="Accent6 2 2" xfId="16597" hidden="1" xr:uid="{00000000-0005-0000-0000-000058330000}"/>
    <cellStyle name="Accent6 2 2" xfId="16395" hidden="1" xr:uid="{00000000-0005-0000-0000-000059330000}"/>
    <cellStyle name="Accent6 2 2" xfId="14182" hidden="1" xr:uid="{00000000-0005-0000-0000-00005A330000}"/>
    <cellStyle name="Accent6 2 2" xfId="16749" hidden="1" xr:uid="{00000000-0005-0000-0000-00005B330000}"/>
    <cellStyle name="Accent6 2 2" xfId="16353" hidden="1" xr:uid="{00000000-0005-0000-0000-00005C330000}"/>
    <cellStyle name="Accent6 2 2" xfId="16497" hidden="1" xr:uid="{00000000-0005-0000-0000-00005D330000}"/>
    <cellStyle name="Accent6 2 2" xfId="16894" hidden="1" xr:uid="{00000000-0005-0000-0000-00005E330000}"/>
    <cellStyle name="Accent6 2 2" xfId="16369" hidden="1" xr:uid="{00000000-0005-0000-0000-00005F330000}"/>
    <cellStyle name="Accent6 2 2" xfId="4943" hidden="1" xr:uid="{00000000-0005-0000-0000-000060330000}"/>
    <cellStyle name="Accent6 2 2" xfId="17322" hidden="1" xr:uid="{00000000-0005-0000-0000-000061330000}"/>
    <cellStyle name="Accent6 2 2" xfId="8574" hidden="1" xr:uid="{00000000-0005-0000-0000-000062330000}"/>
    <cellStyle name="Accent6 2 2" xfId="17426" hidden="1" xr:uid="{00000000-0005-0000-0000-000063330000}"/>
    <cellStyle name="Accent6 2 2" xfId="17686" hidden="1" xr:uid="{00000000-0005-0000-0000-000064330000}"/>
    <cellStyle name="Accent6 2 2" xfId="17845" hidden="1" xr:uid="{00000000-0005-0000-0000-000065330000}"/>
    <cellStyle name="Accent6 2 2" xfId="17642" hidden="1" xr:uid="{00000000-0005-0000-0000-000066330000}"/>
    <cellStyle name="Accent6 2 2" xfId="4415" hidden="1" xr:uid="{00000000-0005-0000-0000-000067330000}"/>
    <cellStyle name="Accent6 2 2" xfId="17997" hidden="1" xr:uid="{00000000-0005-0000-0000-000068330000}"/>
    <cellStyle name="Accent6 2 2" xfId="17600" hidden="1" xr:uid="{00000000-0005-0000-0000-000069330000}"/>
    <cellStyle name="Accent6 2 2" xfId="17744" hidden="1" xr:uid="{00000000-0005-0000-0000-00006A330000}"/>
    <cellStyle name="Accent6 2 2" xfId="18142" hidden="1" xr:uid="{00000000-0005-0000-0000-00006B330000}"/>
    <cellStyle name="Accent6 2 2" xfId="17616" hidden="1" xr:uid="{00000000-0005-0000-0000-00006C330000}"/>
    <cellStyle name="Accent6 2 2" xfId="8646" hidden="1" xr:uid="{00000000-0005-0000-0000-00006D330000}"/>
    <cellStyle name="Accent6 2 2" xfId="18366" hidden="1" xr:uid="{00000000-0005-0000-0000-00006E330000}"/>
    <cellStyle name="Accent6 2 2" xfId="18524" hidden="1" xr:uid="{00000000-0005-0000-0000-00006F330000}"/>
    <cellStyle name="Accent6 2 2" xfId="18322" hidden="1" xr:uid="{00000000-0005-0000-0000-000070330000}"/>
    <cellStyle name="Accent6 2 2" xfId="17300" hidden="1" xr:uid="{00000000-0005-0000-0000-000071330000}"/>
    <cellStyle name="Accent6 2 2" xfId="18676" hidden="1" xr:uid="{00000000-0005-0000-0000-000072330000}"/>
    <cellStyle name="Accent6 2 2" xfId="18280" hidden="1" xr:uid="{00000000-0005-0000-0000-000073330000}"/>
    <cellStyle name="Accent6 2 2" xfId="18424" hidden="1" xr:uid="{00000000-0005-0000-0000-000074330000}"/>
    <cellStyle name="Accent6 2 2" xfId="18821" hidden="1" xr:uid="{00000000-0005-0000-0000-000075330000}"/>
    <cellStyle name="Accent6 2 2" xfId="18296" hidden="1" xr:uid="{00000000-0005-0000-0000-000076330000}"/>
    <cellStyle name="Accent6 2 2" xfId="17268" hidden="1" xr:uid="{00000000-0005-0000-0000-000077330000}"/>
    <cellStyle name="Accent6 2 2" xfId="19045" hidden="1" xr:uid="{00000000-0005-0000-0000-000078330000}"/>
    <cellStyle name="Accent6 2 2" xfId="19204" hidden="1" xr:uid="{00000000-0005-0000-0000-000079330000}"/>
    <cellStyle name="Accent6 2 2" xfId="19001" hidden="1" xr:uid="{00000000-0005-0000-0000-00007A330000}"/>
    <cellStyle name="Accent6 2 2" xfId="17179" hidden="1" xr:uid="{00000000-0005-0000-0000-00007B330000}"/>
    <cellStyle name="Accent6 2 2" xfId="19356" hidden="1" xr:uid="{00000000-0005-0000-0000-00007C330000}"/>
    <cellStyle name="Accent6 2 2" xfId="18959" hidden="1" xr:uid="{00000000-0005-0000-0000-00007D330000}"/>
    <cellStyle name="Accent6 2 2" xfId="19103" hidden="1" xr:uid="{00000000-0005-0000-0000-00007E330000}"/>
    <cellStyle name="Accent6 2 2" xfId="19501" hidden="1" xr:uid="{00000000-0005-0000-0000-00007F330000}"/>
    <cellStyle name="Accent6 2 2" xfId="18975" hidden="1" xr:uid="{00000000-0005-0000-0000-000080330000}"/>
    <cellStyle name="Accent6 2 2" xfId="17306" hidden="1" xr:uid="{00000000-0005-0000-0000-000081330000}"/>
    <cellStyle name="Accent6 2 2" xfId="19724" hidden="1" xr:uid="{00000000-0005-0000-0000-000082330000}"/>
    <cellStyle name="Accent6 2 2" xfId="19882" hidden="1" xr:uid="{00000000-0005-0000-0000-000083330000}"/>
    <cellStyle name="Accent6 2 2" xfId="19680" hidden="1" xr:uid="{00000000-0005-0000-0000-000084330000}"/>
    <cellStyle name="Accent6 2 2" xfId="17467" hidden="1" xr:uid="{00000000-0005-0000-0000-000085330000}"/>
    <cellStyle name="Accent6 2 2" xfId="20034" hidden="1" xr:uid="{00000000-0005-0000-0000-000086330000}"/>
    <cellStyle name="Accent6 2 2" xfId="19638" hidden="1" xr:uid="{00000000-0005-0000-0000-000087330000}"/>
    <cellStyle name="Accent6 2 2" xfId="19782" hidden="1" xr:uid="{00000000-0005-0000-0000-000088330000}"/>
    <cellStyle name="Accent6 2 2" xfId="20179" hidden="1" xr:uid="{00000000-0005-0000-0000-000089330000}"/>
    <cellStyle name="Accent6 2 2" xfId="19654" hidden="1" xr:uid="{00000000-0005-0000-0000-00008A330000}"/>
    <cellStyle name="Accent6 2 2" xfId="4187" hidden="1" xr:uid="{00000000-0005-0000-0000-00008B330000}"/>
    <cellStyle name="Accent6 2 2" xfId="20600" hidden="1" xr:uid="{00000000-0005-0000-0000-00008C330000}"/>
    <cellStyle name="Accent6 2 2" xfId="8990" hidden="1" xr:uid="{00000000-0005-0000-0000-00008D330000}"/>
    <cellStyle name="Accent6 2 2" xfId="20704" hidden="1" xr:uid="{00000000-0005-0000-0000-00008E330000}"/>
    <cellStyle name="Accent6 2 2" xfId="20964" hidden="1" xr:uid="{00000000-0005-0000-0000-00008F330000}"/>
    <cellStyle name="Accent6 2 2" xfId="21123" hidden="1" xr:uid="{00000000-0005-0000-0000-000090330000}"/>
    <cellStyle name="Accent6 2 2" xfId="20920" hidden="1" xr:uid="{00000000-0005-0000-0000-000091330000}"/>
    <cellStyle name="Accent6 2 2" xfId="4382" hidden="1" xr:uid="{00000000-0005-0000-0000-000092330000}"/>
    <cellStyle name="Accent6 2 2" xfId="21275" hidden="1" xr:uid="{00000000-0005-0000-0000-000093330000}"/>
    <cellStyle name="Accent6 2 2" xfId="20878" hidden="1" xr:uid="{00000000-0005-0000-0000-000094330000}"/>
    <cellStyle name="Accent6 2 2" xfId="21022" hidden="1" xr:uid="{00000000-0005-0000-0000-000095330000}"/>
    <cellStyle name="Accent6 2 2" xfId="21420" hidden="1" xr:uid="{00000000-0005-0000-0000-000096330000}"/>
    <cellStyle name="Accent6 2 2" xfId="20894" hidden="1" xr:uid="{00000000-0005-0000-0000-000097330000}"/>
    <cellStyle name="Accent6 2 2" xfId="8638" hidden="1" xr:uid="{00000000-0005-0000-0000-000098330000}"/>
    <cellStyle name="Accent6 2 2" xfId="21644" hidden="1" xr:uid="{00000000-0005-0000-0000-000099330000}"/>
    <cellStyle name="Accent6 2 2" xfId="21802" hidden="1" xr:uid="{00000000-0005-0000-0000-00009A330000}"/>
    <cellStyle name="Accent6 2 2" xfId="21600" hidden="1" xr:uid="{00000000-0005-0000-0000-00009B330000}"/>
    <cellStyle name="Accent6 2 2" xfId="20578" hidden="1" xr:uid="{00000000-0005-0000-0000-00009C330000}"/>
    <cellStyle name="Accent6 2 2" xfId="21954" hidden="1" xr:uid="{00000000-0005-0000-0000-00009D330000}"/>
    <cellStyle name="Accent6 2 2" xfId="21558" hidden="1" xr:uid="{00000000-0005-0000-0000-00009E330000}"/>
    <cellStyle name="Accent6 2 2" xfId="21702" hidden="1" xr:uid="{00000000-0005-0000-0000-00009F330000}"/>
    <cellStyle name="Accent6 2 2" xfId="22099" hidden="1" xr:uid="{00000000-0005-0000-0000-0000A0330000}"/>
    <cellStyle name="Accent6 2 2" xfId="21574" hidden="1" xr:uid="{00000000-0005-0000-0000-0000A1330000}"/>
    <cellStyle name="Accent6 2 2" xfId="20546" hidden="1" xr:uid="{00000000-0005-0000-0000-0000A2330000}"/>
    <cellStyle name="Accent6 2 2" xfId="22323" hidden="1" xr:uid="{00000000-0005-0000-0000-0000A3330000}"/>
    <cellStyle name="Accent6 2 2" xfId="22482" hidden="1" xr:uid="{00000000-0005-0000-0000-0000A4330000}"/>
    <cellStyle name="Accent6 2 2" xfId="22279" hidden="1" xr:uid="{00000000-0005-0000-0000-0000A5330000}"/>
    <cellStyle name="Accent6 2 2" xfId="20457" hidden="1" xr:uid="{00000000-0005-0000-0000-0000A6330000}"/>
    <cellStyle name="Accent6 2 2" xfId="22634" hidden="1" xr:uid="{00000000-0005-0000-0000-0000A7330000}"/>
    <cellStyle name="Accent6 2 2" xfId="22237" hidden="1" xr:uid="{00000000-0005-0000-0000-0000A8330000}"/>
    <cellStyle name="Accent6 2 2" xfId="22381" hidden="1" xr:uid="{00000000-0005-0000-0000-0000A9330000}"/>
    <cellStyle name="Accent6 2 2" xfId="22779" hidden="1" xr:uid="{00000000-0005-0000-0000-0000AA330000}"/>
    <cellStyle name="Accent6 2 2" xfId="22253" hidden="1" xr:uid="{00000000-0005-0000-0000-0000AB330000}"/>
    <cellStyle name="Accent6 2 2" xfId="20584" hidden="1" xr:uid="{00000000-0005-0000-0000-0000AC330000}"/>
    <cellStyle name="Accent6 2 2" xfId="23002" hidden="1" xr:uid="{00000000-0005-0000-0000-0000AD330000}"/>
    <cellStyle name="Accent6 2 2" xfId="23160" hidden="1" xr:uid="{00000000-0005-0000-0000-0000AE330000}"/>
    <cellStyle name="Accent6 2 2" xfId="22958" hidden="1" xr:uid="{00000000-0005-0000-0000-0000AF330000}"/>
    <cellStyle name="Accent6 2 2" xfId="20745" hidden="1" xr:uid="{00000000-0005-0000-0000-0000B0330000}"/>
    <cellStyle name="Accent6 2 2" xfId="23312" hidden="1" xr:uid="{00000000-0005-0000-0000-0000B1330000}"/>
    <cellStyle name="Accent6 2 2" xfId="22916" hidden="1" xr:uid="{00000000-0005-0000-0000-0000B2330000}"/>
    <cellStyle name="Accent6 2 2" xfId="23060" hidden="1" xr:uid="{00000000-0005-0000-0000-0000B3330000}"/>
    <cellStyle name="Accent6 2 2" xfId="23457" hidden="1" xr:uid="{00000000-0005-0000-0000-0000B4330000}"/>
    <cellStyle name="Accent6 2 2" xfId="22932" hidden="1" xr:uid="{00000000-0005-0000-0000-0000B5330000}"/>
    <cellStyle name="Accent6 2 2" xfId="10364" hidden="1" xr:uid="{00000000-0005-0000-0000-0000B6330000}"/>
    <cellStyle name="Accent6 2 2" xfId="23865" hidden="1" xr:uid="{00000000-0005-0000-0000-0000B7330000}"/>
    <cellStyle name="Accent6 2 2" xfId="8954" hidden="1" xr:uid="{00000000-0005-0000-0000-0000B8330000}"/>
    <cellStyle name="Accent6 2 2" xfId="23969" hidden="1" xr:uid="{00000000-0005-0000-0000-0000B9330000}"/>
    <cellStyle name="Accent6 2 2" xfId="24229" hidden="1" xr:uid="{00000000-0005-0000-0000-0000BA330000}"/>
    <cellStyle name="Accent6 2 2" xfId="24388" hidden="1" xr:uid="{00000000-0005-0000-0000-0000BB330000}"/>
    <cellStyle name="Accent6 2 2" xfId="24185" hidden="1" xr:uid="{00000000-0005-0000-0000-0000BC330000}"/>
    <cellStyle name="Accent6 2 2" xfId="8479" hidden="1" xr:uid="{00000000-0005-0000-0000-0000BD330000}"/>
    <cellStyle name="Accent6 2 2" xfId="24540" hidden="1" xr:uid="{00000000-0005-0000-0000-0000BE330000}"/>
    <cellStyle name="Accent6 2 2" xfId="24143" hidden="1" xr:uid="{00000000-0005-0000-0000-0000BF330000}"/>
    <cellStyle name="Accent6 2 2" xfId="24287" hidden="1" xr:uid="{00000000-0005-0000-0000-0000C0330000}"/>
    <cellStyle name="Accent6 2 2" xfId="24685" hidden="1" xr:uid="{00000000-0005-0000-0000-0000C1330000}"/>
    <cellStyle name="Accent6 2 2" xfId="24159" hidden="1" xr:uid="{00000000-0005-0000-0000-0000C2330000}"/>
    <cellStyle name="Accent6 2 2" xfId="10046" hidden="1" xr:uid="{00000000-0005-0000-0000-0000C3330000}"/>
    <cellStyle name="Accent6 2 2" xfId="24909" hidden="1" xr:uid="{00000000-0005-0000-0000-0000C4330000}"/>
    <cellStyle name="Accent6 2 2" xfId="25067" hidden="1" xr:uid="{00000000-0005-0000-0000-0000C5330000}"/>
    <cellStyle name="Accent6 2 2" xfId="24865" hidden="1" xr:uid="{00000000-0005-0000-0000-0000C6330000}"/>
    <cellStyle name="Accent6 2 2" xfId="23843" hidden="1" xr:uid="{00000000-0005-0000-0000-0000C7330000}"/>
    <cellStyle name="Accent6 2 2" xfId="25219" hidden="1" xr:uid="{00000000-0005-0000-0000-0000C8330000}"/>
    <cellStyle name="Accent6 2 2" xfId="24823" hidden="1" xr:uid="{00000000-0005-0000-0000-0000C9330000}"/>
    <cellStyle name="Accent6 2 2" xfId="24967" hidden="1" xr:uid="{00000000-0005-0000-0000-0000CA330000}"/>
    <cellStyle name="Accent6 2 2" xfId="25364" hidden="1" xr:uid="{00000000-0005-0000-0000-0000CB330000}"/>
    <cellStyle name="Accent6 2 2" xfId="24839" hidden="1" xr:uid="{00000000-0005-0000-0000-0000CC330000}"/>
    <cellStyle name="Accent6 2 2" xfId="23811" hidden="1" xr:uid="{00000000-0005-0000-0000-0000CD330000}"/>
    <cellStyle name="Accent6 2 2" xfId="25588" hidden="1" xr:uid="{00000000-0005-0000-0000-0000CE330000}"/>
    <cellStyle name="Accent6 2 2" xfId="25747" hidden="1" xr:uid="{00000000-0005-0000-0000-0000CF330000}"/>
    <cellStyle name="Accent6 2 2" xfId="25544" hidden="1" xr:uid="{00000000-0005-0000-0000-0000D0330000}"/>
    <cellStyle name="Accent6 2 2" xfId="23724" hidden="1" xr:uid="{00000000-0005-0000-0000-0000D1330000}"/>
    <cellStyle name="Accent6 2 2" xfId="25899" hidden="1" xr:uid="{00000000-0005-0000-0000-0000D2330000}"/>
    <cellStyle name="Accent6 2 2" xfId="25502" hidden="1" xr:uid="{00000000-0005-0000-0000-0000D3330000}"/>
    <cellStyle name="Accent6 2 2" xfId="25646" hidden="1" xr:uid="{00000000-0005-0000-0000-0000D4330000}"/>
    <cellStyle name="Accent6 2 2" xfId="26044" hidden="1" xr:uid="{00000000-0005-0000-0000-0000D5330000}"/>
    <cellStyle name="Accent6 2 2" xfId="25518" hidden="1" xr:uid="{00000000-0005-0000-0000-0000D6330000}"/>
    <cellStyle name="Accent6 2 2" xfId="23849" hidden="1" xr:uid="{00000000-0005-0000-0000-0000D7330000}"/>
    <cellStyle name="Accent6 2 2" xfId="26267" hidden="1" xr:uid="{00000000-0005-0000-0000-0000D8330000}"/>
    <cellStyle name="Accent6 2 2" xfId="26425" hidden="1" xr:uid="{00000000-0005-0000-0000-0000D9330000}"/>
    <cellStyle name="Accent6 2 2" xfId="26223" hidden="1" xr:uid="{00000000-0005-0000-0000-0000DA330000}"/>
    <cellStyle name="Accent6 2 2" xfId="24010" hidden="1" xr:uid="{00000000-0005-0000-0000-0000DB330000}"/>
    <cellStyle name="Accent6 2 2" xfId="26577" hidden="1" xr:uid="{00000000-0005-0000-0000-0000DC330000}"/>
    <cellStyle name="Accent6 2 2" xfId="26181" hidden="1" xr:uid="{00000000-0005-0000-0000-0000DD330000}"/>
    <cellStyle name="Accent6 2 2" xfId="26325" hidden="1" xr:uid="{00000000-0005-0000-0000-0000DE330000}"/>
    <cellStyle name="Accent6 2 2" xfId="26722" hidden="1" xr:uid="{00000000-0005-0000-0000-0000DF330000}"/>
    <cellStyle name="Accent6 2 2" xfId="26197" hidden="1" xr:uid="{00000000-0005-0000-0000-0000E0330000}"/>
    <cellStyle name="Accent6 2 2" xfId="13694" hidden="1" xr:uid="{00000000-0005-0000-0000-0000E1330000}"/>
    <cellStyle name="Accent6 2 2" xfId="27123" hidden="1" xr:uid="{00000000-0005-0000-0000-0000E2330000}"/>
    <cellStyle name="Accent6 2 2" xfId="9577" hidden="1" xr:uid="{00000000-0005-0000-0000-0000E3330000}"/>
    <cellStyle name="Accent6 2 2" xfId="27227" hidden="1" xr:uid="{00000000-0005-0000-0000-0000E4330000}"/>
    <cellStyle name="Accent6 2 2" xfId="27487" hidden="1" xr:uid="{00000000-0005-0000-0000-0000E5330000}"/>
    <cellStyle name="Accent6 2 2" xfId="27646" hidden="1" xr:uid="{00000000-0005-0000-0000-0000E6330000}"/>
    <cellStyle name="Accent6 2 2" xfId="27443" hidden="1" xr:uid="{00000000-0005-0000-0000-0000E7330000}"/>
    <cellStyle name="Accent6 2 2" xfId="8402" hidden="1" xr:uid="{00000000-0005-0000-0000-0000E8330000}"/>
    <cellStyle name="Accent6 2 2" xfId="27798" hidden="1" xr:uid="{00000000-0005-0000-0000-0000E9330000}"/>
    <cellStyle name="Accent6 2 2" xfId="27401" hidden="1" xr:uid="{00000000-0005-0000-0000-0000EA330000}"/>
    <cellStyle name="Accent6 2 2" xfId="27545" hidden="1" xr:uid="{00000000-0005-0000-0000-0000EB330000}"/>
    <cellStyle name="Accent6 2 2" xfId="27943" hidden="1" xr:uid="{00000000-0005-0000-0000-0000EC330000}"/>
    <cellStyle name="Accent6 2 2" xfId="27417" hidden="1" xr:uid="{00000000-0005-0000-0000-0000ED330000}"/>
    <cellStyle name="Accent6 2 2" xfId="4947" hidden="1" xr:uid="{00000000-0005-0000-0000-0000EE330000}"/>
    <cellStyle name="Accent6 2 2" xfId="28167" hidden="1" xr:uid="{00000000-0005-0000-0000-0000EF330000}"/>
    <cellStyle name="Accent6 2 2" xfId="28325" hidden="1" xr:uid="{00000000-0005-0000-0000-0000F0330000}"/>
    <cellStyle name="Accent6 2 2" xfId="28123" hidden="1" xr:uid="{00000000-0005-0000-0000-0000F1330000}"/>
    <cellStyle name="Accent6 2 2" xfId="27101" hidden="1" xr:uid="{00000000-0005-0000-0000-0000F2330000}"/>
    <cellStyle name="Accent6 2 2" xfId="28477" hidden="1" xr:uid="{00000000-0005-0000-0000-0000F3330000}"/>
    <cellStyle name="Accent6 2 2" xfId="28081" hidden="1" xr:uid="{00000000-0005-0000-0000-0000F4330000}"/>
    <cellStyle name="Accent6 2 2" xfId="28225" hidden="1" xr:uid="{00000000-0005-0000-0000-0000F5330000}"/>
    <cellStyle name="Accent6 2 2" xfId="28622" hidden="1" xr:uid="{00000000-0005-0000-0000-0000F6330000}"/>
    <cellStyle name="Accent6 2 2" xfId="28097" hidden="1" xr:uid="{00000000-0005-0000-0000-0000F7330000}"/>
    <cellStyle name="Accent6 2 2" xfId="27069" hidden="1" xr:uid="{00000000-0005-0000-0000-0000F8330000}"/>
    <cellStyle name="Accent6 2 2" xfId="28846" hidden="1" xr:uid="{00000000-0005-0000-0000-0000F9330000}"/>
    <cellStyle name="Accent6 2 2" xfId="29005" hidden="1" xr:uid="{00000000-0005-0000-0000-0000FA330000}"/>
    <cellStyle name="Accent6 2 2" xfId="28802" hidden="1" xr:uid="{00000000-0005-0000-0000-0000FB330000}"/>
    <cellStyle name="Accent6 2 2" xfId="26982" hidden="1" xr:uid="{00000000-0005-0000-0000-0000FC330000}"/>
    <cellStyle name="Accent6 2 2" xfId="29157" hidden="1" xr:uid="{00000000-0005-0000-0000-0000FD330000}"/>
    <cellStyle name="Accent6 2 2" xfId="28760" hidden="1" xr:uid="{00000000-0005-0000-0000-0000FE330000}"/>
    <cellStyle name="Accent6 2 2" xfId="28904" hidden="1" xr:uid="{00000000-0005-0000-0000-0000FF330000}"/>
    <cellStyle name="Accent6 2 2" xfId="29302" hidden="1" xr:uid="{00000000-0005-0000-0000-000000340000}"/>
    <cellStyle name="Accent6 2 2" xfId="28776" hidden="1" xr:uid="{00000000-0005-0000-0000-000001340000}"/>
    <cellStyle name="Accent6 2 2" xfId="27107" hidden="1" xr:uid="{00000000-0005-0000-0000-000002340000}"/>
    <cellStyle name="Accent6 2 2" xfId="29525" hidden="1" xr:uid="{00000000-0005-0000-0000-000003340000}"/>
    <cellStyle name="Accent6 2 2" xfId="29683" hidden="1" xr:uid="{00000000-0005-0000-0000-000004340000}"/>
    <cellStyle name="Accent6 2 2" xfId="29481" hidden="1" xr:uid="{00000000-0005-0000-0000-000005340000}"/>
    <cellStyle name="Accent6 2 2" xfId="27268" hidden="1" xr:uid="{00000000-0005-0000-0000-000006340000}"/>
    <cellStyle name="Accent6 2 2" xfId="29835" hidden="1" xr:uid="{00000000-0005-0000-0000-000007340000}"/>
    <cellStyle name="Accent6 2 2" xfId="29439" hidden="1" xr:uid="{00000000-0005-0000-0000-000008340000}"/>
    <cellStyle name="Accent6 2 2" xfId="29583" hidden="1" xr:uid="{00000000-0005-0000-0000-000009340000}"/>
    <cellStyle name="Accent6 2 2" xfId="29980" hidden="1" xr:uid="{00000000-0005-0000-0000-00000A340000}"/>
    <cellStyle name="Accent6 2 2" xfId="29455" hidden="1" xr:uid="{00000000-0005-0000-0000-00000B340000}"/>
    <cellStyle name="Accent6 2 2" xfId="16994" hidden="1" xr:uid="{00000000-0005-0000-0000-00000C340000}"/>
    <cellStyle name="Accent6 2 2" xfId="30362" hidden="1" xr:uid="{00000000-0005-0000-0000-00000D340000}"/>
    <cellStyle name="Accent6 2 2" xfId="8442" hidden="1" xr:uid="{00000000-0005-0000-0000-00000E340000}"/>
    <cellStyle name="Accent6 2 2" xfId="30466" hidden="1" xr:uid="{00000000-0005-0000-0000-00000F340000}"/>
    <cellStyle name="Accent6 2 2" xfId="30726" hidden="1" xr:uid="{00000000-0005-0000-0000-000010340000}"/>
    <cellStyle name="Accent6 2 2" xfId="30885" hidden="1" xr:uid="{00000000-0005-0000-0000-000011340000}"/>
    <cellStyle name="Accent6 2 2" xfId="30682" hidden="1" xr:uid="{00000000-0005-0000-0000-000012340000}"/>
    <cellStyle name="Accent6 2 2" xfId="4863" hidden="1" xr:uid="{00000000-0005-0000-0000-000013340000}"/>
    <cellStyle name="Accent6 2 2" xfId="31037" hidden="1" xr:uid="{00000000-0005-0000-0000-000014340000}"/>
    <cellStyle name="Accent6 2 2" xfId="30640" hidden="1" xr:uid="{00000000-0005-0000-0000-000015340000}"/>
    <cellStyle name="Accent6 2 2" xfId="30784" hidden="1" xr:uid="{00000000-0005-0000-0000-000016340000}"/>
    <cellStyle name="Accent6 2 2" xfId="31182" hidden="1" xr:uid="{00000000-0005-0000-0000-000017340000}"/>
    <cellStyle name="Accent6 2 2" xfId="30656" hidden="1" xr:uid="{00000000-0005-0000-0000-000018340000}"/>
    <cellStyle name="Accent6 2 2" xfId="13888" hidden="1" xr:uid="{00000000-0005-0000-0000-000019340000}"/>
    <cellStyle name="Accent6 2 2" xfId="31406" hidden="1" xr:uid="{00000000-0005-0000-0000-00001A340000}"/>
    <cellStyle name="Accent6 2 2" xfId="31564" hidden="1" xr:uid="{00000000-0005-0000-0000-00001B340000}"/>
    <cellStyle name="Accent6 2 2" xfId="31362" hidden="1" xr:uid="{00000000-0005-0000-0000-00001C340000}"/>
    <cellStyle name="Accent6 2 2" xfId="30340" hidden="1" xr:uid="{00000000-0005-0000-0000-00001D340000}"/>
    <cellStyle name="Accent6 2 2" xfId="31716" hidden="1" xr:uid="{00000000-0005-0000-0000-00001E340000}"/>
    <cellStyle name="Accent6 2 2" xfId="31320" hidden="1" xr:uid="{00000000-0005-0000-0000-00001F340000}"/>
    <cellStyle name="Accent6 2 2" xfId="31464" hidden="1" xr:uid="{00000000-0005-0000-0000-000020340000}"/>
    <cellStyle name="Accent6 2 2" xfId="31861" hidden="1" xr:uid="{00000000-0005-0000-0000-000021340000}"/>
    <cellStyle name="Accent6 2 2" xfId="31336" hidden="1" xr:uid="{00000000-0005-0000-0000-000022340000}"/>
    <cellStyle name="Accent6 2 2" xfId="30308" hidden="1" xr:uid="{00000000-0005-0000-0000-000023340000}"/>
    <cellStyle name="Accent6 2 2" xfId="32085" hidden="1" xr:uid="{00000000-0005-0000-0000-000024340000}"/>
    <cellStyle name="Accent6 2 2" xfId="32244" hidden="1" xr:uid="{00000000-0005-0000-0000-000025340000}"/>
    <cellStyle name="Accent6 2 2" xfId="32041" hidden="1" xr:uid="{00000000-0005-0000-0000-000026340000}"/>
    <cellStyle name="Accent6 2 2" xfId="30221" hidden="1" xr:uid="{00000000-0005-0000-0000-000027340000}"/>
    <cellStyle name="Accent6 2 2" xfId="32396" hidden="1" xr:uid="{00000000-0005-0000-0000-000028340000}"/>
    <cellStyle name="Accent6 2 2" xfId="31999" hidden="1" xr:uid="{00000000-0005-0000-0000-000029340000}"/>
    <cellStyle name="Accent6 2 2" xfId="32143" hidden="1" xr:uid="{00000000-0005-0000-0000-00002A340000}"/>
    <cellStyle name="Accent6 2 2" xfId="32541" hidden="1" xr:uid="{00000000-0005-0000-0000-00002B340000}"/>
    <cellStyle name="Accent6 2 2" xfId="32015" hidden="1" xr:uid="{00000000-0005-0000-0000-00002C340000}"/>
    <cellStyle name="Accent6 2 2" xfId="30346" hidden="1" xr:uid="{00000000-0005-0000-0000-00002D340000}"/>
    <cellStyle name="Accent6 2 2" xfId="32764" hidden="1" xr:uid="{00000000-0005-0000-0000-00002E340000}"/>
    <cellStyle name="Accent6 2 2" xfId="32922" hidden="1" xr:uid="{00000000-0005-0000-0000-00002F340000}"/>
    <cellStyle name="Accent6 2 2" xfId="32720" hidden="1" xr:uid="{00000000-0005-0000-0000-000030340000}"/>
    <cellStyle name="Accent6 2 2" xfId="30507" hidden="1" xr:uid="{00000000-0005-0000-0000-000031340000}"/>
    <cellStyle name="Accent6 2 2" xfId="33074" hidden="1" xr:uid="{00000000-0005-0000-0000-000032340000}"/>
    <cellStyle name="Accent6 2 2" xfId="32678" hidden="1" xr:uid="{00000000-0005-0000-0000-000033340000}"/>
    <cellStyle name="Accent6 2 2" xfId="32822" hidden="1" xr:uid="{00000000-0005-0000-0000-000034340000}"/>
    <cellStyle name="Accent6 2 2" xfId="33219" hidden="1" xr:uid="{00000000-0005-0000-0000-000035340000}"/>
    <cellStyle name="Accent6 2 2" xfId="32694" hidden="1" xr:uid="{00000000-0005-0000-0000-000036340000}"/>
    <cellStyle name="Accent6 2 2" xfId="20279" hidden="1" xr:uid="{00000000-0005-0000-0000-000037340000}"/>
    <cellStyle name="Accent6 2 2" xfId="33601" hidden="1" xr:uid="{00000000-0005-0000-0000-000038340000}"/>
    <cellStyle name="Accent6 2 2" xfId="13887" hidden="1" xr:uid="{00000000-0005-0000-0000-000039340000}"/>
    <cellStyle name="Accent6 2 2" xfId="33705" hidden="1" xr:uid="{00000000-0005-0000-0000-00003A340000}"/>
    <cellStyle name="Accent6 2 2" xfId="33965" hidden="1" xr:uid="{00000000-0005-0000-0000-00003B340000}"/>
    <cellStyle name="Accent6 2 2" xfId="34124" hidden="1" xr:uid="{00000000-0005-0000-0000-00003C340000}"/>
    <cellStyle name="Accent6 2 2" xfId="33921" hidden="1" xr:uid="{00000000-0005-0000-0000-00003D340000}"/>
    <cellStyle name="Accent6 2 2" xfId="9552" hidden="1" xr:uid="{00000000-0005-0000-0000-00003E340000}"/>
    <cellStyle name="Accent6 2 2" xfId="34276" hidden="1" xr:uid="{00000000-0005-0000-0000-00003F340000}"/>
    <cellStyle name="Accent6 2 2" xfId="33879" hidden="1" xr:uid="{00000000-0005-0000-0000-000040340000}"/>
    <cellStyle name="Accent6 2 2" xfId="34023" hidden="1" xr:uid="{00000000-0005-0000-0000-000041340000}"/>
    <cellStyle name="Accent6 2 2" xfId="34421" hidden="1" xr:uid="{00000000-0005-0000-0000-000042340000}"/>
    <cellStyle name="Accent6 2 2" xfId="33895" hidden="1" xr:uid="{00000000-0005-0000-0000-000043340000}"/>
    <cellStyle name="Accent6 2 2" xfId="17176" hidden="1" xr:uid="{00000000-0005-0000-0000-000044340000}"/>
    <cellStyle name="Accent6 2 2" xfId="34645" hidden="1" xr:uid="{00000000-0005-0000-0000-000045340000}"/>
    <cellStyle name="Accent6 2 2" xfId="34803" hidden="1" xr:uid="{00000000-0005-0000-0000-000046340000}"/>
    <cellStyle name="Accent6 2 2" xfId="34601" hidden="1" xr:uid="{00000000-0005-0000-0000-000047340000}"/>
    <cellStyle name="Accent6 2 2" xfId="33579" hidden="1" xr:uid="{00000000-0005-0000-0000-000048340000}"/>
    <cellStyle name="Accent6 2 2" xfId="34955" hidden="1" xr:uid="{00000000-0005-0000-0000-000049340000}"/>
    <cellStyle name="Accent6 2 2" xfId="34559" hidden="1" xr:uid="{00000000-0005-0000-0000-00004A340000}"/>
    <cellStyle name="Accent6 2 2" xfId="34703" hidden="1" xr:uid="{00000000-0005-0000-0000-00004B340000}"/>
    <cellStyle name="Accent6 2 2" xfId="35100" hidden="1" xr:uid="{00000000-0005-0000-0000-00004C340000}"/>
    <cellStyle name="Accent6 2 2" xfId="34575" hidden="1" xr:uid="{00000000-0005-0000-0000-00004D340000}"/>
    <cellStyle name="Accent6 2 2" xfId="33547" hidden="1" xr:uid="{00000000-0005-0000-0000-00004E340000}"/>
    <cellStyle name="Accent6 2 2" xfId="35324" hidden="1" xr:uid="{00000000-0005-0000-0000-00004F340000}"/>
    <cellStyle name="Accent6 2 2" xfId="35483" hidden="1" xr:uid="{00000000-0005-0000-0000-000050340000}"/>
    <cellStyle name="Accent6 2 2" xfId="35280" hidden="1" xr:uid="{00000000-0005-0000-0000-000051340000}"/>
    <cellStyle name="Accent6 2 2" xfId="33460" hidden="1" xr:uid="{00000000-0005-0000-0000-000052340000}"/>
    <cellStyle name="Accent6 2 2" xfId="35635" hidden="1" xr:uid="{00000000-0005-0000-0000-000053340000}"/>
    <cellStyle name="Accent6 2 2" xfId="35238" hidden="1" xr:uid="{00000000-0005-0000-0000-000054340000}"/>
    <cellStyle name="Accent6 2 2" xfId="35382" hidden="1" xr:uid="{00000000-0005-0000-0000-000055340000}"/>
    <cellStyle name="Accent6 2 2" xfId="35780" hidden="1" xr:uid="{00000000-0005-0000-0000-000056340000}"/>
    <cellStyle name="Accent6 2 2" xfId="35254" hidden="1" xr:uid="{00000000-0005-0000-0000-000057340000}"/>
    <cellStyle name="Accent6 2 2" xfId="33585" hidden="1" xr:uid="{00000000-0005-0000-0000-000058340000}"/>
    <cellStyle name="Accent6 2 2" xfId="36003" hidden="1" xr:uid="{00000000-0005-0000-0000-000059340000}"/>
    <cellStyle name="Accent6 2 2" xfId="36161" hidden="1" xr:uid="{00000000-0005-0000-0000-00005A340000}"/>
    <cellStyle name="Accent6 2 2" xfId="35959" hidden="1" xr:uid="{00000000-0005-0000-0000-00005B340000}"/>
    <cellStyle name="Accent6 2 2" xfId="33746" hidden="1" xr:uid="{00000000-0005-0000-0000-00005C340000}"/>
    <cellStyle name="Accent6 2 2" xfId="36313" hidden="1" xr:uid="{00000000-0005-0000-0000-00005D340000}"/>
    <cellStyle name="Accent6 2 2" xfId="35917" hidden="1" xr:uid="{00000000-0005-0000-0000-00005E340000}"/>
    <cellStyle name="Accent6 2 2" xfId="36061" hidden="1" xr:uid="{00000000-0005-0000-0000-00005F340000}"/>
    <cellStyle name="Accent6 2 2" xfId="36458" hidden="1" xr:uid="{00000000-0005-0000-0000-000060340000}"/>
    <cellStyle name="Accent6 2 2" xfId="35933" hidden="1" xr:uid="{00000000-0005-0000-0000-000061340000}"/>
    <cellStyle name="Accent6 2 3" xfId="4652" xr:uid="{00000000-0005-0000-0000-000062340000}"/>
    <cellStyle name="Accent6 3" xfId="3044" xr:uid="{00000000-0005-0000-0000-000063340000}"/>
    <cellStyle name="Accent6 3 2" xfId="38875" xr:uid="{00000000-0005-0000-0000-000064340000}"/>
    <cellStyle name="Accent6 4" xfId="4651" xr:uid="{00000000-0005-0000-0000-000065340000}"/>
    <cellStyle name="Accent6 5" xfId="7312" hidden="1" xr:uid="{00000000-0005-0000-0000-000066340000}"/>
    <cellStyle name="Accent6 5" xfId="36583" hidden="1" xr:uid="{00000000-0005-0000-0000-000067340000}"/>
    <cellStyle name="Accent6 5" xfId="38130" hidden="1" xr:uid="{00000000-0005-0000-0000-000068340000}"/>
    <cellStyle name="Accent6 5" xfId="37398" hidden="1" xr:uid="{00000000-0005-0000-0000-000069340000}"/>
    <cellStyle name="Accent6 5" xfId="38268" hidden="1" xr:uid="{00000000-0005-0000-0000-00006A340000}"/>
    <cellStyle name="Accent6 5" xfId="36779" hidden="1" xr:uid="{00000000-0005-0000-0000-00006B340000}"/>
    <cellStyle name="Accent6 5" xfId="38404" hidden="1" xr:uid="{00000000-0005-0000-0000-00006C340000}"/>
    <cellStyle name="Accent6 5" xfId="37149" hidden="1" xr:uid="{00000000-0005-0000-0000-00006D340000}"/>
    <cellStyle name="Accent6 5" xfId="38536" hidden="1" xr:uid="{00000000-0005-0000-0000-00006E340000}"/>
    <cellStyle name="Accent6 5" xfId="37032" hidden="1" xr:uid="{00000000-0005-0000-0000-00006F340000}"/>
    <cellStyle name="Accent6 5" xfId="38662" hidden="1" xr:uid="{00000000-0005-0000-0000-000070340000}"/>
    <cellStyle name="Accent6 5" xfId="38230" hidden="1" xr:uid="{00000000-0005-0000-0000-000071340000}"/>
    <cellStyle name="Accent6 5" xfId="38769" xr:uid="{00000000-0005-0000-0000-000072340000}"/>
    <cellStyle name="Accent6 6" xfId="7989" hidden="1" xr:uid="{00000000-0005-0000-0000-000073340000}"/>
    <cellStyle name="Accent6 6" xfId="36645" hidden="1" xr:uid="{00000000-0005-0000-0000-000074340000}"/>
    <cellStyle name="Accent6 6" xfId="36778" hidden="1" xr:uid="{00000000-0005-0000-0000-000075340000}"/>
    <cellStyle name="Accent6 6" xfId="37323" hidden="1" xr:uid="{00000000-0005-0000-0000-000076340000}"/>
    <cellStyle name="Accent6 6" xfId="38043" hidden="1" xr:uid="{00000000-0005-0000-0000-000077340000}"/>
    <cellStyle name="Accent6 6" xfId="37108" hidden="1" xr:uid="{00000000-0005-0000-0000-000078340000}"/>
    <cellStyle name="Accent6 6" xfId="37419" hidden="1" xr:uid="{00000000-0005-0000-0000-000079340000}"/>
    <cellStyle name="Accent6 6" xfId="38828" xr:uid="{00000000-0005-0000-0000-00007A340000}"/>
    <cellStyle name="Accent6 7" xfId="7585" hidden="1" xr:uid="{00000000-0005-0000-0000-00007B340000}"/>
    <cellStyle name="Accent6 7" xfId="38050" hidden="1" xr:uid="{00000000-0005-0000-0000-00007C340000}"/>
    <cellStyle name="Accent6 7" xfId="38198" hidden="1" xr:uid="{00000000-0005-0000-0000-00007D340000}"/>
    <cellStyle name="Accent6 7" xfId="38337" hidden="1" xr:uid="{00000000-0005-0000-0000-00007E340000}"/>
    <cellStyle name="Accent6 7" xfId="38474" hidden="1" xr:uid="{00000000-0005-0000-0000-00007F340000}"/>
    <cellStyle name="Accent6 7" xfId="38601" hidden="1" xr:uid="{00000000-0005-0000-0000-000080340000}"/>
    <cellStyle name="Accent6 7" xfId="38714" hidden="1" xr:uid="{00000000-0005-0000-0000-000081340000}"/>
    <cellStyle name="Accent6 8" xfId="8320" hidden="1" xr:uid="{00000000-0005-0000-0000-000082340000}"/>
    <cellStyle name="Advertencia" xfId="1422" xr:uid="{00000000-0005-0000-0000-000083340000}"/>
    <cellStyle name="Bad 2" xfId="2553" hidden="1" xr:uid="{00000000-0005-0000-0000-000085340000}"/>
    <cellStyle name="Bad 2" xfId="37255" hidden="1" xr:uid="{00000000-0005-0000-0000-000086340000}"/>
    <cellStyle name="Bad 2" xfId="37649" hidden="1" xr:uid="{00000000-0005-0000-0000-000087340000}"/>
    <cellStyle name="Bad 2" xfId="36723" hidden="1" xr:uid="{00000000-0005-0000-0000-000088340000}"/>
    <cellStyle name="Bad 2" xfId="37200" hidden="1" xr:uid="{00000000-0005-0000-0000-000089340000}"/>
    <cellStyle name="Bad 2" xfId="36802" hidden="1" xr:uid="{00000000-0005-0000-0000-00008A340000}"/>
    <cellStyle name="Bad 2" xfId="36883" hidden="1" xr:uid="{00000000-0005-0000-0000-00008B340000}"/>
    <cellStyle name="Bad 2" xfId="37801" hidden="1" xr:uid="{00000000-0005-0000-0000-00008C340000}"/>
    <cellStyle name="Bad 2" xfId="37770" hidden="1" xr:uid="{00000000-0005-0000-0000-00008D340000}"/>
    <cellStyle name="Bad 2" xfId="36789" hidden="1" xr:uid="{00000000-0005-0000-0000-00008E340000}"/>
    <cellStyle name="Bad 2" xfId="36823" hidden="1" xr:uid="{00000000-0005-0000-0000-00008F340000}"/>
    <cellStyle name="Bad 2" xfId="37214" hidden="1" xr:uid="{00000000-0005-0000-0000-000090340000}"/>
    <cellStyle name="Bad 2" xfId="37844" hidden="1" xr:uid="{00000000-0005-0000-0000-000091340000}"/>
    <cellStyle name="Bad 2" xfId="37232" xr:uid="{00000000-0005-0000-0000-000092340000}"/>
    <cellStyle name="Bad 2 2" xfId="5113" hidden="1" xr:uid="{00000000-0005-0000-0000-000093340000}"/>
    <cellStyle name="Bad 2 2" xfId="6145" hidden="1" xr:uid="{00000000-0005-0000-0000-000094340000}"/>
    <cellStyle name="Bad 2 2" xfId="8928" hidden="1" xr:uid="{00000000-0005-0000-0000-000095340000}"/>
    <cellStyle name="Bad 2 2" xfId="9862" hidden="1" xr:uid="{00000000-0005-0000-0000-000096340000}"/>
    <cellStyle name="Bad 2 2" xfId="8985" hidden="1" xr:uid="{00000000-0005-0000-0000-000097340000}"/>
    <cellStyle name="Bad 2 2" xfId="4359" hidden="1" xr:uid="{00000000-0005-0000-0000-000098340000}"/>
    <cellStyle name="Bad 2 2" xfId="10061" hidden="1" xr:uid="{00000000-0005-0000-0000-000099340000}"/>
    <cellStyle name="Bad 2 2" xfId="9070" hidden="1" xr:uid="{00000000-0005-0000-0000-00009A340000}"/>
    <cellStyle name="Bad 2 2" xfId="8678" hidden="1" xr:uid="{00000000-0005-0000-0000-00009B340000}"/>
    <cellStyle name="Bad 2 2" xfId="10238" hidden="1" xr:uid="{00000000-0005-0000-0000-00009C340000}"/>
    <cellStyle name="Bad 2 2" xfId="9594" hidden="1" xr:uid="{00000000-0005-0000-0000-00009D340000}"/>
    <cellStyle name="Bad 2 2" xfId="8590" hidden="1" xr:uid="{00000000-0005-0000-0000-00009E340000}"/>
    <cellStyle name="Bad 2 2" xfId="10660" hidden="1" xr:uid="{00000000-0005-0000-0000-00009F340000}"/>
    <cellStyle name="Bad 2 2" xfId="9199" hidden="1" xr:uid="{00000000-0005-0000-0000-0000A0340000}"/>
    <cellStyle name="Bad 2 2" xfId="10732" hidden="1" xr:uid="{00000000-0005-0000-0000-0000A1340000}"/>
    <cellStyle name="Bad 2 2" xfId="11054" hidden="1" xr:uid="{00000000-0005-0000-0000-0000A2340000}"/>
    <cellStyle name="Bad 2 2" xfId="11245" hidden="1" xr:uid="{00000000-0005-0000-0000-0000A3340000}"/>
    <cellStyle name="Bad 2 2" xfId="11067" hidden="1" xr:uid="{00000000-0005-0000-0000-0000A4340000}"/>
    <cellStyle name="Bad 2 2" xfId="8699" hidden="1" xr:uid="{00000000-0005-0000-0000-0000A5340000}"/>
    <cellStyle name="Bad 2 2" xfId="11397" hidden="1" xr:uid="{00000000-0005-0000-0000-0000A6340000}"/>
    <cellStyle name="Bad 2 2" xfId="11076" hidden="1" xr:uid="{00000000-0005-0000-0000-0000A7340000}"/>
    <cellStyle name="Bad 2 2" xfId="11025" hidden="1" xr:uid="{00000000-0005-0000-0000-0000A8340000}"/>
    <cellStyle name="Bad 2 2" xfId="11542" hidden="1" xr:uid="{00000000-0005-0000-0000-0000A9340000}"/>
    <cellStyle name="Bad 2 2" xfId="11165" hidden="1" xr:uid="{00000000-0005-0000-0000-0000AA340000}"/>
    <cellStyle name="Bad 2 2" xfId="10955" hidden="1" xr:uid="{00000000-0005-0000-0000-0000AB340000}"/>
    <cellStyle name="Bad 2 2" xfId="11736" hidden="1" xr:uid="{00000000-0005-0000-0000-0000AC340000}"/>
    <cellStyle name="Bad 2 2" xfId="11924" hidden="1" xr:uid="{00000000-0005-0000-0000-0000AD340000}"/>
    <cellStyle name="Bad 2 2" xfId="11749" hidden="1" xr:uid="{00000000-0005-0000-0000-0000AE340000}"/>
    <cellStyle name="Bad 2 2" xfId="4843" hidden="1" xr:uid="{00000000-0005-0000-0000-0000AF340000}"/>
    <cellStyle name="Bad 2 2" xfId="12076" hidden="1" xr:uid="{00000000-0005-0000-0000-0000B0340000}"/>
    <cellStyle name="Bad 2 2" xfId="11758" hidden="1" xr:uid="{00000000-0005-0000-0000-0000B1340000}"/>
    <cellStyle name="Bad 2 2" xfId="11707" hidden="1" xr:uid="{00000000-0005-0000-0000-0000B2340000}"/>
    <cellStyle name="Bad 2 2" xfId="12221" hidden="1" xr:uid="{00000000-0005-0000-0000-0000B3340000}"/>
    <cellStyle name="Bad 2 2" xfId="11846" hidden="1" xr:uid="{00000000-0005-0000-0000-0000B4340000}"/>
    <cellStyle name="Bad 2 2" xfId="5682" hidden="1" xr:uid="{00000000-0005-0000-0000-0000B5340000}"/>
    <cellStyle name="Bad 2 2" xfId="12415" hidden="1" xr:uid="{00000000-0005-0000-0000-0000B6340000}"/>
    <cellStyle name="Bad 2 2" xfId="12604" hidden="1" xr:uid="{00000000-0005-0000-0000-0000B7340000}"/>
    <cellStyle name="Bad 2 2" xfId="12428" hidden="1" xr:uid="{00000000-0005-0000-0000-0000B8340000}"/>
    <cellStyle name="Bad 2 2" xfId="5656" hidden="1" xr:uid="{00000000-0005-0000-0000-0000B9340000}"/>
    <cellStyle name="Bad 2 2" xfId="12756" hidden="1" xr:uid="{00000000-0005-0000-0000-0000BA340000}"/>
    <cellStyle name="Bad 2 2" xfId="12437" hidden="1" xr:uid="{00000000-0005-0000-0000-0000BB340000}"/>
    <cellStyle name="Bad 2 2" xfId="12386" hidden="1" xr:uid="{00000000-0005-0000-0000-0000BC340000}"/>
    <cellStyle name="Bad 2 2" xfId="12901" hidden="1" xr:uid="{00000000-0005-0000-0000-0000BD340000}"/>
    <cellStyle name="Bad 2 2" xfId="12525" hidden="1" xr:uid="{00000000-0005-0000-0000-0000BE340000}"/>
    <cellStyle name="Bad 2 2" xfId="10806" hidden="1" xr:uid="{00000000-0005-0000-0000-0000BF340000}"/>
    <cellStyle name="Bad 2 2" xfId="13094" hidden="1" xr:uid="{00000000-0005-0000-0000-0000C0340000}"/>
    <cellStyle name="Bad 2 2" xfId="13282" hidden="1" xr:uid="{00000000-0005-0000-0000-0000C1340000}"/>
    <cellStyle name="Bad 2 2" xfId="13107" hidden="1" xr:uid="{00000000-0005-0000-0000-0000C2340000}"/>
    <cellStyle name="Bad 2 2" xfId="9259" hidden="1" xr:uid="{00000000-0005-0000-0000-0000C3340000}"/>
    <cellStyle name="Bad 2 2" xfId="13434" hidden="1" xr:uid="{00000000-0005-0000-0000-0000C4340000}"/>
    <cellStyle name="Bad 2 2" xfId="13116" hidden="1" xr:uid="{00000000-0005-0000-0000-0000C5340000}"/>
    <cellStyle name="Bad 2 2" xfId="13065" hidden="1" xr:uid="{00000000-0005-0000-0000-0000C6340000}"/>
    <cellStyle name="Bad 2 2" xfId="13579" hidden="1" xr:uid="{00000000-0005-0000-0000-0000C7340000}"/>
    <cellStyle name="Bad 2 2" xfId="13204" hidden="1" xr:uid="{00000000-0005-0000-0000-0000C8340000}"/>
    <cellStyle name="Bad 2 2" xfId="9244" hidden="1" xr:uid="{00000000-0005-0000-0000-0000C9340000}"/>
    <cellStyle name="Bad 2 2" xfId="13967" hidden="1" xr:uid="{00000000-0005-0000-0000-0000CA340000}"/>
    <cellStyle name="Bad 2 2" xfId="8911" hidden="1" xr:uid="{00000000-0005-0000-0000-0000CB340000}"/>
    <cellStyle name="Bad 2 2" xfId="14039" hidden="1" xr:uid="{00000000-0005-0000-0000-0000CC340000}"/>
    <cellStyle name="Bad 2 2" xfId="14361" hidden="1" xr:uid="{00000000-0005-0000-0000-0000CD340000}"/>
    <cellStyle name="Bad 2 2" xfId="14550" hidden="1" xr:uid="{00000000-0005-0000-0000-0000CE340000}"/>
    <cellStyle name="Bad 2 2" xfId="14374" hidden="1" xr:uid="{00000000-0005-0000-0000-0000CF340000}"/>
    <cellStyle name="Bad 2 2" xfId="8995" hidden="1" xr:uid="{00000000-0005-0000-0000-0000D0340000}"/>
    <cellStyle name="Bad 2 2" xfId="14702" hidden="1" xr:uid="{00000000-0005-0000-0000-0000D1340000}"/>
    <cellStyle name="Bad 2 2" xfId="14383" hidden="1" xr:uid="{00000000-0005-0000-0000-0000D2340000}"/>
    <cellStyle name="Bad 2 2" xfId="14332" hidden="1" xr:uid="{00000000-0005-0000-0000-0000D3340000}"/>
    <cellStyle name="Bad 2 2" xfId="14847" hidden="1" xr:uid="{00000000-0005-0000-0000-0000D4340000}"/>
    <cellStyle name="Bad 2 2" xfId="14471" hidden="1" xr:uid="{00000000-0005-0000-0000-0000D5340000}"/>
    <cellStyle name="Bad 2 2" xfId="14262" hidden="1" xr:uid="{00000000-0005-0000-0000-0000D6340000}"/>
    <cellStyle name="Bad 2 2" xfId="15041" hidden="1" xr:uid="{00000000-0005-0000-0000-0000D7340000}"/>
    <cellStyle name="Bad 2 2" xfId="15229" hidden="1" xr:uid="{00000000-0005-0000-0000-0000D8340000}"/>
    <cellStyle name="Bad 2 2" xfId="15054" hidden="1" xr:uid="{00000000-0005-0000-0000-0000D9340000}"/>
    <cellStyle name="Bad 2 2" xfId="9486" hidden="1" xr:uid="{00000000-0005-0000-0000-0000DA340000}"/>
    <cellStyle name="Bad 2 2" xfId="15381" hidden="1" xr:uid="{00000000-0005-0000-0000-0000DB340000}"/>
    <cellStyle name="Bad 2 2" xfId="15063" hidden="1" xr:uid="{00000000-0005-0000-0000-0000DC340000}"/>
    <cellStyle name="Bad 2 2" xfId="15012" hidden="1" xr:uid="{00000000-0005-0000-0000-0000DD340000}"/>
    <cellStyle name="Bad 2 2" xfId="15526" hidden="1" xr:uid="{00000000-0005-0000-0000-0000DE340000}"/>
    <cellStyle name="Bad 2 2" xfId="15151" hidden="1" xr:uid="{00000000-0005-0000-0000-0000DF340000}"/>
    <cellStyle name="Bad 2 2" xfId="4184" hidden="1" xr:uid="{00000000-0005-0000-0000-0000E0340000}"/>
    <cellStyle name="Bad 2 2" xfId="15720" hidden="1" xr:uid="{00000000-0005-0000-0000-0000E1340000}"/>
    <cellStyle name="Bad 2 2" xfId="15909" hidden="1" xr:uid="{00000000-0005-0000-0000-0000E2340000}"/>
    <cellStyle name="Bad 2 2" xfId="15733" hidden="1" xr:uid="{00000000-0005-0000-0000-0000E3340000}"/>
    <cellStyle name="Bad 2 2" xfId="3459" hidden="1" xr:uid="{00000000-0005-0000-0000-0000E4340000}"/>
    <cellStyle name="Bad 2 2" xfId="16061" hidden="1" xr:uid="{00000000-0005-0000-0000-0000E5340000}"/>
    <cellStyle name="Bad 2 2" xfId="15742" hidden="1" xr:uid="{00000000-0005-0000-0000-0000E6340000}"/>
    <cellStyle name="Bad 2 2" xfId="15691" hidden="1" xr:uid="{00000000-0005-0000-0000-0000E7340000}"/>
    <cellStyle name="Bad 2 2" xfId="16206" hidden="1" xr:uid="{00000000-0005-0000-0000-0000E8340000}"/>
    <cellStyle name="Bad 2 2" xfId="15830" hidden="1" xr:uid="{00000000-0005-0000-0000-0000E9340000}"/>
    <cellStyle name="Bad 2 2" xfId="14113" hidden="1" xr:uid="{00000000-0005-0000-0000-0000EA340000}"/>
    <cellStyle name="Bad 2 2" xfId="16399" hidden="1" xr:uid="{00000000-0005-0000-0000-0000EB340000}"/>
    <cellStyle name="Bad 2 2" xfId="16587" hidden="1" xr:uid="{00000000-0005-0000-0000-0000EC340000}"/>
    <cellStyle name="Bad 2 2" xfId="16412" hidden="1" xr:uid="{00000000-0005-0000-0000-0000ED340000}"/>
    <cellStyle name="Bad 2 2" xfId="4336" hidden="1" xr:uid="{00000000-0005-0000-0000-0000EE340000}"/>
    <cellStyle name="Bad 2 2" xfId="16739" hidden="1" xr:uid="{00000000-0005-0000-0000-0000EF340000}"/>
    <cellStyle name="Bad 2 2" xfId="16421" hidden="1" xr:uid="{00000000-0005-0000-0000-0000F0340000}"/>
    <cellStyle name="Bad 2 2" xfId="16370" hidden="1" xr:uid="{00000000-0005-0000-0000-0000F1340000}"/>
    <cellStyle name="Bad 2 2" xfId="16884" hidden="1" xr:uid="{00000000-0005-0000-0000-0000F2340000}"/>
    <cellStyle name="Bad 2 2" xfId="16509" hidden="1" xr:uid="{00000000-0005-0000-0000-0000F3340000}"/>
    <cellStyle name="Bad 2 2" xfId="9053" hidden="1" xr:uid="{00000000-0005-0000-0000-0000F4340000}"/>
    <cellStyle name="Bad 2 2" xfId="17254" hidden="1" xr:uid="{00000000-0005-0000-0000-0000F5340000}"/>
    <cellStyle name="Bad 2 2" xfId="8798" hidden="1" xr:uid="{00000000-0005-0000-0000-0000F6340000}"/>
    <cellStyle name="Bad 2 2" xfId="17325" hidden="1" xr:uid="{00000000-0005-0000-0000-0000F7340000}"/>
    <cellStyle name="Bad 2 2" xfId="17646" hidden="1" xr:uid="{00000000-0005-0000-0000-0000F8340000}"/>
    <cellStyle name="Bad 2 2" xfId="17835" hidden="1" xr:uid="{00000000-0005-0000-0000-0000F9340000}"/>
    <cellStyle name="Bad 2 2" xfId="17659" hidden="1" xr:uid="{00000000-0005-0000-0000-0000FA340000}"/>
    <cellStyle name="Bad 2 2" xfId="8869" hidden="1" xr:uid="{00000000-0005-0000-0000-0000FB340000}"/>
    <cellStyle name="Bad 2 2" xfId="17987" hidden="1" xr:uid="{00000000-0005-0000-0000-0000FC340000}"/>
    <cellStyle name="Bad 2 2" xfId="17668" hidden="1" xr:uid="{00000000-0005-0000-0000-0000FD340000}"/>
    <cellStyle name="Bad 2 2" xfId="17617" hidden="1" xr:uid="{00000000-0005-0000-0000-0000FE340000}"/>
    <cellStyle name="Bad 2 2" xfId="18132" hidden="1" xr:uid="{00000000-0005-0000-0000-0000FF340000}"/>
    <cellStyle name="Bad 2 2" xfId="17756" hidden="1" xr:uid="{00000000-0005-0000-0000-000000350000}"/>
    <cellStyle name="Bad 2 2" xfId="17547" hidden="1" xr:uid="{00000000-0005-0000-0000-000001350000}"/>
    <cellStyle name="Bad 2 2" xfId="18326" hidden="1" xr:uid="{00000000-0005-0000-0000-000002350000}"/>
    <cellStyle name="Bad 2 2" xfId="18514" hidden="1" xr:uid="{00000000-0005-0000-0000-000003350000}"/>
    <cellStyle name="Bad 2 2" xfId="18339" hidden="1" xr:uid="{00000000-0005-0000-0000-000004350000}"/>
    <cellStyle name="Bad 2 2" xfId="6956" hidden="1" xr:uid="{00000000-0005-0000-0000-000005350000}"/>
    <cellStyle name="Bad 2 2" xfId="18666" hidden="1" xr:uid="{00000000-0005-0000-0000-000006350000}"/>
    <cellStyle name="Bad 2 2" xfId="18348" hidden="1" xr:uid="{00000000-0005-0000-0000-000007350000}"/>
    <cellStyle name="Bad 2 2" xfId="18297" hidden="1" xr:uid="{00000000-0005-0000-0000-000008350000}"/>
    <cellStyle name="Bad 2 2" xfId="18811" hidden="1" xr:uid="{00000000-0005-0000-0000-000009350000}"/>
    <cellStyle name="Bad 2 2" xfId="18436" hidden="1" xr:uid="{00000000-0005-0000-0000-00000A350000}"/>
    <cellStyle name="Bad 2 2" xfId="9591" hidden="1" xr:uid="{00000000-0005-0000-0000-00000B350000}"/>
    <cellStyle name="Bad 2 2" xfId="19005" hidden="1" xr:uid="{00000000-0005-0000-0000-00000C350000}"/>
    <cellStyle name="Bad 2 2" xfId="19194" hidden="1" xr:uid="{00000000-0005-0000-0000-00000D350000}"/>
    <cellStyle name="Bad 2 2" xfId="19018" hidden="1" xr:uid="{00000000-0005-0000-0000-00000E350000}"/>
    <cellStyle name="Bad 2 2" xfId="4227" hidden="1" xr:uid="{00000000-0005-0000-0000-00000F350000}"/>
    <cellStyle name="Bad 2 2" xfId="19346" hidden="1" xr:uid="{00000000-0005-0000-0000-000010350000}"/>
    <cellStyle name="Bad 2 2" xfId="19027" hidden="1" xr:uid="{00000000-0005-0000-0000-000011350000}"/>
    <cellStyle name="Bad 2 2" xfId="18976" hidden="1" xr:uid="{00000000-0005-0000-0000-000012350000}"/>
    <cellStyle name="Bad 2 2" xfId="19491" hidden="1" xr:uid="{00000000-0005-0000-0000-000013350000}"/>
    <cellStyle name="Bad 2 2" xfId="19115" hidden="1" xr:uid="{00000000-0005-0000-0000-000014350000}"/>
    <cellStyle name="Bad 2 2" xfId="17399" hidden="1" xr:uid="{00000000-0005-0000-0000-000015350000}"/>
    <cellStyle name="Bad 2 2" xfId="19684" hidden="1" xr:uid="{00000000-0005-0000-0000-000016350000}"/>
    <cellStyle name="Bad 2 2" xfId="19872" hidden="1" xr:uid="{00000000-0005-0000-0000-000017350000}"/>
    <cellStyle name="Bad 2 2" xfId="19697" hidden="1" xr:uid="{00000000-0005-0000-0000-000018350000}"/>
    <cellStyle name="Bad 2 2" xfId="4614" hidden="1" xr:uid="{00000000-0005-0000-0000-000019350000}"/>
    <cellStyle name="Bad 2 2" xfId="20024" hidden="1" xr:uid="{00000000-0005-0000-0000-00001A350000}"/>
    <cellStyle name="Bad 2 2" xfId="19706" hidden="1" xr:uid="{00000000-0005-0000-0000-00001B350000}"/>
    <cellStyle name="Bad 2 2" xfId="19655" hidden="1" xr:uid="{00000000-0005-0000-0000-00001C350000}"/>
    <cellStyle name="Bad 2 2" xfId="20169" hidden="1" xr:uid="{00000000-0005-0000-0000-00001D350000}"/>
    <cellStyle name="Bad 2 2" xfId="19794" hidden="1" xr:uid="{00000000-0005-0000-0000-00001E350000}"/>
    <cellStyle name="Bad 2 2" xfId="4978" hidden="1" xr:uid="{00000000-0005-0000-0000-00001F350000}"/>
    <cellStyle name="Bad 2 2" xfId="20532" hidden="1" xr:uid="{00000000-0005-0000-0000-000020350000}"/>
    <cellStyle name="Bad 2 2" xfId="13712" hidden="1" xr:uid="{00000000-0005-0000-0000-000021350000}"/>
    <cellStyle name="Bad 2 2" xfId="20603" hidden="1" xr:uid="{00000000-0005-0000-0000-000022350000}"/>
    <cellStyle name="Bad 2 2" xfId="20924" hidden="1" xr:uid="{00000000-0005-0000-0000-000023350000}"/>
    <cellStyle name="Bad 2 2" xfId="21113" hidden="1" xr:uid="{00000000-0005-0000-0000-000024350000}"/>
    <cellStyle name="Bad 2 2" xfId="20937" hidden="1" xr:uid="{00000000-0005-0000-0000-000025350000}"/>
    <cellStyle name="Bad 2 2" xfId="5021" hidden="1" xr:uid="{00000000-0005-0000-0000-000026350000}"/>
    <cellStyle name="Bad 2 2" xfId="21265" hidden="1" xr:uid="{00000000-0005-0000-0000-000027350000}"/>
    <cellStyle name="Bad 2 2" xfId="20946" hidden="1" xr:uid="{00000000-0005-0000-0000-000028350000}"/>
    <cellStyle name="Bad 2 2" xfId="20895" hidden="1" xr:uid="{00000000-0005-0000-0000-000029350000}"/>
    <cellStyle name="Bad 2 2" xfId="21410" hidden="1" xr:uid="{00000000-0005-0000-0000-00002A350000}"/>
    <cellStyle name="Bad 2 2" xfId="21034" hidden="1" xr:uid="{00000000-0005-0000-0000-00002B350000}"/>
    <cellStyle name="Bad 2 2" xfId="20825" hidden="1" xr:uid="{00000000-0005-0000-0000-00002C350000}"/>
    <cellStyle name="Bad 2 2" xfId="21604" hidden="1" xr:uid="{00000000-0005-0000-0000-00002D350000}"/>
    <cellStyle name="Bad 2 2" xfId="21792" hidden="1" xr:uid="{00000000-0005-0000-0000-00002E350000}"/>
    <cellStyle name="Bad 2 2" xfId="21617" hidden="1" xr:uid="{00000000-0005-0000-0000-00002F350000}"/>
    <cellStyle name="Bad 2 2" xfId="4836" hidden="1" xr:uid="{00000000-0005-0000-0000-000030350000}"/>
    <cellStyle name="Bad 2 2" xfId="21944" hidden="1" xr:uid="{00000000-0005-0000-0000-000031350000}"/>
    <cellStyle name="Bad 2 2" xfId="21626" hidden="1" xr:uid="{00000000-0005-0000-0000-000032350000}"/>
    <cellStyle name="Bad 2 2" xfId="21575" hidden="1" xr:uid="{00000000-0005-0000-0000-000033350000}"/>
    <cellStyle name="Bad 2 2" xfId="22089" hidden="1" xr:uid="{00000000-0005-0000-0000-000034350000}"/>
    <cellStyle name="Bad 2 2" xfId="21714" hidden="1" xr:uid="{00000000-0005-0000-0000-000035350000}"/>
    <cellStyle name="Bad 2 2" xfId="5861" hidden="1" xr:uid="{00000000-0005-0000-0000-000036350000}"/>
    <cellStyle name="Bad 2 2" xfId="22283" hidden="1" xr:uid="{00000000-0005-0000-0000-000037350000}"/>
    <cellStyle name="Bad 2 2" xfId="22472" hidden="1" xr:uid="{00000000-0005-0000-0000-000038350000}"/>
    <cellStyle name="Bad 2 2" xfId="22296" hidden="1" xr:uid="{00000000-0005-0000-0000-000039350000}"/>
    <cellStyle name="Bad 2 2" xfId="9464" hidden="1" xr:uid="{00000000-0005-0000-0000-00003A350000}"/>
    <cellStyle name="Bad 2 2" xfId="22624" hidden="1" xr:uid="{00000000-0005-0000-0000-00003B350000}"/>
    <cellStyle name="Bad 2 2" xfId="22305" hidden="1" xr:uid="{00000000-0005-0000-0000-00003C350000}"/>
    <cellStyle name="Bad 2 2" xfId="22254" hidden="1" xr:uid="{00000000-0005-0000-0000-00003D350000}"/>
    <cellStyle name="Bad 2 2" xfId="22769" hidden="1" xr:uid="{00000000-0005-0000-0000-00003E350000}"/>
    <cellStyle name="Bad 2 2" xfId="22393" hidden="1" xr:uid="{00000000-0005-0000-0000-00003F350000}"/>
    <cellStyle name="Bad 2 2" xfId="20677" hidden="1" xr:uid="{00000000-0005-0000-0000-000040350000}"/>
    <cellStyle name="Bad 2 2" xfId="22962" hidden="1" xr:uid="{00000000-0005-0000-0000-000041350000}"/>
    <cellStyle name="Bad 2 2" xfId="23150" hidden="1" xr:uid="{00000000-0005-0000-0000-000042350000}"/>
    <cellStyle name="Bad 2 2" xfId="22975" hidden="1" xr:uid="{00000000-0005-0000-0000-000043350000}"/>
    <cellStyle name="Bad 2 2" xfId="9667" hidden="1" xr:uid="{00000000-0005-0000-0000-000044350000}"/>
    <cellStyle name="Bad 2 2" xfId="23302" hidden="1" xr:uid="{00000000-0005-0000-0000-000045350000}"/>
    <cellStyle name="Bad 2 2" xfId="22984" hidden="1" xr:uid="{00000000-0005-0000-0000-000046350000}"/>
    <cellStyle name="Bad 2 2" xfId="22933" hidden="1" xr:uid="{00000000-0005-0000-0000-000047350000}"/>
    <cellStyle name="Bad 2 2" xfId="23447" hidden="1" xr:uid="{00000000-0005-0000-0000-000048350000}"/>
    <cellStyle name="Bad 2 2" xfId="23072" hidden="1" xr:uid="{00000000-0005-0000-0000-000049350000}"/>
    <cellStyle name="Bad 2 2" xfId="9520" hidden="1" xr:uid="{00000000-0005-0000-0000-00004A350000}"/>
    <cellStyle name="Bad 2 2" xfId="23797" hidden="1" xr:uid="{00000000-0005-0000-0000-00004B350000}"/>
    <cellStyle name="Bad 2 2" xfId="17011" hidden="1" xr:uid="{00000000-0005-0000-0000-00004C350000}"/>
    <cellStyle name="Bad 2 2" xfId="23868" hidden="1" xr:uid="{00000000-0005-0000-0000-00004D350000}"/>
    <cellStyle name="Bad 2 2" xfId="24189" hidden="1" xr:uid="{00000000-0005-0000-0000-00004E350000}"/>
    <cellStyle name="Bad 2 2" xfId="24378" hidden="1" xr:uid="{00000000-0005-0000-0000-00004F350000}"/>
    <cellStyle name="Bad 2 2" xfId="24202" hidden="1" xr:uid="{00000000-0005-0000-0000-000050350000}"/>
    <cellStyle name="Bad 2 2" xfId="9735" hidden="1" xr:uid="{00000000-0005-0000-0000-000051350000}"/>
    <cellStyle name="Bad 2 2" xfId="24530" hidden="1" xr:uid="{00000000-0005-0000-0000-000052350000}"/>
    <cellStyle name="Bad 2 2" xfId="24211" hidden="1" xr:uid="{00000000-0005-0000-0000-000053350000}"/>
    <cellStyle name="Bad 2 2" xfId="24160" hidden="1" xr:uid="{00000000-0005-0000-0000-000054350000}"/>
    <cellStyle name="Bad 2 2" xfId="24675" hidden="1" xr:uid="{00000000-0005-0000-0000-000055350000}"/>
    <cellStyle name="Bad 2 2" xfId="24299" hidden="1" xr:uid="{00000000-0005-0000-0000-000056350000}"/>
    <cellStyle name="Bad 2 2" xfId="24090" hidden="1" xr:uid="{00000000-0005-0000-0000-000057350000}"/>
    <cellStyle name="Bad 2 2" xfId="24869" hidden="1" xr:uid="{00000000-0005-0000-0000-000058350000}"/>
    <cellStyle name="Bad 2 2" xfId="25057" hidden="1" xr:uid="{00000000-0005-0000-0000-000059350000}"/>
    <cellStyle name="Bad 2 2" xfId="24882" hidden="1" xr:uid="{00000000-0005-0000-0000-00005A350000}"/>
    <cellStyle name="Bad 2 2" xfId="3804" hidden="1" xr:uid="{00000000-0005-0000-0000-00005B350000}"/>
    <cellStyle name="Bad 2 2" xfId="25209" hidden="1" xr:uid="{00000000-0005-0000-0000-00005C350000}"/>
    <cellStyle name="Bad 2 2" xfId="24891" hidden="1" xr:uid="{00000000-0005-0000-0000-00005D350000}"/>
    <cellStyle name="Bad 2 2" xfId="24840" hidden="1" xr:uid="{00000000-0005-0000-0000-00005E350000}"/>
    <cellStyle name="Bad 2 2" xfId="25354" hidden="1" xr:uid="{00000000-0005-0000-0000-00005F350000}"/>
    <cellStyle name="Bad 2 2" xfId="24979" hidden="1" xr:uid="{00000000-0005-0000-0000-000060350000}"/>
    <cellStyle name="Bad 2 2" xfId="8730" hidden="1" xr:uid="{00000000-0005-0000-0000-000061350000}"/>
    <cellStyle name="Bad 2 2" xfId="25548" hidden="1" xr:uid="{00000000-0005-0000-0000-000062350000}"/>
    <cellStyle name="Bad 2 2" xfId="25737" hidden="1" xr:uid="{00000000-0005-0000-0000-000063350000}"/>
    <cellStyle name="Bad 2 2" xfId="25561" hidden="1" xr:uid="{00000000-0005-0000-0000-000064350000}"/>
    <cellStyle name="Bad 2 2" xfId="9731" hidden="1" xr:uid="{00000000-0005-0000-0000-000065350000}"/>
    <cellStyle name="Bad 2 2" xfId="25889" hidden="1" xr:uid="{00000000-0005-0000-0000-000066350000}"/>
    <cellStyle name="Bad 2 2" xfId="25570" hidden="1" xr:uid="{00000000-0005-0000-0000-000067350000}"/>
    <cellStyle name="Bad 2 2" xfId="25519" hidden="1" xr:uid="{00000000-0005-0000-0000-000068350000}"/>
    <cellStyle name="Bad 2 2" xfId="26034" hidden="1" xr:uid="{00000000-0005-0000-0000-000069350000}"/>
    <cellStyle name="Bad 2 2" xfId="25658" hidden="1" xr:uid="{00000000-0005-0000-0000-00006A350000}"/>
    <cellStyle name="Bad 2 2" xfId="23942" hidden="1" xr:uid="{00000000-0005-0000-0000-00006B350000}"/>
    <cellStyle name="Bad 2 2" xfId="26227" hidden="1" xr:uid="{00000000-0005-0000-0000-00006C350000}"/>
    <cellStyle name="Bad 2 2" xfId="26415" hidden="1" xr:uid="{00000000-0005-0000-0000-00006D350000}"/>
    <cellStyle name="Bad 2 2" xfId="26240" hidden="1" xr:uid="{00000000-0005-0000-0000-00006E350000}"/>
    <cellStyle name="Bad 2 2" xfId="3503" hidden="1" xr:uid="{00000000-0005-0000-0000-00006F350000}"/>
    <cellStyle name="Bad 2 2" xfId="26567" hidden="1" xr:uid="{00000000-0005-0000-0000-000070350000}"/>
    <cellStyle name="Bad 2 2" xfId="26249" hidden="1" xr:uid="{00000000-0005-0000-0000-000071350000}"/>
    <cellStyle name="Bad 2 2" xfId="26198" hidden="1" xr:uid="{00000000-0005-0000-0000-000072350000}"/>
    <cellStyle name="Bad 2 2" xfId="26712" hidden="1" xr:uid="{00000000-0005-0000-0000-000073350000}"/>
    <cellStyle name="Bad 2 2" xfId="26337" hidden="1" xr:uid="{00000000-0005-0000-0000-000074350000}"/>
    <cellStyle name="Bad 2 2" xfId="4895" hidden="1" xr:uid="{00000000-0005-0000-0000-000075350000}"/>
    <cellStyle name="Bad 2 2" xfId="27055" hidden="1" xr:uid="{00000000-0005-0000-0000-000076350000}"/>
    <cellStyle name="Bad 2 2" xfId="20295" hidden="1" xr:uid="{00000000-0005-0000-0000-000077350000}"/>
    <cellStyle name="Bad 2 2" xfId="27126" hidden="1" xr:uid="{00000000-0005-0000-0000-000078350000}"/>
    <cellStyle name="Bad 2 2" xfId="27447" hidden="1" xr:uid="{00000000-0005-0000-0000-000079350000}"/>
    <cellStyle name="Bad 2 2" xfId="27636" hidden="1" xr:uid="{00000000-0005-0000-0000-00007A350000}"/>
    <cellStyle name="Bad 2 2" xfId="27460" hidden="1" xr:uid="{00000000-0005-0000-0000-00007B350000}"/>
    <cellStyle name="Bad 2 2" xfId="5649" hidden="1" xr:uid="{00000000-0005-0000-0000-00007C350000}"/>
    <cellStyle name="Bad 2 2" xfId="27788" hidden="1" xr:uid="{00000000-0005-0000-0000-00007D350000}"/>
    <cellStyle name="Bad 2 2" xfId="27469" hidden="1" xr:uid="{00000000-0005-0000-0000-00007E350000}"/>
    <cellStyle name="Bad 2 2" xfId="27418" hidden="1" xr:uid="{00000000-0005-0000-0000-00007F350000}"/>
    <cellStyle name="Bad 2 2" xfId="27933" hidden="1" xr:uid="{00000000-0005-0000-0000-000080350000}"/>
    <cellStyle name="Bad 2 2" xfId="27557" hidden="1" xr:uid="{00000000-0005-0000-0000-000081350000}"/>
    <cellStyle name="Bad 2 2" xfId="27348" hidden="1" xr:uid="{00000000-0005-0000-0000-000082350000}"/>
    <cellStyle name="Bad 2 2" xfId="28127" hidden="1" xr:uid="{00000000-0005-0000-0000-000083350000}"/>
    <cellStyle name="Bad 2 2" xfId="28315" hidden="1" xr:uid="{00000000-0005-0000-0000-000084350000}"/>
    <cellStyle name="Bad 2 2" xfId="28140" hidden="1" xr:uid="{00000000-0005-0000-0000-000085350000}"/>
    <cellStyle name="Bad 2 2" xfId="8661" hidden="1" xr:uid="{00000000-0005-0000-0000-000086350000}"/>
    <cellStyle name="Bad 2 2" xfId="28467" hidden="1" xr:uid="{00000000-0005-0000-0000-000087350000}"/>
    <cellStyle name="Bad 2 2" xfId="28149" hidden="1" xr:uid="{00000000-0005-0000-0000-000088350000}"/>
    <cellStyle name="Bad 2 2" xfId="28098" hidden="1" xr:uid="{00000000-0005-0000-0000-000089350000}"/>
    <cellStyle name="Bad 2 2" xfId="28612" hidden="1" xr:uid="{00000000-0005-0000-0000-00008A350000}"/>
    <cellStyle name="Bad 2 2" xfId="28237" hidden="1" xr:uid="{00000000-0005-0000-0000-00008B350000}"/>
    <cellStyle name="Bad 2 2" xfId="5400" hidden="1" xr:uid="{00000000-0005-0000-0000-00008C350000}"/>
    <cellStyle name="Bad 2 2" xfId="28806" hidden="1" xr:uid="{00000000-0005-0000-0000-00008D350000}"/>
    <cellStyle name="Bad 2 2" xfId="28995" hidden="1" xr:uid="{00000000-0005-0000-0000-00008E350000}"/>
    <cellStyle name="Bad 2 2" xfId="28819" hidden="1" xr:uid="{00000000-0005-0000-0000-00008F350000}"/>
    <cellStyle name="Bad 2 2" xfId="5776" hidden="1" xr:uid="{00000000-0005-0000-0000-000090350000}"/>
    <cellStyle name="Bad 2 2" xfId="29147" hidden="1" xr:uid="{00000000-0005-0000-0000-000091350000}"/>
    <cellStyle name="Bad 2 2" xfId="28828" hidden="1" xr:uid="{00000000-0005-0000-0000-000092350000}"/>
    <cellStyle name="Bad 2 2" xfId="28777" hidden="1" xr:uid="{00000000-0005-0000-0000-000093350000}"/>
    <cellStyle name="Bad 2 2" xfId="29292" hidden="1" xr:uid="{00000000-0005-0000-0000-000094350000}"/>
    <cellStyle name="Bad 2 2" xfId="28916" hidden="1" xr:uid="{00000000-0005-0000-0000-000095350000}"/>
    <cellStyle name="Bad 2 2" xfId="27200" hidden="1" xr:uid="{00000000-0005-0000-0000-000096350000}"/>
    <cellStyle name="Bad 2 2" xfId="29485" hidden="1" xr:uid="{00000000-0005-0000-0000-000097350000}"/>
    <cellStyle name="Bad 2 2" xfId="29673" hidden="1" xr:uid="{00000000-0005-0000-0000-000098350000}"/>
    <cellStyle name="Bad 2 2" xfId="29498" hidden="1" xr:uid="{00000000-0005-0000-0000-000099350000}"/>
    <cellStyle name="Bad 2 2" xfId="10392" hidden="1" xr:uid="{00000000-0005-0000-0000-00009A350000}"/>
    <cellStyle name="Bad 2 2" xfId="29825" hidden="1" xr:uid="{00000000-0005-0000-0000-00009B350000}"/>
    <cellStyle name="Bad 2 2" xfId="29507" hidden="1" xr:uid="{00000000-0005-0000-0000-00009C350000}"/>
    <cellStyle name="Bad 2 2" xfId="29456" hidden="1" xr:uid="{00000000-0005-0000-0000-00009D350000}"/>
    <cellStyle name="Bad 2 2" xfId="29970" hidden="1" xr:uid="{00000000-0005-0000-0000-00009E350000}"/>
    <cellStyle name="Bad 2 2" xfId="29595" hidden="1" xr:uid="{00000000-0005-0000-0000-00009F350000}"/>
    <cellStyle name="Bad 2 2" xfId="8557" hidden="1" xr:uid="{00000000-0005-0000-0000-0000A0350000}"/>
    <cellStyle name="Bad 2 2" xfId="30294" hidden="1" xr:uid="{00000000-0005-0000-0000-0000A1350000}"/>
    <cellStyle name="Bad 2 2" xfId="23568" hidden="1" xr:uid="{00000000-0005-0000-0000-0000A2350000}"/>
    <cellStyle name="Bad 2 2" xfId="30365" hidden="1" xr:uid="{00000000-0005-0000-0000-0000A3350000}"/>
    <cellStyle name="Bad 2 2" xfId="30686" hidden="1" xr:uid="{00000000-0005-0000-0000-0000A4350000}"/>
    <cellStyle name="Bad 2 2" xfId="30875" hidden="1" xr:uid="{00000000-0005-0000-0000-0000A5350000}"/>
    <cellStyle name="Bad 2 2" xfId="30699" hidden="1" xr:uid="{00000000-0005-0000-0000-0000A6350000}"/>
    <cellStyle name="Bad 2 2" xfId="9333" hidden="1" xr:uid="{00000000-0005-0000-0000-0000A7350000}"/>
    <cellStyle name="Bad 2 2" xfId="31027" hidden="1" xr:uid="{00000000-0005-0000-0000-0000A8350000}"/>
    <cellStyle name="Bad 2 2" xfId="30708" hidden="1" xr:uid="{00000000-0005-0000-0000-0000A9350000}"/>
    <cellStyle name="Bad 2 2" xfId="30657" hidden="1" xr:uid="{00000000-0005-0000-0000-0000AA350000}"/>
    <cellStyle name="Bad 2 2" xfId="31172" hidden="1" xr:uid="{00000000-0005-0000-0000-0000AB350000}"/>
    <cellStyle name="Bad 2 2" xfId="30796" hidden="1" xr:uid="{00000000-0005-0000-0000-0000AC350000}"/>
    <cellStyle name="Bad 2 2" xfId="30587" hidden="1" xr:uid="{00000000-0005-0000-0000-0000AD350000}"/>
    <cellStyle name="Bad 2 2" xfId="31366" hidden="1" xr:uid="{00000000-0005-0000-0000-0000AE350000}"/>
    <cellStyle name="Bad 2 2" xfId="31554" hidden="1" xr:uid="{00000000-0005-0000-0000-0000AF350000}"/>
    <cellStyle name="Bad 2 2" xfId="31379" hidden="1" xr:uid="{00000000-0005-0000-0000-0000B0350000}"/>
    <cellStyle name="Bad 2 2" xfId="8689" hidden="1" xr:uid="{00000000-0005-0000-0000-0000B1350000}"/>
    <cellStyle name="Bad 2 2" xfId="31706" hidden="1" xr:uid="{00000000-0005-0000-0000-0000B2350000}"/>
    <cellStyle name="Bad 2 2" xfId="31388" hidden="1" xr:uid="{00000000-0005-0000-0000-0000B3350000}"/>
    <cellStyle name="Bad 2 2" xfId="31337" hidden="1" xr:uid="{00000000-0005-0000-0000-0000B4350000}"/>
    <cellStyle name="Bad 2 2" xfId="31851" hidden="1" xr:uid="{00000000-0005-0000-0000-0000B5350000}"/>
    <cellStyle name="Bad 2 2" xfId="31476" hidden="1" xr:uid="{00000000-0005-0000-0000-0000B6350000}"/>
    <cellStyle name="Bad 2 2" xfId="8768" hidden="1" xr:uid="{00000000-0005-0000-0000-0000B7350000}"/>
    <cellStyle name="Bad 2 2" xfId="32045" hidden="1" xr:uid="{00000000-0005-0000-0000-0000B8350000}"/>
    <cellStyle name="Bad 2 2" xfId="32234" hidden="1" xr:uid="{00000000-0005-0000-0000-0000B9350000}"/>
    <cellStyle name="Bad 2 2" xfId="32058" hidden="1" xr:uid="{00000000-0005-0000-0000-0000BA350000}"/>
    <cellStyle name="Bad 2 2" xfId="8458" hidden="1" xr:uid="{00000000-0005-0000-0000-0000BB350000}"/>
    <cellStyle name="Bad 2 2" xfId="32386" hidden="1" xr:uid="{00000000-0005-0000-0000-0000BC350000}"/>
    <cellStyle name="Bad 2 2" xfId="32067" hidden="1" xr:uid="{00000000-0005-0000-0000-0000BD350000}"/>
    <cellStyle name="Bad 2 2" xfId="32016" hidden="1" xr:uid="{00000000-0005-0000-0000-0000BE350000}"/>
    <cellStyle name="Bad 2 2" xfId="32531" hidden="1" xr:uid="{00000000-0005-0000-0000-0000BF350000}"/>
    <cellStyle name="Bad 2 2" xfId="32155" hidden="1" xr:uid="{00000000-0005-0000-0000-0000C0350000}"/>
    <cellStyle name="Bad 2 2" xfId="30439" hidden="1" xr:uid="{00000000-0005-0000-0000-0000C1350000}"/>
    <cellStyle name="Bad 2 2" xfId="32724" hidden="1" xr:uid="{00000000-0005-0000-0000-0000C2350000}"/>
    <cellStyle name="Bad 2 2" xfId="32912" hidden="1" xr:uid="{00000000-0005-0000-0000-0000C3350000}"/>
    <cellStyle name="Bad 2 2" xfId="32737" hidden="1" xr:uid="{00000000-0005-0000-0000-0000C4350000}"/>
    <cellStyle name="Bad 2 2" xfId="13722" hidden="1" xr:uid="{00000000-0005-0000-0000-0000C5350000}"/>
    <cellStyle name="Bad 2 2" xfId="33064" hidden="1" xr:uid="{00000000-0005-0000-0000-0000C6350000}"/>
    <cellStyle name="Bad 2 2" xfId="32746" hidden="1" xr:uid="{00000000-0005-0000-0000-0000C7350000}"/>
    <cellStyle name="Bad 2 2" xfId="32695" hidden="1" xr:uid="{00000000-0005-0000-0000-0000C8350000}"/>
    <cellStyle name="Bad 2 2" xfId="33209" hidden="1" xr:uid="{00000000-0005-0000-0000-0000C9350000}"/>
    <cellStyle name="Bad 2 2" xfId="32834" hidden="1" xr:uid="{00000000-0005-0000-0000-0000CA350000}"/>
    <cellStyle name="Bad 2 2" xfId="8621" hidden="1" xr:uid="{00000000-0005-0000-0000-0000CB350000}"/>
    <cellStyle name="Bad 2 2" xfId="33533" hidden="1" xr:uid="{00000000-0005-0000-0000-0000CC350000}"/>
    <cellStyle name="Bad 2 2" xfId="26831" hidden="1" xr:uid="{00000000-0005-0000-0000-0000CD350000}"/>
    <cellStyle name="Bad 2 2" xfId="33604" hidden="1" xr:uid="{00000000-0005-0000-0000-0000CE350000}"/>
    <cellStyle name="Bad 2 2" xfId="33925" hidden="1" xr:uid="{00000000-0005-0000-0000-0000CF350000}"/>
    <cellStyle name="Bad 2 2" xfId="34114" hidden="1" xr:uid="{00000000-0005-0000-0000-0000D0350000}"/>
    <cellStyle name="Bad 2 2" xfId="33938" hidden="1" xr:uid="{00000000-0005-0000-0000-0000D1350000}"/>
    <cellStyle name="Bad 2 2" xfId="9036" hidden="1" xr:uid="{00000000-0005-0000-0000-0000D2350000}"/>
    <cellStyle name="Bad 2 2" xfId="34266" hidden="1" xr:uid="{00000000-0005-0000-0000-0000D3350000}"/>
    <cellStyle name="Bad 2 2" xfId="33947" hidden="1" xr:uid="{00000000-0005-0000-0000-0000D4350000}"/>
    <cellStyle name="Bad 2 2" xfId="33896" hidden="1" xr:uid="{00000000-0005-0000-0000-0000D5350000}"/>
    <cellStyle name="Bad 2 2" xfId="34411" hidden="1" xr:uid="{00000000-0005-0000-0000-0000D6350000}"/>
    <cellStyle name="Bad 2 2" xfId="34035" hidden="1" xr:uid="{00000000-0005-0000-0000-0000D7350000}"/>
    <cellStyle name="Bad 2 2" xfId="33826" hidden="1" xr:uid="{00000000-0005-0000-0000-0000D8350000}"/>
    <cellStyle name="Bad 2 2" xfId="34605" hidden="1" xr:uid="{00000000-0005-0000-0000-0000D9350000}"/>
    <cellStyle name="Bad 2 2" xfId="34793" hidden="1" xr:uid="{00000000-0005-0000-0000-0000DA350000}"/>
    <cellStyle name="Bad 2 2" xfId="34618" hidden="1" xr:uid="{00000000-0005-0000-0000-0000DB350000}"/>
    <cellStyle name="Bad 2 2" xfId="4523" hidden="1" xr:uid="{00000000-0005-0000-0000-0000DC350000}"/>
    <cellStyle name="Bad 2 2" xfId="34945" hidden="1" xr:uid="{00000000-0005-0000-0000-0000DD350000}"/>
    <cellStyle name="Bad 2 2" xfId="34627" hidden="1" xr:uid="{00000000-0005-0000-0000-0000DE350000}"/>
    <cellStyle name="Bad 2 2" xfId="34576" hidden="1" xr:uid="{00000000-0005-0000-0000-0000DF350000}"/>
    <cellStyle name="Bad 2 2" xfId="35090" hidden="1" xr:uid="{00000000-0005-0000-0000-0000E0350000}"/>
    <cellStyle name="Bad 2 2" xfId="34715" hidden="1" xr:uid="{00000000-0005-0000-0000-0000E1350000}"/>
    <cellStyle name="Bad 2 2" xfId="8484" hidden="1" xr:uid="{00000000-0005-0000-0000-0000E2350000}"/>
    <cellStyle name="Bad 2 2" xfId="35284" hidden="1" xr:uid="{00000000-0005-0000-0000-0000E3350000}"/>
    <cellStyle name="Bad 2 2" xfId="35473" hidden="1" xr:uid="{00000000-0005-0000-0000-0000E4350000}"/>
    <cellStyle name="Bad 2 2" xfId="35297" hidden="1" xr:uid="{00000000-0005-0000-0000-0000E5350000}"/>
    <cellStyle name="Bad 2 2" xfId="9679" hidden="1" xr:uid="{00000000-0005-0000-0000-0000E6350000}"/>
    <cellStyle name="Bad 2 2" xfId="35625" hidden="1" xr:uid="{00000000-0005-0000-0000-0000E7350000}"/>
    <cellStyle name="Bad 2 2" xfId="35306" hidden="1" xr:uid="{00000000-0005-0000-0000-0000E8350000}"/>
    <cellStyle name="Bad 2 2" xfId="35255" hidden="1" xr:uid="{00000000-0005-0000-0000-0000E9350000}"/>
    <cellStyle name="Bad 2 2" xfId="35770" hidden="1" xr:uid="{00000000-0005-0000-0000-0000EA350000}"/>
    <cellStyle name="Bad 2 2" xfId="35394" hidden="1" xr:uid="{00000000-0005-0000-0000-0000EB350000}"/>
    <cellStyle name="Bad 2 2" xfId="33678" hidden="1" xr:uid="{00000000-0005-0000-0000-0000EC350000}"/>
    <cellStyle name="Bad 2 2" xfId="35963" hidden="1" xr:uid="{00000000-0005-0000-0000-0000ED350000}"/>
    <cellStyle name="Bad 2 2" xfId="36151" hidden="1" xr:uid="{00000000-0005-0000-0000-0000EE350000}"/>
    <cellStyle name="Bad 2 2" xfId="35976" hidden="1" xr:uid="{00000000-0005-0000-0000-0000EF350000}"/>
    <cellStyle name="Bad 2 2" xfId="17017" hidden="1" xr:uid="{00000000-0005-0000-0000-0000F0350000}"/>
    <cellStyle name="Bad 2 2" xfId="36303" hidden="1" xr:uid="{00000000-0005-0000-0000-0000F1350000}"/>
    <cellStyle name="Bad 2 2" xfId="35985" hidden="1" xr:uid="{00000000-0005-0000-0000-0000F2350000}"/>
    <cellStyle name="Bad 2 2" xfId="35934" hidden="1" xr:uid="{00000000-0005-0000-0000-0000F3350000}"/>
    <cellStyle name="Bad 2 2" xfId="36448" hidden="1" xr:uid="{00000000-0005-0000-0000-0000F4350000}"/>
    <cellStyle name="Bad 2 2" xfId="36073" hidden="1" xr:uid="{00000000-0005-0000-0000-0000F5350000}"/>
    <cellStyle name="Bad 2 3" xfId="4655" xr:uid="{00000000-0005-0000-0000-0000F6350000}"/>
    <cellStyle name="Bad 3" xfId="3045" xr:uid="{00000000-0005-0000-0000-0000F7350000}"/>
    <cellStyle name="Bad 3 2" xfId="38876" xr:uid="{00000000-0005-0000-0000-0000F8350000}"/>
    <cellStyle name="Bad 4" xfId="4654" xr:uid="{00000000-0005-0000-0000-0000F9350000}"/>
    <cellStyle name="Bad 5" xfId="7288" hidden="1" xr:uid="{00000000-0005-0000-0000-0000FA350000}"/>
    <cellStyle name="Bad 5" xfId="37307" hidden="1" xr:uid="{00000000-0005-0000-0000-0000FB350000}"/>
    <cellStyle name="Bad 5" xfId="38115" hidden="1" xr:uid="{00000000-0005-0000-0000-0000FC350000}"/>
    <cellStyle name="Bad 5" xfId="37022" hidden="1" xr:uid="{00000000-0005-0000-0000-0000FD350000}"/>
    <cellStyle name="Bad 5" xfId="38254" hidden="1" xr:uid="{00000000-0005-0000-0000-0000FE350000}"/>
    <cellStyle name="Bad 5" xfId="37671" hidden="1" xr:uid="{00000000-0005-0000-0000-0000FF350000}"/>
    <cellStyle name="Bad 5" xfId="38390" hidden="1" xr:uid="{00000000-0005-0000-0000-000000360000}"/>
    <cellStyle name="Bad 5" xfId="36614" hidden="1" xr:uid="{00000000-0005-0000-0000-000001360000}"/>
    <cellStyle name="Bad 5" xfId="38522" hidden="1" xr:uid="{00000000-0005-0000-0000-000002360000}"/>
    <cellStyle name="Bad 5" xfId="36862" hidden="1" xr:uid="{00000000-0005-0000-0000-000003360000}"/>
    <cellStyle name="Bad 5" xfId="38648" hidden="1" xr:uid="{00000000-0005-0000-0000-000004360000}"/>
    <cellStyle name="Bad 5" xfId="36987" hidden="1" xr:uid="{00000000-0005-0000-0000-000005360000}"/>
    <cellStyle name="Bad 5" xfId="38755" xr:uid="{00000000-0005-0000-0000-000006360000}"/>
    <cellStyle name="Bad 6" xfId="7965" hidden="1" xr:uid="{00000000-0005-0000-0000-000007360000}"/>
    <cellStyle name="Bad 6" xfId="36635" hidden="1" xr:uid="{00000000-0005-0000-0000-000008360000}"/>
    <cellStyle name="Bad 6" xfId="37459" hidden="1" xr:uid="{00000000-0005-0000-0000-000009360000}"/>
    <cellStyle name="Bad 6" xfId="38092" hidden="1" xr:uid="{00000000-0005-0000-0000-00000A360000}"/>
    <cellStyle name="Bad 6" xfId="37403" hidden="1" xr:uid="{00000000-0005-0000-0000-00000B360000}"/>
    <cellStyle name="Bad 6" xfId="37211" hidden="1" xr:uid="{00000000-0005-0000-0000-00000C360000}"/>
    <cellStyle name="Bad 6" xfId="37189" hidden="1" xr:uid="{00000000-0005-0000-0000-00000D360000}"/>
    <cellStyle name="Bad 6" xfId="38800" xr:uid="{00000000-0005-0000-0000-00000E360000}"/>
    <cellStyle name="Bad 7" xfId="7609" hidden="1" xr:uid="{00000000-0005-0000-0000-00000F360000}"/>
    <cellStyle name="Bad 7" xfId="38033" hidden="1" xr:uid="{00000000-0005-0000-0000-000010360000}"/>
    <cellStyle name="Bad 7" xfId="38181" hidden="1" xr:uid="{00000000-0005-0000-0000-000011360000}"/>
    <cellStyle name="Bad 7" xfId="38321" hidden="1" xr:uid="{00000000-0005-0000-0000-000012360000}"/>
    <cellStyle name="Bad 7" xfId="38458" hidden="1" xr:uid="{00000000-0005-0000-0000-000013360000}"/>
    <cellStyle name="Bad 7" xfId="38586" hidden="1" xr:uid="{00000000-0005-0000-0000-000014360000}"/>
    <cellStyle name="Bad 7" xfId="38700" hidden="1" xr:uid="{00000000-0005-0000-0000-000015360000}"/>
    <cellStyle name="Bad 8" xfId="8296" hidden="1" xr:uid="{00000000-0005-0000-0000-000016360000}"/>
    <cellStyle name="Buena" xfId="39021" xr:uid="{00000000-0005-0000-0000-000017360000}"/>
    <cellStyle name="Buena 2" xfId="6276" xr:uid="{00000000-0005-0000-0000-000018360000}"/>
    <cellStyle name="Buena 3" xfId="38925" xr:uid="{00000000-0005-0000-0000-000019360000}"/>
    <cellStyle name="Calcolo" xfId="1423" xr:uid="{00000000-0005-0000-0000-00001A360000}"/>
    <cellStyle name="Calcolo 2" xfId="8198" xr:uid="{00000000-0005-0000-0000-00001B360000}"/>
    <cellStyle name="Calcular" xfId="1424" xr:uid="{00000000-0005-0000-0000-00001C360000}"/>
    <cellStyle name="Calcular 2" xfId="7253" hidden="1" xr:uid="{00000000-0005-0000-0000-00001D360000}"/>
    <cellStyle name="Calcular 2" xfId="7279" hidden="1" xr:uid="{00000000-0005-0000-0000-00001E360000}"/>
    <cellStyle name="Calcular 2" xfId="7249" hidden="1" xr:uid="{00000000-0005-0000-0000-00001F360000}"/>
    <cellStyle name="Calcular 2" xfId="7371" hidden="1" xr:uid="{00000000-0005-0000-0000-000020360000}"/>
    <cellStyle name="Calcular 2" xfId="7348" hidden="1" xr:uid="{00000000-0005-0000-0000-000021360000}"/>
    <cellStyle name="Calcular 2" xfId="8232" hidden="1" xr:uid="{00000000-0005-0000-0000-000022360000}"/>
    <cellStyle name="Calcular 2" xfId="8209" hidden="1" xr:uid="{00000000-0005-0000-0000-000023360000}"/>
    <cellStyle name="Calcular 2" xfId="8288" hidden="1" xr:uid="{00000000-0005-0000-0000-000024360000}"/>
    <cellStyle name="Calcular 2" xfId="8286" hidden="1" xr:uid="{00000000-0005-0000-0000-000025360000}"/>
    <cellStyle name="Calcular 2" xfId="8379" hidden="1" xr:uid="{00000000-0005-0000-0000-000026360000}"/>
    <cellStyle name="Calcular 2" xfId="8356" hidden="1" xr:uid="{00000000-0005-0000-0000-000027360000}"/>
    <cellStyle name="Calcular 2" xfId="9410" hidden="1" xr:uid="{00000000-0005-0000-0000-000028360000}"/>
    <cellStyle name="Calcular 2" xfId="9391" hidden="1" xr:uid="{00000000-0005-0000-0000-000029360000}"/>
    <cellStyle name="Calcular 2" xfId="9449" hidden="1" xr:uid="{00000000-0005-0000-0000-00002A360000}"/>
    <cellStyle name="Calcular 2" xfId="9441" hidden="1" xr:uid="{00000000-0005-0000-0000-00002B360000}"/>
    <cellStyle name="Calcular 2" xfId="9724" hidden="1" xr:uid="{00000000-0005-0000-0000-00002C360000}"/>
    <cellStyle name="Calcular 2" xfId="9718" hidden="1" xr:uid="{00000000-0005-0000-0000-00002D360000}"/>
    <cellStyle name="Calcular 2" xfId="9748" hidden="1" xr:uid="{00000000-0005-0000-0000-00002E360000}"/>
    <cellStyle name="Calcular 2" xfId="9746" hidden="1" xr:uid="{00000000-0005-0000-0000-00002F360000}"/>
    <cellStyle name="Calcular 2" xfId="9785" hidden="1" xr:uid="{00000000-0005-0000-0000-000030360000}"/>
    <cellStyle name="Calcular 2" xfId="9776" hidden="1" xr:uid="{00000000-0005-0000-0000-000031360000}"/>
    <cellStyle name="Calcular 2" xfId="9899" hidden="1" xr:uid="{00000000-0005-0000-0000-000032360000}"/>
    <cellStyle name="Calcular 2" xfId="9885" hidden="1" xr:uid="{00000000-0005-0000-0000-000033360000}"/>
    <cellStyle name="Calcular 2" xfId="9910" hidden="1" xr:uid="{00000000-0005-0000-0000-000034360000}"/>
    <cellStyle name="Calcular 2" xfId="9908" hidden="1" xr:uid="{00000000-0005-0000-0000-000035360000}"/>
    <cellStyle name="Calcular 2" xfId="9920" hidden="1" xr:uid="{00000000-0005-0000-0000-000036360000}"/>
    <cellStyle name="Calcular 2" xfId="9918" hidden="1" xr:uid="{00000000-0005-0000-0000-000037360000}"/>
    <cellStyle name="Calcular 2" xfId="9930" hidden="1" xr:uid="{00000000-0005-0000-0000-000038360000}"/>
    <cellStyle name="Calcular 2" xfId="9928" hidden="1" xr:uid="{00000000-0005-0000-0000-000039360000}"/>
    <cellStyle name="Calcular 2" xfId="9940" hidden="1" xr:uid="{00000000-0005-0000-0000-00003A360000}"/>
    <cellStyle name="Calcular 2" xfId="9938" hidden="1" xr:uid="{00000000-0005-0000-0000-00003B360000}"/>
    <cellStyle name="Calcular 2" xfId="8963" hidden="1" xr:uid="{00000000-0005-0000-0000-00003C360000}"/>
    <cellStyle name="Calcular 2" xfId="9840" hidden="1" xr:uid="{00000000-0005-0000-0000-00003D360000}"/>
    <cellStyle name="Calcular 2" xfId="9791" hidden="1" xr:uid="{00000000-0005-0000-0000-00003E360000}"/>
    <cellStyle name="Calcular 2" xfId="9792" hidden="1" xr:uid="{00000000-0005-0000-0000-00003F360000}"/>
    <cellStyle name="Calcular 2" xfId="9949" hidden="1" xr:uid="{00000000-0005-0000-0000-000040360000}"/>
    <cellStyle name="Calcular 2" xfId="9947" hidden="1" xr:uid="{00000000-0005-0000-0000-000041360000}"/>
    <cellStyle name="Calcular 2" xfId="9959" hidden="1" xr:uid="{00000000-0005-0000-0000-000042360000}"/>
    <cellStyle name="Calcular 2" xfId="9957" hidden="1" xr:uid="{00000000-0005-0000-0000-000043360000}"/>
    <cellStyle name="Calcular 2" xfId="9969" hidden="1" xr:uid="{00000000-0005-0000-0000-000044360000}"/>
    <cellStyle name="Calcular 2" xfId="9967" hidden="1" xr:uid="{00000000-0005-0000-0000-000045360000}"/>
    <cellStyle name="Calcular 2" xfId="4796" hidden="1" xr:uid="{00000000-0005-0000-0000-000046360000}"/>
    <cellStyle name="Calcular 2" xfId="7195" hidden="1" xr:uid="{00000000-0005-0000-0000-000047360000}"/>
    <cellStyle name="Calcular 2" xfId="4832" hidden="1" xr:uid="{00000000-0005-0000-0000-000048360000}"/>
    <cellStyle name="Calcular 2" xfId="8657" hidden="1" xr:uid="{00000000-0005-0000-0000-000049360000}"/>
    <cellStyle name="Calcular 2" xfId="8422" hidden="1" xr:uid="{00000000-0005-0000-0000-00004A360000}"/>
    <cellStyle name="Calcular 2" xfId="5052" hidden="1" xr:uid="{00000000-0005-0000-0000-00004B360000}"/>
    <cellStyle name="Calcular 2" xfId="8415" hidden="1" xr:uid="{00000000-0005-0000-0000-00004C360000}"/>
    <cellStyle name="Calcular 2" xfId="5076" hidden="1" xr:uid="{00000000-0005-0000-0000-00004D360000}"/>
    <cellStyle name="Calcular 2" xfId="9983" hidden="1" xr:uid="{00000000-0005-0000-0000-00004E360000}"/>
    <cellStyle name="Calcular 2" xfId="9977" hidden="1" xr:uid="{00000000-0005-0000-0000-00004F360000}"/>
    <cellStyle name="Calcular 2" xfId="10096" hidden="1" xr:uid="{00000000-0005-0000-0000-000050360000}"/>
    <cellStyle name="Calcular 2" xfId="10082" hidden="1" xr:uid="{00000000-0005-0000-0000-000051360000}"/>
    <cellStyle name="Calcular 2" xfId="10107" hidden="1" xr:uid="{00000000-0005-0000-0000-000052360000}"/>
    <cellStyle name="Calcular 2" xfId="10105" hidden="1" xr:uid="{00000000-0005-0000-0000-000053360000}"/>
    <cellStyle name="Calcular 2" xfId="10117" hidden="1" xr:uid="{00000000-0005-0000-0000-000054360000}"/>
    <cellStyle name="Calcular 2" xfId="10115" hidden="1" xr:uid="{00000000-0005-0000-0000-000055360000}"/>
    <cellStyle name="Calcular 2" xfId="10127" hidden="1" xr:uid="{00000000-0005-0000-0000-000056360000}"/>
    <cellStyle name="Calcular 2" xfId="10125" hidden="1" xr:uid="{00000000-0005-0000-0000-000057360000}"/>
    <cellStyle name="Calcular 2" xfId="10137" hidden="1" xr:uid="{00000000-0005-0000-0000-000058360000}"/>
    <cellStyle name="Calcular 2" xfId="10135" hidden="1" xr:uid="{00000000-0005-0000-0000-000059360000}"/>
    <cellStyle name="Calcular 2" xfId="8548" hidden="1" xr:uid="{00000000-0005-0000-0000-00005A360000}"/>
    <cellStyle name="Calcular 2" xfId="10036" hidden="1" xr:uid="{00000000-0005-0000-0000-00005B360000}"/>
    <cellStyle name="Calcular 2" xfId="9988" hidden="1" xr:uid="{00000000-0005-0000-0000-00005C360000}"/>
    <cellStyle name="Calcular 2" xfId="9989" hidden="1" xr:uid="{00000000-0005-0000-0000-00005D360000}"/>
    <cellStyle name="Calcular 2" xfId="10146" hidden="1" xr:uid="{00000000-0005-0000-0000-00005E360000}"/>
    <cellStyle name="Calcular 2" xfId="10144" hidden="1" xr:uid="{00000000-0005-0000-0000-00005F360000}"/>
    <cellStyle name="Calcular 2" xfId="10156" hidden="1" xr:uid="{00000000-0005-0000-0000-000060360000}"/>
    <cellStyle name="Calcular 2" xfId="10154" hidden="1" xr:uid="{00000000-0005-0000-0000-000061360000}"/>
    <cellStyle name="Calcular 2" xfId="10166" hidden="1" xr:uid="{00000000-0005-0000-0000-000062360000}"/>
    <cellStyle name="Calcular 2" xfId="10164" hidden="1" xr:uid="{00000000-0005-0000-0000-000063360000}"/>
    <cellStyle name="Calcular 2" xfId="4195" hidden="1" xr:uid="{00000000-0005-0000-0000-000064360000}"/>
    <cellStyle name="Calcular 2" xfId="9543" hidden="1" xr:uid="{00000000-0005-0000-0000-000065360000}"/>
    <cellStyle name="Calcular 2" xfId="9316" hidden="1" xr:uid="{00000000-0005-0000-0000-000066360000}"/>
    <cellStyle name="Calcular 2" xfId="9315" hidden="1" xr:uid="{00000000-0005-0000-0000-000067360000}"/>
    <cellStyle name="Calcular 2" xfId="4061" hidden="1" xr:uid="{00000000-0005-0000-0000-000068360000}"/>
    <cellStyle name="Calcular 2" xfId="3379" hidden="1" xr:uid="{00000000-0005-0000-0000-000069360000}"/>
    <cellStyle name="Calcular 2" xfId="3370" hidden="1" xr:uid="{00000000-0005-0000-0000-00006A360000}"/>
    <cellStyle name="Calcular 2" xfId="4051" hidden="1" xr:uid="{00000000-0005-0000-0000-00006B360000}"/>
    <cellStyle name="Calcular 2" xfId="10169" hidden="1" xr:uid="{00000000-0005-0000-0000-00006C360000}"/>
    <cellStyle name="Calcular 2" xfId="5091" hidden="1" xr:uid="{00000000-0005-0000-0000-00006D360000}"/>
    <cellStyle name="Calcular 2" xfId="10273" hidden="1" xr:uid="{00000000-0005-0000-0000-00006E360000}"/>
    <cellStyle name="Calcular 2" xfId="10259" hidden="1" xr:uid="{00000000-0005-0000-0000-00006F360000}"/>
    <cellStyle name="Calcular 2" xfId="10284" hidden="1" xr:uid="{00000000-0005-0000-0000-000070360000}"/>
    <cellStyle name="Calcular 2" xfId="10282" hidden="1" xr:uid="{00000000-0005-0000-0000-000071360000}"/>
    <cellStyle name="Calcular 2" xfId="10294" hidden="1" xr:uid="{00000000-0005-0000-0000-000072360000}"/>
    <cellStyle name="Calcular 2" xfId="10292" hidden="1" xr:uid="{00000000-0005-0000-0000-000073360000}"/>
    <cellStyle name="Calcular 2" xfId="10304" hidden="1" xr:uid="{00000000-0005-0000-0000-000074360000}"/>
    <cellStyle name="Calcular 2" xfId="10302" hidden="1" xr:uid="{00000000-0005-0000-0000-000075360000}"/>
    <cellStyle name="Calcular 2" xfId="10314" hidden="1" xr:uid="{00000000-0005-0000-0000-000076360000}"/>
    <cellStyle name="Calcular 2" xfId="10312" hidden="1" xr:uid="{00000000-0005-0000-0000-000077360000}"/>
    <cellStyle name="Calcular 2" xfId="3605" hidden="1" xr:uid="{00000000-0005-0000-0000-000078360000}"/>
    <cellStyle name="Calcular 2" xfId="10215" hidden="1" xr:uid="{00000000-0005-0000-0000-000079360000}"/>
    <cellStyle name="Calcular 2" xfId="10173" hidden="1" xr:uid="{00000000-0005-0000-0000-00007A360000}"/>
    <cellStyle name="Calcular 2" xfId="10174" hidden="1" xr:uid="{00000000-0005-0000-0000-00007B360000}"/>
    <cellStyle name="Calcular 2" xfId="10323" hidden="1" xr:uid="{00000000-0005-0000-0000-00007C360000}"/>
    <cellStyle name="Calcular 2" xfId="10321" hidden="1" xr:uid="{00000000-0005-0000-0000-00007D360000}"/>
    <cellStyle name="Calcular 2" xfId="10333" hidden="1" xr:uid="{00000000-0005-0000-0000-00007E360000}"/>
    <cellStyle name="Calcular 2" xfId="10331" hidden="1" xr:uid="{00000000-0005-0000-0000-00007F360000}"/>
    <cellStyle name="Calcular 2" xfId="10343" hidden="1" xr:uid="{00000000-0005-0000-0000-000080360000}"/>
    <cellStyle name="Calcular 2" xfId="10341" hidden="1" xr:uid="{00000000-0005-0000-0000-000081360000}"/>
    <cellStyle name="Calcular 2" xfId="8670" hidden="1" xr:uid="{00000000-0005-0000-0000-000082360000}"/>
    <cellStyle name="Calcular 2" xfId="5065" hidden="1" xr:uid="{00000000-0005-0000-0000-000083360000}"/>
    <cellStyle name="Calcular 2" xfId="4780" hidden="1" xr:uid="{00000000-0005-0000-0000-000084360000}"/>
    <cellStyle name="Calcular 2" xfId="4743" hidden="1" xr:uid="{00000000-0005-0000-0000-000085360000}"/>
    <cellStyle name="Calcular 2" xfId="10385" hidden="1" xr:uid="{00000000-0005-0000-0000-000086360000}"/>
    <cellStyle name="Calcular 2" xfId="10377" hidden="1" xr:uid="{00000000-0005-0000-0000-000087360000}"/>
    <cellStyle name="Calcular 2" xfId="10409" hidden="1" xr:uid="{00000000-0005-0000-0000-000088360000}"/>
    <cellStyle name="Calcular 2" xfId="10407" hidden="1" xr:uid="{00000000-0005-0000-0000-000089360000}"/>
    <cellStyle name="Calcular 2" xfId="10449" hidden="1" xr:uid="{00000000-0005-0000-0000-00008A360000}"/>
    <cellStyle name="Calcular 2" xfId="10440" hidden="1" xr:uid="{00000000-0005-0000-0000-00008B360000}"/>
    <cellStyle name="Calcular 2" xfId="10792" hidden="1" xr:uid="{00000000-0005-0000-0000-00008C360000}"/>
    <cellStyle name="Calcular 2" xfId="10778" hidden="1" xr:uid="{00000000-0005-0000-0000-00008D360000}"/>
    <cellStyle name="Calcular 2" xfId="10808" hidden="1" xr:uid="{00000000-0005-0000-0000-00008E360000}"/>
    <cellStyle name="Calcular 2" xfId="10805" hidden="1" xr:uid="{00000000-0005-0000-0000-00008F360000}"/>
    <cellStyle name="Calcular 2" xfId="10893" hidden="1" xr:uid="{00000000-0005-0000-0000-000090360000}"/>
    <cellStyle name="Calcular 2" xfId="10891" hidden="1" xr:uid="{00000000-0005-0000-0000-000091360000}"/>
    <cellStyle name="Calcular 2" xfId="10905" hidden="1" xr:uid="{00000000-0005-0000-0000-000092360000}"/>
    <cellStyle name="Calcular 2" xfId="10903" hidden="1" xr:uid="{00000000-0005-0000-0000-000093360000}"/>
    <cellStyle name="Calcular 2" xfId="10919" hidden="1" xr:uid="{00000000-0005-0000-0000-000094360000}"/>
    <cellStyle name="Calcular 2" xfId="10917" hidden="1" xr:uid="{00000000-0005-0000-0000-000095360000}"/>
    <cellStyle name="Calcular 2" xfId="8722" hidden="1" xr:uid="{00000000-0005-0000-0000-000096360000}"/>
    <cellStyle name="Calcular 2" xfId="10605" hidden="1" xr:uid="{00000000-0005-0000-0000-000097360000}"/>
    <cellStyle name="Calcular 2" xfId="10480" hidden="1" xr:uid="{00000000-0005-0000-0000-000098360000}"/>
    <cellStyle name="Calcular 2" xfId="10482" hidden="1" xr:uid="{00000000-0005-0000-0000-000099360000}"/>
    <cellStyle name="Calcular 2" xfId="10929" hidden="1" xr:uid="{00000000-0005-0000-0000-00009A360000}"/>
    <cellStyle name="Calcular 2" xfId="10926" hidden="1" xr:uid="{00000000-0005-0000-0000-00009B360000}"/>
    <cellStyle name="Calcular 2" xfId="10943" hidden="1" xr:uid="{00000000-0005-0000-0000-00009C360000}"/>
    <cellStyle name="Calcular 2" xfId="10941" hidden="1" xr:uid="{00000000-0005-0000-0000-00009D360000}"/>
    <cellStyle name="Calcular 2" xfId="10958" hidden="1" xr:uid="{00000000-0005-0000-0000-00009E360000}"/>
    <cellStyle name="Calcular 2" xfId="10954" hidden="1" xr:uid="{00000000-0005-0000-0000-00009F360000}"/>
    <cellStyle name="Calcular 2" xfId="8440" hidden="1" xr:uid="{00000000-0005-0000-0000-0000A0360000}"/>
    <cellStyle name="Calcular 2" xfId="3880" hidden="1" xr:uid="{00000000-0005-0000-0000-0000A1360000}"/>
    <cellStyle name="Calcular 2" xfId="10568" hidden="1" xr:uid="{00000000-0005-0000-0000-0000A2360000}"/>
    <cellStyle name="Calcular 2" xfId="10795" hidden="1" xr:uid="{00000000-0005-0000-0000-0000A3360000}"/>
    <cellStyle name="Calcular 2" xfId="10963" hidden="1" xr:uid="{00000000-0005-0000-0000-0000A4360000}"/>
    <cellStyle name="Calcular 2" xfId="10960" hidden="1" xr:uid="{00000000-0005-0000-0000-0000A5360000}"/>
    <cellStyle name="Calcular 2" xfId="10974" hidden="1" xr:uid="{00000000-0005-0000-0000-0000A6360000}"/>
    <cellStyle name="Calcular 2" xfId="10972" hidden="1" xr:uid="{00000000-0005-0000-0000-0000A7360000}"/>
    <cellStyle name="Calcular 2" xfId="10988" hidden="1" xr:uid="{00000000-0005-0000-0000-0000A8360000}"/>
    <cellStyle name="Calcular 2" xfId="10985" hidden="1" xr:uid="{00000000-0005-0000-0000-0000A9360000}"/>
    <cellStyle name="Calcular 2" xfId="11134" hidden="1" xr:uid="{00000000-0005-0000-0000-0000AA360000}"/>
    <cellStyle name="Calcular 2" xfId="11120" hidden="1" xr:uid="{00000000-0005-0000-0000-0000AB360000}"/>
    <cellStyle name="Calcular 2" xfId="11148" hidden="1" xr:uid="{00000000-0005-0000-0000-0000AC360000}"/>
    <cellStyle name="Calcular 2" xfId="11144" hidden="1" xr:uid="{00000000-0005-0000-0000-0000AD360000}"/>
    <cellStyle name="Calcular 2" xfId="11183" hidden="1" xr:uid="{00000000-0005-0000-0000-0000AE360000}"/>
    <cellStyle name="Calcular 2" xfId="11180" hidden="1" xr:uid="{00000000-0005-0000-0000-0000AF360000}"/>
    <cellStyle name="Calcular 2" xfId="11193" hidden="1" xr:uid="{00000000-0005-0000-0000-0000B0360000}"/>
    <cellStyle name="Calcular 2" xfId="11191" hidden="1" xr:uid="{00000000-0005-0000-0000-0000B1360000}"/>
    <cellStyle name="Calcular 2" xfId="11205" hidden="1" xr:uid="{00000000-0005-0000-0000-0000B2360000}"/>
    <cellStyle name="Calcular 2" xfId="11202" hidden="1" xr:uid="{00000000-0005-0000-0000-0000B3360000}"/>
    <cellStyle name="Calcular 2" xfId="11279" hidden="1" xr:uid="{00000000-0005-0000-0000-0000B4360000}"/>
    <cellStyle name="Calcular 2" xfId="11265" hidden="1" xr:uid="{00000000-0005-0000-0000-0000B5360000}"/>
    <cellStyle name="Calcular 2" xfId="11290" hidden="1" xr:uid="{00000000-0005-0000-0000-0000B6360000}"/>
    <cellStyle name="Calcular 2" xfId="11288" hidden="1" xr:uid="{00000000-0005-0000-0000-0000B7360000}"/>
    <cellStyle name="Calcular 2" xfId="11300" hidden="1" xr:uid="{00000000-0005-0000-0000-0000B8360000}"/>
    <cellStyle name="Calcular 2" xfId="11298" hidden="1" xr:uid="{00000000-0005-0000-0000-0000B9360000}"/>
    <cellStyle name="Calcular 2" xfId="11310" hidden="1" xr:uid="{00000000-0005-0000-0000-0000BA360000}"/>
    <cellStyle name="Calcular 2" xfId="11308" hidden="1" xr:uid="{00000000-0005-0000-0000-0000BB360000}"/>
    <cellStyle name="Calcular 2" xfId="11320" hidden="1" xr:uid="{00000000-0005-0000-0000-0000BC360000}"/>
    <cellStyle name="Calcular 2" xfId="11318" hidden="1" xr:uid="{00000000-0005-0000-0000-0000BD360000}"/>
    <cellStyle name="Calcular 2" xfId="11060" hidden="1" xr:uid="{00000000-0005-0000-0000-0000BE360000}"/>
    <cellStyle name="Calcular 2" xfId="11235" hidden="1" xr:uid="{00000000-0005-0000-0000-0000BF360000}"/>
    <cellStyle name="Calcular 2" xfId="11209" hidden="1" xr:uid="{00000000-0005-0000-0000-0000C0360000}"/>
    <cellStyle name="Calcular 2" xfId="11210" hidden="1" xr:uid="{00000000-0005-0000-0000-0000C1360000}"/>
    <cellStyle name="Calcular 2" xfId="11329" hidden="1" xr:uid="{00000000-0005-0000-0000-0000C2360000}"/>
    <cellStyle name="Calcular 2" xfId="11327" hidden="1" xr:uid="{00000000-0005-0000-0000-0000C3360000}"/>
    <cellStyle name="Calcular 2" xfId="11339" hidden="1" xr:uid="{00000000-0005-0000-0000-0000C4360000}"/>
    <cellStyle name="Calcular 2" xfId="11337" hidden="1" xr:uid="{00000000-0005-0000-0000-0000C5360000}"/>
    <cellStyle name="Calcular 2" xfId="11349" hidden="1" xr:uid="{00000000-0005-0000-0000-0000C6360000}"/>
    <cellStyle name="Calcular 2" xfId="11347" hidden="1" xr:uid="{00000000-0005-0000-0000-0000C7360000}"/>
    <cellStyle name="Calcular 2" xfId="10713" hidden="1" xr:uid="{00000000-0005-0000-0000-0000C8360000}"/>
    <cellStyle name="Calcular 2" xfId="10908" hidden="1" xr:uid="{00000000-0005-0000-0000-0000C9360000}"/>
    <cellStyle name="Calcular 2" xfId="10866" hidden="1" xr:uid="{00000000-0005-0000-0000-0000CA360000}"/>
    <cellStyle name="Calcular 2" xfId="11016" hidden="1" xr:uid="{00000000-0005-0000-0000-0000CB360000}"/>
    <cellStyle name="Calcular 2" xfId="10996" hidden="1" xr:uid="{00000000-0005-0000-0000-0000CC360000}"/>
    <cellStyle name="Calcular 2" xfId="5036" hidden="1" xr:uid="{00000000-0005-0000-0000-0000CD360000}"/>
    <cellStyle name="Calcular 2" xfId="10993" hidden="1" xr:uid="{00000000-0005-0000-0000-0000CE360000}"/>
    <cellStyle name="Calcular 2" xfId="10816" hidden="1" xr:uid="{00000000-0005-0000-0000-0000CF360000}"/>
    <cellStyle name="Calcular 2" xfId="11359" hidden="1" xr:uid="{00000000-0005-0000-0000-0000D0360000}"/>
    <cellStyle name="Calcular 2" xfId="11357" hidden="1" xr:uid="{00000000-0005-0000-0000-0000D1360000}"/>
    <cellStyle name="Calcular 2" xfId="11431" hidden="1" xr:uid="{00000000-0005-0000-0000-0000D2360000}"/>
    <cellStyle name="Calcular 2" xfId="11417" hidden="1" xr:uid="{00000000-0005-0000-0000-0000D3360000}"/>
    <cellStyle name="Calcular 2" xfId="11442" hidden="1" xr:uid="{00000000-0005-0000-0000-0000D4360000}"/>
    <cellStyle name="Calcular 2" xfId="11440" hidden="1" xr:uid="{00000000-0005-0000-0000-0000D5360000}"/>
    <cellStyle name="Calcular 2" xfId="11452" hidden="1" xr:uid="{00000000-0005-0000-0000-0000D6360000}"/>
    <cellStyle name="Calcular 2" xfId="11450" hidden="1" xr:uid="{00000000-0005-0000-0000-0000D7360000}"/>
    <cellStyle name="Calcular 2" xfId="11462" hidden="1" xr:uid="{00000000-0005-0000-0000-0000D8360000}"/>
    <cellStyle name="Calcular 2" xfId="11460" hidden="1" xr:uid="{00000000-0005-0000-0000-0000D9360000}"/>
    <cellStyle name="Calcular 2" xfId="11472" hidden="1" xr:uid="{00000000-0005-0000-0000-0000DA360000}"/>
    <cellStyle name="Calcular 2" xfId="11470" hidden="1" xr:uid="{00000000-0005-0000-0000-0000DB360000}"/>
    <cellStyle name="Calcular 2" xfId="11005" hidden="1" xr:uid="{00000000-0005-0000-0000-0000DC360000}"/>
    <cellStyle name="Calcular 2" xfId="11388" hidden="1" xr:uid="{00000000-0005-0000-0000-0000DD360000}"/>
    <cellStyle name="Calcular 2" xfId="11363" hidden="1" xr:uid="{00000000-0005-0000-0000-0000DE360000}"/>
    <cellStyle name="Calcular 2" xfId="11364" hidden="1" xr:uid="{00000000-0005-0000-0000-0000DF360000}"/>
    <cellStyle name="Calcular 2" xfId="11481" hidden="1" xr:uid="{00000000-0005-0000-0000-0000E0360000}"/>
    <cellStyle name="Calcular 2" xfId="11479" hidden="1" xr:uid="{00000000-0005-0000-0000-0000E1360000}"/>
    <cellStyle name="Calcular 2" xfId="11491" hidden="1" xr:uid="{00000000-0005-0000-0000-0000E2360000}"/>
    <cellStyle name="Calcular 2" xfId="11489" hidden="1" xr:uid="{00000000-0005-0000-0000-0000E3360000}"/>
    <cellStyle name="Calcular 2" xfId="11501" hidden="1" xr:uid="{00000000-0005-0000-0000-0000E4360000}"/>
    <cellStyle name="Calcular 2" xfId="11499" hidden="1" xr:uid="{00000000-0005-0000-0000-0000E5360000}"/>
    <cellStyle name="Calcular 2" xfId="10850" hidden="1" xr:uid="{00000000-0005-0000-0000-0000E6360000}"/>
    <cellStyle name="Calcular 2" xfId="11162" hidden="1" xr:uid="{00000000-0005-0000-0000-0000E7360000}"/>
    <cellStyle name="Calcular 2" xfId="11113" hidden="1" xr:uid="{00000000-0005-0000-0000-0000E8360000}"/>
    <cellStyle name="Calcular 2" xfId="11112" hidden="1" xr:uid="{00000000-0005-0000-0000-0000E9360000}"/>
    <cellStyle name="Calcular 2" xfId="5038" hidden="1" xr:uid="{00000000-0005-0000-0000-0000EA360000}"/>
    <cellStyle name="Calcular 2" xfId="5681" hidden="1" xr:uid="{00000000-0005-0000-0000-0000EB360000}"/>
    <cellStyle name="Calcular 2" xfId="5230" hidden="1" xr:uid="{00000000-0005-0000-0000-0000EC360000}"/>
    <cellStyle name="Calcular 2" xfId="4856" hidden="1" xr:uid="{00000000-0005-0000-0000-0000ED360000}"/>
    <cellStyle name="Calcular 2" xfId="11504" hidden="1" xr:uid="{00000000-0005-0000-0000-0000EE360000}"/>
    <cellStyle name="Calcular 2" xfId="10665" hidden="1" xr:uid="{00000000-0005-0000-0000-0000EF360000}"/>
    <cellStyle name="Calcular 2" xfId="11576" hidden="1" xr:uid="{00000000-0005-0000-0000-0000F0360000}"/>
    <cellStyle name="Calcular 2" xfId="11562" hidden="1" xr:uid="{00000000-0005-0000-0000-0000F1360000}"/>
    <cellStyle name="Calcular 2" xfId="11587" hidden="1" xr:uid="{00000000-0005-0000-0000-0000F2360000}"/>
    <cellStyle name="Calcular 2" xfId="11585" hidden="1" xr:uid="{00000000-0005-0000-0000-0000F3360000}"/>
    <cellStyle name="Calcular 2" xfId="11597" hidden="1" xr:uid="{00000000-0005-0000-0000-0000F4360000}"/>
    <cellStyle name="Calcular 2" xfId="11595" hidden="1" xr:uid="{00000000-0005-0000-0000-0000F5360000}"/>
    <cellStyle name="Calcular 2" xfId="11607" hidden="1" xr:uid="{00000000-0005-0000-0000-0000F6360000}"/>
    <cellStyle name="Calcular 2" xfId="11605" hidden="1" xr:uid="{00000000-0005-0000-0000-0000F7360000}"/>
    <cellStyle name="Calcular 2" xfId="11617" hidden="1" xr:uid="{00000000-0005-0000-0000-0000F8360000}"/>
    <cellStyle name="Calcular 2" xfId="11615" hidden="1" xr:uid="{00000000-0005-0000-0000-0000F9360000}"/>
    <cellStyle name="Calcular 2" xfId="10489" hidden="1" xr:uid="{00000000-0005-0000-0000-0000FA360000}"/>
    <cellStyle name="Calcular 2" xfId="11533" hidden="1" xr:uid="{00000000-0005-0000-0000-0000FB360000}"/>
    <cellStyle name="Calcular 2" xfId="11508" hidden="1" xr:uid="{00000000-0005-0000-0000-0000FC360000}"/>
    <cellStyle name="Calcular 2" xfId="11509" hidden="1" xr:uid="{00000000-0005-0000-0000-0000FD360000}"/>
    <cellStyle name="Calcular 2" xfId="11626" hidden="1" xr:uid="{00000000-0005-0000-0000-0000FE360000}"/>
    <cellStyle name="Calcular 2" xfId="11624" hidden="1" xr:uid="{00000000-0005-0000-0000-0000FF360000}"/>
    <cellStyle name="Calcular 2" xfId="11636" hidden="1" xr:uid="{00000000-0005-0000-0000-000000370000}"/>
    <cellStyle name="Calcular 2" xfId="11634" hidden="1" xr:uid="{00000000-0005-0000-0000-000001370000}"/>
    <cellStyle name="Calcular 2" xfId="11646" hidden="1" xr:uid="{00000000-0005-0000-0000-000002370000}"/>
    <cellStyle name="Calcular 2" xfId="11644" hidden="1" xr:uid="{00000000-0005-0000-0000-000003370000}"/>
    <cellStyle name="Calcular 2" xfId="10740" hidden="1" xr:uid="{00000000-0005-0000-0000-000004370000}"/>
    <cellStyle name="Calcular 2" xfId="10625" hidden="1" xr:uid="{00000000-0005-0000-0000-000005370000}"/>
    <cellStyle name="Calcular 2" xfId="10692" hidden="1" xr:uid="{00000000-0005-0000-0000-000006370000}"/>
    <cellStyle name="Calcular 2" xfId="10693" hidden="1" xr:uid="{00000000-0005-0000-0000-000007370000}"/>
    <cellStyle name="Calcular 2" xfId="11649" hidden="1" xr:uid="{00000000-0005-0000-0000-000008370000}"/>
    <cellStyle name="Calcular 2" xfId="5008" hidden="1" xr:uid="{00000000-0005-0000-0000-000009370000}"/>
    <cellStyle name="Calcular 2" xfId="11659" hidden="1" xr:uid="{00000000-0005-0000-0000-00000A370000}"/>
    <cellStyle name="Calcular 2" xfId="11657" hidden="1" xr:uid="{00000000-0005-0000-0000-00000B370000}"/>
    <cellStyle name="Calcular 2" xfId="11670" hidden="1" xr:uid="{00000000-0005-0000-0000-00000C370000}"/>
    <cellStyle name="Calcular 2" xfId="11667" hidden="1" xr:uid="{00000000-0005-0000-0000-00000D370000}"/>
    <cellStyle name="Calcular 2" xfId="11815" hidden="1" xr:uid="{00000000-0005-0000-0000-00000E370000}"/>
    <cellStyle name="Calcular 2" xfId="11801" hidden="1" xr:uid="{00000000-0005-0000-0000-00000F370000}"/>
    <cellStyle name="Calcular 2" xfId="11829" hidden="1" xr:uid="{00000000-0005-0000-0000-000010370000}"/>
    <cellStyle name="Calcular 2" xfId="11825" hidden="1" xr:uid="{00000000-0005-0000-0000-000011370000}"/>
    <cellStyle name="Calcular 2" xfId="11864" hidden="1" xr:uid="{00000000-0005-0000-0000-000012370000}"/>
    <cellStyle name="Calcular 2" xfId="11861" hidden="1" xr:uid="{00000000-0005-0000-0000-000013370000}"/>
    <cellStyle name="Calcular 2" xfId="11874" hidden="1" xr:uid="{00000000-0005-0000-0000-000014370000}"/>
    <cellStyle name="Calcular 2" xfId="11872" hidden="1" xr:uid="{00000000-0005-0000-0000-000015370000}"/>
    <cellStyle name="Calcular 2" xfId="11886" hidden="1" xr:uid="{00000000-0005-0000-0000-000016370000}"/>
    <cellStyle name="Calcular 2" xfId="11883" hidden="1" xr:uid="{00000000-0005-0000-0000-000017370000}"/>
    <cellStyle name="Calcular 2" xfId="11958" hidden="1" xr:uid="{00000000-0005-0000-0000-000018370000}"/>
    <cellStyle name="Calcular 2" xfId="11944" hidden="1" xr:uid="{00000000-0005-0000-0000-000019370000}"/>
    <cellStyle name="Calcular 2" xfId="11969" hidden="1" xr:uid="{00000000-0005-0000-0000-00001A370000}"/>
    <cellStyle name="Calcular 2" xfId="11967" hidden="1" xr:uid="{00000000-0005-0000-0000-00001B370000}"/>
    <cellStyle name="Calcular 2" xfId="11979" hidden="1" xr:uid="{00000000-0005-0000-0000-00001C370000}"/>
    <cellStyle name="Calcular 2" xfId="11977" hidden="1" xr:uid="{00000000-0005-0000-0000-00001D370000}"/>
    <cellStyle name="Calcular 2" xfId="11989" hidden="1" xr:uid="{00000000-0005-0000-0000-00001E370000}"/>
    <cellStyle name="Calcular 2" xfId="11987" hidden="1" xr:uid="{00000000-0005-0000-0000-00001F370000}"/>
    <cellStyle name="Calcular 2" xfId="11999" hidden="1" xr:uid="{00000000-0005-0000-0000-000020370000}"/>
    <cellStyle name="Calcular 2" xfId="11997" hidden="1" xr:uid="{00000000-0005-0000-0000-000021370000}"/>
    <cellStyle name="Calcular 2" xfId="11742" hidden="1" xr:uid="{00000000-0005-0000-0000-000022370000}"/>
    <cellStyle name="Calcular 2" xfId="11915" hidden="1" xr:uid="{00000000-0005-0000-0000-000023370000}"/>
    <cellStyle name="Calcular 2" xfId="11890" hidden="1" xr:uid="{00000000-0005-0000-0000-000024370000}"/>
    <cellStyle name="Calcular 2" xfId="11891" hidden="1" xr:uid="{00000000-0005-0000-0000-000025370000}"/>
    <cellStyle name="Calcular 2" xfId="12008" hidden="1" xr:uid="{00000000-0005-0000-0000-000026370000}"/>
    <cellStyle name="Calcular 2" xfId="12006" hidden="1" xr:uid="{00000000-0005-0000-0000-000027370000}"/>
    <cellStyle name="Calcular 2" xfId="12018" hidden="1" xr:uid="{00000000-0005-0000-0000-000028370000}"/>
    <cellStyle name="Calcular 2" xfId="12016" hidden="1" xr:uid="{00000000-0005-0000-0000-000029370000}"/>
    <cellStyle name="Calcular 2" xfId="12028" hidden="1" xr:uid="{00000000-0005-0000-0000-00002A370000}"/>
    <cellStyle name="Calcular 2" xfId="12026" hidden="1" xr:uid="{00000000-0005-0000-0000-00002B370000}"/>
    <cellStyle name="Calcular 2" xfId="5236" hidden="1" xr:uid="{00000000-0005-0000-0000-00002C370000}"/>
    <cellStyle name="Calcular 2" xfId="10668" hidden="1" xr:uid="{00000000-0005-0000-0000-00002D370000}"/>
    <cellStyle name="Calcular 2" xfId="10729" hidden="1" xr:uid="{00000000-0005-0000-0000-00002E370000}"/>
    <cellStyle name="Calcular 2" xfId="11698" hidden="1" xr:uid="{00000000-0005-0000-0000-00002F370000}"/>
    <cellStyle name="Calcular 2" xfId="11678" hidden="1" xr:uid="{00000000-0005-0000-0000-000030370000}"/>
    <cellStyle name="Calcular 2" xfId="9258" hidden="1" xr:uid="{00000000-0005-0000-0000-000031370000}"/>
    <cellStyle name="Calcular 2" xfId="11675" hidden="1" xr:uid="{00000000-0005-0000-0000-000032370000}"/>
    <cellStyle name="Calcular 2" xfId="10536" hidden="1" xr:uid="{00000000-0005-0000-0000-000033370000}"/>
    <cellStyle name="Calcular 2" xfId="12038" hidden="1" xr:uid="{00000000-0005-0000-0000-000034370000}"/>
    <cellStyle name="Calcular 2" xfId="12036" hidden="1" xr:uid="{00000000-0005-0000-0000-000035370000}"/>
    <cellStyle name="Calcular 2" xfId="12110" hidden="1" xr:uid="{00000000-0005-0000-0000-000036370000}"/>
    <cellStyle name="Calcular 2" xfId="12096" hidden="1" xr:uid="{00000000-0005-0000-0000-000037370000}"/>
    <cellStyle name="Calcular 2" xfId="12121" hidden="1" xr:uid="{00000000-0005-0000-0000-000038370000}"/>
    <cellStyle name="Calcular 2" xfId="12119" hidden="1" xr:uid="{00000000-0005-0000-0000-000039370000}"/>
    <cellStyle name="Calcular 2" xfId="12131" hidden="1" xr:uid="{00000000-0005-0000-0000-00003A370000}"/>
    <cellStyle name="Calcular 2" xfId="12129" hidden="1" xr:uid="{00000000-0005-0000-0000-00003B370000}"/>
    <cellStyle name="Calcular 2" xfId="12141" hidden="1" xr:uid="{00000000-0005-0000-0000-00003C370000}"/>
    <cellStyle name="Calcular 2" xfId="12139" hidden="1" xr:uid="{00000000-0005-0000-0000-00003D370000}"/>
    <cellStyle name="Calcular 2" xfId="12151" hidden="1" xr:uid="{00000000-0005-0000-0000-00003E370000}"/>
    <cellStyle name="Calcular 2" xfId="12149" hidden="1" xr:uid="{00000000-0005-0000-0000-00003F370000}"/>
    <cellStyle name="Calcular 2" xfId="11687" hidden="1" xr:uid="{00000000-0005-0000-0000-000040370000}"/>
    <cellStyle name="Calcular 2" xfId="12067" hidden="1" xr:uid="{00000000-0005-0000-0000-000041370000}"/>
    <cellStyle name="Calcular 2" xfId="12042" hidden="1" xr:uid="{00000000-0005-0000-0000-000042370000}"/>
    <cellStyle name="Calcular 2" xfId="12043" hidden="1" xr:uid="{00000000-0005-0000-0000-000043370000}"/>
    <cellStyle name="Calcular 2" xfId="12160" hidden="1" xr:uid="{00000000-0005-0000-0000-000044370000}"/>
    <cellStyle name="Calcular 2" xfId="12158" hidden="1" xr:uid="{00000000-0005-0000-0000-000045370000}"/>
    <cellStyle name="Calcular 2" xfId="12170" hidden="1" xr:uid="{00000000-0005-0000-0000-000046370000}"/>
    <cellStyle name="Calcular 2" xfId="12168" hidden="1" xr:uid="{00000000-0005-0000-0000-000047370000}"/>
    <cellStyle name="Calcular 2" xfId="12180" hidden="1" xr:uid="{00000000-0005-0000-0000-000048370000}"/>
    <cellStyle name="Calcular 2" xfId="12178" hidden="1" xr:uid="{00000000-0005-0000-0000-000049370000}"/>
    <cellStyle name="Calcular 2" xfId="9166" hidden="1" xr:uid="{00000000-0005-0000-0000-00004A370000}"/>
    <cellStyle name="Calcular 2" xfId="11843" hidden="1" xr:uid="{00000000-0005-0000-0000-00004B370000}"/>
    <cellStyle name="Calcular 2" xfId="11794" hidden="1" xr:uid="{00000000-0005-0000-0000-00004C370000}"/>
    <cellStyle name="Calcular 2" xfId="11793" hidden="1" xr:uid="{00000000-0005-0000-0000-00004D370000}"/>
    <cellStyle name="Calcular 2" xfId="10986" hidden="1" xr:uid="{00000000-0005-0000-0000-00004E370000}"/>
    <cellStyle name="Calcular 2" xfId="10459" hidden="1" xr:uid="{00000000-0005-0000-0000-00004F370000}"/>
    <cellStyle name="Calcular 2" xfId="9828" hidden="1" xr:uid="{00000000-0005-0000-0000-000050370000}"/>
    <cellStyle name="Calcular 2" xfId="4912" hidden="1" xr:uid="{00000000-0005-0000-0000-000051370000}"/>
    <cellStyle name="Calcular 2" xfId="12183" hidden="1" xr:uid="{00000000-0005-0000-0000-000052370000}"/>
    <cellStyle name="Calcular 2" xfId="10823" hidden="1" xr:uid="{00000000-0005-0000-0000-000053370000}"/>
    <cellStyle name="Calcular 2" xfId="12255" hidden="1" xr:uid="{00000000-0005-0000-0000-000054370000}"/>
    <cellStyle name="Calcular 2" xfId="12241" hidden="1" xr:uid="{00000000-0005-0000-0000-000055370000}"/>
    <cellStyle name="Calcular 2" xfId="12266" hidden="1" xr:uid="{00000000-0005-0000-0000-000056370000}"/>
    <cellStyle name="Calcular 2" xfId="12264" hidden="1" xr:uid="{00000000-0005-0000-0000-000057370000}"/>
    <cellStyle name="Calcular 2" xfId="12276" hidden="1" xr:uid="{00000000-0005-0000-0000-000058370000}"/>
    <cellStyle name="Calcular 2" xfId="12274" hidden="1" xr:uid="{00000000-0005-0000-0000-000059370000}"/>
    <cellStyle name="Calcular 2" xfId="12286" hidden="1" xr:uid="{00000000-0005-0000-0000-00005A370000}"/>
    <cellStyle name="Calcular 2" xfId="12284" hidden="1" xr:uid="{00000000-0005-0000-0000-00005B370000}"/>
    <cellStyle name="Calcular 2" xfId="12296" hidden="1" xr:uid="{00000000-0005-0000-0000-00005C370000}"/>
    <cellStyle name="Calcular 2" xfId="12294" hidden="1" xr:uid="{00000000-0005-0000-0000-00005D370000}"/>
    <cellStyle name="Calcular 2" xfId="5000" hidden="1" xr:uid="{00000000-0005-0000-0000-00005E370000}"/>
    <cellStyle name="Calcular 2" xfId="12212" hidden="1" xr:uid="{00000000-0005-0000-0000-00005F370000}"/>
    <cellStyle name="Calcular 2" xfId="12187" hidden="1" xr:uid="{00000000-0005-0000-0000-000060370000}"/>
    <cellStyle name="Calcular 2" xfId="12188" hidden="1" xr:uid="{00000000-0005-0000-0000-000061370000}"/>
    <cellStyle name="Calcular 2" xfId="12305" hidden="1" xr:uid="{00000000-0005-0000-0000-000062370000}"/>
    <cellStyle name="Calcular 2" xfId="12303" hidden="1" xr:uid="{00000000-0005-0000-0000-000063370000}"/>
    <cellStyle name="Calcular 2" xfId="12315" hidden="1" xr:uid="{00000000-0005-0000-0000-000064370000}"/>
    <cellStyle name="Calcular 2" xfId="12313" hidden="1" xr:uid="{00000000-0005-0000-0000-000065370000}"/>
    <cellStyle name="Calcular 2" xfId="12325" hidden="1" xr:uid="{00000000-0005-0000-0000-000066370000}"/>
    <cellStyle name="Calcular 2" xfId="12323" hidden="1" xr:uid="{00000000-0005-0000-0000-000067370000}"/>
    <cellStyle name="Calcular 2" xfId="10734" hidden="1" xr:uid="{00000000-0005-0000-0000-000068370000}"/>
    <cellStyle name="Calcular 2" xfId="10765" hidden="1" xr:uid="{00000000-0005-0000-0000-000069370000}"/>
    <cellStyle name="Calcular 2" xfId="10519" hidden="1" xr:uid="{00000000-0005-0000-0000-00006A370000}"/>
    <cellStyle name="Calcular 2" xfId="10813" hidden="1" xr:uid="{00000000-0005-0000-0000-00006B370000}"/>
    <cellStyle name="Calcular 2" xfId="12328" hidden="1" xr:uid="{00000000-0005-0000-0000-00006C370000}"/>
    <cellStyle name="Calcular 2" xfId="10877" hidden="1" xr:uid="{00000000-0005-0000-0000-00006D370000}"/>
    <cellStyle name="Calcular 2" xfId="12338" hidden="1" xr:uid="{00000000-0005-0000-0000-00006E370000}"/>
    <cellStyle name="Calcular 2" xfId="12336" hidden="1" xr:uid="{00000000-0005-0000-0000-00006F370000}"/>
    <cellStyle name="Calcular 2" xfId="12349" hidden="1" xr:uid="{00000000-0005-0000-0000-000070370000}"/>
    <cellStyle name="Calcular 2" xfId="12347" hidden="1" xr:uid="{00000000-0005-0000-0000-000071370000}"/>
    <cellStyle name="Calcular 2" xfId="12494" hidden="1" xr:uid="{00000000-0005-0000-0000-000072370000}"/>
    <cellStyle name="Calcular 2" xfId="12480" hidden="1" xr:uid="{00000000-0005-0000-0000-000073370000}"/>
    <cellStyle name="Calcular 2" xfId="12508" hidden="1" xr:uid="{00000000-0005-0000-0000-000074370000}"/>
    <cellStyle name="Calcular 2" xfId="12504" hidden="1" xr:uid="{00000000-0005-0000-0000-000075370000}"/>
    <cellStyle name="Calcular 2" xfId="12543" hidden="1" xr:uid="{00000000-0005-0000-0000-000076370000}"/>
    <cellStyle name="Calcular 2" xfId="12540" hidden="1" xr:uid="{00000000-0005-0000-0000-000077370000}"/>
    <cellStyle name="Calcular 2" xfId="12553" hidden="1" xr:uid="{00000000-0005-0000-0000-000078370000}"/>
    <cellStyle name="Calcular 2" xfId="12551" hidden="1" xr:uid="{00000000-0005-0000-0000-000079370000}"/>
    <cellStyle name="Calcular 2" xfId="12565" hidden="1" xr:uid="{00000000-0005-0000-0000-00007A370000}"/>
    <cellStyle name="Calcular 2" xfId="12562" hidden="1" xr:uid="{00000000-0005-0000-0000-00007B370000}"/>
    <cellStyle name="Calcular 2" xfId="12638" hidden="1" xr:uid="{00000000-0005-0000-0000-00007C370000}"/>
    <cellStyle name="Calcular 2" xfId="12624" hidden="1" xr:uid="{00000000-0005-0000-0000-00007D370000}"/>
    <cellStyle name="Calcular 2" xfId="12649" hidden="1" xr:uid="{00000000-0005-0000-0000-00007E370000}"/>
    <cellStyle name="Calcular 2" xfId="12647" hidden="1" xr:uid="{00000000-0005-0000-0000-00007F370000}"/>
    <cellStyle name="Calcular 2" xfId="12659" hidden="1" xr:uid="{00000000-0005-0000-0000-000080370000}"/>
    <cellStyle name="Calcular 2" xfId="12657" hidden="1" xr:uid="{00000000-0005-0000-0000-000081370000}"/>
    <cellStyle name="Calcular 2" xfId="12669" hidden="1" xr:uid="{00000000-0005-0000-0000-000082370000}"/>
    <cellStyle name="Calcular 2" xfId="12667" hidden="1" xr:uid="{00000000-0005-0000-0000-000083370000}"/>
    <cellStyle name="Calcular 2" xfId="12679" hidden="1" xr:uid="{00000000-0005-0000-0000-000084370000}"/>
    <cellStyle name="Calcular 2" xfId="12677" hidden="1" xr:uid="{00000000-0005-0000-0000-000085370000}"/>
    <cellStyle name="Calcular 2" xfId="12421" hidden="1" xr:uid="{00000000-0005-0000-0000-000086370000}"/>
    <cellStyle name="Calcular 2" xfId="12595" hidden="1" xr:uid="{00000000-0005-0000-0000-000087370000}"/>
    <cellStyle name="Calcular 2" xfId="12569" hidden="1" xr:uid="{00000000-0005-0000-0000-000088370000}"/>
    <cellStyle name="Calcular 2" xfId="12570" hidden="1" xr:uid="{00000000-0005-0000-0000-000089370000}"/>
    <cellStyle name="Calcular 2" xfId="12688" hidden="1" xr:uid="{00000000-0005-0000-0000-00008A370000}"/>
    <cellStyle name="Calcular 2" xfId="12686" hidden="1" xr:uid="{00000000-0005-0000-0000-00008B370000}"/>
    <cellStyle name="Calcular 2" xfId="12698" hidden="1" xr:uid="{00000000-0005-0000-0000-00008C370000}"/>
    <cellStyle name="Calcular 2" xfId="12696" hidden="1" xr:uid="{00000000-0005-0000-0000-00008D370000}"/>
    <cellStyle name="Calcular 2" xfId="12708" hidden="1" xr:uid="{00000000-0005-0000-0000-00008E370000}"/>
    <cellStyle name="Calcular 2" xfId="12706" hidden="1" xr:uid="{00000000-0005-0000-0000-00008F370000}"/>
    <cellStyle name="Calcular 2" xfId="10879" hidden="1" xr:uid="{00000000-0005-0000-0000-000090370000}"/>
    <cellStyle name="Calcular 2" xfId="10750" hidden="1" xr:uid="{00000000-0005-0000-0000-000091370000}"/>
    <cellStyle name="Calcular 2" xfId="10518" hidden="1" xr:uid="{00000000-0005-0000-0000-000092370000}"/>
    <cellStyle name="Calcular 2" xfId="12377" hidden="1" xr:uid="{00000000-0005-0000-0000-000093370000}"/>
    <cellStyle name="Calcular 2" xfId="12357" hidden="1" xr:uid="{00000000-0005-0000-0000-000094370000}"/>
    <cellStyle name="Calcular 2" xfId="10819" hidden="1" xr:uid="{00000000-0005-0000-0000-000095370000}"/>
    <cellStyle name="Calcular 2" xfId="12354" hidden="1" xr:uid="{00000000-0005-0000-0000-000096370000}"/>
    <cellStyle name="Calcular 2" xfId="9683" hidden="1" xr:uid="{00000000-0005-0000-0000-000097370000}"/>
    <cellStyle name="Calcular 2" xfId="12718" hidden="1" xr:uid="{00000000-0005-0000-0000-000098370000}"/>
    <cellStyle name="Calcular 2" xfId="12716" hidden="1" xr:uid="{00000000-0005-0000-0000-000099370000}"/>
    <cellStyle name="Calcular 2" xfId="12790" hidden="1" xr:uid="{00000000-0005-0000-0000-00009A370000}"/>
    <cellStyle name="Calcular 2" xfId="12776" hidden="1" xr:uid="{00000000-0005-0000-0000-00009B370000}"/>
    <cellStyle name="Calcular 2" xfId="12801" hidden="1" xr:uid="{00000000-0005-0000-0000-00009C370000}"/>
    <cellStyle name="Calcular 2" xfId="12799" hidden="1" xr:uid="{00000000-0005-0000-0000-00009D370000}"/>
    <cellStyle name="Calcular 2" xfId="12811" hidden="1" xr:uid="{00000000-0005-0000-0000-00009E370000}"/>
    <cellStyle name="Calcular 2" xfId="12809" hidden="1" xr:uid="{00000000-0005-0000-0000-00009F370000}"/>
    <cellStyle name="Calcular 2" xfId="12821" hidden="1" xr:uid="{00000000-0005-0000-0000-0000A0370000}"/>
    <cellStyle name="Calcular 2" xfId="12819" hidden="1" xr:uid="{00000000-0005-0000-0000-0000A1370000}"/>
    <cellStyle name="Calcular 2" xfId="12831" hidden="1" xr:uid="{00000000-0005-0000-0000-0000A2370000}"/>
    <cellStyle name="Calcular 2" xfId="12829" hidden="1" xr:uid="{00000000-0005-0000-0000-0000A3370000}"/>
    <cellStyle name="Calcular 2" xfId="12366" hidden="1" xr:uid="{00000000-0005-0000-0000-0000A4370000}"/>
    <cellStyle name="Calcular 2" xfId="12747" hidden="1" xr:uid="{00000000-0005-0000-0000-0000A5370000}"/>
    <cellStyle name="Calcular 2" xfId="12722" hidden="1" xr:uid="{00000000-0005-0000-0000-0000A6370000}"/>
    <cellStyle name="Calcular 2" xfId="12723" hidden="1" xr:uid="{00000000-0005-0000-0000-0000A7370000}"/>
    <cellStyle name="Calcular 2" xfId="12840" hidden="1" xr:uid="{00000000-0005-0000-0000-0000A8370000}"/>
    <cellStyle name="Calcular 2" xfId="12838" hidden="1" xr:uid="{00000000-0005-0000-0000-0000A9370000}"/>
    <cellStyle name="Calcular 2" xfId="12850" hidden="1" xr:uid="{00000000-0005-0000-0000-0000AA370000}"/>
    <cellStyle name="Calcular 2" xfId="12848" hidden="1" xr:uid="{00000000-0005-0000-0000-0000AB370000}"/>
    <cellStyle name="Calcular 2" xfId="12860" hidden="1" xr:uid="{00000000-0005-0000-0000-0000AC370000}"/>
    <cellStyle name="Calcular 2" xfId="12858" hidden="1" xr:uid="{00000000-0005-0000-0000-0000AD370000}"/>
    <cellStyle name="Calcular 2" xfId="10756" hidden="1" xr:uid="{00000000-0005-0000-0000-0000AE370000}"/>
    <cellStyle name="Calcular 2" xfId="12522" hidden="1" xr:uid="{00000000-0005-0000-0000-0000AF370000}"/>
    <cellStyle name="Calcular 2" xfId="12473" hidden="1" xr:uid="{00000000-0005-0000-0000-0000B0370000}"/>
    <cellStyle name="Calcular 2" xfId="12472" hidden="1" xr:uid="{00000000-0005-0000-0000-0000B1370000}"/>
    <cellStyle name="Calcular 2" xfId="10555" hidden="1" xr:uid="{00000000-0005-0000-0000-0000B2370000}"/>
    <cellStyle name="Calcular 2" xfId="5266" hidden="1" xr:uid="{00000000-0005-0000-0000-0000B3370000}"/>
    <cellStyle name="Calcular 2" xfId="4808" hidden="1" xr:uid="{00000000-0005-0000-0000-0000B4370000}"/>
    <cellStyle name="Calcular 2" xfId="9415" hidden="1" xr:uid="{00000000-0005-0000-0000-0000B5370000}"/>
    <cellStyle name="Calcular 2" xfId="12863" hidden="1" xr:uid="{00000000-0005-0000-0000-0000B6370000}"/>
    <cellStyle name="Calcular 2" xfId="5630" hidden="1" xr:uid="{00000000-0005-0000-0000-0000B7370000}"/>
    <cellStyle name="Calcular 2" xfId="12935" hidden="1" xr:uid="{00000000-0005-0000-0000-0000B8370000}"/>
    <cellStyle name="Calcular 2" xfId="12921" hidden="1" xr:uid="{00000000-0005-0000-0000-0000B9370000}"/>
    <cellStyle name="Calcular 2" xfId="12946" hidden="1" xr:uid="{00000000-0005-0000-0000-0000BA370000}"/>
    <cellStyle name="Calcular 2" xfId="12944" hidden="1" xr:uid="{00000000-0005-0000-0000-0000BB370000}"/>
    <cellStyle name="Calcular 2" xfId="12956" hidden="1" xr:uid="{00000000-0005-0000-0000-0000BC370000}"/>
    <cellStyle name="Calcular 2" xfId="12954" hidden="1" xr:uid="{00000000-0005-0000-0000-0000BD370000}"/>
    <cellStyle name="Calcular 2" xfId="12966" hidden="1" xr:uid="{00000000-0005-0000-0000-0000BE370000}"/>
    <cellStyle name="Calcular 2" xfId="12964" hidden="1" xr:uid="{00000000-0005-0000-0000-0000BF370000}"/>
    <cellStyle name="Calcular 2" xfId="12976" hidden="1" xr:uid="{00000000-0005-0000-0000-0000C0370000}"/>
    <cellStyle name="Calcular 2" xfId="12974" hidden="1" xr:uid="{00000000-0005-0000-0000-0000C1370000}"/>
    <cellStyle name="Calcular 2" xfId="8424" hidden="1" xr:uid="{00000000-0005-0000-0000-0000C2370000}"/>
    <cellStyle name="Calcular 2" xfId="12892" hidden="1" xr:uid="{00000000-0005-0000-0000-0000C3370000}"/>
    <cellStyle name="Calcular 2" xfId="12867" hidden="1" xr:uid="{00000000-0005-0000-0000-0000C4370000}"/>
    <cellStyle name="Calcular 2" xfId="12868" hidden="1" xr:uid="{00000000-0005-0000-0000-0000C5370000}"/>
    <cellStyle name="Calcular 2" xfId="12985" hidden="1" xr:uid="{00000000-0005-0000-0000-0000C6370000}"/>
    <cellStyle name="Calcular 2" xfId="12983" hidden="1" xr:uid="{00000000-0005-0000-0000-0000C7370000}"/>
    <cellStyle name="Calcular 2" xfId="12995" hidden="1" xr:uid="{00000000-0005-0000-0000-0000C8370000}"/>
    <cellStyle name="Calcular 2" xfId="12993" hidden="1" xr:uid="{00000000-0005-0000-0000-0000C9370000}"/>
    <cellStyle name="Calcular 2" xfId="13005" hidden="1" xr:uid="{00000000-0005-0000-0000-0000CA370000}"/>
    <cellStyle name="Calcular 2" xfId="13003" hidden="1" xr:uid="{00000000-0005-0000-0000-0000CB370000}"/>
    <cellStyle name="Calcular 2" xfId="10686" hidden="1" xr:uid="{00000000-0005-0000-0000-0000CC370000}"/>
    <cellStyle name="Calcular 2" xfId="10643" hidden="1" xr:uid="{00000000-0005-0000-0000-0000CD370000}"/>
    <cellStyle name="Calcular 2" xfId="10825" hidden="1" xr:uid="{00000000-0005-0000-0000-0000CE370000}"/>
    <cellStyle name="Calcular 2" xfId="8866" hidden="1" xr:uid="{00000000-0005-0000-0000-0000CF370000}"/>
    <cellStyle name="Calcular 2" xfId="13008" hidden="1" xr:uid="{00000000-0005-0000-0000-0000D0370000}"/>
    <cellStyle name="Calcular 2" xfId="10743" hidden="1" xr:uid="{00000000-0005-0000-0000-0000D1370000}"/>
    <cellStyle name="Calcular 2" xfId="13018" hidden="1" xr:uid="{00000000-0005-0000-0000-0000D2370000}"/>
    <cellStyle name="Calcular 2" xfId="13016" hidden="1" xr:uid="{00000000-0005-0000-0000-0000D3370000}"/>
    <cellStyle name="Calcular 2" xfId="13028" hidden="1" xr:uid="{00000000-0005-0000-0000-0000D4370000}"/>
    <cellStyle name="Calcular 2" xfId="13026" hidden="1" xr:uid="{00000000-0005-0000-0000-0000D5370000}"/>
    <cellStyle name="Calcular 2" xfId="13173" hidden="1" xr:uid="{00000000-0005-0000-0000-0000D6370000}"/>
    <cellStyle name="Calcular 2" xfId="13159" hidden="1" xr:uid="{00000000-0005-0000-0000-0000D7370000}"/>
    <cellStyle name="Calcular 2" xfId="13187" hidden="1" xr:uid="{00000000-0005-0000-0000-0000D8370000}"/>
    <cellStyle name="Calcular 2" xfId="13183" hidden="1" xr:uid="{00000000-0005-0000-0000-0000D9370000}"/>
    <cellStyle name="Calcular 2" xfId="13222" hidden="1" xr:uid="{00000000-0005-0000-0000-0000DA370000}"/>
    <cellStyle name="Calcular 2" xfId="13219" hidden="1" xr:uid="{00000000-0005-0000-0000-0000DB370000}"/>
    <cellStyle name="Calcular 2" xfId="13232" hidden="1" xr:uid="{00000000-0005-0000-0000-0000DC370000}"/>
    <cellStyle name="Calcular 2" xfId="13230" hidden="1" xr:uid="{00000000-0005-0000-0000-0000DD370000}"/>
    <cellStyle name="Calcular 2" xfId="13244" hidden="1" xr:uid="{00000000-0005-0000-0000-0000DE370000}"/>
    <cellStyle name="Calcular 2" xfId="13241" hidden="1" xr:uid="{00000000-0005-0000-0000-0000DF370000}"/>
    <cellStyle name="Calcular 2" xfId="13316" hidden="1" xr:uid="{00000000-0005-0000-0000-0000E0370000}"/>
    <cellStyle name="Calcular 2" xfId="13302" hidden="1" xr:uid="{00000000-0005-0000-0000-0000E1370000}"/>
    <cellStyle name="Calcular 2" xfId="13327" hidden="1" xr:uid="{00000000-0005-0000-0000-0000E2370000}"/>
    <cellStyle name="Calcular 2" xfId="13325" hidden="1" xr:uid="{00000000-0005-0000-0000-0000E3370000}"/>
    <cellStyle name="Calcular 2" xfId="13337" hidden="1" xr:uid="{00000000-0005-0000-0000-0000E4370000}"/>
    <cellStyle name="Calcular 2" xfId="13335" hidden="1" xr:uid="{00000000-0005-0000-0000-0000E5370000}"/>
    <cellStyle name="Calcular 2" xfId="13347" hidden="1" xr:uid="{00000000-0005-0000-0000-0000E6370000}"/>
    <cellStyle name="Calcular 2" xfId="13345" hidden="1" xr:uid="{00000000-0005-0000-0000-0000E7370000}"/>
    <cellStyle name="Calcular 2" xfId="13357" hidden="1" xr:uid="{00000000-0005-0000-0000-0000E8370000}"/>
    <cellStyle name="Calcular 2" xfId="13355" hidden="1" xr:uid="{00000000-0005-0000-0000-0000E9370000}"/>
    <cellStyle name="Calcular 2" xfId="13100" hidden="1" xr:uid="{00000000-0005-0000-0000-0000EA370000}"/>
    <cellStyle name="Calcular 2" xfId="13273" hidden="1" xr:uid="{00000000-0005-0000-0000-0000EB370000}"/>
    <cellStyle name="Calcular 2" xfId="13248" hidden="1" xr:uid="{00000000-0005-0000-0000-0000EC370000}"/>
    <cellStyle name="Calcular 2" xfId="13249" hidden="1" xr:uid="{00000000-0005-0000-0000-0000ED370000}"/>
    <cellStyle name="Calcular 2" xfId="13366" hidden="1" xr:uid="{00000000-0005-0000-0000-0000EE370000}"/>
    <cellStyle name="Calcular 2" xfId="13364" hidden="1" xr:uid="{00000000-0005-0000-0000-0000EF370000}"/>
    <cellStyle name="Calcular 2" xfId="13376" hidden="1" xr:uid="{00000000-0005-0000-0000-0000F0370000}"/>
    <cellStyle name="Calcular 2" xfId="13374" hidden="1" xr:uid="{00000000-0005-0000-0000-0000F1370000}"/>
    <cellStyle name="Calcular 2" xfId="13386" hidden="1" xr:uid="{00000000-0005-0000-0000-0000F2370000}"/>
    <cellStyle name="Calcular 2" xfId="13384" hidden="1" xr:uid="{00000000-0005-0000-0000-0000F3370000}"/>
    <cellStyle name="Calcular 2" xfId="9143" hidden="1" xr:uid="{00000000-0005-0000-0000-0000F4370000}"/>
    <cellStyle name="Calcular 2" xfId="10461" hidden="1" xr:uid="{00000000-0005-0000-0000-0000F5370000}"/>
    <cellStyle name="Calcular 2" xfId="5040" hidden="1" xr:uid="{00000000-0005-0000-0000-0000F6370000}"/>
    <cellStyle name="Calcular 2" xfId="13056" hidden="1" xr:uid="{00000000-0005-0000-0000-0000F7370000}"/>
    <cellStyle name="Calcular 2" xfId="13036" hidden="1" xr:uid="{00000000-0005-0000-0000-0000F8370000}"/>
    <cellStyle name="Calcular 2" xfId="10874" hidden="1" xr:uid="{00000000-0005-0000-0000-0000F9370000}"/>
    <cellStyle name="Calcular 2" xfId="13033" hidden="1" xr:uid="{00000000-0005-0000-0000-0000FA370000}"/>
    <cellStyle name="Calcular 2" xfId="10658" hidden="1" xr:uid="{00000000-0005-0000-0000-0000FB370000}"/>
    <cellStyle name="Calcular 2" xfId="13396" hidden="1" xr:uid="{00000000-0005-0000-0000-0000FC370000}"/>
    <cellStyle name="Calcular 2" xfId="13394" hidden="1" xr:uid="{00000000-0005-0000-0000-0000FD370000}"/>
    <cellStyle name="Calcular 2" xfId="13468" hidden="1" xr:uid="{00000000-0005-0000-0000-0000FE370000}"/>
    <cellStyle name="Calcular 2" xfId="13454" hidden="1" xr:uid="{00000000-0005-0000-0000-0000FF370000}"/>
    <cellStyle name="Calcular 2" xfId="13479" hidden="1" xr:uid="{00000000-0005-0000-0000-000000380000}"/>
    <cellStyle name="Calcular 2" xfId="13477" hidden="1" xr:uid="{00000000-0005-0000-0000-000001380000}"/>
    <cellStyle name="Calcular 2" xfId="13489" hidden="1" xr:uid="{00000000-0005-0000-0000-000002380000}"/>
    <cellStyle name="Calcular 2" xfId="13487" hidden="1" xr:uid="{00000000-0005-0000-0000-000003380000}"/>
    <cellStyle name="Calcular 2" xfId="13499" hidden="1" xr:uid="{00000000-0005-0000-0000-000004380000}"/>
    <cellStyle name="Calcular 2" xfId="13497" hidden="1" xr:uid="{00000000-0005-0000-0000-000005380000}"/>
    <cellStyle name="Calcular 2" xfId="13509" hidden="1" xr:uid="{00000000-0005-0000-0000-000006380000}"/>
    <cellStyle name="Calcular 2" xfId="13507" hidden="1" xr:uid="{00000000-0005-0000-0000-000007380000}"/>
    <cellStyle name="Calcular 2" xfId="13045" hidden="1" xr:uid="{00000000-0005-0000-0000-000008380000}"/>
    <cellStyle name="Calcular 2" xfId="13425" hidden="1" xr:uid="{00000000-0005-0000-0000-000009380000}"/>
    <cellStyle name="Calcular 2" xfId="13400" hidden="1" xr:uid="{00000000-0005-0000-0000-00000A380000}"/>
    <cellStyle name="Calcular 2" xfId="13401" hidden="1" xr:uid="{00000000-0005-0000-0000-00000B380000}"/>
    <cellStyle name="Calcular 2" xfId="13518" hidden="1" xr:uid="{00000000-0005-0000-0000-00000C380000}"/>
    <cellStyle name="Calcular 2" xfId="13516" hidden="1" xr:uid="{00000000-0005-0000-0000-00000D380000}"/>
    <cellStyle name="Calcular 2" xfId="13528" hidden="1" xr:uid="{00000000-0005-0000-0000-00000E380000}"/>
    <cellStyle name="Calcular 2" xfId="13526" hidden="1" xr:uid="{00000000-0005-0000-0000-00000F380000}"/>
    <cellStyle name="Calcular 2" xfId="13538" hidden="1" xr:uid="{00000000-0005-0000-0000-000010380000}"/>
    <cellStyle name="Calcular 2" xfId="13536" hidden="1" xr:uid="{00000000-0005-0000-0000-000011380000}"/>
    <cellStyle name="Calcular 2" xfId="10812" hidden="1" xr:uid="{00000000-0005-0000-0000-000012380000}"/>
    <cellStyle name="Calcular 2" xfId="13201" hidden="1" xr:uid="{00000000-0005-0000-0000-000013380000}"/>
    <cellStyle name="Calcular 2" xfId="13152" hidden="1" xr:uid="{00000000-0005-0000-0000-000014380000}"/>
    <cellStyle name="Calcular 2" xfId="13151" hidden="1" xr:uid="{00000000-0005-0000-0000-000015380000}"/>
    <cellStyle name="Calcular 2" xfId="8649" hidden="1" xr:uid="{00000000-0005-0000-0000-000016380000}"/>
    <cellStyle name="Calcular 2" xfId="9284" hidden="1" xr:uid="{00000000-0005-0000-0000-000017380000}"/>
    <cellStyle name="Calcular 2" xfId="9505" hidden="1" xr:uid="{00000000-0005-0000-0000-000018380000}"/>
    <cellStyle name="Calcular 2" xfId="8464" hidden="1" xr:uid="{00000000-0005-0000-0000-000019380000}"/>
    <cellStyle name="Calcular 2" xfId="13541" hidden="1" xr:uid="{00000000-0005-0000-0000-00001A380000}"/>
    <cellStyle name="Calcular 2" xfId="8463" hidden="1" xr:uid="{00000000-0005-0000-0000-00001B380000}"/>
    <cellStyle name="Calcular 2" xfId="13613" hidden="1" xr:uid="{00000000-0005-0000-0000-00001C380000}"/>
    <cellStyle name="Calcular 2" xfId="13599" hidden="1" xr:uid="{00000000-0005-0000-0000-00001D380000}"/>
    <cellStyle name="Calcular 2" xfId="13624" hidden="1" xr:uid="{00000000-0005-0000-0000-00001E380000}"/>
    <cellStyle name="Calcular 2" xfId="13622" hidden="1" xr:uid="{00000000-0005-0000-0000-00001F380000}"/>
    <cellStyle name="Calcular 2" xfId="13634" hidden="1" xr:uid="{00000000-0005-0000-0000-000020380000}"/>
    <cellStyle name="Calcular 2" xfId="13632" hidden="1" xr:uid="{00000000-0005-0000-0000-000021380000}"/>
    <cellStyle name="Calcular 2" xfId="13644" hidden="1" xr:uid="{00000000-0005-0000-0000-000022380000}"/>
    <cellStyle name="Calcular 2" xfId="13642" hidden="1" xr:uid="{00000000-0005-0000-0000-000023380000}"/>
    <cellStyle name="Calcular 2" xfId="13654" hidden="1" xr:uid="{00000000-0005-0000-0000-000024380000}"/>
    <cellStyle name="Calcular 2" xfId="13652" hidden="1" xr:uid="{00000000-0005-0000-0000-000025380000}"/>
    <cellStyle name="Calcular 2" xfId="4941" hidden="1" xr:uid="{00000000-0005-0000-0000-000026380000}"/>
    <cellStyle name="Calcular 2" xfId="13570" hidden="1" xr:uid="{00000000-0005-0000-0000-000027380000}"/>
    <cellStyle name="Calcular 2" xfId="13545" hidden="1" xr:uid="{00000000-0005-0000-0000-000028380000}"/>
    <cellStyle name="Calcular 2" xfId="13546" hidden="1" xr:uid="{00000000-0005-0000-0000-000029380000}"/>
    <cellStyle name="Calcular 2" xfId="13663" hidden="1" xr:uid="{00000000-0005-0000-0000-00002A380000}"/>
    <cellStyle name="Calcular 2" xfId="13661" hidden="1" xr:uid="{00000000-0005-0000-0000-00002B380000}"/>
    <cellStyle name="Calcular 2" xfId="13673" hidden="1" xr:uid="{00000000-0005-0000-0000-00002C380000}"/>
    <cellStyle name="Calcular 2" xfId="13671" hidden="1" xr:uid="{00000000-0005-0000-0000-00002D380000}"/>
    <cellStyle name="Calcular 2" xfId="13683" hidden="1" xr:uid="{00000000-0005-0000-0000-00002E380000}"/>
    <cellStyle name="Calcular 2" xfId="13681" hidden="1" xr:uid="{00000000-0005-0000-0000-00002F380000}"/>
    <cellStyle name="Calcular 2" xfId="5155" hidden="1" xr:uid="{00000000-0005-0000-0000-000030380000}"/>
    <cellStyle name="Calcular 2" xfId="4882" hidden="1" xr:uid="{00000000-0005-0000-0000-000031380000}"/>
    <cellStyle name="Calcular 2" xfId="4532" hidden="1" xr:uid="{00000000-0005-0000-0000-000032380000}"/>
    <cellStyle name="Calcular 2" xfId="10199" hidden="1" xr:uid="{00000000-0005-0000-0000-000033380000}"/>
    <cellStyle name="Calcular 2" xfId="13715" hidden="1" xr:uid="{00000000-0005-0000-0000-000034380000}"/>
    <cellStyle name="Calcular 2" xfId="13707" hidden="1" xr:uid="{00000000-0005-0000-0000-000035380000}"/>
    <cellStyle name="Calcular 2" xfId="13738" hidden="1" xr:uid="{00000000-0005-0000-0000-000036380000}"/>
    <cellStyle name="Calcular 2" xfId="13736" hidden="1" xr:uid="{00000000-0005-0000-0000-000037380000}"/>
    <cellStyle name="Calcular 2" xfId="13765" hidden="1" xr:uid="{00000000-0005-0000-0000-000038380000}"/>
    <cellStyle name="Calcular 2" xfId="13760" hidden="1" xr:uid="{00000000-0005-0000-0000-000039380000}"/>
    <cellStyle name="Calcular 2" xfId="14099" hidden="1" xr:uid="{00000000-0005-0000-0000-00003A380000}"/>
    <cellStyle name="Calcular 2" xfId="14085" hidden="1" xr:uid="{00000000-0005-0000-0000-00003B380000}"/>
    <cellStyle name="Calcular 2" xfId="14115" hidden="1" xr:uid="{00000000-0005-0000-0000-00003C380000}"/>
    <cellStyle name="Calcular 2" xfId="14112" hidden="1" xr:uid="{00000000-0005-0000-0000-00003D380000}"/>
    <cellStyle name="Calcular 2" xfId="14200" hidden="1" xr:uid="{00000000-0005-0000-0000-00003E380000}"/>
    <cellStyle name="Calcular 2" xfId="14198" hidden="1" xr:uid="{00000000-0005-0000-0000-00003F380000}"/>
    <cellStyle name="Calcular 2" xfId="14212" hidden="1" xr:uid="{00000000-0005-0000-0000-000040380000}"/>
    <cellStyle name="Calcular 2" xfId="14210" hidden="1" xr:uid="{00000000-0005-0000-0000-000041380000}"/>
    <cellStyle name="Calcular 2" xfId="14226" hidden="1" xr:uid="{00000000-0005-0000-0000-000042380000}"/>
    <cellStyle name="Calcular 2" xfId="14224" hidden="1" xr:uid="{00000000-0005-0000-0000-000043380000}"/>
    <cellStyle name="Calcular 2" xfId="10043" hidden="1" xr:uid="{00000000-0005-0000-0000-000044380000}"/>
    <cellStyle name="Calcular 2" xfId="13917" hidden="1" xr:uid="{00000000-0005-0000-0000-000045380000}"/>
    <cellStyle name="Calcular 2" xfId="13795" hidden="1" xr:uid="{00000000-0005-0000-0000-000046380000}"/>
    <cellStyle name="Calcular 2" xfId="13797" hidden="1" xr:uid="{00000000-0005-0000-0000-000047380000}"/>
    <cellStyle name="Calcular 2" xfId="14236" hidden="1" xr:uid="{00000000-0005-0000-0000-000048380000}"/>
    <cellStyle name="Calcular 2" xfId="14233" hidden="1" xr:uid="{00000000-0005-0000-0000-000049380000}"/>
    <cellStyle name="Calcular 2" xfId="14250" hidden="1" xr:uid="{00000000-0005-0000-0000-00004A380000}"/>
    <cellStyle name="Calcular 2" xfId="14248" hidden="1" xr:uid="{00000000-0005-0000-0000-00004B380000}"/>
    <cellStyle name="Calcular 2" xfId="14265" hidden="1" xr:uid="{00000000-0005-0000-0000-00004C380000}"/>
    <cellStyle name="Calcular 2" xfId="14261" hidden="1" xr:uid="{00000000-0005-0000-0000-00004D380000}"/>
    <cellStyle name="Calcular 2" xfId="9350" hidden="1" xr:uid="{00000000-0005-0000-0000-00004E380000}"/>
    <cellStyle name="Calcular 2" xfId="4080" hidden="1" xr:uid="{00000000-0005-0000-0000-00004F380000}"/>
    <cellStyle name="Calcular 2" xfId="13883" hidden="1" xr:uid="{00000000-0005-0000-0000-000050380000}"/>
    <cellStyle name="Calcular 2" xfId="14102" hidden="1" xr:uid="{00000000-0005-0000-0000-000051380000}"/>
    <cellStyle name="Calcular 2" xfId="14270" hidden="1" xr:uid="{00000000-0005-0000-0000-000052380000}"/>
    <cellStyle name="Calcular 2" xfId="14267" hidden="1" xr:uid="{00000000-0005-0000-0000-000053380000}"/>
    <cellStyle name="Calcular 2" xfId="14281" hidden="1" xr:uid="{00000000-0005-0000-0000-000054380000}"/>
    <cellStyle name="Calcular 2" xfId="14279" hidden="1" xr:uid="{00000000-0005-0000-0000-000055380000}"/>
    <cellStyle name="Calcular 2" xfId="14295" hidden="1" xr:uid="{00000000-0005-0000-0000-000056380000}"/>
    <cellStyle name="Calcular 2" xfId="14292" hidden="1" xr:uid="{00000000-0005-0000-0000-000057380000}"/>
    <cellStyle name="Calcular 2" xfId="14440" hidden="1" xr:uid="{00000000-0005-0000-0000-000058380000}"/>
    <cellStyle name="Calcular 2" xfId="14426" hidden="1" xr:uid="{00000000-0005-0000-0000-000059380000}"/>
    <cellStyle name="Calcular 2" xfId="14454" hidden="1" xr:uid="{00000000-0005-0000-0000-00005A380000}"/>
    <cellStyle name="Calcular 2" xfId="14450" hidden="1" xr:uid="{00000000-0005-0000-0000-00005B380000}"/>
    <cellStyle name="Calcular 2" xfId="14489" hidden="1" xr:uid="{00000000-0005-0000-0000-00005C380000}"/>
    <cellStyle name="Calcular 2" xfId="14486" hidden="1" xr:uid="{00000000-0005-0000-0000-00005D380000}"/>
    <cellStyle name="Calcular 2" xfId="14499" hidden="1" xr:uid="{00000000-0005-0000-0000-00005E380000}"/>
    <cellStyle name="Calcular 2" xfId="14497" hidden="1" xr:uid="{00000000-0005-0000-0000-00005F380000}"/>
    <cellStyle name="Calcular 2" xfId="14511" hidden="1" xr:uid="{00000000-0005-0000-0000-000060380000}"/>
    <cellStyle name="Calcular 2" xfId="14508" hidden="1" xr:uid="{00000000-0005-0000-0000-000061380000}"/>
    <cellStyle name="Calcular 2" xfId="14584" hidden="1" xr:uid="{00000000-0005-0000-0000-000062380000}"/>
    <cellStyle name="Calcular 2" xfId="14570" hidden="1" xr:uid="{00000000-0005-0000-0000-000063380000}"/>
    <cellStyle name="Calcular 2" xfId="14595" hidden="1" xr:uid="{00000000-0005-0000-0000-000064380000}"/>
    <cellStyle name="Calcular 2" xfId="14593" hidden="1" xr:uid="{00000000-0005-0000-0000-000065380000}"/>
    <cellStyle name="Calcular 2" xfId="14605" hidden="1" xr:uid="{00000000-0005-0000-0000-000066380000}"/>
    <cellStyle name="Calcular 2" xfId="14603" hidden="1" xr:uid="{00000000-0005-0000-0000-000067380000}"/>
    <cellStyle name="Calcular 2" xfId="14615" hidden="1" xr:uid="{00000000-0005-0000-0000-000068380000}"/>
    <cellStyle name="Calcular 2" xfId="14613" hidden="1" xr:uid="{00000000-0005-0000-0000-000069380000}"/>
    <cellStyle name="Calcular 2" xfId="14625" hidden="1" xr:uid="{00000000-0005-0000-0000-00006A380000}"/>
    <cellStyle name="Calcular 2" xfId="14623" hidden="1" xr:uid="{00000000-0005-0000-0000-00006B380000}"/>
    <cellStyle name="Calcular 2" xfId="14367" hidden="1" xr:uid="{00000000-0005-0000-0000-00006C380000}"/>
    <cellStyle name="Calcular 2" xfId="14540" hidden="1" xr:uid="{00000000-0005-0000-0000-00006D380000}"/>
    <cellStyle name="Calcular 2" xfId="14515" hidden="1" xr:uid="{00000000-0005-0000-0000-00006E380000}"/>
    <cellStyle name="Calcular 2" xfId="14516" hidden="1" xr:uid="{00000000-0005-0000-0000-00006F380000}"/>
    <cellStyle name="Calcular 2" xfId="14634" hidden="1" xr:uid="{00000000-0005-0000-0000-000070380000}"/>
    <cellStyle name="Calcular 2" xfId="14632" hidden="1" xr:uid="{00000000-0005-0000-0000-000071380000}"/>
    <cellStyle name="Calcular 2" xfId="14644" hidden="1" xr:uid="{00000000-0005-0000-0000-000072380000}"/>
    <cellStyle name="Calcular 2" xfId="14642" hidden="1" xr:uid="{00000000-0005-0000-0000-000073380000}"/>
    <cellStyle name="Calcular 2" xfId="14654" hidden="1" xr:uid="{00000000-0005-0000-0000-000074380000}"/>
    <cellStyle name="Calcular 2" xfId="14652" hidden="1" xr:uid="{00000000-0005-0000-0000-000075380000}"/>
    <cellStyle name="Calcular 2" xfId="14020" hidden="1" xr:uid="{00000000-0005-0000-0000-000076380000}"/>
    <cellStyle name="Calcular 2" xfId="14215" hidden="1" xr:uid="{00000000-0005-0000-0000-000077380000}"/>
    <cellStyle name="Calcular 2" xfId="14173" hidden="1" xr:uid="{00000000-0005-0000-0000-000078380000}"/>
    <cellStyle name="Calcular 2" xfId="14323" hidden="1" xr:uid="{00000000-0005-0000-0000-000079380000}"/>
    <cellStyle name="Calcular 2" xfId="14303" hidden="1" xr:uid="{00000000-0005-0000-0000-00007A380000}"/>
    <cellStyle name="Calcular 2" xfId="8743" hidden="1" xr:uid="{00000000-0005-0000-0000-00007B380000}"/>
    <cellStyle name="Calcular 2" xfId="14300" hidden="1" xr:uid="{00000000-0005-0000-0000-00007C380000}"/>
    <cellStyle name="Calcular 2" xfId="14123" hidden="1" xr:uid="{00000000-0005-0000-0000-00007D380000}"/>
    <cellStyle name="Calcular 2" xfId="14664" hidden="1" xr:uid="{00000000-0005-0000-0000-00007E380000}"/>
    <cellStyle name="Calcular 2" xfId="14662" hidden="1" xr:uid="{00000000-0005-0000-0000-00007F380000}"/>
    <cellStyle name="Calcular 2" xfId="14736" hidden="1" xr:uid="{00000000-0005-0000-0000-000080380000}"/>
    <cellStyle name="Calcular 2" xfId="14722" hidden="1" xr:uid="{00000000-0005-0000-0000-000081380000}"/>
    <cellStyle name="Calcular 2" xfId="14747" hidden="1" xr:uid="{00000000-0005-0000-0000-000082380000}"/>
    <cellStyle name="Calcular 2" xfId="14745" hidden="1" xr:uid="{00000000-0005-0000-0000-000083380000}"/>
    <cellStyle name="Calcular 2" xfId="14757" hidden="1" xr:uid="{00000000-0005-0000-0000-000084380000}"/>
    <cellStyle name="Calcular 2" xfId="14755" hidden="1" xr:uid="{00000000-0005-0000-0000-000085380000}"/>
    <cellStyle name="Calcular 2" xfId="14767" hidden="1" xr:uid="{00000000-0005-0000-0000-000086380000}"/>
    <cellStyle name="Calcular 2" xfId="14765" hidden="1" xr:uid="{00000000-0005-0000-0000-000087380000}"/>
    <cellStyle name="Calcular 2" xfId="14777" hidden="1" xr:uid="{00000000-0005-0000-0000-000088380000}"/>
    <cellStyle name="Calcular 2" xfId="14775" hidden="1" xr:uid="{00000000-0005-0000-0000-000089380000}"/>
    <cellStyle name="Calcular 2" xfId="14312" hidden="1" xr:uid="{00000000-0005-0000-0000-00008A380000}"/>
    <cellStyle name="Calcular 2" xfId="14693" hidden="1" xr:uid="{00000000-0005-0000-0000-00008B380000}"/>
    <cellStyle name="Calcular 2" xfId="14668" hidden="1" xr:uid="{00000000-0005-0000-0000-00008C380000}"/>
    <cellStyle name="Calcular 2" xfId="14669" hidden="1" xr:uid="{00000000-0005-0000-0000-00008D380000}"/>
    <cellStyle name="Calcular 2" xfId="14786" hidden="1" xr:uid="{00000000-0005-0000-0000-00008E380000}"/>
    <cellStyle name="Calcular 2" xfId="14784" hidden="1" xr:uid="{00000000-0005-0000-0000-00008F380000}"/>
    <cellStyle name="Calcular 2" xfId="14796" hidden="1" xr:uid="{00000000-0005-0000-0000-000090380000}"/>
    <cellStyle name="Calcular 2" xfId="14794" hidden="1" xr:uid="{00000000-0005-0000-0000-000091380000}"/>
    <cellStyle name="Calcular 2" xfId="14806" hidden="1" xr:uid="{00000000-0005-0000-0000-000092380000}"/>
    <cellStyle name="Calcular 2" xfId="14804" hidden="1" xr:uid="{00000000-0005-0000-0000-000093380000}"/>
    <cellStyle name="Calcular 2" xfId="14157" hidden="1" xr:uid="{00000000-0005-0000-0000-000094380000}"/>
    <cellStyle name="Calcular 2" xfId="14468" hidden="1" xr:uid="{00000000-0005-0000-0000-000095380000}"/>
    <cellStyle name="Calcular 2" xfId="14419" hidden="1" xr:uid="{00000000-0005-0000-0000-000096380000}"/>
    <cellStyle name="Calcular 2" xfId="14418" hidden="1" xr:uid="{00000000-0005-0000-0000-000097380000}"/>
    <cellStyle name="Calcular 2" xfId="5028" hidden="1" xr:uid="{00000000-0005-0000-0000-000098380000}"/>
    <cellStyle name="Calcular 2" xfId="5316" hidden="1" xr:uid="{00000000-0005-0000-0000-000099380000}"/>
    <cellStyle name="Calcular 2" xfId="3441" hidden="1" xr:uid="{00000000-0005-0000-0000-00009A380000}"/>
    <cellStyle name="Calcular 2" xfId="3565" hidden="1" xr:uid="{00000000-0005-0000-0000-00009B380000}"/>
    <cellStyle name="Calcular 2" xfId="14809" hidden="1" xr:uid="{00000000-0005-0000-0000-00009C380000}"/>
    <cellStyle name="Calcular 2" xfId="13972" hidden="1" xr:uid="{00000000-0005-0000-0000-00009D380000}"/>
    <cellStyle name="Calcular 2" xfId="14881" hidden="1" xr:uid="{00000000-0005-0000-0000-00009E380000}"/>
    <cellStyle name="Calcular 2" xfId="14867" hidden="1" xr:uid="{00000000-0005-0000-0000-00009F380000}"/>
    <cellStyle name="Calcular 2" xfId="14892" hidden="1" xr:uid="{00000000-0005-0000-0000-0000A0380000}"/>
    <cellStyle name="Calcular 2" xfId="14890" hidden="1" xr:uid="{00000000-0005-0000-0000-0000A1380000}"/>
    <cellStyle name="Calcular 2" xfId="14902" hidden="1" xr:uid="{00000000-0005-0000-0000-0000A2380000}"/>
    <cellStyle name="Calcular 2" xfId="14900" hidden="1" xr:uid="{00000000-0005-0000-0000-0000A3380000}"/>
    <cellStyle name="Calcular 2" xfId="14912" hidden="1" xr:uid="{00000000-0005-0000-0000-0000A4380000}"/>
    <cellStyle name="Calcular 2" xfId="14910" hidden="1" xr:uid="{00000000-0005-0000-0000-0000A5380000}"/>
    <cellStyle name="Calcular 2" xfId="14922" hidden="1" xr:uid="{00000000-0005-0000-0000-0000A6380000}"/>
    <cellStyle name="Calcular 2" xfId="14920" hidden="1" xr:uid="{00000000-0005-0000-0000-0000A7380000}"/>
    <cellStyle name="Calcular 2" xfId="13804" hidden="1" xr:uid="{00000000-0005-0000-0000-0000A8380000}"/>
    <cellStyle name="Calcular 2" xfId="14838" hidden="1" xr:uid="{00000000-0005-0000-0000-0000A9380000}"/>
    <cellStyle name="Calcular 2" xfId="14813" hidden="1" xr:uid="{00000000-0005-0000-0000-0000AA380000}"/>
    <cellStyle name="Calcular 2" xfId="14814" hidden="1" xr:uid="{00000000-0005-0000-0000-0000AB380000}"/>
    <cellStyle name="Calcular 2" xfId="14931" hidden="1" xr:uid="{00000000-0005-0000-0000-0000AC380000}"/>
    <cellStyle name="Calcular 2" xfId="14929" hidden="1" xr:uid="{00000000-0005-0000-0000-0000AD380000}"/>
    <cellStyle name="Calcular 2" xfId="14941" hidden="1" xr:uid="{00000000-0005-0000-0000-0000AE380000}"/>
    <cellStyle name="Calcular 2" xfId="14939" hidden="1" xr:uid="{00000000-0005-0000-0000-0000AF380000}"/>
    <cellStyle name="Calcular 2" xfId="14951" hidden="1" xr:uid="{00000000-0005-0000-0000-0000B0380000}"/>
    <cellStyle name="Calcular 2" xfId="14949" hidden="1" xr:uid="{00000000-0005-0000-0000-0000B1380000}"/>
    <cellStyle name="Calcular 2" xfId="14047" hidden="1" xr:uid="{00000000-0005-0000-0000-0000B2380000}"/>
    <cellStyle name="Calcular 2" xfId="13933" hidden="1" xr:uid="{00000000-0005-0000-0000-0000B3380000}"/>
    <cellStyle name="Calcular 2" xfId="13999" hidden="1" xr:uid="{00000000-0005-0000-0000-0000B4380000}"/>
    <cellStyle name="Calcular 2" xfId="14000" hidden="1" xr:uid="{00000000-0005-0000-0000-0000B5380000}"/>
    <cellStyle name="Calcular 2" xfId="14954" hidden="1" xr:uid="{00000000-0005-0000-0000-0000B6380000}"/>
    <cellStyle name="Calcular 2" xfId="3710" hidden="1" xr:uid="{00000000-0005-0000-0000-0000B7380000}"/>
    <cellStyle name="Calcular 2" xfId="14964" hidden="1" xr:uid="{00000000-0005-0000-0000-0000B8380000}"/>
    <cellStyle name="Calcular 2" xfId="14962" hidden="1" xr:uid="{00000000-0005-0000-0000-0000B9380000}"/>
    <cellStyle name="Calcular 2" xfId="14975" hidden="1" xr:uid="{00000000-0005-0000-0000-0000BA380000}"/>
    <cellStyle name="Calcular 2" xfId="14972" hidden="1" xr:uid="{00000000-0005-0000-0000-0000BB380000}"/>
    <cellStyle name="Calcular 2" xfId="15120" hidden="1" xr:uid="{00000000-0005-0000-0000-0000BC380000}"/>
    <cellStyle name="Calcular 2" xfId="15106" hidden="1" xr:uid="{00000000-0005-0000-0000-0000BD380000}"/>
    <cellStyle name="Calcular 2" xfId="15134" hidden="1" xr:uid="{00000000-0005-0000-0000-0000BE380000}"/>
    <cellStyle name="Calcular 2" xfId="15130" hidden="1" xr:uid="{00000000-0005-0000-0000-0000BF380000}"/>
    <cellStyle name="Calcular 2" xfId="15169" hidden="1" xr:uid="{00000000-0005-0000-0000-0000C0380000}"/>
    <cellStyle name="Calcular 2" xfId="15166" hidden="1" xr:uid="{00000000-0005-0000-0000-0000C1380000}"/>
    <cellStyle name="Calcular 2" xfId="15179" hidden="1" xr:uid="{00000000-0005-0000-0000-0000C2380000}"/>
    <cellStyle name="Calcular 2" xfId="15177" hidden="1" xr:uid="{00000000-0005-0000-0000-0000C3380000}"/>
    <cellStyle name="Calcular 2" xfId="15191" hidden="1" xr:uid="{00000000-0005-0000-0000-0000C4380000}"/>
    <cellStyle name="Calcular 2" xfId="15188" hidden="1" xr:uid="{00000000-0005-0000-0000-0000C5380000}"/>
    <cellStyle name="Calcular 2" xfId="15263" hidden="1" xr:uid="{00000000-0005-0000-0000-0000C6380000}"/>
    <cellStyle name="Calcular 2" xfId="15249" hidden="1" xr:uid="{00000000-0005-0000-0000-0000C7380000}"/>
    <cellStyle name="Calcular 2" xfId="15274" hidden="1" xr:uid="{00000000-0005-0000-0000-0000C8380000}"/>
    <cellStyle name="Calcular 2" xfId="15272" hidden="1" xr:uid="{00000000-0005-0000-0000-0000C9380000}"/>
    <cellStyle name="Calcular 2" xfId="15284" hidden="1" xr:uid="{00000000-0005-0000-0000-0000CA380000}"/>
    <cellStyle name="Calcular 2" xfId="15282" hidden="1" xr:uid="{00000000-0005-0000-0000-0000CB380000}"/>
    <cellStyle name="Calcular 2" xfId="15294" hidden="1" xr:uid="{00000000-0005-0000-0000-0000CC380000}"/>
    <cellStyle name="Calcular 2" xfId="15292" hidden="1" xr:uid="{00000000-0005-0000-0000-0000CD380000}"/>
    <cellStyle name="Calcular 2" xfId="15304" hidden="1" xr:uid="{00000000-0005-0000-0000-0000CE380000}"/>
    <cellStyle name="Calcular 2" xfId="15302" hidden="1" xr:uid="{00000000-0005-0000-0000-0000CF380000}"/>
    <cellStyle name="Calcular 2" xfId="15047" hidden="1" xr:uid="{00000000-0005-0000-0000-0000D0380000}"/>
    <cellStyle name="Calcular 2" xfId="15220" hidden="1" xr:uid="{00000000-0005-0000-0000-0000D1380000}"/>
    <cellStyle name="Calcular 2" xfId="15195" hidden="1" xr:uid="{00000000-0005-0000-0000-0000D2380000}"/>
    <cellStyle name="Calcular 2" xfId="15196" hidden="1" xr:uid="{00000000-0005-0000-0000-0000D3380000}"/>
    <cellStyle name="Calcular 2" xfId="15313" hidden="1" xr:uid="{00000000-0005-0000-0000-0000D4380000}"/>
    <cellStyle name="Calcular 2" xfId="15311" hidden="1" xr:uid="{00000000-0005-0000-0000-0000D5380000}"/>
    <cellStyle name="Calcular 2" xfId="15323" hidden="1" xr:uid="{00000000-0005-0000-0000-0000D6380000}"/>
    <cellStyle name="Calcular 2" xfId="15321" hidden="1" xr:uid="{00000000-0005-0000-0000-0000D7380000}"/>
    <cellStyle name="Calcular 2" xfId="15333" hidden="1" xr:uid="{00000000-0005-0000-0000-0000D8380000}"/>
    <cellStyle name="Calcular 2" xfId="15331" hidden="1" xr:uid="{00000000-0005-0000-0000-0000D9380000}"/>
    <cellStyle name="Calcular 2" xfId="4886" hidden="1" xr:uid="{00000000-0005-0000-0000-0000DA380000}"/>
    <cellStyle name="Calcular 2" xfId="13975" hidden="1" xr:uid="{00000000-0005-0000-0000-0000DB380000}"/>
    <cellStyle name="Calcular 2" xfId="14036" hidden="1" xr:uid="{00000000-0005-0000-0000-0000DC380000}"/>
    <cellStyle name="Calcular 2" xfId="15003" hidden="1" xr:uid="{00000000-0005-0000-0000-0000DD380000}"/>
    <cellStyle name="Calcular 2" xfId="14983" hidden="1" xr:uid="{00000000-0005-0000-0000-0000DE380000}"/>
    <cellStyle name="Calcular 2" xfId="6263" hidden="1" xr:uid="{00000000-0005-0000-0000-0000DF380000}"/>
    <cellStyle name="Calcular 2" xfId="14980" hidden="1" xr:uid="{00000000-0005-0000-0000-0000E0380000}"/>
    <cellStyle name="Calcular 2" xfId="13851" hidden="1" xr:uid="{00000000-0005-0000-0000-0000E1380000}"/>
    <cellStyle name="Calcular 2" xfId="15343" hidden="1" xr:uid="{00000000-0005-0000-0000-0000E2380000}"/>
    <cellStyle name="Calcular 2" xfId="15341" hidden="1" xr:uid="{00000000-0005-0000-0000-0000E3380000}"/>
    <cellStyle name="Calcular 2" xfId="15415" hidden="1" xr:uid="{00000000-0005-0000-0000-0000E4380000}"/>
    <cellStyle name="Calcular 2" xfId="15401" hidden="1" xr:uid="{00000000-0005-0000-0000-0000E5380000}"/>
    <cellStyle name="Calcular 2" xfId="15426" hidden="1" xr:uid="{00000000-0005-0000-0000-0000E6380000}"/>
    <cellStyle name="Calcular 2" xfId="15424" hidden="1" xr:uid="{00000000-0005-0000-0000-0000E7380000}"/>
    <cellStyle name="Calcular 2" xfId="15436" hidden="1" xr:uid="{00000000-0005-0000-0000-0000E8380000}"/>
    <cellStyle name="Calcular 2" xfId="15434" hidden="1" xr:uid="{00000000-0005-0000-0000-0000E9380000}"/>
    <cellStyle name="Calcular 2" xfId="15446" hidden="1" xr:uid="{00000000-0005-0000-0000-0000EA380000}"/>
    <cellStyle name="Calcular 2" xfId="15444" hidden="1" xr:uid="{00000000-0005-0000-0000-0000EB380000}"/>
    <cellStyle name="Calcular 2" xfId="15456" hidden="1" xr:uid="{00000000-0005-0000-0000-0000EC380000}"/>
    <cellStyle name="Calcular 2" xfId="15454" hidden="1" xr:uid="{00000000-0005-0000-0000-0000ED380000}"/>
    <cellStyle name="Calcular 2" xfId="14992" hidden="1" xr:uid="{00000000-0005-0000-0000-0000EE380000}"/>
    <cellStyle name="Calcular 2" xfId="15372" hidden="1" xr:uid="{00000000-0005-0000-0000-0000EF380000}"/>
    <cellStyle name="Calcular 2" xfId="15347" hidden="1" xr:uid="{00000000-0005-0000-0000-0000F0380000}"/>
    <cellStyle name="Calcular 2" xfId="15348" hidden="1" xr:uid="{00000000-0005-0000-0000-0000F1380000}"/>
    <cellStyle name="Calcular 2" xfId="15465" hidden="1" xr:uid="{00000000-0005-0000-0000-0000F2380000}"/>
    <cellStyle name="Calcular 2" xfId="15463" hidden="1" xr:uid="{00000000-0005-0000-0000-0000F3380000}"/>
    <cellStyle name="Calcular 2" xfId="15475" hidden="1" xr:uid="{00000000-0005-0000-0000-0000F4380000}"/>
    <cellStyle name="Calcular 2" xfId="15473" hidden="1" xr:uid="{00000000-0005-0000-0000-0000F5380000}"/>
    <cellStyle name="Calcular 2" xfId="15485" hidden="1" xr:uid="{00000000-0005-0000-0000-0000F6380000}"/>
    <cellStyle name="Calcular 2" xfId="15483" hidden="1" xr:uid="{00000000-0005-0000-0000-0000F7380000}"/>
    <cellStyle name="Calcular 2" xfId="3414" hidden="1" xr:uid="{00000000-0005-0000-0000-0000F8380000}"/>
    <cellStyle name="Calcular 2" xfId="15148" hidden="1" xr:uid="{00000000-0005-0000-0000-0000F9380000}"/>
    <cellStyle name="Calcular 2" xfId="15099" hidden="1" xr:uid="{00000000-0005-0000-0000-0000FA380000}"/>
    <cellStyle name="Calcular 2" xfId="15098" hidden="1" xr:uid="{00000000-0005-0000-0000-0000FB380000}"/>
    <cellStyle name="Calcular 2" xfId="14293" hidden="1" xr:uid="{00000000-0005-0000-0000-0000FC380000}"/>
    <cellStyle name="Calcular 2" xfId="13775" hidden="1" xr:uid="{00000000-0005-0000-0000-0000FD380000}"/>
    <cellStyle name="Calcular 2" xfId="8692" hidden="1" xr:uid="{00000000-0005-0000-0000-0000FE380000}"/>
    <cellStyle name="Calcular 2" xfId="3701" hidden="1" xr:uid="{00000000-0005-0000-0000-0000FF380000}"/>
    <cellStyle name="Calcular 2" xfId="15488" hidden="1" xr:uid="{00000000-0005-0000-0000-000000390000}"/>
    <cellStyle name="Calcular 2" xfId="14130" hidden="1" xr:uid="{00000000-0005-0000-0000-000001390000}"/>
    <cellStyle name="Calcular 2" xfId="15560" hidden="1" xr:uid="{00000000-0005-0000-0000-000002390000}"/>
    <cellStyle name="Calcular 2" xfId="15546" hidden="1" xr:uid="{00000000-0005-0000-0000-000003390000}"/>
    <cellStyle name="Calcular 2" xfId="15571" hidden="1" xr:uid="{00000000-0005-0000-0000-000004390000}"/>
    <cellStyle name="Calcular 2" xfId="15569" hidden="1" xr:uid="{00000000-0005-0000-0000-000005390000}"/>
    <cellStyle name="Calcular 2" xfId="15581" hidden="1" xr:uid="{00000000-0005-0000-0000-000006390000}"/>
    <cellStyle name="Calcular 2" xfId="15579" hidden="1" xr:uid="{00000000-0005-0000-0000-000007390000}"/>
    <cellStyle name="Calcular 2" xfId="15591" hidden="1" xr:uid="{00000000-0005-0000-0000-000008390000}"/>
    <cellStyle name="Calcular 2" xfId="15589" hidden="1" xr:uid="{00000000-0005-0000-0000-000009390000}"/>
    <cellStyle name="Calcular 2" xfId="15601" hidden="1" xr:uid="{00000000-0005-0000-0000-00000A390000}"/>
    <cellStyle name="Calcular 2" xfId="15599" hidden="1" xr:uid="{00000000-0005-0000-0000-00000B390000}"/>
    <cellStyle name="Calcular 2" xfId="9768" hidden="1" xr:uid="{00000000-0005-0000-0000-00000C390000}"/>
    <cellStyle name="Calcular 2" xfId="15517" hidden="1" xr:uid="{00000000-0005-0000-0000-00000D390000}"/>
    <cellStyle name="Calcular 2" xfId="15492" hidden="1" xr:uid="{00000000-0005-0000-0000-00000E390000}"/>
    <cellStyle name="Calcular 2" xfId="15493" hidden="1" xr:uid="{00000000-0005-0000-0000-00000F390000}"/>
    <cellStyle name="Calcular 2" xfId="15610" hidden="1" xr:uid="{00000000-0005-0000-0000-000010390000}"/>
    <cellStyle name="Calcular 2" xfId="15608" hidden="1" xr:uid="{00000000-0005-0000-0000-000011390000}"/>
    <cellStyle name="Calcular 2" xfId="15620" hidden="1" xr:uid="{00000000-0005-0000-0000-000012390000}"/>
    <cellStyle name="Calcular 2" xfId="15618" hidden="1" xr:uid="{00000000-0005-0000-0000-000013390000}"/>
    <cellStyle name="Calcular 2" xfId="15630" hidden="1" xr:uid="{00000000-0005-0000-0000-000014390000}"/>
    <cellStyle name="Calcular 2" xfId="15628" hidden="1" xr:uid="{00000000-0005-0000-0000-000015390000}"/>
    <cellStyle name="Calcular 2" xfId="14041" hidden="1" xr:uid="{00000000-0005-0000-0000-000016390000}"/>
    <cellStyle name="Calcular 2" xfId="14072" hidden="1" xr:uid="{00000000-0005-0000-0000-000017390000}"/>
    <cellStyle name="Calcular 2" xfId="13834" hidden="1" xr:uid="{00000000-0005-0000-0000-000018390000}"/>
    <cellStyle name="Calcular 2" xfId="14120" hidden="1" xr:uid="{00000000-0005-0000-0000-000019390000}"/>
    <cellStyle name="Calcular 2" xfId="15633" hidden="1" xr:uid="{00000000-0005-0000-0000-00001A390000}"/>
    <cellStyle name="Calcular 2" xfId="14184" hidden="1" xr:uid="{00000000-0005-0000-0000-00001B390000}"/>
    <cellStyle name="Calcular 2" xfId="15643" hidden="1" xr:uid="{00000000-0005-0000-0000-00001C390000}"/>
    <cellStyle name="Calcular 2" xfId="15641" hidden="1" xr:uid="{00000000-0005-0000-0000-00001D390000}"/>
    <cellStyle name="Calcular 2" xfId="15654" hidden="1" xr:uid="{00000000-0005-0000-0000-00001E390000}"/>
    <cellStyle name="Calcular 2" xfId="15652" hidden="1" xr:uid="{00000000-0005-0000-0000-00001F390000}"/>
    <cellStyle name="Calcular 2" xfId="15799" hidden="1" xr:uid="{00000000-0005-0000-0000-000020390000}"/>
    <cellStyle name="Calcular 2" xfId="15785" hidden="1" xr:uid="{00000000-0005-0000-0000-000021390000}"/>
    <cellStyle name="Calcular 2" xfId="15813" hidden="1" xr:uid="{00000000-0005-0000-0000-000022390000}"/>
    <cellStyle name="Calcular 2" xfId="15809" hidden="1" xr:uid="{00000000-0005-0000-0000-000023390000}"/>
    <cellStyle name="Calcular 2" xfId="15848" hidden="1" xr:uid="{00000000-0005-0000-0000-000024390000}"/>
    <cellStyle name="Calcular 2" xfId="15845" hidden="1" xr:uid="{00000000-0005-0000-0000-000025390000}"/>
    <cellStyle name="Calcular 2" xfId="15858" hidden="1" xr:uid="{00000000-0005-0000-0000-000026390000}"/>
    <cellStyle name="Calcular 2" xfId="15856" hidden="1" xr:uid="{00000000-0005-0000-0000-000027390000}"/>
    <cellStyle name="Calcular 2" xfId="15870" hidden="1" xr:uid="{00000000-0005-0000-0000-000028390000}"/>
    <cellStyle name="Calcular 2" xfId="15867" hidden="1" xr:uid="{00000000-0005-0000-0000-000029390000}"/>
    <cellStyle name="Calcular 2" xfId="15943" hidden="1" xr:uid="{00000000-0005-0000-0000-00002A390000}"/>
    <cellStyle name="Calcular 2" xfId="15929" hidden="1" xr:uid="{00000000-0005-0000-0000-00002B390000}"/>
    <cellStyle name="Calcular 2" xfId="15954" hidden="1" xr:uid="{00000000-0005-0000-0000-00002C390000}"/>
    <cellStyle name="Calcular 2" xfId="15952" hidden="1" xr:uid="{00000000-0005-0000-0000-00002D390000}"/>
    <cellStyle name="Calcular 2" xfId="15964" hidden="1" xr:uid="{00000000-0005-0000-0000-00002E390000}"/>
    <cellStyle name="Calcular 2" xfId="15962" hidden="1" xr:uid="{00000000-0005-0000-0000-00002F390000}"/>
    <cellStyle name="Calcular 2" xfId="15974" hidden="1" xr:uid="{00000000-0005-0000-0000-000030390000}"/>
    <cellStyle name="Calcular 2" xfId="15972" hidden="1" xr:uid="{00000000-0005-0000-0000-000031390000}"/>
    <cellStyle name="Calcular 2" xfId="15984" hidden="1" xr:uid="{00000000-0005-0000-0000-000032390000}"/>
    <cellStyle name="Calcular 2" xfId="15982" hidden="1" xr:uid="{00000000-0005-0000-0000-000033390000}"/>
    <cellStyle name="Calcular 2" xfId="15726" hidden="1" xr:uid="{00000000-0005-0000-0000-000034390000}"/>
    <cellStyle name="Calcular 2" xfId="15900" hidden="1" xr:uid="{00000000-0005-0000-0000-000035390000}"/>
    <cellStyle name="Calcular 2" xfId="15874" hidden="1" xr:uid="{00000000-0005-0000-0000-000036390000}"/>
    <cellStyle name="Calcular 2" xfId="15875" hidden="1" xr:uid="{00000000-0005-0000-0000-000037390000}"/>
    <cellStyle name="Calcular 2" xfId="15993" hidden="1" xr:uid="{00000000-0005-0000-0000-000038390000}"/>
    <cellStyle name="Calcular 2" xfId="15991" hidden="1" xr:uid="{00000000-0005-0000-0000-000039390000}"/>
    <cellStyle name="Calcular 2" xfId="16003" hidden="1" xr:uid="{00000000-0005-0000-0000-00003A390000}"/>
    <cellStyle name="Calcular 2" xfId="16001" hidden="1" xr:uid="{00000000-0005-0000-0000-00003B390000}"/>
    <cellStyle name="Calcular 2" xfId="16013" hidden="1" xr:uid="{00000000-0005-0000-0000-00003C390000}"/>
    <cellStyle name="Calcular 2" xfId="16011" hidden="1" xr:uid="{00000000-0005-0000-0000-00003D390000}"/>
    <cellStyle name="Calcular 2" xfId="14186" hidden="1" xr:uid="{00000000-0005-0000-0000-00003E390000}"/>
    <cellStyle name="Calcular 2" xfId="14057" hidden="1" xr:uid="{00000000-0005-0000-0000-00003F390000}"/>
    <cellStyle name="Calcular 2" xfId="13833" hidden="1" xr:uid="{00000000-0005-0000-0000-000040390000}"/>
    <cellStyle name="Calcular 2" xfId="15682" hidden="1" xr:uid="{00000000-0005-0000-0000-000041390000}"/>
    <cellStyle name="Calcular 2" xfId="15662" hidden="1" xr:uid="{00000000-0005-0000-0000-000042390000}"/>
    <cellStyle name="Calcular 2" xfId="14126" hidden="1" xr:uid="{00000000-0005-0000-0000-000043390000}"/>
    <cellStyle name="Calcular 2" xfId="15659" hidden="1" xr:uid="{00000000-0005-0000-0000-000044390000}"/>
    <cellStyle name="Calcular 2" xfId="9498" hidden="1" xr:uid="{00000000-0005-0000-0000-000045390000}"/>
    <cellStyle name="Calcular 2" xfId="16023" hidden="1" xr:uid="{00000000-0005-0000-0000-000046390000}"/>
    <cellStyle name="Calcular 2" xfId="16021" hidden="1" xr:uid="{00000000-0005-0000-0000-000047390000}"/>
    <cellStyle name="Calcular 2" xfId="16095" hidden="1" xr:uid="{00000000-0005-0000-0000-000048390000}"/>
    <cellStyle name="Calcular 2" xfId="16081" hidden="1" xr:uid="{00000000-0005-0000-0000-000049390000}"/>
    <cellStyle name="Calcular 2" xfId="16106" hidden="1" xr:uid="{00000000-0005-0000-0000-00004A390000}"/>
    <cellStyle name="Calcular 2" xfId="16104" hidden="1" xr:uid="{00000000-0005-0000-0000-00004B390000}"/>
    <cellStyle name="Calcular 2" xfId="16116" hidden="1" xr:uid="{00000000-0005-0000-0000-00004C390000}"/>
    <cellStyle name="Calcular 2" xfId="16114" hidden="1" xr:uid="{00000000-0005-0000-0000-00004D390000}"/>
    <cellStyle name="Calcular 2" xfId="16126" hidden="1" xr:uid="{00000000-0005-0000-0000-00004E390000}"/>
    <cellStyle name="Calcular 2" xfId="16124" hidden="1" xr:uid="{00000000-0005-0000-0000-00004F390000}"/>
    <cellStyle name="Calcular 2" xfId="16136" hidden="1" xr:uid="{00000000-0005-0000-0000-000050390000}"/>
    <cellStyle name="Calcular 2" xfId="16134" hidden="1" xr:uid="{00000000-0005-0000-0000-000051390000}"/>
    <cellStyle name="Calcular 2" xfId="15671" hidden="1" xr:uid="{00000000-0005-0000-0000-000052390000}"/>
    <cellStyle name="Calcular 2" xfId="16052" hidden="1" xr:uid="{00000000-0005-0000-0000-000053390000}"/>
    <cellStyle name="Calcular 2" xfId="16027" hidden="1" xr:uid="{00000000-0005-0000-0000-000054390000}"/>
    <cellStyle name="Calcular 2" xfId="16028" hidden="1" xr:uid="{00000000-0005-0000-0000-000055390000}"/>
    <cellStyle name="Calcular 2" xfId="16145" hidden="1" xr:uid="{00000000-0005-0000-0000-000056390000}"/>
    <cellStyle name="Calcular 2" xfId="16143" hidden="1" xr:uid="{00000000-0005-0000-0000-000057390000}"/>
    <cellStyle name="Calcular 2" xfId="16155" hidden="1" xr:uid="{00000000-0005-0000-0000-000058390000}"/>
    <cellStyle name="Calcular 2" xfId="16153" hidden="1" xr:uid="{00000000-0005-0000-0000-000059390000}"/>
    <cellStyle name="Calcular 2" xfId="16165" hidden="1" xr:uid="{00000000-0005-0000-0000-00005A390000}"/>
    <cellStyle name="Calcular 2" xfId="16163" hidden="1" xr:uid="{00000000-0005-0000-0000-00005B390000}"/>
    <cellStyle name="Calcular 2" xfId="14063" hidden="1" xr:uid="{00000000-0005-0000-0000-00005C390000}"/>
    <cellStyle name="Calcular 2" xfId="15827" hidden="1" xr:uid="{00000000-0005-0000-0000-00005D390000}"/>
    <cellStyle name="Calcular 2" xfId="15778" hidden="1" xr:uid="{00000000-0005-0000-0000-00005E390000}"/>
    <cellStyle name="Calcular 2" xfId="15777" hidden="1" xr:uid="{00000000-0005-0000-0000-00005F390000}"/>
    <cellStyle name="Calcular 2" xfId="13870" hidden="1" xr:uid="{00000000-0005-0000-0000-000060390000}"/>
    <cellStyle name="Calcular 2" xfId="3377" hidden="1" xr:uid="{00000000-0005-0000-0000-000061390000}"/>
    <cellStyle name="Calcular 2" xfId="9321" hidden="1" xr:uid="{00000000-0005-0000-0000-000062390000}"/>
    <cellStyle name="Calcular 2" xfId="3806" hidden="1" xr:uid="{00000000-0005-0000-0000-000063390000}"/>
    <cellStyle name="Calcular 2" xfId="16168" hidden="1" xr:uid="{00000000-0005-0000-0000-000064390000}"/>
    <cellStyle name="Calcular 2" xfId="4375" hidden="1" xr:uid="{00000000-0005-0000-0000-000065390000}"/>
    <cellStyle name="Calcular 2" xfId="16240" hidden="1" xr:uid="{00000000-0005-0000-0000-000066390000}"/>
    <cellStyle name="Calcular 2" xfId="16226" hidden="1" xr:uid="{00000000-0005-0000-0000-000067390000}"/>
    <cellStyle name="Calcular 2" xfId="16251" hidden="1" xr:uid="{00000000-0005-0000-0000-000068390000}"/>
    <cellStyle name="Calcular 2" xfId="16249" hidden="1" xr:uid="{00000000-0005-0000-0000-000069390000}"/>
    <cellStyle name="Calcular 2" xfId="16261" hidden="1" xr:uid="{00000000-0005-0000-0000-00006A390000}"/>
    <cellStyle name="Calcular 2" xfId="16259" hidden="1" xr:uid="{00000000-0005-0000-0000-00006B390000}"/>
    <cellStyle name="Calcular 2" xfId="16271" hidden="1" xr:uid="{00000000-0005-0000-0000-00006C390000}"/>
    <cellStyle name="Calcular 2" xfId="16269" hidden="1" xr:uid="{00000000-0005-0000-0000-00006D390000}"/>
    <cellStyle name="Calcular 2" xfId="16281" hidden="1" xr:uid="{00000000-0005-0000-0000-00006E390000}"/>
    <cellStyle name="Calcular 2" xfId="16279" hidden="1" xr:uid="{00000000-0005-0000-0000-00006F390000}"/>
    <cellStyle name="Calcular 2" xfId="8386" hidden="1" xr:uid="{00000000-0005-0000-0000-000070390000}"/>
    <cellStyle name="Calcular 2" xfId="16197" hidden="1" xr:uid="{00000000-0005-0000-0000-000071390000}"/>
    <cellStyle name="Calcular 2" xfId="16172" hidden="1" xr:uid="{00000000-0005-0000-0000-000072390000}"/>
    <cellStyle name="Calcular 2" xfId="16173" hidden="1" xr:uid="{00000000-0005-0000-0000-000073390000}"/>
    <cellStyle name="Calcular 2" xfId="16290" hidden="1" xr:uid="{00000000-0005-0000-0000-000074390000}"/>
    <cellStyle name="Calcular 2" xfId="16288" hidden="1" xr:uid="{00000000-0005-0000-0000-000075390000}"/>
    <cellStyle name="Calcular 2" xfId="16300" hidden="1" xr:uid="{00000000-0005-0000-0000-000076390000}"/>
    <cellStyle name="Calcular 2" xfId="16298" hidden="1" xr:uid="{00000000-0005-0000-0000-000077390000}"/>
    <cellStyle name="Calcular 2" xfId="16310" hidden="1" xr:uid="{00000000-0005-0000-0000-000078390000}"/>
    <cellStyle name="Calcular 2" xfId="16308" hidden="1" xr:uid="{00000000-0005-0000-0000-000079390000}"/>
    <cellStyle name="Calcular 2" xfId="13993" hidden="1" xr:uid="{00000000-0005-0000-0000-00007A390000}"/>
    <cellStyle name="Calcular 2" xfId="13951" hidden="1" xr:uid="{00000000-0005-0000-0000-00007B390000}"/>
    <cellStyle name="Calcular 2" xfId="14132" hidden="1" xr:uid="{00000000-0005-0000-0000-00007C390000}"/>
    <cellStyle name="Calcular 2" xfId="3478" hidden="1" xr:uid="{00000000-0005-0000-0000-00007D390000}"/>
    <cellStyle name="Calcular 2" xfId="16313" hidden="1" xr:uid="{00000000-0005-0000-0000-00007E390000}"/>
    <cellStyle name="Calcular 2" xfId="14050" hidden="1" xr:uid="{00000000-0005-0000-0000-00007F390000}"/>
    <cellStyle name="Calcular 2" xfId="16323" hidden="1" xr:uid="{00000000-0005-0000-0000-000080390000}"/>
    <cellStyle name="Calcular 2" xfId="16321" hidden="1" xr:uid="{00000000-0005-0000-0000-000081390000}"/>
    <cellStyle name="Calcular 2" xfId="16333" hidden="1" xr:uid="{00000000-0005-0000-0000-000082390000}"/>
    <cellStyle name="Calcular 2" xfId="16331" hidden="1" xr:uid="{00000000-0005-0000-0000-000083390000}"/>
    <cellStyle name="Calcular 2" xfId="16478" hidden="1" xr:uid="{00000000-0005-0000-0000-000084390000}"/>
    <cellStyle name="Calcular 2" xfId="16464" hidden="1" xr:uid="{00000000-0005-0000-0000-000085390000}"/>
    <cellStyle name="Calcular 2" xfId="16492" hidden="1" xr:uid="{00000000-0005-0000-0000-000086390000}"/>
    <cellStyle name="Calcular 2" xfId="16488" hidden="1" xr:uid="{00000000-0005-0000-0000-000087390000}"/>
    <cellStyle name="Calcular 2" xfId="16527" hidden="1" xr:uid="{00000000-0005-0000-0000-000088390000}"/>
    <cellStyle name="Calcular 2" xfId="16524" hidden="1" xr:uid="{00000000-0005-0000-0000-000089390000}"/>
    <cellStyle name="Calcular 2" xfId="16537" hidden="1" xr:uid="{00000000-0005-0000-0000-00008A390000}"/>
    <cellStyle name="Calcular 2" xfId="16535" hidden="1" xr:uid="{00000000-0005-0000-0000-00008B390000}"/>
    <cellStyle name="Calcular 2" xfId="16549" hidden="1" xr:uid="{00000000-0005-0000-0000-00008C390000}"/>
    <cellStyle name="Calcular 2" xfId="16546" hidden="1" xr:uid="{00000000-0005-0000-0000-00008D390000}"/>
    <cellStyle name="Calcular 2" xfId="16621" hidden="1" xr:uid="{00000000-0005-0000-0000-00008E390000}"/>
    <cellStyle name="Calcular 2" xfId="16607" hidden="1" xr:uid="{00000000-0005-0000-0000-00008F390000}"/>
    <cellStyle name="Calcular 2" xfId="16632" hidden="1" xr:uid="{00000000-0005-0000-0000-000090390000}"/>
    <cellStyle name="Calcular 2" xfId="16630" hidden="1" xr:uid="{00000000-0005-0000-0000-000091390000}"/>
    <cellStyle name="Calcular 2" xfId="16642" hidden="1" xr:uid="{00000000-0005-0000-0000-000092390000}"/>
    <cellStyle name="Calcular 2" xfId="16640" hidden="1" xr:uid="{00000000-0005-0000-0000-000093390000}"/>
    <cellStyle name="Calcular 2" xfId="16652" hidden="1" xr:uid="{00000000-0005-0000-0000-000094390000}"/>
    <cellStyle name="Calcular 2" xfId="16650" hidden="1" xr:uid="{00000000-0005-0000-0000-000095390000}"/>
    <cellStyle name="Calcular 2" xfId="16662" hidden="1" xr:uid="{00000000-0005-0000-0000-000096390000}"/>
    <cellStyle name="Calcular 2" xfId="16660" hidden="1" xr:uid="{00000000-0005-0000-0000-000097390000}"/>
    <cellStyle name="Calcular 2" xfId="16405" hidden="1" xr:uid="{00000000-0005-0000-0000-000098390000}"/>
    <cellStyle name="Calcular 2" xfId="16578" hidden="1" xr:uid="{00000000-0005-0000-0000-000099390000}"/>
    <cellStyle name="Calcular 2" xfId="16553" hidden="1" xr:uid="{00000000-0005-0000-0000-00009A390000}"/>
    <cellStyle name="Calcular 2" xfId="16554" hidden="1" xr:uid="{00000000-0005-0000-0000-00009B390000}"/>
    <cellStyle name="Calcular 2" xfId="16671" hidden="1" xr:uid="{00000000-0005-0000-0000-00009C390000}"/>
    <cellStyle name="Calcular 2" xfId="16669" hidden="1" xr:uid="{00000000-0005-0000-0000-00009D390000}"/>
    <cellStyle name="Calcular 2" xfId="16681" hidden="1" xr:uid="{00000000-0005-0000-0000-00009E390000}"/>
    <cellStyle name="Calcular 2" xfId="16679" hidden="1" xr:uid="{00000000-0005-0000-0000-00009F390000}"/>
    <cellStyle name="Calcular 2" xfId="16691" hidden="1" xr:uid="{00000000-0005-0000-0000-0000A0390000}"/>
    <cellStyle name="Calcular 2" xfId="16689" hidden="1" xr:uid="{00000000-0005-0000-0000-0000A1390000}"/>
    <cellStyle name="Calcular 2" xfId="9347" hidden="1" xr:uid="{00000000-0005-0000-0000-0000A2390000}"/>
    <cellStyle name="Calcular 2" xfId="13777" hidden="1" xr:uid="{00000000-0005-0000-0000-0000A3390000}"/>
    <cellStyle name="Calcular 2" xfId="9300" hidden="1" xr:uid="{00000000-0005-0000-0000-0000A4390000}"/>
    <cellStyle name="Calcular 2" xfId="16361" hidden="1" xr:uid="{00000000-0005-0000-0000-0000A5390000}"/>
    <cellStyle name="Calcular 2" xfId="16341" hidden="1" xr:uid="{00000000-0005-0000-0000-0000A6390000}"/>
    <cellStyle name="Calcular 2" xfId="14181" hidden="1" xr:uid="{00000000-0005-0000-0000-0000A7390000}"/>
    <cellStyle name="Calcular 2" xfId="16338" hidden="1" xr:uid="{00000000-0005-0000-0000-0000A8390000}"/>
    <cellStyle name="Calcular 2" xfId="13966" hidden="1" xr:uid="{00000000-0005-0000-0000-0000A9390000}"/>
    <cellStyle name="Calcular 2" xfId="16701" hidden="1" xr:uid="{00000000-0005-0000-0000-0000AA390000}"/>
    <cellStyle name="Calcular 2" xfId="16699" hidden="1" xr:uid="{00000000-0005-0000-0000-0000AB390000}"/>
    <cellStyle name="Calcular 2" xfId="16773" hidden="1" xr:uid="{00000000-0005-0000-0000-0000AC390000}"/>
    <cellStyle name="Calcular 2" xfId="16759" hidden="1" xr:uid="{00000000-0005-0000-0000-0000AD390000}"/>
    <cellStyle name="Calcular 2" xfId="16784" hidden="1" xr:uid="{00000000-0005-0000-0000-0000AE390000}"/>
    <cellStyle name="Calcular 2" xfId="16782" hidden="1" xr:uid="{00000000-0005-0000-0000-0000AF390000}"/>
    <cellStyle name="Calcular 2" xfId="16794" hidden="1" xr:uid="{00000000-0005-0000-0000-0000B0390000}"/>
    <cellStyle name="Calcular 2" xfId="16792" hidden="1" xr:uid="{00000000-0005-0000-0000-0000B1390000}"/>
    <cellStyle name="Calcular 2" xfId="16804" hidden="1" xr:uid="{00000000-0005-0000-0000-0000B2390000}"/>
    <cellStyle name="Calcular 2" xfId="16802" hidden="1" xr:uid="{00000000-0005-0000-0000-0000B3390000}"/>
    <cellStyle name="Calcular 2" xfId="16814" hidden="1" xr:uid="{00000000-0005-0000-0000-0000B4390000}"/>
    <cellStyle name="Calcular 2" xfId="16812" hidden="1" xr:uid="{00000000-0005-0000-0000-0000B5390000}"/>
    <cellStyle name="Calcular 2" xfId="16350" hidden="1" xr:uid="{00000000-0005-0000-0000-0000B6390000}"/>
    <cellStyle name="Calcular 2" xfId="16730" hidden="1" xr:uid="{00000000-0005-0000-0000-0000B7390000}"/>
    <cellStyle name="Calcular 2" xfId="16705" hidden="1" xr:uid="{00000000-0005-0000-0000-0000B8390000}"/>
    <cellStyle name="Calcular 2" xfId="16706" hidden="1" xr:uid="{00000000-0005-0000-0000-0000B9390000}"/>
    <cellStyle name="Calcular 2" xfId="16823" hidden="1" xr:uid="{00000000-0005-0000-0000-0000BA390000}"/>
    <cellStyle name="Calcular 2" xfId="16821" hidden="1" xr:uid="{00000000-0005-0000-0000-0000BB390000}"/>
    <cellStyle name="Calcular 2" xfId="16833" hidden="1" xr:uid="{00000000-0005-0000-0000-0000BC390000}"/>
    <cellStyle name="Calcular 2" xfId="16831" hidden="1" xr:uid="{00000000-0005-0000-0000-0000BD390000}"/>
    <cellStyle name="Calcular 2" xfId="16843" hidden="1" xr:uid="{00000000-0005-0000-0000-0000BE390000}"/>
    <cellStyle name="Calcular 2" xfId="16841" hidden="1" xr:uid="{00000000-0005-0000-0000-0000BF390000}"/>
    <cellStyle name="Calcular 2" xfId="14119" hidden="1" xr:uid="{00000000-0005-0000-0000-0000C0390000}"/>
    <cellStyle name="Calcular 2" xfId="16506" hidden="1" xr:uid="{00000000-0005-0000-0000-0000C1390000}"/>
    <cellStyle name="Calcular 2" xfId="16457" hidden="1" xr:uid="{00000000-0005-0000-0000-0000C2390000}"/>
    <cellStyle name="Calcular 2" xfId="16456" hidden="1" xr:uid="{00000000-0005-0000-0000-0000C3390000}"/>
    <cellStyle name="Calcular 2" xfId="8632" hidden="1" xr:uid="{00000000-0005-0000-0000-0000C4390000}"/>
    <cellStyle name="Calcular 2" xfId="8773" hidden="1" xr:uid="{00000000-0005-0000-0000-0000C5390000}"/>
    <cellStyle name="Calcular 2" xfId="8716" hidden="1" xr:uid="{00000000-0005-0000-0000-0000C6390000}"/>
    <cellStyle name="Calcular 2" xfId="5180" hidden="1" xr:uid="{00000000-0005-0000-0000-0000C7390000}"/>
    <cellStyle name="Calcular 2" xfId="16846" hidden="1" xr:uid="{00000000-0005-0000-0000-0000C8390000}"/>
    <cellStyle name="Calcular 2" xfId="9105" hidden="1" xr:uid="{00000000-0005-0000-0000-0000C9390000}"/>
    <cellStyle name="Calcular 2" xfId="16918" hidden="1" xr:uid="{00000000-0005-0000-0000-0000CA390000}"/>
    <cellStyle name="Calcular 2" xfId="16904" hidden="1" xr:uid="{00000000-0005-0000-0000-0000CB390000}"/>
    <cellStyle name="Calcular 2" xfId="16929" hidden="1" xr:uid="{00000000-0005-0000-0000-0000CC390000}"/>
    <cellStyle name="Calcular 2" xfId="16927" hidden="1" xr:uid="{00000000-0005-0000-0000-0000CD390000}"/>
    <cellStyle name="Calcular 2" xfId="16939" hidden="1" xr:uid="{00000000-0005-0000-0000-0000CE390000}"/>
    <cellStyle name="Calcular 2" xfId="16937" hidden="1" xr:uid="{00000000-0005-0000-0000-0000CF390000}"/>
    <cellStyle name="Calcular 2" xfId="16949" hidden="1" xr:uid="{00000000-0005-0000-0000-0000D0390000}"/>
    <cellStyle name="Calcular 2" xfId="16947" hidden="1" xr:uid="{00000000-0005-0000-0000-0000D1390000}"/>
    <cellStyle name="Calcular 2" xfId="16959" hidden="1" xr:uid="{00000000-0005-0000-0000-0000D2390000}"/>
    <cellStyle name="Calcular 2" xfId="16957" hidden="1" xr:uid="{00000000-0005-0000-0000-0000D3390000}"/>
    <cellStyle name="Calcular 2" xfId="9324" hidden="1" xr:uid="{00000000-0005-0000-0000-0000D4390000}"/>
    <cellStyle name="Calcular 2" xfId="16875" hidden="1" xr:uid="{00000000-0005-0000-0000-0000D5390000}"/>
    <cellStyle name="Calcular 2" xfId="16850" hidden="1" xr:uid="{00000000-0005-0000-0000-0000D6390000}"/>
    <cellStyle name="Calcular 2" xfId="16851" hidden="1" xr:uid="{00000000-0005-0000-0000-0000D7390000}"/>
    <cellStyle name="Calcular 2" xfId="16968" hidden="1" xr:uid="{00000000-0005-0000-0000-0000D8390000}"/>
    <cellStyle name="Calcular 2" xfId="16966" hidden="1" xr:uid="{00000000-0005-0000-0000-0000D9390000}"/>
    <cellStyle name="Calcular 2" xfId="16978" hidden="1" xr:uid="{00000000-0005-0000-0000-0000DA390000}"/>
    <cellStyle name="Calcular 2" xfId="16976" hidden="1" xr:uid="{00000000-0005-0000-0000-0000DB390000}"/>
    <cellStyle name="Calcular 2" xfId="16988" hidden="1" xr:uid="{00000000-0005-0000-0000-0000DC390000}"/>
    <cellStyle name="Calcular 2" xfId="16986" hidden="1" xr:uid="{00000000-0005-0000-0000-0000DD390000}"/>
    <cellStyle name="Calcular 2" xfId="4963" hidden="1" xr:uid="{00000000-0005-0000-0000-0000DE390000}"/>
    <cellStyle name="Calcular 2" xfId="9378" hidden="1" xr:uid="{00000000-0005-0000-0000-0000DF390000}"/>
    <cellStyle name="Calcular 2" xfId="9524" hidden="1" xr:uid="{00000000-0005-0000-0000-0000E0390000}"/>
    <cellStyle name="Calcular 2" xfId="10415" hidden="1" xr:uid="{00000000-0005-0000-0000-0000E1390000}"/>
    <cellStyle name="Calcular 2" xfId="17014" hidden="1" xr:uid="{00000000-0005-0000-0000-0000E2390000}"/>
    <cellStyle name="Calcular 2" xfId="17006" hidden="1" xr:uid="{00000000-0005-0000-0000-0000E3390000}"/>
    <cellStyle name="Calcular 2" xfId="17032" hidden="1" xr:uid="{00000000-0005-0000-0000-0000E4390000}"/>
    <cellStyle name="Calcular 2" xfId="17030" hidden="1" xr:uid="{00000000-0005-0000-0000-0000E5390000}"/>
    <cellStyle name="Calcular 2" xfId="17056" hidden="1" xr:uid="{00000000-0005-0000-0000-0000E6390000}"/>
    <cellStyle name="Calcular 2" xfId="17051" hidden="1" xr:uid="{00000000-0005-0000-0000-0000E7390000}"/>
    <cellStyle name="Calcular 2" xfId="17385" hidden="1" xr:uid="{00000000-0005-0000-0000-0000E8390000}"/>
    <cellStyle name="Calcular 2" xfId="17371" hidden="1" xr:uid="{00000000-0005-0000-0000-0000E9390000}"/>
    <cellStyle name="Calcular 2" xfId="17401" hidden="1" xr:uid="{00000000-0005-0000-0000-0000EA390000}"/>
    <cellStyle name="Calcular 2" xfId="17398" hidden="1" xr:uid="{00000000-0005-0000-0000-0000EB390000}"/>
    <cellStyle name="Calcular 2" xfId="17485" hidden="1" xr:uid="{00000000-0005-0000-0000-0000EC390000}"/>
    <cellStyle name="Calcular 2" xfId="17483" hidden="1" xr:uid="{00000000-0005-0000-0000-0000ED390000}"/>
    <cellStyle name="Calcular 2" xfId="17497" hidden="1" xr:uid="{00000000-0005-0000-0000-0000EE390000}"/>
    <cellStyle name="Calcular 2" xfId="17495" hidden="1" xr:uid="{00000000-0005-0000-0000-0000EF390000}"/>
    <cellStyle name="Calcular 2" xfId="17511" hidden="1" xr:uid="{00000000-0005-0000-0000-0000F0390000}"/>
    <cellStyle name="Calcular 2" xfId="17509" hidden="1" xr:uid="{00000000-0005-0000-0000-0000F1390000}"/>
    <cellStyle name="Calcular 2" xfId="9209" hidden="1" xr:uid="{00000000-0005-0000-0000-0000F2390000}"/>
    <cellStyle name="Calcular 2" xfId="17205" hidden="1" xr:uid="{00000000-0005-0000-0000-0000F3390000}"/>
    <cellStyle name="Calcular 2" xfId="17086" hidden="1" xr:uid="{00000000-0005-0000-0000-0000F4390000}"/>
    <cellStyle name="Calcular 2" xfId="17088" hidden="1" xr:uid="{00000000-0005-0000-0000-0000F5390000}"/>
    <cellStyle name="Calcular 2" xfId="17521" hidden="1" xr:uid="{00000000-0005-0000-0000-0000F6390000}"/>
    <cellStyle name="Calcular 2" xfId="17518" hidden="1" xr:uid="{00000000-0005-0000-0000-0000F7390000}"/>
    <cellStyle name="Calcular 2" xfId="17535" hidden="1" xr:uid="{00000000-0005-0000-0000-0000F8390000}"/>
    <cellStyle name="Calcular 2" xfId="17533" hidden="1" xr:uid="{00000000-0005-0000-0000-0000F9390000}"/>
    <cellStyle name="Calcular 2" xfId="17550" hidden="1" xr:uid="{00000000-0005-0000-0000-0000FA390000}"/>
    <cellStyle name="Calcular 2" xfId="17546" hidden="1" xr:uid="{00000000-0005-0000-0000-0000FB390000}"/>
    <cellStyle name="Calcular 2" xfId="8851" hidden="1" xr:uid="{00000000-0005-0000-0000-0000FC390000}"/>
    <cellStyle name="Calcular 2" xfId="5044" hidden="1" xr:uid="{00000000-0005-0000-0000-0000FD390000}"/>
    <cellStyle name="Calcular 2" xfId="17173" hidden="1" xr:uid="{00000000-0005-0000-0000-0000FE390000}"/>
    <cellStyle name="Calcular 2" xfId="17388" hidden="1" xr:uid="{00000000-0005-0000-0000-0000FF390000}"/>
    <cellStyle name="Calcular 2" xfId="17555" hidden="1" xr:uid="{00000000-0005-0000-0000-0000003A0000}"/>
    <cellStyle name="Calcular 2" xfId="17552" hidden="1" xr:uid="{00000000-0005-0000-0000-0000013A0000}"/>
    <cellStyle name="Calcular 2" xfId="17566" hidden="1" xr:uid="{00000000-0005-0000-0000-0000023A0000}"/>
    <cellStyle name="Calcular 2" xfId="17564" hidden="1" xr:uid="{00000000-0005-0000-0000-0000033A0000}"/>
    <cellStyle name="Calcular 2" xfId="17580" hidden="1" xr:uid="{00000000-0005-0000-0000-0000043A0000}"/>
    <cellStyle name="Calcular 2" xfId="17577" hidden="1" xr:uid="{00000000-0005-0000-0000-0000053A0000}"/>
    <cellStyle name="Calcular 2" xfId="17725" hidden="1" xr:uid="{00000000-0005-0000-0000-0000063A0000}"/>
    <cellStyle name="Calcular 2" xfId="17711" hidden="1" xr:uid="{00000000-0005-0000-0000-0000073A0000}"/>
    <cellStyle name="Calcular 2" xfId="17739" hidden="1" xr:uid="{00000000-0005-0000-0000-0000083A0000}"/>
    <cellStyle name="Calcular 2" xfId="17735" hidden="1" xr:uid="{00000000-0005-0000-0000-0000093A0000}"/>
    <cellStyle name="Calcular 2" xfId="17774" hidden="1" xr:uid="{00000000-0005-0000-0000-00000A3A0000}"/>
    <cellStyle name="Calcular 2" xfId="17771" hidden="1" xr:uid="{00000000-0005-0000-0000-00000B3A0000}"/>
    <cellStyle name="Calcular 2" xfId="17784" hidden="1" xr:uid="{00000000-0005-0000-0000-00000C3A0000}"/>
    <cellStyle name="Calcular 2" xfId="17782" hidden="1" xr:uid="{00000000-0005-0000-0000-00000D3A0000}"/>
    <cellStyle name="Calcular 2" xfId="17796" hidden="1" xr:uid="{00000000-0005-0000-0000-00000E3A0000}"/>
    <cellStyle name="Calcular 2" xfId="17793" hidden="1" xr:uid="{00000000-0005-0000-0000-00000F3A0000}"/>
    <cellStyle name="Calcular 2" xfId="17869" hidden="1" xr:uid="{00000000-0005-0000-0000-0000103A0000}"/>
    <cellStyle name="Calcular 2" xfId="17855" hidden="1" xr:uid="{00000000-0005-0000-0000-0000113A0000}"/>
    <cellStyle name="Calcular 2" xfId="17880" hidden="1" xr:uid="{00000000-0005-0000-0000-0000123A0000}"/>
    <cellStyle name="Calcular 2" xfId="17878" hidden="1" xr:uid="{00000000-0005-0000-0000-0000133A0000}"/>
    <cellStyle name="Calcular 2" xfId="17890" hidden="1" xr:uid="{00000000-0005-0000-0000-0000143A0000}"/>
    <cellStyle name="Calcular 2" xfId="17888" hidden="1" xr:uid="{00000000-0005-0000-0000-0000153A0000}"/>
    <cellStyle name="Calcular 2" xfId="17900" hidden="1" xr:uid="{00000000-0005-0000-0000-0000163A0000}"/>
    <cellStyle name="Calcular 2" xfId="17898" hidden="1" xr:uid="{00000000-0005-0000-0000-0000173A0000}"/>
    <cellStyle name="Calcular 2" xfId="17910" hidden="1" xr:uid="{00000000-0005-0000-0000-0000183A0000}"/>
    <cellStyle name="Calcular 2" xfId="17908" hidden="1" xr:uid="{00000000-0005-0000-0000-0000193A0000}"/>
    <cellStyle name="Calcular 2" xfId="17652" hidden="1" xr:uid="{00000000-0005-0000-0000-00001A3A0000}"/>
    <cellStyle name="Calcular 2" xfId="17825" hidden="1" xr:uid="{00000000-0005-0000-0000-00001B3A0000}"/>
    <cellStyle name="Calcular 2" xfId="17800" hidden="1" xr:uid="{00000000-0005-0000-0000-00001C3A0000}"/>
    <cellStyle name="Calcular 2" xfId="17801" hidden="1" xr:uid="{00000000-0005-0000-0000-00001D3A0000}"/>
    <cellStyle name="Calcular 2" xfId="17919" hidden="1" xr:uid="{00000000-0005-0000-0000-00001E3A0000}"/>
    <cellStyle name="Calcular 2" xfId="17917" hidden="1" xr:uid="{00000000-0005-0000-0000-00001F3A0000}"/>
    <cellStyle name="Calcular 2" xfId="17929" hidden="1" xr:uid="{00000000-0005-0000-0000-0000203A0000}"/>
    <cellStyle name="Calcular 2" xfId="17927" hidden="1" xr:uid="{00000000-0005-0000-0000-0000213A0000}"/>
    <cellStyle name="Calcular 2" xfId="17939" hidden="1" xr:uid="{00000000-0005-0000-0000-0000223A0000}"/>
    <cellStyle name="Calcular 2" xfId="17937" hidden="1" xr:uid="{00000000-0005-0000-0000-0000233A0000}"/>
    <cellStyle name="Calcular 2" xfId="17307" hidden="1" xr:uid="{00000000-0005-0000-0000-0000243A0000}"/>
    <cellStyle name="Calcular 2" xfId="17500" hidden="1" xr:uid="{00000000-0005-0000-0000-0000253A0000}"/>
    <cellStyle name="Calcular 2" xfId="17459" hidden="1" xr:uid="{00000000-0005-0000-0000-0000263A0000}"/>
    <cellStyle name="Calcular 2" xfId="17608" hidden="1" xr:uid="{00000000-0005-0000-0000-0000273A0000}"/>
    <cellStyle name="Calcular 2" xfId="17588" hidden="1" xr:uid="{00000000-0005-0000-0000-0000283A0000}"/>
    <cellStyle name="Calcular 2" xfId="5012" hidden="1" xr:uid="{00000000-0005-0000-0000-0000293A0000}"/>
    <cellStyle name="Calcular 2" xfId="17585" hidden="1" xr:uid="{00000000-0005-0000-0000-00002A3A0000}"/>
    <cellStyle name="Calcular 2" xfId="17409" hidden="1" xr:uid="{00000000-0005-0000-0000-00002B3A0000}"/>
    <cellStyle name="Calcular 2" xfId="17949" hidden="1" xr:uid="{00000000-0005-0000-0000-00002C3A0000}"/>
    <cellStyle name="Calcular 2" xfId="17947" hidden="1" xr:uid="{00000000-0005-0000-0000-00002D3A0000}"/>
    <cellStyle name="Calcular 2" xfId="18021" hidden="1" xr:uid="{00000000-0005-0000-0000-00002E3A0000}"/>
    <cellStyle name="Calcular 2" xfId="18007" hidden="1" xr:uid="{00000000-0005-0000-0000-00002F3A0000}"/>
    <cellStyle name="Calcular 2" xfId="18032" hidden="1" xr:uid="{00000000-0005-0000-0000-0000303A0000}"/>
    <cellStyle name="Calcular 2" xfId="18030" hidden="1" xr:uid="{00000000-0005-0000-0000-0000313A0000}"/>
    <cellStyle name="Calcular 2" xfId="18042" hidden="1" xr:uid="{00000000-0005-0000-0000-0000323A0000}"/>
    <cellStyle name="Calcular 2" xfId="18040" hidden="1" xr:uid="{00000000-0005-0000-0000-0000333A0000}"/>
    <cellStyle name="Calcular 2" xfId="18052" hidden="1" xr:uid="{00000000-0005-0000-0000-0000343A0000}"/>
    <cellStyle name="Calcular 2" xfId="18050" hidden="1" xr:uid="{00000000-0005-0000-0000-0000353A0000}"/>
    <cellStyle name="Calcular 2" xfId="18062" hidden="1" xr:uid="{00000000-0005-0000-0000-0000363A0000}"/>
    <cellStyle name="Calcular 2" xfId="18060" hidden="1" xr:uid="{00000000-0005-0000-0000-0000373A0000}"/>
    <cellStyle name="Calcular 2" xfId="17597" hidden="1" xr:uid="{00000000-0005-0000-0000-0000383A0000}"/>
    <cellStyle name="Calcular 2" xfId="17978" hidden="1" xr:uid="{00000000-0005-0000-0000-0000393A0000}"/>
    <cellStyle name="Calcular 2" xfId="17953" hidden="1" xr:uid="{00000000-0005-0000-0000-00003A3A0000}"/>
    <cellStyle name="Calcular 2" xfId="17954" hidden="1" xr:uid="{00000000-0005-0000-0000-00003B3A0000}"/>
    <cellStyle name="Calcular 2" xfId="18071" hidden="1" xr:uid="{00000000-0005-0000-0000-00003C3A0000}"/>
    <cellStyle name="Calcular 2" xfId="18069" hidden="1" xr:uid="{00000000-0005-0000-0000-00003D3A0000}"/>
    <cellStyle name="Calcular 2" xfId="18081" hidden="1" xr:uid="{00000000-0005-0000-0000-00003E3A0000}"/>
    <cellStyle name="Calcular 2" xfId="18079" hidden="1" xr:uid="{00000000-0005-0000-0000-00003F3A0000}"/>
    <cellStyle name="Calcular 2" xfId="18091" hidden="1" xr:uid="{00000000-0005-0000-0000-0000403A0000}"/>
    <cellStyle name="Calcular 2" xfId="18089" hidden="1" xr:uid="{00000000-0005-0000-0000-0000413A0000}"/>
    <cellStyle name="Calcular 2" xfId="17443" hidden="1" xr:uid="{00000000-0005-0000-0000-0000423A0000}"/>
    <cellStyle name="Calcular 2" xfId="17753" hidden="1" xr:uid="{00000000-0005-0000-0000-0000433A0000}"/>
    <cellStyle name="Calcular 2" xfId="17704" hidden="1" xr:uid="{00000000-0005-0000-0000-0000443A0000}"/>
    <cellStyle name="Calcular 2" xfId="17703" hidden="1" xr:uid="{00000000-0005-0000-0000-0000453A0000}"/>
    <cellStyle name="Calcular 2" xfId="3967" hidden="1" xr:uid="{00000000-0005-0000-0000-0000463A0000}"/>
    <cellStyle name="Calcular 2" xfId="10363" hidden="1" xr:uid="{00000000-0005-0000-0000-0000473A0000}"/>
    <cellStyle name="Calcular 2" xfId="10015" hidden="1" xr:uid="{00000000-0005-0000-0000-0000483A0000}"/>
    <cellStyle name="Calcular 2" xfId="5080" hidden="1" xr:uid="{00000000-0005-0000-0000-0000493A0000}"/>
    <cellStyle name="Calcular 2" xfId="18094" hidden="1" xr:uid="{00000000-0005-0000-0000-00004A3A0000}"/>
    <cellStyle name="Calcular 2" xfId="17259" hidden="1" xr:uid="{00000000-0005-0000-0000-00004B3A0000}"/>
    <cellStyle name="Calcular 2" xfId="18166" hidden="1" xr:uid="{00000000-0005-0000-0000-00004C3A0000}"/>
    <cellStyle name="Calcular 2" xfId="18152" hidden="1" xr:uid="{00000000-0005-0000-0000-00004D3A0000}"/>
    <cellStyle name="Calcular 2" xfId="18177" hidden="1" xr:uid="{00000000-0005-0000-0000-00004E3A0000}"/>
    <cellStyle name="Calcular 2" xfId="18175" hidden="1" xr:uid="{00000000-0005-0000-0000-00004F3A0000}"/>
    <cellStyle name="Calcular 2" xfId="18187" hidden="1" xr:uid="{00000000-0005-0000-0000-0000503A0000}"/>
    <cellStyle name="Calcular 2" xfId="18185" hidden="1" xr:uid="{00000000-0005-0000-0000-0000513A0000}"/>
    <cellStyle name="Calcular 2" xfId="18197" hidden="1" xr:uid="{00000000-0005-0000-0000-0000523A0000}"/>
    <cellStyle name="Calcular 2" xfId="18195" hidden="1" xr:uid="{00000000-0005-0000-0000-0000533A0000}"/>
    <cellStyle name="Calcular 2" xfId="18207" hidden="1" xr:uid="{00000000-0005-0000-0000-0000543A0000}"/>
    <cellStyle name="Calcular 2" xfId="18205" hidden="1" xr:uid="{00000000-0005-0000-0000-0000553A0000}"/>
    <cellStyle name="Calcular 2" xfId="17095" hidden="1" xr:uid="{00000000-0005-0000-0000-0000563A0000}"/>
    <cellStyle name="Calcular 2" xfId="18123" hidden="1" xr:uid="{00000000-0005-0000-0000-0000573A0000}"/>
    <cellStyle name="Calcular 2" xfId="18098" hidden="1" xr:uid="{00000000-0005-0000-0000-0000583A0000}"/>
    <cellStyle name="Calcular 2" xfId="18099" hidden="1" xr:uid="{00000000-0005-0000-0000-0000593A0000}"/>
    <cellStyle name="Calcular 2" xfId="18216" hidden="1" xr:uid="{00000000-0005-0000-0000-00005A3A0000}"/>
    <cellStyle name="Calcular 2" xfId="18214" hidden="1" xr:uid="{00000000-0005-0000-0000-00005B3A0000}"/>
    <cellStyle name="Calcular 2" xfId="18226" hidden="1" xr:uid="{00000000-0005-0000-0000-00005C3A0000}"/>
    <cellStyle name="Calcular 2" xfId="18224" hidden="1" xr:uid="{00000000-0005-0000-0000-00005D3A0000}"/>
    <cellStyle name="Calcular 2" xfId="18236" hidden="1" xr:uid="{00000000-0005-0000-0000-00005E3A0000}"/>
    <cellStyle name="Calcular 2" xfId="18234" hidden="1" xr:uid="{00000000-0005-0000-0000-00005F3A0000}"/>
    <cellStyle name="Calcular 2" xfId="17333" hidden="1" xr:uid="{00000000-0005-0000-0000-0000603A0000}"/>
    <cellStyle name="Calcular 2" xfId="17220" hidden="1" xr:uid="{00000000-0005-0000-0000-0000613A0000}"/>
    <cellStyle name="Calcular 2" xfId="17286" hidden="1" xr:uid="{00000000-0005-0000-0000-0000623A0000}"/>
    <cellStyle name="Calcular 2" xfId="17287" hidden="1" xr:uid="{00000000-0005-0000-0000-0000633A0000}"/>
    <cellStyle name="Calcular 2" xfId="18239" hidden="1" xr:uid="{00000000-0005-0000-0000-0000643A0000}"/>
    <cellStyle name="Calcular 2" xfId="8481" hidden="1" xr:uid="{00000000-0005-0000-0000-0000653A0000}"/>
    <cellStyle name="Calcular 2" xfId="18249" hidden="1" xr:uid="{00000000-0005-0000-0000-0000663A0000}"/>
    <cellStyle name="Calcular 2" xfId="18247" hidden="1" xr:uid="{00000000-0005-0000-0000-0000673A0000}"/>
    <cellStyle name="Calcular 2" xfId="18260" hidden="1" xr:uid="{00000000-0005-0000-0000-0000683A0000}"/>
    <cellStyle name="Calcular 2" xfId="18257" hidden="1" xr:uid="{00000000-0005-0000-0000-0000693A0000}"/>
    <cellStyle name="Calcular 2" xfId="18405" hidden="1" xr:uid="{00000000-0005-0000-0000-00006A3A0000}"/>
    <cellStyle name="Calcular 2" xfId="18391" hidden="1" xr:uid="{00000000-0005-0000-0000-00006B3A0000}"/>
    <cellStyle name="Calcular 2" xfId="18419" hidden="1" xr:uid="{00000000-0005-0000-0000-00006C3A0000}"/>
    <cellStyle name="Calcular 2" xfId="18415" hidden="1" xr:uid="{00000000-0005-0000-0000-00006D3A0000}"/>
    <cellStyle name="Calcular 2" xfId="18454" hidden="1" xr:uid="{00000000-0005-0000-0000-00006E3A0000}"/>
    <cellStyle name="Calcular 2" xfId="18451" hidden="1" xr:uid="{00000000-0005-0000-0000-00006F3A0000}"/>
    <cellStyle name="Calcular 2" xfId="18464" hidden="1" xr:uid="{00000000-0005-0000-0000-0000703A0000}"/>
    <cellStyle name="Calcular 2" xfId="18462" hidden="1" xr:uid="{00000000-0005-0000-0000-0000713A0000}"/>
    <cellStyle name="Calcular 2" xfId="18476" hidden="1" xr:uid="{00000000-0005-0000-0000-0000723A0000}"/>
    <cellStyle name="Calcular 2" xfId="18473" hidden="1" xr:uid="{00000000-0005-0000-0000-0000733A0000}"/>
    <cellStyle name="Calcular 2" xfId="18548" hidden="1" xr:uid="{00000000-0005-0000-0000-0000743A0000}"/>
    <cellStyle name="Calcular 2" xfId="18534" hidden="1" xr:uid="{00000000-0005-0000-0000-0000753A0000}"/>
    <cellStyle name="Calcular 2" xfId="18559" hidden="1" xr:uid="{00000000-0005-0000-0000-0000763A0000}"/>
    <cellStyle name="Calcular 2" xfId="18557" hidden="1" xr:uid="{00000000-0005-0000-0000-0000773A0000}"/>
    <cellStyle name="Calcular 2" xfId="18569" hidden="1" xr:uid="{00000000-0005-0000-0000-0000783A0000}"/>
    <cellStyle name="Calcular 2" xfId="18567" hidden="1" xr:uid="{00000000-0005-0000-0000-0000793A0000}"/>
    <cellStyle name="Calcular 2" xfId="18579" hidden="1" xr:uid="{00000000-0005-0000-0000-00007A3A0000}"/>
    <cellStyle name="Calcular 2" xfId="18577" hidden="1" xr:uid="{00000000-0005-0000-0000-00007B3A0000}"/>
    <cellStyle name="Calcular 2" xfId="18589" hidden="1" xr:uid="{00000000-0005-0000-0000-00007C3A0000}"/>
    <cellStyle name="Calcular 2" xfId="18587" hidden="1" xr:uid="{00000000-0005-0000-0000-00007D3A0000}"/>
    <cellStyle name="Calcular 2" xfId="18332" hidden="1" xr:uid="{00000000-0005-0000-0000-00007E3A0000}"/>
    <cellStyle name="Calcular 2" xfId="18505" hidden="1" xr:uid="{00000000-0005-0000-0000-00007F3A0000}"/>
    <cellStyle name="Calcular 2" xfId="18480" hidden="1" xr:uid="{00000000-0005-0000-0000-0000803A0000}"/>
    <cellStyle name="Calcular 2" xfId="18481" hidden="1" xr:uid="{00000000-0005-0000-0000-0000813A0000}"/>
    <cellStyle name="Calcular 2" xfId="18598" hidden="1" xr:uid="{00000000-0005-0000-0000-0000823A0000}"/>
    <cellStyle name="Calcular 2" xfId="18596" hidden="1" xr:uid="{00000000-0005-0000-0000-0000833A0000}"/>
    <cellStyle name="Calcular 2" xfId="18608" hidden="1" xr:uid="{00000000-0005-0000-0000-0000843A0000}"/>
    <cellStyle name="Calcular 2" xfId="18606" hidden="1" xr:uid="{00000000-0005-0000-0000-0000853A0000}"/>
    <cellStyle name="Calcular 2" xfId="18618" hidden="1" xr:uid="{00000000-0005-0000-0000-0000863A0000}"/>
    <cellStyle name="Calcular 2" xfId="18616" hidden="1" xr:uid="{00000000-0005-0000-0000-0000873A0000}"/>
    <cellStyle name="Calcular 2" xfId="9700" hidden="1" xr:uid="{00000000-0005-0000-0000-0000883A0000}"/>
    <cellStyle name="Calcular 2" xfId="17262" hidden="1" xr:uid="{00000000-0005-0000-0000-0000893A0000}"/>
    <cellStyle name="Calcular 2" xfId="17323" hidden="1" xr:uid="{00000000-0005-0000-0000-00008A3A0000}"/>
    <cellStyle name="Calcular 2" xfId="18288" hidden="1" xr:uid="{00000000-0005-0000-0000-00008B3A0000}"/>
    <cellStyle name="Calcular 2" xfId="18268" hidden="1" xr:uid="{00000000-0005-0000-0000-00008C3A0000}"/>
    <cellStyle name="Calcular 2" xfId="8620" hidden="1" xr:uid="{00000000-0005-0000-0000-00008D3A0000}"/>
    <cellStyle name="Calcular 2" xfId="18265" hidden="1" xr:uid="{00000000-0005-0000-0000-00008E3A0000}"/>
    <cellStyle name="Calcular 2" xfId="17142" hidden="1" xr:uid="{00000000-0005-0000-0000-00008F3A0000}"/>
    <cellStyle name="Calcular 2" xfId="18628" hidden="1" xr:uid="{00000000-0005-0000-0000-0000903A0000}"/>
    <cellStyle name="Calcular 2" xfId="18626" hidden="1" xr:uid="{00000000-0005-0000-0000-0000913A0000}"/>
    <cellStyle name="Calcular 2" xfId="18700" hidden="1" xr:uid="{00000000-0005-0000-0000-0000923A0000}"/>
    <cellStyle name="Calcular 2" xfId="18686" hidden="1" xr:uid="{00000000-0005-0000-0000-0000933A0000}"/>
    <cellStyle name="Calcular 2" xfId="18711" hidden="1" xr:uid="{00000000-0005-0000-0000-0000943A0000}"/>
    <cellStyle name="Calcular 2" xfId="18709" hidden="1" xr:uid="{00000000-0005-0000-0000-0000953A0000}"/>
    <cellStyle name="Calcular 2" xfId="18721" hidden="1" xr:uid="{00000000-0005-0000-0000-0000963A0000}"/>
    <cellStyle name="Calcular 2" xfId="18719" hidden="1" xr:uid="{00000000-0005-0000-0000-0000973A0000}"/>
    <cellStyle name="Calcular 2" xfId="18731" hidden="1" xr:uid="{00000000-0005-0000-0000-0000983A0000}"/>
    <cellStyle name="Calcular 2" xfId="18729" hidden="1" xr:uid="{00000000-0005-0000-0000-0000993A0000}"/>
    <cellStyle name="Calcular 2" xfId="18741" hidden="1" xr:uid="{00000000-0005-0000-0000-00009A3A0000}"/>
    <cellStyle name="Calcular 2" xfId="18739" hidden="1" xr:uid="{00000000-0005-0000-0000-00009B3A0000}"/>
    <cellStyle name="Calcular 2" xfId="18277" hidden="1" xr:uid="{00000000-0005-0000-0000-00009C3A0000}"/>
    <cellStyle name="Calcular 2" xfId="18657" hidden="1" xr:uid="{00000000-0005-0000-0000-00009D3A0000}"/>
    <cellStyle name="Calcular 2" xfId="18632" hidden="1" xr:uid="{00000000-0005-0000-0000-00009E3A0000}"/>
    <cellStyle name="Calcular 2" xfId="18633" hidden="1" xr:uid="{00000000-0005-0000-0000-00009F3A0000}"/>
    <cellStyle name="Calcular 2" xfId="18750" hidden="1" xr:uid="{00000000-0005-0000-0000-0000A03A0000}"/>
    <cellStyle name="Calcular 2" xfId="18748" hidden="1" xr:uid="{00000000-0005-0000-0000-0000A13A0000}"/>
    <cellStyle name="Calcular 2" xfId="18760" hidden="1" xr:uid="{00000000-0005-0000-0000-0000A23A0000}"/>
    <cellStyle name="Calcular 2" xfId="18758" hidden="1" xr:uid="{00000000-0005-0000-0000-0000A33A0000}"/>
    <cellStyle name="Calcular 2" xfId="18770" hidden="1" xr:uid="{00000000-0005-0000-0000-0000A43A0000}"/>
    <cellStyle name="Calcular 2" xfId="18768" hidden="1" xr:uid="{00000000-0005-0000-0000-0000A53A0000}"/>
    <cellStyle name="Calcular 2" xfId="8683" hidden="1" xr:uid="{00000000-0005-0000-0000-0000A63A0000}"/>
    <cellStyle name="Calcular 2" xfId="18433" hidden="1" xr:uid="{00000000-0005-0000-0000-0000A73A0000}"/>
    <cellStyle name="Calcular 2" xfId="18384" hidden="1" xr:uid="{00000000-0005-0000-0000-0000A83A0000}"/>
    <cellStyle name="Calcular 2" xfId="18383" hidden="1" xr:uid="{00000000-0005-0000-0000-0000A93A0000}"/>
    <cellStyle name="Calcular 2" xfId="17578" hidden="1" xr:uid="{00000000-0005-0000-0000-0000AA3A0000}"/>
    <cellStyle name="Calcular 2" xfId="17066" hidden="1" xr:uid="{00000000-0005-0000-0000-0000AB3A0000}"/>
    <cellStyle name="Calcular 2" xfId="8616" hidden="1" xr:uid="{00000000-0005-0000-0000-0000AC3A0000}"/>
    <cellStyle name="Calcular 2" xfId="4720" hidden="1" xr:uid="{00000000-0005-0000-0000-0000AD3A0000}"/>
    <cellStyle name="Calcular 2" xfId="18773" hidden="1" xr:uid="{00000000-0005-0000-0000-0000AE3A0000}"/>
    <cellStyle name="Calcular 2" xfId="17416" hidden="1" xr:uid="{00000000-0005-0000-0000-0000AF3A0000}"/>
    <cellStyle name="Calcular 2" xfId="18845" hidden="1" xr:uid="{00000000-0005-0000-0000-0000B03A0000}"/>
    <cellStyle name="Calcular 2" xfId="18831" hidden="1" xr:uid="{00000000-0005-0000-0000-0000B13A0000}"/>
    <cellStyle name="Calcular 2" xfId="18856" hidden="1" xr:uid="{00000000-0005-0000-0000-0000B23A0000}"/>
    <cellStyle name="Calcular 2" xfId="18854" hidden="1" xr:uid="{00000000-0005-0000-0000-0000B33A0000}"/>
    <cellStyle name="Calcular 2" xfId="18866" hidden="1" xr:uid="{00000000-0005-0000-0000-0000B43A0000}"/>
    <cellStyle name="Calcular 2" xfId="18864" hidden="1" xr:uid="{00000000-0005-0000-0000-0000B53A0000}"/>
    <cellStyle name="Calcular 2" xfId="18876" hidden="1" xr:uid="{00000000-0005-0000-0000-0000B63A0000}"/>
    <cellStyle name="Calcular 2" xfId="18874" hidden="1" xr:uid="{00000000-0005-0000-0000-0000B73A0000}"/>
    <cellStyle name="Calcular 2" xfId="18886" hidden="1" xr:uid="{00000000-0005-0000-0000-0000B83A0000}"/>
    <cellStyle name="Calcular 2" xfId="18884" hidden="1" xr:uid="{00000000-0005-0000-0000-0000B93A0000}"/>
    <cellStyle name="Calcular 2" xfId="9187" hidden="1" xr:uid="{00000000-0005-0000-0000-0000BA3A0000}"/>
    <cellStyle name="Calcular 2" xfId="18802" hidden="1" xr:uid="{00000000-0005-0000-0000-0000BB3A0000}"/>
    <cellStyle name="Calcular 2" xfId="18777" hidden="1" xr:uid="{00000000-0005-0000-0000-0000BC3A0000}"/>
    <cellStyle name="Calcular 2" xfId="18778" hidden="1" xr:uid="{00000000-0005-0000-0000-0000BD3A0000}"/>
    <cellStyle name="Calcular 2" xfId="18895" hidden="1" xr:uid="{00000000-0005-0000-0000-0000BE3A0000}"/>
    <cellStyle name="Calcular 2" xfId="18893" hidden="1" xr:uid="{00000000-0005-0000-0000-0000BF3A0000}"/>
    <cellStyle name="Calcular 2" xfId="18905" hidden="1" xr:uid="{00000000-0005-0000-0000-0000C03A0000}"/>
    <cellStyle name="Calcular 2" xfId="18903" hidden="1" xr:uid="{00000000-0005-0000-0000-0000C13A0000}"/>
    <cellStyle name="Calcular 2" xfId="18915" hidden="1" xr:uid="{00000000-0005-0000-0000-0000C23A0000}"/>
    <cellStyle name="Calcular 2" xfId="18913" hidden="1" xr:uid="{00000000-0005-0000-0000-0000C33A0000}"/>
    <cellStyle name="Calcular 2" xfId="17327" hidden="1" xr:uid="{00000000-0005-0000-0000-0000C43A0000}"/>
    <cellStyle name="Calcular 2" xfId="17358" hidden="1" xr:uid="{00000000-0005-0000-0000-0000C53A0000}"/>
    <cellStyle name="Calcular 2" xfId="17125" hidden="1" xr:uid="{00000000-0005-0000-0000-0000C63A0000}"/>
    <cellStyle name="Calcular 2" xfId="17406" hidden="1" xr:uid="{00000000-0005-0000-0000-0000C73A0000}"/>
    <cellStyle name="Calcular 2" xfId="18918" hidden="1" xr:uid="{00000000-0005-0000-0000-0000C83A0000}"/>
    <cellStyle name="Calcular 2" xfId="17469" hidden="1" xr:uid="{00000000-0005-0000-0000-0000C93A0000}"/>
    <cellStyle name="Calcular 2" xfId="18928" hidden="1" xr:uid="{00000000-0005-0000-0000-0000CA3A0000}"/>
    <cellStyle name="Calcular 2" xfId="18926" hidden="1" xr:uid="{00000000-0005-0000-0000-0000CB3A0000}"/>
    <cellStyle name="Calcular 2" xfId="18939" hidden="1" xr:uid="{00000000-0005-0000-0000-0000CC3A0000}"/>
    <cellStyle name="Calcular 2" xfId="18937" hidden="1" xr:uid="{00000000-0005-0000-0000-0000CD3A0000}"/>
    <cellStyle name="Calcular 2" xfId="19084" hidden="1" xr:uid="{00000000-0005-0000-0000-0000CE3A0000}"/>
    <cellStyle name="Calcular 2" xfId="19070" hidden="1" xr:uid="{00000000-0005-0000-0000-0000CF3A0000}"/>
    <cellStyle name="Calcular 2" xfId="19098" hidden="1" xr:uid="{00000000-0005-0000-0000-0000D03A0000}"/>
    <cellStyle name="Calcular 2" xfId="19094" hidden="1" xr:uid="{00000000-0005-0000-0000-0000D13A0000}"/>
    <cellStyle name="Calcular 2" xfId="19133" hidden="1" xr:uid="{00000000-0005-0000-0000-0000D23A0000}"/>
    <cellStyle name="Calcular 2" xfId="19130" hidden="1" xr:uid="{00000000-0005-0000-0000-0000D33A0000}"/>
    <cellStyle name="Calcular 2" xfId="19143" hidden="1" xr:uid="{00000000-0005-0000-0000-0000D43A0000}"/>
    <cellStyle name="Calcular 2" xfId="19141" hidden="1" xr:uid="{00000000-0005-0000-0000-0000D53A0000}"/>
    <cellStyle name="Calcular 2" xfId="19155" hidden="1" xr:uid="{00000000-0005-0000-0000-0000D63A0000}"/>
    <cellStyle name="Calcular 2" xfId="19152" hidden="1" xr:uid="{00000000-0005-0000-0000-0000D73A0000}"/>
    <cellStyle name="Calcular 2" xfId="19228" hidden="1" xr:uid="{00000000-0005-0000-0000-0000D83A0000}"/>
    <cellStyle name="Calcular 2" xfId="19214" hidden="1" xr:uid="{00000000-0005-0000-0000-0000D93A0000}"/>
    <cellStyle name="Calcular 2" xfId="19239" hidden="1" xr:uid="{00000000-0005-0000-0000-0000DA3A0000}"/>
    <cellStyle name="Calcular 2" xfId="19237" hidden="1" xr:uid="{00000000-0005-0000-0000-0000DB3A0000}"/>
    <cellStyle name="Calcular 2" xfId="19249" hidden="1" xr:uid="{00000000-0005-0000-0000-0000DC3A0000}"/>
    <cellStyle name="Calcular 2" xfId="19247" hidden="1" xr:uid="{00000000-0005-0000-0000-0000DD3A0000}"/>
    <cellStyle name="Calcular 2" xfId="19259" hidden="1" xr:uid="{00000000-0005-0000-0000-0000DE3A0000}"/>
    <cellStyle name="Calcular 2" xfId="19257" hidden="1" xr:uid="{00000000-0005-0000-0000-0000DF3A0000}"/>
    <cellStyle name="Calcular 2" xfId="19269" hidden="1" xr:uid="{00000000-0005-0000-0000-0000E03A0000}"/>
    <cellStyle name="Calcular 2" xfId="19267" hidden="1" xr:uid="{00000000-0005-0000-0000-0000E13A0000}"/>
    <cellStyle name="Calcular 2" xfId="19011" hidden="1" xr:uid="{00000000-0005-0000-0000-0000E23A0000}"/>
    <cellStyle name="Calcular 2" xfId="19185" hidden="1" xr:uid="{00000000-0005-0000-0000-0000E33A0000}"/>
    <cellStyle name="Calcular 2" xfId="19159" hidden="1" xr:uid="{00000000-0005-0000-0000-0000E43A0000}"/>
    <cellStyle name="Calcular 2" xfId="19160" hidden="1" xr:uid="{00000000-0005-0000-0000-0000E53A0000}"/>
    <cellStyle name="Calcular 2" xfId="19278" hidden="1" xr:uid="{00000000-0005-0000-0000-0000E63A0000}"/>
    <cellStyle name="Calcular 2" xfId="19276" hidden="1" xr:uid="{00000000-0005-0000-0000-0000E73A0000}"/>
    <cellStyle name="Calcular 2" xfId="19288" hidden="1" xr:uid="{00000000-0005-0000-0000-0000E83A0000}"/>
    <cellStyle name="Calcular 2" xfId="19286" hidden="1" xr:uid="{00000000-0005-0000-0000-0000E93A0000}"/>
    <cellStyle name="Calcular 2" xfId="19298" hidden="1" xr:uid="{00000000-0005-0000-0000-0000EA3A0000}"/>
    <cellStyle name="Calcular 2" xfId="19296" hidden="1" xr:uid="{00000000-0005-0000-0000-0000EB3A0000}"/>
    <cellStyle name="Calcular 2" xfId="17471" hidden="1" xr:uid="{00000000-0005-0000-0000-0000EC3A0000}"/>
    <cellStyle name="Calcular 2" xfId="17343" hidden="1" xr:uid="{00000000-0005-0000-0000-0000ED3A0000}"/>
    <cellStyle name="Calcular 2" xfId="17124" hidden="1" xr:uid="{00000000-0005-0000-0000-0000EE3A0000}"/>
    <cellStyle name="Calcular 2" xfId="18967" hidden="1" xr:uid="{00000000-0005-0000-0000-0000EF3A0000}"/>
    <cellStyle name="Calcular 2" xfId="18947" hidden="1" xr:uid="{00000000-0005-0000-0000-0000F03A0000}"/>
    <cellStyle name="Calcular 2" xfId="17412" hidden="1" xr:uid="{00000000-0005-0000-0000-0000F13A0000}"/>
    <cellStyle name="Calcular 2" xfId="18944" hidden="1" xr:uid="{00000000-0005-0000-0000-0000F23A0000}"/>
    <cellStyle name="Calcular 2" xfId="8843" hidden="1" xr:uid="{00000000-0005-0000-0000-0000F33A0000}"/>
    <cellStyle name="Calcular 2" xfId="19308" hidden="1" xr:uid="{00000000-0005-0000-0000-0000F43A0000}"/>
    <cellStyle name="Calcular 2" xfId="19306" hidden="1" xr:uid="{00000000-0005-0000-0000-0000F53A0000}"/>
    <cellStyle name="Calcular 2" xfId="19380" hidden="1" xr:uid="{00000000-0005-0000-0000-0000F63A0000}"/>
    <cellStyle name="Calcular 2" xfId="19366" hidden="1" xr:uid="{00000000-0005-0000-0000-0000F73A0000}"/>
    <cellStyle name="Calcular 2" xfId="19391" hidden="1" xr:uid="{00000000-0005-0000-0000-0000F83A0000}"/>
    <cellStyle name="Calcular 2" xfId="19389" hidden="1" xr:uid="{00000000-0005-0000-0000-0000F93A0000}"/>
    <cellStyle name="Calcular 2" xfId="19401" hidden="1" xr:uid="{00000000-0005-0000-0000-0000FA3A0000}"/>
    <cellStyle name="Calcular 2" xfId="19399" hidden="1" xr:uid="{00000000-0005-0000-0000-0000FB3A0000}"/>
    <cellStyle name="Calcular 2" xfId="19411" hidden="1" xr:uid="{00000000-0005-0000-0000-0000FC3A0000}"/>
    <cellStyle name="Calcular 2" xfId="19409" hidden="1" xr:uid="{00000000-0005-0000-0000-0000FD3A0000}"/>
    <cellStyle name="Calcular 2" xfId="19421" hidden="1" xr:uid="{00000000-0005-0000-0000-0000FE3A0000}"/>
    <cellStyle name="Calcular 2" xfId="19419" hidden="1" xr:uid="{00000000-0005-0000-0000-0000FF3A0000}"/>
    <cellStyle name="Calcular 2" xfId="18956" hidden="1" xr:uid="{00000000-0005-0000-0000-0000003B0000}"/>
    <cellStyle name="Calcular 2" xfId="19337" hidden="1" xr:uid="{00000000-0005-0000-0000-0000013B0000}"/>
    <cellStyle name="Calcular 2" xfId="19312" hidden="1" xr:uid="{00000000-0005-0000-0000-0000023B0000}"/>
    <cellStyle name="Calcular 2" xfId="19313" hidden="1" xr:uid="{00000000-0005-0000-0000-0000033B0000}"/>
    <cellStyle name="Calcular 2" xfId="19430" hidden="1" xr:uid="{00000000-0005-0000-0000-0000043B0000}"/>
    <cellStyle name="Calcular 2" xfId="19428" hidden="1" xr:uid="{00000000-0005-0000-0000-0000053B0000}"/>
    <cellStyle name="Calcular 2" xfId="19440" hidden="1" xr:uid="{00000000-0005-0000-0000-0000063B0000}"/>
    <cellStyle name="Calcular 2" xfId="19438" hidden="1" xr:uid="{00000000-0005-0000-0000-0000073B0000}"/>
    <cellStyle name="Calcular 2" xfId="19450" hidden="1" xr:uid="{00000000-0005-0000-0000-0000083B0000}"/>
    <cellStyle name="Calcular 2" xfId="19448" hidden="1" xr:uid="{00000000-0005-0000-0000-0000093B0000}"/>
    <cellStyle name="Calcular 2" xfId="17349" hidden="1" xr:uid="{00000000-0005-0000-0000-00000A3B0000}"/>
    <cellStyle name="Calcular 2" xfId="19112" hidden="1" xr:uid="{00000000-0005-0000-0000-00000B3B0000}"/>
    <cellStyle name="Calcular 2" xfId="19063" hidden="1" xr:uid="{00000000-0005-0000-0000-00000C3B0000}"/>
    <cellStyle name="Calcular 2" xfId="19062" hidden="1" xr:uid="{00000000-0005-0000-0000-00000D3B0000}"/>
    <cellStyle name="Calcular 2" xfId="17161" hidden="1" xr:uid="{00000000-0005-0000-0000-00000E3B0000}"/>
    <cellStyle name="Calcular 2" xfId="4701" hidden="1" xr:uid="{00000000-0005-0000-0000-00000F3B0000}"/>
    <cellStyle name="Calcular 2" xfId="4179" hidden="1" xr:uid="{00000000-0005-0000-0000-0000103B0000}"/>
    <cellStyle name="Calcular 2" xfId="5679" hidden="1" xr:uid="{00000000-0005-0000-0000-0000113B0000}"/>
    <cellStyle name="Calcular 2" xfId="19453" hidden="1" xr:uid="{00000000-0005-0000-0000-0000123B0000}"/>
    <cellStyle name="Calcular 2" xfId="10563" hidden="1" xr:uid="{00000000-0005-0000-0000-0000133B0000}"/>
    <cellStyle name="Calcular 2" xfId="19525" hidden="1" xr:uid="{00000000-0005-0000-0000-0000143B0000}"/>
    <cellStyle name="Calcular 2" xfId="19511" hidden="1" xr:uid="{00000000-0005-0000-0000-0000153B0000}"/>
    <cellStyle name="Calcular 2" xfId="19536" hidden="1" xr:uid="{00000000-0005-0000-0000-0000163B0000}"/>
    <cellStyle name="Calcular 2" xfId="19534" hidden="1" xr:uid="{00000000-0005-0000-0000-0000173B0000}"/>
    <cellStyle name="Calcular 2" xfId="19546" hidden="1" xr:uid="{00000000-0005-0000-0000-0000183B0000}"/>
    <cellStyle name="Calcular 2" xfId="19544" hidden="1" xr:uid="{00000000-0005-0000-0000-0000193B0000}"/>
    <cellStyle name="Calcular 2" xfId="19556" hidden="1" xr:uid="{00000000-0005-0000-0000-00001A3B0000}"/>
    <cellStyle name="Calcular 2" xfId="19554" hidden="1" xr:uid="{00000000-0005-0000-0000-00001B3B0000}"/>
    <cellStyle name="Calcular 2" xfId="19566" hidden="1" xr:uid="{00000000-0005-0000-0000-00001C3B0000}"/>
    <cellStyle name="Calcular 2" xfId="19564" hidden="1" xr:uid="{00000000-0005-0000-0000-00001D3B0000}"/>
    <cellStyle name="Calcular 2" xfId="4879" hidden="1" xr:uid="{00000000-0005-0000-0000-00001E3B0000}"/>
    <cellStyle name="Calcular 2" xfId="19482" hidden="1" xr:uid="{00000000-0005-0000-0000-00001F3B0000}"/>
    <cellStyle name="Calcular 2" xfId="19457" hidden="1" xr:uid="{00000000-0005-0000-0000-0000203B0000}"/>
    <cellStyle name="Calcular 2" xfId="19458" hidden="1" xr:uid="{00000000-0005-0000-0000-0000213B0000}"/>
    <cellStyle name="Calcular 2" xfId="19575" hidden="1" xr:uid="{00000000-0005-0000-0000-0000223B0000}"/>
    <cellStyle name="Calcular 2" xfId="19573" hidden="1" xr:uid="{00000000-0005-0000-0000-0000233B0000}"/>
    <cellStyle name="Calcular 2" xfId="19585" hidden="1" xr:uid="{00000000-0005-0000-0000-0000243B0000}"/>
    <cellStyle name="Calcular 2" xfId="19583" hidden="1" xr:uid="{00000000-0005-0000-0000-0000253B0000}"/>
    <cellStyle name="Calcular 2" xfId="19595" hidden="1" xr:uid="{00000000-0005-0000-0000-0000263B0000}"/>
    <cellStyle name="Calcular 2" xfId="19593" hidden="1" xr:uid="{00000000-0005-0000-0000-0000273B0000}"/>
    <cellStyle name="Calcular 2" xfId="17280" hidden="1" xr:uid="{00000000-0005-0000-0000-0000283B0000}"/>
    <cellStyle name="Calcular 2" xfId="17238" hidden="1" xr:uid="{00000000-0005-0000-0000-0000293B0000}"/>
    <cellStyle name="Calcular 2" xfId="17418" hidden="1" xr:uid="{00000000-0005-0000-0000-00002A3B0000}"/>
    <cellStyle name="Calcular 2" xfId="9726" hidden="1" xr:uid="{00000000-0005-0000-0000-00002B3B0000}"/>
    <cellStyle name="Calcular 2" xfId="19598" hidden="1" xr:uid="{00000000-0005-0000-0000-00002C3B0000}"/>
    <cellStyle name="Calcular 2" xfId="17336" hidden="1" xr:uid="{00000000-0005-0000-0000-00002D3B0000}"/>
    <cellStyle name="Calcular 2" xfId="19608" hidden="1" xr:uid="{00000000-0005-0000-0000-00002E3B0000}"/>
    <cellStyle name="Calcular 2" xfId="19606" hidden="1" xr:uid="{00000000-0005-0000-0000-00002F3B0000}"/>
    <cellStyle name="Calcular 2" xfId="19618" hidden="1" xr:uid="{00000000-0005-0000-0000-0000303B0000}"/>
    <cellStyle name="Calcular 2" xfId="19616" hidden="1" xr:uid="{00000000-0005-0000-0000-0000313B0000}"/>
    <cellStyle name="Calcular 2" xfId="19763" hidden="1" xr:uid="{00000000-0005-0000-0000-0000323B0000}"/>
    <cellStyle name="Calcular 2" xfId="19749" hidden="1" xr:uid="{00000000-0005-0000-0000-0000333B0000}"/>
    <cellStyle name="Calcular 2" xfId="19777" hidden="1" xr:uid="{00000000-0005-0000-0000-0000343B0000}"/>
    <cellStyle name="Calcular 2" xfId="19773" hidden="1" xr:uid="{00000000-0005-0000-0000-0000353B0000}"/>
    <cellStyle name="Calcular 2" xfId="19812" hidden="1" xr:uid="{00000000-0005-0000-0000-0000363B0000}"/>
    <cellStyle name="Calcular 2" xfId="19809" hidden="1" xr:uid="{00000000-0005-0000-0000-0000373B0000}"/>
    <cellStyle name="Calcular 2" xfId="19822" hidden="1" xr:uid="{00000000-0005-0000-0000-0000383B0000}"/>
    <cellStyle name="Calcular 2" xfId="19820" hidden="1" xr:uid="{00000000-0005-0000-0000-0000393B0000}"/>
    <cellStyle name="Calcular 2" xfId="19834" hidden="1" xr:uid="{00000000-0005-0000-0000-00003A3B0000}"/>
    <cellStyle name="Calcular 2" xfId="19831" hidden="1" xr:uid="{00000000-0005-0000-0000-00003B3B0000}"/>
    <cellStyle name="Calcular 2" xfId="19906" hidden="1" xr:uid="{00000000-0005-0000-0000-00003C3B0000}"/>
    <cellStyle name="Calcular 2" xfId="19892" hidden="1" xr:uid="{00000000-0005-0000-0000-00003D3B0000}"/>
    <cellStyle name="Calcular 2" xfId="19917" hidden="1" xr:uid="{00000000-0005-0000-0000-00003E3B0000}"/>
    <cellStyle name="Calcular 2" xfId="19915" hidden="1" xr:uid="{00000000-0005-0000-0000-00003F3B0000}"/>
    <cellStyle name="Calcular 2" xfId="19927" hidden="1" xr:uid="{00000000-0005-0000-0000-0000403B0000}"/>
    <cellStyle name="Calcular 2" xfId="19925" hidden="1" xr:uid="{00000000-0005-0000-0000-0000413B0000}"/>
    <cellStyle name="Calcular 2" xfId="19937" hidden="1" xr:uid="{00000000-0005-0000-0000-0000423B0000}"/>
    <cellStyle name="Calcular 2" xfId="19935" hidden="1" xr:uid="{00000000-0005-0000-0000-0000433B0000}"/>
    <cellStyle name="Calcular 2" xfId="19947" hidden="1" xr:uid="{00000000-0005-0000-0000-0000443B0000}"/>
    <cellStyle name="Calcular 2" xfId="19945" hidden="1" xr:uid="{00000000-0005-0000-0000-0000453B0000}"/>
    <cellStyle name="Calcular 2" xfId="19690" hidden="1" xr:uid="{00000000-0005-0000-0000-0000463B0000}"/>
    <cellStyle name="Calcular 2" xfId="19863" hidden="1" xr:uid="{00000000-0005-0000-0000-0000473B0000}"/>
    <cellStyle name="Calcular 2" xfId="19838" hidden="1" xr:uid="{00000000-0005-0000-0000-0000483B0000}"/>
    <cellStyle name="Calcular 2" xfId="19839" hidden="1" xr:uid="{00000000-0005-0000-0000-0000493B0000}"/>
    <cellStyle name="Calcular 2" xfId="19956" hidden="1" xr:uid="{00000000-0005-0000-0000-00004A3B0000}"/>
    <cellStyle name="Calcular 2" xfId="19954" hidden="1" xr:uid="{00000000-0005-0000-0000-00004B3B0000}"/>
    <cellStyle name="Calcular 2" xfId="19966" hidden="1" xr:uid="{00000000-0005-0000-0000-00004C3B0000}"/>
    <cellStyle name="Calcular 2" xfId="19964" hidden="1" xr:uid="{00000000-0005-0000-0000-00004D3B0000}"/>
    <cellStyle name="Calcular 2" xfId="19976" hidden="1" xr:uid="{00000000-0005-0000-0000-00004E3B0000}"/>
    <cellStyle name="Calcular 2" xfId="19974" hidden="1" xr:uid="{00000000-0005-0000-0000-00004F3B0000}"/>
    <cellStyle name="Calcular 2" xfId="3455" hidden="1" xr:uid="{00000000-0005-0000-0000-0000503B0000}"/>
    <cellStyle name="Calcular 2" xfId="17068" hidden="1" xr:uid="{00000000-0005-0000-0000-0000513B0000}"/>
    <cellStyle name="Calcular 2" xfId="4508" hidden="1" xr:uid="{00000000-0005-0000-0000-0000523B0000}"/>
    <cellStyle name="Calcular 2" xfId="19646" hidden="1" xr:uid="{00000000-0005-0000-0000-0000533B0000}"/>
    <cellStyle name="Calcular 2" xfId="19626" hidden="1" xr:uid="{00000000-0005-0000-0000-0000543B0000}"/>
    <cellStyle name="Calcular 2" xfId="17466" hidden="1" xr:uid="{00000000-0005-0000-0000-0000553B0000}"/>
    <cellStyle name="Calcular 2" xfId="19623" hidden="1" xr:uid="{00000000-0005-0000-0000-0000563B0000}"/>
    <cellStyle name="Calcular 2" xfId="17253" hidden="1" xr:uid="{00000000-0005-0000-0000-0000573B0000}"/>
    <cellStyle name="Calcular 2" xfId="19986" hidden="1" xr:uid="{00000000-0005-0000-0000-0000583B0000}"/>
    <cellStyle name="Calcular 2" xfId="19984" hidden="1" xr:uid="{00000000-0005-0000-0000-0000593B0000}"/>
    <cellStyle name="Calcular 2" xfId="20058" hidden="1" xr:uid="{00000000-0005-0000-0000-00005A3B0000}"/>
    <cellStyle name="Calcular 2" xfId="20044" hidden="1" xr:uid="{00000000-0005-0000-0000-00005B3B0000}"/>
    <cellStyle name="Calcular 2" xfId="20069" hidden="1" xr:uid="{00000000-0005-0000-0000-00005C3B0000}"/>
    <cellStyle name="Calcular 2" xfId="20067" hidden="1" xr:uid="{00000000-0005-0000-0000-00005D3B0000}"/>
    <cellStyle name="Calcular 2" xfId="20079" hidden="1" xr:uid="{00000000-0005-0000-0000-00005E3B0000}"/>
    <cellStyle name="Calcular 2" xfId="20077" hidden="1" xr:uid="{00000000-0005-0000-0000-00005F3B0000}"/>
    <cellStyle name="Calcular 2" xfId="20089" hidden="1" xr:uid="{00000000-0005-0000-0000-0000603B0000}"/>
    <cellStyle name="Calcular 2" xfId="20087" hidden="1" xr:uid="{00000000-0005-0000-0000-0000613B0000}"/>
    <cellStyle name="Calcular 2" xfId="20099" hidden="1" xr:uid="{00000000-0005-0000-0000-0000623B0000}"/>
    <cellStyle name="Calcular 2" xfId="20097" hidden="1" xr:uid="{00000000-0005-0000-0000-0000633B0000}"/>
    <cellStyle name="Calcular 2" xfId="19635" hidden="1" xr:uid="{00000000-0005-0000-0000-0000643B0000}"/>
    <cellStyle name="Calcular 2" xfId="20015" hidden="1" xr:uid="{00000000-0005-0000-0000-0000653B0000}"/>
    <cellStyle name="Calcular 2" xfId="19990" hidden="1" xr:uid="{00000000-0005-0000-0000-0000663B0000}"/>
    <cellStyle name="Calcular 2" xfId="19991" hidden="1" xr:uid="{00000000-0005-0000-0000-0000673B0000}"/>
    <cellStyle name="Calcular 2" xfId="20108" hidden="1" xr:uid="{00000000-0005-0000-0000-0000683B0000}"/>
    <cellStyle name="Calcular 2" xfId="20106" hidden="1" xr:uid="{00000000-0005-0000-0000-0000693B0000}"/>
    <cellStyle name="Calcular 2" xfId="20118" hidden="1" xr:uid="{00000000-0005-0000-0000-00006A3B0000}"/>
    <cellStyle name="Calcular 2" xfId="20116" hidden="1" xr:uid="{00000000-0005-0000-0000-00006B3B0000}"/>
    <cellStyle name="Calcular 2" xfId="20128" hidden="1" xr:uid="{00000000-0005-0000-0000-00006C3B0000}"/>
    <cellStyle name="Calcular 2" xfId="20126" hidden="1" xr:uid="{00000000-0005-0000-0000-00006D3B0000}"/>
    <cellStyle name="Calcular 2" xfId="17405" hidden="1" xr:uid="{00000000-0005-0000-0000-00006E3B0000}"/>
    <cellStyle name="Calcular 2" xfId="19791" hidden="1" xr:uid="{00000000-0005-0000-0000-00006F3B0000}"/>
    <cellStyle name="Calcular 2" xfId="19742" hidden="1" xr:uid="{00000000-0005-0000-0000-0000703B0000}"/>
    <cellStyle name="Calcular 2" xfId="19741" hidden="1" xr:uid="{00000000-0005-0000-0000-0000713B0000}"/>
    <cellStyle name="Calcular 2" xfId="4409" hidden="1" xr:uid="{00000000-0005-0000-0000-0000723B0000}"/>
    <cellStyle name="Calcular 2" xfId="5296" hidden="1" xr:uid="{00000000-0005-0000-0000-0000733B0000}"/>
    <cellStyle name="Calcular 2" xfId="4712" hidden="1" xr:uid="{00000000-0005-0000-0000-0000743B0000}"/>
    <cellStyle name="Calcular 2" xfId="5090" hidden="1" xr:uid="{00000000-0005-0000-0000-0000753B0000}"/>
    <cellStyle name="Calcular 2" xfId="20131" hidden="1" xr:uid="{00000000-0005-0000-0000-0000763B0000}"/>
    <cellStyle name="Calcular 2" xfId="10367" hidden="1" xr:uid="{00000000-0005-0000-0000-0000773B0000}"/>
    <cellStyle name="Calcular 2" xfId="20203" hidden="1" xr:uid="{00000000-0005-0000-0000-0000783B0000}"/>
    <cellStyle name="Calcular 2" xfId="20189" hidden="1" xr:uid="{00000000-0005-0000-0000-0000793B0000}"/>
    <cellStyle name="Calcular 2" xfId="20214" hidden="1" xr:uid="{00000000-0005-0000-0000-00007A3B0000}"/>
    <cellStyle name="Calcular 2" xfId="20212" hidden="1" xr:uid="{00000000-0005-0000-0000-00007B3B0000}"/>
    <cellStyle name="Calcular 2" xfId="20224" hidden="1" xr:uid="{00000000-0005-0000-0000-00007C3B0000}"/>
    <cellStyle name="Calcular 2" xfId="20222" hidden="1" xr:uid="{00000000-0005-0000-0000-00007D3B0000}"/>
    <cellStyle name="Calcular 2" xfId="20234" hidden="1" xr:uid="{00000000-0005-0000-0000-00007E3B0000}"/>
    <cellStyle name="Calcular 2" xfId="20232" hidden="1" xr:uid="{00000000-0005-0000-0000-00007F3B0000}"/>
    <cellStyle name="Calcular 2" xfId="20244" hidden="1" xr:uid="{00000000-0005-0000-0000-0000803B0000}"/>
    <cellStyle name="Calcular 2" xfId="20242" hidden="1" xr:uid="{00000000-0005-0000-0000-0000813B0000}"/>
    <cellStyle name="Calcular 2" xfId="6629" hidden="1" xr:uid="{00000000-0005-0000-0000-0000823B0000}"/>
    <cellStyle name="Calcular 2" xfId="20160" hidden="1" xr:uid="{00000000-0005-0000-0000-0000833B0000}"/>
    <cellStyle name="Calcular 2" xfId="20135" hidden="1" xr:uid="{00000000-0005-0000-0000-0000843B0000}"/>
    <cellStyle name="Calcular 2" xfId="20136" hidden="1" xr:uid="{00000000-0005-0000-0000-0000853B0000}"/>
    <cellStyle name="Calcular 2" xfId="20253" hidden="1" xr:uid="{00000000-0005-0000-0000-0000863B0000}"/>
    <cellStyle name="Calcular 2" xfId="20251" hidden="1" xr:uid="{00000000-0005-0000-0000-0000873B0000}"/>
    <cellStyle name="Calcular 2" xfId="20263" hidden="1" xr:uid="{00000000-0005-0000-0000-0000883B0000}"/>
    <cellStyle name="Calcular 2" xfId="20261" hidden="1" xr:uid="{00000000-0005-0000-0000-0000893B0000}"/>
    <cellStyle name="Calcular 2" xfId="20273" hidden="1" xr:uid="{00000000-0005-0000-0000-00008A3B0000}"/>
    <cellStyle name="Calcular 2" xfId="20271" hidden="1" xr:uid="{00000000-0005-0000-0000-00008B3B0000}"/>
    <cellStyle name="Calcular 2" xfId="10426" hidden="1" xr:uid="{00000000-0005-0000-0000-00008C3B0000}"/>
    <cellStyle name="Calcular 2" xfId="4414" hidden="1" xr:uid="{00000000-0005-0000-0000-00008D3B0000}"/>
    <cellStyle name="Calcular 2" xfId="9702" hidden="1" xr:uid="{00000000-0005-0000-0000-00008E3B0000}"/>
    <cellStyle name="Calcular 2" xfId="8927" hidden="1" xr:uid="{00000000-0005-0000-0000-00008F3B0000}"/>
    <cellStyle name="Calcular 2" xfId="20298" hidden="1" xr:uid="{00000000-0005-0000-0000-0000903B0000}"/>
    <cellStyle name="Calcular 2" xfId="20291" hidden="1" xr:uid="{00000000-0005-0000-0000-0000913B0000}"/>
    <cellStyle name="Calcular 2" xfId="20315" hidden="1" xr:uid="{00000000-0005-0000-0000-0000923B0000}"/>
    <cellStyle name="Calcular 2" xfId="20313" hidden="1" xr:uid="{00000000-0005-0000-0000-0000933B0000}"/>
    <cellStyle name="Calcular 2" xfId="20337" hidden="1" xr:uid="{00000000-0005-0000-0000-0000943B0000}"/>
    <cellStyle name="Calcular 2" xfId="20332" hidden="1" xr:uid="{00000000-0005-0000-0000-0000953B0000}"/>
    <cellStyle name="Calcular 2" xfId="20663" hidden="1" xr:uid="{00000000-0005-0000-0000-0000963B0000}"/>
    <cellStyle name="Calcular 2" xfId="20649" hidden="1" xr:uid="{00000000-0005-0000-0000-0000973B0000}"/>
    <cellStyle name="Calcular 2" xfId="20679" hidden="1" xr:uid="{00000000-0005-0000-0000-0000983B0000}"/>
    <cellStyle name="Calcular 2" xfId="20676" hidden="1" xr:uid="{00000000-0005-0000-0000-0000993B0000}"/>
    <cellStyle name="Calcular 2" xfId="20763" hidden="1" xr:uid="{00000000-0005-0000-0000-00009A3B0000}"/>
    <cellStyle name="Calcular 2" xfId="20761" hidden="1" xr:uid="{00000000-0005-0000-0000-00009B3B0000}"/>
    <cellStyle name="Calcular 2" xfId="20775" hidden="1" xr:uid="{00000000-0005-0000-0000-00009C3B0000}"/>
    <cellStyle name="Calcular 2" xfId="20773" hidden="1" xr:uid="{00000000-0005-0000-0000-00009D3B0000}"/>
    <cellStyle name="Calcular 2" xfId="20789" hidden="1" xr:uid="{00000000-0005-0000-0000-00009E3B0000}"/>
    <cellStyle name="Calcular 2" xfId="20787" hidden="1" xr:uid="{00000000-0005-0000-0000-00009F3B0000}"/>
    <cellStyle name="Calcular 2" xfId="4203" hidden="1" xr:uid="{00000000-0005-0000-0000-0000A03B0000}"/>
    <cellStyle name="Calcular 2" xfId="20483" hidden="1" xr:uid="{00000000-0005-0000-0000-0000A13B0000}"/>
    <cellStyle name="Calcular 2" xfId="20367" hidden="1" xr:uid="{00000000-0005-0000-0000-0000A23B0000}"/>
    <cellStyle name="Calcular 2" xfId="20369" hidden="1" xr:uid="{00000000-0005-0000-0000-0000A33B0000}"/>
    <cellStyle name="Calcular 2" xfId="20799" hidden="1" xr:uid="{00000000-0005-0000-0000-0000A43B0000}"/>
    <cellStyle name="Calcular 2" xfId="20796" hidden="1" xr:uid="{00000000-0005-0000-0000-0000A53B0000}"/>
    <cellStyle name="Calcular 2" xfId="20813" hidden="1" xr:uid="{00000000-0005-0000-0000-0000A63B0000}"/>
    <cellStyle name="Calcular 2" xfId="20811" hidden="1" xr:uid="{00000000-0005-0000-0000-0000A73B0000}"/>
    <cellStyle name="Calcular 2" xfId="20828" hidden="1" xr:uid="{00000000-0005-0000-0000-0000A83B0000}"/>
    <cellStyle name="Calcular 2" xfId="20824" hidden="1" xr:uid="{00000000-0005-0000-0000-0000A93B0000}"/>
    <cellStyle name="Calcular 2" xfId="9495" hidden="1" xr:uid="{00000000-0005-0000-0000-0000AA3B0000}"/>
    <cellStyle name="Calcular 2" xfId="4981" hidden="1" xr:uid="{00000000-0005-0000-0000-0000AB3B0000}"/>
    <cellStyle name="Calcular 2" xfId="20453" hidden="1" xr:uid="{00000000-0005-0000-0000-0000AC3B0000}"/>
    <cellStyle name="Calcular 2" xfId="20666" hidden="1" xr:uid="{00000000-0005-0000-0000-0000AD3B0000}"/>
    <cellStyle name="Calcular 2" xfId="20833" hidden="1" xr:uid="{00000000-0005-0000-0000-0000AE3B0000}"/>
    <cellStyle name="Calcular 2" xfId="20830" hidden="1" xr:uid="{00000000-0005-0000-0000-0000AF3B0000}"/>
    <cellStyle name="Calcular 2" xfId="20844" hidden="1" xr:uid="{00000000-0005-0000-0000-0000B03B0000}"/>
    <cellStyle name="Calcular 2" xfId="20842" hidden="1" xr:uid="{00000000-0005-0000-0000-0000B13B0000}"/>
    <cellStyle name="Calcular 2" xfId="20858" hidden="1" xr:uid="{00000000-0005-0000-0000-0000B23B0000}"/>
    <cellStyle name="Calcular 2" xfId="20855" hidden="1" xr:uid="{00000000-0005-0000-0000-0000B33B0000}"/>
    <cellStyle name="Calcular 2" xfId="21003" hidden="1" xr:uid="{00000000-0005-0000-0000-0000B43B0000}"/>
    <cellStyle name="Calcular 2" xfId="20989" hidden="1" xr:uid="{00000000-0005-0000-0000-0000B53B0000}"/>
    <cellStyle name="Calcular 2" xfId="21017" hidden="1" xr:uid="{00000000-0005-0000-0000-0000B63B0000}"/>
    <cellStyle name="Calcular 2" xfId="21013" hidden="1" xr:uid="{00000000-0005-0000-0000-0000B73B0000}"/>
    <cellStyle name="Calcular 2" xfId="21052" hidden="1" xr:uid="{00000000-0005-0000-0000-0000B83B0000}"/>
    <cellStyle name="Calcular 2" xfId="21049" hidden="1" xr:uid="{00000000-0005-0000-0000-0000B93B0000}"/>
    <cellStyle name="Calcular 2" xfId="21062" hidden="1" xr:uid="{00000000-0005-0000-0000-0000BA3B0000}"/>
    <cellStyle name="Calcular 2" xfId="21060" hidden="1" xr:uid="{00000000-0005-0000-0000-0000BB3B0000}"/>
    <cellStyle name="Calcular 2" xfId="21074" hidden="1" xr:uid="{00000000-0005-0000-0000-0000BC3B0000}"/>
    <cellStyle name="Calcular 2" xfId="21071" hidden="1" xr:uid="{00000000-0005-0000-0000-0000BD3B0000}"/>
    <cellStyle name="Calcular 2" xfId="21147" hidden="1" xr:uid="{00000000-0005-0000-0000-0000BE3B0000}"/>
    <cellStyle name="Calcular 2" xfId="21133" hidden="1" xr:uid="{00000000-0005-0000-0000-0000BF3B0000}"/>
    <cellStyle name="Calcular 2" xfId="21158" hidden="1" xr:uid="{00000000-0005-0000-0000-0000C03B0000}"/>
    <cellStyle name="Calcular 2" xfId="21156" hidden="1" xr:uid="{00000000-0005-0000-0000-0000C13B0000}"/>
    <cellStyle name="Calcular 2" xfId="21168" hidden="1" xr:uid="{00000000-0005-0000-0000-0000C23B0000}"/>
    <cellStyle name="Calcular 2" xfId="21166" hidden="1" xr:uid="{00000000-0005-0000-0000-0000C33B0000}"/>
    <cellStyle name="Calcular 2" xfId="21178" hidden="1" xr:uid="{00000000-0005-0000-0000-0000C43B0000}"/>
    <cellStyle name="Calcular 2" xfId="21176" hidden="1" xr:uid="{00000000-0005-0000-0000-0000C53B0000}"/>
    <cellStyle name="Calcular 2" xfId="21188" hidden="1" xr:uid="{00000000-0005-0000-0000-0000C63B0000}"/>
    <cellStyle name="Calcular 2" xfId="21186" hidden="1" xr:uid="{00000000-0005-0000-0000-0000C73B0000}"/>
    <cellStyle name="Calcular 2" xfId="20930" hidden="1" xr:uid="{00000000-0005-0000-0000-0000C83B0000}"/>
    <cellStyle name="Calcular 2" xfId="21103" hidden="1" xr:uid="{00000000-0005-0000-0000-0000C93B0000}"/>
    <cellStyle name="Calcular 2" xfId="21078" hidden="1" xr:uid="{00000000-0005-0000-0000-0000CA3B0000}"/>
    <cellStyle name="Calcular 2" xfId="21079" hidden="1" xr:uid="{00000000-0005-0000-0000-0000CB3B0000}"/>
    <cellStyle name="Calcular 2" xfId="21197" hidden="1" xr:uid="{00000000-0005-0000-0000-0000CC3B0000}"/>
    <cellStyle name="Calcular 2" xfId="21195" hidden="1" xr:uid="{00000000-0005-0000-0000-0000CD3B0000}"/>
    <cellStyle name="Calcular 2" xfId="21207" hidden="1" xr:uid="{00000000-0005-0000-0000-0000CE3B0000}"/>
    <cellStyle name="Calcular 2" xfId="21205" hidden="1" xr:uid="{00000000-0005-0000-0000-0000CF3B0000}"/>
    <cellStyle name="Calcular 2" xfId="21217" hidden="1" xr:uid="{00000000-0005-0000-0000-0000D03B0000}"/>
    <cellStyle name="Calcular 2" xfId="21215" hidden="1" xr:uid="{00000000-0005-0000-0000-0000D13B0000}"/>
    <cellStyle name="Calcular 2" xfId="20585" hidden="1" xr:uid="{00000000-0005-0000-0000-0000D23B0000}"/>
    <cellStyle name="Calcular 2" xfId="20778" hidden="1" xr:uid="{00000000-0005-0000-0000-0000D33B0000}"/>
    <cellStyle name="Calcular 2" xfId="20737" hidden="1" xr:uid="{00000000-0005-0000-0000-0000D43B0000}"/>
    <cellStyle name="Calcular 2" xfId="20886" hidden="1" xr:uid="{00000000-0005-0000-0000-0000D53B0000}"/>
    <cellStyle name="Calcular 2" xfId="20866" hidden="1" xr:uid="{00000000-0005-0000-0000-0000D63B0000}"/>
    <cellStyle name="Calcular 2" xfId="5290" hidden="1" xr:uid="{00000000-0005-0000-0000-0000D73B0000}"/>
    <cellStyle name="Calcular 2" xfId="20863" hidden="1" xr:uid="{00000000-0005-0000-0000-0000D83B0000}"/>
    <cellStyle name="Calcular 2" xfId="20687" hidden="1" xr:uid="{00000000-0005-0000-0000-0000D93B0000}"/>
    <cellStyle name="Calcular 2" xfId="21227" hidden="1" xr:uid="{00000000-0005-0000-0000-0000DA3B0000}"/>
    <cellStyle name="Calcular 2" xfId="21225" hidden="1" xr:uid="{00000000-0005-0000-0000-0000DB3B0000}"/>
    <cellStyle name="Calcular 2" xfId="21299" hidden="1" xr:uid="{00000000-0005-0000-0000-0000DC3B0000}"/>
    <cellStyle name="Calcular 2" xfId="21285" hidden="1" xr:uid="{00000000-0005-0000-0000-0000DD3B0000}"/>
    <cellStyle name="Calcular 2" xfId="21310" hidden="1" xr:uid="{00000000-0005-0000-0000-0000DE3B0000}"/>
    <cellStyle name="Calcular 2" xfId="21308" hidden="1" xr:uid="{00000000-0005-0000-0000-0000DF3B0000}"/>
    <cellStyle name="Calcular 2" xfId="21320" hidden="1" xr:uid="{00000000-0005-0000-0000-0000E03B0000}"/>
    <cellStyle name="Calcular 2" xfId="21318" hidden="1" xr:uid="{00000000-0005-0000-0000-0000E13B0000}"/>
    <cellStyle name="Calcular 2" xfId="21330" hidden="1" xr:uid="{00000000-0005-0000-0000-0000E23B0000}"/>
    <cellStyle name="Calcular 2" xfId="21328" hidden="1" xr:uid="{00000000-0005-0000-0000-0000E33B0000}"/>
    <cellStyle name="Calcular 2" xfId="21340" hidden="1" xr:uid="{00000000-0005-0000-0000-0000E43B0000}"/>
    <cellStyle name="Calcular 2" xfId="21338" hidden="1" xr:uid="{00000000-0005-0000-0000-0000E53B0000}"/>
    <cellStyle name="Calcular 2" xfId="20875" hidden="1" xr:uid="{00000000-0005-0000-0000-0000E63B0000}"/>
    <cellStyle name="Calcular 2" xfId="21256" hidden="1" xr:uid="{00000000-0005-0000-0000-0000E73B0000}"/>
    <cellStyle name="Calcular 2" xfId="21231" hidden="1" xr:uid="{00000000-0005-0000-0000-0000E83B0000}"/>
    <cellStyle name="Calcular 2" xfId="21232" hidden="1" xr:uid="{00000000-0005-0000-0000-0000E93B0000}"/>
    <cellStyle name="Calcular 2" xfId="21349" hidden="1" xr:uid="{00000000-0005-0000-0000-0000EA3B0000}"/>
    <cellStyle name="Calcular 2" xfId="21347" hidden="1" xr:uid="{00000000-0005-0000-0000-0000EB3B0000}"/>
    <cellStyle name="Calcular 2" xfId="21359" hidden="1" xr:uid="{00000000-0005-0000-0000-0000EC3B0000}"/>
    <cellStyle name="Calcular 2" xfId="21357" hidden="1" xr:uid="{00000000-0005-0000-0000-0000ED3B0000}"/>
    <cellStyle name="Calcular 2" xfId="21369" hidden="1" xr:uid="{00000000-0005-0000-0000-0000EE3B0000}"/>
    <cellStyle name="Calcular 2" xfId="21367" hidden="1" xr:uid="{00000000-0005-0000-0000-0000EF3B0000}"/>
    <cellStyle name="Calcular 2" xfId="20721" hidden="1" xr:uid="{00000000-0005-0000-0000-0000F03B0000}"/>
    <cellStyle name="Calcular 2" xfId="21031" hidden="1" xr:uid="{00000000-0005-0000-0000-0000F13B0000}"/>
    <cellStyle name="Calcular 2" xfId="20982" hidden="1" xr:uid="{00000000-0005-0000-0000-0000F23B0000}"/>
    <cellStyle name="Calcular 2" xfId="20981" hidden="1" xr:uid="{00000000-0005-0000-0000-0000F33B0000}"/>
    <cellStyle name="Calcular 2" xfId="5216" hidden="1" xr:uid="{00000000-0005-0000-0000-0000F43B0000}"/>
    <cellStyle name="Calcular 2" xfId="13693" hidden="1" xr:uid="{00000000-0005-0000-0000-0000F53B0000}"/>
    <cellStyle name="Calcular 2" xfId="10346" hidden="1" xr:uid="{00000000-0005-0000-0000-0000F63B0000}"/>
    <cellStyle name="Calcular 2" xfId="9560" hidden="1" xr:uid="{00000000-0005-0000-0000-0000F73B0000}"/>
    <cellStyle name="Calcular 2" xfId="21372" hidden="1" xr:uid="{00000000-0005-0000-0000-0000F83B0000}"/>
    <cellStyle name="Calcular 2" xfId="20537" hidden="1" xr:uid="{00000000-0005-0000-0000-0000F93B0000}"/>
    <cellStyle name="Calcular 2" xfId="21444" hidden="1" xr:uid="{00000000-0005-0000-0000-0000FA3B0000}"/>
    <cellStyle name="Calcular 2" xfId="21430" hidden="1" xr:uid="{00000000-0005-0000-0000-0000FB3B0000}"/>
    <cellStyle name="Calcular 2" xfId="21455" hidden="1" xr:uid="{00000000-0005-0000-0000-0000FC3B0000}"/>
    <cellStyle name="Calcular 2" xfId="21453" hidden="1" xr:uid="{00000000-0005-0000-0000-0000FD3B0000}"/>
    <cellStyle name="Calcular 2" xfId="21465" hidden="1" xr:uid="{00000000-0005-0000-0000-0000FE3B0000}"/>
    <cellStyle name="Calcular 2" xfId="21463" hidden="1" xr:uid="{00000000-0005-0000-0000-0000FF3B0000}"/>
    <cellStyle name="Calcular 2" xfId="21475" hidden="1" xr:uid="{00000000-0005-0000-0000-0000003C0000}"/>
    <cellStyle name="Calcular 2" xfId="21473" hidden="1" xr:uid="{00000000-0005-0000-0000-0000013C0000}"/>
    <cellStyle name="Calcular 2" xfId="21485" hidden="1" xr:uid="{00000000-0005-0000-0000-0000023C0000}"/>
    <cellStyle name="Calcular 2" xfId="21483" hidden="1" xr:uid="{00000000-0005-0000-0000-0000033C0000}"/>
    <cellStyle name="Calcular 2" xfId="20376" hidden="1" xr:uid="{00000000-0005-0000-0000-0000043C0000}"/>
    <cellStyle name="Calcular 2" xfId="21401" hidden="1" xr:uid="{00000000-0005-0000-0000-0000053C0000}"/>
    <cellStyle name="Calcular 2" xfId="21376" hidden="1" xr:uid="{00000000-0005-0000-0000-0000063C0000}"/>
    <cellStyle name="Calcular 2" xfId="21377" hidden="1" xr:uid="{00000000-0005-0000-0000-0000073C0000}"/>
    <cellStyle name="Calcular 2" xfId="21494" hidden="1" xr:uid="{00000000-0005-0000-0000-0000083C0000}"/>
    <cellStyle name="Calcular 2" xfId="21492" hidden="1" xr:uid="{00000000-0005-0000-0000-0000093C0000}"/>
    <cellStyle name="Calcular 2" xfId="21504" hidden="1" xr:uid="{00000000-0005-0000-0000-00000A3C0000}"/>
    <cellStyle name="Calcular 2" xfId="21502" hidden="1" xr:uid="{00000000-0005-0000-0000-00000B3C0000}"/>
    <cellStyle name="Calcular 2" xfId="21514" hidden="1" xr:uid="{00000000-0005-0000-0000-00000C3C0000}"/>
    <cellStyle name="Calcular 2" xfId="21512" hidden="1" xr:uid="{00000000-0005-0000-0000-00000D3C0000}"/>
    <cellStyle name="Calcular 2" xfId="20611" hidden="1" xr:uid="{00000000-0005-0000-0000-00000E3C0000}"/>
    <cellStyle name="Calcular 2" xfId="20498" hidden="1" xr:uid="{00000000-0005-0000-0000-00000F3C0000}"/>
    <cellStyle name="Calcular 2" xfId="20564" hidden="1" xr:uid="{00000000-0005-0000-0000-0000103C0000}"/>
    <cellStyle name="Calcular 2" xfId="20565" hidden="1" xr:uid="{00000000-0005-0000-0000-0000113C0000}"/>
    <cellStyle name="Calcular 2" xfId="21517" hidden="1" xr:uid="{00000000-0005-0000-0000-0000123C0000}"/>
    <cellStyle name="Calcular 2" xfId="8758" hidden="1" xr:uid="{00000000-0005-0000-0000-0000133C0000}"/>
    <cellStyle name="Calcular 2" xfId="21527" hidden="1" xr:uid="{00000000-0005-0000-0000-0000143C0000}"/>
    <cellStyle name="Calcular 2" xfId="21525" hidden="1" xr:uid="{00000000-0005-0000-0000-0000153C0000}"/>
    <cellStyle name="Calcular 2" xfId="21538" hidden="1" xr:uid="{00000000-0005-0000-0000-0000163C0000}"/>
    <cellStyle name="Calcular 2" xfId="21535" hidden="1" xr:uid="{00000000-0005-0000-0000-0000173C0000}"/>
    <cellStyle name="Calcular 2" xfId="21683" hidden="1" xr:uid="{00000000-0005-0000-0000-0000183C0000}"/>
    <cellStyle name="Calcular 2" xfId="21669" hidden="1" xr:uid="{00000000-0005-0000-0000-0000193C0000}"/>
    <cellStyle name="Calcular 2" xfId="21697" hidden="1" xr:uid="{00000000-0005-0000-0000-00001A3C0000}"/>
    <cellStyle name="Calcular 2" xfId="21693" hidden="1" xr:uid="{00000000-0005-0000-0000-00001B3C0000}"/>
    <cellStyle name="Calcular 2" xfId="21732" hidden="1" xr:uid="{00000000-0005-0000-0000-00001C3C0000}"/>
    <cellStyle name="Calcular 2" xfId="21729" hidden="1" xr:uid="{00000000-0005-0000-0000-00001D3C0000}"/>
    <cellStyle name="Calcular 2" xfId="21742" hidden="1" xr:uid="{00000000-0005-0000-0000-00001E3C0000}"/>
    <cellStyle name="Calcular 2" xfId="21740" hidden="1" xr:uid="{00000000-0005-0000-0000-00001F3C0000}"/>
    <cellStyle name="Calcular 2" xfId="21754" hidden="1" xr:uid="{00000000-0005-0000-0000-0000203C0000}"/>
    <cellStyle name="Calcular 2" xfId="21751" hidden="1" xr:uid="{00000000-0005-0000-0000-0000213C0000}"/>
    <cellStyle name="Calcular 2" xfId="21826" hidden="1" xr:uid="{00000000-0005-0000-0000-0000223C0000}"/>
    <cellStyle name="Calcular 2" xfId="21812" hidden="1" xr:uid="{00000000-0005-0000-0000-0000233C0000}"/>
    <cellStyle name="Calcular 2" xfId="21837" hidden="1" xr:uid="{00000000-0005-0000-0000-0000243C0000}"/>
    <cellStyle name="Calcular 2" xfId="21835" hidden="1" xr:uid="{00000000-0005-0000-0000-0000253C0000}"/>
    <cellStyle name="Calcular 2" xfId="21847" hidden="1" xr:uid="{00000000-0005-0000-0000-0000263C0000}"/>
    <cellStyle name="Calcular 2" xfId="21845" hidden="1" xr:uid="{00000000-0005-0000-0000-0000273C0000}"/>
    <cellStyle name="Calcular 2" xfId="21857" hidden="1" xr:uid="{00000000-0005-0000-0000-0000283C0000}"/>
    <cellStyle name="Calcular 2" xfId="21855" hidden="1" xr:uid="{00000000-0005-0000-0000-0000293C0000}"/>
    <cellStyle name="Calcular 2" xfId="21867" hidden="1" xr:uid="{00000000-0005-0000-0000-00002A3C0000}"/>
    <cellStyle name="Calcular 2" xfId="21865" hidden="1" xr:uid="{00000000-0005-0000-0000-00002B3C0000}"/>
    <cellStyle name="Calcular 2" xfId="21610" hidden="1" xr:uid="{00000000-0005-0000-0000-00002C3C0000}"/>
    <cellStyle name="Calcular 2" xfId="21783" hidden="1" xr:uid="{00000000-0005-0000-0000-00002D3C0000}"/>
    <cellStyle name="Calcular 2" xfId="21758" hidden="1" xr:uid="{00000000-0005-0000-0000-00002E3C0000}"/>
    <cellStyle name="Calcular 2" xfId="21759" hidden="1" xr:uid="{00000000-0005-0000-0000-00002F3C0000}"/>
    <cellStyle name="Calcular 2" xfId="21876" hidden="1" xr:uid="{00000000-0005-0000-0000-0000303C0000}"/>
    <cellStyle name="Calcular 2" xfId="21874" hidden="1" xr:uid="{00000000-0005-0000-0000-0000313C0000}"/>
    <cellStyle name="Calcular 2" xfId="21886" hidden="1" xr:uid="{00000000-0005-0000-0000-0000323C0000}"/>
    <cellStyle name="Calcular 2" xfId="21884" hidden="1" xr:uid="{00000000-0005-0000-0000-0000333C0000}"/>
    <cellStyle name="Calcular 2" xfId="21896" hidden="1" xr:uid="{00000000-0005-0000-0000-0000343C0000}"/>
    <cellStyle name="Calcular 2" xfId="21894" hidden="1" xr:uid="{00000000-0005-0000-0000-0000353C0000}"/>
    <cellStyle name="Calcular 2" xfId="10354" hidden="1" xr:uid="{00000000-0005-0000-0000-0000363C0000}"/>
    <cellStyle name="Calcular 2" xfId="20540" hidden="1" xr:uid="{00000000-0005-0000-0000-0000373C0000}"/>
    <cellStyle name="Calcular 2" xfId="20601" hidden="1" xr:uid="{00000000-0005-0000-0000-0000383C0000}"/>
    <cellStyle name="Calcular 2" xfId="21566" hidden="1" xr:uid="{00000000-0005-0000-0000-0000393C0000}"/>
    <cellStyle name="Calcular 2" xfId="21546" hidden="1" xr:uid="{00000000-0005-0000-0000-00003A3C0000}"/>
    <cellStyle name="Calcular 2" xfId="9459" hidden="1" xr:uid="{00000000-0005-0000-0000-00003B3C0000}"/>
    <cellStyle name="Calcular 2" xfId="21543" hidden="1" xr:uid="{00000000-0005-0000-0000-00003C3C0000}"/>
    <cellStyle name="Calcular 2" xfId="20423" hidden="1" xr:uid="{00000000-0005-0000-0000-00003D3C0000}"/>
    <cellStyle name="Calcular 2" xfId="21906" hidden="1" xr:uid="{00000000-0005-0000-0000-00003E3C0000}"/>
    <cellStyle name="Calcular 2" xfId="21904" hidden="1" xr:uid="{00000000-0005-0000-0000-00003F3C0000}"/>
    <cellStyle name="Calcular 2" xfId="21978" hidden="1" xr:uid="{00000000-0005-0000-0000-0000403C0000}"/>
    <cellStyle name="Calcular 2" xfId="21964" hidden="1" xr:uid="{00000000-0005-0000-0000-0000413C0000}"/>
    <cellStyle name="Calcular 2" xfId="21989" hidden="1" xr:uid="{00000000-0005-0000-0000-0000423C0000}"/>
    <cellStyle name="Calcular 2" xfId="21987" hidden="1" xr:uid="{00000000-0005-0000-0000-0000433C0000}"/>
    <cellStyle name="Calcular 2" xfId="21999" hidden="1" xr:uid="{00000000-0005-0000-0000-0000443C0000}"/>
    <cellStyle name="Calcular 2" xfId="21997" hidden="1" xr:uid="{00000000-0005-0000-0000-0000453C0000}"/>
    <cellStyle name="Calcular 2" xfId="22009" hidden="1" xr:uid="{00000000-0005-0000-0000-0000463C0000}"/>
    <cellStyle name="Calcular 2" xfId="22007" hidden="1" xr:uid="{00000000-0005-0000-0000-0000473C0000}"/>
    <cellStyle name="Calcular 2" xfId="22019" hidden="1" xr:uid="{00000000-0005-0000-0000-0000483C0000}"/>
    <cellStyle name="Calcular 2" xfId="22017" hidden="1" xr:uid="{00000000-0005-0000-0000-0000493C0000}"/>
    <cellStyle name="Calcular 2" xfId="21555" hidden="1" xr:uid="{00000000-0005-0000-0000-00004A3C0000}"/>
    <cellStyle name="Calcular 2" xfId="21935" hidden="1" xr:uid="{00000000-0005-0000-0000-00004B3C0000}"/>
    <cellStyle name="Calcular 2" xfId="21910" hidden="1" xr:uid="{00000000-0005-0000-0000-00004C3C0000}"/>
    <cellStyle name="Calcular 2" xfId="21911" hidden="1" xr:uid="{00000000-0005-0000-0000-00004D3C0000}"/>
    <cellStyle name="Calcular 2" xfId="22028" hidden="1" xr:uid="{00000000-0005-0000-0000-00004E3C0000}"/>
    <cellStyle name="Calcular 2" xfId="22026" hidden="1" xr:uid="{00000000-0005-0000-0000-00004F3C0000}"/>
    <cellStyle name="Calcular 2" xfId="22038" hidden="1" xr:uid="{00000000-0005-0000-0000-0000503C0000}"/>
    <cellStyle name="Calcular 2" xfId="22036" hidden="1" xr:uid="{00000000-0005-0000-0000-0000513C0000}"/>
    <cellStyle name="Calcular 2" xfId="22048" hidden="1" xr:uid="{00000000-0005-0000-0000-0000523C0000}"/>
    <cellStyle name="Calcular 2" xfId="22046" hidden="1" xr:uid="{00000000-0005-0000-0000-0000533C0000}"/>
    <cellStyle name="Calcular 2" xfId="9226" hidden="1" xr:uid="{00000000-0005-0000-0000-0000543C0000}"/>
    <cellStyle name="Calcular 2" xfId="21711" hidden="1" xr:uid="{00000000-0005-0000-0000-0000553C0000}"/>
    <cellStyle name="Calcular 2" xfId="21662" hidden="1" xr:uid="{00000000-0005-0000-0000-0000563C0000}"/>
    <cellStyle name="Calcular 2" xfId="21661" hidden="1" xr:uid="{00000000-0005-0000-0000-0000573C0000}"/>
    <cellStyle name="Calcular 2" xfId="20856" hidden="1" xr:uid="{00000000-0005-0000-0000-0000583C0000}"/>
    <cellStyle name="Calcular 2" xfId="20347" hidden="1" xr:uid="{00000000-0005-0000-0000-0000593C0000}"/>
    <cellStyle name="Calcular 2" xfId="10352" hidden="1" xr:uid="{00000000-0005-0000-0000-00005A3C0000}"/>
    <cellStyle name="Calcular 2" xfId="8938" hidden="1" xr:uid="{00000000-0005-0000-0000-00005B3C0000}"/>
    <cellStyle name="Calcular 2" xfId="22051" hidden="1" xr:uid="{00000000-0005-0000-0000-00005C3C0000}"/>
    <cellStyle name="Calcular 2" xfId="20694" hidden="1" xr:uid="{00000000-0005-0000-0000-00005D3C0000}"/>
    <cellStyle name="Calcular 2" xfId="22123" hidden="1" xr:uid="{00000000-0005-0000-0000-00005E3C0000}"/>
    <cellStyle name="Calcular 2" xfId="22109" hidden="1" xr:uid="{00000000-0005-0000-0000-00005F3C0000}"/>
    <cellStyle name="Calcular 2" xfId="22134" hidden="1" xr:uid="{00000000-0005-0000-0000-0000603C0000}"/>
    <cellStyle name="Calcular 2" xfId="22132" hidden="1" xr:uid="{00000000-0005-0000-0000-0000613C0000}"/>
    <cellStyle name="Calcular 2" xfId="22144" hidden="1" xr:uid="{00000000-0005-0000-0000-0000623C0000}"/>
    <cellStyle name="Calcular 2" xfId="22142" hidden="1" xr:uid="{00000000-0005-0000-0000-0000633C0000}"/>
    <cellStyle name="Calcular 2" xfId="22154" hidden="1" xr:uid="{00000000-0005-0000-0000-0000643C0000}"/>
    <cellStyle name="Calcular 2" xfId="22152" hidden="1" xr:uid="{00000000-0005-0000-0000-0000653C0000}"/>
    <cellStyle name="Calcular 2" xfId="22164" hidden="1" xr:uid="{00000000-0005-0000-0000-0000663C0000}"/>
    <cellStyle name="Calcular 2" xfId="22162" hidden="1" xr:uid="{00000000-0005-0000-0000-0000673C0000}"/>
    <cellStyle name="Calcular 2" xfId="4914" hidden="1" xr:uid="{00000000-0005-0000-0000-0000683C0000}"/>
    <cellStyle name="Calcular 2" xfId="22080" hidden="1" xr:uid="{00000000-0005-0000-0000-0000693C0000}"/>
    <cellStyle name="Calcular 2" xfId="22055" hidden="1" xr:uid="{00000000-0005-0000-0000-00006A3C0000}"/>
    <cellStyle name="Calcular 2" xfId="22056" hidden="1" xr:uid="{00000000-0005-0000-0000-00006B3C0000}"/>
    <cellStyle name="Calcular 2" xfId="22173" hidden="1" xr:uid="{00000000-0005-0000-0000-00006C3C0000}"/>
    <cellStyle name="Calcular 2" xfId="22171" hidden="1" xr:uid="{00000000-0005-0000-0000-00006D3C0000}"/>
    <cellStyle name="Calcular 2" xfId="22183" hidden="1" xr:uid="{00000000-0005-0000-0000-00006E3C0000}"/>
    <cellStyle name="Calcular 2" xfId="22181" hidden="1" xr:uid="{00000000-0005-0000-0000-00006F3C0000}"/>
    <cellStyle name="Calcular 2" xfId="22193" hidden="1" xr:uid="{00000000-0005-0000-0000-0000703C0000}"/>
    <cellStyle name="Calcular 2" xfId="22191" hidden="1" xr:uid="{00000000-0005-0000-0000-0000713C0000}"/>
    <cellStyle name="Calcular 2" xfId="20605" hidden="1" xr:uid="{00000000-0005-0000-0000-0000723C0000}"/>
    <cellStyle name="Calcular 2" xfId="20636" hidden="1" xr:uid="{00000000-0005-0000-0000-0000733C0000}"/>
    <cellStyle name="Calcular 2" xfId="20406" hidden="1" xr:uid="{00000000-0005-0000-0000-0000743C0000}"/>
    <cellStyle name="Calcular 2" xfId="20684" hidden="1" xr:uid="{00000000-0005-0000-0000-0000753C0000}"/>
    <cellStyle name="Calcular 2" xfId="22196" hidden="1" xr:uid="{00000000-0005-0000-0000-0000763C0000}"/>
    <cellStyle name="Calcular 2" xfId="20747" hidden="1" xr:uid="{00000000-0005-0000-0000-0000773C0000}"/>
    <cellStyle name="Calcular 2" xfId="22206" hidden="1" xr:uid="{00000000-0005-0000-0000-0000783C0000}"/>
    <cellStyle name="Calcular 2" xfId="22204" hidden="1" xr:uid="{00000000-0005-0000-0000-0000793C0000}"/>
    <cellStyle name="Calcular 2" xfId="22217" hidden="1" xr:uid="{00000000-0005-0000-0000-00007A3C0000}"/>
    <cellStyle name="Calcular 2" xfId="22215" hidden="1" xr:uid="{00000000-0005-0000-0000-00007B3C0000}"/>
    <cellStyle name="Calcular 2" xfId="22362" hidden="1" xr:uid="{00000000-0005-0000-0000-00007C3C0000}"/>
    <cellStyle name="Calcular 2" xfId="22348" hidden="1" xr:uid="{00000000-0005-0000-0000-00007D3C0000}"/>
    <cellStyle name="Calcular 2" xfId="22376" hidden="1" xr:uid="{00000000-0005-0000-0000-00007E3C0000}"/>
    <cellStyle name="Calcular 2" xfId="22372" hidden="1" xr:uid="{00000000-0005-0000-0000-00007F3C0000}"/>
    <cellStyle name="Calcular 2" xfId="22411" hidden="1" xr:uid="{00000000-0005-0000-0000-0000803C0000}"/>
    <cellStyle name="Calcular 2" xfId="22408" hidden="1" xr:uid="{00000000-0005-0000-0000-0000813C0000}"/>
    <cellStyle name="Calcular 2" xfId="22421" hidden="1" xr:uid="{00000000-0005-0000-0000-0000823C0000}"/>
    <cellStyle name="Calcular 2" xfId="22419" hidden="1" xr:uid="{00000000-0005-0000-0000-0000833C0000}"/>
    <cellStyle name="Calcular 2" xfId="22433" hidden="1" xr:uid="{00000000-0005-0000-0000-0000843C0000}"/>
    <cellStyle name="Calcular 2" xfId="22430" hidden="1" xr:uid="{00000000-0005-0000-0000-0000853C0000}"/>
    <cellStyle name="Calcular 2" xfId="22506" hidden="1" xr:uid="{00000000-0005-0000-0000-0000863C0000}"/>
    <cellStyle name="Calcular 2" xfId="22492" hidden="1" xr:uid="{00000000-0005-0000-0000-0000873C0000}"/>
    <cellStyle name="Calcular 2" xfId="22517" hidden="1" xr:uid="{00000000-0005-0000-0000-0000883C0000}"/>
    <cellStyle name="Calcular 2" xfId="22515" hidden="1" xr:uid="{00000000-0005-0000-0000-0000893C0000}"/>
    <cellStyle name="Calcular 2" xfId="22527" hidden="1" xr:uid="{00000000-0005-0000-0000-00008A3C0000}"/>
    <cellStyle name="Calcular 2" xfId="22525" hidden="1" xr:uid="{00000000-0005-0000-0000-00008B3C0000}"/>
    <cellStyle name="Calcular 2" xfId="22537" hidden="1" xr:uid="{00000000-0005-0000-0000-00008C3C0000}"/>
    <cellStyle name="Calcular 2" xfId="22535" hidden="1" xr:uid="{00000000-0005-0000-0000-00008D3C0000}"/>
    <cellStyle name="Calcular 2" xfId="22547" hidden="1" xr:uid="{00000000-0005-0000-0000-00008E3C0000}"/>
    <cellStyle name="Calcular 2" xfId="22545" hidden="1" xr:uid="{00000000-0005-0000-0000-00008F3C0000}"/>
    <cellStyle name="Calcular 2" xfId="22289" hidden="1" xr:uid="{00000000-0005-0000-0000-0000903C0000}"/>
    <cellStyle name="Calcular 2" xfId="22463" hidden="1" xr:uid="{00000000-0005-0000-0000-0000913C0000}"/>
    <cellStyle name="Calcular 2" xfId="22437" hidden="1" xr:uid="{00000000-0005-0000-0000-0000923C0000}"/>
    <cellStyle name="Calcular 2" xfId="22438" hidden="1" xr:uid="{00000000-0005-0000-0000-0000933C0000}"/>
    <cellStyle name="Calcular 2" xfId="22556" hidden="1" xr:uid="{00000000-0005-0000-0000-0000943C0000}"/>
    <cellStyle name="Calcular 2" xfId="22554" hidden="1" xr:uid="{00000000-0005-0000-0000-0000953C0000}"/>
    <cellStyle name="Calcular 2" xfId="22566" hidden="1" xr:uid="{00000000-0005-0000-0000-0000963C0000}"/>
    <cellStyle name="Calcular 2" xfId="22564" hidden="1" xr:uid="{00000000-0005-0000-0000-0000973C0000}"/>
    <cellStyle name="Calcular 2" xfId="22576" hidden="1" xr:uid="{00000000-0005-0000-0000-0000983C0000}"/>
    <cellStyle name="Calcular 2" xfId="22574" hidden="1" xr:uid="{00000000-0005-0000-0000-0000993C0000}"/>
    <cellStyle name="Calcular 2" xfId="20749" hidden="1" xr:uid="{00000000-0005-0000-0000-00009A3C0000}"/>
    <cellStyle name="Calcular 2" xfId="20621" hidden="1" xr:uid="{00000000-0005-0000-0000-00009B3C0000}"/>
    <cellStyle name="Calcular 2" xfId="20405" hidden="1" xr:uid="{00000000-0005-0000-0000-00009C3C0000}"/>
    <cellStyle name="Calcular 2" xfId="22245" hidden="1" xr:uid="{00000000-0005-0000-0000-00009D3C0000}"/>
    <cellStyle name="Calcular 2" xfId="22225" hidden="1" xr:uid="{00000000-0005-0000-0000-00009E3C0000}"/>
    <cellStyle name="Calcular 2" xfId="20690" hidden="1" xr:uid="{00000000-0005-0000-0000-00009F3C0000}"/>
    <cellStyle name="Calcular 2" xfId="22222" hidden="1" xr:uid="{00000000-0005-0000-0000-0000A03C0000}"/>
    <cellStyle name="Calcular 2" xfId="3560" hidden="1" xr:uid="{00000000-0005-0000-0000-0000A13C0000}"/>
    <cellStyle name="Calcular 2" xfId="22586" hidden="1" xr:uid="{00000000-0005-0000-0000-0000A23C0000}"/>
    <cellStyle name="Calcular 2" xfId="22584" hidden="1" xr:uid="{00000000-0005-0000-0000-0000A33C0000}"/>
    <cellStyle name="Calcular 2" xfId="22658" hidden="1" xr:uid="{00000000-0005-0000-0000-0000A43C0000}"/>
    <cellStyle name="Calcular 2" xfId="22644" hidden="1" xr:uid="{00000000-0005-0000-0000-0000A53C0000}"/>
    <cellStyle name="Calcular 2" xfId="22669" hidden="1" xr:uid="{00000000-0005-0000-0000-0000A63C0000}"/>
    <cellStyle name="Calcular 2" xfId="22667" hidden="1" xr:uid="{00000000-0005-0000-0000-0000A73C0000}"/>
    <cellStyle name="Calcular 2" xfId="22679" hidden="1" xr:uid="{00000000-0005-0000-0000-0000A83C0000}"/>
    <cellStyle name="Calcular 2" xfId="22677" hidden="1" xr:uid="{00000000-0005-0000-0000-0000A93C0000}"/>
    <cellStyle name="Calcular 2" xfId="22689" hidden="1" xr:uid="{00000000-0005-0000-0000-0000AA3C0000}"/>
    <cellStyle name="Calcular 2" xfId="22687" hidden="1" xr:uid="{00000000-0005-0000-0000-0000AB3C0000}"/>
    <cellStyle name="Calcular 2" xfId="22699" hidden="1" xr:uid="{00000000-0005-0000-0000-0000AC3C0000}"/>
    <cellStyle name="Calcular 2" xfId="22697" hidden="1" xr:uid="{00000000-0005-0000-0000-0000AD3C0000}"/>
    <cellStyle name="Calcular 2" xfId="22234" hidden="1" xr:uid="{00000000-0005-0000-0000-0000AE3C0000}"/>
    <cellStyle name="Calcular 2" xfId="22615" hidden="1" xr:uid="{00000000-0005-0000-0000-0000AF3C0000}"/>
    <cellStyle name="Calcular 2" xfId="22590" hidden="1" xr:uid="{00000000-0005-0000-0000-0000B03C0000}"/>
    <cellStyle name="Calcular 2" xfId="22591" hidden="1" xr:uid="{00000000-0005-0000-0000-0000B13C0000}"/>
    <cellStyle name="Calcular 2" xfId="22708" hidden="1" xr:uid="{00000000-0005-0000-0000-0000B23C0000}"/>
    <cellStyle name="Calcular 2" xfId="22706" hidden="1" xr:uid="{00000000-0005-0000-0000-0000B33C0000}"/>
    <cellStyle name="Calcular 2" xfId="22718" hidden="1" xr:uid="{00000000-0005-0000-0000-0000B43C0000}"/>
    <cellStyle name="Calcular 2" xfId="22716" hidden="1" xr:uid="{00000000-0005-0000-0000-0000B53C0000}"/>
    <cellStyle name="Calcular 2" xfId="22728" hidden="1" xr:uid="{00000000-0005-0000-0000-0000B63C0000}"/>
    <cellStyle name="Calcular 2" xfId="22726" hidden="1" xr:uid="{00000000-0005-0000-0000-0000B73C0000}"/>
    <cellStyle name="Calcular 2" xfId="20627" hidden="1" xr:uid="{00000000-0005-0000-0000-0000B83C0000}"/>
    <cellStyle name="Calcular 2" xfId="22390" hidden="1" xr:uid="{00000000-0005-0000-0000-0000B93C0000}"/>
    <cellStyle name="Calcular 2" xfId="22341" hidden="1" xr:uid="{00000000-0005-0000-0000-0000BA3C0000}"/>
    <cellStyle name="Calcular 2" xfId="22340" hidden="1" xr:uid="{00000000-0005-0000-0000-0000BB3C0000}"/>
    <cellStyle name="Calcular 2" xfId="20442" hidden="1" xr:uid="{00000000-0005-0000-0000-0000BC3C0000}"/>
    <cellStyle name="Calcular 2" xfId="9062" hidden="1" xr:uid="{00000000-0005-0000-0000-0000BD3C0000}"/>
    <cellStyle name="Calcular 2" xfId="9017" hidden="1" xr:uid="{00000000-0005-0000-0000-0000BE3C0000}"/>
    <cellStyle name="Calcular 2" xfId="9025" hidden="1" xr:uid="{00000000-0005-0000-0000-0000BF3C0000}"/>
    <cellStyle name="Calcular 2" xfId="22731" hidden="1" xr:uid="{00000000-0005-0000-0000-0000C03C0000}"/>
    <cellStyle name="Calcular 2" xfId="13742" hidden="1" xr:uid="{00000000-0005-0000-0000-0000C13C0000}"/>
    <cellStyle name="Calcular 2" xfId="22803" hidden="1" xr:uid="{00000000-0005-0000-0000-0000C23C0000}"/>
    <cellStyle name="Calcular 2" xfId="22789" hidden="1" xr:uid="{00000000-0005-0000-0000-0000C33C0000}"/>
    <cellStyle name="Calcular 2" xfId="22814" hidden="1" xr:uid="{00000000-0005-0000-0000-0000C43C0000}"/>
    <cellStyle name="Calcular 2" xfId="22812" hidden="1" xr:uid="{00000000-0005-0000-0000-0000C53C0000}"/>
    <cellStyle name="Calcular 2" xfId="22824" hidden="1" xr:uid="{00000000-0005-0000-0000-0000C63C0000}"/>
    <cellStyle name="Calcular 2" xfId="22822" hidden="1" xr:uid="{00000000-0005-0000-0000-0000C73C0000}"/>
    <cellStyle name="Calcular 2" xfId="22834" hidden="1" xr:uid="{00000000-0005-0000-0000-0000C83C0000}"/>
    <cellStyle name="Calcular 2" xfId="22832" hidden="1" xr:uid="{00000000-0005-0000-0000-0000C93C0000}"/>
    <cellStyle name="Calcular 2" xfId="22844" hidden="1" xr:uid="{00000000-0005-0000-0000-0000CA3C0000}"/>
    <cellStyle name="Calcular 2" xfId="22842" hidden="1" xr:uid="{00000000-0005-0000-0000-0000CB3C0000}"/>
    <cellStyle name="Calcular 2" xfId="9278" hidden="1" xr:uid="{00000000-0005-0000-0000-0000CC3C0000}"/>
    <cellStyle name="Calcular 2" xfId="22760" hidden="1" xr:uid="{00000000-0005-0000-0000-0000CD3C0000}"/>
    <cellStyle name="Calcular 2" xfId="22735" hidden="1" xr:uid="{00000000-0005-0000-0000-0000CE3C0000}"/>
    <cellStyle name="Calcular 2" xfId="22736" hidden="1" xr:uid="{00000000-0005-0000-0000-0000CF3C0000}"/>
    <cellStyle name="Calcular 2" xfId="22853" hidden="1" xr:uid="{00000000-0005-0000-0000-0000D03C0000}"/>
    <cellStyle name="Calcular 2" xfId="22851" hidden="1" xr:uid="{00000000-0005-0000-0000-0000D13C0000}"/>
    <cellStyle name="Calcular 2" xfId="22863" hidden="1" xr:uid="{00000000-0005-0000-0000-0000D23C0000}"/>
    <cellStyle name="Calcular 2" xfId="22861" hidden="1" xr:uid="{00000000-0005-0000-0000-0000D33C0000}"/>
    <cellStyle name="Calcular 2" xfId="22873" hidden="1" xr:uid="{00000000-0005-0000-0000-0000D43C0000}"/>
    <cellStyle name="Calcular 2" xfId="22871" hidden="1" xr:uid="{00000000-0005-0000-0000-0000D53C0000}"/>
    <cellStyle name="Calcular 2" xfId="20558" hidden="1" xr:uid="{00000000-0005-0000-0000-0000D63C0000}"/>
    <cellStyle name="Calcular 2" xfId="20516" hidden="1" xr:uid="{00000000-0005-0000-0000-0000D73C0000}"/>
    <cellStyle name="Calcular 2" xfId="20696" hidden="1" xr:uid="{00000000-0005-0000-0000-0000D83C0000}"/>
    <cellStyle name="Calcular 2" xfId="5311" hidden="1" xr:uid="{00000000-0005-0000-0000-0000D93C0000}"/>
    <cellStyle name="Calcular 2" xfId="22876" hidden="1" xr:uid="{00000000-0005-0000-0000-0000DA3C0000}"/>
    <cellStyle name="Calcular 2" xfId="20614" hidden="1" xr:uid="{00000000-0005-0000-0000-0000DB3C0000}"/>
    <cellStyle name="Calcular 2" xfId="22886" hidden="1" xr:uid="{00000000-0005-0000-0000-0000DC3C0000}"/>
    <cellStyle name="Calcular 2" xfId="22884" hidden="1" xr:uid="{00000000-0005-0000-0000-0000DD3C0000}"/>
    <cellStyle name="Calcular 2" xfId="22896" hidden="1" xr:uid="{00000000-0005-0000-0000-0000DE3C0000}"/>
    <cellStyle name="Calcular 2" xfId="22894" hidden="1" xr:uid="{00000000-0005-0000-0000-0000DF3C0000}"/>
    <cellStyle name="Calcular 2" xfId="23041" hidden="1" xr:uid="{00000000-0005-0000-0000-0000E03C0000}"/>
    <cellStyle name="Calcular 2" xfId="23027" hidden="1" xr:uid="{00000000-0005-0000-0000-0000E13C0000}"/>
    <cellStyle name="Calcular 2" xfId="23055" hidden="1" xr:uid="{00000000-0005-0000-0000-0000E23C0000}"/>
    <cellStyle name="Calcular 2" xfId="23051" hidden="1" xr:uid="{00000000-0005-0000-0000-0000E33C0000}"/>
    <cellStyle name="Calcular 2" xfId="23090" hidden="1" xr:uid="{00000000-0005-0000-0000-0000E43C0000}"/>
    <cellStyle name="Calcular 2" xfId="23087" hidden="1" xr:uid="{00000000-0005-0000-0000-0000E53C0000}"/>
    <cellStyle name="Calcular 2" xfId="23100" hidden="1" xr:uid="{00000000-0005-0000-0000-0000E63C0000}"/>
    <cellStyle name="Calcular 2" xfId="23098" hidden="1" xr:uid="{00000000-0005-0000-0000-0000E73C0000}"/>
    <cellStyle name="Calcular 2" xfId="23112" hidden="1" xr:uid="{00000000-0005-0000-0000-0000E83C0000}"/>
    <cellStyle name="Calcular 2" xfId="23109" hidden="1" xr:uid="{00000000-0005-0000-0000-0000E93C0000}"/>
    <cellStyle name="Calcular 2" xfId="23184" hidden="1" xr:uid="{00000000-0005-0000-0000-0000EA3C0000}"/>
    <cellStyle name="Calcular 2" xfId="23170" hidden="1" xr:uid="{00000000-0005-0000-0000-0000EB3C0000}"/>
    <cellStyle name="Calcular 2" xfId="23195" hidden="1" xr:uid="{00000000-0005-0000-0000-0000EC3C0000}"/>
    <cellStyle name="Calcular 2" xfId="23193" hidden="1" xr:uid="{00000000-0005-0000-0000-0000ED3C0000}"/>
    <cellStyle name="Calcular 2" xfId="23205" hidden="1" xr:uid="{00000000-0005-0000-0000-0000EE3C0000}"/>
    <cellStyle name="Calcular 2" xfId="23203" hidden="1" xr:uid="{00000000-0005-0000-0000-0000EF3C0000}"/>
    <cellStyle name="Calcular 2" xfId="23215" hidden="1" xr:uid="{00000000-0005-0000-0000-0000F03C0000}"/>
    <cellStyle name="Calcular 2" xfId="23213" hidden="1" xr:uid="{00000000-0005-0000-0000-0000F13C0000}"/>
    <cellStyle name="Calcular 2" xfId="23225" hidden="1" xr:uid="{00000000-0005-0000-0000-0000F23C0000}"/>
    <cellStyle name="Calcular 2" xfId="23223" hidden="1" xr:uid="{00000000-0005-0000-0000-0000F33C0000}"/>
    <cellStyle name="Calcular 2" xfId="22968" hidden="1" xr:uid="{00000000-0005-0000-0000-0000F43C0000}"/>
    <cellStyle name="Calcular 2" xfId="23141" hidden="1" xr:uid="{00000000-0005-0000-0000-0000F53C0000}"/>
    <cellStyle name="Calcular 2" xfId="23116" hidden="1" xr:uid="{00000000-0005-0000-0000-0000F63C0000}"/>
    <cellStyle name="Calcular 2" xfId="23117" hidden="1" xr:uid="{00000000-0005-0000-0000-0000F73C0000}"/>
    <cellStyle name="Calcular 2" xfId="23234" hidden="1" xr:uid="{00000000-0005-0000-0000-0000F83C0000}"/>
    <cellStyle name="Calcular 2" xfId="23232" hidden="1" xr:uid="{00000000-0005-0000-0000-0000F93C0000}"/>
    <cellStyle name="Calcular 2" xfId="23244" hidden="1" xr:uid="{00000000-0005-0000-0000-0000FA3C0000}"/>
    <cellStyle name="Calcular 2" xfId="23242" hidden="1" xr:uid="{00000000-0005-0000-0000-0000FB3C0000}"/>
    <cellStyle name="Calcular 2" xfId="23254" hidden="1" xr:uid="{00000000-0005-0000-0000-0000FC3C0000}"/>
    <cellStyle name="Calcular 2" xfId="23252" hidden="1" xr:uid="{00000000-0005-0000-0000-0000FD3C0000}"/>
    <cellStyle name="Calcular 2" xfId="9162" hidden="1" xr:uid="{00000000-0005-0000-0000-0000FE3C0000}"/>
    <cellStyle name="Calcular 2" xfId="20349" hidden="1" xr:uid="{00000000-0005-0000-0000-0000FF3C0000}"/>
    <cellStyle name="Calcular 2" xfId="5677" hidden="1" xr:uid="{00000000-0005-0000-0000-0000003D0000}"/>
    <cellStyle name="Calcular 2" xfId="22924" hidden="1" xr:uid="{00000000-0005-0000-0000-0000013D0000}"/>
    <cellStyle name="Calcular 2" xfId="22904" hidden="1" xr:uid="{00000000-0005-0000-0000-0000023D0000}"/>
    <cellStyle name="Calcular 2" xfId="20744" hidden="1" xr:uid="{00000000-0005-0000-0000-0000033D0000}"/>
    <cellStyle name="Calcular 2" xfId="22901" hidden="1" xr:uid="{00000000-0005-0000-0000-0000043D0000}"/>
    <cellStyle name="Calcular 2" xfId="20531" hidden="1" xr:uid="{00000000-0005-0000-0000-0000053D0000}"/>
    <cellStyle name="Calcular 2" xfId="23264" hidden="1" xr:uid="{00000000-0005-0000-0000-0000063D0000}"/>
    <cellStyle name="Calcular 2" xfId="23262" hidden="1" xr:uid="{00000000-0005-0000-0000-0000073D0000}"/>
    <cellStyle name="Calcular 2" xfId="23336" hidden="1" xr:uid="{00000000-0005-0000-0000-0000083D0000}"/>
    <cellStyle name="Calcular 2" xfId="23322" hidden="1" xr:uid="{00000000-0005-0000-0000-0000093D0000}"/>
    <cellStyle name="Calcular 2" xfId="23347" hidden="1" xr:uid="{00000000-0005-0000-0000-00000A3D0000}"/>
    <cellStyle name="Calcular 2" xfId="23345" hidden="1" xr:uid="{00000000-0005-0000-0000-00000B3D0000}"/>
    <cellStyle name="Calcular 2" xfId="23357" hidden="1" xr:uid="{00000000-0005-0000-0000-00000C3D0000}"/>
    <cellStyle name="Calcular 2" xfId="23355" hidden="1" xr:uid="{00000000-0005-0000-0000-00000D3D0000}"/>
    <cellStyle name="Calcular 2" xfId="23367" hidden="1" xr:uid="{00000000-0005-0000-0000-00000E3D0000}"/>
    <cellStyle name="Calcular 2" xfId="23365" hidden="1" xr:uid="{00000000-0005-0000-0000-00000F3D0000}"/>
    <cellStyle name="Calcular 2" xfId="23377" hidden="1" xr:uid="{00000000-0005-0000-0000-0000103D0000}"/>
    <cellStyle name="Calcular 2" xfId="23375" hidden="1" xr:uid="{00000000-0005-0000-0000-0000113D0000}"/>
    <cellStyle name="Calcular 2" xfId="22913" hidden="1" xr:uid="{00000000-0005-0000-0000-0000123D0000}"/>
    <cellStyle name="Calcular 2" xfId="23293" hidden="1" xr:uid="{00000000-0005-0000-0000-0000133D0000}"/>
    <cellStyle name="Calcular 2" xfId="23268" hidden="1" xr:uid="{00000000-0005-0000-0000-0000143D0000}"/>
    <cellStyle name="Calcular 2" xfId="23269" hidden="1" xr:uid="{00000000-0005-0000-0000-0000153D0000}"/>
    <cellStyle name="Calcular 2" xfId="23386" hidden="1" xr:uid="{00000000-0005-0000-0000-0000163D0000}"/>
    <cellStyle name="Calcular 2" xfId="23384" hidden="1" xr:uid="{00000000-0005-0000-0000-0000173D0000}"/>
    <cellStyle name="Calcular 2" xfId="23396" hidden="1" xr:uid="{00000000-0005-0000-0000-0000183D0000}"/>
    <cellStyle name="Calcular 2" xfId="23394" hidden="1" xr:uid="{00000000-0005-0000-0000-0000193D0000}"/>
    <cellStyle name="Calcular 2" xfId="23406" hidden="1" xr:uid="{00000000-0005-0000-0000-00001A3D0000}"/>
    <cellStyle name="Calcular 2" xfId="23404" hidden="1" xr:uid="{00000000-0005-0000-0000-00001B3D0000}"/>
    <cellStyle name="Calcular 2" xfId="20683" hidden="1" xr:uid="{00000000-0005-0000-0000-00001C3D0000}"/>
    <cellStyle name="Calcular 2" xfId="23069" hidden="1" xr:uid="{00000000-0005-0000-0000-00001D3D0000}"/>
    <cellStyle name="Calcular 2" xfId="23020" hidden="1" xr:uid="{00000000-0005-0000-0000-00001E3D0000}"/>
    <cellStyle name="Calcular 2" xfId="23019" hidden="1" xr:uid="{00000000-0005-0000-0000-00001F3D0000}"/>
    <cellStyle name="Calcular 2" xfId="8852" hidden="1" xr:uid="{00000000-0005-0000-0000-0000203D0000}"/>
    <cellStyle name="Calcular 2" xfId="5667" hidden="1" xr:uid="{00000000-0005-0000-0000-0000213D0000}"/>
    <cellStyle name="Calcular 2" xfId="4982" hidden="1" xr:uid="{00000000-0005-0000-0000-0000223D0000}"/>
    <cellStyle name="Calcular 2" xfId="9669" hidden="1" xr:uid="{00000000-0005-0000-0000-0000233D0000}"/>
    <cellStyle name="Calcular 2" xfId="23409" hidden="1" xr:uid="{00000000-0005-0000-0000-0000243D0000}"/>
    <cellStyle name="Calcular 2" xfId="13697" hidden="1" xr:uid="{00000000-0005-0000-0000-0000253D0000}"/>
    <cellStyle name="Calcular 2" xfId="23481" hidden="1" xr:uid="{00000000-0005-0000-0000-0000263D0000}"/>
    <cellStyle name="Calcular 2" xfId="23467" hidden="1" xr:uid="{00000000-0005-0000-0000-0000273D0000}"/>
    <cellStyle name="Calcular 2" xfId="23492" hidden="1" xr:uid="{00000000-0005-0000-0000-0000283D0000}"/>
    <cellStyle name="Calcular 2" xfId="23490" hidden="1" xr:uid="{00000000-0005-0000-0000-0000293D0000}"/>
    <cellStyle name="Calcular 2" xfId="23502" hidden="1" xr:uid="{00000000-0005-0000-0000-00002A3D0000}"/>
    <cellStyle name="Calcular 2" xfId="23500" hidden="1" xr:uid="{00000000-0005-0000-0000-00002B3D0000}"/>
    <cellStyle name="Calcular 2" xfId="23512" hidden="1" xr:uid="{00000000-0005-0000-0000-00002C3D0000}"/>
    <cellStyle name="Calcular 2" xfId="23510" hidden="1" xr:uid="{00000000-0005-0000-0000-00002D3D0000}"/>
    <cellStyle name="Calcular 2" xfId="23522" hidden="1" xr:uid="{00000000-0005-0000-0000-00002E3D0000}"/>
    <cellStyle name="Calcular 2" xfId="23520" hidden="1" xr:uid="{00000000-0005-0000-0000-00002F3D0000}"/>
    <cellStyle name="Calcular 2" xfId="5600" hidden="1" xr:uid="{00000000-0005-0000-0000-0000303D0000}"/>
    <cellStyle name="Calcular 2" xfId="23438" hidden="1" xr:uid="{00000000-0005-0000-0000-0000313D0000}"/>
    <cellStyle name="Calcular 2" xfId="23413" hidden="1" xr:uid="{00000000-0005-0000-0000-0000323D0000}"/>
    <cellStyle name="Calcular 2" xfId="23414" hidden="1" xr:uid="{00000000-0005-0000-0000-0000333D0000}"/>
    <cellStyle name="Calcular 2" xfId="23531" hidden="1" xr:uid="{00000000-0005-0000-0000-0000343D0000}"/>
    <cellStyle name="Calcular 2" xfId="23529" hidden="1" xr:uid="{00000000-0005-0000-0000-0000353D0000}"/>
    <cellStyle name="Calcular 2" xfId="23541" hidden="1" xr:uid="{00000000-0005-0000-0000-0000363D0000}"/>
    <cellStyle name="Calcular 2" xfId="23539" hidden="1" xr:uid="{00000000-0005-0000-0000-0000373D0000}"/>
    <cellStyle name="Calcular 2" xfId="23551" hidden="1" xr:uid="{00000000-0005-0000-0000-0000383D0000}"/>
    <cellStyle name="Calcular 2" xfId="23549" hidden="1" xr:uid="{00000000-0005-0000-0000-0000393D0000}"/>
    <cellStyle name="Calcular 2" xfId="4891" hidden="1" xr:uid="{00000000-0005-0000-0000-00003A3D0000}"/>
    <cellStyle name="Calcular 2" xfId="3367" hidden="1" xr:uid="{00000000-0005-0000-0000-00003B3D0000}"/>
    <cellStyle name="Calcular 2" xfId="3546" hidden="1" xr:uid="{00000000-0005-0000-0000-00003C3D0000}"/>
    <cellStyle name="Calcular 2" xfId="8420" hidden="1" xr:uid="{00000000-0005-0000-0000-00003D3D0000}"/>
    <cellStyle name="Calcular 2" xfId="23571" hidden="1" xr:uid="{00000000-0005-0000-0000-00003E3D0000}"/>
    <cellStyle name="Calcular 2" xfId="23565" hidden="1" xr:uid="{00000000-0005-0000-0000-00003F3D0000}"/>
    <cellStyle name="Calcular 2" xfId="23587" hidden="1" xr:uid="{00000000-0005-0000-0000-0000403D0000}"/>
    <cellStyle name="Calcular 2" xfId="23585" hidden="1" xr:uid="{00000000-0005-0000-0000-0000413D0000}"/>
    <cellStyle name="Calcular 2" xfId="23605" hidden="1" xr:uid="{00000000-0005-0000-0000-0000423D0000}"/>
    <cellStyle name="Calcular 2" xfId="23601" hidden="1" xr:uid="{00000000-0005-0000-0000-0000433D0000}"/>
    <cellStyle name="Calcular 2" xfId="23928" hidden="1" xr:uid="{00000000-0005-0000-0000-0000443D0000}"/>
    <cellStyle name="Calcular 2" xfId="23914" hidden="1" xr:uid="{00000000-0005-0000-0000-0000453D0000}"/>
    <cellStyle name="Calcular 2" xfId="23944" hidden="1" xr:uid="{00000000-0005-0000-0000-0000463D0000}"/>
    <cellStyle name="Calcular 2" xfId="23941" hidden="1" xr:uid="{00000000-0005-0000-0000-0000473D0000}"/>
    <cellStyle name="Calcular 2" xfId="24028" hidden="1" xr:uid="{00000000-0005-0000-0000-0000483D0000}"/>
    <cellStyle name="Calcular 2" xfId="24026" hidden="1" xr:uid="{00000000-0005-0000-0000-0000493D0000}"/>
    <cellStyle name="Calcular 2" xfId="24040" hidden="1" xr:uid="{00000000-0005-0000-0000-00004A3D0000}"/>
    <cellStyle name="Calcular 2" xfId="24038" hidden="1" xr:uid="{00000000-0005-0000-0000-00004B3D0000}"/>
    <cellStyle name="Calcular 2" xfId="24054" hidden="1" xr:uid="{00000000-0005-0000-0000-00004C3D0000}"/>
    <cellStyle name="Calcular 2" xfId="24052" hidden="1" xr:uid="{00000000-0005-0000-0000-00004D3D0000}"/>
    <cellStyle name="Calcular 2" xfId="9046" hidden="1" xr:uid="{00000000-0005-0000-0000-00004E3D0000}"/>
    <cellStyle name="Calcular 2" xfId="23749" hidden="1" xr:uid="{00000000-0005-0000-0000-00004F3D0000}"/>
    <cellStyle name="Calcular 2" xfId="23635" hidden="1" xr:uid="{00000000-0005-0000-0000-0000503D0000}"/>
    <cellStyle name="Calcular 2" xfId="23637" hidden="1" xr:uid="{00000000-0005-0000-0000-0000513D0000}"/>
    <cellStyle name="Calcular 2" xfId="24064" hidden="1" xr:uid="{00000000-0005-0000-0000-0000523D0000}"/>
    <cellStyle name="Calcular 2" xfId="24061" hidden="1" xr:uid="{00000000-0005-0000-0000-0000533D0000}"/>
    <cellStyle name="Calcular 2" xfId="24078" hidden="1" xr:uid="{00000000-0005-0000-0000-0000543D0000}"/>
    <cellStyle name="Calcular 2" xfId="24076" hidden="1" xr:uid="{00000000-0005-0000-0000-0000553D0000}"/>
    <cellStyle name="Calcular 2" xfId="24093" hidden="1" xr:uid="{00000000-0005-0000-0000-0000563D0000}"/>
    <cellStyle name="Calcular 2" xfId="24089" hidden="1" xr:uid="{00000000-0005-0000-0000-0000573D0000}"/>
    <cellStyle name="Calcular 2" xfId="6542" hidden="1" xr:uid="{00000000-0005-0000-0000-0000583D0000}"/>
    <cellStyle name="Calcular 2" xfId="6493" hidden="1" xr:uid="{00000000-0005-0000-0000-0000593D0000}"/>
    <cellStyle name="Calcular 2" xfId="23721" hidden="1" xr:uid="{00000000-0005-0000-0000-00005A3D0000}"/>
    <cellStyle name="Calcular 2" xfId="23931" hidden="1" xr:uid="{00000000-0005-0000-0000-00005B3D0000}"/>
    <cellStyle name="Calcular 2" xfId="24098" hidden="1" xr:uid="{00000000-0005-0000-0000-00005C3D0000}"/>
    <cellStyle name="Calcular 2" xfId="24095" hidden="1" xr:uid="{00000000-0005-0000-0000-00005D3D0000}"/>
    <cellStyle name="Calcular 2" xfId="24109" hidden="1" xr:uid="{00000000-0005-0000-0000-00005E3D0000}"/>
    <cellStyle name="Calcular 2" xfId="24107" hidden="1" xr:uid="{00000000-0005-0000-0000-00005F3D0000}"/>
    <cellStyle name="Calcular 2" xfId="24123" hidden="1" xr:uid="{00000000-0005-0000-0000-0000603D0000}"/>
    <cellStyle name="Calcular 2" xfId="24120" hidden="1" xr:uid="{00000000-0005-0000-0000-0000613D0000}"/>
    <cellStyle name="Calcular 2" xfId="24268" hidden="1" xr:uid="{00000000-0005-0000-0000-0000623D0000}"/>
    <cellStyle name="Calcular 2" xfId="24254" hidden="1" xr:uid="{00000000-0005-0000-0000-0000633D0000}"/>
    <cellStyle name="Calcular 2" xfId="24282" hidden="1" xr:uid="{00000000-0005-0000-0000-0000643D0000}"/>
    <cellStyle name="Calcular 2" xfId="24278" hidden="1" xr:uid="{00000000-0005-0000-0000-0000653D0000}"/>
    <cellStyle name="Calcular 2" xfId="24317" hidden="1" xr:uid="{00000000-0005-0000-0000-0000663D0000}"/>
    <cellStyle name="Calcular 2" xfId="24314" hidden="1" xr:uid="{00000000-0005-0000-0000-0000673D0000}"/>
    <cellStyle name="Calcular 2" xfId="24327" hidden="1" xr:uid="{00000000-0005-0000-0000-0000683D0000}"/>
    <cellStyle name="Calcular 2" xfId="24325" hidden="1" xr:uid="{00000000-0005-0000-0000-0000693D0000}"/>
    <cellStyle name="Calcular 2" xfId="24339" hidden="1" xr:uid="{00000000-0005-0000-0000-00006A3D0000}"/>
    <cellStyle name="Calcular 2" xfId="24336" hidden="1" xr:uid="{00000000-0005-0000-0000-00006B3D0000}"/>
    <cellStyle name="Calcular 2" xfId="24412" hidden="1" xr:uid="{00000000-0005-0000-0000-00006C3D0000}"/>
    <cellStyle name="Calcular 2" xfId="24398" hidden="1" xr:uid="{00000000-0005-0000-0000-00006D3D0000}"/>
    <cellStyle name="Calcular 2" xfId="24423" hidden="1" xr:uid="{00000000-0005-0000-0000-00006E3D0000}"/>
    <cellStyle name="Calcular 2" xfId="24421" hidden="1" xr:uid="{00000000-0005-0000-0000-00006F3D0000}"/>
    <cellStyle name="Calcular 2" xfId="24433" hidden="1" xr:uid="{00000000-0005-0000-0000-0000703D0000}"/>
    <cellStyle name="Calcular 2" xfId="24431" hidden="1" xr:uid="{00000000-0005-0000-0000-0000713D0000}"/>
    <cellStyle name="Calcular 2" xfId="24443" hidden="1" xr:uid="{00000000-0005-0000-0000-0000723D0000}"/>
    <cellStyle name="Calcular 2" xfId="24441" hidden="1" xr:uid="{00000000-0005-0000-0000-0000733D0000}"/>
    <cellStyle name="Calcular 2" xfId="24453" hidden="1" xr:uid="{00000000-0005-0000-0000-0000743D0000}"/>
    <cellStyle name="Calcular 2" xfId="24451" hidden="1" xr:uid="{00000000-0005-0000-0000-0000753D0000}"/>
    <cellStyle name="Calcular 2" xfId="24195" hidden="1" xr:uid="{00000000-0005-0000-0000-0000763D0000}"/>
    <cellStyle name="Calcular 2" xfId="24368" hidden="1" xr:uid="{00000000-0005-0000-0000-0000773D0000}"/>
    <cellStyle name="Calcular 2" xfId="24343" hidden="1" xr:uid="{00000000-0005-0000-0000-0000783D0000}"/>
    <cellStyle name="Calcular 2" xfId="24344" hidden="1" xr:uid="{00000000-0005-0000-0000-0000793D0000}"/>
    <cellStyle name="Calcular 2" xfId="24462" hidden="1" xr:uid="{00000000-0005-0000-0000-00007A3D0000}"/>
    <cellStyle name="Calcular 2" xfId="24460" hidden="1" xr:uid="{00000000-0005-0000-0000-00007B3D0000}"/>
    <cellStyle name="Calcular 2" xfId="24472" hidden="1" xr:uid="{00000000-0005-0000-0000-00007C3D0000}"/>
    <cellStyle name="Calcular 2" xfId="24470" hidden="1" xr:uid="{00000000-0005-0000-0000-00007D3D0000}"/>
    <cellStyle name="Calcular 2" xfId="24482" hidden="1" xr:uid="{00000000-0005-0000-0000-00007E3D0000}"/>
    <cellStyle name="Calcular 2" xfId="24480" hidden="1" xr:uid="{00000000-0005-0000-0000-00007F3D0000}"/>
    <cellStyle name="Calcular 2" xfId="23850" hidden="1" xr:uid="{00000000-0005-0000-0000-0000803D0000}"/>
    <cellStyle name="Calcular 2" xfId="24043" hidden="1" xr:uid="{00000000-0005-0000-0000-0000813D0000}"/>
    <cellStyle name="Calcular 2" xfId="24002" hidden="1" xr:uid="{00000000-0005-0000-0000-0000823D0000}"/>
    <cellStyle name="Calcular 2" xfId="24151" hidden="1" xr:uid="{00000000-0005-0000-0000-0000833D0000}"/>
    <cellStyle name="Calcular 2" xfId="24131" hidden="1" xr:uid="{00000000-0005-0000-0000-0000843D0000}"/>
    <cellStyle name="Calcular 2" xfId="9102" hidden="1" xr:uid="{00000000-0005-0000-0000-0000853D0000}"/>
    <cellStyle name="Calcular 2" xfId="24128" hidden="1" xr:uid="{00000000-0005-0000-0000-0000863D0000}"/>
    <cellStyle name="Calcular 2" xfId="23952" hidden="1" xr:uid="{00000000-0005-0000-0000-0000873D0000}"/>
    <cellStyle name="Calcular 2" xfId="24492" hidden="1" xr:uid="{00000000-0005-0000-0000-0000883D0000}"/>
    <cellStyle name="Calcular 2" xfId="24490" hidden="1" xr:uid="{00000000-0005-0000-0000-0000893D0000}"/>
    <cellStyle name="Calcular 2" xfId="24564" hidden="1" xr:uid="{00000000-0005-0000-0000-00008A3D0000}"/>
    <cellStyle name="Calcular 2" xfId="24550" hidden="1" xr:uid="{00000000-0005-0000-0000-00008B3D0000}"/>
    <cellStyle name="Calcular 2" xfId="24575" hidden="1" xr:uid="{00000000-0005-0000-0000-00008C3D0000}"/>
    <cellStyle name="Calcular 2" xfId="24573" hidden="1" xr:uid="{00000000-0005-0000-0000-00008D3D0000}"/>
    <cellStyle name="Calcular 2" xfId="24585" hidden="1" xr:uid="{00000000-0005-0000-0000-00008E3D0000}"/>
    <cellStyle name="Calcular 2" xfId="24583" hidden="1" xr:uid="{00000000-0005-0000-0000-00008F3D0000}"/>
    <cellStyle name="Calcular 2" xfId="24595" hidden="1" xr:uid="{00000000-0005-0000-0000-0000903D0000}"/>
    <cellStyle name="Calcular 2" xfId="24593" hidden="1" xr:uid="{00000000-0005-0000-0000-0000913D0000}"/>
    <cellStyle name="Calcular 2" xfId="24605" hidden="1" xr:uid="{00000000-0005-0000-0000-0000923D0000}"/>
    <cellStyle name="Calcular 2" xfId="24603" hidden="1" xr:uid="{00000000-0005-0000-0000-0000933D0000}"/>
    <cellStyle name="Calcular 2" xfId="24140" hidden="1" xr:uid="{00000000-0005-0000-0000-0000943D0000}"/>
    <cellStyle name="Calcular 2" xfId="24521" hidden="1" xr:uid="{00000000-0005-0000-0000-0000953D0000}"/>
    <cellStyle name="Calcular 2" xfId="24496" hidden="1" xr:uid="{00000000-0005-0000-0000-0000963D0000}"/>
    <cellStyle name="Calcular 2" xfId="24497" hidden="1" xr:uid="{00000000-0005-0000-0000-0000973D0000}"/>
    <cellStyle name="Calcular 2" xfId="24614" hidden="1" xr:uid="{00000000-0005-0000-0000-0000983D0000}"/>
    <cellStyle name="Calcular 2" xfId="24612" hidden="1" xr:uid="{00000000-0005-0000-0000-0000993D0000}"/>
    <cellStyle name="Calcular 2" xfId="24624" hidden="1" xr:uid="{00000000-0005-0000-0000-00009A3D0000}"/>
    <cellStyle name="Calcular 2" xfId="24622" hidden="1" xr:uid="{00000000-0005-0000-0000-00009B3D0000}"/>
    <cellStyle name="Calcular 2" xfId="24634" hidden="1" xr:uid="{00000000-0005-0000-0000-00009C3D0000}"/>
    <cellStyle name="Calcular 2" xfId="24632" hidden="1" xr:uid="{00000000-0005-0000-0000-00009D3D0000}"/>
    <cellStyle name="Calcular 2" xfId="23986" hidden="1" xr:uid="{00000000-0005-0000-0000-00009E3D0000}"/>
    <cellStyle name="Calcular 2" xfId="24296" hidden="1" xr:uid="{00000000-0005-0000-0000-00009F3D0000}"/>
    <cellStyle name="Calcular 2" xfId="24247" hidden="1" xr:uid="{00000000-0005-0000-0000-0000A03D0000}"/>
    <cellStyle name="Calcular 2" xfId="24246" hidden="1" xr:uid="{00000000-0005-0000-0000-0000A13D0000}"/>
    <cellStyle name="Calcular 2" xfId="5059" hidden="1" xr:uid="{00000000-0005-0000-0000-0000A23D0000}"/>
    <cellStyle name="Calcular 2" xfId="16993" hidden="1" xr:uid="{00000000-0005-0000-0000-0000A33D0000}"/>
    <cellStyle name="Calcular 2" xfId="8610" hidden="1" xr:uid="{00000000-0005-0000-0000-0000A43D0000}"/>
    <cellStyle name="Calcular 2" xfId="10570" hidden="1" xr:uid="{00000000-0005-0000-0000-0000A53D0000}"/>
    <cellStyle name="Calcular 2" xfId="24637" hidden="1" xr:uid="{00000000-0005-0000-0000-0000A63D0000}"/>
    <cellStyle name="Calcular 2" xfId="23802" hidden="1" xr:uid="{00000000-0005-0000-0000-0000A73D0000}"/>
    <cellStyle name="Calcular 2" xfId="24709" hidden="1" xr:uid="{00000000-0005-0000-0000-0000A83D0000}"/>
    <cellStyle name="Calcular 2" xfId="24695" hidden="1" xr:uid="{00000000-0005-0000-0000-0000A93D0000}"/>
    <cellStyle name="Calcular 2" xfId="24720" hidden="1" xr:uid="{00000000-0005-0000-0000-0000AA3D0000}"/>
    <cellStyle name="Calcular 2" xfId="24718" hidden="1" xr:uid="{00000000-0005-0000-0000-0000AB3D0000}"/>
    <cellStyle name="Calcular 2" xfId="24730" hidden="1" xr:uid="{00000000-0005-0000-0000-0000AC3D0000}"/>
    <cellStyle name="Calcular 2" xfId="24728" hidden="1" xr:uid="{00000000-0005-0000-0000-0000AD3D0000}"/>
    <cellStyle name="Calcular 2" xfId="24740" hidden="1" xr:uid="{00000000-0005-0000-0000-0000AE3D0000}"/>
    <cellStyle name="Calcular 2" xfId="24738" hidden="1" xr:uid="{00000000-0005-0000-0000-0000AF3D0000}"/>
    <cellStyle name="Calcular 2" xfId="24750" hidden="1" xr:uid="{00000000-0005-0000-0000-0000B03D0000}"/>
    <cellStyle name="Calcular 2" xfId="24748" hidden="1" xr:uid="{00000000-0005-0000-0000-0000B13D0000}"/>
    <cellStyle name="Calcular 2" xfId="23644" hidden="1" xr:uid="{00000000-0005-0000-0000-0000B23D0000}"/>
    <cellStyle name="Calcular 2" xfId="24666" hidden="1" xr:uid="{00000000-0005-0000-0000-0000B33D0000}"/>
    <cellStyle name="Calcular 2" xfId="24641" hidden="1" xr:uid="{00000000-0005-0000-0000-0000B43D0000}"/>
    <cellStyle name="Calcular 2" xfId="24642" hidden="1" xr:uid="{00000000-0005-0000-0000-0000B53D0000}"/>
    <cellStyle name="Calcular 2" xfId="24759" hidden="1" xr:uid="{00000000-0005-0000-0000-0000B63D0000}"/>
    <cellStyle name="Calcular 2" xfId="24757" hidden="1" xr:uid="{00000000-0005-0000-0000-0000B73D0000}"/>
    <cellStyle name="Calcular 2" xfId="24769" hidden="1" xr:uid="{00000000-0005-0000-0000-0000B83D0000}"/>
    <cellStyle name="Calcular 2" xfId="24767" hidden="1" xr:uid="{00000000-0005-0000-0000-0000B93D0000}"/>
    <cellStyle name="Calcular 2" xfId="24779" hidden="1" xr:uid="{00000000-0005-0000-0000-0000BA3D0000}"/>
    <cellStyle name="Calcular 2" xfId="24777" hidden="1" xr:uid="{00000000-0005-0000-0000-0000BB3D0000}"/>
    <cellStyle name="Calcular 2" xfId="23876" hidden="1" xr:uid="{00000000-0005-0000-0000-0000BC3D0000}"/>
    <cellStyle name="Calcular 2" xfId="23763" hidden="1" xr:uid="{00000000-0005-0000-0000-0000BD3D0000}"/>
    <cellStyle name="Calcular 2" xfId="23829" hidden="1" xr:uid="{00000000-0005-0000-0000-0000BE3D0000}"/>
    <cellStyle name="Calcular 2" xfId="23830" hidden="1" xr:uid="{00000000-0005-0000-0000-0000BF3D0000}"/>
    <cellStyle name="Calcular 2" xfId="24782" hidden="1" xr:uid="{00000000-0005-0000-0000-0000C03D0000}"/>
    <cellStyle name="Calcular 2" xfId="8737" hidden="1" xr:uid="{00000000-0005-0000-0000-0000C13D0000}"/>
    <cellStyle name="Calcular 2" xfId="24792" hidden="1" xr:uid="{00000000-0005-0000-0000-0000C23D0000}"/>
    <cellStyle name="Calcular 2" xfId="24790" hidden="1" xr:uid="{00000000-0005-0000-0000-0000C33D0000}"/>
    <cellStyle name="Calcular 2" xfId="24803" hidden="1" xr:uid="{00000000-0005-0000-0000-0000C43D0000}"/>
    <cellStyle name="Calcular 2" xfId="24800" hidden="1" xr:uid="{00000000-0005-0000-0000-0000C53D0000}"/>
    <cellStyle name="Calcular 2" xfId="24948" hidden="1" xr:uid="{00000000-0005-0000-0000-0000C63D0000}"/>
    <cellStyle name="Calcular 2" xfId="24934" hidden="1" xr:uid="{00000000-0005-0000-0000-0000C73D0000}"/>
    <cellStyle name="Calcular 2" xfId="24962" hidden="1" xr:uid="{00000000-0005-0000-0000-0000C83D0000}"/>
    <cellStyle name="Calcular 2" xfId="24958" hidden="1" xr:uid="{00000000-0005-0000-0000-0000C93D0000}"/>
    <cellStyle name="Calcular 2" xfId="24997" hidden="1" xr:uid="{00000000-0005-0000-0000-0000CA3D0000}"/>
    <cellStyle name="Calcular 2" xfId="24994" hidden="1" xr:uid="{00000000-0005-0000-0000-0000CB3D0000}"/>
    <cellStyle name="Calcular 2" xfId="25007" hidden="1" xr:uid="{00000000-0005-0000-0000-0000CC3D0000}"/>
    <cellStyle name="Calcular 2" xfId="25005" hidden="1" xr:uid="{00000000-0005-0000-0000-0000CD3D0000}"/>
    <cellStyle name="Calcular 2" xfId="25019" hidden="1" xr:uid="{00000000-0005-0000-0000-0000CE3D0000}"/>
    <cellStyle name="Calcular 2" xfId="25016" hidden="1" xr:uid="{00000000-0005-0000-0000-0000CF3D0000}"/>
    <cellStyle name="Calcular 2" xfId="25091" hidden="1" xr:uid="{00000000-0005-0000-0000-0000D03D0000}"/>
    <cellStyle name="Calcular 2" xfId="25077" hidden="1" xr:uid="{00000000-0005-0000-0000-0000D13D0000}"/>
    <cellStyle name="Calcular 2" xfId="25102" hidden="1" xr:uid="{00000000-0005-0000-0000-0000D23D0000}"/>
    <cellStyle name="Calcular 2" xfId="25100" hidden="1" xr:uid="{00000000-0005-0000-0000-0000D33D0000}"/>
    <cellStyle name="Calcular 2" xfId="25112" hidden="1" xr:uid="{00000000-0005-0000-0000-0000D43D0000}"/>
    <cellStyle name="Calcular 2" xfId="25110" hidden="1" xr:uid="{00000000-0005-0000-0000-0000D53D0000}"/>
    <cellStyle name="Calcular 2" xfId="25122" hidden="1" xr:uid="{00000000-0005-0000-0000-0000D63D0000}"/>
    <cellStyle name="Calcular 2" xfId="25120" hidden="1" xr:uid="{00000000-0005-0000-0000-0000D73D0000}"/>
    <cellStyle name="Calcular 2" xfId="25132" hidden="1" xr:uid="{00000000-0005-0000-0000-0000D83D0000}"/>
    <cellStyle name="Calcular 2" xfId="25130" hidden="1" xr:uid="{00000000-0005-0000-0000-0000D93D0000}"/>
    <cellStyle name="Calcular 2" xfId="24875" hidden="1" xr:uid="{00000000-0005-0000-0000-0000DA3D0000}"/>
    <cellStyle name="Calcular 2" xfId="25048" hidden="1" xr:uid="{00000000-0005-0000-0000-0000DB3D0000}"/>
    <cellStyle name="Calcular 2" xfId="25023" hidden="1" xr:uid="{00000000-0005-0000-0000-0000DC3D0000}"/>
    <cellStyle name="Calcular 2" xfId="25024" hidden="1" xr:uid="{00000000-0005-0000-0000-0000DD3D0000}"/>
    <cellStyle name="Calcular 2" xfId="25141" hidden="1" xr:uid="{00000000-0005-0000-0000-0000DE3D0000}"/>
    <cellStyle name="Calcular 2" xfId="25139" hidden="1" xr:uid="{00000000-0005-0000-0000-0000DF3D0000}"/>
    <cellStyle name="Calcular 2" xfId="25151" hidden="1" xr:uid="{00000000-0005-0000-0000-0000E03D0000}"/>
    <cellStyle name="Calcular 2" xfId="25149" hidden="1" xr:uid="{00000000-0005-0000-0000-0000E13D0000}"/>
    <cellStyle name="Calcular 2" xfId="25161" hidden="1" xr:uid="{00000000-0005-0000-0000-0000E23D0000}"/>
    <cellStyle name="Calcular 2" xfId="25159" hidden="1" xr:uid="{00000000-0005-0000-0000-0000E33D0000}"/>
    <cellStyle name="Calcular 2" xfId="13687" hidden="1" xr:uid="{00000000-0005-0000-0000-0000E43D0000}"/>
    <cellStyle name="Calcular 2" xfId="23805" hidden="1" xr:uid="{00000000-0005-0000-0000-0000E53D0000}"/>
    <cellStyle name="Calcular 2" xfId="23866" hidden="1" xr:uid="{00000000-0005-0000-0000-0000E63D0000}"/>
    <cellStyle name="Calcular 2" xfId="24831" hidden="1" xr:uid="{00000000-0005-0000-0000-0000E73D0000}"/>
    <cellStyle name="Calcular 2" xfId="24811" hidden="1" xr:uid="{00000000-0005-0000-0000-0000E83D0000}"/>
    <cellStyle name="Calcular 2" xfId="10216" hidden="1" xr:uid="{00000000-0005-0000-0000-0000E93D0000}"/>
    <cellStyle name="Calcular 2" xfId="24808" hidden="1" xr:uid="{00000000-0005-0000-0000-0000EA3D0000}"/>
    <cellStyle name="Calcular 2" xfId="23691" hidden="1" xr:uid="{00000000-0005-0000-0000-0000EB3D0000}"/>
    <cellStyle name="Calcular 2" xfId="25171" hidden="1" xr:uid="{00000000-0005-0000-0000-0000EC3D0000}"/>
    <cellStyle name="Calcular 2" xfId="25169" hidden="1" xr:uid="{00000000-0005-0000-0000-0000ED3D0000}"/>
    <cellStyle name="Calcular 2" xfId="25243" hidden="1" xr:uid="{00000000-0005-0000-0000-0000EE3D0000}"/>
    <cellStyle name="Calcular 2" xfId="25229" hidden="1" xr:uid="{00000000-0005-0000-0000-0000EF3D0000}"/>
    <cellStyle name="Calcular 2" xfId="25254" hidden="1" xr:uid="{00000000-0005-0000-0000-0000F03D0000}"/>
    <cellStyle name="Calcular 2" xfId="25252" hidden="1" xr:uid="{00000000-0005-0000-0000-0000F13D0000}"/>
    <cellStyle name="Calcular 2" xfId="25264" hidden="1" xr:uid="{00000000-0005-0000-0000-0000F23D0000}"/>
    <cellStyle name="Calcular 2" xfId="25262" hidden="1" xr:uid="{00000000-0005-0000-0000-0000F33D0000}"/>
    <cellStyle name="Calcular 2" xfId="25274" hidden="1" xr:uid="{00000000-0005-0000-0000-0000F43D0000}"/>
    <cellStyle name="Calcular 2" xfId="25272" hidden="1" xr:uid="{00000000-0005-0000-0000-0000F53D0000}"/>
    <cellStyle name="Calcular 2" xfId="25284" hidden="1" xr:uid="{00000000-0005-0000-0000-0000F63D0000}"/>
    <cellStyle name="Calcular 2" xfId="25282" hidden="1" xr:uid="{00000000-0005-0000-0000-0000F73D0000}"/>
    <cellStyle name="Calcular 2" xfId="24820" hidden="1" xr:uid="{00000000-0005-0000-0000-0000F83D0000}"/>
    <cellStyle name="Calcular 2" xfId="25200" hidden="1" xr:uid="{00000000-0005-0000-0000-0000F93D0000}"/>
    <cellStyle name="Calcular 2" xfId="25175" hidden="1" xr:uid="{00000000-0005-0000-0000-0000FA3D0000}"/>
    <cellStyle name="Calcular 2" xfId="25176" hidden="1" xr:uid="{00000000-0005-0000-0000-0000FB3D0000}"/>
    <cellStyle name="Calcular 2" xfId="25293" hidden="1" xr:uid="{00000000-0005-0000-0000-0000FC3D0000}"/>
    <cellStyle name="Calcular 2" xfId="25291" hidden="1" xr:uid="{00000000-0005-0000-0000-0000FD3D0000}"/>
    <cellStyle name="Calcular 2" xfId="25303" hidden="1" xr:uid="{00000000-0005-0000-0000-0000FE3D0000}"/>
    <cellStyle name="Calcular 2" xfId="25301" hidden="1" xr:uid="{00000000-0005-0000-0000-0000FF3D0000}"/>
    <cellStyle name="Calcular 2" xfId="25313" hidden="1" xr:uid="{00000000-0005-0000-0000-0000003E0000}"/>
    <cellStyle name="Calcular 2" xfId="25311" hidden="1" xr:uid="{00000000-0005-0000-0000-0000013E0000}"/>
    <cellStyle name="Calcular 2" xfId="9603" hidden="1" xr:uid="{00000000-0005-0000-0000-0000023E0000}"/>
    <cellStyle name="Calcular 2" xfId="24976" hidden="1" xr:uid="{00000000-0005-0000-0000-0000033E0000}"/>
    <cellStyle name="Calcular 2" xfId="24927" hidden="1" xr:uid="{00000000-0005-0000-0000-0000043E0000}"/>
    <cellStyle name="Calcular 2" xfId="24926" hidden="1" xr:uid="{00000000-0005-0000-0000-0000053E0000}"/>
    <cellStyle name="Calcular 2" xfId="24121" hidden="1" xr:uid="{00000000-0005-0000-0000-0000063E0000}"/>
    <cellStyle name="Calcular 2" xfId="23615" hidden="1" xr:uid="{00000000-0005-0000-0000-0000073E0000}"/>
    <cellStyle name="Calcular 2" xfId="13685" hidden="1" xr:uid="{00000000-0005-0000-0000-0000083E0000}"/>
    <cellStyle name="Calcular 2" xfId="8629" hidden="1" xr:uid="{00000000-0005-0000-0000-0000093E0000}"/>
    <cellStyle name="Calcular 2" xfId="25316" hidden="1" xr:uid="{00000000-0005-0000-0000-00000A3E0000}"/>
    <cellStyle name="Calcular 2" xfId="23959" hidden="1" xr:uid="{00000000-0005-0000-0000-00000B3E0000}"/>
    <cellStyle name="Calcular 2" xfId="25388" hidden="1" xr:uid="{00000000-0005-0000-0000-00000C3E0000}"/>
    <cellStyle name="Calcular 2" xfId="25374" hidden="1" xr:uid="{00000000-0005-0000-0000-00000D3E0000}"/>
    <cellStyle name="Calcular 2" xfId="25399" hidden="1" xr:uid="{00000000-0005-0000-0000-00000E3E0000}"/>
    <cellStyle name="Calcular 2" xfId="25397" hidden="1" xr:uid="{00000000-0005-0000-0000-00000F3E0000}"/>
    <cellStyle name="Calcular 2" xfId="25409" hidden="1" xr:uid="{00000000-0005-0000-0000-0000103E0000}"/>
    <cellStyle name="Calcular 2" xfId="25407" hidden="1" xr:uid="{00000000-0005-0000-0000-0000113E0000}"/>
    <cellStyle name="Calcular 2" xfId="25419" hidden="1" xr:uid="{00000000-0005-0000-0000-0000123E0000}"/>
    <cellStyle name="Calcular 2" xfId="25417" hidden="1" xr:uid="{00000000-0005-0000-0000-0000133E0000}"/>
    <cellStyle name="Calcular 2" xfId="25429" hidden="1" xr:uid="{00000000-0005-0000-0000-0000143E0000}"/>
    <cellStyle name="Calcular 2" xfId="25427" hidden="1" xr:uid="{00000000-0005-0000-0000-0000153E0000}"/>
    <cellStyle name="Calcular 2" xfId="9639" hidden="1" xr:uid="{00000000-0005-0000-0000-0000163E0000}"/>
    <cellStyle name="Calcular 2" xfId="25345" hidden="1" xr:uid="{00000000-0005-0000-0000-0000173E0000}"/>
    <cellStyle name="Calcular 2" xfId="25320" hidden="1" xr:uid="{00000000-0005-0000-0000-0000183E0000}"/>
    <cellStyle name="Calcular 2" xfId="25321" hidden="1" xr:uid="{00000000-0005-0000-0000-0000193E0000}"/>
    <cellStyle name="Calcular 2" xfId="25438" hidden="1" xr:uid="{00000000-0005-0000-0000-00001A3E0000}"/>
    <cellStyle name="Calcular 2" xfId="25436" hidden="1" xr:uid="{00000000-0005-0000-0000-00001B3E0000}"/>
    <cellStyle name="Calcular 2" xfId="25448" hidden="1" xr:uid="{00000000-0005-0000-0000-00001C3E0000}"/>
    <cellStyle name="Calcular 2" xfId="25446" hidden="1" xr:uid="{00000000-0005-0000-0000-00001D3E0000}"/>
    <cellStyle name="Calcular 2" xfId="25458" hidden="1" xr:uid="{00000000-0005-0000-0000-00001E3E0000}"/>
    <cellStyle name="Calcular 2" xfId="25456" hidden="1" xr:uid="{00000000-0005-0000-0000-00001F3E0000}"/>
    <cellStyle name="Calcular 2" xfId="23870" hidden="1" xr:uid="{00000000-0005-0000-0000-0000203E0000}"/>
    <cellStyle name="Calcular 2" xfId="23901" hidden="1" xr:uid="{00000000-0005-0000-0000-0000213E0000}"/>
    <cellStyle name="Calcular 2" xfId="23674" hidden="1" xr:uid="{00000000-0005-0000-0000-0000223E0000}"/>
    <cellStyle name="Calcular 2" xfId="23949" hidden="1" xr:uid="{00000000-0005-0000-0000-0000233E0000}"/>
    <cellStyle name="Calcular 2" xfId="25461" hidden="1" xr:uid="{00000000-0005-0000-0000-0000243E0000}"/>
    <cellStyle name="Calcular 2" xfId="24012" hidden="1" xr:uid="{00000000-0005-0000-0000-0000253E0000}"/>
    <cellStyle name="Calcular 2" xfId="25471" hidden="1" xr:uid="{00000000-0005-0000-0000-0000263E0000}"/>
    <cellStyle name="Calcular 2" xfId="25469" hidden="1" xr:uid="{00000000-0005-0000-0000-0000273E0000}"/>
    <cellStyle name="Calcular 2" xfId="25482" hidden="1" xr:uid="{00000000-0005-0000-0000-0000283E0000}"/>
    <cellStyle name="Calcular 2" xfId="25480" hidden="1" xr:uid="{00000000-0005-0000-0000-0000293E0000}"/>
    <cellStyle name="Calcular 2" xfId="25627" hidden="1" xr:uid="{00000000-0005-0000-0000-00002A3E0000}"/>
    <cellStyle name="Calcular 2" xfId="25613" hidden="1" xr:uid="{00000000-0005-0000-0000-00002B3E0000}"/>
    <cellStyle name="Calcular 2" xfId="25641" hidden="1" xr:uid="{00000000-0005-0000-0000-00002C3E0000}"/>
    <cellStyle name="Calcular 2" xfId="25637" hidden="1" xr:uid="{00000000-0005-0000-0000-00002D3E0000}"/>
    <cellStyle name="Calcular 2" xfId="25676" hidden="1" xr:uid="{00000000-0005-0000-0000-00002E3E0000}"/>
    <cellStyle name="Calcular 2" xfId="25673" hidden="1" xr:uid="{00000000-0005-0000-0000-00002F3E0000}"/>
    <cellStyle name="Calcular 2" xfId="25686" hidden="1" xr:uid="{00000000-0005-0000-0000-0000303E0000}"/>
    <cellStyle name="Calcular 2" xfId="25684" hidden="1" xr:uid="{00000000-0005-0000-0000-0000313E0000}"/>
    <cellStyle name="Calcular 2" xfId="25698" hidden="1" xr:uid="{00000000-0005-0000-0000-0000323E0000}"/>
    <cellStyle name="Calcular 2" xfId="25695" hidden="1" xr:uid="{00000000-0005-0000-0000-0000333E0000}"/>
    <cellStyle name="Calcular 2" xfId="25771" hidden="1" xr:uid="{00000000-0005-0000-0000-0000343E0000}"/>
    <cellStyle name="Calcular 2" xfId="25757" hidden="1" xr:uid="{00000000-0005-0000-0000-0000353E0000}"/>
    <cellStyle name="Calcular 2" xfId="25782" hidden="1" xr:uid="{00000000-0005-0000-0000-0000363E0000}"/>
    <cellStyle name="Calcular 2" xfId="25780" hidden="1" xr:uid="{00000000-0005-0000-0000-0000373E0000}"/>
    <cellStyle name="Calcular 2" xfId="25792" hidden="1" xr:uid="{00000000-0005-0000-0000-0000383E0000}"/>
    <cellStyle name="Calcular 2" xfId="25790" hidden="1" xr:uid="{00000000-0005-0000-0000-0000393E0000}"/>
    <cellStyle name="Calcular 2" xfId="25802" hidden="1" xr:uid="{00000000-0005-0000-0000-00003A3E0000}"/>
    <cellStyle name="Calcular 2" xfId="25800" hidden="1" xr:uid="{00000000-0005-0000-0000-00003B3E0000}"/>
    <cellStyle name="Calcular 2" xfId="25812" hidden="1" xr:uid="{00000000-0005-0000-0000-00003C3E0000}"/>
    <cellStyle name="Calcular 2" xfId="25810" hidden="1" xr:uid="{00000000-0005-0000-0000-00003D3E0000}"/>
    <cellStyle name="Calcular 2" xfId="25554" hidden="1" xr:uid="{00000000-0005-0000-0000-00003E3E0000}"/>
    <cellStyle name="Calcular 2" xfId="25728" hidden="1" xr:uid="{00000000-0005-0000-0000-00003F3E0000}"/>
    <cellStyle name="Calcular 2" xfId="25702" hidden="1" xr:uid="{00000000-0005-0000-0000-0000403E0000}"/>
    <cellStyle name="Calcular 2" xfId="25703" hidden="1" xr:uid="{00000000-0005-0000-0000-0000413E0000}"/>
    <cellStyle name="Calcular 2" xfId="25821" hidden="1" xr:uid="{00000000-0005-0000-0000-0000423E0000}"/>
    <cellStyle name="Calcular 2" xfId="25819" hidden="1" xr:uid="{00000000-0005-0000-0000-0000433E0000}"/>
    <cellStyle name="Calcular 2" xfId="25831" hidden="1" xr:uid="{00000000-0005-0000-0000-0000443E0000}"/>
    <cellStyle name="Calcular 2" xfId="25829" hidden="1" xr:uid="{00000000-0005-0000-0000-0000453E0000}"/>
    <cellStyle name="Calcular 2" xfId="25841" hidden="1" xr:uid="{00000000-0005-0000-0000-0000463E0000}"/>
    <cellStyle name="Calcular 2" xfId="25839" hidden="1" xr:uid="{00000000-0005-0000-0000-0000473E0000}"/>
    <cellStyle name="Calcular 2" xfId="24014" hidden="1" xr:uid="{00000000-0005-0000-0000-0000483E0000}"/>
    <cellStyle name="Calcular 2" xfId="23886" hidden="1" xr:uid="{00000000-0005-0000-0000-0000493E0000}"/>
    <cellStyle name="Calcular 2" xfId="23673" hidden="1" xr:uid="{00000000-0005-0000-0000-00004A3E0000}"/>
    <cellStyle name="Calcular 2" xfId="25510" hidden="1" xr:uid="{00000000-0005-0000-0000-00004B3E0000}"/>
    <cellStyle name="Calcular 2" xfId="25490" hidden="1" xr:uid="{00000000-0005-0000-0000-00004C3E0000}"/>
    <cellStyle name="Calcular 2" xfId="23955" hidden="1" xr:uid="{00000000-0005-0000-0000-00004D3E0000}"/>
    <cellStyle name="Calcular 2" xfId="25487" hidden="1" xr:uid="{00000000-0005-0000-0000-00004E3E0000}"/>
    <cellStyle name="Calcular 2" xfId="8604" hidden="1" xr:uid="{00000000-0005-0000-0000-00004F3E0000}"/>
    <cellStyle name="Calcular 2" xfId="25851" hidden="1" xr:uid="{00000000-0005-0000-0000-0000503E0000}"/>
    <cellStyle name="Calcular 2" xfId="25849" hidden="1" xr:uid="{00000000-0005-0000-0000-0000513E0000}"/>
    <cellStyle name="Calcular 2" xfId="25923" hidden="1" xr:uid="{00000000-0005-0000-0000-0000523E0000}"/>
    <cellStyle name="Calcular 2" xfId="25909" hidden="1" xr:uid="{00000000-0005-0000-0000-0000533E0000}"/>
    <cellStyle name="Calcular 2" xfId="25934" hidden="1" xr:uid="{00000000-0005-0000-0000-0000543E0000}"/>
    <cellStyle name="Calcular 2" xfId="25932" hidden="1" xr:uid="{00000000-0005-0000-0000-0000553E0000}"/>
    <cellStyle name="Calcular 2" xfId="25944" hidden="1" xr:uid="{00000000-0005-0000-0000-0000563E0000}"/>
    <cellStyle name="Calcular 2" xfId="25942" hidden="1" xr:uid="{00000000-0005-0000-0000-0000573E0000}"/>
    <cellStyle name="Calcular 2" xfId="25954" hidden="1" xr:uid="{00000000-0005-0000-0000-0000583E0000}"/>
    <cellStyle name="Calcular 2" xfId="25952" hidden="1" xr:uid="{00000000-0005-0000-0000-0000593E0000}"/>
    <cellStyle name="Calcular 2" xfId="25964" hidden="1" xr:uid="{00000000-0005-0000-0000-00005A3E0000}"/>
    <cellStyle name="Calcular 2" xfId="25962" hidden="1" xr:uid="{00000000-0005-0000-0000-00005B3E0000}"/>
    <cellStyle name="Calcular 2" xfId="25499" hidden="1" xr:uid="{00000000-0005-0000-0000-00005C3E0000}"/>
    <cellStyle name="Calcular 2" xfId="25880" hidden="1" xr:uid="{00000000-0005-0000-0000-00005D3E0000}"/>
    <cellStyle name="Calcular 2" xfId="25855" hidden="1" xr:uid="{00000000-0005-0000-0000-00005E3E0000}"/>
    <cellStyle name="Calcular 2" xfId="25856" hidden="1" xr:uid="{00000000-0005-0000-0000-00005F3E0000}"/>
    <cellStyle name="Calcular 2" xfId="25973" hidden="1" xr:uid="{00000000-0005-0000-0000-0000603E0000}"/>
    <cellStyle name="Calcular 2" xfId="25971" hidden="1" xr:uid="{00000000-0005-0000-0000-0000613E0000}"/>
    <cellStyle name="Calcular 2" xfId="25983" hidden="1" xr:uid="{00000000-0005-0000-0000-0000623E0000}"/>
    <cellStyle name="Calcular 2" xfId="25981" hidden="1" xr:uid="{00000000-0005-0000-0000-0000633E0000}"/>
    <cellStyle name="Calcular 2" xfId="25993" hidden="1" xr:uid="{00000000-0005-0000-0000-0000643E0000}"/>
    <cellStyle name="Calcular 2" xfId="25991" hidden="1" xr:uid="{00000000-0005-0000-0000-0000653E0000}"/>
    <cellStyle name="Calcular 2" xfId="23892" hidden="1" xr:uid="{00000000-0005-0000-0000-0000663E0000}"/>
    <cellStyle name="Calcular 2" xfId="25655" hidden="1" xr:uid="{00000000-0005-0000-0000-0000673E0000}"/>
    <cellStyle name="Calcular 2" xfId="25606" hidden="1" xr:uid="{00000000-0005-0000-0000-0000683E0000}"/>
    <cellStyle name="Calcular 2" xfId="25605" hidden="1" xr:uid="{00000000-0005-0000-0000-0000693E0000}"/>
    <cellStyle name="Calcular 2" xfId="23710" hidden="1" xr:uid="{00000000-0005-0000-0000-00006A3E0000}"/>
    <cellStyle name="Calcular 2" xfId="8749" hidden="1" xr:uid="{00000000-0005-0000-0000-00006B3E0000}"/>
    <cellStyle name="Calcular 2" xfId="9413" hidden="1" xr:uid="{00000000-0005-0000-0000-00006C3E0000}"/>
    <cellStyle name="Calcular 2" xfId="10196" hidden="1" xr:uid="{00000000-0005-0000-0000-00006D3E0000}"/>
    <cellStyle name="Calcular 2" xfId="25996" hidden="1" xr:uid="{00000000-0005-0000-0000-00006E3E0000}"/>
    <cellStyle name="Calcular 2" xfId="17035" hidden="1" xr:uid="{00000000-0005-0000-0000-00006F3E0000}"/>
    <cellStyle name="Calcular 2" xfId="26068" hidden="1" xr:uid="{00000000-0005-0000-0000-0000703E0000}"/>
    <cellStyle name="Calcular 2" xfId="26054" hidden="1" xr:uid="{00000000-0005-0000-0000-0000713E0000}"/>
    <cellStyle name="Calcular 2" xfId="26079" hidden="1" xr:uid="{00000000-0005-0000-0000-0000723E0000}"/>
    <cellStyle name="Calcular 2" xfId="26077" hidden="1" xr:uid="{00000000-0005-0000-0000-0000733E0000}"/>
    <cellStyle name="Calcular 2" xfId="26089" hidden="1" xr:uid="{00000000-0005-0000-0000-0000743E0000}"/>
    <cellStyle name="Calcular 2" xfId="26087" hidden="1" xr:uid="{00000000-0005-0000-0000-0000753E0000}"/>
    <cellStyle name="Calcular 2" xfId="26099" hidden="1" xr:uid="{00000000-0005-0000-0000-0000763E0000}"/>
    <cellStyle name="Calcular 2" xfId="26097" hidden="1" xr:uid="{00000000-0005-0000-0000-0000773E0000}"/>
    <cellStyle name="Calcular 2" xfId="26109" hidden="1" xr:uid="{00000000-0005-0000-0000-0000783E0000}"/>
    <cellStyle name="Calcular 2" xfId="26107" hidden="1" xr:uid="{00000000-0005-0000-0000-0000793E0000}"/>
    <cellStyle name="Calcular 2" xfId="8492" hidden="1" xr:uid="{00000000-0005-0000-0000-00007A3E0000}"/>
    <cellStyle name="Calcular 2" xfId="26025" hidden="1" xr:uid="{00000000-0005-0000-0000-00007B3E0000}"/>
    <cellStyle name="Calcular 2" xfId="26000" hidden="1" xr:uid="{00000000-0005-0000-0000-00007C3E0000}"/>
    <cellStyle name="Calcular 2" xfId="26001" hidden="1" xr:uid="{00000000-0005-0000-0000-00007D3E0000}"/>
    <cellStyle name="Calcular 2" xfId="26118" hidden="1" xr:uid="{00000000-0005-0000-0000-00007E3E0000}"/>
    <cellStyle name="Calcular 2" xfId="26116" hidden="1" xr:uid="{00000000-0005-0000-0000-00007F3E0000}"/>
    <cellStyle name="Calcular 2" xfId="26128" hidden="1" xr:uid="{00000000-0005-0000-0000-0000803E0000}"/>
    <cellStyle name="Calcular 2" xfId="26126" hidden="1" xr:uid="{00000000-0005-0000-0000-0000813E0000}"/>
    <cellStyle name="Calcular 2" xfId="26138" hidden="1" xr:uid="{00000000-0005-0000-0000-0000823E0000}"/>
    <cellStyle name="Calcular 2" xfId="26136" hidden="1" xr:uid="{00000000-0005-0000-0000-0000833E0000}"/>
    <cellStyle name="Calcular 2" xfId="23823" hidden="1" xr:uid="{00000000-0005-0000-0000-0000843E0000}"/>
    <cellStyle name="Calcular 2" xfId="23781" hidden="1" xr:uid="{00000000-0005-0000-0000-0000853E0000}"/>
    <cellStyle name="Calcular 2" xfId="23961" hidden="1" xr:uid="{00000000-0005-0000-0000-0000863E0000}"/>
    <cellStyle name="Calcular 2" xfId="4729" hidden="1" xr:uid="{00000000-0005-0000-0000-0000873E0000}"/>
    <cellStyle name="Calcular 2" xfId="26141" hidden="1" xr:uid="{00000000-0005-0000-0000-0000883E0000}"/>
    <cellStyle name="Calcular 2" xfId="23879" hidden="1" xr:uid="{00000000-0005-0000-0000-0000893E0000}"/>
    <cellStyle name="Calcular 2" xfId="26151" hidden="1" xr:uid="{00000000-0005-0000-0000-00008A3E0000}"/>
    <cellStyle name="Calcular 2" xfId="26149" hidden="1" xr:uid="{00000000-0005-0000-0000-00008B3E0000}"/>
    <cellStyle name="Calcular 2" xfId="26161" hidden="1" xr:uid="{00000000-0005-0000-0000-00008C3E0000}"/>
    <cellStyle name="Calcular 2" xfId="26159" hidden="1" xr:uid="{00000000-0005-0000-0000-00008D3E0000}"/>
    <cellStyle name="Calcular 2" xfId="26306" hidden="1" xr:uid="{00000000-0005-0000-0000-00008E3E0000}"/>
    <cellStyle name="Calcular 2" xfId="26292" hidden="1" xr:uid="{00000000-0005-0000-0000-00008F3E0000}"/>
    <cellStyle name="Calcular 2" xfId="26320" hidden="1" xr:uid="{00000000-0005-0000-0000-0000903E0000}"/>
    <cellStyle name="Calcular 2" xfId="26316" hidden="1" xr:uid="{00000000-0005-0000-0000-0000913E0000}"/>
    <cellStyle name="Calcular 2" xfId="26355" hidden="1" xr:uid="{00000000-0005-0000-0000-0000923E0000}"/>
    <cellStyle name="Calcular 2" xfId="26352" hidden="1" xr:uid="{00000000-0005-0000-0000-0000933E0000}"/>
    <cellStyle name="Calcular 2" xfId="26365" hidden="1" xr:uid="{00000000-0005-0000-0000-0000943E0000}"/>
    <cellStyle name="Calcular 2" xfId="26363" hidden="1" xr:uid="{00000000-0005-0000-0000-0000953E0000}"/>
    <cellStyle name="Calcular 2" xfId="26377" hidden="1" xr:uid="{00000000-0005-0000-0000-0000963E0000}"/>
    <cellStyle name="Calcular 2" xfId="26374" hidden="1" xr:uid="{00000000-0005-0000-0000-0000973E0000}"/>
    <cellStyle name="Calcular 2" xfId="26449" hidden="1" xr:uid="{00000000-0005-0000-0000-0000983E0000}"/>
    <cellStyle name="Calcular 2" xfId="26435" hidden="1" xr:uid="{00000000-0005-0000-0000-0000993E0000}"/>
    <cellStyle name="Calcular 2" xfId="26460" hidden="1" xr:uid="{00000000-0005-0000-0000-00009A3E0000}"/>
    <cellStyle name="Calcular 2" xfId="26458" hidden="1" xr:uid="{00000000-0005-0000-0000-00009B3E0000}"/>
    <cellStyle name="Calcular 2" xfId="26470" hidden="1" xr:uid="{00000000-0005-0000-0000-00009C3E0000}"/>
    <cellStyle name="Calcular 2" xfId="26468" hidden="1" xr:uid="{00000000-0005-0000-0000-00009D3E0000}"/>
    <cellStyle name="Calcular 2" xfId="26480" hidden="1" xr:uid="{00000000-0005-0000-0000-00009E3E0000}"/>
    <cellStyle name="Calcular 2" xfId="26478" hidden="1" xr:uid="{00000000-0005-0000-0000-00009F3E0000}"/>
    <cellStyle name="Calcular 2" xfId="26490" hidden="1" xr:uid="{00000000-0005-0000-0000-0000A03E0000}"/>
    <cellStyle name="Calcular 2" xfId="26488" hidden="1" xr:uid="{00000000-0005-0000-0000-0000A13E0000}"/>
    <cellStyle name="Calcular 2" xfId="26233" hidden="1" xr:uid="{00000000-0005-0000-0000-0000A23E0000}"/>
    <cellStyle name="Calcular 2" xfId="26406" hidden="1" xr:uid="{00000000-0005-0000-0000-0000A33E0000}"/>
    <cellStyle name="Calcular 2" xfId="26381" hidden="1" xr:uid="{00000000-0005-0000-0000-0000A43E0000}"/>
    <cellStyle name="Calcular 2" xfId="26382" hidden="1" xr:uid="{00000000-0005-0000-0000-0000A53E0000}"/>
    <cellStyle name="Calcular 2" xfId="26499" hidden="1" xr:uid="{00000000-0005-0000-0000-0000A63E0000}"/>
    <cellStyle name="Calcular 2" xfId="26497" hidden="1" xr:uid="{00000000-0005-0000-0000-0000A73E0000}"/>
    <cellStyle name="Calcular 2" xfId="26509" hidden="1" xr:uid="{00000000-0005-0000-0000-0000A83E0000}"/>
    <cellStyle name="Calcular 2" xfId="26507" hidden="1" xr:uid="{00000000-0005-0000-0000-0000A93E0000}"/>
    <cellStyle name="Calcular 2" xfId="26519" hidden="1" xr:uid="{00000000-0005-0000-0000-0000AA3E0000}"/>
    <cellStyle name="Calcular 2" xfId="26517" hidden="1" xr:uid="{00000000-0005-0000-0000-0000AB3E0000}"/>
    <cellStyle name="Calcular 2" xfId="9000" hidden="1" xr:uid="{00000000-0005-0000-0000-0000AC3E0000}"/>
    <cellStyle name="Calcular 2" xfId="23617" hidden="1" xr:uid="{00000000-0005-0000-0000-0000AD3E0000}"/>
    <cellStyle name="Calcular 2" xfId="9233" hidden="1" xr:uid="{00000000-0005-0000-0000-0000AE3E0000}"/>
    <cellStyle name="Calcular 2" xfId="26189" hidden="1" xr:uid="{00000000-0005-0000-0000-0000AF3E0000}"/>
    <cellStyle name="Calcular 2" xfId="26169" hidden="1" xr:uid="{00000000-0005-0000-0000-0000B03E0000}"/>
    <cellStyle name="Calcular 2" xfId="24009" hidden="1" xr:uid="{00000000-0005-0000-0000-0000B13E0000}"/>
    <cellStyle name="Calcular 2" xfId="26166" hidden="1" xr:uid="{00000000-0005-0000-0000-0000B23E0000}"/>
    <cellStyle name="Calcular 2" xfId="23796" hidden="1" xr:uid="{00000000-0005-0000-0000-0000B33E0000}"/>
    <cellStyle name="Calcular 2" xfId="26529" hidden="1" xr:uid="{00000000-0005-0000-0000-0000B43E0000}"/>
    <cellStyle name="Calcular 2" xfId="26527" hidden="1" xr:uid="{00000000-0005-0000-0000-0000B53E0000}"/>
    <cellStyle name="Calcular 2" xfId="26601" hidden="1" xr:uid="{00000000-0005-0000-0000-0000B63E0000}"/>
    <cellStyle name="Calcular 2" xfId="26587" hidden="1" xr:uid="{00000000-0005-0000-0000-0000B73E0000}"/>
    <cellStyle name="Calcular 2" xfId="26612" hidden="1" xr:uid="{00000000-0005-0000-0000-0000B83E0000}"/>
    <cellStyle name="Calcular 2" xfId="26610" hidden="1" xr:uid="{00000000-0005-0000-0000-0000B93E0000}"/>
    <cellStyle name="Calcular 2" xfId="26622" hidden="1" xr:uid="{00000000-0005-0000-0000-0000BA3E0000}"/>
    <cellStyle name="Calcular 2" xfId="26620" hidden="1" xr:uid="{00000000-0005-0000-0000-0000BB3E0000}"/>
    <cellStyle name="Calcular 2" xfId="26632" hidden="1" xr:uid="{00000000-0005-0000-0000-0000BC3E0000}"/>
    <cellStyle name="Calcular 2" xfId="26630" hidden="1" xr:uid="{00000000-0005-0000-0000-0000BD3E0000}"/>
    <cellStyle name="Calcular 2" xfId="26642" hidden="1" xr:uid="{00000000-0005-0000-0000-0000BE3E0000}"/>
    <cellStyle name="Calcular 2" xfId="26640" hidden="1" xr:uid="{00000000-0005-0000-0000-0000BF3E0000}"/>
    <cellStyle name="Calcular 2" xfId="26178" hidden="1" xr:uid="{00000000-0005-0000-0000-0000C03E0000}"/>
    <cellStyle name="Calcular 2" xfId="26558" hidden="1" xr:uid="{00000000-0005-0000-0000-0000C13E0000}"/>
    <cellStyle name="Calcular 2" xfId="26533" hidden="1" xr:uid="{00000000-0005-0000-0000-0000C23E0000}"/>
    <cellStyle name="Calcular 2" xfId="26534" hidden="1" xr:uid="{00000000-0005-0000-0000-0000C33E0000}"/>
    <cellStyle name="Calcular 2" xfId="26651" hidden="1" xr:uid="{00000000-0005-0000-0000-0000C43E0000}"/>
    <cellStyle name="Calcular 2" xfId="26649" hidden="1" xr:uid="{00000000-0005-0000-0000-0000C53E0000}"/>
    <cellStyle name="Calcular 2" xfId="26661" hidden="1" xr:uid="{00000000-0005-0000-0000-0000C63E0000}"/>
    <cellStyle name="Calcular 2" xfId="26659" hidden="1" xr:uid="{00000000-0005-0000-0000-0000C73E0000}"/>
    <cellStyle name="Calcular 2" xfId="26671" hidden="1" xr:uid="{00000000-0005-0000-0000-0000C83E0000}"/>
    <cellStyle name="Calcular 2" xfId="26669" hidden="1" xr:uid="{00000000-0005-0000-0000-0000C93E0000}"/>
    <cellStyle name="Calcular 2" xfId="23948" hidden="1" xr:uid="{00000000-0005-0000-0000-0000CA3E0000}"/>
    <cellStyle name="Calcular 2" xfId="26334" hidden="1" xr:uid="{00000000-0005-0000-0000-0000CB3E0000}"/>
    <cellStyle name="Calcular 2" xfId="26285" hidden="1" xr:uid="{00000000-0005-0000-0000-0000CC3E0000}"/>
    <cellStyle name="Calcular 2" xfId="26284" hidden="1" xr:uid="{00000000-0005-0000-0000-0000CD3E0000}"/>
    <cellStyle name="Calcular 2" xfId="9061" hidden="1" xr:uid="{00000000-0005-0000-0000-0000CE3E0000}"/>
    <cellStyle name="Calcular 2" xfId="8688" hidden="1" xr:uid="{00000000-0005-0000-0000-0000CF3E0000}"/>
    <cellStyle name="Calcular 2" xfId="9120" hidden="1" xr:uid="{00000000-0005-0000-0000-0000D03E0000}"/>
    <cellStyle name="Calcular 2" xfId="10222" hidden="1" xr:uid="{00000000-0005-0000-0000-0000D13E0000}"/>
    <cellStyle name="Calcular 2" xfId="26674" hidden="1" xr:uid="{00000000-0005-0000-0000-0000D23E0000}"/>
    <cellStyle name="Calcular 2" xfId="16997" hidden="1" xr:uid="{00000000-0005-0000-0000-0000D33E0000}"/>
    <cellStyle name="Calcular 2" xfId="26746" hidden="1" xr:uid="{00000000-0005-0000-0000-0000D43E0000}"/>
    <cellStyle name="Calcular 2" xfId="26732" hidden="1" xr:uid="{00000000-0005-0000-0000-0000D53E0000}"/>
    <cellStyle name="Calcular 2" xfId="26757" hidden="1" xr:uid="{00000000-0005-0000-0000-0000D63E0000}"/>
    <cellStyle name="Calcular 2" xfId="26755" hidden="1" xr:uid="{00000000-0005-0000-0000-0000D73E0000}"/>
    <cellStyle name="Calcular 2" xfId="26767" hidden="1" xr:uid="{00000000-0005-0000-0000-0000D83E0000}"/>
    <cellStyle name="Calcular 2" xfId="26765" hidden="1" xr:uid="{00000000-0005-0000-0000-0000D93E0000}"/>
    <cellStyle name="Calcular 2" xfId="26777" hidden="1" xr:uid="{00000000-0005-0000-0000-0000DA3E0000}"/>
    <cellStyle name="Calcular 2" xfId="26775" hidden="1" xr:uid="{00000000-0005-0000-0000-0000DB3E0000}"/>
    <cellStyle name="Calcular 2" xfId="26787" hidden="1" xr:uid="{00000000-0005-0000-0000-0000DC3E0000}"/>
    <cellStyle name="Calcular 2" xfId="26785" hidden="1" xr:uid="{00000000-0005-0000-0000-0000DD3E0000}"/>
    <cellStyle name="Calcular 2" xfId="8904" hidden="1" xr:uid="{00000000-0005-0000-0000-0000DE3E0000}"/>
    <cellStyle name="Calcular 2" xfId="26703" hidden="1" xr:uid="{00000000-0005-0000-0000-0000DF3E0000}"/>
    <cellStyle name="Calcular 2" xfId="26678" hidden="1" xr:uid="{00000000-0005-0000-0000-0000E03E0000}"/>
    <cellStyle name="Calcular 2" xfId="26679" hidden="1" xr:uid="{00000000-0005-0000-0000-0000E13E0000}"/>
    <cellStyle name="Calcular 2" xfId="26796" hidden="1" xr:uid="{00000000-0005-0000-0000-0000E23E0000}"/>
    <cellStyle name="Calcular 2" xfId="26794" hidden="1" xr:uid="{00000000-0005-0000-0000-0000E33E0000}"/>
    <cellStyle name="Calcular 2" xfId="26806" hidden="1" xr:uid="{00000000-0005-0000-0000-0000E43E0000}"/>
    <cellStyle name="Calcular 2" xfId="26804" hidden="1" xr:uid="{00000000-0005-0000-0000-0000E53E0000}"/>
    <cellStyle name="Calcular 2" xfId="26816" hidden="1" xr:uid="{00000000-0005-0000-0000-0000E63E0000}"/>
    <cellStyle name="Calcular 2" xfId="26814" hidden="1" xr:uid="{00000000-0005-0000-0000-0000E73E0000}"/>
    <cellStyle name="Calcular 2" xfId="9570" hidden="1" xr:uid="{00000000-0005-0000-0000-0000E83E0000}"/>
    <cellStyle name="Calcular 2" xfId="4402" hidden="1" xr:uid="{00000000-0005-0000-0000-0000E93E0000}"/>
    <cellStyle name="Calcular 2" xfId="9192" hidden="1" xr:uid="{00000000-0005-0000-0000-0000EA3E0000}"/>
    <cellStyle name="Calcular 2" xfId="8727" hidden="1" xr:uid="{00000000-0005-0000-0000-0000EB3E0000}"/>
    <cellStyle name="Calcular 2" xfId="26833" hidden="1" xr:uid="{00000000-0005-0000-0000-0000EC3E0000}"/>
    <cellStyle name="Calcular 2" xfId="26829" hidden="1" xr:uid="{00000000-0005-0000-0000-0000ED3E0000}"/>
    <cellStyle name="Calcular 2" xfId="26849" hidden="1" xr:uid="{00000000-0005-0000-0000-0000EE3E0000}"/>
    <cellStyle name="Calcular 2" xfId="26847" hidden="1" xr:uid="{00000000-0005-0000-0000-0000EF3E0000}"/>
    <cellStyle name="Calcular 2" xfId="26863" hidden="1" xr:uid="{00000000-0005-0000-0000-0000F03E0000}"/>
    <cellStyle name="Calcular 2" xfId="26861" hidden="1" xr:uid="{00000000-0005-0000-0000-0000F13E0000}"/>
    <cellStyle name="Calcular 2" xfId="27186" hidden="1" xr:uid="{00000000-0005-0000-0000-0000F23E0000}"/>
    <cellStyle name="Calcular 2" xfId="27172" hidden="1" xr:uid="{00000000-0005-0000-0000-0000F33E0000}"/>
    <cellStyle name="Calcular 2" xfId="27202" hidden="1" xr:uid="{00000000-0005-0000-0000-0000F43E0000}"/>
    <cellStyle name="Calcular 2" xfId="27199" hidden="1" xr:uid="{00000000-0005-0000-0000-0000F53E0000}"/>
    <cellStyle name="Calcular 2" xfId="27286" hidden="1" xr:uid="{00000000-0005-0000-0000-0000F63E0000}"/>
    <cellStyle name="Calcular 2" xfId="27284" hidden="1" xr:uid="{00000000-0005-0000-0000-0000F73E0000}"/>
    <cellStyle name="Calcular 2" xfId="27298" hidden="1" xr:uid="{00000000-0005-0000-0000-0000F83E0000}"/>
    <cellStyle name="Calcular 2" xfId="27296" hidden="1" xr:uid="{00000000-0005-0000-0000-0000F93E0000}"/>
    <cellStyle name="Calcular 2" xfId="27312" hidden="1" xr:uid="{00000000-0005-0000-0000-0000FA3E0000}"/>
    <cellStyle name="Calcular 2" xfId="27310" hidden="1" xr:uid="{00000000-0005-0000-0000-0000FB3E0000}"/>
    <cellStyle name="Calcular 2" xfId="3849" hidden="1" xr:uid="{00000000-0005-0000-0000-0000FC3E0000}"/>
    <cellStyle name="Calcular 2" xfId="27007" hidden="1" xr:uid="{00000000-0005-0000-0000-0000FD3E0000}"/>
    <cellStyle name="Calcular 2" xfId="26893" hidden="1" xr:uid="{00000000-0005-0000-0000-0000FE3E0000}"/>
    <cellStyle name="Calcular 2" xfId="26895" hidden="1" xr:uid="{00000000-0005-0000-0000-0000FF3E0000}"/>
    <cellStyle name="Calcular 2" xfId="27322" hidden="1" xr:uid="{00000000-0005-0000-0000-0000003F0000}"/>
    <cellStyle name="Calcular 2" xfId="27319" hidden="1" xr:uid="{00000000-0005-0000-0000-0000013F0000}"/>
    <cellStyle name="Calcular 2" xfId="27336" hidden="1" xr:uid="{00000000-0005-0000-0000-0000023F0000}"/>
    <cellStyle name="Calcular 2" xfId="27334" hidden="1" xr:uid="{00000000-0005-0000-0000-0000033F0000}"/>
    <cellStyle name="Calcular 2" xfId="27351" hidden="1" xr:uid="{00000000-0005-0000-0000-0000043F0000}"/>
    <cellStyle name="Calcular 2" xfId="27347" hidden="1" xr:uid="{00000000-0005-0000-0000-0000053F0000}"/>
    <cellStyle name="Calcular 2" xfId="8580" hidden="1" xr:uid="{00000000-0005-0000-0000-0000063F0000}"/>
    <cellStyle name="Calcular 2" xfId="10204" hidden="1" xr:uid="{00000000-0005-0000-0000-0000073F0000}"/>
    <cellStyle name="Calcular 2" xfId="26979" hidden="1" xr:uid="{00000000-0005-0000-0000-0000083F0000}"/>
    <cellStyle name="Calcular 2" xfId="27189" hidden="1" xr:uid="{00000000-0005-0000-0000-0000093F0000}"/>
    <cellStyle name="Calcular 2" xfId="27356" hidden="1" xr:uid="{00000000-0005-0000-0000-00000A3F0000}"/>
    <cellStyle name="Calcular 2" xfId="27353" hidden="1" xr:uid="{00000000-0005-0000-0000-00000B3F0000}"/>
    <cellStyle name="Calcular 2" xfId="27367" hidden="1" xr:uid="{00000000-0005-0000-0000-00000C3F0000}"/>
    <cellStyle name="Calcular 2" xfId="27365" hidden="1" xr:uid="{00000000-0005-0000-0000-00000D3F0000}"/>
    <cellStyle name="Calcular 2" xfId="27381" hidden="1" xr:uid="{00000000-0005-0000-0000-00000E3F0000}"/>
    <cellStyle name="Calcular 2" xfId="27378" hidden="1" xr:uid="{00000000-0005-0000-0000-00000F3F0000}"/>
    <cellStyle name="Calcular 2" xfId="27526" hidden="1" xr:uid="{00000000-0005-0000-0000-0000103F0000}"/>
    <cellStyle name="Calcular 2" xfId="27512" hidden="1" xr:uid="{00000000-0005-0000-0000-0000113F0000}"/>
    <cellStyle name="Calcular 2" xfId="27540" hidden="1" xr:uid="{00000000-0005-0000-0000-0000123F0000}"/>
    <cellStyle name="Calcular 2" xfId="27536" hidden="1" xr:uid="{00000000-0005-0000-0000-0000133F0000}"/>
    <cellStyle name="Calcular 2" xfId="27575" hidden="1" xr:uid="{00000000-0005-0000-0000-0000143F0000}"/>
    <cellStyle name="Calcular 2" xfId="27572" hidden="1" xr:uid="{00000000-0005-0000-0000-0000153F0000}"/>
    <cellStyle name="Calcular 2" xfId="27585" hidden="1" xr:uid="{00000000-0005-0000-0000-0000163F0000}"/>
    <cellStyle name="Calcular 2" xfId="27583" hidden="1" xr:uid="{00000000-0005-0000-0000-0000173F0000}"/>
    <cellStyle name="Calcular 2" xfId="27597" hidden="1" xr:uid="{00000000-0005-0000-0000-0000183F0000}"/>
    <cellStyle name="Calcular 2" xfId="27594" hidden="1" xr:uid="{00000000-0005-0000-0000-0000193F0000}"/>
    <cellStyle name="Calcular 2" xfId="27670" hidden="1" xr:uid="{00000000-0005-0000-0000-00001A3F0000}"/>
    <cellStyle name="Calcular 2" xfId="27656" hidden="1" xr:uid="{00000000-0005-0000-0000-00001B3F0000}"/>
    <cellStyle name="Calcular 2" xfId="27681" hidden="1" xr:uid="{00000000-0005-0000-0000-00001C3F0000}"/>
    <cellStyle name="Calcular 2" xfId="27679" hidden="1" xr:uid="{00000000-0005-0000-0000-00001D3F0000}"/>
    <cellStyle name="Calcular 2" xfId="27691" hidden="1" xr:uid="{00000000-0005-0000-0000-00001E3F0000}"/>
    <cellStyle name="Calcular 2" xfId="27689" hidden="1" xr:uid="{00000000-0005-0000-0000-00001F3F0000}"/>
    <cellStyle name="Calcular 2" xfId="27701" hidden="1" xr:uid="{00000000-0005-0000-0000-0000203F0000}"/>
    <cellStyle name="Calcular 2" xfId="27699" hidden="1" xr:uid="{00000000-0005-0000-0000-0000213F0000}"/>
    <cellStyle name="Calcular 2" xfId="27711" hidden="1" xr:uid="{00000000-0005-0000-0000-0000223F0000}"/>
    <cellStyle name="Calcular 2" xfId="27709" hidden="1" xr:uid="{00000000-0005-0000-0000-0000233F0000}"/>
    <cellStyle name="Calcular 2" xfId="27453" hidden="1" xr:uid="{00000000-0005-0000-0000-0000243F0000}"/>
    <cellStyle name="Calcular 2" xfId="27626" hidden="1" xr:uid="{00000000-0005-0000-0000-0000253F0000}"/>
    <cellStyle name="Calcular 2" xfId="27601" hidden="1" xr:uid="{00000000-0005-0000-0000-0000263F0000}"/>
    <cellStyle name="Calcular 2" xfId="27602" hidden="1" xr:uid="{00000000-0005-0000-0000-0000273F0000}"/>
    <cellStyle name="Calcular 2" xfId="27720" hidden="1" xr:uid="{00000000-0005-0000-0000-0000283F0000}"/>
    <cellStyle name="Calcular 2" xfId="27718" hidden="1" xr:uid="{00000000-0005-0000-0000-0000293F0000}"/>
    <cellStyle name="Calcular 2" xfId="27730" hidden="1" xr:uid="{00000000-0005-0000-0000-00002A3F0000}"/>
    <cellStyle name="Calcular 2" xfId="27728" hidden="1" xr:uid="{00000000-0005-0000-0000-00002B3F0000}"/>
    <cellStyle name="Calcular 2" xfId="27740" hidden="1" xr:uid="{00000000-0005-0000-0000-00002C3F0000}"/>
    <cellStyle name="Calcular 2" xfId="27738" hidden="1" xr:uid="{00000000-0005-0000-0000-00002D3F0000}"/>
    <cellStyle name="Calcular 2" xfId="27108" hidden="1" xr:uid="{00000000-0005-0000-0000-00002E3F0000}"/>
    <cellStyle name="Calcular 2" xfId="27301" hidden="1" xr:uid="{00000000-0005-0000-0000-00002F3F0000}"/>
    <cellStyle name="Calcular 2" xfId="27260" hidden="1" xr:uid="{00000000-0005-0000-0000-0000303F0000}"/>
    <cellStyle name="Calcular 2" xfId="27409" hidden="1" xr:uid="{00000000-0005-0000-0000-0000313F0000}"/>
    <cellStyle name="Calcular 2" xfId="27389" hidden="1" xr:uid="{00000000-0005-0000-0000-0000323F0000}"/>
    <cellStyle name="Calcular 2" xfId="8712" hidden="1" xr:uid="{00000000-0005-0000-0000-0000333F0000}"/>
    <cellStyle name="Calcular 2" xfId="27386" hidden="1" xr:uid="{00000000-0005-0000-0000-0000343F0000}"/>
    <cellStyle name="Calcular 2" xfId="27210" hidden="1" xr:uid="{00000000-0005-0000-0000-0000353F0000}"/>
    <cellStyle name="Calcular 2" xfId="27750" hidden="1" xr:uid="{00000000-0005-0000-0000-0000363F0000}"/>
    <cellStyle name="Calcular 2" xfId="27748" hidden="1" xr:uid="{00000000-0005-0000-0000-0000373F0000}"/>
    <cellStyle name="Calcular 2" xfId="27822" hidden="1" xr:uid="{00000000-0005-0000-0000-0000383F0000}"/>
    <cellStyle name="Calcular 2" xfId="27808" hidden="1" xr:uid="{00000000-0005-0000-0000-0000393F0000}"/>
    <cellStyle name="Calcular 2" xfId="27833" hidden="1" xr:uid="{00000000-0005-0000-0000-00003A3F0000}"/>
    <cellStyle name="Calcular 2" xfId="27831" hidden="1" xr:uid="{00000000-0005-0000-0000-00003B3F0000}"/>
    <cellStyle name="Calcular 2" xfId="27843" hidden="1" xr:uid="{00000000-0005-0000-0000-00003C3F0000}"/>
    <cellStyle name="Calcular 2" xfId="27841" hidden="1" xr:uid="{00000000-0005-0000-0000-00003D3F0000}"/>
    <cellStyle name="Calcular 2" xfId="27853" hidden="1" xr:uid="{00000000-0005-0000-0000-00003E3F0000}"/>
    <cellStyle name="Calcular 2" xfId="27851" hidden="1" xr:uid="{00000000-0005-0000-0000-00003F3F0000}"/>
    <cellStyle name="Calcular 2" xfId="27863" hidden="1" xr:uid="{00000000-0005-0000-0000-0000403F0000}"/>
    <cellStyle name="Calcular 2" xfId="27861" hidden="1" xr:uid="{00000000-0005-0000-0000-0000413F0000}"/>
    <cellStyle name="Calcular 2" xfId="27398" hidden="1" xr:uid="{00000000-0005-0000-0000-0000423F0000}"/>
    <cellStyle name="Calcular 2" xfId="27779" hidden="1" xr:uid="{00000000-0005-0000-0000-0000433F0000}"/>
    <cellStyle name="Calcular 2" xfId="27754" hidden="1" xr:uid="{00000000-0005-0000-0000-0000443F0000}"/>
    <cellStyle name="Calcular 2" xfId="27755" hidden="1" xr:uid="{00000000-0005-0000-0000-0000453F0000}"/>
    <cellStyle name="Calcular 2" xfId="27872" hidden="1" xr:uid="{00000000-0005-0000-0000-0000463F0000}"/>
    <cellStyle name="Calcular 2" xfId="27870" hidden="1" xr:uid="{00000000-0005-0000-0000-0000473F0000}"/>
    <cellStyle name="Calcular 2" xfId="27882" hidden="1" xr:uid="{00000000-0005-0000-0000-0000483F0000}"/>
    <cellStyle name="Calcular 2" xfId="27880" hidden="1" xr:uid="{00000000-0005-0000-0000-0000493F0000}"/>
    <cellStyle name="Calcular 2" xfId="27892" hidden="1" xr:uid="{00000000-0005-0000-0000-00004A3F0000}"/>
    <cellStyle name="Calcular 2" xfId="27890" hidden="1" xr:uid="{00000000-0005-0000-0000-00004B3F0000}"/>
    <cellStyle name="Calcular 2" xfId="27244" hidden="1" xr:uid="{00000000-0005-0000-0000-00004C3F0000}"/>
    <cellStyle name="Calcular 2" xfId="27554" hidden="1" xr:uid="{00000000-0005-0000-0000-00004D3F0000}"/>
    <cellStyle name="Calcular 2" xfId="27505" hidden="1" xr:uid="{00000000-0005-0000-0000-00004E3F0000}"/>
    <cellStyle name="Calcular 2" xfId="27504" hidden="1" xr:uid="{00000000-0005-0000-0000-00004F3F0000}"/>
    <cellStyle name="Calcular 2" xfId="4190" hidden="1" xr:uid="{00000000-0005-0000-0000-0000503F0000}"/>
    <cellStyle name="Calcular 2" xfId="20278" hidden="1" xr:uid="{00000000-0005-0000-0000-0000513F0000}"/>
    <cellStyle name="Calcular 2" xfId="9769" hidden="1" xr:uid="{00000000-0005-0000-0000-0000523F0000}"/>
    <cellStyle name="Calcular 2" xfId="13740" hidden="1" xr:uid="{00000000-0005-0000-0000-0000533F0000}"/>
    <cellStyle name="Calcular 2" xfId="27895" hidden="1" xr:uid="{00000000-0005-0000-0000-0000543F0000}"/>
    <cellStyle name="Calcular 2" xfId="27060" hidden="1" xr:uid="{00000000-0005-0000-0000-0000553F0000}"/>
    <cellStyle name="Calcular 2" xfId="27967" hidden="1" xr:uid="{00000000-0005-0000-0000-0000563F0000}"/>
    <cellStyle name="Calcular 2" xfId="27953" hidden="1" xr:uid="{00000000-0005-0000-0000-0000573F0000}"/>
    <cellStyle name="Calcular 2" xfId="27978" hidden="1" xr:uid="{00000000-0005-0000-0000-0000583F0000}"/>
    <cellStyle name="Calcular 2" xfId="27976" hidden="1" xr:uid="{00000000-0005-0000-0000-0000593F0000}"/>
    <cellStyle name="Calcular 2" xfId="27988" hidden="1" xr:uid="{00000000-0005-0000-0000-00005A3F0000}"/>
    <cellStyle name="Calcular 2" xfId="27986" hidden="1" xr:uid="{00000000-0005-0000-0000-00005B3F0000}"/>
    <cellStyle name="Calcular 2" xfId="27998" hidden="1" xr:uid="{00000000-0005-0000-0000-00005C3F0000}"/>
    <cellStyle name="Calcular 2" xfId="27996" hidden="1" xr:uid="{00000000-0005-0000-0000-00005D3F0000}"/>
    <cellStyle name="Calcular 2" xfId="28008" hidden="1" xr:uid="{00000000-0005-0000-0000-00005E3F0000}"/>
    <cellStyle name="Calcular 2" xfId="28006" hidden="1" xr:uid="{00000000-0005-0000-0000-00005F3F0000}"/>
    <cellStyle name="Calcular 2" xfId="26902" hidden="1" xr:uid="{00000000-0005-0000-0000-0000603F0000}"/>
    <cellStyle name="Calcular 2" xfId="27924" hidden="1" xr:uid="{00000000-0005-0000-0000-0000613F0000}"/>
    <cellStyle name="Calcular 2" xfId="27899" hidden="1" xr:uid="{00000000-0005-0000-0000-0000623F0000}"/>
    <cellStyle name="Calcular 2" xfId="27900" hidden="1" xr:uid="{00000000-0005-0000-0000-0000633F0000}"/>
    <cellStyle name="Calcular 2" xfId="28017" hidden="1" xr:uid="{00000000-0005-0000-0000-0000643F0000}"/>
    <cellStyle name="Calcular 2" xfId="28015" hidden="1" xr:uid="{00000000-0005-0000-0000-0000653F0000}"/>
    <cellStyle name="Calcular 2" xfId="28027" hidden="1" xr:uid="{00000000-0005-0000-0000-0000663F0000}"/>
    <cellStyle name="Calcular 2" xfId="28025" hidden="1" xr:uid="{00000000-0005-0000-0000-0000673F0000}"/>
    <cellStyle name="Calcular 2" xfId="28037" hidden="1" xr:uid="{00000000-0005-0000-0000-0000683F0000}"/>
    <cellStyle name="Calcular 2" xfId="28035" hidden="1" xr:uid="{00000000-0005-0000-0000-0000693F0000}"/>
    <cellStyle name="Calcular 2" xfId="27134" hidden="1" xr:uid="{00000000-0005-0000-0000-00006A3F0000}"/>
    <cellStyle name="Calcular 2" xfId="27021" hidden="1" xr:uid="{00000000-0005-0000-0000-00006B3F0000}"/>
    <cellStyle name="Calcular 2" xfId="27087" hidden="1" xr:uid="{00000000-0005-0000-0000-00006C3F0000}"/>
    <cellStyle name="Calcular 2" xfId="27088" hidden="1" xr:uid="{00000000-0005-0000-0000-00006D3F0000}"/>
    <cellStyle name="Calcular 2" xfId="28040" hidden="1" xr:uid="{00000000-0005-0000-0000-00006E3F0000}"/>
    <cellStyle name="Calcular 2" xfId="9660" hidden="1" xr:uid="{00000000-0005-0000-0000-00006F3F0000}"/>
    <cellStyle name="Calcular 2" xfId="28050" hidden="1" xr:uid="{00000000-0005-0000-0000-0000703F0000}"/>
    <cellStyle name="Calcular 2" xfId="28048" hidden="1" xr:uid="{00000000-0005-0000-0000-0000713F0000}"/>
    <cellStyle name="Calcular 2" xfId="28061" hidden="1" xr:uid="{00000000-0005-0000-0000-0000723F0000}"/>
    <cellStyle name="Calcular 2" xfId="28058" hidden="1" xr:uid="{00000000-0005-0000-0000-0000733F0000}"/>
    <cellStyle name="Calcular 2" xfId="28206" hidden="1" xr:uid="{00000000-0005-0000-0000-0000743F0000}"/>
    <cellStyle name="Calcular 2" xfId="28192" hidden="1" xr:uid="{00000000-0005-0000-0000-0000753F0000}"/>
    <cellStyle name="Calcular 2" xfId="28220" hidden="1" xr:uid="{00000000-0005-0000-0000-0000763F0000}"/>
    <cellStyle name="Calcular 2" xfId="28216" hidden="1" xr:uid="{00000000-0005-0000-0000-0000773F0000}"/>
    <cellStyle name="Calcular 2" xfId="28255" hidden="1" xr:uid="{00000000-0005-0000-0000-0000783F0000}"/>
    <cellStyle name="Calcular 2" xfId="28252" hidden="1" xr:uid="{00000000-0005-0000-0000-0000793F0000}"/>
    <cellStyle name="Calcular 2" xfId="28265" hidden="1" xr:uid="{00000000-0005-0000-0000-00007A3F0000}"/>
    <cellStyle name="Calcular 2" xfId="28263" hidden="1" xr:uid="{00000000-0005-0000-0000-00007B3F0000}"/>
    <cellStyle name="Calcular 2" xfId="28277" hidden="1" xr:uid="{00000000-0005-0000-0000-00007C3F0000}"/>
    <cellStyle name="Calcular 2" xfId="28274" hidden="1" xr:uid="{00000000-0005-0000-0000-00007D3F0000}"/>
    <cellStyle name="Calcular 2" xfId="28349" hidden="1" xr:uid="{00000000-0005-0000-0000-00007E3F0000}"/>
    <cellStyle name="Calcular 2" xfId="28335" hidden="1" xr:uid="{00000000-0005-0000-0000-00007F3F0000}"/>
    <cellStyle name="Calcular 2" xfId="28360" hidden="1" xr:uid="{00000000-0005-0000-0000-0000803F0000}"/>
    <cellStyle name="Calcular 2" xfId="28358" hidden="1" xr:uid="{00000000-0005-0000-0000-0000813F0000}"/>
    <cellStyle name="Calcular 2" xfId="28370" hidden="1" xr:uid="{00000000-0005-0000-0000-0000823F0000}"/>
    <cellStyle name="Calcular 2" xfId="28368" hidden="1" xr:uid="{00000000-0005-0000-0000-0000833F0000}"/>
    <cellStyle name="Calcular 2" xfId="28380" hidden="1" xr:uid="{00000000-0005-0000-0000-0000843F0000}"/>
    <cellStyle name="Calcular 2" xfId="28378" hidden="1" xr:uid="{00000000-0005-0000-0000-0000853F0000}"/>
    <cellStyle name="Calcular 2" xfId="28390" hidden="1" xr:uid="{00000000-0005-0000-0000-0000863F0000}"/>
    <cellStyle name="Calcular 2" xfId="28388" hidden="1" xr:uid="{00000000-0005-0000-0000-0000873F0000}"/>
    <cellStyle name="Calcular 2" xfId="28133" hidden="1" xr:uid="{00000000-0005-0000-0000-0000883F0000}"/>
    <cellStyle name="Calcular 2" xfId="28306" hidden="1" xr:uid="{00000000-0005-0000-0000-0000893F0000}"/>
    <cellStyle name="Calcular 2" xfId="28281" hidden="1" xr:uid="{00000000-0005-0000-0000-00008A3F0000}"/>
    <cellStyle name="Calcular 2" xfId="28282" hidden="1" xr:uid="{00000000-0005-0000-0000-00008B3F0000}"/>
    <cellStyle name="Calcular 2" xfId="28399" hidden="1" xr:uid="{00000000-0005-0000-0000-00008C3F0000}"/>
    <cellStyle name="Calcular 2" xfId="28397" hidden="1" xr:uid="{00000000-0005-0000-0000-00008D3F0000}"/>
    <cellStyle name="Calcular 2" xfId="28409" hidden="1" xr:uid="{00000000-0005-0000-0000-00008E3F0000}"/>
    <cellStyle name="Calcular 2" xfId="28407" hidden="1" xr:uid="{00000000-0005-0000-0000-00008F3F0000}"/>
    <cellStyle name="Calcular 2" xfId="28419" hidden="1" xr:uid="{00000000-0005-0000-0000-0000903F0000}"/>
    <cellStyle name="Calcular 2" xfId="28417" hidden="1" xr:uid="{00000000-0005-0000-0000-0000913F0000}"/>
    <cellStyle name="Calcular 2" xfId="8794" hidden="1" xr:uid="{00000000-0005-0000-0000-0000923F0000}"/>
    <cellStyle name="Calcular 2" xfId="27063" hidden="1" xr:uid="{00000000-0005-0000-0000-0000933F0000}"/>
    <cellStyle name="Calcular 2" xfId="27124" hidden="1" xr:uid="{00000000-0005-0000-0000-0000943F0000}"/>
    <cellStyle name="Calcular 2" xfId="28089" hidden="1" xr:uid="{00000000-0005-0000-0000-0000953F0000}"/>
    <cellStyle name="Calcular 2" xfId="28069" hidden="1" xr:uid="{00000000-0005-0000-0000-0000963F0000}"/>
    <cellStyle name="Calcular 2" xfId="5325" hidden="1" xr:uid="{00000000-0005-0000-0000-0000973F0000}"/>
    <cellStyle name="Calcular 2" xfId="28066" hidden="1" xr:uid="{00000000-0005-0000-0000-0000983F0000}"/>
    <cellStyle name="Calcular 2" xfId="26949" hidden="1" xr:uid="{00000000-0005-0000-0000-0000993F0000}"/>
    <cellStyle name="Calcular 2" xfId="28429" hidden="1" xr:uid="{00000000-0005-0000-0000-00009A3F0000}"/>
    <cellStyle name="Calcular 2" xfId="28427" hidden="1" xr:uid="{00000000-0005-0000-0000-00009B3F0000}"/>
    <cellStyle name="Calcular 2" xfId="28501" hidden="1" xr:uid="{00000000-0005-0000-0000-00009C3F0000}"/>
    <cellStyle name="Calcular 2" xfId="28487" hidden="1" xr:uid="{00000000-0005-0000-0000-00009D3F0000}"/>
    <cellStyle name="Calcular 2" xfId="28512" hidden="1" xr:uid="{00000000-0005-0000-0000-00009E3F0000}"/>
    <cellStyle name="Calcular 2" xfId="28510" hidden="1" xr:uid="{00000000-0005-0000-0000-00009F3F0000}"/>
    <cellStyle name="Calcular 2" xfId="28522" hidden="1" xr:uid="{00000000-0005-0000-0000-0000A03F0000}"/>
    <cellStyle name="Calcular 2" xfId="28520" hidden="1" xr:uid="{00000000-0005-0000-0000-0000A13F0000}"/>
    <cellStyle name="Calcular 2" xfId="28532" hidden="1" xr:uid="{00000000-0005-0000-0000-0000A23F0000}"/>
    <cellStyle name="Calcular 2" xfId="28530" hidden="1" xr:uid="{00000000-0005-0000-0000-0000A33F0000}"/>
    <cellStyle name="Calcular 2" xfId="28542" hidden="1" xr:uid="{00000000-0005-0000-0000-0000A43F0000}"/>
    <cellStyle name="Calcular 2" xfId="28540" hidden="1" xr:uid="{00000000-0005-0000-0000-0000A53F0000}"/>
    <cellStyle name="Calcular 2" xfId="28078" hidden="1" xr:uid="{00000000-0005-0000-0000-0000A63F0000}"/>
    <cellStyle name="Calcular 2" xfId="28458" hidden="1" xr:uid="{00000000-0005-0000-0000-0000A73F0000}"/>
    <cellStyle name="Calcular 2" xfId="28433" hidden="1" xr:uid="{00000000-0005-0000-0000-0000A83F0000}"/>
    <cellStyle name="Calcular 2" xfId="28434" hidden="1" xr:uid="{00000000-0005-0000-0000-0000A93F0000}"/>
    <cellStyle name="Calcular 2" xfId="28551" hidden="1" xr:uid="{00000000-0005-0000-0000-0000AA3F0000}"/>
    <cellStyle name="Calcular 2" xfId="28549" hidden="1" xr:uid="{00000000-0005-0000-0000-0000AB3F0000}"/>
    <cellStyle name="Calcular 2" xfId="28561" hidden="1" xr:uid="{00000000-0005-0000-0000-0000AC3F0000}"/>
    <cellStyle name="Calcular 2" xfId="28559" hidden="1" xr:uid="{00000000-0005-0000-0000-0000AD3F0000}"/>
    <cellStyle name="Calcular 2" xfId="28571" hidden="1" xr:uid="{00000000-0005-0000-0000-0000AE3F0000}"/>
    <cellStyle name="Calcular 2" xfId="28569" hidden="1" xr:uid="{00000000-0005-0000-0000-0000AF3F0000}"/>
    <cellStyle name="Calcular 2" xfId="5666" hidden="1" xr:uid="{00000000-0005-0000-0000-0000B03F0000}"/>
    <cellStyle name="Calcular 2" xfId="28234" hidden="1" xr:uid="{00000000-0005-0000-0000-0000B13F0000}"/>
    <cellStyle name="Calcular 2" xfId="28185" hidden="1" xr:uid="{00000000-0005-0000-0000-0000B23F0000}"/>
    <cellStyle name="Calcular 2" xfId="28184" hidden="1" xr:uid="{00000000-0005-0000-0000-0000B33F0000}"/>
    <cellStyle name="Calcular 2" xfId="27379" hidden="1" xr:uid="{00000000-0005-0000-0000-0000B43F0000}"/>
    <cellStyle name="Calcular 2" xfId="26873" hidden="1" xr:uid="{00000000-0005-0000-0000-0000B53F0000}"/>
    <cellStyle name="Calcular 2" xfId="8874" hidden="1" xr:uid="{00000000-0005-0000-0000-0000B63F0000}"/>
    <cellStyle name="Calcular 2" xfId="9085" hidden="1" xr:uid="{00000000-0005-0000-0000-0000B73F0000}"/>
    <cellStyle name="Calcular 2" xfId="28574" hidden="1" xr:uid="{00000000-0005-0000-0000-0000B83F0000}"/>
    <cellStyle name="Calcular 2" xfId="27217" hidden="1" xr:uid="{00000000-0005-0000-0000-0000B93F0000}"/>
    <cellStyle name="Calcular 2" xfId="28646" hidden="1" xr:uid="{00000000-0005-0000-0000-0000BA3F0000}"/>
    <cellStyle name="Calcular 2" xfId="28632" hidden="1" xr:uid="{00000000-0005-0000-0000-0000BB3F0000}"/>
    <cellStyle name="Calcular 2" xfId="28657" hidden="1" xr:uid="{00000000-0005-0000-0000-0000BC3F0000}"/>
    <cellStyle name="Calcular 2" xfId="28655" hidden="1" xr:uid="{00000000-0005-0000-0000-0000BD3F0000}"/>
    <cellStyle name="Calcular 2" xfId="28667" hidden="1" xr:uid="{00000000-0005-0000-0000-0000BE3F0000}"/>
    <cellStyle name="Calcular 2" xfId="28665" hidden="1" xr:uid="{00000000-0005-0000-0000-0000BF3F0000}"/>
    <cellStyle name="Calcular 2" xfId="28677" hidden="1" xr:uid="{00000000-0005-0000-0000-0000C03F0000}"/>
    <cellStyle name="Calcular 2" xfId="28675" hidden="1" xr:uid="{00000000-0005-0000-0000-0000C13F0000}"/>
    <cellStyle name="Calcular 2" xfId="28687" hidden="1" xr:uid="{00000000-0005-0000-0000-0000C23F0000}"/>
    <cellStyle name="Calcular 2" xfId="28685" hidden="1" xr:uid="{00000000-0005-0000-0000-0000C33F0000}"/>
    <cellStyle name="Calcular 2" xfId="3364" hidden="1" xr:uid="{00000000-0005-0000-0000-0000C43F0000}"/>
    <cellStyle name="Calcular 2" xfId="28603" hidden="1" xr:uid="{00000000-0005-0000-0000-0000C53F0000}"/>
    <cellStyle name="Calcular 2" xfId="28578" hidden="1" xr:uid="{00000000-0005-0000-0000-0000C63F0000}"/>
    <cellStyle name="Calcular 2" xfId="28579" hidden="1" xr:uid="{00000000-0005-0000-0000-0000C73F0000}"/>
    <cellStyle name="Calcular 2" xfId="28696" hidden="1" xr:uid="{00000000-0005-0000-0000-0000C83F0000}"/>
    <cellStyle name="Calcular 2" xfId="28694" hidden="1" xr:uid="{00000000-0005-0000-0000-0000C93F0000}"/>
    <cellStyle name="Calcular 2" xfId="28706" hidden="1" xr:uid="{00000000-0005-0000-0000-0000CA3F0000}"/>
    <cellStyle name="Calcular 2" xfId="28704" hidden="1" xr:uid="{00000000-0005-0000-0000-0000CB3F0000}"/>
    <cellStyle name="Calcular 2" xfId="28716" hidden="1" xr:uid="{00000000-0005-0000-0000-0000CC3F0000}"/>
    <cellStyle name="Calcular 2" xfId="28714" hidden="1" xr:uid="{00000000-0005-0000-0000-0000CD3F0000}"/>
    <cellStyle name="Calcular 2" xfId="27128" hidden="1" xr:uid="{00000000-0005-0000-0000-0000CE3F0000}"/>
    <cellStyle name="Calcular 2" xfId="27159" hidden="1" xr:uid="{00000000-0005-0000-0000-0000CF3F0000}"/>
    <cellStyle name="Calcular 2" xfId="26932" hidden="1" xr:uid="{00000000-0005-0000-0000-0000D03F0000}"/>
    <cellStyle name="Calcular 2" xfId="27207" hidden="1" xr:uid="{00000000-0005-0000-0000-0000D13F0000}"/>
    <cellStyle name="Calcular 2" xfId="28719" hidden="1" xr:uid="{00000000-0005-0000-0000-0000D23F0000}"/>
    <cellStyle name="Calcular 2" xfId="27270" hidden="1" xr:uid="{00000000-0005-0000-0000-0000D33F0000}"/>
    <cellStyle name="Calcular 2" xfId="28729" hidden="1" xr:uid="{00000000-0005-0000-0000-0000D43F0000}"/>
    <cellStyle name="Calcular 2" xfId="28727" hidden="1" xr:uid="{00000000-0005-0000-0000-0000D53F0000}"/>
    <cellStyle name="Calcular 2" xfId="28740" hidden="1" xr:uid="{00000000-0005-0000-0000-0000D63F0000}"/>
    <cellStyle name="Calcular 2" xfId="28738" hidden="1" xr:uid="{00000000-0005-0000-0000-0000D73F0000}"/>
    <cellStyle name="Calcular 2" xfId="28885" hidden="1" xr:uid="{00000000-0005-0000-0000-0000D83F0000}"/>
    <cellStyle name="Calcular 2" xfId="28871" hidden="1" xr:uid="{00000000-0005-0000-0000-0000D93F0000}"/>
    <cellStyle name="Calcular 2" xfId="28899" hidden="1" xr:uid="{00000000-0005-0000-0000-0000DA3F0000}"/>
    <cellStyle name="Calcular 2" xfId="28895" hidden="1" xr:uid="{00000000-0005-0000-0000-0000DB3F0000}"/>
    <cellStyle name="Calcular 2" xfId="28934" hidden="1" xr:uid="{00000000-0005-0000-0000-0000DC3F0000}"/>
    <cellStyle name="Calcular 2" xfId="28931" hidden="1" xr:uid="{00000000-0005-0000-0000-0000DD3F0000}"/>
    <cellStyle name="Calcular 2" xfId="28944" hidden="1" xr:uid="{00000000-0005-0000-0000-0000DE3F0000}"/>
    <cellStyle name="Calcular 2" xfId="28942" hidden="1" xr:uid="{00000000-0005-0000-0000-0000DF3F0000}"/>
    <cellStyle name="Calcular 2" xfId="28956" hidden="1" xr:uid="{00000000-0005-0000-0000-0000E03F0000}"/>
    <cellStyle name="Calcular 2" xfId="28953" hidden="1" xr:uid="{00000000-0005-0000-0000-0000E13F0000}"/>
    <cellStyle name="Calcular 2" xfId="29029" hidden="1" xr:uid="{00000000-0005-0000-0000-0000E23F0000}"/>
    <cellStyle name="Calcular 2" xfId="29015" hidden="1" xr:uid="{00000000-0005-0000-0000-0000E33F0000}"/>
    <cellStyle name="Calcular 2" xfId="29040" hidden="1" xr:uid="{00000000-0005-0000-0000-0000E43F0000}"/>
    <cellStyle name="Calcular 2" xfId="29038" hidden="1" xr:uid="{00000000-0005-0000-0000-0000E53F0000}"/>
    <cellStyle name="Calcular 2" xfId="29050" hidden="1" xr:uid="{00000000-0005-0000-0000-0000E63F0000}"/>
    <cellStyle name="Calcular 2" xfId="29048" hidden="1" xr:uid="{00000000-0005-0000-0000-0000E73F0000}"/>
    <cellStyle name="Calcular 2" xfId="29060" hidden="1" xr:uid="{00000000-0005-0000-0000-0000E83F0000}"/>
    <cellStyle name="Calcular 2" xfId="29058" hidden="1" xr:uid="{00000000-0005-0000-0000-0000E93F0000}"/>
    <cellStyle name="Calcular 2" xfId="29070" hidden="1" xr:uid="{00000000-0005-0000-0000-0000EA3F0000}"/>
    <cellStyle name="Calcular 2" xfId="29068" hidden="1" xr:uid="{00000000-0005-0000-0000-0000EB3F0000}"/>
    <cellStyle name="Calcular 2" xfId="28812" hidden="1" xr:uid="{00000000-0005-0000-0000-0000EC3F0000}"/>
    <cellStyle name="Calcular 2" xfId="28986" hidden="1" xr:uid="{00000000-0005-0000-0000-0000ED3F0000}"/>
    <cellStyle name="Calcular 2" xfId="28960" hidden="1" xr:uid="{00000000-0005-0000-0000-0000EE3F0000}"/>
    <cellStyle name="Calcular 2" xfId="28961" hidden="1" xr:uid="{00000000-0005-0000-0000-0000EF3F0000}"/>
    <cellStyle name="Calcular 2" xfId="29079" hidden="1" xr:uid="{00000000-0005-0000-0000-0000F03F0000}"/>
    <cellStyle name="Calcular 2" xfId="29077" hidden="1" xr:uid="{00000000-0005-0000-0000-0000F13F0000}"/>
    <cellStyle name="Calcular 2" xfId="29089" hidden="1" xr:uid="{00000000-0005-0000-0000-0000F23F0000}"/>
    <cellStyle name="Calcular 2" xfId="29087" hidden="1" xr:uid="{00000000-0005-0000-0000-0000F33F0000}"/>
    <cellStyle name="Calcular 2" xfId="29099" hidden="1" xr:uid="{00000000-0005-0000-0000-0000F43F0000}"/>
    <cellStyle name="Calcular 2" xfId="29097" hidden="1" xr:uid="{00000000-0005-0000-0000-0000F53F0000}"/>
    <cellStyle name="Calcular 2" xfId="27272" hidden="1" xr:uid="{00000000-0005-0000-0000-0000F63F0000}"/>
    <cellStyle name="Calcular 2" xfId="27144" hidden="1" xr:uid="{00000000-0005-0000-0000-0000F73F0000}"/>
    <cellStyle name="Calcular 2" xfId="26931" hidden="1" xr:uid="{00000000-0005-0000-0000-0000F83F0000}"/>
    <cellStyle name="Calcular 2" xfId="28768" hidden="1" xr:uid="{00000000-0005-0000-0000-0000F93F0000}"/>
    <cellStyle name="Calcular 2" xfId="28748" hidden="1" xr:uid="{00000000-0005-0000-0000-0000FA3F0000}"/>
    <cellStyle name="Calcular 2" xfId="27213" hidden="1" xr:uid="{00000000-0005-0000-0000-0000FB3F0000}"/>
    <cellStyle name="Calcular 2" xfId="28745" hidden="1" xr:uid="{00000000-0005-0000-0000-0000FC3F0000}"/>
    <cellStyle name="Calcular 2" xfId="9010" hidden="1" xr:uid="{00000000-0005-0000-0000-0000FD3F0000}"/>
    <cellStyle name="Calcular 2" xfId="29109" hidden="1" xr:uid="{00000000-0005-0000-0000-0000FE3F0000}"/>
    <cellStyle name="Calcular 2" xfId="29107" hidden="1" xr:uid="{00000000-0005-0000-0000-0000FF3F0000}"/>
    <cellStyle name="Calcular 2" xfId="29181" hidden="1" xr:uid="{00000000-0005-0000-0000-000000400000}"/>
    <cellStyle name="Calcular 2" xfId="29167" hidden="1" xr:uid="{00000000-0005-0000-0000-000001400000}"/>
    <cellStyle name="Calcular 2" xfId="29192" hidden="1" xr:uid="{00000000-0005-0000-0000-000002400000}"/>
    <cellStyle name="Calcular 2" xfId="29190" hidden="1" xr:uid="{00000000-0005-0000-0000-000003400000}"/>
    <cellStyle name="Calcular 2" xfId="29202" hidden="1" xr:uid="{00000000-0005-0000-0000-000004400000}"/>
    <cellStyle name="Calcular 2" xfId="29200" hidden="1" xr:uid="{00000000-0005-0000-0000-000005400000}"/>
    <cellStyle name="Calcular 2" xfId="29212" hidden="1" xr:uid="{00000000-0005-0000-0000-000006400000}"/>
    <cellStyle name="Calcular 2" xfId="29210" hidden="1" xr:uid="{00000000-0005-0000-0000-000007400000}"/>
    <cellStyle name="Calcular 2" xfId="29222" hidden="1" xr:uid="{00000000-0005-0000-0000-000008400000}"/>
    <cellStyle name="Calcular 2" xfId="29220" hidden="1" xr:uid="{00000000-0005-0000-0000-000009400000}"/>
    <cellStyle name="Calcular 2" xfId="28757" hidden="1" xr:uid="{00000000-0005-0000-0000-00000A400000}"/>
    <cellStyle name="Calcular 2" xfId="29138" hidden="1" xr:uid="{00000000-0005-0000-0000-00000B400000}"/>
    <cellStyle name="Calcular 2" xfId="29113" hidden="1" xr:uid="{00000000-0005-0000-0000-00000C400000}"/>
    <cellStyle name="Calcular 2" xfId="29114" hidden="1" xr:uid="{00000000-0005-0000-0000-00000D400000}"/>
    <cellStyle name="Calcular 2" xfId="29231" hidden="1" xr:uid="{00000000-0005-0000-0000-00000E400000}"/>
    <cellStyle name="Calcular 2" xfId="29229" hidden="1" xr:uid="{00000000-0005-0000-0000-00000F400000}"/>
    <cellStyle name="Calcular 2" xfId="29241" hidden="1" xr:uid="{00000000-0005-0000-0000-000010400000}"/>
    <cellStyle name="Calcular 2" xfId="29239" hidden="1" xr:uid="{00000000-0005-0000-0000-000011400000}"/>
    <cellStyle name="Calcular 2" xfId="29251" hidden="1" xr:uid="{00000000-0005-0000-0000-000012400000}"/>
    <cellStyle name="Calcular 2" xfId="29249" hidden="1" xr:uid="{00000000-0005-0000-0000-000013400000}"/>
    <cellStyle name="Calcular 2" xfId="27150" hidden="1" xr:uid="{00000000-0005-0000-0000-000014400000}"/>
    <cellStyle name="Calcular 2" xfId="28913" hidden="1" xr:uid="{00000000-0005-0000-0000-000015400000}"/>
    <cellStyle name="Calcular 2" xfId="28864" hidden="1" xr:uid="{00000000-0005-0000-0000-000016400000}"/>
    <cellStyle name="Calcular 2" xfId="28863" hidden="1" xr:uid="{00000000-0005-0000-0000-000017400000}"/>
    <cellStyle name="Calcular 2" xfId="26968" hidden="1" xr:uid="{00000000-0005-0000-0000-000018400000}"/>
    <cellStyle name="Calcular 2" xfId="9294" hidden="1" xr:uid="{00000000-0005-0000-0000-000019400000}"/>
    <cellStyle name="Calcular 2" xfId="4426" hidden="1" xr:uid="{00000000-0005-0000-0000-00001A400000}"/>
    <cellStyle name="Calcular 2" xfId="9762" hidden="1" xr:uid="{00000000-0005-0000-0000-00001B400000}"/>
    <cellStyle name="Calcular 2" xfId="29254" hidden="1" xr:uid="{00000000-0005-0000-0000-00001C400000}"/>
    <cellStyle name="Calcular 2" xfId="20318" hidden="1" xr:uid="{00000000-0005-0000-0000-00001D400000}"/>
    <cellStyle name="Calcular 2" xfId="29326" hidden="1" xr:uid="{00000000-0005-0000-0000-00001E400000}"/>
    <cellStyle name="Calcular 2" xfId="29312" hidden="1" xr:uid="{00000000-0005-0000-0000-00001F400000}"/>
    <cellStyle name="Calcular 2" xfId="29337" hidden="1" xr:uid="{00000000-0005-0000-0000-000020400000}"/>
    <cellStyle name="Calcular 2" xfId="29335" hidden="1" xr:uid="{00000000-0005-0000-0000-000021400000}"/>
    <cellStyle name="Calcular 2" xfId="29347" hidden="1" xr:uid="{00000000-0005-0000-0000-000022400000}"/>
    <cellStyle name="Calcular 2" xfId="29345" hidden="1" xr:uid="{00000000-0005-0000-0000-000023400000}"/>
    <cellStyle name="Calcular 2" xfId="29357" hidden="1" xr:uid="{00000000-0005-0000-0000-000024400000}"/>
    <cellStyle name="Calcular 2" xfId="29355" hidden="1" xr:uid="{00000000-0005-0000-0000-000025400000}"/>
    <cellStyle name="Calcular 2" xfId="29367" hidden="1" xr:uid="{00000000-0005-0000-0000-000026400000}"/>
    <cellStyle name="Calcular 2" xfId="29365" hidden="1" xr:uid="{00000000-0005-0000-0000-000027400000}"/>
    <cellStyle name="Calcular 2" xfId="5004" hidden="1" xr:uid="{00000000-0005-0000-0000-000028400000}"/>
    <cellStyle name="Calcular 2" xfId="29283" hidden="1" xr:uid="{00000000-0005-0000-0000-000029400000}"/>
    <cellStyle name="Calcular 2" xfId="29258" hidden="1" xr:uid="{00000000-0005-0000-0000-00002A400000}"/>
    <cellStyle name="Calcular 2" xfId="29259" hidden="1" xr:uid="{00000000-0005-0000-0000-00002B400000}"/>
    <cellStyle name="Calcular 2" xfId="29376" hidden="1" xr:uid="{00000000-0005-0000-0000-00002C400000}"/>
    <cellStyle name="Calcular 2" xfId="29374" hidden="1" xr:uid="{00000000-0005-0000-0000-00002D400000}"/>
    <cellStyle name="Calcular 2" xfId="29386" hidden="1" xr:uid="{00000000-0005-0000-0000-00002E400000}"/>
    <cellStyle name="Calcular 2" xfId="29384" hidden="1" xr:uid="{00000000-0005-0000-0000-00002F400000}"/>
    <cellStyle name="Calcular 2" xfId="29396" hidden="1" xr:uid="{00000000-0005-0000-0000-000030400000}"/>
    <cellStyle name="Calcular 2" xfId="29394" hidden="1" xr:uid="{00000000-0005-0000-0000-000031400000}"/>
    <cellStyle name="Calcular 2" xfId="27081" hidden="1" xr:uid="{00000000-0005-0000-0000-000032400000}"/>
    <cellStyle name="Calcular 2" xfId="27039" hidden="1" xr:uid="{00000000-0005-0000-0000-000033400000}"/>
    <cellStyle name="Calcular 2" xfId="27219" hidden="1" xr:uid="{00000000-0005-0000-0000-000034400000}"/>
    <cellStyle name="Calcular 2" xfId="9286" hidden="1" xr:uid="{00000000-0005-0000-0000-000035400000}"/>
    <cellStyle name="Calcular 2" xfId="29399" hidden="1" xr:uid="{00000000-0005-0000-0000-000036400000}"/>
    <cellStyle name="Calcular 2" xfId="27137" hidden="1" xr:uid="{00000000-0005-0000-0000-000037400000}"/>
    <cellStyle name="Calcular 2" xfId="29409" hidden="1" xr:uid="{00000000-0005-0000-0000-000038400000}"/>
    <cellStyle name="Calcular 2" xfId="29407" hidden="1" xr:uid="{00000000-0005-0000-0000-000039400000}"/>
    <cellStyle name="Calcular 2" xfId="29419" hidden="1" xr:uid="{00000000-0005-0000-0000-00003A400000}"/>
    <cellStyle name="Calcular 2" xfId="29417" hidden="1" xr:uid="{00000000-0005-0000-0000-00003B400000}"/>
    <cellStyle name="Calcular 2" xfId="29564" hidden="1" xr:uid="{00000000-0005-0000-0000-00003C400000}"/>
    <cellStyle name="Calcular 2" xfId="29550" hidden="1" xr:uid="{00000000-0005-0000-0000-00003D400000}"/>
    <cellStyle name="Calcular 2" xfId="29578" hidden="1" xr:uid="{00000000-0005-0000-0000-00003E400000}"/>
    <cellStyle name="Calcular 2" xfId="29574" hidden="1" xr:uid="{00000000-0005-0000-0000-00003F400000}"/>
    <cellStyle name="Calcular 2" xfId="29613" hidden="1" xr:uid="{00000000-0005-0000-0000-000040400000}"/>
    <cellStyle name="Calcular 2" xfId="29610" hidden="1" xr:uid="{00000000-0005-0000-0000-000041400000}"/>
    <cellStyle name="Calcular 2" xfId="29623" hidden="1" xr:uid="{00000000-0005-0000-0000-000042400000}"/>
    <cellStyle name="Calcular 2" xfId="29621" hidden="1" xr:uid="{00000000-0005-0000-0000-000043400000}"/>
    <cellStyle name="Calcular 2" xfId="29635" hidden="1" xr:uid="{00000000-0005-0000-0000-000044400000}"/>
    <cellStyle name="Calcular 2" xfId="29632" hidden="1" xr:uid="{00000000-0005-0000-0000-000045400000}"/>
    <cellStyle name="Calcular 2" xfId="29707" hidden="1" xr:uid="{00000000-0005-0000-0000-000046400000}"/>
    <cellStyle name="Calcular 2" xfId="29693" hidden="1" xr:uid="{00000000-0005-0000-0000-000047400000}"/>
    <cellStyle name="Calcular 2" xfId="29718" hidden="1" xr:uid="{00000000-0005-0000-0000-000048400000}"/>
    <cellStyle name="Calcular 2" xfId="29716" hidden="1" xr:uid="{00000000-0005-0000-0000-000049400000}"/>
    <cellStyle name="Calcular 2" xfId="29728" hidden="1" xr:uid="{00000000-0005-0000-0000-00004A400000}"/>
    <cellStyle name="Calcular 2" xfId="29726" hidden="1" xr:uid="{00000000-0005-0000-0000-00004B400000}"/>
    <cellStyle name="Calcular 2" xfId="29738" hidden="1" xr:uid="{00000000-0005-0000-0000-00004C400000}"/>
    <cellStyle name="Calcular 2" xfId="29736" hidden="1" xr:uid="{00000000-0005-0000-0000-00004D400000}"/>
    <cellStyle name="Calcular 2" xfId="29748" hidden="1" xr:uid="{00000000-0005-0000-0000-00004E400000}"/>
    <cellStyle name="Calcular 2" xfId="29746" hidden="1" xr:uid="{00000000-0005-0000-0000-00004F400000}"/>
    <cellStyle name="Calcular 2" xfId="29491" hidden="1" xr:uid="{00000000-0005-0000-0000-000050400000}"/>
    <cellStyle name="Calcular 2" xfId="29664" hidden="1" xr:uid="{00000000-0005-0000-0000-000051400000}"/>
    <cellStyle name="Calcular 2" xfId="29639" hidden="1" xr:uid="{00000000-0005-0000-0000-000052400000}"/>
    <cellStyle name="Calcular 2" xfId="29640" hidden="1" xr:uid="{00000000-0005-0000-0000-000053400000}"/>
    <cellStyle name="Calcular 2" xfId="29757" hidden="1" xr:uid="{00000000-0005-0000-0000-000054400000}"/>
    <cellStyle name="Calcular 2" xfId="29755" hidden="1" xr:uid="{00000000-0005-0000-0000-000055400000}"/>
    <cellStyle name="Calcular 2" xfId="29767" hidden="1" xr:uid="{00000000-0005-0000-0000-000056400000}"/>
    <cellStyle name="Calcular 2" xfId="29765" hidden="1" xr:uid="{00000000-0005-0000-0000-000057400000}"/>
    <cellStyle name="Calcular 2" xfId="29777" hidden="1" xr:uid="{00000000-0005-0000-0000-000058400000}"/>
    <cellStyle name="Calcular 2" xfId="29775" hidden="1" xr:uid="{00000000-0005-0000-0000-000059400000}"/>
    <cellStyle name="Calcular 2" xfId="9412" hidden="1" xr:uid="{00000000-0005-0000-0000-00005A400000}"/>
    <cellStyle name="Calcular 2" xfId="26875" hidden="1" xr:uid="{00000000-0005-0000-0000-00005B400000}"/>
    <cellStyle name="Calcular 2" xfId="10023" hidden="1" xr:uid="{00000000-0005-0000-0000-00005C400000}"/>
    <cellStyle name="Calcular 2" xfId="29447" hidden="1" xr:uid="{00000000-0005-0000-0000-00005D400000}"/>
    <cellStyle name="Calcular 2" xfId="29427" hidden="1" xr:uid="{00000000-0005-0000-0000-00005E400000}"/>
    <cellStyle name="Calcular 2" xfId="27267" hidden="1" xr:uid="{00000000-0005-0000-0000-00005F400000}"/>
    <cellStyle name="Calcular 2" xfId="29424" hidden="1" xr:uid="{00000000-0005-0000-0000-000060400000}"/>
    <cellStyle name="Calcular 2" xfId="27054" hidden="1" xr:uid="{00000000-0005-0000-0000-000061400000}"/>
    <cellStyle name="Calcular 2" xfId="29787" hidden="1" xr:uid="{00000000-0005-0000-0000-000062400000}"/>
    <cellStyle name="Calcular 2" xfId="29785" hidden="1" xr:uid="{00000000-0005-0000-0000-000063400000}"/>
    <cellStyle name="Calcular 2" xfId="29859" hidden="1" xr:uid="{00000000-0005-0000-0000-000064400000}"/>
    <cellStyle name="Calcular 2" xfId="29845" hidden="1" xr:uid="{00000000-0005-0000-0000-000065400000}"/>
    <cellStyle name="Calcular 2" xfId="29870" hidden="1" xr:uid="{00000000-0005-0000-0000-000066400000}"/>
    <cellStyle name="Calcular 2" xfId="29868" hidden="1" xr:uid="{00000000-0005-0000-0000-000067400000}"/>
    <cellStyle name="Calcular 2" xfId="29880" hidden="1" xr:uid="{00000000-0005-0000-0000-000068400000}"/>
    <cellStyle name="Calcular 2" xfId="29878" hidden="1" xr:uid="{00000000-0005-0000-0000-000069400000}"/>
    <cellStyle name="Calcular 2" xfId="29890" hidden="1" xr:uid="{00000000-0005-0000-0000-00006A400000}"/>
    <cellStyle name="Calcular 2" xfId="29888" hidden="1" xr:uid="{00000000-0005-0000-0000-00006B400000}"/>
    <cellStyle name="Calcular 2" xfId="29900" hidden="1" xr:uid="{00000000-0005-0000-0000-00006C400000}"/>
    <cellStyle name="Calcular 2" xfId="29898" hidden="1" xr:uid="{00000000-0005-0000-0000-00006D400000}"/>
    <cellStyle name="Calcular 2" xfId="29436" hidden="1" xr:uid="{00000000-0005-0000-0000-00006E400000}"/>
    <cellStyle name="Calcular 2" xfId="29816" hidden="1" xr:uid="{00000000-0005-0000-0000-00006F400000}"/>
    <cellStyle name="Calcular 2" xfId="29791" hidden="1" xr:uid="{00000000-0005-0000-0000-000070400000}"/>
    <cellStyle name="Calcular 2" xfId="29792" hidden="1" xr:uid="{00000000-0005-0000-0000-000071400000}"/>
    <cellStyle name="Calcular 2" xfId="29909" hidden="1" xr:uid="{00000000-0005-0000-0000-000072400000}"/>
    <cellStyle name="Calcular 2" xfId="29907" hidden="1" xr:uid="{00000000-0005-0000-0000-000073400000}"/>
    <cellStyle name="Calcular 2" xfId="29919" hidden="1" xr:uid="{00000000-0005-0000-0000-000074400000}"/>
    <cellStyle name="Calcular 2" xfId="29917" hidden="1" xr:uid="{00000000-0005-0000-0000-000075400000}"/>
    <cellStyle name="Calcular 2" xfId="29929" hidden="1" xr:uid="{00000000-0005-0000-0000-000076400000}"/>
    <cellStyle name="Calcular 2" xfId="29927" hidden="1" xr:uid="{00000000-0005-0000-0000-000077400000}"/>
    <cellStyle name="Calcular 2" xfId="27206" hidden="1" xr:uid="{00000000-0005-0000-0000-000078400000}"/>
    <cellStyle name="Calcular 2" xfId="29592" hidden="1" xr:uid="{00000000-0005-0000-0000-000079400000}"/>
    <cellStyle name="Calcular 2" xfId="29543" hidden="1" xr:uid="{00000000-0005-0000-0000-00007A400000}"/>
    <cellStyle name="Calcular 2" xfId="29542" hidden="1" xr:uid="{00000000-0005-0000-0000-00007B400000}"/>
    <cellStyle name="Calcular 2" xfId="5064" hidden="1" xr:uid="{00000000-0005-0000-0000-00007C400000}"/>
    <cellStyle name="Calcular 2" xfId="5015" hidden="1" xr:uid="{00000000-0005-0000-0000-00007D400000}"/>
    <cellStyle name="Calcular 2" xfId="9827" hidden="1" xr:uid="{00000000-0005-0000-0000-00007E400000}"/>
    <cellStyle name="Calcular 2" xfId="3775" hidden="1" xr:uid="{00000000-0005-0000-0000-00007F400000}"/>
    <cellStyle name="Calcular 2" xfId="29932" hidden="1" xr:uid="{00000000-0005-0000-0000-000080400000}"/>
    <cellStyle name="Calcular 2" xfId="20282" hidden="1" xr:uid="{00000000-0005-0000-0000-000081400000}"/>
    <cellStyle name="Calcular 2" xfId="30004" hidden="1" xr:uid="{00000000-0005-0000-0000-000082400000}"/>
    <cellStyle name="Calcular 2" xfId="29990" hidden="1" xr:uid="{00000000-0005-0000-0000-000083400000}"/>
    <cellStyle name="Calcular 2" xfId="30015" hidden="1" xr:uid="{00000000-0005-0000-0000-000084400000}"/>
    <cellStyle name="Calcular 2" xfId="30013" hidden="1" xr:uid="{00000000-0005-0000-0000-000085400000}"/>
    <cellStyle name="Calcular 2" xfId="30025" hidden="1" xr:uid="{00000000-0005-0000-0000-000086400000}"/>
    <cellStyle name="Calcular 2" xfId="30023" hidden="1" xr:uid="{00000000-0005-0000-0000-000087400000}"/>
    <cellStyle name="Calcular 2" xfId="30035" hidden="1" xr:uid="{00000000-0005-0000-0000-000088400000}"/>
    <cellStyle name="Calcular 2" xfId="30033" hidden="1" xr:uid="{00000000-0005-0000-0000-000089400000}"/>
    <cellStyle name="Calcular 2" xfId="30045" hidden="1" xr:uid="{00000000-0005-0000-0000-00008A400000}"/>
    <cellStyle name="Calcular 2" xfId="30043" hidden="1" xr:uid="{00000000-0005-0000-0000-00008B400000}"/>
    <cellStyle name="Calcular 2" xfId="9656" hidden="1" xr:uid="{00000000-0005-0000-0000-00008C400000}"/>
    <cellStyle name="Calcular 2" xfId="29961" hidden="1" xr:uid="{00000000-0005-0000-0000-00008D400000}"/>
    <cellStyle name="Calcular 2" xfId="29936" hidden="1" xr:uid="{00000000-0005-0000-0000-00008E400000}"/>
    <cellStyle name="Calcular 2" xfId="29937" hidden="1" xr:uid="{00000000-0005-0000-0000-00008F400000}"/>
    <cellStyle name="Calcular 2" xfId="30054" hidden="1" xr:uid="{00000000-0005-0000-0000-000090400000}"/>
    <cellStyle name="Calcular 2" xfId="30052" hidden="1" xr:uid="{00000000-0005-0000-0000-000091400000}"/>
    <cellStyle name="Calcular 2" xfId="30064" hidden="1" xr:uid="{00000000-0005-0000-0000-000092400000}"/>
    <cellStyle name="Calcular 2" xfId="30062" hidden="1" xr:uid="{00000000-0005-0000-0000-000093400000}"/>
    <cellStyle name="Calcular 2" xfId="30074" hidden="1" xr:uid="{00000000-0005-0000-0000-000094400000}"/>
    <cellStyle name="Calcular 2" xfId="30072" hidden="1" xr:uid="{00000000-0005-0000-0000-000095400000}"/>
    <cellStyle name="Calcular 2" xfId="8713" hidden="1" xr:uid="{00000000-0005-0000-0000-000096400000}"/>
    <cellStyle name="Calcular 2" xfId="8769" hidden="1" xr:uid="{00000000-0005-0000-0000-000097400000}"/>
    <cellStyle name="Calcular 2" xfId="4839" hidden="1" xr:uid="{00000000-0005-0000-0000-000098400000}"/>
    <cellStyle name="Calcular 2" xfId="5225" hidden="1" xr:uid="{00000000-0005-0000-0000-000099400000}"/>
    <cellStyle name="Calcular 2" xfId="30084" hidden="1" xr:uid="{00000000-0005-0000-0000-00009A400000}"/>
    <cellStyle name="Calcular 2" xfId="30082" hidden="1" xr:uid="{00000000-0005-0000-0000-00009B400000}"/>
    <cellStyle name="Calcular 2" xfId="30094" hidden="1" xr:uid="{00000000-0005-0000-0000-00009C400000}"/>
    <cellStyle name="Calcular 2" xfId="30092" hidden="1" xr:uid="{00000000-0005-0000-0000-00009D400000}"/>
    <cellStyle name="Calcular 2" xfId="30104" hidden="1" xr:uid="{00000000-0005-0000-0000-00009E400000}"/>
    <cellStyle name="Calcular 2" xfId="30102" hidden="1" xr:uid="{00000000-0005-0000-0000-00009F400000}"/>
    <cellStyle name="Calcular 2" xfId="30425" hidden="1" xr:uid="{00000000-0005-0000-0000-0000A0400000}"/>
    <cellStyle name="Calcular 2" xfId="30411" hidden="1" xr:uid="{00000000-0005-0000-0000-0000A1400000}"/>
    <cellStyle name="Calcular 2" xfId="30441" hidden="1" xr:uid="{00000000-0005-0000-0000-0000A2400000}"/>
    <cellStyle name="Calcular 2" xfId="30438" hidden="1" xr:uid="{00000000-0005-0000-0000-0000A3400000}"/>
    <cellStyle name="Calcular 2" xfId="30525" hidden="1" xr:uid="{00000000-0005-0000-0000-0000A4400000}"/>
    <cellStyle name="Calcular 2" xfId="30523" hidden="1" xr:uid="{00000000-0005-0000-0000-0000A5400000}"/>
    <cellStyle name="Calcular 2" xfId="30537" hidden="1" xr:uid="{00000000-0005-0000-0000-0000A6400000}"/>
    <cellStyle name="Calcular 2" xfId="30535" hidden="1" xr:uid="{00000000-0005-0000-0000-0000A7400000}"/>
    <cellStyle name="Calcular 2" xfId="30551" hidden="1" xr:uid="{00000000-0005-0000-0000-0000A8400000}"/>
    <cellStyle name="Calcular 2" xfId="30549" hidden="1" xr:uid="{00000000-0005-0000-0000-0000A9400000}"/>
    <cellStyle name="Calcular 2" xfId="4156" hidden="1" xr:uid="{00000000-0005-0000-0000-0000AA400000}"/>
    <cellStyle name="Calcular 2" xfId="30246" hidden="1" xr:uid="{00000000-0005-0000-0000-0000AB400000}"/>
    <cellStyle name="Calcular 2" xfId="30134" hidden="1" xr:uid="{00000000-0005-0000-0000-0000AC400000}"/>
    <cellStyle name="Calcular 2" xfId="30136" hidden="1" xr:uid="{00000000-0005-0000-0000-0000AD400000}"/>
    <cellStyle name="Calcular 2" xfId="30561" hidden="1" xr:uid="{00000000-0005-0000-0000-0000AE400000}"/>
    <cellStyle name="Calcular 2" xfId="30558" hidden="1" xr:uid="{00000000-0005-0000-0000-0000AF400000}"/>
    <cellStyle name="Calcular 2" xfId="30575" hidden="1" xr:uid="{00000000-0005-0000-0000-0000B0400000}"/>
    <cellStyle name="Calcular 2" xfId="30573" hidden="1" xr:uid="{00000000-0005-0000-0000-0000B1400000}"/>
    <cellStyle name="Calcular 2" xfId="30590" hidden="1" xr:uid="{00000000-0005-0000-0000-0000B2400000}"/>
    <cellStyle name="Calcular 2" xfId="30586" hidden="1" xr:uid="{00000000-0005-0000-0000-0000B3400000}"/>
    <cellStyle name="Calcular 2" xfId="8796" hidden="1" xr:uid="{00000000-0005-0000-0000-0000B4400000}"/>
    <cellStyle name="Calcular 2" xfId="5031" hidden="1" xr:uid="{00000000-0005-0000-0000-0000B5400000}"/>
    <cellStyle name="Calcular 2" xfId="30218" hidden="1" xr:uid="{00000000-0005-0000-0000-0000B6400000}"/>
    <cellStyle name="Calcular 2" xfId="30428" hidden="1" xr:uid="{00000000-0005-0000-0000-0000B7400000}"/>
    <cellStyle name="Calcular 2" xfId="30595" hidden="1" xr:uid="{00000000-0005-0000-0000-0000B8400000}"/>
    <cellStyle name="Calcular 2" xfId="30592" hidden="1" xr:uid="{00000000-0005-0000-0000-0000B9400000}"/>
    <cellStyle name="Calcular 2" xfId="30606" hidden="1" xr:uid="{00000000-0005-0000-0000-0000BA400000}"/>
    <cellStyle name="Calcular 2" xfId="30604" hidden="1" xr:uid="{00000000-0005-0000-0000-0000BB400000}"/>
    <cellStyle name="Calcular 2" xfId="30620" hidden="1" xr:uid="{00000000-0005-0000-0000-0000BC400000}"/>
    <cellStyle name="Calcular 2" xfId="30617" hidden="1" xr:uid="{00000000-0005-0000-0000-0000BD400000}"/>
    <cellStyle name="Calcular 2" xfId="30765" hidden="1" xr:uid="{00000000-0005-0000-0000-0000BE400000}"/>
    <cellStyle name="Calcular 2" xfId="30751" hidden="1" xr:uid="{00000000-0005-0000-0000-0000BF400000}"/>
    <cellStyle name="Calcular 2" xfId="30779" hidden="1" xr:uid="{00000000-0005-0000-0000-0000C0400000}"/>
    <cellStyle name="Calcular 2" xfId="30775" hidden="1" xr:uid="{00000000-0005-0000-0000-0000C1400000}"/>
    <cellStyle name="Calcular 2" xfId="30814" hidden="1" xr:uid="{00000000-0005-0000-0000-0000C2400000}"/>
    <cellStyle name="Calcular 2" xfId="30811" hidden="1" xr:uid="{00000000-0005-0000-0000-0000C3400000}"/>
    <cellStyle name="Calcular 2" xfId="30824" hidden="1" xr:uid="{00000000-0005-0000-0000-0000C4400000}"/>
    <cellStyle name="Calcular 2" xfId="30822" hidden="1" xr:uid="{00000000-0005-0000-0000-0000C5400000}"/>
    <cellStyle name="Calcular 2" xfId="30836" hidden="1" xr:uid="{00000000-0005-0000-0000-0000C6400000}"/>
    <cellStyle name="Calcular 2" xfId="30833" hidden="1" xr:uid="{00000000-0005-0000-0000-0000C7400000}"/>
    <cellStyle name="Calcular 2" xfId="30909" hidden="1" xr:uid="{00000000-0005-0000-0000-0000C8400000}"/>
    <cellStyle name="Calcular 2" xfId="30895" hidden="1" xr:uid="{00000000-0005-0000-0000-0000C9400000}"/>
    <cellStyle name="Calcular 2" xfId="30920" hidden="1" xr:uid="{00000000-0005-0000-0000-0000CA400000}"/>
    <cellStyle name="Calcular 2" xfId="30918" hidden="1" xr:uid="{00000000-0005-0000-0000-0000CB400000}"/>
    <cellStyle name="Calcular 2" xfId="30930" hidden="1" xr:uid="{00000000-0005-0000-0000-0000CC400000}"/>
    <cellStyle name="Calcular 2" xfId="30928" hidden="1" xr:uid="{00000000-0005-0000-0000-0000CD400000}"/>
    <cellStyle name="Calcular 2" xfId="30940" hidden="1" xr:uid="{00000000-0005-0000-0000-0000CE400000}"/>
    <cellStyle name="Calcular 2" xfId="30938" hidden="1" xr:uid="{00000000-0005-0000-0000-0000CF400000}"/>
    <cellStyle name="Calcular 2" xfId="30950" hidden="1" xr:uid="{00000000-0005-0000-0000-0000D0400000}"/>
    <cellStyle name="Calcular 2" xfId="30948" hidden="1" xr:uid="{00000000-0005-0000-0000-0000D1400000}"/>
    <cellStyle name="Calcular 2" xfId="30692" hidden="1" xr:uid="{00000000-0005-0000-0000-0000D2400000}"/>
    <cellStyle name="Calcular 2" xfId="30865" hidden="1" xr:uid="{00000000-0005-0000-0000-0000D3400000}"/>
    <cellStyle name="Calcular 2" xfId="30840" hidden="1" xr:uid="{00000000-0005-0000-0000-0000D4400000}"/>
    <cellStyle name="Calcular 2" xfId="30841" hidden="1" xr:uid="{00000000-0005-0000-0000-0000D5400000}"/>
    <cellStyle name="Calcular 2" xfId="30959" hidden="1" xr:uid="{00000000-0005-0000-0000-0000D6400000}"/>
    <cellStyle name="Calcular 2" xfId="30957" hidden="1" xr:uid="{00000000-0005-0000-0000-0000D7400000}"/>
    <cellStyle name="Calcular 2" xfId="30969" hidden="1" xr:uid="{00000000-0005-0000-0000-0000D8400000}"/>
    <cellStyle name="Calcular 2" xfId="30967" hidden="1" xr:uid="{00000000-0005-0000-0000-0000D9400000}"/>
    <cellStyle name="Calcular 2" xfId="30979" hidden="1" xr:uid="{00000000-0005-0000-0000-0000DA400000}"/>
    <cellStyle name="Calcular 2" xfId="30977" hidden="1" xr:uid="{00000000-0005-0000-0000-0000DB400000}"/>
    <cellStyle name="Calcular 2" xfId="30347" hidden="1" xr:uid="{00000000-0005-0000-0000-0000DC400000}"/>
    <cellStyle name="Calcular 2" xfId="30540" hidden="1" xr:uid="{00000000-0005-0000-0000-0000DD400000}"/>
    <cellStyle name="Calcular 2" xfId="30499" hidden="1" xr:uid="{00000000-0005-0000-0000-0000DE400000}"/>
    <cellStyle name="Calcular 2" xfId="30648" hidden="1" xr:uid="{00000000-0005-0000-0000-0000DF400000}"/>
    <cellStyle name="Calcular 2" xfId="30628" hidden="1" xr:uid="{00000000-0005-0000-0000-0000E0400000}"/>
    <cellStyle name="Calcular 2" xfId="10009" hidden="1" xr:uid="{00000000-0005-0000-0000-0000E1400000}"/>
    <cellStyle name="Calcular 2" xfId="30625" hidden="1" xr:uid="{00000000-0005-0000-0000-0000E2400000}"/>
    <cellStyle name="Calcular 2" xfId="30449" hidden="1" xr:uid="{00000000-0005-0000-0000-0000E3400000}"/>
    <cellStyle name="Calcular 2" xfId="30989" hidden="1" xr:uid="{00000000-0005-0000-0000-0000E4400000}"/>
    <cellStyle name="Calcular 2" xfId="30987" hidden="1" xr:uid="{00000000-0005-0000-0000-0000E5400000}"/>
    <cellStyle name="Calcular 2" xfId="31061" hidden="1" xr:uid="{00000000-0005-0000-0000-0000E6400000}"/>
    <cellStyle name="Calcular 2" xfId="31047" hidden="1" xr:uid="{00000000-0005-0000-0000-0000E7400000}"/>
    <cellStyle name="Calcular 2" xfId="31072" hidden="1" xr:uid="{00000000-0005-0000-0000-0000E8400000}"/>
    <cellStyle name="Calcular 2" xfId="31070" hidden="1" xr:uid="{00000000-0005-0000-0000-0000E9400000}"/>
    <cellStyle name="Calcular 2" xfId="31082" hidden="1" xr:uid="{00000000-0005-0000-0000-0000EA400000}"/>
    <cellStyle name="Calcular 2" xfId="31080" hidden="1" xr:uid="{00000000-0005-0000-0000-0000EB400000}"/>
    <cellStyle name="Calcular 2" xfId="31092" hidden="1" xr:uid="{00000000-0005-0000-0000-0000EC400000}"/>
    <cellStyle name="Calcular 2" xfId="31090" hidden="1" xr:uid="{00000000-0005-0000-0000-0000ED400000}"/>
    <cellStyle name="Calcular 2" xfId="31102" hidden="1" xr:uid="{00000000-0005-0000-0000-0000EE400000}"/>
    <cellStyle name="Calcular 2" xfId="31100" hidden="1" xr:uid="{00000000-0005-0000-0000-0000EF400000}"/>
    <cellStyle name="Calcular 2" xfId="30637" hidden="1" xr:uid="{00000000-0005-0000-0000-0000F0400000}"/>
    <cellStyle name="Calcular 2" xfId="31018" hidden="1" xr:uid="{00000000-0005-0000-0000-0000F1400000}"/>
    <cellStyle name="Calcular 2" xfId="30993" hidden="1" xr:uid="{00000000-0005-0000-0000-0000F2400000}"/>
    <cellStyle name="Calcular 2" xfId="30994" hidden="1" xr:uid="{00000000-0005-0000-0000-0000F3400000}"/>
    <cellStyle name="Calcular 2" xfId="31111" hidden="1" xr:uid="{00000000-0005-0000-0000-0000F4400000}"/>
    <cellStyle name="Calcular 2" xfId="31109" hidden="1" xr:uid="{00000000-0005-0000-0000-0000F5400000}"/>
    <cellStyle name="Calcular 2" xfId="31121" hidden="1" xr:uid="{00000000-0005-0000-0000-0000F6400000}"/>
    <cellStyle name="Calcular 2" xfId="31119" hidden="1" xr:uid="{00000000-0005-0000-0000-0000F7400000}"/>
    <cellStyle name="Calcular 2" xfId="31131" hidden="1" xr:uid="{00000000-0005-0000-0000-0000F8400000}"/>
    <cellStyle name="Calcular 2" xfId="31129" hidden="1" xr:uid="{00000000-0005-0000-0000-0000F9400000}"/>
    <cellStyle name="Calcular 2" xfId="30483" hidden="1" xr:uid="{00000000-0005-0000-0000-0000FA400000}"/>
    <cellStyle name="Calcular 2" xfId="30793" hidden="1" xr:uid="{00000000-0005-0000-0000-0000FB400000}"/>
    <cellStyle name="Calcular 2" xfId="30744" hidden="1" xr:uid="{00000000-0005-0000-0000-0000FC400000}"/>
    <cellStyle name="Calcular 2" xfId="30743" hidden="1" xr:uid="{00000000-0005-0000-0000-0000FD400000}"/>
    <cellStyle name="Calcular 2" xfId="9677" hidden="1" xr:uid="{00000000-0005-0000-0000-0000FE400000}"/>
    <cellStyle name="Calcular 2" xfId="23554" hidden="1" xr:uid="{00000000-0005-0000-0000-0000FF400000}"/>
    <cellStyle name="Calcular 2" xfId="8559" hidden="1" xr:uid="{00000000-0005-0000-0000-000000410000}"/>
    <cellStyle name="Calcular 2" xfId="17034" hidden="1" xr:uid="{00000000-0005-0000-0000-000001410000}"/>
    <cellStyle name="Calcular 2" xfId="31134" hidden="1" xr:uid="{00000000-0005-0000-0000-000002410000}"/>
    <cellStyle name="Calcular 2" xfId="30299" hidden="1" xr:uid="{00000000-0005-0000-0000-000003410000}"/>
    <cellStyle name="Calcular 2" xfId="31206" hidden="1" xr:uid="{00000000-0005-0000-0000-000004410000}"/>
    <cellStyle name="Calcular 2" xfId="31192" hidden="1" xr:uid="{00000000-0005-0000-0000-000005410000}"/>
    <cellStyle name="Calcular 2" xfId="31217" hidden="1" xr:uid="{00000000-0005-0000-0000-000006410000}"/>
    <cellStyle name="Calcular 2" xfId="31215" hidden="1" xr:uid="{00000000-0005-0000-0000-000007410000}"/>
    <cellStyle name="Calcular 2" xfId="31227" hidden="1" xr:uid="{00000000-0005-0000-0000-000008410000}"/>
    <cellStyle name="Calcular 2" xfId="31225" hidden="1" xr:uid="{00000000-0005-0000-0000-000009410000}"/>
    <cellStyle name="Calcular 2" xfId="31237" hidden="1" xr:uid="{00000000-0005-0000-0000-00000A410000}"/>
    <cellStyle name="Calcular 2" xfId="31235" hidden="1" xr:uid="{00000000-0005-0000-0000-00000B410000}"/>
    <cellStyle name="Calcular 2" xfId="31247" hidden="1" xr:uid="{00000000-0005-0000-0000-00000C410000}"/>
    <cellStyle name="Calcular 2" xfId="31245" hidden="1" xr:uid="{00000000-0005-0000-0000-00000D410000}"/>
    <cellStyle name="Calcular 2" xfId="30143" hidden="1" xr:uid="{00000000-0005-0000-0000-00000E410000}"/>
    <cellStyle name="Calcular 2" xfId="31163" hidden="1" xr:uid="{00000000-0005-0000-0000-00000F410000}"/>
    <cellStyle name="Calcular 2" xfId="31138" hidden="1" xr:uid="{00000000-0005-0000-0000-000010410000}"/>
    <cellStyle name="Calcular 2" xfId="31139" hidden="1" xr:uid="{00000000-0005-0000-0000-000011410000}"/>
    <cellStyle name="Calcular 2" xfId="31256" hidden="1" xr:uid="{00000000-0005-0000-0000-000012410000}"/>
    <cellStyle name="Calcular 2" xfId="31254" hidden="1" xr:uid="{00000000-0005-0000-0000-000013410000}"/>
    <cellStyle name="Calcular 2" xfId="31266" hidden="1" xr:uid="{00000000-0005-0000-0000-000014410000}"/>
    <cellStyle name="Calcular 2" xfId="31264" hidden="1" xr:uid="{00000000-0005-0000-0000-000015410000}"/>
    <cellStyle name="Calcular 2" xfId="31276" hidden="1" xr:uid="{00000000-0005-0000-0000-000016410000}"/>
    <cellStyle name="Calcular 2" xfId="31274" hidden="1" xr:uid="{00000000-0005-0000-0000-000017410000}"/>
    <cellStyle name="Calcular 2" xfId="30373" hidden="1" xr:uid="{00000000-0005-0000-0000-000018410000}"/>
    <cellStyle name="Calcular 2" xfId="30260" hidden="1" xr:uid="{00000000-0005-0000-0000-000019410000}"/>
    <cellStyle name="Calcular 2" xfId="30326" hidden="1" xr:uid="{00000000-0005-0000-0000-00001A410000}"/>
    <cellStyle name="Calcular 2" xfId="30327" hidden="1" xr:uid="{00000000-0005-0000-0000-00001B410000}"/>
    <cellStyle name="Calcular 2" xfId="31279" hidden="1" xr:uid="{00000000-0005-0000-0000-00001C410000}"/>
    <cellStyle name="Calcular 2" xfId="4369" hidden="1" xr:uid="{00000000-0005-0000-0000-00001D410000}"/>
    <cellStyle name="Calcular 2" xfId="31289" hidden="1" xr:uid="{00000000-0005-0000-0000-00001E410000}"/>
    <cellStyle name="Calcular 2" xfId="31287" hidden="1" xr:uid="{00000000-0005-0000-0000-00001F410000}"/>
    <cellStyle name="Calcular 2" xfId="31300" hidden="1" xr:uid="{00000000-0005-0000-0000-000020410000}"/>
    <cellStyle name="Calcular 2" xfId="31297" hidden="1" xr:uid="{00000000-0005-0000-0000-000021410000}"/>
    <cellStyle name="Calcular 2" xfId="31445" hidden="1" xr:uid="{00000000-0005-0000-0000-000022410000}"/>
    <cellStyle name="Calcular 2" xfId="31431" hidden="1" xr:uid="{00000000-0005-0000-0000-000023410000}"/>
    <cellStyle name="Calcular 2" xfId="31459" hidden="1" xr:uid="{00000000-0005-0000-0000-000024410000}"/>
    <cellStyle name="Calcular 2" xfId="31455" hidden="1" xr:uid="{00000000-0005-0000-0000-000025410000}"/>
    <cellStyle name="Calcular 2" xfId="31494" hidden="1" xr:uid="{00000000-0005-0000-0000-000026410000}"/>
    <cellStyle name="Calcular 2" xfId="31491" hidden="1" xr:uid="{00000000-0005-0000-0000-000027410000}"/>
    <cellStyle name="Calcular 2" xfId="31504" hidden="1" xr:uid="{00000000-0005-0000-0000-000028410000}"/>
    <cellStyle name="Calcular 2" xfId="31502" hidden="1" xr:uid="{00000000-0005-0000-0000-000029410000}"/>
    <cellStyle name="Calcular 2" xfId="31516" hidden="1" xr:uid="{00000000-0005-0000-0000-00002A410000}"/>
    <cellStyle name="Calcular 2" xfId="31513" hidden="1" xr:uid="{00000000-0005-0000-0000-00002B410000}"/>
    <cellStyle name="Calcular 2" xfId="31588" hidden="1" xr:uid="{00000000-0005-0000-0000-00002C410000}"/>
    <cellStyle name="Calcular 2" xfId="31574" hidden="1" xr:uid="{00000000-0005-0000-0000-00002D410000}"/>
    <cellStyle name="Calcular 2" xfId="31599" hidden="1" xr:uid="{00000000-0005-0000-0000-00002E410000}"/>
    <cellStyle name="Calcular 2" xfId="31597" hidden="1" xr:uid="{00000000-0005-0000-0000-00002F410000}"/>
    <cellStyle name="Calcular 2" xfId="31609" hidden="1" xr:uid="{00000000-0005-0000-0000-000030410000}"/>
    <cellStyle name="Calcular 2" xfId="31607" hidden="1" xr:uid="{00000000-0005-0000-0000-000031410000}"/>
    <cellStyle name="Calcular 2" xfId="31619" hidden="1" xr:uid="{00000000-0005-0000-0000-000032410000}"/>
    <cellStyle name="Calcular 2" xfId="31617" hidden="1" xr:uid="{00000000-0005-0000-0000-000033410000}"/>
    <cellStyle name="Calcular 2" xfId="31629" hidden="1" xr:uid="{00000000-0005-0000-0000-000034410000}"/>
    <cellStyle name="Calcular 2" xfId="31627" hidden="1" xr:uid="{00000000-0005-0000-0000-000035410000}"/>
    <cellStyle name="Calcular 2" xfId="31372" hidden="1" xr:uid="{00000000-0005-0000-0000-000036410000}"/>
    <cellStyle name="Calcular 2" xfId="31545" hidden="1" xr:uid="{00000000-0005-0000-0000-000037410000}"/>
    <cellStyle name="Calcular 2" xfId="31520" hidden="1" xr:uid="{00000000-0005-0000-0000-000038410000}"/>
    <cellStyle name="Calcular 2" xfId="31521" hidden="1" xr:uid="{00000000-0005-0000-0000-000039410000}"/>
    <cellStyle name="Calcular 2" xfId="31638" hidden="1" xr:uid="{00000000-0005-0000-0000-00003A410000}"/>
    <cellStyle name="Calcular 2" xfId="31636" hidden="1" xr:uid="{00000000-0005-0000-0000-00003B410000}"/>
    <cellStyle name="Calcular 2" xfId="31648" hidden="1" xr:uid="{00000000-0005-0000-0000-00003C410000}"/>
    <cellStyle name="Calcular 2" xfId="31646" hidden="1" xr:uid="{00000000-0005-0000-0000-00003D410000}"/>
    <cellStyle name="Calcular 2" xfId="31658" hidden="1" xr:uid="{00000000-0005-0000-0000-00003E410000}"/>
    <cellStyle name="Calcular 2" xfId="31656" hidden="1" xr:uid="{00000000-0005-0000-0000-00003F410000}"/>
    <cellStyle name="Calcular 2" xfId="10659" hidden="1" xr:uid="{00000000-0005-0000-0000-000040410000}"/>
    <cellStyle name="Calcular 2" xfId="30302" hidden="1" xr:uid="{00000000-0005-0000-0000-000041410000}"/>
    <cellStyle name="Calcular 2" xfId="30363" hidden="1" xr:uid="{00000000-0005-0000-0000-000042410000}"/>
    <cellStyle name="Calcular 2" xfId="31328" hidden="1" xr:uid="{00000000-0005-0000-0000-000043410000}"/>
    <cellStyle name="Calcular 2" xfId="31308" hidden="1" xr:uid="{00000000-0005-0000-0000-000044410000}"/>
    <cellStyle name="Calcular 2" xfId="5239" hidden="1" xr:uid="{00000000-0005-0000-0000-000045410000}"/>
    <cellStyle name="Calcular 2" xfId="31305" hidden="1" xr:uid="{00000000-0005-0000-0000-000046410000}"/>
    <cellStyle name="Calcular 2" xfId="30190" hidden="1" xr:uid="{00000000-0005-0000-0000-000047410000}"/>
    <cellStyle name="Calcular 2" xfId="31668" hidden="1" xr:uid="{00000000-0005-0000-0000-000048410000}"/>
    <cellStyle name="Calcular 2" xfId="31666" hidden="1" xr:uid="{00000000-0005-0000-0000-000049410000}"/>
    <cellStyle name="Calcular 2" xfId="31740" hidden="1" xr:uid="{00000000-0005-0000-0000-00004A410000}"/>
    <cellStyle name="Calcular 2" xfId="31726" hidden="1" xr:uid="{00000000-0005-0000-0000-00004B410000}"/>
    <cellStyle name="Calcular 2" xfId="31751" hidden="1" xr:uid="{00000000-0005-0000-0000-00004C410000}"/>
    <cellStyle name="Calcular 2" xfId="31749" hidden="1" xr:uid="{00000000-0005-0000-0000-00004D410000}"/>
    <cellStyle name="Calcular 2" xfId="31761" hidden="1" xr:uid="{00000000-0005-0000-0000-00004E410000}"/>
    <cellStyle name="Calcular 2" xfId="31759" hidden="1" xr:uid="{00000000-0005-0000-0000-00004F410000}"/>
    <cellStyle name="Calcular 2" xfId="31771" hidden="1" xr:uid="{00000000-0005-0000-0000-000050410000}"/>
    <cellStyle name="Calcular 2" xfId="31769" hidden="1" xr:uid="{00000000-0005-0000-0000-000051410000}"/>
    <cellStyle name="Calcular 2" xfId="31781" hidden="1" xr:uid="{00000000-0005-0000-0000-000052410000}"/>
    <cellStyle name="Calcular 2" xfId="31779" hidden="1" xr:uid="{00000000-0005-0000-0000-000053410000}"/>
    <cellStyle name="Calcular 2" xfId="31317" hidden="1" xr:uid="{00000000-0005-0000-0000-000054410000}"/>
    <cellStyle name="Calcular 2" xfId="31697" hidden="1" xr:uid="{00000000-0005-0000-0000-000055410000}"/>
    <cellStyle name="Calcular 2" xfId="31672" hidden="1" xr:uid="{00000000-0005-0000-0000-000056410000}"/>
    <cellStyle name="Calcular 2" xfId="31673" hidden="1" xr:uid="{00000000-0005-0000-0000-000057410000}"/>
    <cellStyle name="Calcular 2" xfId="31790" hidden="1" xr:uid="{00000000-0005-0000-0000-000058410000}"/>
    <cellStyle name="Calcular 2" xfId="31788" hidden="1" xr:uid="{00000000-0005-0000-0000-000059410000}"/>
    <cellStyle name="Calcular 2" xfId="31800" hidden="1" xr:uid="{00000000-0005-0000-0000-00005A410000}"/>
    <cellStyle name="Calcular 2" xfId="31798" hidden="1" xr:uid="{00000000-0005-0000-0000-00005B410000}"/>
    <cellStyle name="Calcular 2" xfId="31810" hidden="1" xr:uid="{00000000-0005-0000-0000-00005C410000}"/>
    <cellStyle name="Calcular 2" xfId="31808" hidden="1" xr:uid="{00000000-0005-0000-0000-00005D410000}"/>
    <cellStyle name="Calcular 2" xfId="3714" hidden="1" xr:uid="{00000000-0005-0000-0000-00005E410000}"/>
    <cellStyle name="Calcular 2" xfId="31473" hidden="1" xr:uid="{00000000-0005-0000-0000-00005F410000}"/>
    <cellStyle name="Calcular 2" xfId="31424" hidden="1" xr:uid="{00000000-0005-0000-0000-000060410000}"/>
    <cellStyle name="Calcular 2" xfId="31423" hidden="1" xr:uid="{00000000-0005-0000-0000-000061410000}"/>
    <cellStyle name="Calcular 2" xfId="30618" hidden="1" xr:uid="{00000000-0005-0000-0000-000062410000}"/>
    <cellStyle name="Calcular 2" xfId="30114" hidden="1" xr:uid="{00000000-0005-0000-0000-000063410000}"/>
    <cellStyle name="Calcular 2" xfId="9608" hidden="1" xr:uid="{00000000-0005-0000-0000-000064410000}"/>
    <cellStyle name="Calcular 2" xfId="8731" hidden="1" xr:uid="{00000000-0005-0000-0000-000065410000}"/>
    <cellStyle name="Calcular 2" xfId="31813" hidden="1" xr:uid="{00000000-0005-0000-0000-000066410000}"/>
    <cellStyle name="Calcular 2" xfId="30456" hidden="1" xr:uid="{00000000-0005-0000-0000-000067410000}"/>
    <cellStyle name="Calcular 2" xfId="31885" hidden="1" xr:uid="{00000000-0005-0000-0000-000068410000}"/>
    <cellStyle name="Calcular 2" xfId="31871" hidden="1" xr:uid="{00000000-0005-0000-0000-000069410000}"/>
    <cellStyle name="Calcular 2" xfId="31896" hidden="1" xr:uid="{00000000-0005-0000-0000-00006A410000}"/>
    <cellStyle name="Calcular 2" xfId="31894" hidden="1" xr:uid="{00000000-0005-0000-0000-00006B410000}"/>
    <cellStyle name="Calcular 2" xfId="31906" hidden="1" xr:uid="{00000000-0005-0000-0000-00006C410000}"/>
    <cellStyle name="Calcular 2" xfId="31904" hidden="1" xr:uid="{00000000-0005-0000-0000-00006D410000}"/>
    <cellStyle name="Calcular 2" xfId="31916" hidden="1" xr:uid="{00000000-0005-0000-0000-00006E410000}"/>
    <cellStyle name="Calcular 2" xfId="31914" hidden="1" xr:uid="{00000000-0005-0000-0000-00006F410000}"/>
    <cellStyle name="Calcular 2" xfId="31926" hidden="1" xr:uid="{00000000-0005-0000-0000-000070410000}"/>
    <cellStyle name="Calcular 2" xfId="31924" hidden="1" xr:uid="{00000000-0005-0000-0000-000071410000}"/>
    <cellStyle name="Calcular 2" xfId="9312" hidden="1" xr:uid="{00000000-0005-0000-0000-000072410000}"/>
    <cellStyle name="Calcular 2" xfId="31842" hidden="1" xr:uid="{00000000-0005-0000-0000-000073410000}"/>
    <cellStyle name="Calcular 2" xfId="31817" hidden="1" xr:uid="{00000000-0005-0000-0000-000074410000}"/>
    <cellStyle name="Calcular 2" xfId="31818" hidden="1" xr:uid="{00000000-0005-0000-0000-000075410000}"/>
    <cellStyle name="Calcular 2" xfId="31935" hidden="1" xr:uid="{00000000-0005-0000-0000-000076410000}"/>
    <cellStyle name="Calcular 2" xfId="31933" hidden="1" xr:uid="{00000000-0005-0000-0000-000077410000}"/>
    <cellStyle name="Calcular 2" xfId="31945" hidden="1" xr:uid="{00000000-0005-0000-0000-000078410000}"/>
    <cellStyle name="Calcular 2" xfId="31943" hidden="1" xr:uid="{00000000-0005-0000-0000-000079410000}"/>
    <cellStyle name="Calcular 2" xfId="31955" hidden="1" xr:uid="{00000000-0005-0000-0000-00007A410000}"/>
    <cellStyle name="Calcular 2" xfId="31953" hidden="1" xr:uid="{00000000-0005-0000-0000-00007B410000}"/>
    <cellStyle name="Calcular 2" xfId="30367" hidden="1" xr:uid="{00000000-0005-0000-0000-00007C410000}"/>
    <cellStyle name="Calcular 2" xfId="30398" hidden="1" xr:uid="{00000000-0005-0000-0000-00007D410000}"/>
    <cellStyle name="Calcular 2" xfId="30173" hidden="1" xr:uid="{00000000-0005-0000-0000-00007E410000}"/>
    <cellStyle name="Calcular 2" xfId="30446" hidden="1" xr:uid="{00000000-0005-0000-0000-00007F410000}"/>
    <cellStyle name="Calcular 2" xfId="31958" hidden="1" xr:uid="{00000000-0005-0000-0000-000080410000}"/>
    <cellStyle name="Calcular 2" xfId="30509" hidden="1" xr:uid="{00000000-0005-0000-0000-000081410000}"/>
    <cellStyle name="Calcular 2" xfId="31968" hidden="1" xr:uid="{00000000-0005-0000-0000-000082410000}"/>
    <cellStyle name="Calcular 2" xfId="31966" hidden="1" xr:uid="{00000000-0005-0000-0000-000083410000}"/>
    <cellStyle name="Calcular 2" xfId="31979" hidden="1" xr:uid="{00000000-0005-0000-0000-000084410000}"/>
    <cellStyle name="Calcular 2" xfId="31977" hidden="1" xr:uid="{00000000-0005-0000-0000-000085410000}"/>
    <cellStyle name="Calcular 2" xfId="32124" hidden="1" xr:uid="{00000000-0005-0000-0000-000086410000}"/>
    <cellStyle name="Calcular 2" xfId="32110" hidden="1" xr:uid="{00000000-0005-0000-0000-000087410000}"/>
    <cellStyle name="Calcular 2" xfId="32138" hidden="1" xr:uid="{00000000-0005-0000-0000-000088410000}"/>
    <cellStyle name="Calcular 2" xfId="32134" hidden="1" xr:uid="{00000000-0005-0000-0000-000089410000}"/>
    <cellStyle name="Calcular 2" xfId="32173" hidden="1" xr:uid="{00000000-0005-0000-0000-00008A410000}"/>
    <cellStyle name="Calcular 2" xfId="32170" hidden="1" xr:uid="{00000000-0005-0000-0000-00008B410000}"/>
    <cellStyle name="Calcular 2" xfId="32183" hidden="1" xr:uid="{00000000-0005-0000-0000-00008C410000}"/>
    <cellStyle name="Calcular 2" xfId="32181" hidden="1" xr:uid="{00000000-0005-0000-0000-00008D410000}"/>
    <cellStyle name="Calcular 2" xfId="32195" hidden="1" xr:uid="{00000000-0005-0000-0000-00008E410000}"/>
    <cellStyle name="Calcular 2" xfId="32192" hidden="1" xr:uid="{00000000-0005-0000-0000-00008F410000}"/>
    <cellStyle name="Calcular 2" xfId="32268" hidden="1" xr:uid="{00000000-0005-0000-0000-000090410000}"/>
    <cellStyle name="Calcular 2" xfId="32254" hidden="1" xr:uid="{00000000-0005-0000-0000-000091410000}"/>
    <cellStyle name="Calcular 2" xfId="32279" hidden="1" xr:uid="{00000000-0005-0000-0000-000092410000}"/>
    <cellStyle name="Calcular 2" xfId="32277" hidden="1" xr:uid="{00000000-0005-0000-0000-000093410000}"/>
    <cellStyle name="Calcular 2" xfId="32289" hidden="1" xr:uid="{00000000-0005-0000-0000-000094410000}"/>
    <cellStyle name="Calcular 2" xfId="32287" hidden="1" xr:uid="{00000000-0005-0000-0000-000095410000}"/>
    <cellStyle name="Calcular 2" xfId="32299" hidden="1" xr:uid="{00000000-0005-0000-0000-000096410000}"/>
    <cellStyle name="Calcular 2" xfId="32297" hidden="1" xr:uid="{00000000-0005-0000-0000-000097410000}"/>
    <cellStyle name="Calcular 2" xfId="32309" hidden="1" xr:uid="{00000000-0005-0000-0000-000098410000}"/>
    <cellStyle name="Calcular 2" xfId="32307" hidden="1" xr:uid="{00000000-0005-0000-0000-000099410000}"/>
    <cellStyle name="Calcular 2" xfId="32051" hidden="1" xr:uid="{00000000-0005-0000-0000-00009A410000}"/>
    <cellStyle name="Calcular 2" xfId="32225" hidden="1" xr:uid="{00000000-0005-0000-0000-00009B410000}"/>
    <cellStyle name="Calcular 2" xfId="32199" hidden="1" xr:uid="{00000000-0005-0000-0000-00009C410000}"/>
    <cellStyle name="Calcular 2" xfId="32200" hidden="1" xr:uid="{00000000-0005-0000-0000-00009D410000}"/>
    <cellStyle name="Calcular 2" xfId="32318" hidden="1" xr:uid="{00000000-0005-0000-0000-00009E410000}"/>
    <cellStyle name="Calcular 2" xfId="32316" hidden="1" xr:uid="{00000000-0005-0000-0000-00009F410000}"/>
    <cellStyle name="Calcular 2" xfId="32328" hidden="1" xr:uid="{00000000-0005-0000-0000-0000A0410000}"/>
    <cellStyle name="Calcular 2" xfId="32326" hidden="1" xr:uid="{00000000-0005-0000-0000-0000A1410000}"/>
    <cellStyle name="Calcular 2" xfId="32338" hidden="1" xr:uid="{00000000-0005-0000-0000-0000A2410000}"/>
    <cellStyle name="Calcular 2" xfId="32336" hidden="1" xr:uid="{00000000-0005-0000-0000-0000A3410000}"/>
    <cellStyle name="Calcular 2" xfId="30511" hidden="1" xr:uid="{00000000-0005-0000-0000-0000A4410000}"/>
    <cellStyle name="Calcular 2" xfId="30383" hidden="1" xr:uid="{00000000-0005-0000-0000-0000A5410000}"/>
    <cellStyle name="Calcular 2" xfId="30172" hidden="1" xr:uid="{00000000-0005-0000-0000-0000A6410000}"/>
    <cellStyle name="Calcular 2" xfId="32007" hidden="1" xr:uid="{00000000-0005-0000-0000-0000A7410000}"/>
    <cellStyle name="Calcular 2" xfId="31987" hidden="1" xr:uid="{00000000-0005-0000-0000-0000A8410000}"/>
    <cellStyle name="Calcular 2" xfId="30452" hidden="1" xr:uid="{00000000-0005-0000-0000-0000A9410000}"/>
    <cellStyle name="Calcular 2" xfId="31984" hidden="1" xr:uid="{00000000-0005-0000-0000-0000AA410000}"/>
    <cellStyle name="Calcular 2" xfId="9360" hidden="1" xr:uid="{00000000-0005-0000-0000-0000AB410000}"/>
    <cellStyle name="Calcular 2" xfId="32348" hidden="1" xr:uid="{00000000-0005-0000-0000-0000AC410000}"/>
    <cellStyle name="Calcular 2" xfId="32346" hidden="1" xr:uid="{00000000-0005-0000-0000-0000AD410000}"/>
    <cellStyle name="Calcular 2" xfId="32420" hidden="1" xr:uid="{00000000-0005-0000-0000-0000AE410000}"/>
    <cellStyle name="Calcular 2" xfId="32406" hidden="1" xr:uid="{00000000-0005-0000-0000-0000AF410000}"/>
    <cellStyle name="Calcular 2" xfId="32431" hidden="1" xr:uid="{00000000-0005-0000-0000-0000B0410000}"/>
    <cellStyle name="Calcular 2" xfId="32429" hidden="1" xr:uid="{00000000-0005-0000-0000-0000B1410000}"/>
    <cellStyle name="Calcular 2" xfId="32441" hidden="1" xr:uid="{00000000-0005-0000-0000-0000B2410000}"/>
    <cellStyle name="Calcular 2" xfId="32439" hidden="1" xr:uid="{00000000-0005-0000-0000-0000B3410000}"/>
    <cellStyle name="Calcular 2" xfId="32451" hidden="1" xr:uid="{00000000-0005-0000-0000-0000B4410000}"/>
    <cellStyle name="Calcular 2" xfId="32449" hidden="1" xr:uid="{00000000-0005-0000-0000-0000B5410000}"/>
    <cellStyle name="Calcular 2" xfId="32461" hidden="1" xr:uid="{00000000-0005-0000-0000-0000B6410000}"/>
    <cellStyle name="Calcular 2" xfId="32459" hidden="1" xr:uid="{00000000-0005-0000-0000-0000B7410000}"/>
    <cellStyle name="Calcular 2" xfId="31996" hidden="1" xr:uid="{00000000-0005-0000-0000-0000B8410000}"/>
    <cellStyle name="Calcular 2" xfId="32377" hidden="1" xr:uid="{00000000-0005-0000-0000-0000B9410000}"/>
    <cellStyle name="Calcular 2" xfId="32352" hidden="1" xr:uid="{00000000-0005-0000-0000-0000BA410000}"/>
    <cellStyle name="Calcular 2" xfId="32353" hidden="1" xr:uid="{00000000-0005-0000-0000-0000BB410000}"/>
    <cellStyle name="Calcular 2" xfId="32470" hidden="1" xr:uid="{00000000-0005-0000-0000-0000BC410000}"/>
    <cellStyle name="Calcular 2" xfId="32468" hidden="1" xr:uid="{00000000-0005-0000-0000-0000BD410000}"/>
    <cellStyle name="Calcular 2" xfId="32480" hidden="1" xr:uid="{00000000-0005-0000-0000-0000BE410000}"/>
    <cellStyle name="Calcular 2" xfId="32478" hidden="1" xr:uid="{00000000-0005-0000-0000-0000BF410000}"/>
    <cellStyle name="Calcular 2" xfId="32490" hidden="1" xr:uid="{00000000-0005-0000-0000-0000C0410000}"/>
    <cellStyle name="Calcular 2" xfId="32488" hidden="1" xr:uid="{00000000-0005-0000-0000-0000C1410000}"/>
    <cellStyle name="Calcular 2" xfId="30389" hidden="1" xr:uid="{00000000-0005-0000-0000-0000C2410000}"/>
    <cellStyle name="Calcular 2" xfId="32152" hidden="1" xr:uid="{00000000-0005-0000-0000-0000C3410000}"/>
    <cellStyle name="Calcular 2" xfId="32103" hidden="1" xr:uid="{00000000-0005-0000-0000-0000C4410000}"/>
    <cellStyle name="Calcular 2" xfId="32102" hidden="1" xr:uid="{00000000-0005-0000-0000-0000C5410000}"/>
    <cellStyle name="Calcular 2" xfId="30209" hidden="1" xr:uid="{00000000-0005-0000-0000-0000C6410000}"/>
    <cellStyle name="Calcular 2" xfId="8777" hidden="1" xr:uid="{00000000-0005-0000-0000-0000C7410000}"/>
    <cellStyle name="Calcular 2" xfId="5014" hidden="1" xr:uid="{00000000-0005-0000-0000-0000C8410000}"/>
    <cellStyle name="Calcular 2" xfId="3745" hidden="1" xr:uid="{00000000-0005-0000-0000-0000C9410000}"/>
    <cellStyle name="Calcular 2" xfId="32493" hidden="1" xr:uid="{00000000-0005-0000-0000-0000CA410000}"/>
    <cellStyle name="Calcular 2" xfId="23589" hidden="1" xr:uid="{00000000-0005-0000-0000-0000CB410000}"/>
    <cellStyle name="Calcular 2" xfId="32565" hidden="1" xr:uid="{00000000-0005-0000-0000-0000CC410000}"/>
    <cellStyle name="Calcular 2" xfId="32551" hidden="1" xr:uid="{00000000-0005-0000-0000-0000CD410000}"/>
    <cellStyle name="Calcular 2" xfId="32576" hidden="1" xr:uid="{00000000-0005-0000-0000-0000CE410000}"/>
    <cellStyle name="Calcular 2" xfId="32574" hidden="1" xr:uid="{00000000-0005-0000-0000-0000CF410000}"/>
    <cellStyle name="Calcular 2" xfId="32586" hidden="1" xr:uid="{00000000-0005-0000-0000-0000D0410000}"/>
    <cellStyle name="Calcular 2" xfId="32584" hidden="1" xr:uid="{00000000-0005-0000-0000-0000D1410000}"/>
    <cellStyle name="Calcular 2" xfId="32596" hidden="1" xr:uid="{00000000-0005-0000-0000-0000D2410000}"/>
    <cellStyle name="Calcular 2" xfId="32594" hidden="1" xr:uid="{00000000-0005-0000-0000-0000D3410000}"/>
    <cellStyle name="Calcular 2" xfId="32606" hidden="1" xr:uid="{00000000-0005-0000-0000-0000D4410000}"/>
    <cellStyle name="Calcular 2" xfId="32604" hidden="1" xr:uid="{00000000-0005-0000-0000-0000D5410000}"/>
    <cellStyle name="Calcular 2" xfId="8614" hidden="1" xr:uid="{00000000-0005-0000-0000-0000D6410000}"/>
    <cellStyle name="Calcular 2" xfId="32522" hidden="1" xr:uid="{00000000-0005-0000-0000-0000D7410000}"/>
    <cellStyle name="Calcular 2" xfId="32497" hidden="1" xr:uid="{00000000-0005-0000-0000-0000D8410000}"/>
    <cellStyle name="Calcular 2" xfId="32498" hidden="1" xr:uid="{00000000-0005-0000-0000-0000D9410000}"/>
    <cellStyle name="Calcular 2" xfId="32615" hidden="1" xr:uid="{00000000-0005-0000-0000-0000DA410000}"/>
    <cellStyle name="Calcular 2" xfId="32613" hidden="1" xr:uid="{00000000-0005-0000-0000-0000DB410000}"/>
    <cellStyle name="Calcular 2" xfId="32625" hidden="1" xr:uid="{00000000-0005-0000-0000-0000DC410000}"/>
    <cellStyle name="Calcular 2" xfId="32623" hidden="1" xr:uid="{00000000-0005-0000-0000-0000DD410000}"/>
    <cellStyle name="Calcular 2" xfId="32635" hidden="1" xr:uid="{00000000-0005-0000-0000-0000DE410000}"/>
    <cellStyle name="Calcular 2" xfId="32633" hidden="1" xr:uid="{00000000-0005-0000-0000-0000DF410000}"/>
    <cellStyle name="Calcular 2" xfId="30320" hidden="1" xr:uid="{00000000-0005-0000-0000-0000E0410000}"/>
    <cellStyle name="Calcular 2" xfId="30278" hidden="1" xr:uid="{00000000-0005-0000-0000-0000E1410000}"/>
    <cellStyle name="Calcular 2" xfId="30458" hidden="1" xr:uid="{00000000-0005-0000-0000-0000E2410000}"/>
    <cellStyle name="Calcular 2" xfId="9671" hidden="1" xr:uid="{00000000-0005-0000-0000-0000E3410000}"/>
    <cellStyle name="Calcular 2" xfId="32638" hidden="1" xr:uid="{00000000-0005-0000-0000-0000E4410000}"/>
    <cellStyle name="Calcular 2" xfId="30376" hidden="1" xr:uid="{00000000-0005-0000-0000-0000E5410000}"/>
    <cellStyle name="Calcular 2" xfId="32648" hidden="1" xr:uid="{00000000-0005-0000-0000-0000E6410000}"/>
    <cellStyle name="Calcular 2" xfId="32646" hidden="1" xr:uid="{00000000-0005-0000-0000-0000E7410000}"/>
    <cellStyle name="Calcular 2" xfId="32658" hidden="1" xr:uid="{00000000-0005-0000-0000-0000E8410000}"/>
    <cellStyle name="Calcular 2" xfId="32656" hidden="1" xr:uid="{00000000-0005-0000-0000-0000E9410000}"/>
    <cellStyle name="Calcular 2" xfId="32803" hidden="1" xr:uid="{00000000-0005-0000-0000-0000EA410000}"/>
    <cellStyle name="Calcular 2" xfId="32789" hidden="1" xr:uid="{00000000-0005-0000-0000-0000EB410000}"/>
    <cellStyle name="Calcular 2" xfId="32817" hidden="1" xr:uid="{00000000-0005-0000-0000-0000EC410000}"/>
    <cellStyle name="Calcular 2" xfId="32813" hidden="1" xr:uid="{00000000-0005-0000-0000-0000ED410000}"/>
    <cellStyle name="Calcular 2" xfId="32852" hidden="1" xr:uid="{00000000-0005-0000-0000-0000EE410000}"/>
    <cellStyle name="Calcular 2" xfId="32849" hidden="1" xr:uid="{00000000-0005-0000-0000-0000EF410000}"/>
    <cellStyle name="Calcular 2" xfId="32862" hidden="1" xr:uid="{00000000-0005-0000-0000-0000F0410000}"/>
    <cellStyle name="Calcular 2" xfId="32860" hidden="1" xr:uid="{00000000-0005-0000-0000-0000F1410000}"/>
    <cellStyle name="Calcular 2" xfId="32874" hidden="1" xr:uid="{00000000-0005-0000-0000-0000F2410000}"/>
    <cellStyle name="Calcular 2" xfId="32871" hidden="1" xr:uid="{00000000-0005-0000-0000-0000F3410000}"/>
    <cellStyle name="Calcular 2" xfId="32946" hidden="1" xr:uid="{00000000-0005-0000-0000-0000F4410000}"/>
    <cellStyle name="Calcular 2" xfId="32932" hidden="1" xr:uid="{00000000-0005-0000-0000-0000F5410000}"/>
    <cellStyle name="Calcular 2" xfId="32957" hidden="1" xr:uid="{00000000-0005-0000-0000-0000F6410000}"/>
    <cellStyle name="Calcular 2" xfId="32955" hidden="1" xr:uid="{00000000-0005-0000-0000-0000F7410000}"/>
    <cellStyle name="Calcular 2" xfId="32967" hidden="1" xr:uid="{00000000-0005-0000-0000-0000F8410000}"/>
    <cellStyle name="Calcular 2" xfId="32965" hidden="1" xr:uid="{00000000-0005-0000-0000-0000F9410000}"/>
    <cellStyle name="Calcular 2" xfId="32977" hidden="1" xr:uid="{00000000-0005-0000-0000-0000FA410000}"/>
    <cellStyle name="Calcular 2" xfId="32975" hidden="1" xr:uid="{00000000-0005-0000-0000-0000FB410000}"/>
    <cellStyle name="Calcular 2" xfId="32987" hidden="1" xr:uid="{00000000-0005-0000-0000-0000FC410000}"/>
    <cellStyle name="Calcular 2" xfId="32985" hidden="1" xr:uid="{00000000-0005-0000-0000-0000FD410000}"/>
    <cellStyle name="Calcular 2" xfId="32730" hidden="1" xr:uid="{00000000-0005-0000-0000-0000FE410000}"/>
    <cellStyle name="Calcular 2" xfId="32903" hidden="1" xr:uid="{00000000-0005-0000-0000-0000FF410000}"/>
    <cellStyle name="Calcular 2" xfId="32878" hidden="1" xr:uid="{00000000-0005-0000-0000-000000420000}"/>
    <cellStyle name="Calcular 2" xfId="32879" hidden="1" xr:uid="{00000000-0005-0000-0000-000001420000}"/>
    <cellStyle name="Calcular 2" xfId="32996" hidden="1" xr:uid="{00000000-0005-0000-0000-000002420000}"/>
    <cellStyle name="Calcular 2" xfId="32994" hidden="1" xr:uid="{00000000-0005-0000-0000-000003420000}"/>
    <cellStyle name="Calcular 2" xfId="33006" hidden="1" xr:uid="{00000000-0005-0000-0000-000004420000}"/>
    <cellStyle name="Calcular 2" xfId="33004" hidden="1" xr:uid="{00000000-0005-0000-0000-000005420000}"/>
    <cellStyle name="Calcular 2" xfId="33016" hidden="1" xr:uid="{00000000-0005-0000-0000-000006420000}"/>
    <cellStyle name="Calcular 2" xfId="33014" hidden="1" xr:uid="{00000000-0005-0000-0000-000007420000}"/>
    <cellStyle name="Calcular 2" xfId="9267" hidden="1" xr:uid="{00000000-0005-0000-0000-000008420000}"/>
    <cellStyle name="Calcular 2" xfId="30116" hidden="1" xr:uid="{00000000-0005-0000-0000-000009420000}"/>
    <cellStyle name="Calcular 2" xfId="5952" hidden="1" xr:uid="{00000000-0005-0000-0000-00000A420000}"/>
    <cellStyle name="Calcular 2" xfId="32686" hidden="1" xr:uid="{00000000-0005-0000-0000-00000B420000}"/>
    <cellStyle name="Calcular 2" xfId="32666" hidden="1" xr:uid="{00000000-0005-0000-0000-00000C420000}"/>
    <cellStyle name="Calcular 2" xfId="30506" hidden="1" xr:uid="{00000000-0005-0000-0000-00000D420000}"/>
    <cellStyle name="Calcular 2" xfId="32663" hidden="1" xr:uid="{00000000-0005-0000-0000-00000E420000}"/>
    <cellStyle name="Calcular 2" xfId="30293" hidden="1" xr:uid="{00000000-0005-0000-0000-00000F420000}"/>
    <cellStyle name="Calcular 2" xfId="33026" hidden="1" xr:uid="{00000000-0005-0000-0000-000010420000}"/>
    <cellStyle name="Calcular 2" xfId="33024" hidden="1" xr:uid="{00000000-0005-0000-0000-000011420000}"/>
    <cellStyle name="Calcular 2" xfId="33098" hidden="1" xr:uid="{00000000-0005-0000-0000-000012420000}"/>
    <cellStyle name="Calcular 2" xfId="33084" hidden="1" xr:uid="{00000000-0005-0000-0000-000013420000}"/>
    <cellStyle name="Calcular 2" xfId="33109" hidden="1" xr:uid="{00000000-0005-0000-0000-000014420000}"/>
    <cellStyle name="Calcular 2" xfId="33107" hidden="1" xr:uid="{00000000-0005-0000-0000-000015420000}"/>
    <cellStyle name="Calcular 2" xfId="33119" hidden="1" xr:uid="{00000000-0005-0000-0000-000016420000}"/>
    <cellStyle name="Calcular 2" xfId="33117" hidden="1" xr:uid="{00000000-0005-0000-0000-000017420000}"/>
    <cellStyle name="Calcular 2" xfId="33129" hidden="1" xr:uid="{00000000-0005-0000-0000-000018420000}"/>
    <cellStyle name="Calcular 2" xfId="33127" hidden="1" xr:uid="{00000000-0005-0000-0000-000019420000}"/>
    <cellStyle name="Calcular 2" xfId="33139" hidden="1" xr:uid="{00000000-0005-0000-0000-00001A420000}"/>
    <cellStyle name="Calcular 2" xfId="33137" hidden="1" xr:uid="{00000000-0005-0000-0000-00001B420000}"/>
    <cellStyle name="Calcular 2" xfId="32675" hidden="1" xr:uid="{00000000-0005-0000-0000-00001C420000}"/>
    <cellStyle name="Calcular 2" xfId="33055" hidden="1" xr:uid="{00000000-0005-0000-0000-00001D420000}"/>
    <cellStyle name="Calcular 2" xfId="33030" hidden="1" xr:uid="{00000000-0005-0000-0000-00001E420000}"/>
    <cellStyle name="Calcular 2" xfId="33031" hidden="1" xr:uid="{00000000-0005-0000-0000-00001F420000}"/>
    <cellStyle name="Calcular 2" xfId="33148" hidden="1" xr:uid="{00000000-0005-0000-0000-000020420000}"/>
    <cellStyle name="Calcular 2" xfId="33146" hidden="1" xr:uid="{00000000-0005-0000-0000-000021420000}"/>
    <cellStyle name="Calcular 2" xfId="33158" hidden="1" xr:uid="{00000000-0005-0000-0000-000022420000}"/>
    <cellStyle name="Calcular 2" xfId="33156" hidden="1" xr:uid="{00000000-0005-0000-0000-000023420000}"/>
    <cellStyle name="Calcular 2" xfId="33168" hidden="1" xr:uid="{00000000-0005-0000-0000-000024420000}"/>
    <cellStyle name="Calcular 2" xfId="33166" hidden="1" xr:uid="{00000000-0005-0000-0000-000025420000}"/>
    <cellStyle name="Calcular 2" xfId="30445" hidden="1" xr:uid="{00000000-0005-0000-0000-000026420000}"/>
    <cellStyle name="Calcular 2" xfId="32831" hidden="1" xr:uid="{00000000-0005-0000-0000-000027420000}"/>
    <cellStyle name="Calcular 2" xfId="32782" hidden="1" xr:uid="{00000000-0005-0000-0000-000028420000}"/>
    <cellStyle name="Calcular 2" xfId="32781" hidden="1" xr:uid="{00000000-0005-0000-0000-000029420000}"/>
    <cellStyle name="Calcular 2" xfId="10436" hidden="1" xr:uid="{00000000-0005-0000-0000-00002A420000}"/>
    <cellStyle name="Calcular 2" xfId="4213" hidden="1" xr:uid="{00000000-0005-0000-0000-00002B420000}"/>
    <cellStyle name="Calcular 2" xfId="3473" hidden="1" xr:uid="{00000000-0005-0000-0000-00002C420000}"/>
    <cellStyle name="Calcular 2" xfId="8987" hidden="1" xr:uid="{00000000-0005-0000-0000-00002D420000}"/>
    <cellStyle name="Calcular 2" xfId="33171" hidden="1" xr:uid="{00000000-0005-0000-0000-00002E420000}"/>
    <cellStyle name="Calcular 2" xfId="23557" hidden="1" xr:uid="{00000000-0005-0000-0000-00002F420000}"/>
    <cellStyle name="Calcular 2" xfId="33243" hidden="1" xr:uid="{00000000-0005-0000-0000-000030420000}"/>
    <cellStyle name="Calcular 2" xfId="33229" hidden="1" xr:uid="{00000000-0005-0000-0000-000031420000}"/>
    <cellStyle name="Calcular 2" xfId="33254" hidden="1" xr:uid="{00000000-0005-0000-0000-000032420000}"/>
    <cellStyle name="Calcular 2" xfId="33252" hidden="1" xr:uid="{00000000-0005-0000-0000-000033420000}"/>
    <cellStyle name="Calcular 2" xfId="33264" hidden="1" xr:uid="{00000000-0005-0000-0000-000034420000}"/>
    <cellStyle name="Calcular 2" xfId="33262" hidden="1" xr:uid="{00000000-0005-0000-0000-000035420000}"/>
    <cellStyle name="Calcular 2" xfId="33274" hidden="1" xr:uid="{00000000-0005-0000-0000-000036420000}"/>
    <cellStyle name="Calcular 2" xfId="33272" hidden="1" xr:uid="{00000000-0005-0000-0000-000037420000}"/>
    <cellStyle name="Calcular 2" xfId="33284" hidden="1" xr:uid="{00000000-0005-0000-0000-000038420000}"/>
    <cellStyle name="Calcular 2" xfId="33282" hidden="1" xr:uid="{00000000-0005-0000-0000-000039420000}"/>
    <cellStyle name="Calcular 2" xfId="3502" hidden="1" xr:uid="{00000000-0005-0000-0000-00003A420000}"/>
    <cellStyle name="Calcular 2" xfId="33200" hidden="1" xr:uid="{00000000-0005-0000-0000-00003B420000}"/>
    <cellStyle name="Calcular 2" xfId="33175" hidden="1" xr:uid="{00000000-0005-0000-0000-00003C420000}"/>
    <cellStyle name="Calcular 2" xfId="33176" hidden="1" xr:uid="{00000000-0005-0000-0000-00003D420000}"/>
    <cellStyle name="Calcular 2" xfId="33293" hidden="1" xr:uid="{00000000-0005-0000-0000-00003E420000}"/>
    <cellStyle name="Calcular 2" xfId="33291" hidden="1" xr:uid="{00000000-0005-0000-0000-00003F420000}"/>
    <cellStyle name="Calcular 2" xfId="33303" hidden="1" xr:uid="{00000000-0005-0000-0000-000040420000}"/>
    <cellStyle name="Calcular 2" xfId="33301" hidden="1" xr:uid="{00000000-0005-0000-0000-000041420000}"/>
    <cellStyle name="Calcular 2" xfId="33313" hidden="1" xr:uid="{00000000-0005-0000-0000-000042420000}"/>
    <cellStyle name="Calcular 2" xfId="33311" hidden="1" xr:uid="{00000000-0005-0000-0000-000043420000}"/>
    <cellStyle name="Calcular 2" xfId="10620" hidden="1" xr:uid="{00000000-0005-0000-0000-000044420000}"/>
    <cellStyle name="Calcular 2" xfId="8833" hidden="1" xr:uid="{00000000-0005-0000-0000-000045420000}"/>
    <cellStyle name="Calcular 2" xfId="8903" hidden="1" xr:uid="{00000000-0005-0000-0000-000046420000}"/>
    <cellStyle name="Calcular 2" xfId="4946" hidden="1" xr:uid="{00000000-0005-0000-0000-000047420000}"/>
    <cellStyle name="Calcular 2" xfId="33323" hidden="1" xr:uid="{00000000-0005-0000-0000-000048420000}"/>
    <cellStyle name="Calcular 2" xfId="33321" hidden="1" xr:uid="{00000000-0005-0000-0000-000049420000}"/>
    <cellStyle name="Calcular 2" xfId="33333" hidden="1" xr:uid="{00000000-0005-0000-0000-00004A420000}"/>
    <cellStyle name="Calcular 2" xfId="33331" hidden="1" xr:uid="{00000000-0005-0000-0000-00004B420000}"/>
    <cellStyle name="Calcular 2" xfId="33343" hidden="1" xr:uid="{00000000-0005-0000-0000-00004C420000}"/>
    <cellStyle name="Calcular 2" xfId="33341" hidden="1" xr:uid="{00000000-0005-0000-0000-00004D420000}"/>
    <cellStyle name="Calcular 2" xfId="33664" hidden="1" xr:uid="{00000000-0005-0000-0000-00004E420000}"/>
    <cellStyle name="Calcular 2" xfId="33650" hidden="1" xr:uid="{00000000-0005-0000-0000-00004F420000}"/>
    <cellStyle name="Calcular 2" xfId="33680" hidden="1" xr:uid="{00000000-0005-0000-0000-000050420000}"/>
    <cellStyle name="Calcular 2" xfId="33677" hidden="1" xr:uid="{00000000-0005-0000-0000-000051420000}"/>
    <cellStyle name="Calcular 2" xfId="33764" hidden="1" xr:uid="{00000000-0005-0000-0000-000052420000}"/>
    <cellStyle name="Calcular 2" xfId="33762" hidden="1" xr:uid="{00000000-0005-0000-0000-000053420000}"/>
    <cellStyle name="Calcular 2" xfId="33776" hidden="1" xr:uid="{00000000-0005-0000-0000-000054420000}"/>
    <cellStyle name="Calcular 2" xfId="33774" hidden="1" xr:uid="{00000000-0005-0000-0000-000055420000}"/>
    <cellStyle name="Calcular 2" xfId="33790" hidden="1" xr:uid="{00000000-0005-0000-0000-000056420000}"/>
    <cellStyle name="Calcular 2" xfId="33788" hidden="1" xr:uid="{00000000-0005-0000-0000-000057420000}"/>
    <cellStyle name="Calcular 2" xfId="9181" hidden="1" xr:uid="{00000000-0005-0000-0000-000058420000}"/>
    <cellStyle name="Calcular 2" xfId="33485" hidden="1" xr:uid="{00000000-0005-0000-0000-000059420000}"/>
    <cellStyle name="Calcular 2" xfId="33373" hidden="1" xr:uid="{00000000-0005-0000-0000-00005A420000}"/>
    <cellStyle name="Calcular 2" xfId="33375" hidden="1" xr:uid="{00000000-0005-0000-0000-00005B420000}"/>
    <cellStyle name="Calcular 2" xfId="33800" hidden="1" xr:uid="{00000000-0005-0000-0000-00005C420000}"/>
    <cellStyle name="Calcular 2" xfId="33797" hidden="1" xr:uid="{00000000-0005-0000-0000-00005D420000}"/>
    <cellStyle name="Calcular 2" xfId="33814" hidden="1" xr:uid="{00000000-0005-0000-0000-00005E420000}"/>
    <cellStyle name="Calcular 2" xfId="33812" hidden="1" xr:uid="{00000000-0005-0000-0000-00005F420000}"/>
    <cellStyle name="Calcular 2" xfId="33829" hidden="1" xr:uid="{00000000-0005-0000-0000-000060420000}"/>
    <cellStyle name="Calcular 2" xfId="33825" hidden="1" xr:uid="{00000000-0005-0000-0000-000061420000}"/>
    <cellStyle name="Calcular 2" xfId="4794" hidden="1" xr:uid="{00000000-0005-0000-0000-000062420000}"/>
    <cellStyle name="Calcular 2" xfId="13886" hidden="1" xr:uid="{00000000-0005-0000-0000-000063420000}"/>
    <cellStyle name="Calcular 2" xfId="33457" hidden="1" xr:uid="{00000000-0005-0000-0000-000064420000}"/>
    <cellStyle name="Calcular 2" xfId="33667" hidden="1" xr:uid="{00000000-0005-0000-0000-000065420000}"/>
    <cellStyle name="Calcular 2" xfId="33834" hidden="1" xr:uid="{00000000-0005-0000-0000-000066420000}"/>
    <cellStyle name="Calcular 2" xfId="33831" hidden="1" xr:uid="{00000000-0005-0000-0000-000067420000}"/>
    <cellStyle name="Calcular 2" xfId="33845" hidden="1" xr:uid="{00000000-0005-0000-0000-000068420000}"/>
    <cellStyle name="Calcular 2" xfId="33843" hidden="1" xr:uid="{00000000-0005-0000-0000-000069420000}"/>
    <cellStyle name="Calcular 2" xfId="33859" hidden="1" xr:uid="{00000000-0005-0000-0000-00006A420000}"/>
    <cellStyle name="Calcular 2" xfId="33856" hidden="1" xr:uid="{00000000-0005-0000-0000-00006B420000}"/>
    <cellStyle name="Calcular 2" xfId="34004" hidden="1" xr:uid="{00000000-0005-0000-0000-00006C420000}"/>
    <cellStyle name="Calcular 2" xfId="33990" hidden="1" xr:uid="{00000000-0005-0000-0000-00006D420000}"/>
    <cellStyle name="Calcular 2" xfId="34018" hidden="1" xr:uid="{00000000-0005-0000-0000-00006E420000}"/>
    <cellStyle name="Calcular 2" xfId="34014" hidden="1" xr:uid="{00000000-0005-0000-0000-00006F420000}"/>
    <cellStyle name="Calcular 2" xfId="34053" hidden="1" xr:uid="{00000000-0005-0000-0000-000070420000}"/>
    <cellStyle name="Calcular 2" xfId="34050" hidden="1" xr:uid="{00000000-0005-0000-0000-000071420000}"/>
    <cellStyle name="Calcular 2" xfId="34063" hidden="1" xr:uid="{00000000-0005-0000-0000-000072420000}"/>
    <cellStyle name="Calcular 2" xfId="34061" hidden="1" xr:uid="{00000000-0005-0000-0000-000073420000}"/>
    <cellStyle name="Calcular 2" xfId="34075" hidden="1" xr:uid="{00000000-0005-0000-0000-000074420000}"/>
    <cellStyle name="Calcular 2" xfId="34072" hidden="1" xr:uid="{00000000-0005-0000-0000-000075420000}"/>
    <cellStyle name="Calcular 2" xfId="34148" hidden="1" xr:uid="{00000000-0005-0000-0000-000076420000}"/>
    <cellStyle name="Calcular 2" xfId="34134" hidden="1" xr:uid="{00000000-0005-0000-0000-000077420000}"/>
    <cellStyle name="Calcular 2" xfId="34159" hidden="1" xr:uid="{00000000-0005-0000-0000-000078420000}"/>
    <cellStyle name="Calcular 2" xfId="34157" hidden="1" xr:uid="{00000000-0005-0000-0000-000079420000}"/>
    <cellStyle name="Calcular 2" xfId="34169" hidden="1" xr:uid="{00000000-0005-0000-0000-00007A420000}"/>
    <cellStyle name="Calcular 2" xfId="34167" hidden="1" xr:uid="{00000000-0005-0000-0000-00007B420000}"/>
    <cellStyle name="Calcular 2" xfId="34179" hidden="1" xr:uid="{00000000-0005-0000-0000-00007C420000}"/>
    <cellStyle name="Calcular 2" xfId="34177" hidden="1" xr:uid="{00000000-0005-0000-0000-00007D420000}"/>
    <cellStyle name="Calcular 2" xfId="34189" hidden="1" xr:uid="{00000000-0005-0000-0000-00007E420000}"/>
    <cellStyle name="Calcular 2" xfId="34187" hidden="1" xr:uid="{00000000-0005-0000-0000-00007F420000}"/>
    <cellStyle name="Calcular 2" xfId="33931" hidden="1" xr:uid="{00000000-0005-0000-0000-000080420000}"/>
    <cellStyle name="Calcular 2" xfId="34104" hidden="1" xr:uid="{00000000-0005-0000-0000-000081420000}"/>
    <cellStyle name="Calcular 2" xfId="34079" hidden="1" xr:uid="{00000000-0005-0000-0000-000082420000}"/>
    <cellStyle name="Calcular 2" xfId="34080" hidden="1" xr:uid="{00000000-0005-0000-0000-000083420000}"/>
    <cellStyle name="Calcular 2" xfId="34198" hidden="1" xr:uid="{00000000-0005-0000-0000-000084420000}"/>
    <cellStyle name="Calcular 2" xfId="34196" hidden="1" xr:uid="{00000000-0005-0000-0000-000085420000}"/>
    <cellStyle name="Calcular 2" xfId="34208" hidden="1" xr:uid="{00000000-0005-0000-0000-000086420000}"/>
    <cellStyle name="Calcular 2" xfId="34206" hidden="1" xr:uid="{00000000-0005-0000-0000-000087420000}"/>
    <cellStyle name="Calcular 2" xfId="34218" hidden="1" xr:uid="{00000000-0005-0000-0000-000088420000}"/>
    <cellStyle name="Calcular 2" xfId="34216" hidden="1" xr:uid="{00000000-0005-0000-0000-000089420000}"/>
    <cellStyle name="Calcular 2" xfId="33586" hidden="1" xr:uid="{00000000-0005-0000-0000-00008A420000}"/>
    <cellStyle name="Calcular 2" xfId="33779" hidden="1" xr:uid="{00000000-0005-0000-0000-00008B420000}"/>
    <cellStyle name="Calcular 2" xfId="33738" hidden="1" xr:uid="{00000000-0005-0000-0000-00008C420000}"/>
    <cellStyle name="Calcular 2" xfId="33887" hidden="1" xr:uid="{00000000-0005-0000-0000-00008D420000}"/>
    <cellStyle name="Calcular 2" xfId="33867" hidden="1" xr:uid="{00000000-0005-0000-0000-00008E420000}"/>
    <cellStyle name="Calcular 2" xfId="8710" hidden="1" xr:uid="{00000000-0005-0000-0000-00008F420000}"/>
    <cellStyle name="Calcular 2" xfId="33864" hidden="1" xr:uid="{00000000-0005-0000-0000-000090420000}"/>
    <cellStyle name="Calcular 2" xfId="33688" hidden="1" xr:uid="{00000000-0005-0000-0000-000091420000}"/>
    <cellStyle name="Calcular 2" xfId="34228" hidden="1" xr:uid="{00000000-0005-0000-0000-000092420000}"/>
    <cellStyle name="Calcular 2" xfId="34226" hidden="1" xr:uid="{00000000-0005-0000-0000-000093420000}"/>
    <cellStyle name="Calcular 2" xfId="34300" hidden="1" xr:uid="{00000000-0005-0000-0000-000094420000}"/>
    <cellStyle name="Calcular 2" xfId="34286" hidden="1" xr:uid="{00000000-0005-0000-0000-000095420000}"/>
    <cellStyle name="Calcular 2" xfId="34311" hidden="1" xr:uid="{00000000-0005-0000-0000-000096420000}"/>
    <cellStyle name="Calcular 2" xfId="34309" hidden="1" xr:uid="{00000000-0005-0000-0000-000097420000}"/>
    <cellStyle name="Calcular 2" xfId="34321" hidden="1" xr:uid="{00000000-0005-0000-0000-000098420000}"/>
    <cellStyle name="Calcular 2" xfId="34319" hidden="1" xr:uid="{00000000-0005-0000-0000-000099420000}"/>
    <cellStyle name="Calcular 2" xfId="34331" hidden="1" xr:uid="{00000000-0005-0000-0000-00009A420000}"/>
    <cellStyle name="Calcular 2" xfId="34329" hidden="1" xr:uid="{00000000-0005-0000-0000-00009B420000}"/>
    <cellStyle name="Calcular 2" xfId="34341" hidden="1" xr:uid="{00000000-0005-0000-0000-00009C420000}"/>
    <cellStyle name="Calcular 2" xfId="34339" hidden="1" xr:uid="{00000000-0005-0000-0000-00009D420000}"/>
    <cellStyle name="Calcular 2" xfId="33876" hidden="1" xr:uid="{00000000-0005-0000-0000-00009E420000}"/>
    <cellStyle name="Calcular 2" xfId="34257" hidden="1" xr:uid="{00000000-0005-0000-0000-00009F420000}"/>
    <cellStyle name="Calcular 2" xfId="34232" hidden="1" xr:uid="{00000000-0005-0000-0000-0000A0420000}"/>
    <cellStyle name="Calcular 2" xfId="34233" hidden="1" xr:uid="{00000000-0005-0000-0000-0000A1420000}"/>
    <cellStyle name="Calcular 2" xfId="34350" hidden="1" xr:uid="{00000000-0005-0000-0000-0000A2420000}"/>
    <cellStyle name="Calcular 2" xfId="34348" hidden="1" xr:uid="{00000000-0005-0000-0000-0000A3420000}"/>
    <cellStyle name="Calcular 2" xfId="34360" hidden="1" xr:uid="{00000000-0005-0000-0000-0000A4420000}"/>
    <cellStyle name="Calcular 2" xfId="34358" hidden="1" xr:uid="{00000000-0005-0000-0000-0000A5420000}"/>
    <cellStyle name="Calcular 2" xfId="34370" hidden="1" xr:uid="{00000000-0005-0000-0000-0000A6420000}"/>
    <cellStyle name="Calcular 2" xfId="34368" hidden="1" xr:uid="{00000000-0005-0000-0000-0000A7420000}"/>
    <cellStyle name="Calcular 2" xfId="33722" hidden="1" xr:uid="{00000000-0005-0000-0000-0000A8420000}"/>
    <cellStyle name="Calcular 2" xfId="34032" hidden="1" xr:uid="{00000000-0005-0000-0000-0000A9420000}"/>
    <cellStyle name="Calcular 2" xfId="33983" hidden="1" xr:uid="{00000000-0005-0000-0000-0000AA420000}"/>
    <cellStyle name="Calcular 2" xfId="33982" hidden="1" xr:uid="{00000000-0005-0000-0000-0000AB420000}"/>
    <cellStyle name="Calcular 2" xfId="8986" hidden="1" xr:uid="{00000000-0005-0000-0000-0000AC420000}"/>
    <cellStyle name="Calcular 2" xfId="26818" hidden="1" xr:uid="{00000000-0005-0000-0000-0000AD420000}"/>
    <cellStyle name="Calcular 2" xfId="8924" hidden="1" xr:uid="{00000000-0005-0000-0000-0000AE420000}"/>
    <cellStyle name="Calcular 2" xfId="20317" hidden="1" xr:uid="{00000000-0005-0000-0000-0000AF420000}"/>
    <cellStyle name="Calcular 2" xfId="34373" hidden="1" xr:uid="{00000000-0005-0000-0000-0000B0420000}"/>
    <cellStyle name="Calcular 2" xfId="33538" hidden="1" xr:uid="{00000000-0005-0000-0000-0000B1420000}"/>
    <cellStyle name="Calcular 2" xfId="34445" hidden="1" xr:uid="{00000000-0005-0000-0000-0000B2420000}"/>
    <cellStyle name="Calcular 2" xfId="34431" hidden="1" xr:uid="{00000000-0005-0000-0000-0000B3420000}"/>
    <cellStyle name="Calcular 2" xfId="34456" hidden="1" xr:uid="{00000000-0005-0000-0000-0000B4420000}"/>
    <cellStyle name="Calcular 2" xfId="34454" hidden="1" xr:uid="{00000000-0005-0000-0000-0000B5420000}"/>
    <cellStyle name="Calcular 2" xfId="34466" hidden="1" xr:uid="{00000000-0005-0000-0000-0000B6420000}"/>
    <cellStyle name="Calcular 2" xfId="34464" hidden="1" xr:uid="{00000000-0005-0000-0000-0000B7420000}"/>
    <cellStyle name="Calcular 2" xfId="34476" hidden="1" xr:uid="{00000000-0005-0000-0000-0000B8420000}"/>
    <cellStyle name="Calcular 2" xfId="34474" hidden="1" xr:uid="{00000000-0005-0000-0000-0000B9420000}"/>
    <cellStyle name="Calcular 2" xfId="34486" hidden="1" xr:uid="{00000000-0005-0000-0000-0000BA420000}"/>
    <cellStyle name="Calcular 2" xfId="34484" hidden="1" xr:uid="{00000000-0005-0000-0000-0000BB420000}"/>
    <cellStyle name="Calcular 2" xfId="33382" hidden="1" xr:uid="{00000000-0005-0000-0000-0000BC420000}"/>
    <cellStyle name="Calcular 2" xfId="34402" hidden="1" xr:uid="{00000000-0005-0000-0000-0000BD420000}"/>
    <cellStyle name="Calcular 2" xfId="34377" hidden="1" xr:uid="{00000000-0005-0000-0000-0000BE420000}"/>
    <cellStyle name="Calcular 2" xfId="34378" hidden="1" xr:uid="{00000000-0005-0000-0000-0000BF420000}"/>
    <cellStyle name="Calcular 2" xfId="34495" hidden="1" xr:uid="{00000000-0005-0000-0000-0000C0420000}"/>
    <cellStyle name="Calcular 2" xfId="34493" hidden="1" xr:uid="{00000000-0005-0000-0000-0000C1420000}"/>
    <cellStyle name="Calcular 2" xfId="34505" hidden="1" xr:uid="{00000000-0005-0000-0000-0000C2420000}"/>
    <cellStyle name="Calcular 2" xfId="34503" hidden="1" xr:uid="{00000000-0005-0000-0000-0000C3420000}"/>
    <cellStyle name="Calcular 2" xfId="34515" hidden="1" xr:uid="{00000000-0005-0000-0000-0000C4420000}"/>
    <cellStyle name="Calcular 2" xfId="34513" hidden="1" xr:uid="{00000000-0005-0000-0000-0000C5420000}"/>
    <cellStyle name="Calcular 2" xfId="33612" hidden="1" xr:uid="{00000000-0005-0000-0000-0000C6420000}"/>
    <cellStyle name="Calcular 2" xfId="33499" hidden="1" xr:uid="{00000000-0005-0000-0000-0000C7420000}"/>
    <cellStyle name="Calcular 2" xfId="33565" hidden="1" xr:uid="{00000000-0005-0000-0000-0000C8420000}"/>
    <cellStyle name="Calcular 2" xfId="33566" hidden="1" xr:uid="{00000000-0005-0000-0000-0000C9420000}"/>
    <cellStyle name="Calcular 2" xfId="34518" hidden="1" xr:uid="{00000000-0005-0000-0000-0000CA420000}"/>
    <cellStyle name="Calcular 2" xfId="3575" hidden="1" xr:uid="{00000000-0005-0000-0000-0000CB420000}"/>
    <cellStyle name="Calcular 2" xfId="34528" hidden="1" xr:uid="{00000000-0005-0000-0000-0000CC420000}"/>
    <cellStyle name="Calcular 2" xfId="34526" hidden="1" xr:uid="{00000000-0005-0000-0000-0000CD420000}"/>
    <cellStyle name="Calcular 2" xfId="34539" hidden="1" xr:uid="{00000000-0005-0000-0000-0000CE420000}"/>
    <cellStyle name="Calcular 2" xfId="34536" hidden="1" xr:uid="{00000000-0005-0000-0000-0000CF420000}"/>
    <cellStyle name="Calcular 2" xfId="34684" hidden="1" xr:uid="{00000000-0005-0000-0000-0000D0420000}"/>
    <cellStyle name="Calcular 2" xfId="34670" hidden="1" xr:uid="{00000000-0005-0000-0000-0000D1420000}"/>
    <cellStyle name="Calcular 2" xfId="34698" hidden="1" xr:uid="{00000000-0005-0000-0000-0000D2420000}"/>
    <cellStyle name="Calcular 2" xfId="34694" hidden="1" xr:uid="{00000000-0005-0000-0000-0000D3420000}"/>
    <cellStyle name="Calcular 2" xfId="34733" hidden="1" xr:uid="{00000000-0005-0000-0000-0000D4420000}"/>
    <cellStyle name="Calcular 2" xfId="34730" hidden="1" xr:uid="{00000000-0005-0000-0000-0000D5420000}"/>
    <cellStyle name="Calcular 2" xfId="34743" hidden="1" xr:uid="{00000000-0005-0000-0000-0000D6420000}"/>
    <cellStyle name="Calcular 2" xfId="34741" hidden="1" xr:uid="{00000000-0005-0000-0000-0000D7420000}"/>
    <cellStyle name="Calcular 2" xfId="34755" hidden="1" xr:uid="{00000000-0005-0000-0000-0000D8420000}"/>
    <cellStyle name="Calcular 2" xfId="34752" hidden="1" xr:uid="{00000000-0005-0000-0000-0000D9420000}"/>
    <cellStyle name="Calcular 2" xfId="34827" hidden="1" xr:uid="{00000000-0005-0000-0000-0000DA420000}"/>
    <cellStyle name="Calcular 2" xfId="34813" hidden="1" xr:uid="{00000000-0005-0000-0000-0000DB420000}"/>
    <cellStyle name="Calcular 2" xfId="34838" hidden="1" xr:uid="{00000000-0005-0000-0000-0000DC420000}"/>
    <cellStyle name="Calcular 2" xfId="34836" hidden="1" xr:uid="{00000000-0005-0000-0000-0000DD420000}"/>
    <cellStyle name="Calcular 2" xfId="34848" hidden="1" xr:uid="{00000000-0005-0000-0000-0000DE420000}"/>
    <cellStyle name="Calcular 2" xfId="34846" hidden="1" xr:uid="{00000000-0005-0000-0000-0000DF420000}"/>
    <cellStyle name="Calcular 2" xfId="34858" hidden="1" xr:uid="{00000000-0005-0000-0000-0000E0420000}"/>
    <cellStyle name="Calcular 2" xfId="34856" hidden="1" xr:uid="{00000000-0005-0000-0000-0000E1420000}"/>
    <cellStyle name="Calcular 2" xfId="34868" hidden="1" xr:uid="{00000000-0005-0000-0000-0000E2420000}"/>
    <cellStyle name="Calcular 2" xfId="34866" hidden="1" xr:uid="{00000000-0005-0000-0000-0000E3420000}"/>
    <cellStyle name="Calcular 2" xfId="34611" hidden="1" xr:uid="{00000000-0005-0000-0000-0000E4420000}"/>
    <cellStyle name="Calcular 2" xfId="34784" hidden="1" xr:uid="{00000000-0005-0000-0000-0000E5420000}"/>
    <cellStyle name="Calcular 2" xfId="34759" hidden="1" xr:uid="{00000000-0005-0000-0000-0000E6420000}"/>
    <cellStyle name="Calcular 2" xfId="34760" hidden="1" xr:uid="{00000000-0005-0000-0000-0000E7420000}"/>
    <cellStyle name="Calcular 2" xfId="34877" hidden="1" xr:uid="{00000000-0005-0000-0000-0000E8420000}"/>
    <cellStyle name="Calcular 2" xfId="34875" hidden="1" xr:uid="{00000000-0005-0000-0000-0000E9420000}"/>
    <cellStyle name="Calcular 2" xfId="34887" hidden="1" xr:uid="{00000000-0005-0000-0000-0000EA420000}"/>
    <cellStyle name="Calcular 2" xfId="34885" hidden="1" xr:uid="{00000000-0005-0000-0000-0000EB420000}"/>
    <cellStyle name="Calcular 2" xfId="34897" hidden="1" xr:uid="{00000000-0005-0000-0000-0000EC420000}"/>
    <cellStyle name="Calcular 2" xfId="34895" hidden="1" xr:uid="{00000000-0005-0000-0000-0000ED420000}"/>
    <cellStyle name="Calcular 2" xfId="14037" hidden="1" xr:uid="{00000000-0005-0000-0000-0000EE420000}"/>
    <cellStyle name="Calcular 2" xfId="33541" hidden="1" xr:uid="{00000000-0005-0000-0000-0000EF420000}"/>
    <cellStyle name="Calcular 2" xfId="33602" hidden="1" xr:uid="{00000000-0005-0000-0000-0000F0420000}"/>
    <cellStyle name="Calcular 2" xfId="34567" hidden="1" xr:uid="{00000000-0005-0000-0000-0000F1420000}"/>
    <cellStyle name="Calcular 2" xfId="34547" hidden="1" xr:uid="{00000000-0005-0000-0000-0000F2420000}"/>
    <cellStyle name="Calcular 2" xfId="4726" hidden="1" xr:uid="{00000000-0005-0000-0000-0000F3420000}"/>
    <cellStyle name="Calcular 2" xfId="34544" hidden="1" xr:uid="{00000000-0005-0000-0000-0000F4420000}"/>
    <cellStyle name="Calcular 2" xfId="33429" hidden="1" xr:uid="{00000000-0005-0000-0000-0000F5420000}"/>
    <cellStyle name="Calcular 2" xfId="34907" hidden="1" xr:uid="{00000000-0005-0000-0000-0000F6420000}"/>
    <cellStyle name="Calcular 2" xfId="34905" hidden="1" xr:uid="{00000000-0005-0000-0000-0000F7420000}"/>
    <cellStyle name="Calcular 2" xfId="34979" hidden="1" xr:uid="{00000000-0005-0000-0000-0000F8420000}"/>
    <cellStyle name="Calcular 2" xfId="34965" hidden="1" xr:uid="{00000000-0005-0000-0000-0000F9420000}"/>
    <cellStyle name="Calcular 2" xfId="34990" hidden="1" xr:uid="{00000000-0005-0000-0000-0000FA420000}"/>
    <cellStyle name="Calcular 2" xfId="34988" hidden="1" xr:uid="{00000000-0005-0000-0000-0000FB420000}"/>
    <cellStyle name="Calcular 2" xfId="35000" hidden="1" xr:uid="{00000000-0005-0000-0000-0000FC420000}"/>
    <cellStyle name="Calcular 2" xfId="34998" hidden="1" xr:uid="{00000000-0005-0000-0000-0000FD420000}"/>
    <cellStyle name="Calcular 2" xfId="35010" hidden="1" xr:uid="{00000000-0005-0000-0000-0000FE420000}"/>
    <cellStyle name="Calcular 2" xfId="35008" hidden="1" xr:uid="{00000000-0005-0000-0000-0000FF420000}"/>
    <cellStyle name="Calcular 2" xfId="35020" hidden="1" xr:uid="{00000000-0005-0000-0000-000000430000}"/>
    <cellStyle name="Calcular 2" xfId="35018" hidden="1" xr:uid="{00000000-0005-0000-0000-000001430000}"/>
    <cellStyle name="Calcular 2" xfId="34556" hidden="1" xr:uid="{00000000-0005-0000-0000-000002430000}"/>
    <cellStyle name="Calcular 2" xfId="34936" hidden="1" xr:uid="{00000000-0005-0000-0000-000003430000}"/>
    <cellStyle name="Calcular 2" xfId="34911" hidden="1" xr:uid="{00000000-0005-0000-0000-000004430000}"/>
    <cellStyle name="Calcular 2" xfId="34912" hidden="1" xr:uid="{00000000-0005-0000-0000-000005430000}"/>
    <cellStyle name="Calcular 2" xfId="35029" hidden="1" xr:uid="{00000000-0005-0000-0000-000006430000}"/>
    <cellStyle name="Calcular 2" xfId="35027" hidden="1" xr:uid="{00000000-0005-0000-0000-000007430000}"/>
    <cellStyle name="Calcular 2" xfId="35039" hidden="1" xr:uid="{00000000-0005-0000-0000-000008430000}"/>
    <cellStyle name="Calcular 2" xfId="35037" hidden="1" xr:uid="{00000000-0005-0000-0000-000009430000}"/>
    <cellStyle name="Calcular 2" xfId="35049" hidden="1" xr:uid="{00000000-0005-0000-0000-00000A430000}"/>
    <cellStyle name="Calcular 2" xfId="35047" hidden="1" xr:uid="{00000000-0005-0000-0000-00000B430000}"/>
    <cellStyle name="Calcular 2" xfId="8733" hidden="1" xr:uid="{00000000-0005-0000-0000-00000C430000}"/>
    <cellStyle name="Calcular 2" xfId="34712" hidden="1" xr:uid="{00000000-0005-0000-0000-00000D430000}"/>
    <cellStyle name="Calcular 2" xfId="34663" hidden="1" xr:uid="{00000000-0005-0000-0000-00000E430000}"/>
    <cellStyle name="Calcular 2" xfId="34662" hidden="1" xr:uid="{00000000-0005-0000-0000-00000F430000}"/>
    <cellStyle name="Calcular 2" xfId="33857" hidden="1" xr:uid="{00000000-0005-0000-0000-000010430000}"/>
    <cellStyle name="Calcular 2" xfId="33353" hidden="1" xr:uid="{00000000-0005-0000-0000-000011430000}"/>
    <cellStyle name="Calcular 2" xfId="8561" hidden="1" xr:uid="{00000000-0005-0000-0000-000012430000}"/>
    <cellStyle name="Calcular 2" xfId="8471" hidden="1" xr:uid="{00000000-0005-0000-0000-000013430000}"/>
    <cellStyle name="Calcular 2" xfId="35052" hidden="1" xr:uid="{00000000-0005-0000-0000-000014430000}"/>
    <cellStyle name="Calcular 2" xfId="33695" hidden="1" xr:uid="{00000000-0005-0000-0000-000015430000}"/>
    <cellStyle name="Calcular 2" xfId="35124" hidden="1" xr:uid="{00000000-0005-0000-0000-000016430000}"/>
    <cellStyle name="Calcular 2" xfId="35110" hidden="1" xr:uid="{00000000-0005-0000-0000-000017430000}"/>
    <cellStyle name="Calcular 2" xfId="35135" hidden="1" xr:uid="{00000000-0005-0000-0000-000018430000}"/>
    <cellStyle name="Calcular 2" xfId="35133" hidden="1" xr:uid="{00000000-0005-0000-0000-000019430000}"/>
    <cellStyle name="Calcular 2" xfId="35145" hidden="1" xr:uid="{00000000-0005-0000-0000-00001A430000}"/>
    <cellStyle name="Calcular 2" xfId="35143" hidden="1" xr:uid="{00000000-0005-0000-0000-00001B430000}"/>
    <cellStyle name="Calcular 2" xfId="35155" hidden="1" xr:uid="{00000000-0005-0000-0000-00001C430000}"/>
    <cellStyle name="Calcular 2" xfId="35153" hidden="1" xr:uid="{00000000-0005-0000-0000-00001D430000}"/>
    <cellStyle name="Calcular 2" xfId="35165" hidden="1" xr:uid="{00000000-0005-0000-0000-00001E430000}"/>
    <cellStyle name="Calcular 2" xfId="35163" hidden="1" xr:uid="{00000000-0005-0000-0000-00001F430000}"/>
    <cellStyle name="Calcular 2" xfId="5032" hidden="1" xr:uid="{00000000-0005-0000-0000-000020430000}"/>
    <cellStyle name="Calcular 2" xfId="35081" hidden="1" xr:uid="{00000000-0005-0000-0000-000021430000}"/>
    <cellStyle name="Calcular 2" xfId="35056" hidden="1" xr:uid="{00000000-0005-0000-0000-000022430000}"/>
    <cellStyle name="Calcular 2" xfId="35057" hidden="1" xr:uid="{00000000-0005-0000-0000-000023430000}"/>
    <cellStyle name="Calcular 2" xfId="35174" hidden="1" xr:uid="{00000000-0005-0000-0000-000024430000}"/>
    <cellStyle name="Calcular 2" xfId="35172" hidden="1" xr:uid="{00000000-0005-0000-0000-000025430000}"/>
    <cellStyle name="Calcular 2" xfId="35184" hidden="1" xr:uid="{00000000-0005-0000-0000-000026430000}"/>
    <cellStyle name="Calcular 2" xfId="35182" hidden="1" xr:uid="{00000000-0005-0000-0000-000027430000}"/>
    <cellStyle name="Calcular 2" xfId="35194" hidden="1" xr:uid="{00000000-0005-0000-0000-000028430000}"/>
    <cellStyle name="Calcular 2" xfId="35192" hidden="1" xr:uid="{00000000-0005-0000-0000-000029430000}"/>
    <cellStyle name="Calcular 2" xfId="33606" hidden="1" xr:uid="{00000000-0005-0000-0000-00002A430000}"/>
    <cellStyle name="Calcular 2" xfId="33637" hidden="1" xr:uid="{00000000-0005-0000-0000-00002B430000}"/>
    <cellStyle name="Calcular 2" xfId="33412" hidden="1" xr:uid="{00000000-0005-0000-0000-00002C430000}"/>
    <cellStyle name="Calcular 2" xfId="33685" hidden="1" xr:uid="{00000000-0005-0000-0000-00002D430000}"/>
    <cellStyle name="Calcular 2" xfId="35197" hidden="1" xr:uid="{00000000-0005-0000-0000-00002E430000}"/>
    <cellStyle name="Calcular 2" xfId="33748" hidden="1" xr:uid="{00000000-0005-0000-0000-00002F430000}"/>
    <cellStyle name="Calcular 2" xfId="35207" hidden="1" xr:uid="{00000000-0005-0000-0000-000030430000}"/>
    <cellStyle name="Calcular 2" xfId="35205" hidden="1" xr:uid="{00000000-0005-0000-0000-000031430000}"/>
    <cellStyle name="Calcular 2" xfId="35218" hidden="1" xr:uid="{00000000-0005-0000-0000-000032430000}"/>
    <cellStyle name="Calcular 2" xfId="35216" hidden="1" xr:uid="{00000000-0005-0000-0000-000033430000}"/>
    <cellStyle name="Calcular 2" xfId="35363" hidden="1" xr:uid="{00000000-0005-0000-0000-000034430000}"/>
    <cellStyle name="Calcular 2" xfId="35349" hidden="1" xr:uid="{00000000-0005-0000-0000-000035430000}"/>
    <cellStyle name="Calcular 2" xfId="35377" hidden="1" xr:uid="{00000000-0005-0000-0000-000036430000}"/>
    <cellStyle name="Calcular 2" xfId="35373" hidden="1" xr:uid="{00000000-0005-0000-0000-000037430000}"/>
    <cellStyle name="Calcular 2" xfId="35412" hidden="1" xr:uid="{00000000-0005-0000-0000-000038430000}"/>
    <cellStyle name="Calcular 2" xfId="35409" hidden="1" xr:uid="{00000000-0005-0000-0000-000039430000}"/>
    <cellStyle name="Calcular 2" xfId="35422" hidden="1" xr:uid="{00000000-0005-0000-0000-00003A430000}"/>
    <cellStyle name="Calcular 2" xfId="35420" hidden="1" xr:uid="{00000000-0005-0000-0000-00003B430000}"/>
    <cellStyle name="Calcular 2" xfId="35434" hidden="1" xr:uid="{00000000-0005-0000-0000-00003C430000}"/>
    <cellStyle name="Calcular 2" xfId="35431" hidden="1" xr:uid="{00000000-0005-0000-0000-00003D430000}"/>
    <cellStyle name="Calcular 2" xfId="35507" hidden="1" xr:uid="{00000000-0005-0000-0000-00003E430000}"/>
    <cellStyle name="Calcular 2" xfId="35493" hidden="1" xr:uid="{00000000-0005-0000-0000-00003F430000}"/>
    <cellStyle name="Calcular 2" xfId="35518" hidden="1" xr:uid="{00000000-0005-0000-0000-000040430000}"/>
    <cellStyle name="Calcular 2" xfId="35516" hidden="1" xr:uid="{00000000-0005-0000-0000-000041430000}"/>
    <cellStyle name="Calcular 2" xfId="35528" hidden="1" xr:uid="{00000000-0005-0000-0000-000042430000}"/>
    <cellStyle name="Calcular 2" xfId="35526" hidden="1" xr:uid="{00000000-0005-0000-0000-000043430000}"/>
    <cellStyle name="Calcular 2" xfId="35538" hidden="1" xr:uid="{00000000-0005-0000-0000-000044430000}"/>
    <cellStyle name="Calcular 2" xfId="35536" hidden="1" xr:uid="{00000000-0005-0000-0000-000045430000}"/>
    <cellStyle name="Calcular 2" xfId="35548" hidden="1" xr:uid="{00000000-0005-0000-0000-000046430000}"/>
    <cellStyle name="Calcular 2" xfId="35546" hidden="1" xr:uid="{00000000-0005-0000-0000-000047430000}"/>
    <cellStyle name="Calcular 2" xfId="35290" hidden="1" xr:uid="{00000000-0005-0000-0000-000048430000}"/>
    <cellStyle name="Calcular 2" xfId="35464" hidden="1" xr:uid="{00000000-0005-0000-0000-000049430000}"/>
    <cellStyle name="Calcular 2" xfId="35438" hidden="1" xr:uid="{00000000-0005-0000-0000-00004A430000}"/>
    <cellStyle name="Calcular 2" xfId="35439" hidden="1" xr:uid="{00000000-0005-0000-0000-00004B430000}"/>
    <cellStyle name="Calcular 2" xfId="35557" hidden="1" xr:uid="{00000000-0005-0000-0000-00004C430000}"/>
    <cellStyle name="Calcular 2" xfId="35555" hidden="1" xr:uid="{00000000-0005-0000-0000-00004D430000}"/>
    <cellStyle name="Calcular 2" xfId="35567" hidden="1" xr:uid="{00000000-0005-0000-0000-00004E430000}"/>
    <cellStyle name="Calcular 2" xfId="35565" hidden="1" xr:uid="{00000000-0005-0000-0000-00004F430000}"/>
    <cellStyle name="Calcular 2" xfId="35577" hidden="1" xr:uid="{00000000-0005-0000-0000-000050430000}"/>
    <cellStyle name="Calcular 2" xfId="35575" hidden="1" xr:uid="{00000000-0005-0000-0000-000051430000}"/>
    <cellStyle name="Calcular 2" xfId="33750" hidden="1" xr:uid="{00000000-0005-0000-0000-000052430000}"/>
    <cellStyle name="Calcular 2" xfId="33622" hidden="1" xr:uid="{00000000-0005-0000-0000-000053430000}"/>
    <cellStyle name="Calcular 2" xfId="33411" hidden="1" xr:uid="{00000000-0005-0000-0000-000054430000}"/>
    <cellStyle name="Calcular 2" xfId="35246" hidden="1" xr:uid="{00000000-0005-0000-0000-000055430000}"/>
    <cellStyle name="Calcular 2" xfId="35226" hidden="1" xr:uid="{00000000-0005-0000-0000-000056430000}"/>
    <cellStyle name="Calcular 2" xfId="33691" hidden="1" xr:uid="{00000000-0005-0000-0000-000057430000}"/>
    <cellStyle name="Calcular 2" xfId="35223" hidden="1" xr:uid="{00000000-0005-0000-0000-000058430000}"/>
    <cellStyle name="Calcular 2" xfId="4927" hidden="1" xr:uid="{00000000-0005-0000-0000-000059430000}"/>
    <cellStyle name="Calcular 2" xfId="35587" hidden="1" xr:uid="{00000000-0005-0000-0000-00005A430000}"/>
    <cellStyle name="Calcular 2" xfId="35585" hidden="1" xr:uid="{00000000-0005-0000-0000-00005B430000}"/>
    <cellStyle name="Calcular 2" xfId="35659" hidden="1" xr:uid="{00000000-0005-0000-0000-00005C430000}"/>
    <cellStyle name="Calcular 2" xfId="35645" hidden="1" xr:uid="{00000000-0005-0000-0000-00005D430000}"/>
    <cellStyle name="Calcular 2" xfId="35670" hidden="1" xr:uid="{00000000-0005-0000-0000-00005E430000}"/>
    <cellStyle name="Calcular 2" xfId="35668" hidden="1" xr:uid="{00000000-0005-0000-0000-00005F430000}"/>
    <cellStyle name="Calcular 2" xfId="35680" hidden="1" xr:uid="{00000000-0005-0000-0000-000060430000}"/>
    <cellStyle name="Calcular 2" xfId="35678" hidden="1" xr:uid="{00000000-0005-0000-0000-000061430000}"/>
    <cellStyle name="Calcular 2" xfId="35690" hidden="1" xr:uid="{00000000-0005-0000-0000-000062430000}"/>
    <cellStyle name="Calcular 2" xfId="35688" hidden="1" xr:uid="{00000000-0005-0000-0000-000063430000}"/>
    <cellStyle name="Calcular 2" xfId="35700" hidden="1" xr:uid="{00000000-0005-0000-0000-000064430000}"/>
    <cellStyle name="Calcular 2" xfId="35698" hidden="1" xr:uid="{00000000-0005-0000-0000-000065430000}"/>
    <cellStyle name="Calcular 2" xfId="35235" hidden="1" xr:uid="{00000000-0005-0000-0000-000066430000}"/>
    <cellStyle name="Calcular 2" xfId="35616" hidden="1" xr:uid="{00000000-0005-0000-0000-000067430000}"/>
    <cellStyle name="Calcular 2" xfId="35591" hidden="1" xr:uid="{00000000-0005-0000-0000-000068430000}"/>
    <cellStyle name="Calcular 2" xfId="35592" hidden="1" xr:uid="{00000000-0005-0000-0000-000069430000}"/>
    <cellStyle name="Calcular 2" xfId="35709" hidden="1" xr:uid="{00000000-0005-0000-0000-00006A430000}"/>
    <cellStyle name="Calcular 2" xfId="35707" hidden="1" xr:uid="{00000000-0005-0000-0000-00006B430000}"/>
    <cellStyle name="Calcular 2" xfId="35719" hidden="1" xr:uid="{00000000-0005-0000-0000-00006C430000}"/>
    <cellStyle name="Calcular 2" xfId="35717" hidden="1" xr:uid="{00000000-0005-0000-0000-00006D430000}"/>
    <cellStyle name="Calcular 2" xfId="35729" hidden="1" xr:uid="{00000000-0005-0000-0000-00006E430000}"/>
    <cellStyle name="Calcular 2" xfId="35727" hidden="1" xr:uid="{00000000-0005-0000-0000-00006F430000}"/>
    <cellStyle name="Calcular 2" xfId="33628" hidden="1" xr:uid="{00000000-0005-0000-0000-000070430000}"/>
    <cellStyle name="Calcular 2" xfId="35391" hidden="1" xr:uid="{00000000-0005-0000-0000-000071430000}"/>
    <cellStyle name="Calcular 2" xfId="35342" hidden="1" xr:uid="{00000000-0005-0000-0000-000072430000}"/>
    <cellStyle name="Calcular 2" xfId="35341" hidden="1" xr:uid="{00000000-0005-0000-0000-000073430000}"/>
    <cellStyle name="Calcular 2" xfId="33448" hidden="1" xr:uid="{00000000-0005-0000-0000-000074430000}"/>
    <cellStyle name="Calcular 2" xfId="8448" hidden="1" xr:uid="{00000000-0005-0000-0000-000075430000}"/>
    <cellStyle name="Calcular 2" xfId="9098" hidden="1" xr:uid="{00000000-0005-0000-0000-000076430000}"/>
    <cellStyle name="Calcular 2" xfId="4754" hidden="1" xr:uid="{00000000-0005-0000-0000-000077430000}"/>
    <cellStyle name="Calcular 2" xfId="35732" hidden="1" xr:uid="{00000000-0005-0000-0000-000078430000}"/>
    <cellStyle name="Calcular 2" xfId="26851" hidden="1" xr:uid="{00000000-0005-0000-0000-000079430000}"/>
    <cellStyle name="Calcular 2" xfId="35804" hidden="1" xr:uid="{00000000-0005-0000-0000-00007A430000}"/>
    <cellStyle name="Calcular 2" xfId="35790" hidden="1" xr:uid="{00000000-0005-0000-0000-00007B430000}"/>
    <cellStyle name="Calcular 2" xfId="35815" hidden="1" xr:uid="{00000000-0005-0000-0000-00007C430000}"/>
    <cellStyle name="Calcular 2" xfId="35813" hidden="1" xr:uid="{00000000-0005-0000-0000-00007D430000}"/>
    <cellStyle name="Calcular 2" xfId="35825" hidden="1" xr:uid="{00000000-0005-0000-0000-00007E430000}"/>
    <cellStyle name="Calcular 2" xfId="35823" hidden="1" xr:uid="{00000000-0005-0000-0000-00007F430000}"/>
    <cellStyle name="Calcular 2" xfId="35835" hidden="1" xr:uid="{00000000-0005-0000-0000-000080430000}"/>
    <cellStyle name="Calcular 2" xfId="35833" hidden="1" xr:uid="{00000000-0005-0000-0000-000081430000}"/>
    <cellStyle name="Calcular 2" xfId="35845" hidden="1" xr:uid="{00000000-0005-0000-0000-000082430000}"/>
    <cellStyle name="Calcular 2" xfId="35843" hidden="1" xr:uid="{00000000-0005-0000-0000-000083430000}"/>
    <cellStyle name="Calcular 2" xfId="5586" hidden="1" xr:uid="{00000000-0005-0000-0000-000084430000}"/>
    <cellStyle name="Calcular 2" xfId="35761" hidden="1" xr:uid="{00000000-0005-0000-0000-000085430000}"/>
    <cellStyle name="Calcular 2" xfId="35736" hidden="1" xr:uid="{00000000-0005-0000-0000-000086430000}"/>
    <cellStyle name="Calcular 2" xfId="35737" hidden="1" xr:uid="{00000000-0005-0000-0000-000087430000}"/>
    <cellStyle name="Calcular 2" xfId="35854" hidden="1" xr:uid="{00000000-0005-0000-0000-000088430000}"/>
    <cellStyle name="Calcular 2" xfId="35852" hidden="1" xr:uid="{00000000-0005-0000-0000-000089430000}"/>
    <cellStyle name="Calcular 2" xfId="35864" hidden="1" xr:uid="{00000000-0005-0000-0000-00008A430000}"/>
    <cellStyle name="Calcular 2" xfId="35862" hidden="1" xr:uid="{00000000-0005-0000-0000-00008B430000}"/>
    <cellStyle name="Calcular 2" xfId="35874" hidden="1" xr:uid="{00000000-0005-0000-0000-00008C430000}"/>
    <cellStyle name="Calcular 2" xfId="35872" hidden="1" xr:uid="{00000000-0005-0000-0000-00008D430000}"/>
    <cellStyle name="Calcular 2" xfId="33559" hidden="1" xr:uid="{00000000-0005-0000-0000-00008E430000}"/>
    <cellStyle name="Calcular 2" xfId="33517" hidden="1" xr:uid="{00000000-0005-0000-0000-00008F430000}"/>
    <cellStyle name="Calcular 2" xfId="33697" hidden="1" xr:uid="{00000000-0005-0000-0000-000090430000}"/>
    <cellStyle name="Calcular 2" xfId="9301" hidden="1" xr:uid="{00000000-0005-0000-0000-000091430000}"/>
    <cellStyle name="Calcular 2" xfId="35877" hidden="1" xr:uid="{00000000-0005-0000-0000-000092430000}"/>
    <cellStyle name="Calcular 2" xfId="33615" hidden="1" xr:uid="{00000000-0005-0000-0000-000093430000}"/>
    <cellStyle name="Calcular 2" xfId="35887" hidden="1" xr:uid="{00000000-0005-0000-0000-000094430000}"/>
    <cellStyle name="Calcular 2" xfId="35885" hidden="1" xr:uid="{00000000-0005-0000-0000-000095430000}"/>
    <cellStyle name="Calcular 2" xfId="35897" hidden="1" xr:uid="{00000000-0005-0000-0000-000096430000}"/>
    <cellStyle name="Calcular 2" xfId="35895" hidden="1" xr:uid="{00000000-0005-0000-0000-000097430000}"/>
    <cellStyle name="Calcular 2" xfId="36042" hidden="1" xr:uid="{00000000-0005-0000-0000-000098430000}"/>
    <cellStyle name="Calcular 2" xfId="36028" hidden="1" xr:uid="{00000000-0005-0000-0000-000099430000}"/>
    <cellStyle name="Calcular 2" xfId="36056" hidden="1" xr:uid="{00000000-0005-0000-0000-00009A430000}"/>
    <cellStyle name="Calcular 2" xfId="36052" hidden="1" xr:uid="{00000000-0005-0000-0000-00009B430000}"/>
    <cellStyle name="Calcular 2" xfId="36091" hidden="1" xr:uid="{00000000-0005-0000-0000-00009C430000}"/>
    <cellStyle name="Calcular 2" xfId="36088" hidden="1" xr:uid="{00000000-0005-0000-0000-00009D430000}"/>
    <cellStyle name="Calcular 2" xfId="36101" hidden="1" xr:uid="{00000000-0005-0000-0000-00009E430000}"/>
    <cellStyle name="Calcular 2" xfId="36099" hidden="1" xr:uid="{00000000-0005-0000-0000-00009F430000}"/>
    <cellStyle name="Calcular 2" xfId="36113" hidden="1" xr:uid="{00000000-0005-0000-0000-0000A0430000}"/>
    <cellStyle name="Calcular 2" xfId="36110" hidden="1" xr:uid="{00000000-0005-0000-0000-0000A1430000}"/>
    <cellStyle name="Calcular 2" xfId="36185" hidden="1" xr:uid="{00000000-0005-0000-0000-0000A2430000}"/>
    <cellStyle name="Calcular 2" xfId="36171" hidden="1" xr:uid="{00000000-0005-0000-0000-0000A3430000}"/>
    <cellStyle name="Calcular 2" xfId="36196" hidden="1" xr:uid="{00000000-0005-0000-0000-0000A4430000}"/>
    <cellStyle name="Calcular 2" xfId="36194" hidden="1" xr:uid="{00000000-0005-0000-0000-0000A5430000}"/>
    <cellStyle name="Calcular 2" xfId="36206" hidden="1" xr:uid="{00000000-0005-0000-0000-0000A6430000}"/>
    <cellStyle name="Calcular 2" xfId="36204" hidden="1" xr:uid="{00000000-0005-0000-0000-0000A7430000}"/>
    <cellStyle name="Calcular 2" xfId="36216" hidden="1" xr:uid="{00000000-0005-0000-0000-0000A8430000}"/>
    <cellStyle name="Calcular 2" xfId="36214" hidden="1" xr:uid="{00000000-0005-0000-0000-0000A9430000}"/>
    <cellStyle name="Calcular 2" xfId="36226" hidden="1" xr:uid="{00000000-0005-0000-0000-0000AA430000}"/>
    <cellStyle name="Calcular 2" xfId="36224" hidden="1" xr:uid="{00000000-0005-0000-0000-0000AB430000}"/>
    <cellStyle name="Calcular 2" xfId="35969" hidden="1" xr:uid="{00000000-0005-0000-0000-0000AC430000}"/>
    <cellStyle name="Calcular 2" xfId="36142" hidden="1" xr:uid="{00000000-0005-0000-0000-0000AD430000}"/>
    <cellStyle name="Calcular 2" xfId="36117" hidden="1" xr:uid="{00000000-0005-0000-0000-0000AE430000}"/>
    <cellStyle name="Calcular 2" xfId="36118" hidden="1" xr:uid="{00000000-0005-0000-0000-0000AF430000}"/>
    <cellStyle name="Calcular 2" xfId="36235" hidden="1" xr:uid="{00000000-0005-0000-0000-0000B0430000}"/>
    <cellStyle name="Calcular 2" xfId="36233" hidden="1" xr:uid="{00000000-0005-0000-0000-0000B1430000}"/>
    <cellStyle name="Calcular 2" xfId="36245" hidden="1" xr:uid="{00000000-0005-0000-0000-0000B2430000}"/>
    <cellStyle name="Calcular 2" xfId="36243" hidden="1" xr:uid="{00000000-0005-0000-0000-0000B3430000}"/>
    <cellStyle name="Calcular 2" xfId="36255" hidden="1" xr:uid="{00000000-0005-0000-0000-0000B4430000}"/>
    <cellStyle name="Calcular 2" xfId="36253" hidden="1" xr:uid="{00000000-0005-0000-0000-0000B5430000}"/>
    <cellStyle name="Calcular 2" xfId="8419" hidden="1" xr:uid="{00000000-0005-0000-0000-0000B6430000}"/>
    <cellStyle name="Calcular 2" xfId="33355" hidden="1" xr:uid="{00000000-0005-0000-0000-0000B7430000}"/>
    <cellStyle name="Calcular 2" xfId="9433" hidden="1" xr:uid="{00000000-0005-0000-0000-0000B8430000}"/>
    <cellStyle name="Calcular 2" xfId="35925" hidden="1" xr:uid="{00000000-0005-0000-0000-0000B9430000}"/>
    <cellStyle name="Calcular 2" xfId="35905" hidden="1" xr:uid="{00000000-0005-0000-0000-0000BA430000}"/>
    <cellStyle name="Calcular 2" xfId="33745" hidden="1" xr:uid="{00000000-0005-0000-0000-0000BB430000}"/>
    <cellStyle name="Calcular 2" xfId="35902" hidden="1" xr:uid="{00000000-0005-0000-0000-0000BC430000}"/>
    <cellStyle name="Calcular 2" xfId="33532" hidden="1" xr:uid="{00000000-0005-0000-0000-0000BD430000}"/>
    <cellStyle name="Calcular 2" xfId="36265" hidden="1" xr:uid="{00000000-0005-0000-0000-0000BE430000}"/>
    <cellStyle name="Calcular 2" xfId="36263" hidden="1" xr:uid="{00000000-0005-0000-0000-0000BF430000}"/>
    <cellStyle name="Calcular 2" xfId="36337" hidden="1" xr:uid="{00000000-0005-0000-0000-0000C0430000}"/>
    <cellStyle name="Calcular 2" xfId="36323" hidden="1" xr:uid="{00000000-0005-0000-0000-0000C1430000}"/>
    <cellStyle name="Calcular 2" xfId="36348" hidden="1" xr:uid="{00000000-0005-0000-0000-0000C2430000}"/>
    <cellStyle name="Calcular 2" xfId="36346" hidden="1" xr:uid="{00000000-0005-0000-0000-0000C3430000}"/>
    <cellStyle name="Calcular 2" xfId="36358" hidden="1" xr:uid="{00000000-0005-0000-0000-0000C4430000}"/>
    <cellStyle name="Calcular 2" xfId="36356" hidden="1" xr:uid="{00000000-0005-0000-0000-0000C5430000}"/>
    <cellStyle name="Calcular 2" xfId="36368" hidden="1" xr:uid="{00000000-0005-0000-0000-0000C6430000}"/>
    <cellStyle name="Calcular 2" xfId="36366" hidden="1" xr:uid="{00000000-0005-0000-0000-0000C7430000}"/>
    <cellStyle name="Calcular 2" xfId="36378" hidden="1" xr:uid="{00000000-0005-0000-0000-0000C8430000}"/>
    <cellStyle name="Calcular 2" xfId="36376" hidden="1" xr:uid="{00000000-0005-0000-0000-0000C9430000}"/>
    <cellStyle name="Calcular 2" xfId="35914" hidden="1" xr:uid="{00000000-0005-0000-0000-0000CA430000}"/>
    <cellStyle name="Calcular 2" xfId="36294" hidden="1" xr:uid="{00000000-0005-0000-0000-0000CB430000}"/>
    <cellStyle name="Calcular 2" xfId="36269" hidden="1" xr:uid="{00000000-0005-0000-0000-0000CC430000}"/>
    <cellStyle name="Calcular 2" xfId="36270" hidden="1" xr:uid="{00000000-0005-0000-0000-0000CD430000}"/>
    <cellStyle name="Calcular 2" xfId="36387" hidden="1" xr:uid="{00000000-0005-0000-0000-0000CE430000}"/>
    <cellStyle name="Calcular 2" xfId="36385" hidden="1" xr:uid="{00000000-0005-0000-0000-0000CF430000}"/>
    <cellStyle name="Calcular 2" xfId="36397" hidden="1" xr:uid="{00000000-0005-0000-0000-0000D0430000}"/>
    <cellStyle name="Calcular 2" xfId="36395" hidden="1" xr:uid="{00000000-0005-0000-0000-0000D1430000}"/>
    <cellStyle name="Calcular 2" xfId="36407" hidden="1" xr:uid="{00000000-0005-0000-0000-0000D2430000}"/>
    <cellStyle name="Calcular 2" xfId="36405" hidden="1" xr:uid="{00000000-0005-0000-0000-0000D3430000}"/>
    <cellStyle name="Calcular 2" xfId="33684" hidden="1" xr:uid="{00000000-0005-0000-0000-0000D4430000}"/>
    <cellStyle name="Calcular 2" xfId="36070" hidden="1" xr:uid="{00000000-0005-0000-0000-0000D5430000}"/>
    <cellStyle name="Calcular 2" xfId="36021" hidden="1" xr:uid="{00000000-0005-0000-0000-0000D6430000}"/>
    <cellStyle name="Calcular 2" xfId="36020" hidden="1" xr:uid="{00000000-0005-0000-0000-0000D7430000}"/>
    <cellStyle name="Calcular 2" xfId="9653" hidden="1" xr:uid="{00000000-0005-0000-0000-0000D8430000}"/>
    <cellStyle name="Calcular 2" xfId="8945" hidden="1" xr:uid="{00000000-0005-0000-0000-0000D9430000}"/>
    <cellStyle name="Calcular 2" xfId="9101" hidden="1" xr:uid="{00000000-0005-0000-0000-0000DA430000}"/>
    <cellStyle name="Calcular 2" xfId="9239" hidden="1" xr:uid="{00000000-0005-0000-0000-0000DB430000}"/>
    <cellStyle name="Calcular 2" xfId="36410" hidden="1" xr:uid="{00000000-0005-0000-0000-0000DC430000}"/>
    <cellStyle name="Calcular 2" xfId="26821" hidden="1" xr:uid="{00000000-0005-0000-0000-0000DD430000}"/>
    <cellStyle name="Calcular 2" xfId="36482" hidden="1" xr:uid="{00000000-0005-0000-0000-0000DE430000}"/>
    <cellStyle name="Calcular 2" xfId="36468" hidden="1" xr:uid="{00000000-0005-0000-0000-0000DF430000}"/>
    <cellStyle name="Calcular 2" xfId="36493" hidden="1" xr:uid="{00000000-0005-0000-0000-0000E0430000}"/>
    <cellStyle name="Calcular 2" xfId="36491" hidden="1" xr:uid="{00000000-0005-0000-0000-0000E1430000}"/>
    <cellStyle name="Calcular 2" xfId="36503" hidden="1" xr:uid="{00000000-0005-0000-0000-0000E2430000}"/>
    <cellStyle name="Calcular 2" xfId="36501" hidden="1" xr:uid="{00000000-0005-0000-0000-0000E3430000}"/>
    <cellStyle name="Calcular 2" xfId="36513" hidden="1" xr:uid="{00000000-0005-0000-0000-0000E4430000}"/>
    <cellStyle name="Calcular 2" xfId="36511" hidden="1" xr:uid="{00000000-0005-0000-0000-0000E5430000}"/>
    <cellStyle name="Calcular 2" xfId="36523" hidden="1" xr:uid="{00000000-0005-0000-0000-0000E6430000}"/>
    <cellStyle name="Calcular 2" xfId="36521" hidden="1" xr:uid="{00000000-0005-0000-0000-0000E7430000}"/>
    <cellStyle name="Calcular 2" xfId="10393" hidden="1" xr:uid="{00000000-0005-0000-0000-0000E8430000}"/>
    <cellStyle name="Calcular 2" xfId="36439" hidden="1" xr:uid="{00000000-0005-0000-0000-0000E9430000}"/>
    <cellStyle name="Calcular 2" xfId="36414" hidden="1" xr:uid="{00000000-0005-0000-0000-0000EA430000}"/>
    <cellStyle name="Calcular 2" xfId="36415" hidden="1" xr:uid="{00000000-0005-0000-0000-0000EB430000}"/>
    <cellStyle name="Calcular 2" xfId="36532" hidden="1" xr:uid="{00000000-0005-0000-0000-0000EC430000}"/>
    <cellStyle name="Calcular 2" xfId="36530" hidden="1" xr:uid="{00000000-0005-0000-0000-0000ED430000}"/>
    <cellStyle name="Calcular 2" xfId="36542" hidden="1" xr:uid="{00000000-0005-0000-0000-0000EE430000}"/>
    <cellStyle name="Calcular 2" xfId="36540" hidden="1" xr:uid="{00000000-0005-0000-0000-0000EF430000}"/>
    <cellStyle name="Calcular 2" xfId="36552" hidden="1" xr:uid="{00000000-0005-0000-0000-0000F0430000}"/>
    <cellStyle name="Calcular 2" xfId="36550" hidden="1" xr:uid="{00000000-0005-0000-0000-0000F1430000}"/>
    <cellStyle name="Calcular 2" xfId="37644" hidden="1" xr:uid="{00000000-0005-0000-0000-0000F2430000}"/>
    <cellStyle name="Calcular 2" xfId="37627" hidden="1" xr:uid="{00000000-0005-0000-0000-0000F3430000}"/>
    <cellStyle name="Calcular 2" xfId="37696" hidden="1" xr:uid="{00000000-0005-0000-0000-0000F4430000}"/>
    <cellStyle name="Calcular 2" xfId="37680" hidden="1" xr:uid="{00000000-0005-0000-0000-0000F5430000}"/>
    <cellStyle name="Calcular 2" xfId="37895" hidden="1" xr:uid="{00000000-0005-0000-0000-0000F6430000}"/>
    <cellStyle name="Calcular 2" xfId="37879" hidden="1" xr:uid="{00000000-0005-0000-0000-0000F7430000}"/>
    <cellStyle name="Calcular 2" xfId="37911" hidden="1" xr:uid="{00000000-0005-0000-0000-0000F8430000}"/>
    <cellStyle name="Calcular 2" xfId="37909" hidden="1" xr:uid="{00000000-0005-0000-0000-0000F9430000}"/>
    <cellStyle name="Calcular 2" xfId="37950" hidden="1" xr:uid="{00000000-0005-0000-0000-0000FA430000}"/>
    <cellStyle name="Calcular 2" xfId="37935" hidden="1" xr:uid="{00000000-0005-0000-0000-0000FB430000}"/>
    <cellStyle name="Calcular 2" xfId="36737" hidden="1" xr:uid="{00000000-0005-0000-0000-0000FC430000}"/>
    <cellStyle name="Calcular 2" xfId="36753" hidden="1" xr:uid="{00000000-0005-0000-0000-0000FD430000}"/>
    <cellStyle name="Calcular 2" xfId="36692" hidden="1" xr:uid="{00000000-0005-0000-0000-0000FE430000}"/>
    <cellStyle name="Calcular 2" xfId="37339" hidden="1" xr:uid="{00000000-0005-0000-0000-0000FF430000}"/>
    <cellStyle name="Calcular 2" xfId="37999" hidden="1" xr:uid="{00000000-0005-0000-0000-000000440000}"/>
    <cellStyle name="Calcular 2" xfId="36555" hidden="1" xr:uid="{00000000-0005-0000-0000-000001440000}"/>
    <cellStyle name="Calcular 2" xfId="38027" hidden="1" xr:uid="{00000000-0005-0000-0000-000002440000}"/>
    <cellStyle name="Calcular 2" xfId="38025" hidden="1" xr:uid="{00000000-0005-0000-0000-000003440000}"/>
    <cellStyle name="Calcular 2" xfId="38085" hidden="1" xr:uid="{00000000-0005-0000-0000-000004440000}"/>
    <cellStyle name="Calcular 2" xfId="38069" hidden="1" xr:uid="{00000000-0005-0000-0000-000005440000}"/>
    <cellStyle name="Calcular 2" xfId="37835" hidden="1" xr:uid="{00000000-0005-0000-0000-000006440000}"/>
    <cellStyle name="Calcular 2" xfId="37767" hidden="1" xr:uid="{00000000-0005-0000-0000-000007440000}"/>
    <cellStyle name="Calcular 2" xfId="37578" hidden="1" xr:uid="{00000000-0005-0000-0000-000008440000}"/>
    <cellStyle name="Calcular 2" xfId="37182" hidden="1" xr:uid="{00000000-0005-0000-0000-000009440000}"/>
    <cellStyle name="Calcular 2" xfId="38095" hidden="1" xr:uid="{00000000-0005-0000-0000-00000A440000}"/>
    <cellStyle name="Calcular 2" xfId="37919" hidden="1" xr:uid="{00000000-0005-0000-0000-00000B440000}"/>
    <cellStyle name="Calcular 2" xfId="38109" hidden="1" xr:uid="{00000000-0005-0000-0000-00000C440000}"/>
    <cellStyle name="Calcular 2" xfId="38107" hidden="1" xr:uid="{00000000-0005-0000-0000-00000D440000}"/>
    <cellStyle name="Calcular 2" xfId="38159" hidden="1" xr:uid="{00000000-0005-0000-0000-00000E440000}"/>
    <cellStyle name="Calcular 2" xfId="38143" hidden="1" xr:uid="{00000000-0005-0000-0000-00000F440000}"/>
    <cellStyle name="Calcular 2" xfId="37295" hidden="1" xr:uid="{00000000-0005-0000-0000-000010440000}"/>
    <cellStyle name="Calcular 2" xfId="36625" hidden="1" xr:uid="{00000000-0005-0000-0000-000011440000}"/>
    <cellStyle name="Calcular 2" xfId="36793" hidden="1" xr:uid="{00000000-0005-0000-0000-000012440000}"/>
    <cellStyle name="Calcular 2" xfId="36686" hidden="1" xr:uid="{00000000-0005-0000-0000-000013440000}"/>
    <cellStyle name="Calcular 2" xfId="36904" hidden="1" xr:uid="{00000000-0005-0000-0000-000014440000}"/>
    <cellStyle name="Calcular 2" xfId="37246" hidden="1" xr:uid="{00000000-0005-0000-0000-000015440000}"/>
    <cellStyle name="Calcular 2" xfId="38176" hidden="1" xr:uid="{00000000-0005-0000-0000-000016440000}"/>
    <cellStyle name="Calcular 2" xfId="38174" hidden="1" xr:uid="{00000000-0005-0000-0000-000017440000}"/>
    <cellStyle name="Calcular 2" xfId="38228" hidden="1" xr:uid="{00000000-0005-0000-0000-000018440000}"/>
    <cellStyle name="Calcular 2" xfId="38211" hidden="1" xr:uid="{00000000-0005-0000-0000-000019440000}"/>
    <cellStyle name="Calcular 2" xfId="37230" hidden="1" xr:uid="{00000000-0005-0000-0000-00001A440000}"/>
    <cellStyle name="Calcular 2" xfId="36982" hidden="1" xr:uid="{00000000-0005-0000-0000-00001B440000}"/>
    <cellStyle name="Calcular 2" xfId="36952" hidden="1" xr:uid="{00000000-0005-0000-0000-00001C440000}"/>
    <cellStyle name="Calcular 2" xfId="36690" hidden="1" xr:uid="{00000000-0005-0000-0000-00001D440000}"/>
    <cellStyle name="Calcular 2" xfId="38236" hidden="1" xr:uid="{00000000-0005-0000-0000-00001E440000}"/>
    <cellStyle name="Calcular 2" xfId="37437" hidden="1" xr:uid="{00000000-0005-0000-0000-00001F440000}"/>
    <cellStyle name="Calcular 2" xfId="38249" hidden="1" xr:uid="{00000000-0005-0000-0000-000020440000}"/>
    <cellStyle name="Calcular 2" xfId="38247" hidden="1" xr:uid="{00000000-0005-0000-0000-000021440000}"/>
    <cellStyle name="Calcular 2" xfId="38296" hidden="1" xr:uid="{00000000-0005-0000-0000-000022440000}"/>
    <cellStyle name="Calcular 2" xfId="38282" hidden="1" xr:uid="{00000000-0005-0000-0000-000023440000}"/>
    <cellStyle name="Calcular 2" xfId="38053" hidden="1" xr:uid="{00000000-0005-0000-0000-000024440000}"/>
    <cellStyle name="Calcular 2" xfId="37337" hidden="1" xr:uid="{00000000-0005-0000-0000-000025440000}"/>
    <cellStyle name="Calcular 2" xfId="37222" hidden="1" xr:uid="{00000000-0005-0000-0000-000026440000}"/>
    <cellStyle name="Calcular 2" xfId="37594" hidden="1" xr:uid="{00000000-0005-0000-0000-000027440000}"/>
    <cellStyle name="Calcular 2" xfId="36598" hidden="1" xr:uid="{00000000-0005-0000-0000-000028440000}"/>
    <cellStyle name="Calcular 2" xfId="37130" hidden="1" xr:uid="{00000000-0005-0000-0000-000029440000}"/>
    <cellStyle name="Calcular 2" xfId="38316" hidden="1" xr:uid="{00000000-0005-0000-0000-00002A440000}"/>
    <cellStyle name="Calcular 2" xfId="38314" hidden="1" xr:uid="{00000000-0005-0000-0000-00002B440000}"/>
    <cellStyle name="Calcular 2" xfId="38365" hidden="1" xr:uid="{00000000-0005-0000-0000-00002C440000}"/>
    <cellStyle name="Calcular 2" xfId="38351" hidden="1" xr:uid="{00000000-0005-0000-0000-00002D440000}"/>
    <cellStyle name="Calcular 2" xfId="36853" hidden="1" xr:uid="{00000000-0005-0000-0000-00002E440000}"/>
    <cellStyle name="Calcular 2" xfId="37285" hidden="1" xr:uid="{00000000-0005-0000-0000-00002F440000}"/>
    <cellStyle name="Calcular 2" xfId="36895" hidden="1" xr:uid="{00000000-0005-0000-0000-000030440000}"/>
    <cellStyle name="Calcular 2" xfId="36880" hidden="1" xr:uid="{00000000-0005-0000-0000-000031440000}"/>
    <cellStyle name="Calcular 2" xfId="38373" hidden="1" xr:uid="{00000000-0005-0000-0000-000032440000}"/>
    <cellStyle name="Calcular 2" xfId="37172" hidden="1" xr:uid="{00000000-0005-0000-0000-000033440000}"/>
    <cellStyle name="Calcular 2" xfId="38385" hidden="1" xr:uid="{00000000-0005-0000-0000-000034440000}"/>
    <cellStyle name="Calcular 2" xfId="38383" hidden="1" xr:uid="{00000000-0005-0000-0000-000035440000}"/>
    <cellStyle name="Calcular 2" xfId="38433" hidden="1" xr:uid="{00000000-0005-0000-0000-000036440000}"/>
    <cellStyle name="Calcular 2" xfId="38418" hidden="1" xr:uid="{00000000-0005-0000-0000-000037440000}"/>
    <cellStyle name="Calcular 2" xfId="37536" hidden="1" xr:uid="{00000000-0005-0000-0000-000038440000}"/>
    <cellStyle name="Calcular 2" xfId="36565" hidden="1" xr:uid="{00000000-0005-0000-0000-000039440000}"/>
    <cellStyle name="Calcular 2" xfId="37416" hidden="1" xr:uid="{00000000-0005-0000-0000-00003A440000}"/>
    <cellStyle name="Calcular 2" xfId="38029" hidden="1" xr:uid="{00000000-0005-0000-0000-00003B440000}"/>
    <cellStyle name="Calcular 2" xfId="36785" hidden="1" xr:uid="{00000000-0005-0000-0000-00003C440000}"/>
    <cellStyle name="Calcular 2" xfId="36886" hidden="1" xr:uid="{00000000-0005-0000-0000-00003D440000}"/>
    <cellStyle name="Calcular 2" xfId="38453" hidden="1" xr:uid="{00000000-0005-0000-0000-00003E440000}"/>
    <cellStyle name="Calcular 2" xfId="38451" hidden="1" xr:uid="{00000000-0005-0000-0000-00003F440000}"/>
    <cellStyle name="Calcular 2" xfId="38501" hidden="1" xr:uid="{00000000-0005-0000-0000-000040440000}"/>
    <cellStyle name="Calcular 2" xfId="38487" hidden="1" xr:uid="{00000000-0005-0000-0000-000041440000}"/>
    <cellStyle name="Calcular 2" xfId="37498" hidden="1" xr:uid="{00000000-0005-0000-0000-000042440000}"/>
    <cellStyle name="Calcular 2" xfId="37492" hidden="1" xr:uid="{00000000-0005-0000-0000-000043440000}"/>
    <cellStyle name="Calcular 2" xfId="37318" hidden="1" xr:uid="{00000000-0005-0000-0000-000044440000}"/>
    <cellStyle name="Calcular 2" xfId="37054" hidden="1" xr:uid="{00000000-0005-0000-0000-000045440000}"/>
    <cellStyle name="Calcular 2" xfId="38507" hidden="1" xr:uid="{00000000-0005-0000-0000-000046440000}"/>
    <cellStyle name="Calcular 2" xfId="36918" hidden="1" xr:uid="{00000000-0005-0000-0000-000047440000}"/>
    <cellStyle name="Calcular 2" xfId="38517" hidden="1" xr:uid="{00000000-0005-0000-0000-000048440000}"/>
    <cellStyle name="Calcular 2" xfId="38515" hidden="1" xr:uid="{00000000-0005-0000-0000-000049440000}"/>
    <cellStyle name="Calcular 2" xfId="38564" hidden="1" xr:uid="{00000000-0005-0000-0000-00004A440000}"/>
    <cellStyle name="Calcular 2" xfId="38549" hidden="1" xr:uid="{00000000-0005-0000-0000-00004B440000}"/>
    <cellStyle name="Calcular 2" xfId="37352" hidden="1" xr:uid="{00000000-0005-0000-0000-00004C440000}"/>
    <cellStyle name="Calcular 2" xfId="37028" hidden="1" xr:uid="{00000000-0005-0000-0000-00004D440000}"/>
    <cellStyle name="Calcular 2" xfId="36623" hidden="1" xr:uid="{00000000-0005-0000-0000-00004E440000}"/>
    <cellStyle name="Calcular 2" xfId="36662" hidden="1" xr:uid="{00000000-0005-0000-0000-00004F440000}"/>
    <cellStyle name="Calcular 2" xfId="36989" hidden="1" xr:uid="{00000000-0005-0000-0000-000050440000}"/>
    <cellStyle name="Calcular 2" xfId="37429" hidden="1" xr:uid="{00000000-0005-0000-0000-000051440000}"/>
    <cellStyle name="Calcular 2" xfId="38581" hidden="1" xr:uid="{00000000-0005-0000-0000-000052440000}"/>
    <cellStyle name="Calcular 2" xfId="38579" hidden="1" xr:uid="{00000000-0005-0000-0000-000053440000}"/>
    <cellStyle name="Calcular 2" xfId="38628" hidden="1" xr:uid="{00000000-0005-0000-0000-000054440000}"/>
    <cellStyle name="Calcular 2" xfId="38614" hidden="1" xr:uid="{00000000-0005-0000-0000-000055440000}"/>
    <cellStyle name="Calcular 2" xfId="37813" hidden="1" xr:uid="{00000000-0005-0000-0000-000056440000}"/>
    <cellStyle name="Calcular 2" xfId="36560" hidden="1" xr:uid="{00000000-0005-0000-0000-000057440000}"/>
    <cellStyle name="Calcular 2" xfId="36653" hidden="1" xr:uid="{00000000-0005-0000-0000-000058440000}"/>
    <cellStyle name="Calcular 2" xfId="37481" hidden="1" xr:uid="{00000000-0005-0000-0000-000059440000}"/>
    <cellStyle name="Calcular 2" xfId="38633" hidden="1" xr:uid="{00000000-0005-0000-0000-00005A440000}"/>
    <cellStyle name="Calcular 2" xfId="36950" hidden="1" xr:uid="{00000000-0005-0000-0000-00005B440000}"/>
    <cellStyle name="Calcular 2" xfId="38643" hidden="1" xr:uid="{00000000-0005-0000-0000-00005C440000}"/>
    <cellStyle name="Calcular 2" xfId="38641" hidden="1" xr:uid="{00000000-0005-0000-0000-00005D440000}"/>
    <cellStyle name="Calcular 2" xfId="38685" hidden="1" xr:uid="{00000000-0005-0000-0000-00005E440000}"/>
    <cellStyle name="Calcular 2" xfId="38671" hidden="1" xr:uid="{00000000-0005-0000-0000-00005F440000}"/>
    <cellStyle name="Calcular 2" xfId="37784" hidden="1" xr:uid="{00000000-0005-0000-0000-000060440000}"/>
    <cellStyle name="Calcular 2" xfId="37159" hidden="1" xr:uid="{00000000-0005-0000-0000-000061440000}"/>
    <cellStyle name="Calcular 2" xfId="37354" hidden="1" xr:uid="{00000000-0005-0000-0000-000062440000}"/>
    <cellStyle name="Calcular 2" xfId="37864" hidden="1" xr:uid="{00000000-0005-0000-0000-000063440000}"/>
    <cellStyle name="Calcular 2" xfId="36786" hidden="1" xr:uid="{00000000-0005-0000-0000-000064440000}"/>
    <cellStyle name="Calcular 2" xfId="37540" hidden="1" xr:uid="{00000000-0005-0000-0000-000065440000}"/>
    <cellStyle name="Calcular 2" xfId="38695" hidden="1" xr:uid="{00000000-0005-0000-0000-000066440000}"/>
    <cellStyle name="Calcular 2" xfId="38693" hidden="1" xr:uid="{00000000-0005-0000-0000-000067440000}"/>
    <cellStyle name="Calcular 2" xfId="38737" hidden="1" xr:uid="{00000000-0005-0000-0000-000068440000}"/>
    <cellStyle name="Calcular 2" xfId="38723" hidden="1" xr:uid="{00000000-0005-0000-0000-000069440000}"/>
    <cellStyle name="Calcular 2" xfId="37787" hidden="1" xr:uid="{00000000-0005-0000-0000-00006A440000}"/>
    <cellStyle name="Calcular 2" xfId="38301" hidden="1" xr:uid="{00000000-0005-0000-0000-00006B440000}"/>
    <cellStyle name="Calcular 2" xfId="37422" hidden="1" xr:uid="{00000000-0005-0000-0000-00006C440000}"/>
    <cellStyle name="Calcular 2" xfId="38135" hidden="1" xr:uid="{00000000-0005-0000-0000-00006D440000}"/>
    <cellStyle name="Calcular 2" xfId="38740" hidden="1" xr:uid="{00000000-0005-0000-0000-00006E440000}"/>
    <cellStyle name="Calcular 2" xfId="38001" hidden="1" xr:uid="{00000000-0005-0000-0000-00006F440000}"/>
    <cellStyle name="Calcular 2" xfId="38750" hidden="1" xr:uid="{00000000-0005-0000-0000-000070440000}"/>
    <cellStyle name="Calcular 2" xfId="38748" hidden="1" xr:uid="{00000000-0005-0000-0000-000071440000}"/>
    <cellStyle name="Calcular 2" xfId="38792" hidden="1" xr:uid="{00000000-0005-0000-0000-000072440000}"/>
    <cellStyle name="Calcular 2" xfId="38778" xr:uid="{00000000-0005-0000-0000-000073440000}"/>
    <cellStyle name="Calcular 3" xfId="7958" xr:uid="{00000000-0005-0000-0000-000074440000}"/>
    <cellStyle name="Calculation 2" xfId="2557" hidden="1" xr:uid="{00000000-0005-0000-0000-000076440000}"/>
    <cellStyle name="Calculation 2" xfId="37258" hidden="1" xr:uid="{00000000-0005-0000-0000-000077440000}"/>
    <cellStyle name="Calculation 2" xfId="37007" hidden="1" xr:uid="{00000000-0005-0000-0000-000078440000}"/>
    <cellStyle name="Calculation 2" xfId="37820" hidden="1" xr:uid="{00000000-0005-0000-0000-000079440000}"/>
    <cellStyle name="Calculation 2" xfId="37927" hidden="1" xr:uid="{00000000-0005-0000-0000-00007A440000}"/>
    <cellStyle name="Calculation 2" xfId="37701" hidden="1" xr:uid="{00000000-0005-0000-0000-00007B440000}"/>
    <cellStyle name="Calculation 2" xfId="36659" hidden="1" xr:uid="{00000000-0005-0000-0000-00007C440000}"/>
    <cellStyle name="Calculation 2" xfId="37572" hidden="1" xr:uid="{00000000-0005-0000-0000-00007D440000}"/>
    <cellStyle name="Calculation 2" xfId="37506" hidden="1" xr:uid="{00000000-0005-0000-0000-00007E440000}"/>
    <cellStyle name="Calculation 2" xfId="36887" hidden="1" xr:uid="{00000000-0005-0000-0000-00007F440000}"/>
    <cellStyle name="Calculation 2" xfId="38409" hidden="1" xr:uid="{00000000-0005-0000-0000-000080440000}"/>
    <cellStyle name="Calculation 2" xfId="37167" hidden="1" xr:uid="{00000000-0005-0000-0000-000081440000}"/>
    <cellStyle name="Calculation 2" xfId="38540" hidden="1" xr:uid="{00000000-0005-0000-0000-000082440000}"/>
    <cellStyle name="Calculation 2" xfId="38375" xr:uid="{00000000-0005-0000-0000-000083440000}"/>
    <cellStyle name="Calculation 2 2" xfId="5117" hidden="1" xr:uid="{00000000-0005-0000-0000-000084440000}"/>
    <cellStyle name="Calculation 2 2" xfId="6301" hidden="1" xr:uid="{00000000-0005-0000-0000-000085440000}"/>
    <cellStyle name="Calculation 2 2" xfId="9003" hidden="1" xr:uid="{00000000-0005-0000-0000-000086440000}"/>
    <cellStyle name="Calculation 2 2" xfId="9867" hidden="1" xr:uid="{00000000-0005-0000-0000-000087440000}"/>
    <cellStyle name="Calculation 2 2" xfId="8976" hidden="1" xr:uid="{00000000-0005-0000-0000-000088440000}"/>
    <cellStyle name="Calculation 2 2" xfId="8542" hidden="1" xr:uid="{00000000-0005-0000-0000-000089440000}"/>
    <cellStyle name="Calculation 2 2" xfId="10066" hidden="1" xr:uid="{00000000-0005-0000-0000-00008A440000}"/>
    <cellStyle name="Calculation 2 2" xfId="4379" hidden="1" xr:uid="{00000000-0005-0000-0000-00008B440000}"/>
    <cellStyle name="Calculation 2 2" xfId="9443" hidden="1" xr:uid="{00000000-0005-0000-0000-00008C440000}"/>
    <cellStyle name="Calculation 2 2" xfId="10243" hidden="1" xr:uid="{00000000-0005-0000-0000-00008D440000}"/>
    <cellStyle name="Calculation 2 2" xfId="3599" hidden="1" xr:uid="{00000000-0005-0000-0000-00008E440000}"/>
    <cellStyle name="Calculation 2 2" xfId="4868" hidden="1" xr:uid="{00000000-0005-0000-0000-00008F440000}"/>
    <cellStyle name="Calculation 2 2" xfId="10679" hidden="1" xr:uid="{00000000-0005-0000-0000-000090440000}"/>
    <cellStyle name="Calculation 2 2" xfId="4871" hidden="1" xr:uid="{00000000-0005-0000-0000-000091440000}"/>
    <cellStyle name="Calculation 2 2" xfId="8429" hidden="1" xr:uid="{00000000-0005-0000-0000-000092440000}"/>
    <cellStyle name="Calculation 2 2" xfId="11068" hidden="1" xr:uid="{00000000-0005-0000-0000-000093440000}"/>
    <cellStyle name="Calculation 2 2" xfId="11250" hidden="1" xr:uid="{00000000-0005-0000-0000-000094440000}"/>
    <cellStyle name="Calculation 2 2" xfId="11066" hidden="1" xr:uid="{00000000-0005-0000-0000-000095440000}"/>
    <cellStyle name="Calculation 2 2" xfId="11002" hidden="1" xr:uid="{00000000-0005-0000-0000-000096440000}"/>
    <cellStyle name="Calculation 2 2" xfId="11402" hidden="1" xr:uid="{00000000-0005-0000-0000-000097440000}"/>
    <cellStyle name="Calculation 2 2" xfId="4716" hidden="1" xr:uid="{00000000-0005-0000-0000-000098440000}"/>
    <cellStyle name="Calculation 2 2" xfId="11145" hidden="1" xr:uid="{00000000-0005-0000-0000-000099440000}"/>
    <cellStyle name="Calculation 2 2" xfId="11547" hidden="1" xr:uid="{00000000-0005-0000-0000-00009A440000}"/>
    <cellStyle name="Calculation 2 2" xfId="10678" hidden="1" xr:uid="{00000000-0005-0000-0000-00009B440000}"/>
    <cellStyle name="Calculation 2 2" xfId="3598" hidden="1" xr:uid="{00000000-0005-0000-0000-00009C440000}"/>
    <cellStyle name="Calculation 2 2" xfId="11750" hidden="1" xr:uid="{00000000-0005-0000-0000-00009D440000}"/>
    <cellStyle name="Calculation 2 2" xfId="11929" hidden="1" xr:uid="{00000000-0005-0000-0000-00009E440000}"/>
    <cellStyle name="Calculation 2 2" xfId="11748" hidden="1" xr:uid="{00000000-0005-0000-0000-00009F440000}"/>
    <cellStyle name="Calculation 2 2" xfId="11684" hidden="1" xr:uid="{00000000-0005-0000-0000-0000A0440000}"/>
    <cellStyle name="Calculation 2 2" xfId="12081" hidden="1" xr:uid="{00000000-0005-0000-0000-0000A1440000}"/>
    <cellStyle name="Calculation 2 2" xfId="10854" hidden="1" xr:uid="{00000000-0005-0000-0000-0000A2440000}"/>
    <cellStyle name="Calculation 2 2" xfId="11826" hidden="1" xr:uid="{00000000-0005-0000-0000-0000A3440000}"/>
    <cellStyle name="Calculation 2 2" xfId="12226" hidden="1" xr:uid="{00000000-0005-0000-0000-0000A4440000}"/>
    <cellStyle name="Calculation 2 2" xfId="10548" hidden="1" xr:uid="{00000000-0005-0000-0000-0000A5440000}"/>
    <cellStyle name="Calculation 2 2" xfId="10873" hidden="1" xr:uid="{00000000-0005-0000-0000-0000A6440000}"/>
    <cellStyle name="Calculation 2 2" xfId="12429" hidden="1" xr:uid="{00000000-0005-0000-0000-0000A7440000}"/>
    <cellStyle name="Calculation 2 2" xfId="12609" hidden="1" xr:uid="{00000000-0005-0000-0000-0000A8440000}"/>
    <cellStyle name="Calculation 2 2" xfId="12427" hidden="1" xr:uid="{00000000-0005-0000-0000-0000A9440000}"/>
    <cellStyle name="Calculation 2 2" xfId="12363" hidden="1" xr:uid="{00000000-0005-0000-0000-0000AA440000}"/>
    <cellStyle name="Calculation 2 2" xfId="12761" hidden="1" xr:uid="{00000000-0005-0000-0000-0000AB440000}"/>
    <cellStyle name="Calculation 2 2" xfId="3914" hidden="1" xr:uid="{00000000-0005-0000-0000-0000AC440000}"/>
    <cellStyle name="Calculation 2 2" xfId="12505" hidden="1" xr:uid="{00000000-0005-0000-0000-0000AD440000}"/>
    <cellStyle name="Calculation 2 2" xfId="12906" hidden="1" xr:uid="{00000000-0005-0000-0000-0000AE440000}"/>
    <cellStyle name="Calculation 2 2" xfId="8708" hidden="1" xr:uid="{00000000-0005-0000-0000-0000AF440000}"/>
    <cellStyle name="Calculation 2 2" xfId="11244" hidden="1" xr:uid="{00000000-0005-0000-0000-0000B0440000}"/>
    <cellStyle name="Calculation 2 2" xfId="13108" hidden="1" xr:uid="{00000000-0005-0000-0000-0000B1440000}"/>
    <cellStyle name="Calculation 2 2" xfId="13287" hidden="1" xr:uid="{00000000-0005-0000-0000-0000B2440000}"/>
    <cellStyle name="Calculation 2 2" xfId="13106" hidden="1" xr:uid="{00000000-0005-0000-0000-0000B3440000}"/>
    <cellStyle name="Calculation 2 2" xfId="13042" hidden="1" xr:uid="{00000000-0005-0000-0000-0000B4440000}"/>
    <cellStyle name="Calculation 2 2" xfId="13439" hidden="1" xr:uid="{00000000-0005-0000-0000-0000B5440000}"/>
    <cellStyle name="Calculation 2 2" xfId="5232" hidden="1" xr:uid="{00000000-0005-0000-0000-0000B6440000}"/>
    <cellStyle name="Calculation 2 2" xfId="13184" hidden="1" xr:uid="{00000000-0005-0000-0000-0000B7440000}"/>
    <cellStyle name="Calculation 2 2" xfId="13584" hidden="1" xr:uid="{00000000-0005-0000-0000-0000B8440000}"/>
    <cellStyle name="Calculation 2 2" xfId="10558" hidden="1" xr:uid="{00000000-0005-0000-0000-0000B9440000}"/>
    <cellStyle name="Calculation 2 2" xfId="4079" hidden="1" xr:uid="{00000000-0005-0000-0000-0000BA440000}"/>
    <cellStyle name="Calculation 2 2" xfId="13986" hidden="1" xr:uid="{00000000-0005-0000-0000-0000BB440000}"/>
    <cellStyle name="Calculation 2 2" xfId="8740" hidden="1" xr:uid="{00000000-0005-0000-0000-0000BC440000}"/>
    <cellStyle name="Calculation 2 2" xfId="4935" hidden="1" xr:uid="{00000000-0005-0000-0000-0000BD440000}"/>
    <cellStyle name="Calculation 2 2" xfId="14375" hidden="1" xr:uid="{00000000-0005-0000-0000-0000BE440000}"/>
    <cellStyle name="Calculation 2 2" xfId="14555" hidden="1" xr:uid="{00000000-0005-0000-0000-0000BF440000}"/>
    <cellStyle name="Calculation 2 2" xfId="14373" hidden="1" xr:uid="{00000000-0005-0000-0000-0000C0440000}"/>
    <cellStyle name="Calculation 2 2" xfId="14309" hidden="1" xr:uid="{00000000-0005-0000-0000-0000C1440000}"/>
    <cellStyle name="Calculation 2 2" xfId="14707" hidden="1" xr:uid="{00000000-0005-0000-0000-0000C2440000}"/>
    <cellStyle name="Calculation 2 2" xfId="5167" hidden="1" xr:uid="{00000000-0005-0000-0000-0000C3440000}"/>
    <cellStyle name="Calculation 2 2" xfId="14451" hidden="1" xr:uid="{00000000-0005-0000-0000-0000C4440000}"/>
    <cellStyle name="Calculation 2 2" xfId="14852" hidden="1" xr:uid="{00000000-0005-0000-0000-0000C5440000}"/>
    <cellStyle name="Calculation 2 2" xfId="13985" hidden="1" xr:uid="{00000000-0005-0000-0000-0000C6440000}"/>
    <cellStyle name="Calculation 2 2" xfId="5151" hidden="1" xr:uid="{00000000-0005-0000-0000-0000C7440000}"/>
    <cellStyle name="Calculation 2 2" xfId="15055" hidden="1" xr:uid="{00000000-0005-0000-0000-0000C8440000}"/>
    <cellStyle name="Calculation 2 2" xfId="15234" hidden="1" xr:uid="{00000000-0005-0000-0000-0000C9440000}"/>
    <cellStyle name="Calculation 2 2" xfId="15053" hidden="1" xr:uid="{00000000-0005-0000-0000-0000CA440000}"/>
    <cellStyle name="Calculation 2 2" xfId="14989" hidden="1" xr:uid="{00000000-0005-0000-0000-0000CB440000}"/>
    <cellStyle name="Calculation 2 2" xfId="15386" hidden="1" xr:uid="{00000000-0005-0000-0000-0000CC440000}"/>
    <cellStyle name="Calculation 2 2" xfId="14161" hidden="1" xr:uid="{00000000-0005-0000-0000-0000CD440000}"/>
    <cellStyle name="Calculation 2 2" xfId="15131" hidden="1" xr:uid="{00000000-0005-0000-0000-0000CE440000}"/>
    <cellStyle name="Calculation 2 2" xfId="15531" hidden="1" xr:uid="{00000000-0005-0000-0000-0000CF440000}"/>
    <cellStyle name="Calculation 2 2" xfId="13863" hidden="1" xr:uid="{00000000-0005-0000-0000-0000D0440000}"/>
    <cellStyle name="Calculation 2 2" xfId="14180" hidden="1" xr:uid="{00000000-0005-0000-0000-0000D1440000}"/>
    <cellStyle name="Calculation 2 2" xfId="15734" hidden="1" xr:uid="{00000000-0005-0000-0000-0000D2440000}"/>
    <cellStyle name="Calculation 2 2" xfId="15914" hidden="1" xr:uid="{00000000-0005-0000-0000-0000D3440000}"/>
    <cellStyle name="Calculation 2 2" xfId="15732" hidden="1" xr:uid="{00000000-0005-0000-0000-0000D4440000}"/>
    <cellStyle name="Calculation 2 2" xfId="15668" hidden="1" xr:uid="{00000000-0005-0000-0000-0000D5440000}"/>
    <cellStyle name="Calculation 2 2" xfId="16066" hidden="1" xr:uid="{00000000-0005-0000-0000-0000D6440000}"/>
    <cellStyle name="Calculation 2 2" xfId="9234" hidden="1" xr:uid="{00000000-0005-0000-0000-0000D7440000}"/>
    <cellStyle name="Calculation 2 2" xfId="15810" hidden="1" xr:uid="{00000000-0005-0000-0000-0000D8440000}"/>
    <cellStyle name="Calculation 2 2" xfId="16211" hidden="1" xr:uid="{00000000-0005-0000-0000-0000D9440000}"/>
    <cellStyle name="Calculation 2 2" xfId="4825" hidden="1" xr:uid="{00000000-0005-0000-0000-0000DA440000}"/>
    <cellStyle name="Calculation 2 2" xfId="14549" hidden="1" xr:uid="{00000000-0005-0000-0000-0000DB440000}"/>
    <cellStyle name="Calculation 2 2" xfId="16413" hidden="1" xr:uid="{00000000-0005-0000-0000-0000DC440000}"/>
    <cellStyle name="Calculation 2 2" xfId="16592" hidden="1" xr:uid="{00000000-0005-0000-0000-0000DD440000}"/>
    <cellStyle name="Calculation 2 2" xfId="16411" hidden="1" xr:uid="{00000000-0005-0000-0000-0000DE440000}"/>
    <cellStyle name="Calculation 2 2" xfId="16347" hidden="1" xr:uid="{00000000-0005-0000-0000-0000DF440000}"/>
    <cellStyle name="Calculation 2 2" xfId="16744" hidden="1" xr:uid="{00000000-0005-0000-0000-0000E0440000}"/>
    <cellStyle name="Calculation 2 2" xfId="9080" hidden="1" xr:uid="{00000000-0005-0000-0000-0000E1440000}"/>
    <cellStyle name="Calculation 2 2" xfId="16489" hidden="1" xr:uid="{00000000-0005-0000-0000-0000E2440000}"/>
    <cellStyle name="Calculation 2 2" xfId="16889" hidden="1" xr:uid="{00000000-0005-0000-0000-0000E3440000}"/>
    <cellStyle name="Calculation 2 2" xfId="13873" hidden="1" xr:uid="{00000000-0005-0000-0000-0000E4440000}"/>
    <cellStyle name="Calculation 2 2" xfId="9826" hidden="1" xr:uid="{00000000-0005-0000-0000-0000E5440000}"/>
    <cellStyle name="Calculation 2 2" xfId="17273" hidden="1" xr:uid="{00000000-0005-0000-0000-0000E6440000}"/>
    <cellStyle name="Calculation 2 2" xfId="8408" hidden="1" xr:uid="{00000000-0005-0000-0000-0000E7440000}"/>
    <cellStyle name="Calculation 2 2" xfId="4683" hidden="1" xr:uid="{00000000-0005-0000-0000-0000E8440000}"/>
    <cellStyle name="Calculation 2 2" xfId="17660" hidden="1" xr:uid="{00000000-0005-0000-0000-0000E9440000}"/>
    <cellStyle name="Calculation 2 2" xfId="17840" hidden="1" xr:uid="{00000000-0005-0000-0000-0000EA440000}"/>
    <cellStyle name="Calculation 2 2" xfId="17658" hidden="1" xr:uid="{00000000-0005-0000-0000-0000EB440000}"/>
    <cellStyle name="Calculation 2 2" xfId="17594" hidden="1" xr:uid="{00000000-0005-0000-0000-0000EC440000}"/>
    <cellStyle name="Calculation 2 2" xfId="17992" hidden="1" xr:uid="{00000000-0005-0000-0000-0000ED440000}"/>
    <cellStyle name="Calculation 2 2" xfId="4945" hidden="1" xr:uid="{00000000-0005-0000-0000-0000EE440000}"/>
    <cellStyle name="Calculation 2 2" xfId="17736" hidden="1" xr:uid="{00000000-0005-0000-0000-0000EF440000}"/>
    <cellStyle name="Calculation 2 2" xfId="18137" hidden="1" xr:uid="{00000000-0005-0000-0000-0000F0440000}"/>
    <cellStyle name="Calculation 2 2" xfId="17272" hidden="1" xr:uid="{00000000-0005-0000-0000-0000F1440000}"/>
    <cellStyle name="Calculation 2 2" xfId="3743" hidden="1" xr:uid="{00000000-0005-0000-0000-0000F2440000}"/>
    <cellStyle name="Calculation 2 2" xfId="18340" hidden="1" xr:uid="{00000000-0005-0000-0000-0000F3440000}"/>
    <cellStyle name="Calculation 2 2" xfId="18519" hidden="1" xr:uid="{00000000-0005-0000-0000-0000F4440000}"/>
    <cellStyle name="Calculation 2 2" xfId="18338" hidden="1" xr:uid="{00000000-0005-0000-0000-0000F5440000}"/>
    <cellStyle name="Calculation 2 2" xfId="18274" hidden="1" xr:uid="{00000000-0005-0000-0000-0000F6440000}"/>
    <cellStyle name="Calculation 2 2" xfId="18671" hidden="1" xr:uid="{00000000-0005-0000-0000-0000F7440000}"/>
    <cellStyle name="Calculation 2 2" xfId="17447" hidden="1" xr:uid="{00000000-0005-0000-0000-0000F8440000}"/>
    <cellStyle name="Calculation 2 2" xfId="18416" hidden="1" xr:uid="{00000000-0005-0000-0000-0000F9440000}"/>
    <cellStyle name="Calculation 2 2" xfId="18816" hidden="1" xr:uid="{00000000-0005-0000-0000-0000FA440000}"/>
    <cellStyle name="Calculation 2 2" xfId="17154" hidden="1" xr:uid="{00000000-0005-0000-0000-0000FB440000}"/>
    <cellStyle name="Calculation 2 2" xfId="17465" hidden="1" xr:uid="{00000000-0005-0000-0000-0000FC440000}"/>
    <cellStyle name="Calculation 2 2" xfId="19019" hidden="1" xr:uid="{00000000-0005-0000-0000-0000FD440000}"/>
    <cellStyle name="Calculation 2 2" xfId="19199" hidden="1" xr:uid="{00000000-0005-0000-0000-0000FE440000}"/>
    <cellStyle name="Calculation 2 2" xfId="19017" hidden="1" xr:uid="{00000000-0005-0000-0000-0000FF440000}"/>
    <cellStyle name="Calculation 2 2" xfId="18953" hidden="1" xr:uid="{00000000-0005-0000-0000-000000450000}"/>
    <cellStyle name="Calculation 2 2" xfId="19351" hidden="1" xr:uid="{00000000-0005-0000-0000-000001450000}"/>
    <cellStyle name="Calculation 2 2" xfId="5655" hidden="1" xr:uid="{00000000-0005-0000-0000-000002450000}"/>
    <cellStyle name="Calculation 2 2" xfId="19095" hidden="1" xr:uid="{00000000-0005-0000-0000-000003450000}"/>
    <cellStyle name="Calculation 2 2" xfId="19496" hidden="1" xr:uid="{00000000-0005-0000-0000-000004450000}"/>
    <cellStyle name="Calculation 2 2" xfId="9022" hidden="1" xr:uid="{00000000-0005-0000-0000-000005450000}"/>
    <cellStyle name="Calculation 2 2" xfId="17834" hidden="1" xr:uid="{00000000-0005-0000-0000-000006450000}"/>
    <cellStyle name="Calculation 2 2" xfId="19698" hidden="1" xr:uid="{00000000-0005-0000-0000-000007450000}"/>
    <cellStyle name="Calculation 2 2" xfId="19877" hidden="1" xr:uid="{00000000-0005-0000-0000-000008450000}"/>
    <cellStyle name="Calculation 2 2" xfId="19696" hidden="1" xr:uid="{00000000-0005-0000-0000-000009450000}"/>
    <cellStyle name="Calculation 2 2" xfId="19632" hidden="1" xr:uid="{00000000-0005-0000-0000-00000A450000}"/>
    <cellStyle name="Calculation 2 2" xfId="20029" hidden="1" xr:uid="{00000000-0005-0000-0000-00000B450000}"/>
    <cellStyle name="Calculation 2 2" xfId="8387" hidden="1" xr:uid="{00000000-0005-0000-0000-00000C450000}"/>
    <cellStyle name="Calculation 2 2" xfId="19774" hidden="1" xr:uid="{00000000-0005-0000-0000-00000D450000}"/>
    <cellStyle name="Calculation 2 2" xfId="20174" hidden="1" xr:uid="{00000000-0005-0000-0000-00000E450000}"/>
    <cellStyle name="Calculation 2 2" xfId="17164" hidden="1" xr:uid="{00000000-0005-0000-0000-00000F450000}"/>
    <cellStyle name="Calculation 2 2" xfId="3444" hidden="1" xr:uid="{00000000-0005-0000-0000-000010450000}"/>
    <cellStyle name="Calculation 2 2" xfId="20551" hidden="1" xr:uid="{00000000-0005-0000-0000-000011450000}"/>
    <cellStyle name="Calculation 2 2" xfId="10353" hidden="1" xr:uid="{00000000-0005-0000-0000-000012450000}"/>
    <cellStyle name="Calculation 2 2" xfId="10210" hidden="1" xr:uid="{00000000-0005-0000-0000-000013450000}"/>
    <cellStyle name="Calculation 2 2" xfId="20938" hidden="1" xr:uid="{00000000-0005-0000-0000-000014450000}"/>
    <cellStyle name="Calculation 2 2" xfId="21118" hidden="1" xr:uid="{00000000-0005-0000-0000-000015450000}"/>
    <cellStyle name="Calculation 2 2" xfId="20936" hidden="1" xr:uid="{00000000-0005-0000-0000-000016450000}"/>
    <cellStyle name="Calculation 2 2" xfId="20872" hidden="1" xr:uid="{00000000-0005-0000-0000-000017450000}"/>
    <cellStyle name="Calculation 2 2" xfId="21270" hidden="1" xr:uid="{00000000-0005-0000-0000-000018450000}"/>
    <cellStyle name="Calculation 2 2" xfId="3443" hidden="1" xr:uid="{00000000-0005-0000-0000-000019450000}"/>
    <cellStyle name="Calculation 2 2" xfId="21014" hidden="1" xr:uid="{00000000-0005-0000-0000-00001A450000}"/>
    <cellStyle name="Calculation 2 2" xfId="21415" hidden="1" xr:uid="{00000000-0005-0000-0000-00001B450000}"/>
    <cellStyle name="Calculation 2 2" xfId="20550" hidden="1" xr:uid="{00000000-0005-0000-0000-00001C450000}"/>
    <cellStyle name="Calculation 2 2" xfId="10351" hidden="1" xr:uid="{00000000-0005-0000-0000-00001D450000}"/>
    <cellStyle name="Calculation 2 2" xfId="21618" hidden="1" xr:uid="{00000000-0005-0000-0000-00001E450000}"/>
    <cellStyle name="Calculation 2 2" xfId="21797" hidden="1" xr:uid="{00000000-0005-0000-0000-00001F450000}"/>
    <cellStyle name="Calculation 2 2" xfId="21616" hidden="1" xr:uid="{00000000-0005-0000-0000-000020450000}"/>
    <cellStyle name="Calculation 2 2" xfId="21552" hidden="1" xr:uid="{00000000-0005-0000-0000-000021450000}"/>
    <cellStyle name="Calculation 2 2" xfId="21949" hidden="1" xr:uid="{00000000-0005-0000-0000-000022450000}"/>
    <cellStyle name="Calculation 2 2" xfId="20725" hidden="1" xr:uid="{00000000-0005-0000-0000-000023450000}"/>
    <cellStyle name="Calculation 2 2" xfId="21694" hidden="1" xr:uid="{00000000-0005-0000-0000-000024450000}"/>
    <cellStyle name="Calculation 2 2" xfId="22094" hidden="1" xr:uid="{00000000-0005-0000-0000-000025450000}"/>
    <cellStyle name="Calculation 2 2" xfId="20435" hidden="1" xr:uid="{00000000-0005-0000-0000-000026450000}"/>
    <cellStyle name="Calculation 2 2" xfId="20743" hidden="1" xr:uid="{00000000-0005-0000-0000-000027450000}"/>
    <cellStyle name="Calculation 2 2" xfId="22297" hidden="1" xr:uid="{00000000-0005-0000-0000-000028450000}"/>
    <cellStyle name="Calculation 2 2" xfId="22477" hidden="1" xr:uid="{00000000-0005-0000-0000-000029450000}"/>
    <cellStyle name="Calculation 2 2" xfId="22295" hidden="1" xr:uid="{00000000-0005-0000-0000-00002A450000}"/>
    <cellStyle name="Calculation 2 2" xfId="22231" hidden="1" xr:uid="{00000000-0005-0000-0000-00002B450000}"/>
    <cellStyle name="Calculation 2 2" xfId="22629" hidden="1" xr:uid="{00000000-0005-0000-0000-00002C450000}"/>
    <cellStyle name="Calculation 2 2" xfId="10011" hidden="1" xr:uid="{00000000-0005-0000-0000-00002D450000}"/>
    <cellStyle name="Calculation 2 2" xfId="22373" hidden="1" xr:uid="{00000000-0005-0000-0000-00002E450000}"/>
    <cellStyle name="Calculation 2 2" xfId="22774" hidden="1" xr:uid="{00000000-0005-0000-0000-00002F450000}"/>
    <cellStyle name="Calculation 2 2" xfId="4419" hidden="1" xr:uid="{00000000-0005-0000-0000-000030450000}"/>
    <cellStyle name="Calculation 2 2" xfId="21112" hidden="1" xr:uid="{00000000-0005-0000-0000-000031450000}"/>
    <cellStyle name="Calculation 2 2" xfId="22976" hidden="1" xr:uid="{00000000-0005-0000-0000-000032450000}"/>
    <cellStyle name="Calculation 2 2" xfId="23155" hidden="1" xr:uid="{00000000-0005-0000-0000-000033450000}"/>
    <cellStyle name="Calculation 2 2" xfId="22974" hidden="1" xr:uid="{00000000-0005-0000-0000-000034450000}"/>
    <cellStyle name="Calculation 2 2" xfId="22910" hidden="1" xr:uid="{00000000-0005-0000-0000-000035450000}"/>
    <cellStyle name="Calculation 2 2" xfId="23307" hidden="1" xr:uid="{00000000-0005-0000-0000-000036450000}"/>
    <cellStyle name="Calculation 2 2" xfId="10562" hidden="1" xr:uid="{00000000-0005-0000-0000-000037450000}"/>
    <cellStyle name="Calculation 2 2" xfId="23052" hidden="1" xr:uid="{00000000-0005-0000-0000-000038450000}"/>
    <cellStyle name="Calculation 2 2" xfId="23452" hidden="1" xr:uid="{00000000-0005-0000-0000-000039450000}"/>
    <cellStyle name="Calculation 2 2" xfId="20445" hidden="1" xr:uid="{00000000-0005-0000-0000-00003A450000}"/>
    <cellStyle name="Calculation 2 2" xfId="4822" hidden="1" xr:uid="{00000000-0005-0000-0000-00003B450000}"/>
    <cellStyle name="Calculation 2 2" xfId="23816" hidden="1" xr:uid="{00000000-0005-0000-0000-00003C450000}"/>
    <cellStyle name="Calculation 2 2" xfId="13686" hidden="1" xr:uid="{00000000-0005-0000-0000-00003D450000}"/>
    <cellStyle name="Calculation 2 2" xfId="4489" hidden="1" xr:uid="{00000000-0005-0000-0000-00003E450000}"/>
    <cellStyle name="Calculation 2 2" xfId="24203" hidden="1" xr:uid="{00000000-0005-0000-0000-00003F450000}"/>
    <cellStyle name="Calculation 2 2" xfId="24383" hidden="1" xr:uid="{00000000-0005-0000-0000-000040450000}"/>
    <cellStyle name="Calculation 2 2" xfId="24201" hidden="1" xr:uid="{00000000-0005-0000-0000-000041450000}"/>
    <cellStyle name="Calculation 2 2" xfId="24137" hidden="1" xr:uid="{00000000-0005-0000-0000-000042450000}"/>
    <cellStyle name="Calculation 2 2" xfId="24535" hidden="1" xr:uid="{00000000-0005-0000-0000-000043450000}"/>
    <cellStyle name="Calculation 2 2" xfId="8465" hidden="1" xr:uid="{00000000-0005-0000-0000-000044450000}"/>
    <cellStyle name="Calculation 2 2" xfId="24279" hidden="1" xr:uid="{00000000-0005-0000-0000-000045450000}"/>
    <cellStyle name="Calculation 2 2" xfId="24680" hidden="1" xr:uid="{00000000-0005-0000-0000-000046450000}"/>
    <cellStyle name="Calculation 2 2" xfId="23815" hidden="1" xr:uid="{00000000-0005-0000-0000-000047450000}"/>
    <cellStyle name="Calculation 2 2" xfId="8528" hidden="1" xr:uid="{00000000-0005-0000-0000-000048450000}"/>
    <cellStyle name="Calculation 2 2" xfId="24883" hidden="1" xr:uid="{00000000-0005-0000-0000-000049450000}"/>
    <cellStyle name="Calculation 2 2" xfId="25062" hidden="1" xr:uid="{00000000-0005-0000-0000-00004A450000}"/>
    <cellStyle name="Calculation 2 2" xfId="24881" hidden="1" xr:uid="{00000000-0005-0000-0000-00004B450000}"/>
    <cellStyle name="Calculation 2 2" xfId="24817" hidden="1" xr:uid="{00000000-0005-0000-0000-00004C450000}"/>
    <cellStyle name="Calculation 2 2" xfId="25214" hidden="1" xr:uid="{00000000-0005-0000-0000-00004D450000}"/>
    <cellStyle name="Calculation 2 2" xfId="23990" hidden="1" xr:uid="{00000000-0005-0000-0000-00004E450000}"/>
    <cellStyle name="Calculation 2 2" xfId="24959" hidden="1" xr:uid="{00000000-0005-0000-0000-00004F450000}"/>
    <cellStyle name="Calculation 2 2" xfId="25359" hidden="1" xr:uid="{00000000-0005-0000-0000-000050450000}"/>
    <cellStyle name="Calculation 2 2" xfId="23703" hidden="1" xr:uid="{00000000-0005-0000-0000-000051450000}"/>
    <cellStyle name="Calculation 2 2" xfId="24008" hidden="1" xr:uid="{00000000-0005-0000-0000-000052450000}"/>
    <cellStyle name="Calculation 2 2" xfId="25562" hidden="1" xr:uid="{00000000-0005-0000-0000-000053450000}"/>
    <cellStyle name="Calculation 2 2" xfId="25742" hidden="1" xr:uid="{00000000-0005-0000-0000-000054450000}"/>
    <cellStyle name="Calculation 2 2" xfId="25560" hidden="1" xr:uid="{00000000-0005-0000-0000-000055450000}"/>
    <cellStyle name="Calculation 2 2" xfId="25496" hidden="1" xr:uid="{00000000-0005-0000-0000-000056450000}"/>
    <cellStyle name="Calculation 2 2" xfId="25894" hidden="1" xr:uid="{00000000-0005-0000-0000-000057450000}"/>
    <cellStyle name="Calculation 2 2" xfId="9327" hidden="1" xr:uid="{00000000-0005-0000-0000-000058450000}"/>
    <cellStyle name="Calculation 2 2" xfId="25638" hidden="1" xr:uid="{00000000-0005-0000-0000-000059450000}"/>
    <cellStyle name="Calculation 2 2" xfId="26039" hidden="1" xr:uid="{00000000-0005-0000-0000-00005A450000}"/>
    <cellStyle name="Calculation 2 2" xfId="4287" hidden="1" xr:uid="{00000000-0005-0000-0000-00005B450000}"/>
    <cellStyle name="Calculation 2 2" xfId="24377" hidden="1" xr:uid="{00000000-0005-0000-0000-00005C450000}"/>
    <cellStyle name="Calculation 2 2" xfId="26241" hidden="1" xr:uid="{00000000-0005-0000-0000-00005D450000}"/>
    <cellStyle name="Calculation 2 2" xfId="26420" hidden="1" xr:uid="{00000000-0005-0000-0000-00005E450000}"/>
    <cellStyle name="Calculation 2 2" xfId="26239" hidden="1" xr:uid="{00000000-0005-0000-0000-00005F450000}"/>
    <cellStyle name="Calculation 2 2" xfId="26175" hidden="1" xr:uid="{00000000-0005-0000-0000-000060450000}"/>
    <cellStyle name="Calculation 2 2" xfId="26572" hidden="1" xr:uid="{00000000-0005-0000-0000-000061450000}"/>
    <cellStyle name="Calculation 2 2" xfId="13743" hidden="1" xr:uid="{00000000-0005-0000-0000-000062450000}"/>
    <cellStyle name="Calculation 2 2" xfId="26317" hidden="1" xr:uid="{00000000-0005-0000-0000-000063450000}"/>
    <cellStyle name="Calculation 2 2" xfId="26717" hidden="1" xr:uid="{00000000-0005-0000-0000-000064450000}"/>
    <cellStyle name="Calculation 2 2" xfId="23713" hidden="1" xr:uid="{00000000-0005-0000-0000-000065450000}"/>
    <cellStyle name="Calculation 2 2" xfId="4910" hidden="1" xr:uid="{00000000-0005-0000-0000-000066450000}"/>
    <cellStyle name="Calculation 2 2" xfId="27074" hidden="1" xr:uid="{00000000-0005-0000-0000-000067450000}"/>
    <cellStyle name="Calculation 2 2" xfId="8482" hidden="1" xr:uid="{00000000-0005-0000-0000-000068450000}"/>
    <cellStyle name="Calculation 2 2" xfId="4971" hidden="1" xr:uid="{00000000-0005-0000-0000-000069450000}"/>
    <cellStyle name="Calculation 2 2" xfId="27461" hidden="1" xr:uid="{00000000-0005-0000-0000-00006A450000}"/>
    <cellStyle name="Calculation 2 2" xfId="27641" hidden="1" xr:uid="{00000000-0005-0000-0000-00006B450000}"/>
    <cellStyle name="Calculation 2 2" xfId="27459" hidden="1" xr:uid="{00000000-0005-0000-0000-00006C450000}"/>
    <cellStyle name="Calculation 2 2" xfId="27395" hidden="1" xr:uid="{00000000-0005-0000-0000-00006D450000}"/>
    <cellStyle name="Calculation 2 2" xfId="27793" hidden="1" xr:uid="{00000000-0005-0000-0000-00006E450000}"/>
    <cellStyle name="Calculation 2 2" xfId="9009" hidden="1" xr:uid="{00000000-0005-0000-0000-00006F450000}"/>
    <cellStyle name="Calculation 2 2" xfId="27537" hidden="1" xr:uid="{00000000-0005-0000-0000-000070450000}"/>
    <cellStyle name="Calculation 2 2" xfId="27938" hidden="1" xr:uid="{00000000-0005-0000-0000-000071450000}"/>
    <cellStyle name="Calculation 2 2" xfId="27073" hidden="1" xr:uid="{00000000-0005-0000-0000-000072450000}"/>
    <cellStyle name="Calculation 2 2" xfId="10226" hidden="1" xr:uid="{00000000-0005-0000-0000-000073450000}"/>
    <cellStyle name="Calculation 2 2" xfId="28141" hidden="1" xr:uid="{00000000-0005-0000-0000-000074450000}"/>
    <cellStyle name="Calculation 2 2" xfId="28320" hidden="1" xr:uid="{00000000-0005-0000-0000-000075450000}"/>
    <cellStyle name="Calculation 2 2" xfId="28139" hidden="1" xr:uid="{00000000-0005-0000-0000-000076450000}"/>
    <cellStyle name="Calculation 2 2" xfId="28075" hidden="1" xr:uid="{00000000-0005-0000-0000-000077450000}"/>
    <cellStyle name="Calculation 2 2" xfId="28472" hidden="1" xr:uid="{00000000-0005-0000-0000-000078450000}"/>
    <cellStyle name="Calculation 2 2" xfId="27248" hidden="1" xr:uid="{00000000-0005-0000-0000-000079450000}"/>
    <cellStyle name="Calculation 2 2" xfId="28217" hidden="1" xr:uid="{00000000-0005-0000-0000-00007A450000}"/>
    <cellStyle name="Calculation 2 2" xfId="28617" hidden="1" xr:uid="{00000000-0005-0000-0000-00007B450000}"/>
    <cellStyle name="Calculation 2 2" xfId="26961" hidden="1" xr:uid="{00000000-0005-0000-0000-00007C450000}"/>
    <cellStyle name="Calculation 2 2" xfId="27266" hidden="1" xr:uid="{00000000-0005-0000-0000-00007D450000}"/>
    <cellStyle name="Calculation 2 2" xfId="28820" hidden="1" xr:uid="{00000000-0005-0000-0000-00007E450000}"/>
    <cellStyle name="Calculation 2 2" xfId="29000" hidden="1" xr:uid="{00000000-0005-0000-0000-00007F450000}"/>
    <cellStyle name="Calculation 2 2" xfId="28818" hidden="1" xr:uid="{00000000-0005-0000-0000-000080450000}"/>
    <cellStyle name="Calculation 2 2" xfId="28754" hidden="1" xr:uid="{00000000-0005-0000-0000-000081450000}"/>
    <cellStyle name="Calculation 2 2" xfId="29152" hidden="1" xr:uid="{00000000-0005-0000-0000-000082450000}"/>
    <cellStyle name="Calculation 2 2" xfId="4750" hidden="1" xr:uid="{00000000-0005-0000-0000-000083450000}"/>
    <cellStyle name="Calculation 2 2" xfId="28896" hidden="1" xr:uid="{00000000-0005-0000-0000-000084450000}"/>
    <cellStyle name="Calculation 2 2" xfId="29297" hidden="1" xr:uid="{00000000-0005-0000-0000-000085450000}"/>
    <cellStyle name="Calculation 2 2" xfId="4325" hidden="1" xr:uid="{00000000-0005-0000-0000-000086450000}"/>
    <cellStyle name="Calculation 2 2" xfId="27635" hidden="1" xr:uid="{00000000-0005-0000-0000-000087450000}"/>
    <cellStyle name="Calculation 2 2" xfId="29499" hidden="1" xr:uid="{00000000-0005-0000-0000-000088450000}"/>
    <cellStyle name="Calculation 2 2" xfId="29678" hidden="1" xr:uid="{00000000-0005-0000-0000-000089450000}"/>
    <cellStyle name="Calculation 2 2" xfId="29497" hidden="1" xr:uid="{00000000-0005-0000-0000-00008A450000}"/>
    <cellStyle name="Calculation 2 2" xfId="29433" hidden="1" xr:uid="{00000000-0005-0000-0000-00008B450000}"/>
    <cellStyle name="Calculation 2 2" xfId="29830" hidden="1" xr:uid="{00000000-0005-0000-0000-00008C450000}"/>
    <cellStyle name="Calculation 2 2" xfId="17036" hidden="1" xr:uid="{00000000-0005-0000-0000-00008D450000}"/>
    <cellStyle name="Calculation 2 2" xfId="29575" hidden="1" xr:uid="{00000000-0005-0000-0000-00008E450000}"/>
    <cellStyle name="Calculation 2 2" xfId="29975" hidden="1" xr:uid="{00000000-0005-0000-0000-00008F450000}"/>
    <cellStyle name="Calculation 2 2" xfId="26971" hidden="1" xr:uid="{00000000-0005-0000-0000-000090450000}"/>
    <cellStyle name="Calculation 2 2" xfId="9254" hidden="1" xr:uid="{00000000-0005-0000-0000-000091450000}"/>
    <cellStyle name="Calculation 2 2" xfId="30313" hidden="1" xr:uid="{00000000-0005-0000-0000-000092450000}"/>
    <cellStyle name="Calculation 2 2" xfId="9352" hidden="1" xr:uid="{00000000-0005-0000-0000-000093450000}"/>
    <cellStyle name="Calculation 2 2" xfId="3659" hidden="1" xr:uid="{00000000-0005-0000-0000-000094450000}"/>
    <cellStyle name="Calculation 2 2" xfId="30700" hidden="1" xr:uid="{00000000-0005-0000-0000-000095450000}"/>
    <cellStyle name="Calculation 2 2" xfId="30880" hidden="1" xr:uid="{00000000-0005-0000-0000-000096450000}"/>
    <cellStyle name="Calculation 2 2" xfId="30698" hidden="1" xr:uid="{00000000-0005-0000-0000-000097450000}"/>
    <cellStyle name="Calculation 2 2" xfId="30634" hidden="1" xr:uid="{00000000-0005-0000-0000-000098450000}"/>
    <cellStyle name="Calculation 2 2" xfId="31032" hidden="1" xr:uid="{00000000-0005-0000-0000-000099450000}"/>
    <cellStyle name="Calculation 2 2" xfId="4017" hidden="1" xr:uid="{00000000-0005-0000-0000-00009A450000}"/>
    <cellStyle name="Calculation 2 2" xfId="30776" hidden="1" xr:uid="{00000000-0005-0000-0000-00009B450000}"/>
    <cellStyle name="Calculation 2 2" xfId="31177" hidden="1" xr:uid="{00000000-0005-0000-0000-00009C450000}"/>
    <cellStyle name="Calculation 2 2" xfId="30312" hidden="1" xr:uid="{00000000-0005-0000-0000-00009D450000}"/>
    <cellStyle name="Calculation 2 2" xfId="3634" hidden="1" xr:uid="{00000000-0005-0000-0000-00009E450000}"/>
    <cellStyle name="Calculation 2 2" xfId="31380" hidden="1" xr:uid="{00000000-0005-0000-0000-00009F450000}"/>
    <cellStyle name="Calculation 2 2" xfId="31559" hidden="1" xr:uid="{00000000-0005-0000-0000-0000A0450000}"/>
    <cellStyle name="Calculation 2 2" xfId="31378" hidden="1" xr:uid="{00000000-0005-0000-0000-0000A1450000}"/>
    <cellStyle name="Calculation 2 2" xfId="31314" hidden="1" xr:uid="{00000000-0005-0000-0000-0000A2450000}"/>
    <cellStyle name="Calculation 2 2" xfId="31711" hidden="1" xr:uid="{00000000-0005-0000-0000-0000A3450000}"/>
    <cellStyle name="Calculation 2 2" xfId="30487" hidden="1" xr:uid="{00000000-0005-0000-0000-0000A4450000}"/>
    <cellStyle name="Calculation 2 2" xfId="31456" hidden="1" xr:uid="{00000000-0005-0000-0000-0000A5450000}"/>
    <cellStyle name="Calculation 2 2" xfId="31856" hidden="1" xr:uid="{00000000-0005-0000-0000-0000A6450000}"/>
    <cellStyle name="Calculation 2 2" xfId="30202" hidden="1" xr:uid="{00000000-0005-0000-0000-0000A7450000}"/>
    <cellStyle name="Calculation 2 2" xfId="30505" hidden="1" xr:uid="{00000000-0005-0000-0000-0000A8450000}"/>
    <cellStyle name="Calculation 2 2" xfId="32059" hidden="1" xr:uid="{00000000-0005-0000-0000-0000A9450000}"/>
    <cellStyle name="Calculation 2 2" xfId="32239" hidden="1" xr:uid="{00000000-0005-0000-0000-0000AA450000}"/>
    <cellStyle name="Calculation 2 2" xfId="32057" hidden="1" xr:uid="{00000000-0005-0000-0000-0000AB450000}"/>
    <cellStyle name="Calculation 2 2" xfId="31993" hidden="1" xr:uid="{00000000-0005-0000-0000-0000AC450000}"/>
    <cellStyle name="Calculation 2 2" xfId="32391" hidden="1" xr:uid="{00000000-0005-0000-0000-0000AD450000}"/>
    <cellStyle name="Calculation 2 2" xfId="9457" hidden="1" xr:uid="{00000000-0005-0000-0000-0000AE450000}"/>
    <cellStyle name="Calculation 2 2" xfId="32135" hidden="1" xr:uid="{00000000-0005-0000-0000-0000AF450000}"/>
    <cellStyle name="Calculation 2 2" xfId="32536" hidden="1" xr:uid="{00000000-0005-0000-0000-0000B0450000}"/>
    <cellStyle name="Calculation 2 2" xfId="3901" hidden="1" xr:uid="{00000000-0005-0000-0000-0000B1450000}"/>
    <cellStyle name="Calculation 2 2" xfId="30874" hidden="1" xr:uid="{00000000-0005-0000-0000-0000B2450000}"/>
    <cellStyle name="Calculation 2 2" xfId="32738" hidden="1" xr:uid="{00000000-0005-0000-0000-0000B3450000}"/>
    <cellStyle name="Calculation 2 2" xfId="32917" hidden="1" xr:uid="{00000000-0005-0000-0000-0000B4450000}"/>
    <cellStyle name="Calculation 2 2" xfId="32736" hidden="1" xr:uid="{00000000-0005-0000-0000-0000B5450000}"/>
    <cellStyle name="Calculation 2 2" xfId="32672" hidden="1" xr:uid="{00000000-0005-0000-0000-0000B6450000}"/>
    <cellStyle name="Calculation 2 2" xfId="33069" hidden="1" xr:uid="{00000000-0005-0000-0000-0000B7450000}"/>
    <cellStyle name="Calculation 2 2" xfId="20319" hidden="1" xr:uid="{00000000-0005-0000-0000-0000B8450000}"/>
    <cellStyle name="Calculation 2 2" xfId="32814" hidden="1" xr:uid="{00000000-0005-0000-0000-0000B9450000}"/>
    <cellStyle name="Calculation 2 2" xfId="33214" hidden="1" xr:uid="{00000000-0005-0000-0000-0000BA450000}"/>
    <cellStyle name="Calculation 2 2" xfId="30212" hidden="1" xr:uid="{00000000-0005-0000-0000-0000BB450000}"/>
    <cellStyle name="Calculation 2 2" xfId="8478" hidden="1" xr:uid="{00000000-0005-0000-0000-0000BC450000}"/>
    <cellStyle name="Calculation 2 2" xfId="33552" hidden="1" xr:uid="{00000000-0005-0000-0000-0000BD450000}"/>
    <cellStyle name="Calculation 2 2" xfId="10380" hidden="1" xr:uid="{00000000-0005-0000-0000-0000BE450000}"/>
    <cellStyle name="Calculation 2 2" xfId="9845" hidden="1" xr:uid="{00000000-0005-0000-0000-0000BF450000}"/>
    <cellStyle name="Calculation 2 2" xfId="33939" hidden="1" xr:uid="{00000000-0005-0000-0000-0000C0450000}"/>
    <cellStyle name="Calculation 2 2" xfId="34119" hidden="1" xr:uid="{00000000-0005-0000-0000-0000C1450000}"/>
    <cellStyle name="Calculation 2 2" xfId="33937" hidden="1" xr:uid="{00000000-0005-0000-0000-0000C2450000}"/>
    <cellStyle name="Calculation 2 2" xfId="33873" hidden="1" xr:uid="{00000000-0005-0000-0000-0000C3450000}"/>
    <cellStyle name="Calculation 2 2" xfId="34271" hidden="1" xr:uid="{00000000-0005-0000-0000-0000C4450000}"/>
    <cellStyle name="Calculation 2 2" xfId="9847" hidden="1" xr:uid="{00000000-0005-0000-0000-0000C5450000}"/>
    <cellStyle name="Calculation 2 2" xfId="34015" hidden="1" xr:uid="{00000000-0005-0000-0000-0000C6450000}"/>
    <cellStyle name="Calculation 2 2" xfId="34416" hidden="1" xr:uid="{00000000-0005-0000-0000-0000C7450000}"/>
    <cellStyle name="Calculation 2 2" xfId="33551" hidden="1" xr:uid="{00000000-0005-0000-0000-0000C8450000}"/>
    <cellStyle name="Calculation 2 2" xfId="14174" hidden="1" xr:uid="{00000000-0005-0000-0000-0000C9450000}"/>
    <cellStyle name="Calculation 2 2" xfId="34619" hidden="1" xr:uid="{00000000-0005-0000-0000-0000CA450000}"/>
    <cellStyle name="Calculation 2 2" xfId="34798" hidden="1" xr:uid="{00000000-0005-0000-0000-0000CB450000}"/>
    <cellStyle name="Calculation 2 2" xfId="34617" hidden="1" xr:uid="{00000000-0005-0000-0000-0000CC450000}"/>
    <cellStyle name="Calculation 2 2" xfId="34553" hidden="1" xr:uid="{00000000-0005-0000-0000-0000CD450000}"/>
    <cellStyle name="Calculation 2 2" xfId="34950" hidden="1" xr:uid="{00000000-0005-0000-0000-0000CE450000}"/>
    <cellStyle name="Calculation 2 2" xfId="33726" hidden="1" xr:uid="{00000000-0005-0000-0000-0000CF450000}"/>
    <cellStyle name="Calculation 2 2" xfId="34695" hidden="1" xr:uid="{00000000-0005-0000-0000-0000D0450000}"/>
    <cellStyle name="Calculation 2 2" xfId="35095" hidden="1" xr:uid="{00000000-0005-0000-0000-0000D1450000}"/>
    <cellStyle name="Calculation 2 2" xfId="33441" hidden="1" xr:uid="{00000000-0005-0000-0000-0000D2450000}"/>
    <cellStyle name="Calculation 2 2" xfId="33744" hidden="1" xr:uid="{00000000-0005-0000-0000-0000D3450000}"/>
    <cellStyle name="Calculation 2 2" xfId="35298" hidden="1" xr:uid="{00000000-0005-0000-0000-0000D4450000}"/>
    <cellStyle name="Calculation 2 2" xfId="35478" hidden="1" xr:uid="{00000000-0005-0000-0000-0000D5450000}"/>
    <cellStyle name="Calculation 2 2" xfId="35296" hidden="1" xr:uid="{00000000-0005-0000-0000-0000D6450000}"/>
    <cellStyle name="Calculation 2 2" xfId="35232" hidden="1" xr:uid="{00000000-0005-0000-0000-0000D7450000}"/>
    <cellStyle name="Calculation 2 2" xfId="35630" hidden="1" xr:uid="{00000000-0005-0000-0000-0000D8450000}"/>
    <cellStyle name="Calculation 2 2" xfId="3630" hidden="1" xr:uid="{00000000-0005-0000-0000-0000D9450000}"/>
    <cellStyle name="Calculation 2 2" xfId="35374" hidden="1" xr:uid="{00000000-0005-0000-0000-0000DA450000}"/>
    <cellStyle name="Calculation 2 2" xfId="35775" hidden="1" xr:uid="{00000000-0005-0000-0000-0000DB450000}"/>
    <cellStyle name="Calculation 2 2" xfId="9285" hidden="1" xr:uid="{00000000-0005-0000-0000-0000DC450000}"/>
    <cellStyle name="Calculation 2 2" xfId="34113" hidden="1" xr:uid="{00000000-0005-0000-0000-0000DD450000}"/>
    <cellStyle name="Calculation 2 2" xfId="35977" hidden="1" xr:uid="{00000000-0005-0000-0000-0000DE450000}"/>
    <cellStyle name="Calculation 2 2" xfId="36156" hidden="1" xr:uid="{00000000-0005-0000-0000-0000DF450000}"/>
    <cellStyle name="Calculation 2 2" xfId="35975" hidden="1" xr:uid="{00000000-0005-0000-0000-0000E0450000}"/>
    <cellStyle name="Calculation 2 2" xfId="35911" hidden="1" xr:uid="{00000000-0005-0000-0000-0000E1450000}"/>
    <cellStyle name="Calculation 2 2" xfId="36308" hidden="1" xr:uid="{00000000-0005-0000-0000-0000E2450000}"/>
    <cellStyle name="Calculation 2 2" xfId="23590" hidden="1" xr:uid="{00000000-0005-0000-0000-0000E3450000}"/>
    <cellStyle name="Calculation 2 2" xfId="36053" hidden="1" xr:uid="{00000000-0005-0000-0000-0000E4450000}"/>
    <cellStyle name="Calculation 2 2" xfId="36453" hidden="1" xr:uid="{00000000-0005-0000-0000-0000E5450000}"/>
    <cellStyle name="Calculation 2 2" xfId="33451" hidden="1" xr:uid="{00000000-0005-0000-0000-0000E6450000}"/>
    <cellStyle name="Calculation 2 3" xfId="4658" xr:uid="{00000000-0005-0000-0000-0000E7450000}"/>
    <cellStyle name="Calculation 3" xfId="3046" xr:uid="{00000000-0005-0000-0000-0000E8450000}"/>
    <cellStyle name="Calculation 3 2" xfId="7581" xr:uid="{00000000-0005-0000-0000-0000E9450000}"/>
    <cellStyle name="Calculation 3 3" xfId="38877" xr:uid="{00000000-0005-0000-0000-0000EA450000}"/>
    <cellStyle name="Calculation 4" xfId="4657" xr:uid="{00000000-0005-0000-0000-0000EB450000}"/>
    <cellStyle name="Calculation 5" xfId="7290" hidden="1" xr:uid="{00000000-0005-0000-0000-0000EC450000}"/>
    <cellStyle name="Calculation 5" xfId="37305" hidden="1" xr:uid="{00000000-0005-0000-0000-0000ED450000}"/>
    <cellStyle name="Calculation 5" xfId="38117" hidden="1" xr:uid="{00000000-0005-0000-0000-0000EE450000}"/>
    <cellStyle name="Calculation 5" xfId="37021" hidden="1" xr:uid="{00000000-0005-0000-0000-0000EF450000}"/>
    <cellStyle name="Calculation 5" xfId="38256" hidden="1" xr:uid="{00000000-0005-0000-0000-0000F0450000}"/>
    <cellStyle name="Calculation 5" xfId="36732" hidden="1" xr:uid="{00000000-0005-0000-0000-0000F1450000}"/>
    <cellStyle name="Calculation 5" xfId="38392" hidden="1" xr:uid="{00000000-0005-0000-0000-0000F2450000}"/>
    <cellStyle name="Calculation 5" xfId="37782" hidden="1" xr:uid="{00000000-0005-0000-0000-0000F3450000}"/>
    <cellStyle name="Calculation 5" xfId="38524" hidden="1" xr:uid="{00000000-0005-0000-0000-0000F4450000}"/>
    <cellStyle name="Calculation 5" xfId="36916" hidden="1" xr:uid="{00000000-0005-0000-0000-0000F5450000}"/>
    <cellStyle name="Calculation 5" xfId="38650" hidden="1" xr:uid="{00000000-0005-0000-0000-0000F6450000}"/>
    <cellStyle name="Calculation 5" xfId="37702" hidden="1" xr:uid="{00000000-0005-0000-0000-0000F7450000}"/>
    <cellStyle name="Calculation 5" xfId="38757" xr:uid="{00000000-0005-0000-0000-0000F8450000}"/>
    <cellStyle name="Calculation 6" xfId="7967" hidden="1" xr:uid="{00000000-0005-0000-0000-0000F9450000}"/>
    <cellStyle name="Calculation 6" xfId="37330" hidden="1" xr:uid="{00000000-0005-0000-0000-0000FA450000}"/>
    <cellStyle name="Calculation 6" xfId="38017" hidden="1" xr:uid="{00000000-0005-0000-0000-0000FB450000}"/>
    <cellStyle name="Calculation 6" xfId="36945" hidden="1" xr:uid="{00000000-0005-0000-0000-0000FC450000}"/>
    <cellStyle name="Calculation 6" xfId="38307" hidden="1" xr:uid="{00000000-0005-0000-0000-0000FD450000}"/>
    <cellStyle name="Calculation 6" xfId="38444" hidden="1" xr:uid="{00000000-0005-0000-0000-0000FE450000}"/>
    <cellStyle name="Calculation 6" xfId="38572" hidden="1" xr:uid="{00000000-0005-0000-0000-0000FF450000}"/>
    <cellStyle name="Calculation 6" xfId="38803" xr:uid="{00000000-0005-0000-0000-000000460000}"/>
    <cellStyle name="Calculation 7" xfId="7607" hidden="1" xr:uid="{00000000-0005-0000-0000-000001460000}"/>
    <cellStyle name="Calculation 7" xfId="38035" hidden="1" xr:uid="{00000000-0005-0000-0000-000002460000}"/>
    <cellStyle name="Calculation 7" xfId="38183" hidden="1" xr:uid="{00000000-0005-0000-0000-000003460000}"/>
    <cellStyle name="Calculation 7" xfId="38323" hidden="1" xr:uid="{00000000-0005-0000-0000-000004460000}"/>
    <cellStyle name="Calculation 7" xfId="38460" hidden="1" xr:uid="{00000000-0005-0000-0000-000005460000}"/>
    <cellStyle name="Calculation 7" xfId="38588" hidden="1" xr:uid="{00000000-0005-0000-0000-000006460000}"/>
    <cellStyle name="Calculation 7" xfId="38702" hidden="1" xr:uid="{00000000-0005-0000-0000-000007460000}"/>
    <cellStyle name="Calculation 8" xfId="8298" hidden="1" xr:uid="{00000000-0005-0000-0000-000008460000}"/>
    <cellStyle name="Cálculo" xfId="4659" builtinId="22" customBuiltin="1"/>
    <cellStyle name="Cálculo 2" xfId="6098" xr:uid="{00000000-0005-0000-0000-000009460000}"/>
    <cellStyle name="Cálculo 2 2" xfId="8197" xr:uid="{00000000-0005-0000-0000-00000A460000}"/>
    <cellStyle name="Cálculo 3" xfId="7580" xr:uid="{00000000-0005-0000-0000-00000B460000}"/>
    <cellStyle name="Cálculo 3 2" xfId="38930" xr:uid="{00000000-0005-0000-0000-00000C460000}"/>
    <cellStyle name="Celda comprob." xfId="1425" xr:uid="{00000000-0005-0000-0000-00000D460000}"/>
    <cellStyle name="Celda de comprobación" xfId="39024" xr:uid="{00000000-0005-0000-0000-00000E460000}"/>
    <cellStyle name="Celda de comprobación 2" xfId="6099" xr:uid="{00000000-0005-0000-0000-00000F460000}"/>
    <cellStyle name="Celda de comprobación 3" xfId="38932" xr:uid="{00000000-0005-0000-0000-000010460000}"/>
    <cellStyle name="Celda vinculada" xfId="39023" xr:uid="{00000000-0005-0000-0000-000011460000}"/>
    <cellStyle name="Celda vinculada 2" xfId="5872" xr:uid="{00000000-0005-0000-0000-000012460000}"/>
    <cellStyle name="Celda vinculada 3" xfId="38931" xr:uid="{00000000-0005-0000-0000-000013460000}"/>
    <cellStyle name="Cella collegata" xfId="1426" xr:uid="{00000000-0005-0000-0000-000014460000}"/>
    <cellStyle name="Cella da controllare" xfId="1427" xr:uid="{00000000-0005-0000-0000-000015460000}"/>
    <cellStyle name="Check Cell 2" xfId="2559" xr:uid="{00000000-0005-0000-0000-000016460000}"/>
    <cellStyle name="Check Cell 2 2" xfId="5119" xr:uid="{00000000-0005-0000-0000-000017460000}"/>
    <cellStyle name="Check Cell 2 3" xfId="4663" xr:uid="{00000000-0005-0000-0000-000018460000}"/>
    <cellStyle name="Check Cell 3" xfId="3047" xr:uid="{00000000-0005-0000-0000-000019460000}"/>
    <cellStyle name="Check Cell 4" xfId="4662" xr:uid="{00000000-0005-0000-0000-00001A460000}"/>
    <cellStyle name="Colore 1" xfId="1428" xr:uid="{00000000-0005-0000-0000-00001B460000}"/>
    <cellStyle name="Colore 2" xfId="1429" xr:uid="{00000000-0005-0000-0000-00001C460000}"/>
    <cellStyle name="Colore 3" xfId="1430" xr:uid="{00000000-0005-0000-0000-00001D460000}"/>
    <cellStyle name="Colore 4" xfId="1431" xr:uid="{00000000-0005-0000-0000-00001E460000}"/>
    <cellStyle name="Colore 5" xfId="1432" xr:uid="{00000000-0005-0000-0000-00001F460000}"/>
    <cellStyle name="Colore 6" xfId="1433" xr:uid="{00000000-0005-0000-0000-000020460000}"/>
    <cellStyle name="Comma 10" xfId="1434" xr:uid="{00000000-0005-0000-0000-000021460000}"/>
    <cellStyle name="Comma 10 2" xfId="6117" xr:uid="{00000000-0005-0000-0000-000022460000}"/>
    <cellStyle name="Comma 11" xfId="1435" xr:uid="{00000000-0005-0000-0000-000023460000}"/>
    <cellStyle name="Comma 11 2" xfId="6986" xr:uid="{00000000-0005-0000-0000-000024460000}"/>
    <cellStyle name="Comma 12" xfId="1436" xr:uid="{00000000-0005-0000-0000-000025460000}"/>
    <cellStyle name="Comma 12 2" xfId="6672" xr:uid="{00000000-0005-0000-0000-000026460000}"/>
    <cellStyle name="Comma 13" xfId="1437" xr:uid="{00000000-0005-0000-0000-000027460000}"/>
    <cellStyle name="Comma 13 2" xfId="6806" xr:uid="{00000000-0005-0000-0000-000028460000}"/>
    <cellStyle name="Comma 14" xfId="1438" xr:uid="{00000000-0005-0000-0000-000029460000}"/>
    <cellStyle name="Comma 14 2" xfId="5975" xr:uid="{00000000-0005-0000-0000-00002A460000}"/>
    <cellStyle name="Comma 15" xfId="1439" xr:uid="{00000000-0005-0000-0000-00002B460000}"/>
    <cellStyle name="Comma 15 2" xfId="6345" xr:uid="{00000000-0005-0000-0000-00002C460000}"/>
    <cellStyle name="Comma 16" xfId="1440" xr:uid="{00000000-0005-0000-0000-00002D460000}"/>
    <cellStyle name="Comma 16 2" xfId="6637" xr:uid="{00000000-0005-0000-0000-00002E460000}"/>
    <cellStyle name="Comma 17" xfId="1441" xr:uid="{00000000-0005-0000-0000-00002F460000}"/>
    <cellStyle name="Comma 17 2" xfId="6346" xr:uid="{00000000-0005-0000-0000-000030460000}"/>
    <cellStyle name="Comma 18" xfId="1442" xr:uid="{00000000-0005-0000-0000-000031460000}"/>
    <cellStyle name="Comma 18 2" xfId="6668" xr:uid="{00000000-0005-0000-0000-000032460000}"/>
    <cellStyle name="Comma 19" xfId="1443" xr:uid="{00000000-0005-0000-0000-000033460000}"/>
    <cellStyle name="Comma 19 2" xfId="6807" xr:uid="{00000000-0005-0000-0000-000034460000}"/>
    <cellStyle name="Comma 2" xfId="1444" xr:uid="{00000000-0005-0000-0000-000035460000}"/>
    <cellStyle name="Comma 2 10" xfId="1445" xr:uid="{00000000-0005-0000-0000-000036460000}"/>
    <cellStyle name="Comma 2 10 2" xfId="5428" xr:uid="{00000000-0005-0000-0000-000037460000}"/>
    <cellStyle name="Comma 2 10 2 2" xfId="7198" xr:uid="{00000000-0005-0000-0000-000038460000}"/>
    <cellStyle name="Comma 2 10 3" xfId="6116" xr:uid="{00000000-0005-0000-0000-000039460000}"/>
    <cellStyle name="Comma 2 11" xfId="1446" xr:uid="{00000000-0005-0000-0000-00003A460000}"/>
    <cellStyle name="Comma 2 11 2" xfId="5429" xr:uid="{00000000-0005-0000-0000-00003B460000}"/>
    <cellStyle name="Comma 2 11 2 2" xfId="7199" xr:uid="{00000000-0005-0000-0000-00003C460000}"/>
    <cellStyle name="Comma 2 11 3" xfId="6307" xr:uid="{00000000-0005-0000-0000-00003D460000}"/>
    <cellStyle name="Comma 2 12" xfId="1447" xr:uid="{00000000-0005-0000-0000-00003E460000}"/>
    <cellStyle name="Comma 2 12 2" xfId="5430" xr:uid="{00000000-0005-0000-0000-00003F460000}"/>
    <cellStyle name="Comma 2 12 2 2" xfId="7200" xr:uid="{00000000-0005-0000-0000-000040460000}"/>
    <cellStyle name="Comma 2 12 3" xfId="6308" xr:uid="{00000000-0005-0000-0000-000041460000}"/>
    <cellStyle name="Comma 2 13" xfId="3351" xr:uid="{00000000-0005-0000-0000-000042460000}"/>
    <cellStyle name="Comma 2 13 2" xfId="8383" xr:uid="{00000000-0005-0000-0000-000043460000}"/>
    <cellStyle name="Comma 2 13 3" xfId="5427" xr:uid="{00000000-0005-0000-0000-000044460000}"/>
    <cellStyle name="Comma 2 14" xfId="5820" xr:uid="{00000000-0005-0000-0000-000045460000}"/>
    <cellStyle name="Comma 2 15" xfId="4671" xr:uid="{00000000-0005-0000-0000-000046460000}"/>
    <cellStyle name="Comma 2 15 2" xfId="9823" xr:uid="{00000000-0005-0000-0000-000047460000}"/>
    <cellStyle name="Comma 2 16" xfId="3365" xr:uid="{00000000-0005-0000-0000-000048460000}"/>
    <cellStyle name="Comma 2 2" xfId="1448" xr:uid="{00000000-0005-0000-0000-000049460000}"/>
    <cellStyle name="Comma 2 2 2" xfId="5431" xr:uid="{00000000-0005-0000-0000-00004A460000}"/>
    <cellStyle name="Comma 2 2 2 2" xfId="7201" xr:uid="{00000000-0005-0000-0000-00004B460000}"/>
    <cellStyle name="Comma 2 2 3" xfId="6309" xr:uid="{00000000-0005-0000-0000-00004C460000}"/>
    <cellStyle name="Comma 2 3" xfId="1449" xr:uid="{00000000-0005-0000-0000-00004D460000}"/>
    <cellStyle name="Comma 2 3 2" xfId="5432" xr:uid="{00000000-0005-0000-0000-00004E460000}"/>
    <cellStyle name="Comma 2 3 2 2" xfId="7202" xr:uid="{00000000-0005-0000-0000-00004F460000}"/>
    <cellStyle name="Comma 2 3 3" xfId="6633" xr:uid="{00000000-0005-0000-0000-000050460000}"/>
    <cellStyle name="Comma 2 4" xfId="1450" xr:uid="{00000000-0005-0000-0000-000051460000}"/>
    <cellStyle name="Comma 2 4 2" xfId="5433" xr:uid="{00000000-0005-0000-0000-000052460000}"/>
    <cellStyle name="Comma 2 4 2 2" xfId="7203" xr:uid="{00000000-0005-0000-0000-000053460000}"/>
    <cellStyle name="Comma 2 4 3" xfId="6310" xr:uid="{00000000-0005-0000-0000-000054460000}"/>
    <cellStyle name="Comma 2 5" xfId="1451" xr:uid="{00000000-0005-0000-0000-000055460000}"/>
    <cellStyle name="Comma 2 5 2" xfId="5434" xr:uid="{00000000-0005-0000-0000-000056460000}"/>
    <cellStyle name="Comma 2 5 2 2" xfId="7204" xr:uid="{00000000-0005-0000-0000-000057460000}"/>
    <cellStyle name="Comma 2 5 3" xfId="6311" xr:uid="{00000000-0005-0000-0000-000058460000}"/>
    <cellStyle name="Comma 2 6" xfId="1452" xr:uid="{00000000-0005-0000-0000-000059460000}"/>
    <cellStyle name="Comma 2 6 2" xfId="5435" xr:uid="{00000000-0005-0000-0000-00005A460000}"/>
    <cellStyle name="Comma 2 6 2 2" xfId="7205" xr:uid="{00000000-0005-0000-0000-00005B460000}"/>
    <cellStyle name="Comma 2 6 3" xfId="6312" xr:uid="{00000000-0005-0000-0000-00005C460000}"/>
    <cellStyle name="Comma 2 7" xfId="1453" xr:uid="{00000000-0005-0000-0000-00005D460000}"/>
    <cellStyle name="Comma 2 7 2" xfId="5436" xr:uid="{00000000-0005-0000-0000-00005E460000}"/>
    <cellStyle name="Comma 2 7 2 2" xfId="7206" xr:uid="{00000000-0005-0000-0000-00005F460000}"/>
    <cellStyle name="Comma 2 7 3" xfId="6582" xr:uid="{00000000-0005-0000-0000-000060460000}"/>
    <cellStyle name="Comma 2 8" xfId="1454" xr:uid="{00000000-0005-0000-0000-000061460000}"/>
    <cellStyle name="Comma 2 8 2" xfId="5437" xr:uid="{00000000-0005-0000-0000-000062460000}"/>
    <cellStyle name="Comma 2 8 2 2" xfId="7207" xr:uid="{00000000-0005-0000-0000-000063460000}"/>
    <cellStyle name="Comma 2 8 3" xfId="5924" xr:uid="{00000000-0005-0000-0000-000064460000}"/>
    <cellStyle name="Comma 2 9" xfId="1455" xr:uid="{00000000-0005-0000-0000-000065460000}"/>
    <cellStyle name="Comma 2 9 2" xfId="5438" xr:uid="{00000000-0005-0000-0000-000066460000}"/>
    <cellStyle name="Comma 2 9 2 2" xfId="7208" xr:uid="{00000000-0005-0000-0000-000067460000}"/>
    <cellStyle name="Comma 2 9 3" xfId="6981" xr:uid="{00000000-0005-0000-0000-000068460000}"/>
    <cellStyle name="Comma 2_2.1" xfId="4678" xr:uid="{00000000-0005-0000-0000-000069460000}"/>
    <cellStyle name="Comma 20" xfId="1456" xr:uid="{00000000-0005-0000-0000-00006A460000}"/>
    <cellStyle name="Comma 20 2" xfId="6118" xr:uid="{00000000-0005-0000-0000-00006B460000}"/>
    <cellStyle name="Comma 21" xfId="1457" xr:uid="{00000000-0005-0000-0000-00006C460000}"/>
    <cellStyle name="Comma 21 2" xfId="6347" xr:uid="{00000000-0005-0000-0000-00006D460000}"/>
    <cellStyle name="Comma 22" xfId="1458" xr:uid="{00000000-0005-0000-0000-00006E460000}"/>
    <cellStyle name="Comma 22 2" xfId="6987" xr:uid="{00000000-0005-0000-0000-00006F460000}"/>
    <cellStyle name="Comma 23" xfId="1459" xr:uid="{00000000-0005-0000-0000-000070460000}"/>
    <cellStyle name="Comma 23 2" xfId="6348" xr:uid="{00000000-0005-0000-0000-000071460000}"/>
    <cellStyle name="Comma 24" xfId="1460" xr:uid="{00000000-0005-0000-0000-000072460000}"/>
    <cellStyle name="Comma 24 2" xfId="6669" xr:uid="{00000000-0005-0000-0000-000073460000}"/>
    <cellStyle name="Comma 25" xfId="1461" xr:uid="{00000000-0005-0000-0000-000074460000}"/>
    <cellStyle name="Comma 25 2" xfId="6808" xr:uid="{00000000-0005-0000-0000-000075460000}"/>
    <cellStyle name="Comma 26" xfId="1462" xr:uid="{00000000-0005-0000-0000-000076460000}"/>
    <cellStyle name="Comma 26 2" xfId="6722" xr:uid="{00000000-0005-0000-0000-000077460000}"/>
    <cellStyle name="Comma 27" xfId="1463" xr:uid="{00000000-0005-0000-0000-000078460000}"/>
    <cellStyle name="Comma 27 2" xfId="6638" xr:uid="{00000000-0005-0000-0000-000079460000}"/>
    <cellStyle name="Comma 28" xfId="1464" xr:uid="{00000000-0005-0000-0000-00007A460000}"/>
    <cellStyle name="Comma 28 2" xfId="6119" xr:uid="{00000000-0005-0000-0000-00007B460000}"/>
    <cellStyle name="Comma 29" xfId="1465" xr:uid="{00000000-0005-0000-0000-00007C460000}"/>
    <cellStyle name="Comma 29 2" xfId="6349" xr:uid="{00000000-0005-0000-0000-00007D460000}"/>
    <cellStyle name="Comma 3" xfId="1466" xr:uid="{00000000-0005-0000-0000-00007E460000}"/>
    <cellStyle name="Comma 3 10" xfId="1467" xr:uid="{00000000-0005-0000-0000-00007F460000}"/>
    <cellStyle name="Comma 3 11" xfId="1468" xr:uid="{00000000-0005-0000-0000-000080460000}"/>
    <cellStyle name="Comma 3 12" xfId="1469" xr:uid="{00000000-0005-0000-0000-000081460000}"/>
    <cellStyle name="Comma 3 13" xfId="1470" xr:uid="{00000000-0005-0000-0000-000082460000}"/>
    <cellStyle name="Comma 3 14" xfId="1471" xr:uid="{00000000-0005-0000-0000-000083460000}"/>
    <cellStyle name="Comma 3 15" xfId="1472" xr:uid="{00000000-0005-0000-0000-000084460000}"/>
    <cellStyle name="Comma 3 16" xfId="1473" xr:uid="{00000000-0005-0000-0000-000085460000}"/>
    <cellStyle name="Comma 3 17" xfId="1474" xr:uid="{00000000-0005-0000-0000-000086460000}"/>
    <cellStyle name="Comma 3 18" xfId="1475" xr:uid="{00000000-0005-0000-0000-000087460000}"/>
    <cellStyle name="Comma 3 19" xfId="1476" xr:uid="{00000000-0005-0000-0000-000088460000}"/>
    <cellStyle name="Comma 3 2" xfId="1477" xr:uid="{00000000-0005-0000-0000-000089460000}"/>
    <cellStyle name="Comma 3 20" xfId="1478" xr:uid="{00000000-0005-0000-0000-00008A460000}"/>
    <cellStyle name="Comma 3 21" xfId="1479" xr:uid="{00000000-0005-0000-0000-00008B460000}"/>
    <cellStyle name="Comma 3 22" xfId="1480" xr:uid="{00000000-0005-0000-0000-00008C460000}"/>
    <cellStyle name="Comma 3 23" xfId="1481" xr:uid="{00000000-0005-0000-0000-00008D460000}"/>
    <cellStyle name="Comma 3 24" xfId="1482" xr:uid="{00000000-0005-0000-0000-00008E460000}"/>
    <cellStyle name="Comma 3 25" xfId="1483" xr:uid="{00000000-0005-0000-0000-00008F460000}"/>
    <cellStyle name="Comma 3 26" xfId="1484" xr:uid="{00000000-0005-0000-0000-000090460000}"/>
    <cellStyle name="Comma 3 27" xfId="1485" xr:uid="{00000000-0005-0000-0000-000091460000}"/>
    <cellStyle name="Comma 3 28" xfId="1486" xr:uid="{00000000-0005-0000-0000-000092460000}"/>
    <cellStyle name="Comma 3 29" xfId="1487" xr:uid="{00000000-0005-0000-0000-000093460000}"/>
    <cellStyle name="Comma 3 3" xfId="1488" xr:uid="{00000000-0005-0000-0000-000094460000}"/>
    <cellStyle name="Comma 3 30" xfId="1489" xr:uid="{00000000-0005-0000-0000-000095460000}"/>
    <cellStyle name="Comma 3 31" xfId="1490" xr:uid="{00000000-0005-0000-0000-000096460000}"/>
    <cellStyle name="Comma 3 32" xfId="1491" xr:uid="{00000000-0005-0000-0000-000097460000}"/>
    <cellStyle name="Comma 3 33" xfId="1492" xr:uid="{00000000-0005-0000-0000-000098460000}"/>
    <cellStyle name="Comma 3 34" xfId="1493" xr:uid="{00000000-0005-0000-0000-000099460000}"/>
    <cellStyle name="Comma 3 35" xfId="1494" xr:uid="{00000000-0005-0000-0000-00009A460000}"/>
    <cellStyle name="Comma 3 36" xfId="1495" xr:uid="{00000000-0005-0000-0000-00009B460000}"/>
    <cellStyle name="Comma 3 37" xfId="1496" xr:uid="{00000000-0005-0000-0000-00009C460000}"/>
    <cellStyle name="Comma 3 38" xfId="1497" xr:uid="{00000000-0005-0000-0000-00009D460000}"/>
    <cellStyle name="Comma 3 39" xfId="1498" xr:uid="{00000000-0005-0000-0000-00009E460000}"/>
    <cellStyle name="Comma 3 4" xfId="1499" xr:uid="{00000000-0005-0000-0000-00009F460000}"/>
    <cellStyle name="Comma 3 40" xfId="1500" xr:uid="{00000000-0005-0000-0000-0000A0460000}"/>
    <cellStyle name="Comma 3 41" xfId="1501" xr:uid="{00000000-0005-0000-0000-0000A1460000}"/>
    <cellStyle name="Comma 3 42" xfId="6350" xr:uid="{00000000-0005-0000-0000-0000A2460000}"/>
    <cellStyle name="Comma 3 5" xfId="1502" xr:uid="{00000000-0005-0000-0000-0000A3460000}"/>
    <cellStyle name="Comma 3 6" xfId="1503" xr:uid="{00000000-0005-0000-0000-0000A4460000}"/>
    <cellStyle name="Comma 3 7" xfId="1504" xr:uid="{00000000-0005-0000-0000-0000A5460000}"/>
    <cellStyle name="Comma 3 8" xfId="1505" xr:uid="{00000000-0005-0000-0000-0000A6460000}"/>
    <cellStyle name="Comma 3 9" xfId="1506" xr:uid="{00000000-0005-0000-0000-0000A7460000}"/>
    <cellStyle name="Comma 30" xfId="1507" xr:uid="{00000000-0005-0000-0000-0000A8460000}"/>
    <cellStyle name="Comma 30 2" xfId="6670" xr:uid="{00000000-0005-0000-0000-0000A9460000}"/>
    <cellStyle name="Comma 31" xfId="1508" xr:uid="{00000000-0005-0000-0000-0000AA460000}"/>
    <cellStyle name="Comma 31 2" xfId="6809" xr:uid="{00000000-0005-0000-0000-0000AB460000}"/>
    <cellStyle name="Comma 32" xfId="1509" xr:uid="{00000000-0005-0000-0000-0000AC460000}"/>
    <cellStyle name="Comma 32 2" xfId="6988" xr:uid="{00000000-0005-0000-0000-0000AD460000}"/>
    <cellStyle name="Comma 33" xfId="1510" xr:uid="{00000000-0005-0000-0000-0000AE460000}"/>
    <cellStyle name="Comma 33 2" xfId="6351" xr:uid="{00000000-0005-0000-0000-0000AF460000}"/>
    <cellStyle name="Comma 34" xfId="1511" xr:uid="{00000000-0005-0000-0000-0000B0460000}"/>
    <cellStyle name="Comma 34 2" xfId="6352" xr:uid="{00000000-0005-0000-0000-0000B1460000}"/>
    <cellStyle name="Comma 35" xfId="1512" xr:uid="{00000000-0005-0000-0000-0000B2460000}"/>
    <cellStyle name="Comma 35 2" xfId="5868" xr:uid="{00000000-0005-0000-0000-0000B3460000}"/>
    <cellStyle name="Comma 36" xfId="1513" xr:uid="{00000000-0005-0000-0000-0000B4460000}"/>
    <cellStyle name="Comma 36 2" xfId="6671" xr:uid="{00000000-0005-0000-0000-0000B5460000}"/>
    <cellStyle name="Comma 37" xfId="1514" xr:uid="{00000000-0005-0000-0000-0000B6460000}"/>
    <cellStyle name="Comma 37 2" xfId="6810" xr:uid="{00000000-0005-0000-0000-0000B7460000}"/>
    <cellStyle name="Comma 38" xfId="1515" xr:uid="{00000000-0005-0000-0000-0000B8460000}"/>
    <cellStyle name="Comma 38 2" xfId="6639" xr:uid="{00000000-0005-0000-0000-0000B9460000}"/>
    <cellStyle name="Comma 39" xfId="1516" xr:uid="{00000000-0005-0000-0000-0000BA460000}"/>
    <cellStyle name="Comma 39 2" xfId="6723" xr:uid="{00000000-0005-0000-0000-0000BB460000}"/>
    <cellStyle name="Comma 4" xfId="1517" xr:uid="{00000000-0005-0000-0000-0000BC460000}"/>
    <cellStyle name="Comma 4 2" xfId="6122" xr:uid="{00000000-0005-0000-0000-0000BD460000}"/>
    <cellStyle name="Comma 40" xfId="1518" xr:uid="{00000000-0005-0000-0000-0000BE460000}"/>
    <cellStyle name="Comma 40 2" xfId="7029" xr:uid="{00000000-0005-0000-0000-0000BF460000}"/>
    <cellStyle name="Comma 41" xfId="1519" xr:uid="{00000000-0005-0000-0000-0000C0460000}"/>
    <cellStyle name="Comma 41 2" xfId="6353" xr:uid="{00000000-0005-0000-0000-0000C1460000}"/>
    <cellStyle name="Comma 42" xfId="1520" xr:uid="{00000000-0005-0000-0000-0000C2460000}"/>
    <cellStyle name="Comma 42 2" xfId="6354" xr:uid="{00000000-0005-0000-0000-0000C3460000}"/>
    <cellStyle name="Comma 43" xfId="1521" xr:uid="{00000000-0005-0000-0000-0000C4460000}"/>
    <cellStyle name="Comma 43 2" xfId="6057" xr:uid="{00000000-0005-0000-0000-0000C5460000}"/>
    <cellStyle name="Comma 44" xfId="1522" xr:uid="{00000000-0005-0000-0000-0000C6460000}"/>
    <cellStyle name="Comma 44 2" xfId="6355" xr:uid="{00000000-0005-0000-0000-0000C7460000}"/>
    <cellStyle name="Comma 45" xfId="1523" xr:uid="{00000000-0005-0000-0000-0000C8460000}"/>
    <cellStyle name="Comma 45 2" xfId="6674" xr:uid="{00000000-0005-0000-0000-0000C9460000}"/>
    <cellStyle name="Comma 46" xfId="1524" xr:uid="{00000000-0005-0000-0000-0000CA460000}"/>
    <cellStyle name="Comma 46 2" xfId="6120" xr:uid="{00000000-0005-0000-0000-0000CB460000}"/>
    <cellStyle name="Comma 47" xfId="1525" xr:uid="{00000000-0005-0000-0000-0000CC460000}"/>
    <cellStyle name="Comma 47 2" xfId="6811" xr:uid="{00000000-0005-0000-0000-0000CD460000}"/>
    <cellStyle name="Comma 48" xfId="1526" xr:uid="{00000000-0005-0000-0000-0000CE460000}"/>
    <cellStyle name="Comma 48 2" xfId="6356" xr:uid="{00000000-0005-0000-0000-0000CF460000}"/>
    <cellStyle name="Comma 49" xfId="1527" xr:uid="{00000000-0005-0000-0000-0000D0460000}"/>
    <cellStyle name="Comma 49 2" xfId="6058" xr:uid="{00000000-0005-0000-0000-0000D1460000}"/>
    <cellStyle name="Comma 5" xfId="1528" xr:uid="{00000000-0005-0000-0000-0000D2460000}"/>
    <cellStyle name="Comma 5 2" xfId="6357" xr:uid="{00000000-0005-0000-0000-0000D3460000}"/>
    <cellStyle name="Comma 50" xfId="1529" xr:uid="{00000000-0005-0000-0000-0000D4460000}"/>
    <cellStyle name="Comma 50 2" xfId="6675" xr:uid="{00000000-0005-0000-0000-0000D5460000}"/>
    <cellStyle name="Comma 51" xfId="1530" xr:uid="{00000000-0005-0000-0000-0000D6460000}"/>
    <cellStyle name="Comma 51 2" xfId="6483" xr:uid="{00000000-0005-0000-0000-0000D7460000}"/>
    <cellStyle name="Comma 52" xfId="1531" xr:uid="{00000000-0005-0000-0000-0000D8460000}"/>
    <cellStyle name="Comma 52 2" xfId="6973" xr:uid="{00000000-0005-0000-0000-0000D9460000}"/>
    <cellStyle name="Comma 53" xfId="1532" xr:uid="{00000000-0005-0000-0000-0000DA460000}"/>
    <cellStyle name="Comma 53 2" xfId="6583" xr:uid="{00000000-0005-0000-0000-0000DB460000}"/>
    <cellStyle name="Comma 54" xfId="1533" xr:uid="{00000000-0005-0000-0000-0000DC460000}"/>
    <cellStyle name="Comma 54 2" xfId="6812" xr:uid="{00000000-0005-0000-0000-0000DD460000}"/>
    <cellStyle name="Comma 55" xfId="1534" xr:uid="{00000000-0005-0000-0000-0000DE460000}"/>
    <cellStyle name="Comma 55 2" xfId="6358" xr:uid="{00000000-0005-0000-0000-0000DF460000}"/>
    <cellStyle name="Comma 56" xfId="1535" xr:uid="{00000000-0005-0000-0000-0000E0460000}"/>
    <cellStyle name="Comma 56 2" xfId="5976" xr:uid="{00000000-0005-0000-0000-0000E1460000}"/>
    <cellStyle name="Comma 57" xfId="1536" xr:uid="{00000000-0005-0000-0000-0000E2460000}"/>
    <cellStyle name="Comma 57 2" xfId="6813" xr:uid="{00000000-0005-0000-0000-0000E3460000}"/>
    <cellStyle name="Comma 58" xfId="1537" xr:uid="{00000000-0005-0000-0000-0000E4460000}"/>
    <cellStyle name="Comma 58 2" xfId="6359" xr:uid="{00000000-0005-0000-0000-0000E5460000}"/>
    <cellStyle name="Comma 59" xfId="1538" xr:uid="{00000000-0005-0000-0000-0000E6460000}"/>
    <cellStyle name="Comma 59 2" xfId="6814" xr:uid="{00000000-0005-0000-0000-0000E7460000}"/>
    <cellStyle name="Comma 6" xfId="1539" xr:uid="{00000000-0005-0000-0000-0000E8460000}"/>
    <cellStyle name="Comma 6 2" xfId="6360" xr:uid="{00000000-0005-0000-0000-0000E9460000}"/>
    <cellStyle name="Comma 60" xfId="1540" xr:uid="{00000000-0005-0000-0000-0000EA460000}"/>
    <cellStyle name="Comma 60 2" xfId="6121" xr:uid="{00000000-0005-0000-0000-0000EB460000}"/>
    <cellStyle name="Comma 61" xfId="1541" xr:uid="{00000000-0005-0000-0000-0000EC460000}"/>
    <cellStyle name="Comma 61 2" xfId="6815" xr:uid="{00000000-0005-0000-0000-0000ED460000}"/>
    <cellStyle name="Comma 62" xfId="1542" xr:uid="{00000000-0005-0000-0000-0000EE460000}"/>
    <cellStyle name="Comma 62 2" xfId="6361" xr:uid="{00000000-0005-0000-0000-0000EF460000}"/>
    <cellStyle name="Comma 63" xfId="1543" xr:uid="{00000000-0005-0000-0000-0000F0460000}"/>
    <cellStyle name="Comma 63 2" xfId="6816" xr:uid="{00000000-0005-0000-0000-0000F1460000}"/>
    <cellStyle name="Comma 64" xfId="1544" xr:uid="{00000000-0005-0000-0000-0000F2460000}"/>
    <cellStyle name="Comma 64 2" xfId="6362" xr:uid="{00000000-0005-0000-0000-0000F3460000}"/>
    <cellStyle name="Comma 65" xfId="1545" xr:uid="{00000000-0005-0000-0000-0000F4460000}"/>
    <cellStyle name="Comma 65 2" xfId="5977" xr:uid="{00000000-0005-0000-0000-0000F5460000}"/>
    <cellStyle name="Comma 66" xfId="1546" xr:uid="{00000000-0005-0000-0000-0000F6460000}"/>
    <cellStyle name="Comma 66 2" xfId="5978" xr:uid="{00000000-0005-0000-0000-0000F7460000}"/>
    <cellStyle name="Comma 67" xfId="1547" xr:uid="{00000000-0005-0000-0000-0000F8460000}"/>
    <cellStyle name="Comma 67 2" xfId="6566" xr:uid="{00000000-0005-0000-0000-0000F9460000}"/>
    <cellStyle name="Comma 68" xfId="1548" xr:uid="{00000000-0005-0000-0000-0000FA460000}"/>
    <cellStyle name="Comma 68 2" xfId="6850" xr:uid="{00000000-0005-0000-0000-0000FB460000}"/>
    <cellStyle name="Comma 69" xfId="1549" xr:uid="{00000000-0005-0000-0000-0000FC460000}"/>
    <cellStyle name="Comma 69 2" xfId="6567" xr:uid="{00000000-0005-0000-0000-0000FD460000}"/>
    <cellStyle name="Comma 7" xfId="1550" xr:uid="{00000000-0005-0000-0000-0000FE460000}"/>
    <cellStyle name="Comma 7 2" xfId="6170" xr:uid="{00000000-0005-0000-0000-0000FF460000}"/>
    <cellStyle name="Comma 70" xfId="1551" xr:uid="{00000000-0005-0000-0000-000000470000}"/>
    <cellStyle name="Comma 70 2" xfId="6594" xr:uid="{00000000-0005-0000-0000-000001470000}"/>
    <cellStyle name="Comma 71" xfId="1552" xr:uid="{00000000-0005-0000-0000-000002470000}"/>
    <cellStyle name="Comma 71 2" xfId="6171" xr:uid="{00000000-0005-0000-0000-000003470000}"/>
    <cellStyle name="Comma 72" xfId="1553" xr:uid="{00000000-0005-0000-0000-000004470000}"/>
    <cellStyle name="Comma 72 2" xfId="6762" xr:uid="{00000000-0005-0000-0000-000005470000}"/>
    <cellStyle name="Comma 73" xfId="1554" xr:uid="{00000000-0005-0000-0000-000006470000}"/>
    <cellStyle name="Comma 73 2" xfId="5979" xr:uid="{00000000-0005-0000-0000-000007470000}"/>
    <cellStyle name="Comma 74" xfId="1555" xr:uid="{00000000-0005-0000-0000-000008470000}"/>
    <cellStyle name="Comma 74 2" xfId="6708" xr:uid="{00000000-0005-0000-0000-000009470000}"/>
    <cellStyle name="Comma 75" xfId="1556" xr:uid="{00000000-0005-0000-0000-00000A470000}"/>
    <cellStyle name="Comma 75 2" xfId="6763" xr:uid="{00000000-0005-0000-0000-00000B470000}"/>
    <cellStyle name="Comma 76" xfId="1557" xr:uid="{00000000-0005-0000-0000-00000C470000}"/>
    <cellStyle name="Comma 76 2" xfId="6764" xr:uid="{00000000-0005-0000-0000-00000D470000}"/>
    <cellStyle name="Comma 77" xfId="1558" xr:uid="{00000000-0005-0000-0000-00000E470000}"/>
    <cellStyle name="Comma 77 2" xfId="6568" xr:uid="{00000000-0005-0000-0000-00000F470000}"/>
    <cellStyle name="Comma 78" xfId="1559" xr:uid="{00000000-0005-0000-0000-000010470000}"/>
    <cellStyle name="Comma 78 2" xfId="6565" xr:uid="{00000000-0005-0000-0000-000011470000}"/>
    <cellStyle name="Comma 79" xfId="1560" xr:uid="{00000000-0005-0000-0000-000012470000}"/>
    <cellStyle name="Comma 79 2" xfId="6865" xr:uid="{00000000-0005-0000-0000-000013470000}"/>
    <cellStyle name="Comma 8" xfId="1561" xr:uid="{00000000-0005-0000-0000-000014470000}"/>
    <cellStyle name="Comma 8 2" xfId="6172" xr:uid="{00000000-0005-0000-0000-000015470000}"/>
    <cellStyle name="Comma 80" xfId="1562" xr:uid="{00000000-0005-0000-0000-000016470000}"/>
    <cellStyle name="Comma 80 2" xfId="6595" xr:uid="{00000000-0005-0000-0000-000017470000}"/>
    <cellStyle name="Comma 81" xfId="1563" xr:uid="{00000000-0005-0000-0000-000018470000}"/>
    <cellStyle name="Comma 81 2" xfId="6363" xr:uid="{00000000-0005-0000-0000-000019470000}"/>
    <cellStyle name="Comma 82" xfId="1564" xr:uid="{00000000-0005-0000-0000-00001A470000}"/>
    <cellStyle name="Comma 82 2" xfId="6974" xr:uid="{00000000-0005-0000-0000-00001B470000}"/>
    <cellStyle name="Comma 83" xfId="1565" xr:uid="{00000000-0005-0000-0000-00001C470000}"/>
    <cellStyle name="Comma 83 2" xfId="5882" xr:uid="{00000000-0005-0000-0000-00001D470000}"/>
    <cellStyle name="Comma 84" xfId="1566" xr:uid="{00000000-0005-0000-0000-00001E470000}"/>
    <cellStyle name="Comma 84 2" xfId="5980" xr:uid="{00000000-0005-0000-0000-00001F470000}"/>
    <cellStyle name="Comma 85" xfId="1567" xr:uid="{00000000-0005-0000-0000-000020470000}"/>
    <cellStyle name="Comma 85 2" xfId="6859" xr:uid="{00000000-0005-0000-0000-000021470000}"/>
    <cellStyle name="Comma 86" xfId="38982" xr:uid="{00000000-0005-0000-0000-000022470000}"/>
    <cellStyle name="Comma 9" xfId="1568" xr:uid="{00000000-0005-0000-0000-000023470000}"/>
    <cellStyle name="Comma 9 2" xfId="5981" xr:uid="{00000000-0005-0000-0000-000024470000}"/>
    <cellStyle name="Correcto" xfId="1569" xr:uid="{00000000-0005-0000-0000-000025470000}"/>
    <cellStyle name="Currency 10" xfId="1571" xr:uid="{00000000-0005-0000-0000-000027470000}"/>
    <cellStyle name="Currency 10 2" xfId="6038" xr:uid="{00000000-0005-0000-0000-000028470000}"/>
    <cellStyle name="Currency 11" xfId="1572" xr:uid="{00000000-0005-0000-0000-000029470000}"/>
    <cellStyle name="Currency 11 2" xfId="5982" xr:uid="{00000000-0005-0000-0000-00002A470000}"/>
    <cellStyle name="Currency 12" xfId="1573" xr:uid="{00000000-0005-0000-0000-00002B470000}"/>
    <cellStyle name="Currency 12 2" xfId="6569" xr:uid="{00000000-0005-0000-0000-00002C470000}"/>
    <cellStyle name="Currency 13" xfId="1574" xr:uid="{00000000-0005-0000-0000-00002D470000}"/>
    <cellStyle name="Currency 13 2" xfId="6364" xr:uid="{00000000-0005-0000-0000-00002E470000}"/>
    <cellStyle name="Currency 14" xfId="1575" xr:uid="{00000000-0005-0000-0000-00002F470000}"/>
    <cellStyle name="Currency 14 2" xfId="6039" xr:uid="{00000000-0005-0000-0000-000030470000}"/>
    <cellStyle name="Currency 15" xfId="1576" xr:uid="{00000000-0005-0000-0000-000031470000}"/>
    <cellStyle name="Currency 15 2" xfId="6365" xr:uid="{00000000-0005-0000-0000-000032470000}"/>
    <cellStyle name="Currency 16" xfId="1577" xr:uid="{00000000-0005-0000-0000-000033470000}"/>
    <cellStyle name="Currency 16 2" xfId="6866" xr:uid="{00000000-0005-0000-0000-000034470000}"/>
    <cellStyle name="Currency 17" xfId="1578" xr:uid="{00000000-0005-0000-0000-000035470000}"/>
    <cellStyle name="Currency 17 2" xfId="6173" xr:uid="{00000000-0005-0000-0000-000036470000}"/>
    <cellStyle name="Currency 18" xfId="1579" xr:uid="{00000000-0005-0000-0000-000037470000}"/>
    <cellStyle name="Currency 18 2" xfId="6570" xr:uid="{00000000-0005-0000-0000-000038470000}"/>
    <cellStyle name="Currency 19" xfId="1580" xr:uid="{00000000-0005-0000-0000-000039470000}"/>
    <cellStyle name="Currency 19 2" xfId="6867" xr:uid="{00000000-0005-0000-0000-00003A470000}"/>
    <cellStyle name="Currency 2" xfId="1581" xr:uid="{00000000-0005-0000-0000-00003B470000}"/>
    <cellStyle name="Currency 2 10" xfId="1582" xr:uid="{00000000-0005-0000-0000-00003C470000}"/>
    <cellStyle name="Currency 2 10 2" xfId="5440" xr:uid="{00000000-0005-0000-0000-00003D470000}"/>
    <cellStyle name="Currency 2 10 2 2" xfId="7209" xr:uid="{00000000-0005-0000-0000-00003E470000}"/>
    <cellStyle name="Currency 2 10 3" xfId="6314" xr:uid="{00000000-0005-0000-0000-00003F470000}"/>
    <cellStyle name="Currency 2 11" xfId="1583" xr:uid="{00000000-0005-0000-0000-000040470000}"/>
    <cellStyle name="Currency 2 11 2" xfId="5441" xr:uid="{00000000-0005-0000-0000-000041470000}"/>
    <cellStyle name="Currency 2 11 2 2" xfId="7210" xr:uid="{00000000-0005-0000-0000-000042470000}"/>
    <cellStyle name="Currency 2 11 3" xfId="6315" xr:uid="{00000000-0005-0000-0000-000043470000}"/>
    <cellStyle name="Currency 2 12" xfId="1584" xr:uid="{00000000-0005-0000-0000-000044470000}"/>
    <cellStyle name="Currency 2 12 2" xfId="5442" xr:uid="{00000000-0005-0000-0000-000045470000}"/>
    <cellStyle name="Currency 2 12 2 2" xfId="7211" xr:uid="{00000000-0005-0000-0000-000046470000}"/>
    <cellStyle name="Currency 2 12 3" xfId="6055" xr:uid="{00000000-0005-0000-0000-000047470000}"/>
    <cellStyle name="Currency 2 13" xfId="3069" xr:uid="{00000000-0005-0000-0000-000048470000}"/>
    <cellStyle name="Currency 2 13 2" xfId="7255" xr:uid="{00000000-0005-0000-0000-000049470000}"/>
    <cellStyle name="Currency 2 13 2 2" xfId="7349" xr:uid="{00000000-0005-0000-0000-00004A470000}"/>
    <cellStyle name="Currency 2 13 2 3" xfId="8210" xr:uid="{00000000-0005-0000-0000-00004B470000}"/>
    <cellStyle name="Currency 2 13 2 4" xfId="8357" xr:uid="{00000000-0005-0000-0000-00004C470000}"/>
    <cellStyle name="Currency 2 13 3" xfId="7316" xr:uid="{00000000-0005-0000-0000-00004D470000}"/>
    <cellStyle name="Currency 2 13 4" xfId="7993" xr:uid="{00000000-0005-0000-0000-00004E470000}"/>
    <cellStyle name="Currency 2 13 5" xfId="8324" xr:uid="{00000000-0005-0000-0000-00004F470000}"/>
    <cellStyle name="Currency 2 13 6" xfId="5508" xr:uid="{00000000-0005-0000-0000-000050470000}"/>
    <cellStyle name="Currency 2 14" xfId="3048" xr:uid="{00000000-0005-0000-0000-000051470000}"/>
    <cellStyle name="Currency 2 15" xfId="2547" xr:uid="{00000000-0005-0000-0000-000052470000}"/>
    <cellStyle name="Currency 2 15 2" xfId="7281" xr:uid="{00000000-0005-0000-0000-000053470000}"/>
    <cellStyle name="Currency 2 15 2 2" xfId="7373" xr:uid="{00000000-0005-0000-0000-000054470000}"/>
    <cellStyle name="Currency 2 15 2 3" xfId="8234" xr:uid="{00000000-0005-0000-0000-000055470000}"/>
    <cellStyle name="Currency 2 15 2 4" xfId="8381" xr:uid="{00000000-0005-0000-0000-000056470000}"/>
    <cellStyle name="Currency 2 15 3" xfId="7338" xr:uid="{00000000-0005-0000-0000-000057470000}"/>
    <cellStyle name="Currency 2 15 4" xfId="8199" xr:uid="{00000000-0005-0000-0000-000058470000}"/>
    <cellStyle name="Currency 2 15 5" xfId="8346" xr:uid="{00000000-0005-0000-0000-000059470000}"/>
    <cellStyle name="Currency 2 15 6" xfId="5772" xr:uid="{00000000-0005-0000-0000-00005A470000}"/>
    <cellStyle name="Currency 2 16" xfId="3352" xr:uid="{00000000-0005-0000-0000-00005B470000}"/>
    <cellStyle name="Currency 2 16 2" xfId="8384" xr:uid="{00000000-0005-0000-0000-00005C470000}"/>
    <cellStyle name="Currency 2 16 3" xfId="5107" xr:uid="{00000000-0005-0000-0000-00005D470000}"/>
    <cellStyle name="Currency 2 17" xfId="5821" xr:uid="{00000000-0005-0000-0000-00005E470000}"/>
    <cellStyle name="Currency 2 18" xfId="4718" xr:uid="{00000000-0005-0000-0000-00005F470000}"/>
    <cellStyle name="Currency 2 18 2" xfId="9825" xr:uid="{00000000-0005-0000-0000-000060470000}"/>
    <cellStyle name="Currency 2 19" xfId="3366" xr:uid="{00000000-0005-0000-0000-000061470000}"/>
    <cellStyle name="Currency 2 2" xfId="1585" xr:uid="{00000000-0005-0000-0000-000062470000}"/>
    <cellStyle name="Currency 2 2 2" xfId="5443" xr:uid="{00000000-0005-0000-0000-000063470000}"/>
    <cellStyle name="Currency 2 2 2 2" xfId="7212" xr:uid="{00000000-0005-0000-0000-000064470000}"/>
    <cellStyle name="Currency 2 2 3" xfId="5867" xr:uid="{00000000-0005-0000-0000-000065470000}"/>
    <cellStyle name="Currency 2 3" xfId="1586" xr:uid="{00000000-0005-0000-0000-000066470000}"/>
    <cellStyle name="Currency 2 3 2" xfId="5444" xr:uid="{00000000-0005-0000-0000-000067470000}"/>
    <cellStyle name="Currency 2 3 2 2" xfId="7213" xr:uid="{00000000-0005-0000-0000-000068470000}"/>
    <cellStyle name="Currency 2 3 3" xfId="6316" xr:uid="{00000000-0005-0000-0000-000069470000}"/>
    <cellStyle name="Currency 2 4" xfId="1587" xr:uid="{00000000-0005-0000-0000-00006A470000}"/>
    <cellStyle name="Currency 2 4 2" xfId="5445" xr:uid="{00000000-0005-0000-0000-00006B470000}"/>
    <cellStyle name="Currency 2 4 2 2" xfId="7214" xr:uid="{00000000-0005-0000-0000-00006C470000}"/>
    <cellStyle name="Currency 2 4 3" xfId="6317" xr:uid="{00000000-0005-0000-0000-00006D470000}"/>
    <cellStyle name="Currency 2 5" xfId="1588" xr:uid="{00000000-0005-0000-0000-00006E470000}"/>
    <cellStyle name="Currency 2 5 2" xfId="5446" xr:uid="{00000000-0005-0000-0000-00006F470000}"/>
    <cellStyle name="Currency 2 5 2 2" xfId="7215" xr:uid="{00000000-0005-0000-0000-000070470000}"/>
    <cellStyle name="Currency 2 5 3" xfId="6318" xr:uid="{00000000-0005-0000-0000-000071470000}"/>
    <cellStyle name="Currency 2 6" xfId="1589" xr:uid="{00000000-0005-0000-0000-000072470000}"/>
    <cellStyle name="Currency 2 6 2" xfId="5447" xr:uid="{00000000-0005-0000-0000-000073470000}"/>
    <cellStyle name="Currency 2 6 2 2" xfId="7216" xr:uid="{00000000-0005-0000-0000-000074470000}"/>
    <cellStyle name="Currency 2 6 3" xfId="6319" xr:uid="{00000000-0005-0000-0000-000075470000}"/>
    <cellStyle name="Currency 2 7" xfId="1590" xr:uid="{00000000-0005-0000-0000-000076470000}"/>
    <cellStyle name="Currency 2 7 2" xfId="5448" xr:uid="{00000000-0005-0000-0000-000077470000}"/>
    <cellStyle name="Currency 2 7 2 2" xfId="7217" xr:uid="{00000000-0005-0000-0000-000078470000}"/>
    <cellStyle name="Currency 2 7 3" xfId="6056" xr:uid="{00000000-0005-0000-0000-000079470000}"/>
    <cellStyle name="Currency 2 8" xfId="1591" xr:uid="{00000000-0005-0000-0000-00007A470000}"/>
    <cellStyle name="Currency 2 8 2" xfId="5449" xr:uid="{00000000-0005-0000-0000-00007B470000}"/>
    <cellStyle name="Currency 2 8 2 2" xfId="7218" xr:uid="{00000000-0005-0000-0000-00007C470000}"/>
    <cellStyle name="Currency 2 8 3" xfId="6320" xr:uid="{00000000-0005-0000-0000-00007D470000}"/>
    <cellStyle name="Currency 2 9" xfId="1592" xr:uid="{00000000-0005-0000-0000-00007E470000}"/>
    <cellStyle name="Currency 2 9 2" xfId="5450" xr:uid="{00000000-0005-0000-0000-00007F470000}"/>
    <cellStyle name="Currency 2 9 2 2" xfId="7219" xr:uid="{00000000-0005-0000-0000-000080470000}"/>
    <cellStyle name="Currency 2 9 3" xfId="6321" xr:uid="{00000000-0005-0000-0000-000081470000}"/>
    <cellStyle name="Currency 2_2.1" xfId="4723" xr:uid="{00000000-0005-0000-0000-000082470000}"/>
    <cellStyle name="Currency 20" xfId="1593" xr:uid="{00000000-0005-0000-0000-000083470000}"/>
    <cellStyle name="Currency 20 2" xfId="5983" xr:uid="{00000000-0005-0000-0000-000084470000}"/>
    <cellStyle name="Currency 21" xfId="1594" xr:uid="{00000000-0005-0000-0000-000085470000}"/>
    <cellStyle name="Currency 21 2" xfId="6174" xr:uid="{00000000-0005-0000-0000-000086470000}"/>
    <cellStyle name="Currency 22" xfId="1595" xr:uid="{00000000-0005-0000-0000-000087470000}"/>
    <cellStyle name="Currency 22 2" xfId="5883" xr:uid="{00000000-0005-0000-0000-000088470000}"/>
    <cellStyle name="Currency 23" xfId="1596" xr:uid="{00000000-0005-0000-0000-000089470000}"/>
    <cellStyle name="Currency 23 2" xfId="6175" xr:uid="{00000000-0005-0000-0000-00008A470000}"/>
    <cellStyle name="Currency 24" xfId="1597" xr:uid="{00000000-0005-0000-0000-00008B470000}"/>
    <cellStyle name="Currency 24 2" xfId="6040" xr:uid="{00000000-0005-0000-0000-00008C470000}"/>
    <cellStyle name="Currency 25" xfId="1598" xr:uid="{00000000-0005-0000-0000-00008D470000}"/>
    <cellStyle name="Currency 25 2" xfId="5984" xr:uid="{00000000-0005-0000-0000-00008E470000}"/>
    <cellStyle name="Currency 26" xfId="1599" xr:uid="{00000000-0005-0000-0000-00008F470000}"/>
    <cellStyle name="Currency 26 2" xfId="6596" xr:uid="{00000000-0005-0000-0000-000090470000}"/>
    <cellStyle name="Currency 27" xfId="1600" xr:uid="{00000000-0005-0000-0000-000091470000}"/>
    <cellStyle name="Currency 27 2" xfId="6041" xr:uid="{00000000-0005-0000-0000-000092470000}"/>
    <cellStyle name="Currency 28" xfId="1601" xr:uid="{00000000-0005-0000-0000-000093470000}"/>
    <cellStyle name="Currency 28 2" xfId="5985" xr:uid="{00000000-0005-0000-0000-000094470000}"/>
    <cellStyle name="Currency 29" xfId="1602" xr:uid="{00000000-0005-0000-0000-000095470000}"/>
    <cellStyle name="Currency 29 2" xfId="6366" xr:uid="{00000000-0005-0000-0000-000096470000}"/>
    <cellStyle name="Currency 3" xfId="1603" xr:uid="{00000000-0005-0000-0000-000097470000}"/>
    <cellStyle name="Currency 3 2" xfId="6313" xr:uid="{00000000-0005-0000-0000-000098470000}"/>
    <cellStyle name="Currency 3 2 2 3" xfId="39050" xr:uid="{00000000-0005-0000-0000-000099470000}"/>
    <cellStyle name="Currency 30" xfId="1604" xr:uid="{00000000-0005-0000-0000-00009A470000}"/>
    <cellStyle name="Currency 30 2" xfId="6367" xr:uid="{00000000-0005-0000-0000-00009B470000}"/>
    <cellStyle name="Currency 31" xfId="1605" xr:uid="{00000000-0005-0000-0000-00009C470000}"/>
    <cellStyle name="Currency 31 2" xfId="6851" xr:uid="{00000000-0005-0000-0000-00009D470000}"/>
    <cellStyle name="Currency 32" xfId="1606" xr:uid="{00000000-0005-0000-0000-00009E470000}"/>
    <cellStyle name="Currency 32 2" xfId="6368" xr:uid="{00000000-0005-0000-0000-00009F470000}"/>
    <cellStyle name="Currency 33" xfId="1607" xr:uid="{00000000-0005-0000-0000-0000A0470000}"/>
    <cellStyle name="Currency 33 2" xfId="6369" xr:uid="{00000000-0005-0000-0000-0000A1470000}"/>
    <cellStyle name="Currency 34" xfId="1608" xr:uid="{00000000-0005-0000-0000-0000A2470000}"/>
    <cellStyle name="Currency 34 2" xfId="6370" xr:uid="{00000000-0005-0000-0000-0000A3470000}"/>
    <cellStyle name="Currency 35" xfId="1609" xr:uid="{00000000-0005-0000-0000-0000A4470000}"/>
    <cellStyle name="Currency 35 2" xfId="6371" xr:uid="{00000000-0005-0000-0000-0000A5470000}"/>
    <cellStyle name="Currency 36" xfId="1610" xr:uid="{00000000-0005-0000-0000-0000A6470000}"/>
    <cellStyle name="Currency 36 2" xfId="6372" xr:uid="{00000000-0005-0000-0000-0000A7470000}"/>
    <cellStyle name="Currency 37" xfId="1611" xr:uid="{00000000-0005-0000-0000-0000A8470000}"/>
    <cellStyle name="Currency 37 2" xfId="6373" xr:uid="{00000000-0005-0000-0000-0000A9470000}"/>
    <cellStyle name="Currency 38" xfId="1612" xr:uid="{00000000-0005-0000-0000-0000AA470000}"/>
    <cellStyle name="Currency 38 2" xfId="6374" xr:uid="{00000000-0005-0000-0000-0000AB470000}"/>
    <cellStyle name="Currency 39" xfId="1613" xr:uid="{00000000-0005-0000-0000-0000AC470000}"/>
    <cellStyle name="Currency 39 2" xfId="6817" xr:uid="{00000000-0005-0000-0000-0000AD470000}"/>
    <cellStyle name="Currency 4" xfId="1614" xr:uid="{00000000-0005-0000-0000-0000AE470000}"/>
    <cellStyle name="Currency 4 2" xfId="6375" xr:uid="{00000000-0005-0000-0000-0000AF470000}"/>
    <cellStyle name="Currency 40" xfId="1615" xr:uid="{00000000-0005-0000-0000-0000B0470000}"/>
    <cellStyle name="Currency 40 2" xfId="6868" xr:uid="{00000000-0005-0000-0000-0000B1470000}"/>
    <cellStyle name="Currency 41" xfId="1616" xr:uid="{00000000-0005-0000-0000-0000B2470000}"/>
    <cellStyle name="Currency 41 2" xfId="6176" xr:uid="{00000000-0005-0000-0000-0000B3470000}"/>
    <cellStyle name="Currency 42" xfId="1617" xr:uid="{00000000-0005-0000-0000-0000B4470000}"/>
    <cellStyle name="Currency 42 2" xfId="6177" xr:uid="{00000000-0005-0000-0000-0000B5470000}"/>
    <cellStyle name="Currency 43" xfId="1618" xr:uid="{00000000-0005-0000-0000-0000B6470000}"/>
    <cellStyle name="Currency 43 2" xfId="5944" xr:uid="{00000000-0005-0000-0000-0000B7470000}"/>
    <cellStyle name="Currency 44" xfId="1619" xr:uid="{00000000-0005-0000-0000-0000B8470000}"/>
    <cellStyle name="Currency 44 2" xfId="5986" xr:uid="{00000000-0005-0000-0000-0000B9470000}"/>
    <cellStyle name="Currency 45" xfId="1620" xr:uid="{00000000-0005-0000-0000-0000BA470000}"/>
    <cellStyle name="Currency 45 2" xfId="6179" xr:uid="{00000000-0005-0000-0000-0000BB470000}"/>
    <cellStyle name="Currency 46" xfId="1621" xr:uid="{00000000-0005-0000-0000-0000BC470000}"/>
    <cellStyle name="Currency 46 2" xfId="6180" xr:uid="{00000000-0005-0000-0000-0000BD470000}"/>
    <cellStyle name="Currency 47" xfId="1622" xr:uid="{00000000-0005-0000-0000-0000BE470000}"/>
    <cellStyle name="Currency 47 2" xfId="6181" xr:uid="{00000000-0005-0000-0000-0000BF470000}"/>
    <cellStyle name="Currency 48" xfId="1623" xr:uid="{00000000-0005-0000-0000-0000C0470000}"/>
    <cellStyle name="Currency 48 2" xfId="5987" xr:uid="{00000000-0005-0000-0000-0000C1470000}"/>
    <cellStyle name="Currency 49" xfId="4714" xr:uid="{00000000-0005-0000-0000-0000C2470000}"/>
    <cellStyle name="Currency 49 2" xfId="9824" xr:uid="{00000000-0005-0000-0000-0000C3470000}"/>
    <cellStyle name="Currency 5" xfId="1624" xr:uid="{00000000-0005-0000-0000-0000C4470000}"/>
    <cellStyle name="Currency 5 2" xfId="6818" xr:uid="{00000000-0005-0000-0000-0000C5470000}"/>
    <cellStyle name="Currency 50" xfId="38997" xr:uid="{00000000-0005-0000-0000-0000C6470000}"/>
    <cellStyle name="Currency 51" xfId="39048" xr:uid="{00000000-0005-0000-0000-0000C7470000}"/>
    <cellStyle name="Currency 52" xfId="39052" xr:uid="{00000000-0005-0000-0000-0000C8470000}"/>
    <cellStyle name="Currency 6" xfId="1625" xr:uid="{00000000-0005-0000-0000-0000C9470000}"/>
    <cellStyle name="Currency 6 2" xfId="6597" xr:uid="{00000000-0005-0000-0000-0000CA470000}"/>
    <cellStyle name="Currency 7" xfId="1626" xr:uid="{00000000-0005-0000-0000-0000CB470000}"/>
    <cellStyle name="Currency 7 2" xfId="6869" xr:uid="{00000000-0005-0000-0000-0000CC470000}"/>
    <cellStyle name="Currency 8" xfId="1627" xr:uid="{00000000-0005-0000-0000-0000CD470000}"/>
    <cellStyle name="Currency 8 2" xfId="6182" xr:uid="{00000000-0005-0000-0000-0000CE470000}"/>
    <cellStyle name="Currency 9" xfId="1628" xr:uid="{00000000-0005-0000-0000-0000CF470000}"/>
    <cellStyle name="Currency 9 2" xfId="5988" xr:uid="{00000000-0005-0000-0000-0000D0470000}"/>
    <cellStyle name="Diseño" xfId="38837" xr:uid="{00000000-0005-0000-0000-0000D1470000}"/>
    <cellStyle name="Diseño 2" xfId="38962" xr:uid="{00000000-0005-0000-0000-0000D2470000}"/>
    <cellStyle name="Diseño 4" xfId="38838" xr:uid="{00000000-0005-0000-0000-0000D3470000}"/>
    <cellStyle name="Encabez. 1" xfId="1629" xr:uid="{00000000-0005-0000-0000-0000D4470000}"/>
    <cellStyle name="Encabez. 1 2" xfId="7250" hidden="1" xr:uid="{00000000-0005-0000-0000-0000D5470000}"/>
    <cellStyle name="Encabez. 1 2" xfId="7278" hidden="1" xr:uid="{00000000-0005-0000-0000-0000D6470000}"/>
    <cellStyle name="Encabez. 1 2" xfId="7248" hidden="1" xr:uid="{00000000-0005-0000-0000-0000D7470000}"/>
    <cellStyle name="Encabez. 1 2" xfId="7370" hidden="1" xr:uid="{00000000-0005-0000-0000-0000D8470000}"/>
    <cellStyle name="Encabez. 1 2" xfId="7347" hidden="1" xr:uid="{00000000-0005-0000-0000-0000D9470000}"/>
    <cellStyle name="Encabez. 1 2" xfId="8231" hidden="1" xr:uid="{00000000-0005-0000-0000-0000DA470000}"/>
    <cellStyle name="Encabez. 1 2" xfId="8208" hidden="1" xr:uid="{00000000-0005-0000-0000-0000DB470000}"/>
    <cellStyle name="Encabez. 1 2" xfId="8287" hidden="1" xr:uid="{00000000-0005-0000-0000-0000DC470000}"/>
    <cellStyle name="Encabez. 1 2" xfId="8285" hidden="1" xr:uid="{00000000-0005-0000-0000-0000DD470000}"/>
    <cellStyle name="Encabez. 1 2" xfId="8378" hidden="1" xr:uid="{00000000-0005-0000-0000-0000DE470000}"/>
    <cellStyle name="Encabez. 1 2" xfId="8355" hidden="1" xr:uid="{00000000-0005-0000-0000-0000DF470000}"/>
    <cellStyle name="Encabez. 1 2" xfId="9409" hidden="1" xr:uid="{00000000-0005-0000-0000-0000E0470000}"/>
    <cellStyle name="Encabez. 1 2" xfId="9390" hidden="1" xr:uid="{00000000-0005-0000-0000-0000E1470000}"/>
    <cellStyle name="Encabez. 1 2" xfId="9448" hidden="1" xr:uid="{00000000-0005-0000-0000-0000E2470000}"/>
    <cellStyle name="Encabez. 1 2" xfId="9440" hidden="1" xr:uid="{00000000-0005-0000-0000-0000E3470000}"/>
    <cellStyle name="Encabez. 1 2" xfId="9723" hidden="1" xr:uid="{00000000-0005-0000-0000-0000E4470000}"/>
    <cellStyle name="Encabez. 1 2" xfId="9717" hidden="1" xr:uid="{00000000-0005-0000-0000-0000E5470000}"/>
    <cellStyle name="Encabez. 1 2" xfId="9747" hidden="1" xr:uid="{00000000-0005-0000-0000-0000E6470000}"/>
    <cellStyle name="Encabez. 1 2" xfId="9745" hidden="1" xr:uid="{00000000-0005-0000-0000-0000E7470000}"/>
    <cellStyle name="Encabez. 1 2" xfId="9784" hidden="1" xr:uid="{00000000-0005-0000-0000-0000E8470000}"/>
    <cellStyle name="Encabez. 1 2" xfId="9775" hidden="1" xr:uid="{00000000-0005-0000-0000-0000E9470000}"/>
    <cellStyle name="Encabez. 1 2" xfId="9898" hidden="1" xr:uid="{00000000-0005-0000-0000-0000EA470000}"/>
    <cellStyle name="Encabez. 1 2" xfId="9884" hidden="1" xr:uid="{00000000-0005-0000-0000-0000EB470000}"/>
    <cellStyle name="Encabez. 1 2" xfId="9909" hidden="1" xr:uid="{00000000-0005-0000-0000-0000EC470000}"/>
    <cellStyle name="Encabez. 1 2" xfId="9907" hidden="1" xr:uid="{00000000-0005-0000-0000-0000ED470000}"/>
    <cellStyle name="Encabez. 1 2" xfId="9919" hidden="1" xr:uid="{00000000-0005-0000-0000-0000EE470000}"/>
    <cellStyle name="Encabez. 1 2" xfId="9917" hidden="1" xr:uid="{00000000-0005-0000-0000-0000EF470000}"/>
    <cellStyle name="Encabez. 1 2" xfId="9929" hidden="1" xr:uid="{00000000-0005-0000-0000-0000F0470000}"/>
    <cellStyle name="Encabez. 1 2" xfId="9927" hidden="1" xr:uid="{00000000-0005-0000-0000-0000F1470000}"/>
    <cellStyle name="Encabez. 1 2" xfId="9939" hidden="1" xr:uid="{00000000-0005-0000-0000-0000F2470000}"/>
    <cellStyle name="Encabez. 1 2" xfId="9937" hidden="1" xr:uid="{00000000-0005-0000-0000-0000F3470000}"/>
    <cellStyle name="Encabez. 1 2" xfId="8964" hidden="1" xr:uid="{00000000-0005-0000-0000-0000F4470000}"/>
    <cellStyle name="Encabez. 1 2" xfId="9803" hidden="1" xr:uid="{00000000-0005-0000-0000-0000F5470000}"/>
    <cellStyle name="Encabez. 1 2" xfId="9173" hidden="1" xr:uid="{00000000-0005-0000-0000-0000F6470000}"/>
    <cellStyle name="Encabez. 1 2" xfId="9793" hidden="1" xr:uid="{00000000-0005-0000-0000-0000F7470000}"/>
    <cellStyle name="Encabez. 1 2" xfId="9948" hidden="1" xr:uid="{00000000-0005-0000-0000-0000F8470000}"/>
    <cellStyle name="Encabez. 1 2" xfId="9946" hidden="1" xr:uid="{00000000-0005-0000-0000-0000F9470000}"/>
    <cellStyle name="Encabez. 1 2" xfId="9958" hidden="1" xr:uid="{00000000-0005-0000-0000-0000FA470000}"/>
    <cellStyle name="Encabez. 1 2" xfId="9956" hidden="1" xr:uid="{00000000-0005-0000-0000-0000FB470000}"/>
    <cellStyle name="Encabez. 1 2" xfId="9968" hidden="1" xr:uid="{00000000-0005-0000-0000-0000FC470000}"/>
    <cellStyle name="Encabez. 1 2" xfId="9966" hidden="1" xr:uid="{00000000-0005-0000-0000-0000FD470000}"/>
    <cellStyle name="Encabez. 1 2" xfId="5466" hidden="1" xr:uid="{00000000-0005-0000-0000-0000FE470000}"/>
    <cellStyle name="Encabez. 1 2" xfId="5774" hidden="1" xr:uid="{00000000-0005-0000-0000-0000FF470000}"/>
    <cellStyle name="Encabez. 1 2" xfId="4831" hidden="1" xr:uid="{00000000-0005-0000-0000-000000480000}"/>
    <cellStyle name="Encabez. 1 2" xfId="4820" hidden="1" xr:uid="{00000000-0005-0000-0000-000001480000}"/>
    <cellStyle name="Encabez. 1 2" xfId="8423" hidden="1" xr:uid="{00000000-0005-0000-0000-000002480000}"/>
    <cellStyle name="Encabez. 1 2" xfId="8425" hidden="1" xr:uid="{00000000-0005-0000-0000-000003480000}"/>
    <cellStyle name="Encabez. 1 2" xfId="8416" hidden="1" xr:uid="{00000000-0005-0000-0000-000004480000}"/>
    <cellStyle name="Encabez. 1 2" xfId="5075" hidden="1" xr:uid="{00000000-0005-0000-0000-000005480000}"/>
    <cellStyle name="Encabez. 1 2" xfId="9982" hidden="1" xr:uid="{00000000-0005-0000-0000-000006480000}"/>
    <cellStyle name="Encabez. 1 2" xfId="9976" hidden="1" xr:uid="{00000000-0005-0000-0000-000007480000}"/>
    <cellStyle name="Encabez. 1 2" xfId="10095" hidden="1" xr:uid="{00000000-0005-0000-0000-000008480000}"/>
    <cellStyle name="Encabez. 1 2" xfId="10081" hidden="1" xr:uid="{00000000-0005-0000-0000-000009480000}"/>
    <cellStyle name="Encabez. 1 2" xfId="10106" hidden="1" xr:uid="{00000000-0005-0000-0000-00000A480000}"/>
    <cellStyle name="Encabez. 1 2" xfId="10104" hidden="1" xr:uid="{00000000-0005-0000-0000-00000B480000}"/>
    <cellStyle name="Encabez. 1 2" xfId="10116" hidden="1" xr:uid="{00000000-0005-0000-0000-00000C480000}"/>
    <cellStyle name="Encabez. 1 2" xfId="10114" hidden="1" xr:uid="{00000000-0005-0000-0000-00000D480000}"/>
    <cellStyle name="Encabez. 1 2" xfId="10126" hidden="1" xr:uid="{00000000-0005-0000-0000-00000E480000}"/>
    <cellStyle name="Encabez. 1 2" xfId="10124" hidden="1" xr:uid="{00000000-0005-0000-0000-00000F480000}"/>
    <cellStyle name="Encabez. 1 2" xfId="10136" hidden="1" xr:uid="{00000000-0005-0000-0000-000010480000}"/>
    <cellStyle name="Encabez. 1 2" xfId="10134" hidden="1" xr:uid="{00000000-0005-0000-0000-000011480000}"/>
    <cellStyle name="Encabez. 1 2" xfId="8547" hidden="1" xr:uid="{00000000-0005-0000-0000-000012480000}"/>
    <cellStyle name="Encabez. 1 2" xfId="10000" hidden="1" xr:uid="{00000000-0005-0000-0000-000013480000}"/>
    <cellStyle name="Encabez. 1 2" xfId="6555" hidden="1" xr:uid="{00000000-0005-0000-0000-000014480000}"/>
    <cellStyle name="Encabez. 1 2" xfId="9990" hidden="1" xr:uid="{00000000-0005-0000-0000-000015480000}"/>
    <cellStyle name="Encabez. 1 2" xfId="10145" hidden="1" xr:uid="{00000000-0005-0000-0000-000016480000}"/>
    <cellStyle name="Encabez. 1 2" xfId="10143" hidden="1" xr:uid="{00000000-0005-0000-0000-000017480000}"/>
    <cellStyle name="Encabez. 1 2" xfId="10155" hidden="1" xr:uid="{00000000-0005-0000-0000-000018480000}"/>
    <cellStyle name="Encabez. 1 2" xfId="10153" hidden="1" xr:uid="{00000000-0005-0000-0000-000019480000}"/>
    <cellStyle name="Encabez. 1 2" xfId="10165" hidden="1" xr:uid="{00000000-0005-0000-0000-00001A480000}"/>
    <cellStyle name="Encabez. 1 2" xfId="10163" hidden="1" xr:uid="{00000000-0005-0000-0000-00001B480000}"/>
    <cellStyle name="Encabez. 1 2" xfId="3484" hidden="1" xr:uid="{00000000-0005-0000-0000-00001C480000}"/>
    <cellStyle name="Encabez. 1 2" xfId="9654" hidden="1" xr:uid="{00000000-0005-0000-0000-00001D480000}"/>
    <cellStyle name="Encabez. 1 2" xfId="9535" hidden="1" xr:uid="{00000000-0005-0000-0000-00001E480000}"/>
    <cellStyle name="Encabez. 1 2" xfId="5210" hidden="1" xr:uid="{00000000-0005-0000-0000-00001F480000}"/>
    <cellStyle name="Encabez. 1 2" xfId="3378" hidden="1" xr:uid="{00000000-0005-0000-0000-000020480000}"/>
    <cellStyle name="Encabez. 1 2" xfId="8775" hidden="1" xr:uid="{00000000-0005-0000-0000-000021480000}"/>
    <cellStyle name="Encabez. 1 2" xfId="4050" hidden="1" xr:uid="{00000000-0005-0000-0000-000022480000}"/>
    <cellStyle name="Encabez. 1 2" xfId="8784" hidden="1" xr:uid="{00000000-0005-0000-0000-000023480000}"/>
    <cellStyle name="Encabez. 1 2" xfId="10168" hidden="1" xr:uid="{00000000-0005-0000-0000-000024480000}"/>
    <cellStyle name="Encabez. 1 2" xfId="9164" hidden="1" xr:uid="{00000000-0005-0000-0000-000025480000}"/>
    <cellStyle name="Encabez. 1 2" xfId="10272" hidden="1" xr:uid="{00000000-0005-0000-0000-000026480000}"/>
    <cellStyle name="Encabez. 1 2" xfId="10258" hidden="1" xr:uid="{00000000-0005-0000-0000-000027480000}"/>
    <cellStyle name="Encabez. 1 2" xfId="10283" hidden="1" xr:uid="{00000000-0005-0000-0000-000028480000}"/>
    <cellStyle name="Encabez. 1 2" xfId="10281" hidden="1" xr:uid="{00000000-0005-0000-0000-000029480000}"/>
    <cellStyle name="Encabez. 1 2" xfId="10293" hidden="1" xr:uid="{00000000-0005-0000-0000-00002A480000}"/>
    <cellStyle name="Encabez. 1 2" xfId="10291" hidden="1" xr:uid="{00000000-0005-0000-0000-00002B480000}"/>
    <cellStyle name="Encabez. 1 2" xfId="10303" hidden="1" xr:uid="{00000000-0005-0000-0000-00002C480000}"/>
    <cellStyle name="Encabez. 1 2" xfId="10301" hidden="1" xr:uid="{00000000-0005-0000-0000-00002D480000}"/>
    <cellStyle name="Encabez. 1 2" xfId="10313" hidden="1" xr:uid="{00000000-0005-0000-0000-00002E480000}"/>
    <cellStyle name="Encabez. 1 2" xfId="10311" hidden="1" xr:uid="{00000000-0005-0000-0000-00002F480000}"/>
    <cellStyle name="Encabez. 1 2" xfId="8810" hidden="1" xr:uid="{00000000-0005-0000-0000-000030480000}"/>
    <cellStyle name="Encabez. 1 2" xfId="10185" hidden="1" xr:uid="{00000000-0005-0000-0000-000031480000}"/>
    <cellStyle name="Encabez. 1 2" xfId="9672" hidden="1" xr:uid="{00000000-0005-0000-0000-000032480000}"/>
    <cellStyle name="Encabez. 1 2" xfId="10175" hidden="1" xr:uid="{00000000-0005-0000-0000-000033480000}"/>
    <cellStyle name="Encabez. 1 2" xfId="10322" hidden="1" xr:uid="{00000000-0005-0000-0000-000034480000}"/>
    <cellStyle name="Encabez. 1 2" xfId="10320" hidden="1" xr:uid="{00000000-0005-0000-0000-000035480000}"/>
    <cellStyle name="Encabez. 1 2" xfId="10332" hidden="1" xr:uid="{00000000-0005-0000-0000-000036480000}"/>
    <cellStyle name="Encabez. 1 2" xfId="10330" hidden="1" xr:uid="{00000000-0005-0000-0000-000037480000}"/>
    <cellStyle name="Encabez. 1 2" xfId="10342" hidden="1" xr:uid="{00000000-0005-0000-0000-000038480000}"/>
    <cellStyle name="Encabez. 1 2" xfId="10340" hidden="1" xr:uid="{00000000-0005-0000-0000-000039480000}"/>
    <cellStyle name="Encabez. 1 2" xfId="3949" hidden="1" xr:uid="{00000000-0005-0000-0000-00003A480000}"/>
    <cellStyle name="Encabez. 1 2" xfId="8495" hidden="1" xr:uid="{00000000-0005-0000-0000-00003B480000}"/>
    <cellStyle name="Encabez. 1 2" xfId="8597" hidden="1" xr:uid="{00000000-0005-0000-0000-00003C480000}"/>
    <cellStyle name="Encabez. 1 2" xfId="9205" hidden="1" xr:uid="{00000000-0005-0000-0000-00003D480000}"/>
    <cellStyle name="Encabez. 1 2" xfId="10384" hidden="1" xr:uid="{00000000-0005-0000-0000-00003E480000}"/>
    <cellStyle name="Encabez. 1 2" xfId="10376" hidden="1" xr:uid="{00000000-0005-0000-0000-00003F480000}"/>
    <cellStyle name="Encabez. 1 2" xfId="10408" hidden="1" xr:uid="{00000000-0005-0000-0000-000040480000}"/>
    <cellStyle name="Encabez. 1 2" xfId="10406" hidden="1" xr:uid="{00000000-0005-0000-0000-000041480000}"/>
    <cellStyle name="Encabez. 1 2" xfId="10448" hidden="1" xr:uid="{00000000-0005-0000-0000-000042480000}"/>
    <cellStyle name="Encabez. 1 2" xfId="10439" hidden="1" xr:uid="{00000000-0005-0000-0000-000043480000}"/>
    <cellStyle name="Encabez. 1 2" xfId="10791" hidden="1" xr:uid="{00000000-0005-0000-0000-000044480000}"/>
    <cellStyle name="Encabez. 1 2" xfId="10777" hidden="1" xr:uid="{00000000-0005-0000-0000-000045480000}"/>
    <cellStyle name="Encabez. 1 2" xfId="10807" hidden="1" xr:uid="{00000000-0005-0000-0000-000046480000}"/>
    <cellStyle name="Encabez. 1 2" xfId="10804" hidden="1" xr:uid="{00000000-0005-0000-0000-000047480000}"/>
    <cellStyle name="Encabez. 1 2" xfId="10892" hidden="1" xr:uid="{00000000-0005-0000-0000-000048480000}"/>
    <cellStyle name="Encabez. 1 2" xfId="10890" hidden="1" xr:uid="{00000000-0005-0000-0000-000049480000}"/>
    <cellStyle name="Encabez. 1 2" xfId="10904" hidden="1" xr:uid="{00000000-0005-0000-0000-00004A480000}"/>
    <cellStyle name="Encabez. 1 2" xfId="10902" hidden="1" xr:uid="{00000000-0005-0000-0000-00004B480000}"/>
    <cellStyle name="Encabez. 1 2" xfId="10918" hidden="1" xr:uid="{00000000-0005-0000-0000-00004C480000}"/>
    <cellStyle name="Encabez. 1 2" xfId="10916" hidden="1" xr:uid="{00000000-0005-0000-0000-00004D480000}"/>
    <cellStyle name="Encabez. 1 2" xfId="9613" hidden="1" xr:uid="{00000000-0005-0000-0000-00004E480000}"/>
    <cellStyle name="Encabez. 1 2" xfId="10497" hidden="1" xr:uid="{00000000-0005-0000-0000-00004F480000}"/>
    <cellStyle name="Encabez. 1 2" xfId="4921" hidden="1" xr:uid="{00000000-0005-0000-0000-000050480000}"/>
    <cellStyle name="Encabez. 1 2" xfId="10483" hidden="1" xr:uid="{00000000-0005-0000-0000-000051480000}"/>
    <cellStyle name="Encabez. 1 2" xfId="10928" hidden="1" xr:uid="{00000000-0005-0000-0000-000052480000}"/>
    <cellStyle name="Encabez. 1 2" xfId="10925" hidden="1" xr:uid="{00000000-0005-0000-0000-000053480000}"/>
    <cellStyle name="Encabez. 1 2" xfId="10942" hidden="1" xr:uid="{00000000-0005-0000-0000-000054480000}"/>
    <cellStyle name="Encabez. 1 2" xfId="10940" hidden="1" xr:uid="{00000000-0005-0000-0000-000055480000}"/>
    <cellStyle name="Encabez. 1 2" xfId="10957" hidden="1" xr:uid="{00000000-0005-0000-0000-000056480000}"/>
    <cellStyle name="Encabez. 1 2" xfId="10953" hidden="1" xr:uid="{00000000-0005-0000-0000-000057480000}"/>
    <cellStyle name="Encabez. 1 2" xfId="8515" hidden="1" xr:uid="{00000000-0005-0000-0000-000058480000}"/>
    <cellStyle name="Encabez. 1 2" xfId="3550" hidden="1" xr:uid="{00000000-0005-0000-0000-000059480000}"/>
    <cellStyle name="Encabez. 1 2" xfId="10769" hidden="1" xr:uid="{00000000-0005-0000-0000-00005A480000}"/>
    <cellStyle name="Encabez. 1 2" xfId="10567" hidden="1" xr:uid="{00000000-0005-0000-0000-00005B480000}"/>
    <cellStyle name="Encabez. 1 2" xfId="10962" hidden="1" xr:uid="{00000000-0005-0000-0000-00005C480000}"/>
    <cellStyle name="Encabez. 1 2" xfId="9500" hidden="1" xr:uid="{00000000-0005-0000-0000-00005D480000}"/>
    <cellStyle name="Encabez. 1 2" xfId="10973" hidden="1" xr:uid="{00000000-0005-0000-0000-00005E480000}"/>
    <cellStyle name="Encabez. 1 2" xfId="10971" hidden="1" xr:uid="{00000000-0005-0000-0000-00005F480000}"/>
    <cellStyle name="Encabez. 1 2" xfId="10987" hidden="1" xr:uid="{00000000-0005-0000-0000-000060480000}"/>
    <cellStyle name="Encabez. 1 2" xfId="10984" hidden="1" xr:uid="{00000000-0005-0000-0000-000061480000}"/>
    <cellStyle name="Encabez. 1 2" xfId="11133" hidden="1" xr:uid="{00000000-0005-0000-0000-000062480000}"/>
    <cellStyle name="Encabez. 1 2" xfId="11119" hidden="1" xr:uid="{00000000-0005-0000-0000-000063480000}"/>
    <cellStyle name="Encabez. 1 2" xfId="11147" hidden="1" xr:uid="{00000000-0005-0000-0000-000064480000}"/>
    <cellStyle name="Encabez. 1 2" xfId="11143" hidden="1" xr:uid="{00000000-0005-0000-0000-000065480000}"/>
    <cellStyle name="Encabez. 1 2" xfId="11182" hidden="1" xr:uid="{00000000-0005-0000-0000-000066480000}"/>
    <cellStyle name="Encabez. 1 2" xfId="11179" hidden="1" xr:uid="{00000000-0005-0000-0000-000067480000}"/>
    <cellStyle name="Encabez. 1 2" xfId="11192" hidden="1" xr:uid="{00000000-0005-0000-0000-000068480000}"/>
    <cellStyle name="Encabez. 1 2" xfId="11190" hidden="1" xr:uid="{00000000-0005-0000-0000-000069480000}"/>
    <cellStyle name="Encabez. 1 2" xfId="11204" hidden="1" xr:uid="{00000000-0005-0000-0000-00006A480000}"/>
    <cellStyle name="Encabez. 1 2" xfId="11201" hidden="1" xr:uid="{00000000-0005-0000-0000-00006B480000}"/>
    <cellStyle name="Encabez. 1 2" xfId="11278" hidden="1" xr:uid="{00000000-0005-0000-0000-00006C480000}"/>
    <cellStyle name="Encabez. 1 2" xfId="11264" hidden="1" xr:uid="{00000000-0005-0000-0000-00006D480000}"/>
    <cellStyle name="Encabez. 1 2" xfId="11289" hidden="1" xr:uid="{00000000-0005-0000-0000-00006E480000}"/>
    <cellStyle name="Encabez. 1 2" xfId="11287" hidden="1" xr:uid="{00000000-0005-0000-0000-00006F480000}"/>
    <cellStyle name="Encabez. 1 2" xfId="11299" hidden="1" xr:uid="{00000000-0005-0000-0000-000070480000}"/>
    <cellStyle name="Encabez. 1 2" xfId="11297" hidden="1" xr:uid="{00000000-0005-0000-0000-000071480000}"/>
    <cellStyle name="Encabez. 1 2" xfId="11309" hidden="1" xr:uid="{00000000-0005-0000-0000-000072480000}"/>
    <cellStyle name="Encabez. 1 2" xfId="11307" hidden="1" xr:uid="{00000000-0005-0000-0000-000073480000}"/>
    <cellStyle name="Encabez. 1 2" xfId="11319" hidden="1" xr:uid="{00000000-0005-0000-0000-000074480000}"/>
    <cellStyle name="Encabez. 1 2" xfId="11317" hidden="1" xr:uid="{00000000-0005-0000-0000-000075480000}"/>
    <cellStyle name="Encabez. 1 2" xfId="11061" hidden="1" xr:uid="{00000000-0005-0000-0000-000076480000}"/>
    <cellStyle name="Encabez. 1 2" xfId="11221" hidden="1" xr:uid="{00000000-0005-0000-0000-000077480000}"/>
    <cellStyle name="Encabez. 1 2" xfId="11094" hidden="1" xr:uid="{00000000-0005-0000-0000-000078480000}"/>
    <cellStyle name="Encabez. 1 2" xfId="11211" hidden="1" xr:uid="{00000000-0005-0000-0000-000079480000}"/>
    <cellStyle name="Encabez. 1 2" xfId="11328" hidden="1" xr:uid="{00000000-0005-0000-0000-00007A480000}"/>
    <cellStyle name="Encabez. 1 2" xfId="11326" hidden="1" xr:uid="{00000000-0005-0000-0000-00007B480000}"/>
    <cellStyle name="Encabez. 1 2" xfId="11338" hidden="1" xr:uid="{00000000-0005-0000-0000-00007C480000}"/>
    <cellStyle name="Encabez. 1 2" xfId="11336" hidden="1" xr:uid="{00000000-0005-0000-0000-00007D480000}"/>
    <cellStyle name="Encabez. 1 2" xfId="11348" hidden="1" xr:uid="{00000000-0005-0000-0000-00007E480000}"/>
    <cellStyle name="Encabez. 1 2" xfId="11346" hidden="1" xr:uid="{00000000-0005-0000-0000-00007F480000}"/>
    <cellStyle name="Encabez. 1 2" xfId="10467" hidden="1" xr:uid="{00000000-0005-0000-0000-000080480000}"/>
    <cellStyle name="Encabez. 1 2" xfId="5086" hidden="1" xr:uid="{00000000-0005-0000-0000-000081480000}"/>
    <cellStyle name="Encabez. 1 2" xfId="10647" hidden="1" xr:uid="{00000000-0005-0000-0000-000082480000}"/>
    <cellStyle name="Encabez. 1 2" xfId="10469" hidden="1" xr:uid="{00000000-0005-0000-0000-000083480000}"/>
    <cellStyle name="Encabez. 1 2" xfId="10997" hidden="1" xr:uid="{00000000-0005-0000-0000-000084480000}"/>
    <cellStyle name="Encabez. 1 2" xfId="10998" hidden="1" xr:uid="{00000000-0005-0000-0000-000085480000}"/>
    <cellStyle name="Encabez. 1 2" xfId="10994" hidden="1" xr:uid="{00000000-0005-0000-0000-000086480000}"/>
    <cellStyle name="Encabez. 1 2" xfId="10699" hidden="1" xr:uid="{00000000-0005-0000-0000-000087480000}"/>
    <cellStyle name="Encabez. 1 2" xfId="11358" hidden="1" xr:uid="{00000000-0005-0000-0000-000088480000}"/>
    <cellStyle name="Encabez. 1 2" xfId="11356" hidden="1" xr:uid="{00000000-0005-0000-0000-000089480000}"/>
    <cellStyle name="Encabez. 1 2" xfId="11430" hidden="1" xr:uid="{00000000-0005-0000-0000-00008A480000}"/>
    <cellStyle name="Encabez. 1 2" xfId="11416" hidden="1" xr:uid="{00000000-0005-0000-0000-00008B480000}"/>
    <cellStyle name="Encabez. 1 2" xfId="11441" hidden="1" xr:uid="{00000000-0005-0000-0000-00008C480000}"/>
    <cellStyle name="Encabez. 1 2" xfId="11439" hidden="1" xr:uid="{00000000-0005-0000-0000-00008D480000}"/>
    <cellStyle name="Encabez. 1 2" xfId="11451" hidden="1" xr:uid="{00000000-0005-0000-0000-00008E480000}"/>
    <cellStyle name="Encabez. 1 2" xfId="11449" hidden="1" xr:uid="{00000000-0005-0000-0000-00008F480000}"/>
    <cellStyle name="Encabez. 1 2" xfId="11461" hidden="1" xr:uid="{00000000-0005-0000-0000-000090480000}"/>
    <cellStyle name="Encabez. 1 2" xfId="11459" hidden="1" xr:uid="{00000000-0005-0000-0000-000091480000}"/>
    <cellStyle name="Encabez. 1 2" xfId="11471" hidden="1" xr:uid="{00000000-0005-0000-0000-000092480000}"/>
    <cellStyle name="Encabez. 1 2" xfId="11469" hidden="1" xr:uid="{00000000-0005-0000-0000-000093480000}"/>
    <cellStyle name="Encabez. 1 2" xfId="11004" hidden="1" xr:uid="{00000000-0005-0000-0000-000094480000}"/>
    <cellStyle name="Encabez. 1 2" xfId="11375" hidden="1" xr:uid="{00000000-0005-0000-0000-000095480000}"/>
    <cellStyle name="Encabez. 1 2" xfId="10810" hidden="1" xr:uid="{00000000-0005-0000-0000-000096480000}"/>
    <cellStyle name="Encabez. 1 2" xfId="11365" hidden="1" xr:uid="{00000000-0005-0000-0000-000097480000}"/>
    <cellStyle name="Encabez. 1 2" xfId="11480" hidden="1" xr:uid="{00000000-0005-0000-0000-000098480000}"/>
    <cellStyle name="Encabez. 1 2" xfId="11478" hidden="1" xr:uid="{00000000-0005-0000-0000-000099480000}"/>
    <cellStyle name="Encabez. 1 2" xfId="11490" hidden="1" xr:uid="{00000000-0005-0000-0000-00009A480000}"/>
    <cellStyle name="Encabez. 1 2" xfId="11488" hidden="1" xr:uid="{00000000-0005-0000-0000-00009B480000}"/>
    <cellStyle name="Encabez. 1 2" xfId="11500" hidden="1" xr:uid="{00000000-0005-0000-0000-00009C480000}"/>
    <cellStyle name="Encabez. 1 2" xfId="11498" hidden="1" xr:uid="{00000000-0005-0000-0000-00009D480000}"/>
    <cellStyle name="Encabez. 1 2" xfId="10532" hidden="1" xr:uid="{00000000-0005-0000-0000-00009E480000}"/>
    <cellStyle name="Encabez. 1 2" xfId="11171" hidden="1" xr:uid="{00000000-0005-0000-0000-00009F480000}"/>
    <cellStyle name="Encabez. 1 2" xfId="11157" hidden="1" xr:uid="{00000000-0005-0000-0000-0000A0480000}"/>
    <cellStyle name="Encabez. 1 2" xfId="10815" hidden="1" xr:uid="{00000000-0005-0000-0000-0000A1480000}"/>
    <cellStyle name="Encabez. 1 2" xfId="10852" hidden="1" xr:uid="{00000000-0005-0000-0000-0000A2480000}"/>
    <cellStyle name="Encabez. 1 2" xfId="11034" hidden="1" xr:uid="{00000000-0005-0000-0000-0000A3480000}"/>
    <cellStyle name="Encabez. 1 2" xfId="10946" hidden="1" xr:uid="{00000000-0005-0000-0000-0000A4480000}"/>
    <cellStyle name="Encabez. 1 2" xfId="11038" hidden="1" xr:uid="{00000000-0005-0000-0000-0000A5480000}"/>
    <cellStyle name="Encabez. 1 2" xfId="11503" hidden="1" xr:uid="{00000000-0005-0000-0000-0000A6480000}"/>
    <cellStyle name="Encabez. 1 2" xfId="11092" hidden="1" xr:uid="{00000000-0005-0000-0000-0000A7480000}"/>
    <cellStyle name="Encabez. 1 2" xfId="11575" hidden="1" xr:uid="{00000000-0005-0000-0000-0000A8480000}"/>
    <cellStyle name="Encabez. 1 2" xfId="11561" hidden="1" xr:uid="{00000000-0005-0000-0000-0000A9480000}"/>
    <cellStyle name="Encabez. 1 2" xfId="11586" hidden="1" xr:uid="{00000000-0005-0000-0000-0000AA480000}"/>
    <cellStyle name="Encabez. 1 2" xfId="11584" hidden="1" xr:uid="{00000000-0005-0000-0000-0000AB480000}"/>
    <cellStyle name="Encabez. 1 2" xfId="11596" hidden="1" xr:uid="{00000000-0005-0000-0000-0000AC480000}"/>
    <cellStyle name="Encabez. 1 2" xfId="11594" hidden="1" xr:uid="{00000000-0005-0000-0000-0000AD480000}"/>
    <cellStyle name="Encabez. 1 2" xfId="11606" hidden="1" xr:uid="{00000000-0005-0000-0000-0000AE480000}"/>
    <cellStyle name="Encabez. 1 2" xfId="11604" hidden="1" xr:uid="{00000000-0005-0000-0000-0000AF480000}"/>
    <cellStyle name="Encabez. 1 2" xfId="11616" hidden="1" xr:uid="{00000000-0005-0000-0000-0000B0480000}"/>
    <cellStyle name="Encabez. 1 2" xfId="11614" hidden="1" xr:uid="{00000000-0005-0000-0000-0000B1480000}"/>
    <cellStyle name="Encabez. 1 2" xfId="11039" hidden="1" xr:uid="{00000000-0005-0000-0000-0000B2480000}"/>
    <cellStyle name="Encabez. 1 2" xfId="11520" hidden="1" xr:uid="{00000000-0005-0000-0000-0000B3480000}"/>
    <cellStyle name="Encabez. 1 2" xfId="11173" hidden="1" xr:uid="{00000000-0005-0000-0000-0000B4480000}"/>
    <cellStyle name="Encabez. 1 2" xfId="11510" hidden="1" xr:uid="{00000000-0005-0000-0000-0000B5480000}"/>
    <cellStyle name="Encabez. 1 2" xfId="11625" hidden="1" xr:uid="{00000000-0005-0000-0000-0000B6480000}"/>
    <cellStyle name="Encabez. 1 2" xfId="11623" hidden="1" xr:uid="{00000000-0005-0000-0000-0000B7480000}"/>
    <cellStyle name="Encabez. 1 2" xfId="11635" hidden="1" xr:uid="{00000000-0005-0000-0000-0000B8480000}"/>
    <cellStyle name="Encabez. 1 2" xfId="11633" hidden="1" xr:uid="{00000000-0005-0000-0000-0000B9480000}"/>
    <cellStyle name="Encabez. 1 2" xfId="11645" hidden="1" xr:uid="{00000000-0005-0000-0000-0000BA480000}"/>
    <cellStyle name="Encabez. 1 2" xfId="11643" hidden="1" xr:uid="{00000000-0005-0000-0000-0000BB480000}"/>
    <cellStyle name="Encabez. 1 2" xfId="10466" hidden="1" xr:uid="{00000000-0005-0000-0000-0000BC480000}"/>
    <cellStyle name="Encabez. 1 2" xfId="4996" hidden="1" xr:uid="{00000000-0005-0000-0000-0000BD480000}"/>
    <cellStyle name="Encabez. 1 2" xfId="10503" hidden="1" xr:uid="{00000000-0005-0000-0000-0000BE480000}"/>
    <cellStyle name="Encabez. 1 2" xfId="4926" hidden="1" xr:uid="{00000000-0005-0000-0000-0000BF480000}"/>
    <cellStyle name="Encabez. 1 2" xfId="11648" hidden="1" xr:uid="{00000000-0005-0000-0000-0000C0480000}"/>
    <cellStyle name="Encabez. 1 2" xfId="4434" hidden="1" xr:uid="{00000000-0005-0000-0000-0000C1480000}"/>
    <cellStyle name="Encabez. 1 2" xfId="11658" hidden="1" xr:uid="{00000000-0005-0000-0000-0000C2480000}"/>
    <cellStyle name="Encabez. 1 2" xfId="11656" hidden="1" xr:uid="{00000000-0005-0000-0000-0000C3480000}"/>
    <cellStyle name="Encabez. 1 2" xfId="11669" hidden="1" xr:uid="{00000000-0005-0000-0000-0000C4480000}"/>
    <cellStyle name="Encabez. 1 2" xfId="11666" hidden="1" xr:uid="{00000000-0005-0000-0000-0000C5480000}"/>
    <cellStyle name="Encabez. 1 2" xfId="11814" hidden="1" xr:uid="{00000000-0005-0000-0000-0000C6480000}"/>
    <cellStyle name="Encabez. 1 2" xfId="11800" hidden="1" xr:uid="{00000000-0005-0000-0000-0000C7480000}"/>
    <cellStyle name="Encabez. 1 2" xfId="11828" hidden="1" xr:uid="{00000000-0005-0000-0000-0000C8480000}"/>
    <cellStyle name="Encabez. 1 2" xfId="11824" hidden="1" xr:uid="{00000000-0005-0000-0000-0000C9480000}"/>
    <cellStyle name="Encabez. 1 2" xfId="11863" hidden="1" xr:uid="{00000000-0005-0000-0000-0000CA480000}"/>
    <cellStyle name="Encabez. 1 2" xfId="11860" hidden="1" xr:uid="{00000000-0005-0000-0000-0000CB480000}"/>
    <cellStyle name="Encabez. 1 2" xfId="11873" hidden="1" xr:uid="{00000000-0005-0000-0000-0000CC480000}"/>
    <cellStyle name="Encabez. 1 2" xfId="11871" hidden="1" xr:uid="{00000000-0005-0000-0000-0000CD480000}"/>
    <cellStyle name="Encabez. 1 2" xfId="11885" hidden="1" xr:uid="{00000000-0005-0000-0000-0000CE480000}"/>
    <cellStyle name="Encabez. 1 2" xfId="11882" hidden="1" xr:uid="{00000000-0005-0000-0000-0000CF480000}"/>
    <cellStyle name="Encabez. 1 2" xfId="11957" hidden="1" xr:uid="{00000000-0005-0000-0000-0000D0480000}"/>
    <cellStyle name="Encabez. 1 2" xfId="11943" hidden="1" xr:uid="{00000000-0005-0000-0000-0000D1480000}"/>
    <cellStyle name="Encabez. 1 2" xfId="11968" hidden="1" xr:uid="{00000000-0005-0000-0000-0000D2480000}"/>
    <cellStyle name="Encabez. 1 2" xfId="11966" hidden="1" xr:uid="{00000000-0005-0000-0000-0000D3480000}"/>
    <cellStyle name="Encabez. 1 2" xfId="11978" hidden="1" xr:uid="{00000000-0005-0000-0000-0000D4480000}"/>
    <cellStyle name="Encabez. 1 2" xfId="11976" hidden="1" xr:uid="{00000000-0005-0000-0000-0000D5480000}"/>
    <cellStyle name="Encabez. 1 2" xfId="11988" hidden="1" xr:uid="{00000000-0005-0000-0000-0000D6480000}"/>
    <cellStyle name="Encabez. 1 2" xfId="11986" hidden="1" xr:uid="{00000000-0005-0000-0000-0000D7480000}"/>
    <cellStyle name="Encabez. 1 2" xfId="11998" hidden="1" xr:uid="{00000000-0005-0000-0000-0000D8480000}"/>
    <cellStyle name="Encabez. 1 2" xfId="11996" hidden="1" xr:uid="{00000000-0005-0000-0000-0000D9480000}"/>
    <cellStyle name="Encabez. 1 2" xfId="11743" hidden="1" xr:uid="{00000000-0005-0000-0000-0000DA480000}"/>
    <cellStyle name="Encabez. 1 2" xfId="11902" hidden="1" xr:uid="{00000000-0005-0000-0000-0000DB480000}"/>
    <cellStyle name="Encabez. 1 2" xfId="11775" hidden="1" xr:uid="{00000000-0005-0000-0000-0000DC480000}"/>
    <cellStyle name="Encabez. 1 2" xfId="11892" hidden="1" xr:uid="{00000000-0005-0000-0000-0000DD480000}"/>
    <cellStyle name="Encabez. 1 2" xfId="12007" hidden="1" xr:uid="{00000000-0005-0000-0000-0000DE480000}"/>
    <cellStyle name="Encabez. 1 2" xfId="12005" hidden="1" xr:uid="{00000000-0005-0000-0000-0000DF480000}"/>
    <cellStyle name="Encabez. 1 2" xfId="12017" hidden="1" xr:uid="{00000000-0005-0000-0000-0000E0480000}"/>
    <cellStyle name="Encabez. 1 2" xfId="12015" hidden="1" xr:uid="{00000000-0005-0000-0000-0000E1480000}"/>
    <cellStyle name="Encabez. 1 2" xfId="12027" hidden="1" xr:uid="{00000000-0005-0000-0000-0000E2480000}"/>
    <cellStyle name="Encabez. 1 2" xfId="12025" hidden="1" xr:uid="{00000000-0005-0000-0000-0000E3480000}"/>
    <cellStyle name="Encabez. 1 2" xfId="10884" hidden="1" xr:uid="{00000000-0005-0000-0000-0000E4480000}"/>
    <cellStyle name="Encabez. 1 2" xfId="5039" hidden="1" xr:uid="{00000000-0005-0000-0000-0000E5480000}"/>
    <cellStyle name="Encabez. 1 2" xfId="10832" hidden="1" xr:uid="{00000000-0005-0000-0000-0000E6480000}"/>
    <cellStyle name="Encabez. 1 2" xfId="10551" hidden="1" xr:uid="{00000000-0005-0000-0000-0000E7480000}"/>
    <cellStyle name="Encabez. 1 2" xfId="11679" hidden="1" xr:uid="{00000000-0005-0000-0000-0000E8480000}"/>
    <cellStyle name="Encabez. 1 2" xfId="11680" hidden="1" xr:uid="{00000000-0005-0000-0000-0000E9480000}"/>
    <cellStyle name="Encabez. 1 2" xfId="11676" hidden="1" xr:uid="{00000000-0005-0000-0000-0000EA480000}"/>
    <cellStyle name="Encabez. 1 2" xfId="8998" hidden="1" xr:uid="{00000000-0005-0000-0000-0000EB480000}"/>
    <cellStyle name="Encabez. 1 2" xfId="12037" hidden="1" xr:uid="{00000000-0005-0000-0000-0000EC480000}"/>
    <cellStyle name="Encabez. 1 2" xfId="12035" hidden="1" xr:uid="{00000000-0005-0000-0000-0000ED480000}"/>
    <cellStyle name="Encabez. 1 2" xfId="12109" hidden="1" xr:uid="{00000000-0005-0000-0000-0000EE480000}"/>
    <cellStyle name="Encabez. 1 2" xfId="12095" hidden="1" xr:uid="{00000000-0005-0000-0000-0000EF480000}"/>
    <cellStyle name="Encabez. 1 2" xfId="12120" hidden="1" xr:uid="{00000000-0005-0000-0000-0000F0480000}"/>
    <cellStyle name="Encabez. 1 2" xfId="12118" hidden="1" xr:uid="{00000000-0005-0000-0000-0000F1480000}"/>
    <cellStyle name="Encabez. 1 2" xfId="12130" hidden="1" xr:uid="{00000000-0005-0000-0000-0000F2480000}"/>
    <cellStyle name="Encabez. 1 2" xfId="12128" hidden="1" xr:uid="{00000000-0005-0000-0000-0000F3480000}"/>
    <cellStyle name="Encabez. 1 2" xfId="12140" hidden="1" xr:uid="{00000000-0005-0000-0000-0000F4480000}"/>
    <cellStyle name="Encabez. 1 2" xfId="12138" hidden="1" xr:uid="{00000000-0005-0000-0000-0000F5480000}"/>
    <cellStyle name="Encabez. 1 2" xfId="12150" hidden="1" xr:uid="{00000000-0005-0000-0000-0000F6480000}"/>
    <cellStyle name="Encabez. 1 2" xfId="12148" hidden="1" xr:uid="{00000000-0005-0000-0000-0000F7480000}"/>
    <cellStyle name="Encabez. 1 2" xfId="11686" hidden="1" xr:uid="{00000000-0005-0000-0000-0000F8480000}"/>
    <cellStyle name="Encabez. 1 2" xfId="12054" hidden="1" xr:uid="{00000000-0005-0000-0000-0000F9480000}"/>
    <cellStyle name="Encabez. 1 2" xfId="10774" hidden="1" xr:uid="{00000000-0005-0000-0000-0000FA480000}"/>
    <cellStyle name="Encabez. 1 2" xfId="12044" hidden="1" xr:uid="{00000000-0005-0000-0000-0000FB480000}"/>
    <cellStyle name="Encabez. 1 2" xfId="12159" hidden="1" xr:uid="{00000000-0005-0000-0000-0000FC480000}"/>
    <cellStyle name="Encabez. 1 2" xfId="12157" hidden="1" xr:uid="{00000000-0005-0000-0000-0000FD480000}"/>
    <cellStyle name="Encabez. 1 2" xfId="12169" hidden="1" xr:uid="{00000000-0005-0000-0000-0000FE480000}"/>
    <cellStyle name="Encabez. 1 2" xfId="12167" hidden="1" xr:uid="{00000000-0005-0000-0000-0000FF480000}"/>
    <cellStyle name="Encabez. 1 2" xfId="12179" hidden="1" xr:uid="{00000000-0005-0000-0000-000000490000}"/>
    <cellStyle name="Encabez. 1 2" xfId="12177" hidden="1" xr:uid="{00000000-0005-0000-0000-000001490000}"/>
    <cellStyle name="Encabez. 1 2" xfId="10527" hidden="1" xr:uid="{00000000-0005-0000-0000-000002490000}"/>
    <cellStyle name="Encabez. 1 2" xfId="11852" hidden="1" xr:uid="{00000000-0005-0000-0000-000003490000}"/>
    <cellStyle name="Encabez. 1 2" xfId="11838" hidden="1" xr:uid="{00000000-0005-0000-0000-000004490000}"/>
    <cellStyle name="Encabez. 1 2" xfId="5020" hidden="1" xr:uid="{00000000-0005-0000-0000-000005490000}"/>
    <cellStyle name="Encabez. 1 2" xfId="9249" hidden="1" xr:uid="{00000000-0005-0000-0000-000006490000}"/>
    <cellStyle name="Encabez. 1 2" xfId="11716" hidden="1" xr:uid="{00000000-0005-0000-0000-000007490000}"/>
    <cellStyle name="Encabez. 1 2" xfId="10710" hidden="1" xr:uid="{00000000-0005-0000-0000-000008490000}"/>
    <cellStyle name="Encabez. 1 2" xfId="11720" hidden="1" xr:uid="{00000000-0005-0000-0000-000009490000}"/>
    <cellStyle name="Encabez. 1 2" xfId="12182" hidden="1" xr:uid="{00000000-0005-0000-0000-00000A490000}"/>
    <cellStyle name="Encabez. 1 2" xfId="11773" hidden="1" xr:uid="{00000000-0005-0000-0000-00000B490000}"/>
    <cellStyle name="Encabez. 1 2" xfId="12254" hidden="1" xr:uid="{00000000-0005-0000-0000-00000C490000}"/>
    <cellStyle name="Encabez. 1 2" xfId="12240" hidden="1" xr:uid="{00000000-0005-0000-0000-00000D490000}"/>
    <cellStyle name="Encabez. 1 2" xfId="12265" hidden="1" xr:uid="{00000000-0005-0000-0000-00000E490000}"/>
    <cellStyle name="Encabez. 1 2" xfId="12263" hidden="1" xr:uid="{00000000-0005-0000-0000-00000F490000}"/>
    <cellStyle name="Encabez. 1 2" xfId="12275" hidden="1" xr:uid="{00000000-0005-0000-0000-000010490000}"/>
    <cellStyle name="Encabez. 1 2" xfId="12273" hidden="1" xr:uid="{00000000-0005-0000-0000-000011490000}"/>
    <cellStyle name="Encabez. 1 2" xfId="12285" hidden="1" xr:uid="{00000000-0005-0000-0000-000012490000}"/>
    <cellStyle name="Encabez. 1 2" xfId="12283" hidden="1" xr:uid="{00000000-0005-0000-0000-000013490000}"/>
    <cellStyle name="Encabez. 1 2" xfId="12295" hidden="1" xr:uid="{00000000-0005-0000-0000-000014490000}"/>
    <cellStyle name="Encabez. 1 2" xfId="12293" hidden="1" xr:uid="{00000000-0005-0000-0000-000015490000}"/>
    <cellStyle name="Encabez. 1 2" xfId="11721" hidden="1" xr:uid="{00000000-0005-0000-0000-000016490000}"/>
    <cellStyle name="Encabez. 1 2" xfId="12199" hidden="1" xr:uid="{00000000-0005-0000-0000-000017490000}"/>
    <cellStyle name="Encabez. 1 2" xfId="11854" hidden="1" xr:uid="{00000000-0005-0000-0000-000018490000}"/>
    <cellStyle name="Encabez. 1 2" xfId="12189" hidden="1" xr:uid="{00000000-0005-0000-0000-000019490000}"/>
    <cellStyle name="Encabez. 1 2" xfId="12304" hidden="1" xr:uid="{00000000-0005-0000-0000-00001A490000}"/>
    <cellStyle name="Encabez. 1 2" xfId="12302" hidden="1" xr:uid="{00000000-0005-0000-0000-00001B490000}"/>
    <cellStyle name="Encabez. 1 2" xfId="12314" hidden="1" xr:uid="{00000000-0005-0000-0000-00001C490000}"/>
    <cellStyle name="Encabez. 1 2" xfId="12312" hidden="1" xr:uid="{00000000-0005-0000-0000-00001D490000}"/>
    <cellStyle name="Encabez. 1 2" xfId="12324" hidden="1" xr:uid="{00000000-0005-0000-0000-00001E490000}"/>
    <cellStyle name="Encabez. 1 2" xfId="12322" hidden="1" xr:uid="{00000000-0005-0000-0000-00001F490000}"/>
    <cellStyle name="Encabez. 1 2" xfId="10857" hidden="1" xr:uid="{00000000-0005-0000-0000-000020490000}"/>
    <cellStyle name="Encabez. 1 2" xfId="9489" hidden="1" xr:uid="{00000000-0005-0000-0000-000021490000}"/>
    <cellStyle name="Encabez. 1 2" xfId="9502" hidden="1" xr:uid="{00000000-0005-0000-0000-000022490000}"/>
    <cellStyle name="Encabez. 1 2" xfId="4874" hidden="1" xr:uid="{00000000-0005-0000-0000-000023490000}"/>
    <cellStyle name="Encabez. 1 2" xfId="12327" hidden="1" xr:uid="{00000000-0005-0000-0000-000024490000}"/>
    <cellStyle name="Encabez. 1 2" xfId="10598" hidden="1" xr:uid="{00000000-0005-0000-0000-000025490000}"/>
    <cellStyle name="Encabez. 1 2" xfId="12337" hidden="1" xr:uid="{00000000-0005-0000-0000-000026490000}"/>
    <cellStyle name="Encabez. 1 2" xfId="12335" hidden="1" xr:uid="{00000000-0005-0000-0000-000027490000}"/>
    <cellStyle name="Encabez. 1 2" xfId="12348" hidden="1" xr:uid="{00000000-0005-0000-0000-000028490000}"/>
    <cellStyle name="Encabez. 1 2" xfId="12346" hidden="1" xr:uid="{00000000-0005-0000-0000-000029490000}"/>
    <cellStyle name="Encabez. 1 2" xfId="12493" hidden="1" xr:uid="{00000000-0005-0000-0000-00002A490000}"/>
    <cellStyle name="Encabez. 1 2" xfId="12479" hidden="1" xr:uid="{00000000-0005-0000-0000-00002B490000}"/>
    <cellStyle name="Encabez. 1 2" xfId="12507" hidden="1" xr:uid="{00000000-0005-0000-0000-00002C490000}"/>
    <cellStyle name="Encabez. 1 2" xfId="12503" hidden="1" xr:uid="{00000000-0005-0000-0000-00002D490000}"/>
    <cellStyle name="Encabez. 1 2" xfId="12542" hidden="1" xr:uid="{00000000-0005-0000-0000-00002E490000}"/>
    <cellStyle name="Encabez. 1 2" xfId="12539" hidden="1" xr:uid="{00000000-0005-0000-0000-00002F490000}"/>
    <cellStyle name="Encabez. 1 2" xfId="12552" hidden="1" xr:uid="{00000000-0005-0000-0000-000030490000}"/>
    <cellStyle name="Encabez. 1 2" xfId="12550" hidden="1" xr:uid="{00000000-0005-0000-0000-000031490000}"/>
    <cellStyle name="Encabez. 1 2" xfId="12564" hidden="1" xr:uid="{00000000-0005-0000-0000-000032490000}"/>
    <cellStyle name="Encabez. 1 2" xfId="12561" hidden="1" xr:uid="{00000000-0005-0000-0000-000033490000}"/>
    <cellStyle name="Encabez. 1 2" xfId="12637" hidden="1" xr:uid="{00000000-0005-0000-0000-000034490000}"/>
    <cellStyle name="Encabez. 1 2" xfId="12623" hidden="1" xr:uid="{00000000-0005-0000-0000-000035490000}"/>
    <cellStyle name="Encabez. 1 2" xfId="12648" hidden="1" xr:uid="{00000000-0005-0000-0000-000036490000}"/>
    <cellStyle name="Encabez. 1 2" xfId="12646" hidden="1" xr:uid="{00000000-0005-0000-0000-000037490000}"/>
    <cellStyle name="Encabez. 1 2" xfId="12658" hidden="1" xr:uid="{00000000-0005-0000-0000-000038490000}"/>
    <cellStyle name="Encabez. 1 2" xfId="12656" hidden="1" xr:uid="{00000000-0005-0000-0000-000039490000}"/>
    <cellStyle name="Encabez. 1 2" xfId="12668" hidden="1" xr:uid="{00000000-0005-0000-0000-00003A490000}"/>
    <cellStyle name="Encabez. 1 2" xfId="12666" hidden="1" xr:uid="{00000000-0005-0000-0000-00003B490000}"/>
    <cellStyle name="Encabez. 1 2" xfId="12678" hidden="1" xr:uid="{00000000-0005-0000-0000-00003C490000}"/>
    <cellStyle name="Encabez. 1 2" xfId="12676" hidden="1" xr:uid="{00000000-0005-0000-0000-00003D490000}"/>
    <cellStyle name="Encabez. 1 2" xfId="12422" hidden="1" xr:uid="{00000000-0005-0000-0000-00003E490000}"/>
    <cellStyle name="Encabez. 1 2" xfId="12581" hidden="1" xr:uid="{00000000-0005-0000-0000-00003F490000}"/>
    <cellStyle name="Encabez. 1 2" xfId="12454" hidden="1" xr:uid="{00000000-0005-0000-0000-000040490000}"/>
    <cellStyle name="Encabez. 1 2" xfId="12571" hidden="1" xr:uid="{00000000-0005-0000-0000-000041490000}"/>
    <cellStyle name="Encabez. 1 2" xfId="12687" hidden="1" xr:uid="{00000000-0005-0000-0000-000042490000}"/>
    <cellStyle name="Encabez. 1 2" xfId="12685" hidden="1" xr:uid="{00000000-0005-0000-0000-000043490000}"/>
    <cellStyle name="Encabez. 1 2" xfId="12697" hidden="1" xr:uid="{00000000-0005-0000-0000-000044490000}"/>
    <cellStyle name="Encabez. 1 2" xfId="12695" hidden="1" xr:uid="{00000000-0005-0000-0000-000045490000}"/>
    <cellStyle name="Encabez. 1 2" xfId="12707" hidden="1" xr:uid="{00000000-0005-0000-0000-000046490000}"/>
    <cellStyle name="Encabez. 1 2" xfId="12705" hidden="1" xr:uid="{00000000-0005-0000-0000-000047490000}"/>
    <cellStyle name="Encabez. 1 2" xfId="10462" hidden="1" xr:uid="{00000000-0005-0000-0000-000048490000}"/>
    <cellStyle name="Encabez. 1 2" xfId="10465" hidden="1" xr:uid="{00000000-0005-0000-0000-000049490000}"/>
    <cellStyle name="Encabez. 1 2" xfId="9753" hidden="1" xr:uid="{00000000-0005-0000-0000-00004A490000}"/>
    <cellStyle name="Encabez. 1 2" xfId="5251" hidden="1" xr:uid="{00000000-0005-0000-0000-00004B490000}"/>
    <cellStyle name="Encabez. 1 2" xfId="12358" hidden="1" xr:uid="{00000000-0005-0000-0000-00004C490000}"/>
    <cellStyle name="Encabez. 1 2" xfId="12359" hidden="1" xr:uid="{00000000-0005-0000-0000-00004D490000}"/>
    <cellStyle name="Encabez. 1 2" xfId="12355" hidden="1" xr:uid="{00000000-0005-0000-0000-00004E490000}"/>
    <cellStyle name="Encabez. 1 2" xfId="10560" hidden="1" xr:uid="{00000000-0005-0000-0000-00004F490000}"/>
    <cellStyle name="Encabez. 1 2" xfId="12717" hidden="1" xr:uid="{00000000-0005-0000-0000-000050490000}"/>
    <cellStyle name="Encabez. 1 2" xfId="12715" hidden="1" xr:uid="{00000000-0005-0000-0000-000051490000}"/>
    <cellStyle name="Encabez. 1 2" xfId="12789" hidden="1" xr:uid="{00000000-0005-0000-0000-000052490000}"/>
    <cellStyle name="Encabez. 1 2" xfId="12775" hidden="1" xr:uid="{00000000-0005-0000-0000-000053490000}"/>
    <cellStyle name="Encabez. 1 2" xfId="12800" hidden="1" xr:uid="{00000000-0005-0000-0000-000054490000}"/>
    <cellStyle name="Encabez. 1 2" xfId="12798" hidden="1" xr:uid="{00000000-0005-0000-0000-000055490000}"/>
    <cellStyle name="Encabez. 1 2" xfId="12810" hidden="1" xr:uid="{00000000-0005-0000-0000-000056490000}"/>
    <cellStyle name="Encabez. 1 2" xfId="12808" hidden="1" xr:uid="{00000000-0005-0000-0000-000057490000}"/>
    <cellStyle name="Encabez. 1 2" xfId="12820" hidden="1" xr:uid="{00000000-0005-0000-0000-000058490000}"/>
    <cellStyle name="Encabez. 1 2" xfId="12818" hidden="1" xr:uid="{00000000-0005-0000-0000-000059490000}"/>
    <cellStyle name="Encabez. 1 2" xfId="12830" hidden="1" xr:uid="{00000000-0005-0000-0000-00005A490000}"/>
    <cellStyle name="Encabez. 1 2" xfId="12828" hidden="1" xr:uid="{00000000-0005-0000-0000-00005B490000}"/>
    <cellStyle name="Encabez. 1 2" xfId="12365" hidden="1" xr:uid="{00000000-0005-0000-0000-00005C490000}"/>
    <cellStyle name="Encabez. 1 2" xfId="12734" hidden="1" xr:uid="{00000000-0005-0000-0000-00005D490000}"/>
    <cellStyle name="Encabez. 1 2" xfId="8441" hidden="1" xr:uid="{00000000-0005-0000-0000-00005E490000}"/>
    <cellStyle name="Encabez. 1 2" xfId="12724" hidden="1" xr:uid="{00000000-0005-0000-0000-00005F490000}"/>
    <cellStyle name="Encabez. 1 2" xfId="12839" hidden="1" xr:uid="{00000000-0005-0000-0000-000060490000}"/>
    <cellStyle name="Encabez. 1 2" xfId="12837" hidden="1" xr:uid="{00000000-0005-0000-0000-000061490000}"/>
    <cellStyle name="Encabez. 1 2" xfId="12849" hidden="1" xr:uid="{00000000-0005-0000-0000-000062490000}"/>
    <cellStyle name="Encabez. 1 2" xfId="12847" hidden="1" xr:uid="{00000000-0005-0000-0000-000063490000}"/>
    <cellStyle name="Encabez. 1 2" xfId="12859" hidden="1" xr:uid="{00000000-0005-0000-0000-000064490000}"/>
    <cellStyle name="Encabez. 1 2" xfId="12857" hidden="1" xr:uid="{00000000-0005-0000-0000-000065490000}"/>
    <cellStyle name="Encabez. 1 2" xfId="8443" hidden="1" xr:uid="{00000000-0005-0000-0000-000066490000}"/>
    <cellStyle name="Encabez. 1 2" xfId="12531" hidden="1" xr:uid="{00000000-0005-0000-0000-000067490000}"/>
    <cellStyle name="Encabez. 1 2" xfId="12517" hidden="1" xr:uid="{00000000-0005-0000-0000-000068490000}"/>
    <cellStyle name="Encabez. 1 2" xfId="8566" hidden="1" xr:uid="{00000000-0005-0000-0000-000069490000}"/>
    <cellStyle name="Encabez. 1 2" xfId="4953" hidden="1" xr:uid="{00000000-0005-0000-0000-00006A490000}"/>
    <cellStyle name="Encabez. 1 2" xfId="12395" hidden="1" xr:uid="{00000000-0005-0000-0000-00006B490000}"/>
    <cellStyle name="Encabez. 1 2" xfId="10691" hidden="1" xr:uid="{00000000-0005-0000-0000-00006C490000}"/>
    <cellStyle name="Encabez. 1 2" xfId="12399" hidden="1" xr:uid="{00000000-0005-0000-0000-00006D490000}"/>
    <cellStyle name="Encabez. 1 2" xfId="12862" hidden="1" xr:uid="{00000000-0005-0000-0000-00006E490000}"/>
    <cellStyle name="Encabez. 1 2" xfId="12452" hidden="1" xr:uid="{00000000-0005-0000-0000-00006F490000}"/>
    <cellStyle name="Encabez. 1 2" xfId="12934" hidden="1" xr:uid="{00000000-0005-0000-0000-000070490000}"/>
    <cellStyle name="Encabez. 1 2" xfId="12920" hidden="1" xr:uid="{00000000-0005-0000-0000-000071490000}"/>
    <cellStyle name="Encabez. 1 2" xfId="12945" hidden="1" xr:uid="{00000000-0005-0000-0000-000072490000}"/>
    <cellStyle name="Encabez. 1 2" xfId="12943" hidden="1" xr:uid="{00000000-0005-0000-0000-000073490000}"/>
    <cellStyle name="Encabez. 1 2" xfId="12955" hidden="1" xr:uid="{00000000-0005-0000-0000-000074490000}"/>
    <cellStyle name="Encabez. 1 2" xfId="12953" hidden="1" xr:uid="{00000000-0005-0000-0000-000075490000}"/>
    <cellStyle name="Encabez. 1 2" xfId="12965" hidden="1" xr:uid="{00000000-0005-0000-0000-000076490000}"/>
    <cellStyle name="Encabez. 1 2" xfId="12963" hidden="1" xr:uid="{00000000-0005-0000-0000-000077490000}"/>
    <cellStyle name="Encabez. 1 2" xfId="12975" hidden="1" xr:uid="{00000000-0005-0000-0000-000078490000}"/>
    <cellStyle name="Encabez. 1 2" xfId="12973" hidden="1" xr:uid="{00000000-0005-0000-0000-000079490000}"/>
    <cellStyle name="Encabez. 1 2" xfId="12400" hidden="1" xr:uid="{00000000-0005-0000-0000-00007A490000}"/>
    <cellStyle name="Encabez. 1 2" xfId="12879" hidden="1" xr:uid="{00000000-0005-0000-0000-00007B490000}"/>
    <cellStyle name="Encabez. 1 2" xfId="12533" hidden="1" xr:uid="{00000000-0005-0000-0000-00007C490000}"/>
    <cellStyle name="Encabez. 1 2" xfId="12869" hidden="1" xr:uid="{00000000-0005-0000-0000-00007D490000}"/>
    <cellStyle name="Encabez. 1 2" xfId="12984" hidden="1" xr:uid="{00000000-0005-0000-0000-00007E490000}"/>
    <cellStyle name="Encabez. 1 2" xfId="12982" hidden="1" xr:uid="{00000000-0005-0000-0000-00007F490000}"/>
    <cellStyle name="Encabez. 1 2" xfId="12994" hidden="1" xr:uid="{00000000-0005-0000-0000-000080490000}"/>
    <cellStyle name="Encabez. 1 2" xfId="12992" hidden="1" xr:uid="{00000000-0005-0000-0000-000081490000}"/>
    <cellStyle name="Encabez. 1 2" xfId="13004" hidden="1" xr:uid="{00000000-0005-0000-0000-000082490000}"/>
    <cellStyle name="Encabez. 1 2" xfId="13002" hidden="1" xr:uid="{00000000-0005-0000-0000-000083490000}"/>
    <cellStyle name="Encabez. 1 2" xfId="10587" hidden="1" xr:uid="{00000000-0005-0000-0000-000084490000}"/>
    <cellStyle name="Encabez. 1 2" xfId="10861" hidden="1" xr:uid="{00000000-0005-0000-0000-000085490000}"/>
    <cellStyle name="Encabez. 1 2" xfId="10883" hidden="1" xr:uid="{00000000-0005-0000-0000-000086490000}"/>
    <cellStyle name="Encabez. 1 2" xfId="9141" hidden="1" xr:uid="{00000000-0005-0000-0000-000087490000}"/>
    <cellStyle name="Encabez. 1 2" xfId="13007" hidden="1" xr:uid="{00000000-0005-0000-0000-000088490000}"/>
    <cellStyle name="Encabez. 1 2" xfId="8502" hidden="1" xr:uid="{00000000-0005-0000-0000-000089490000}"/>
    <cellStyle name="Encabez. 1 2" xfId="13017" hidden="1" xr:uid="{00000000-0005-0000-0000-00008A490000}"/>
    <cellStyle name="Encabez. 1 2" xfId="13015" hidden="1" xr:uid="{00000000-0005-0000-0000-00008B490000}"/>
    <cellStyle name="Encabez. 1 2" xfId="13027" hidden="1" xr:uid="{00000000-0005-0000-0000-00008C490000}"/>
    <cellStyle name="Encabez. 1 2" xfId="13025" hidden="1" xr:uid="{00000000-0005-0000-0000-00008D490000}"/>
    <cellStyle name="Encabez. 1 2" xfId="13172" hidden="1" xr:uid="{00000000-0005-0000-0000-00008E490000}"/>
    <cellStyle name="Encabez. 1 2" xfId="13158" hidden="1" xr:uid="{00000000-0005-0000-0000-00008F490000}"/>
    <cellStyle name="Encabez. 1 2" xfId="13186" hidden="1" xr:uid="{00000000-0005-0000-0000-000090490000}"/>
    <cellStyle name="Encabez. 1 2" xfId="13182" hidden="1" xr:uid="{00000000-0005-0000-0000-000091490000}"/>
    <cellStyle name="Encabez. 1 2" xfId="13221" hidden="1" xr:uid="{00000000-0005-0000-0000-000092490000}"/>
    <cellStyle name="Encabez. 1 2" xfId="13218" hidden="1" xr:uid="{00000000-0005-0000-0000-000093490000}"/>
    <cellStyle name="Encabez. 1 2" xfId="13231" hidden="1" xr:uid="{00000000-0005-0000-0000-000094490000}"/>
    <cellStyle name="Encabez. 1 2" xfId="13229" hidden="1" xr:uid="{00000000-0005-0000-0000-000095490000}"/>
    <cellStyle name="Encabez. 1 2" xfId="13243" hidden="1" xr:uid="{00000000-0005-0000-0000-000096490000}"/>
    <cellStyle name="Encabez. 1 2" xfId="13240" hidden="1" xr:uid="{00000000-0005-0000-0000-000097490000}"/>
    <cellStyle name="Encabez. 1 2" xfId="13315" hidden="1" xr:uid="{00000000-0005-0000-0000-000098490000}"/>
    <cellStyle name="Encabez. 1 2" xfId="13301" hidden="1" xr:uid="{00000000-0005-0000-0000-000099490000}"/>
    <cellStyle name="Encabez. 1 2" xfId="13326" hidden="1" xr:uid="{00000000-0005-0000-0000-00009A490000}"/>
    <cellStyle name="Encabez. 1 2" xfId="13324" hidden="1" xr:uid="{00000000-0005-0000-0000-00009B490000}"/>
    <cellStyle name="Encabez. 1 2" xfId="13336" hidden="1" xr:uid="{00000000-0005-0000-0000-00009C490000}"/>
    <cellStyle name="Encabez. 1 2" xfId="13334" hidden="1" xr:uid="{00000000-0005-0000-0000-00009D490000}"/>
    <cellStyle name="Encabez. 1 2" xfId="13346" hidden="1" xr:uid="{00000000-0005-0000-0000-00009E490000}"/>
    <cellStyle name="Encabez. 1 2" xfId="13344" hidden="1" xr:uid="{00000000-0005-0000-0000-00009F490000}"/>
    <cellStyle name="Encabez. 1 2" xfId="13356" hidden="1" xr:uid="{00000000-0005-0000-0000-0000A0490000}"/>
    <cellStyle name="Encabez. 1 2" xfId="13354" hidden="1" xr:uid="{00000000-0005-0000-0000-0000A1490000}"/>
    <cellStyle name="Encabez. 1 2" xfId="13101" hidden="1" xr:uid="{00000000-0005-0000-0000-0000A2490000}"/>
    <cellStyle name="Encabez. 1 2" xfId="13260" hidden="1" xr:uid="{00000000-0005-0000-0000-0000A3490000}"/>
    <cellStyle name="Encabez. 1 2" xfId="13133" hidden="1" xr:uid="{00000000-0005-0000-0000-0000A4490000}"/>
    <cellStyle name="Encabez. 1 2" xfId="13250" hidden="1" xr:uid="{00000000-0005-0000-0000-0000A5490000}"/>
    <cellStyle name="Encabez. 1 2" xfId="13365" hidden="1" xr:uid="{00000000-0005-0000-0000-0000A6490000}"/>
    <cellStyle name="Encabez. 1 2" xfId="13363" hidden="1" xr:uid="{00000000-0005-0000-0000-0000A7490000}"/>
    <cellStyle name="Encabez. 1 2" xfId="13375" hidden="1" xr:uid="{00000000-0005-0000-0000-0000A8490000}"/>
    <cellStyle name="Encabez. 1 2" xfId="13373" hidden="1" xr:uid="{00000000-0005-0000-0000-0000A9490000}"/>
    <cellStyle name="Encabez. 1 2" xfId="13385" hidden="1" xr:uid="{00000000-0005-0000-0000-0000AA490000}"/>
    <cellStyle name="Encabez. 1 2" xfId="13383" hidden="1" xr:uid="{00000000-0005-0000-0000-0000AB490000}"/>
    <cellStyle name="Encabez. 1 2" xfId="10525" hidden="1" xr:uid="{00000000-0005-0000-0000-0000AC490000}"/>
    <cellStyle name="Encabez. 1 2" xfId="10641" hidden="1" xr:uid="{00000000-0005-0000-0000-0000AD490000}"/>
    <cellStyle name="Encabez. 1 2" xfId="10742" hidden="1" xr:uid="{00000000-0005-0000-0000-0000AE490000}"/>
    <cellStyle name="Encabez. 1 2" xfId="10496" hidden="1" xr:uid="{00000000-0005-0000-0000-0000AF490000}"/>
    <cellStyle name="Encabez. 1 2" xfId="13037" hidden="1" xr:uid="{00000000-0005-0000-0000-0000B0490000}"/>
    <cellStyle name="Encabez. 1 2" xfId="13038" hidden="1" xr:uid="{00000000-0005-0000-0000-0000B1490000}"/>
    <cellStyle name="Encabez. 1 2" xfId="13034" hidden="1" xr:uid="{00000000-0005-0000-0000-0000B2490000}"/>
    <cellStyle name="Encabez. 1 2" xfId="10895" hidden="1" xr:uid="{00000000-0005-0000-0000-0000B3490000}"/>
    <cellStyle name="Encabez. 1 2" xfId="13395" hidden="1" xr:uid="{00000000-0005-0000-0000-0000B4490000}"/>
    <cellStyle name="Encabez. 1 2" xfId="13393" hidden="1" xr:uid="{00000000-0005-0000-0000-0000B5490000}"/>
    <cellStyle name="Encabez. 1 2" xfId="13467" hidden="1" xr:uid="{00000000-0005-0000-0000-0000B6490000}"/>
    <cellStyle name="Encabez. 1 2" xfId="13453" hidden="1" xr:uid="{00000000-0005-0000-0000-0000B7490000}"/>
    <cellStyle name="Encabez. 1 2" xfId="13478" hidden="1" xr:uid="{00000000-0005-0000-0000-0000B8490000}"/>
    <cellStyle name="Encabez. 1 2" xfId="13476" hidden="1" xr:uid="{00000000-0005-0000-0000-0000B9490000}"/>
    <cellStyle name="Encabez. 1 2" xfId="13488" hidden="1" xr:uid="{00000000-0005-0000-0000-0000BA490000}"/>
    <cellStyle name="Encabez. 1 2" xfId="13486" hidden="1" xr:uid="{00000000-0005-0000-0000-0000BB490000}"/>
    <cellStyle name="Encabez. 1 2" xfId="13498" hidden="1" xr:uid="{00000000-0005-0000-0000-0000BC490000}"/>
    <cellStyle name="Encabez. 1 2" xfId="13496" hidden="1" xr:uid="{00000000-0005-0000-0000-0000BD490000}"/>
    <cellStyle name="Encabez. 1 2" xfId="13508" hidden="1" xr:uid="{00000000-0005-0000-0000-0000BE490000}"/>
    <cellStyle name="Encabez. 1 2" xfId="13506" hidden="1" xr:uid="{00000000-0005-0000-0000-0000BF490000}"/>
    <cellStyle name="Encabez. 1 2" xfId="13044" hidden="1" xr:uid="{00000000-0005-0000-0000-0000C0490000}"/>
    <cellStyle name="Encabez. 1 2" xfId="13412" hidden="1" xr:uid="{00000000-0005-0000-0000-0000C1490000}"/>
    <cellStyle name="Encabez. 1 2" xfId="10592" hidden="1" xr:uid="{00000000-0005-0000-0000-0000C2490000}"/>
    <cellStyle name="Encabez. 1 2" xfId="13402" hidden="1" xr:uid="{00000000-0005-0000-0000-0000C3490000}"/>
    <cellStyle name="Encabez. 1 2" xfId="13517" hidden="1" xr:uid="{00000000-0005-0000-0000-0000C4490000}"/>
    <cellStyle name="Encabez. 1 2" xfId="13515" hidden="1" xr:uid="{00000000-0005-0000-0000-0000C5490000}"/>
    <cellStyle name="Encabez. 1 2" xfId="13527" hidden="1" xr:uid="{00000000-0005-0000-0000-0000C6490000}"/>
    <cellStyle name="Encabez. 1 2" xfId="13525" hidden="1" xr:uid="{00000000-0005-0000-0000-0000C7490000}"/>
    <cellStyle name="Encabez. 1 2" xfId="13537" hidden="1" xr:uid="{00000000-0005-0000-0000-0000C8490000}"/>
    <cellStyle name="Encabez. 1 2" xfId="13535" hidden="1" xr:uid="{00000000-0005-0000-0000-0000C9490000}"/>
    <cellStyle name="Encabez. 1 2" xfId="8889" hidden="1" xr:uid="{00000000-0005-0000-0000-0000CA490000}"/>
    <cellStyle name="Encabez. 1 2" xfId="13210" hidden="1" xr:uid="{00000000-0005-0000-0000-0000CB490000}"/>
    <cellStyle name="Encabez. 1 2" xfId="13196" hidden="1" xr:uid="{00000000-0005-0000-0000-0000CC490000}"/>
    <cellStyle name="Encabez. 1 2" xfId="3874" hidden="1" xr:uid="{00000000-0005-0000-0000-0000CD490000}"/>
    <cellStyle name="Encabez. 1 2" xfId="9213" hidden="1" xr:uid="{00000000-0005-0000-0000-0000CE490000}"/>
    <cellStyle name="Encabez. 1 2" xfId="13074" hidden="1" xr:uid="{00000000-0005-0000-0000-0000CF490000}"/>
    <cellStyle name="Encabez. 1 2" xfId="10770" hidden="1" xr:uid="{00000000-0005-0000-0000-0000D0490000}"/>
    <cellStyle name="Encabez. 1 2" xfId="13078" hidden="1" xr:uid="{00000000-0005-0000-0000-0000D1490000}"/>
    <cellStyle name="Encabez. 1 2" xfId="13540" hidden="1" xr:uid="{00000000-0005-0000-0000-0000D2490000}"/>
    <cellStyle name="Encabez. 1 2" xfId="13131" hidden="1" xr:uid="{00000000-0005-0000-0000-0000D3490000}"/>
    <cellStyle name="Encabez. 1 2" xfId="13612" hidden="1" xr:uid="{00000000-0005-0000-0000-0000D4490000}"/>
    <cellStyle name="Encabez. 1 2" xfId="13598" hidden="1" xr:uid="{00000000-0005-0000-0000-0000D5490000}"/>
    <cellStyle name="Encabez. 1 2" xfId="13623" hidden="1" xr:uid="{00000000-0005-0000-0000-0000D6490000}"/>
    <cellStyle name="Encabez. 1 2" xfId="13621" hidden="1" xr:uid="{00000000-0005-0000-0000-0000D7490000}"/>
    <cellStyle name="Encabez. 1 2" xfId="13633" hidden="1" xr:uid="{00000000-0005-0000-0000-0000D8490000}"/>
    <cellStyle name="Encabez. 1 2" xfId="13631" hidden="1" xr:uid="{00000000-0005-0000-0000-0000D9490000}"/>
    <cellStyle name="Encabez. 1 2" xfId="13643" hidden="1" xr:uid="{00000000-0005-0000-0000-0000DA490000}"/>
    <cellStyle name="Encabez. 1 2" xfId="13641" hidden="1" xr:uid="{00000000-0005-0000-0000-0000DB490000}"/>
    <cellStyle name="Encabez. 1 2" xfId="13653" hidden="1" xr:uid="{00000000-0005-0000-0000-0000DC490000}"/>
    <cellStyle name="Encabez. 1 2" xfId="13651" hidden="1" xr:uid="{00000000-0005-0000-0000-0000DD490000}"/>
    <cellStyle name="Encabez. 1 2" xfId="13079" hidden="1" xr:uid="{00000000-0005-0000-0000-0000DE490000}"/>
    <cellStyle name="Encabez. 1 2" xfId="13557" hidden="1" xr:uid="{00000000-0005-0000-0000-0000DF490000}"/>
    <cellStyle name="Encabez. 1 2" xfId="13212" hidden="1" xr:uid="{00000000-0005-0000-0000-0000E0490000}"/>
    <cellStyle name="Encabez. 1 2" xfId="13547" hidden="1" xr:uid="{00000000-0005-0000-0000-0000E1490000}"/>
    <cellStyle name="Encabez. 1 2" xfId="13662" hidden="1" xr:uid="{00000000-0005-0000-0000-0000E2490000}"/>
    <cellStyle name="Encabez. 1 2" xfId="13660" hidden="1" xr:uid="{00000000-0005-0000-0000-0000E3490000}"/>
    <cellStyle name="Encabez. 1 2" xfId="13672" hidden="1" xr:uid="{00000000-0005-0000-0000-0000E4490000}"/>
    <cellStyle name="Encabez. 1 2" xfId="13670" hidden="1" xr:uid="{00000000-0005-0000-0000-0000E5490000}"/>
    <cellStyle name="Encabez. 1 2" xfId="13682" hidden="1" xr:uid="{00000000-0005-0000-0000-0000E6490000}"/>
    <cellStyle name="Encabez. 1 2" xfId="13680" hidden="1" xr:uid="{00000000-0005-0000-0000-0000E7490000}"/>
    <cellStyle name="Encabez. 1 2" xfId="8876" hidden="1" xr:uid="{00000000-0005-0000-0000-0000E8490000}"/>
    <cellStyle name="Encabez. 1 2" xfId="9235" hidden="1" xr:uid="{00000000-0005-0000-0000-0000E9490000}"/>
    <cellStyle name="Encabez. 1 2" xfId="8517" hidden="1" xr:uid="{00000000-0005-0000-0000-0000EA490000}"/>
    <cellStyle name="Encabez. 1 2" xfId="4696" hidden="1" xr:uid="{00000000-0005-0000-0000-0000EB490000}"/>
    <cellStyle name="Encabez. 1 2" xfId="13714" hidden="1" xr:uid="{00000000-0005-0000-0000-0000EC490000}"/>
    <cellStyle name="Encabez. 1 2" xfId="13706" hidden="1" xr:uid="{00000000-0005-0000-0000-0000ED490000}"/>
    <cellStyle name="Encabez. 1 2" xfId="13737" hidden="1" xr:uid="{00000000-0005-0000-0000-0000EE490000}"/>
    <cellStyle name="Encabez. 1 2" xfId="13735" hidden="1" xr:uid="{00000000-0005-0000-0000-0000EF490000}"/>
    <cellStyle name="Encabez. 1 2" xfId="13764" hidden="1" xr:uid="{00000000-0005-0000-0000-0000F0490000}"/>
    <cellStyle name="Encabez. 1 2" xfId="13759" hidden="1" xr:uid="{00000000-0005-0000-0000-0000F1490000}"/>
    <cellStyle name="Encabez. 1 2" xfId="14098" hidden="1" xr:uid="{00000000-0005-0000-0000-0000F2490000}"/>
    <cellStyle name="Encabez. 1 2" xfId="14084" hidden="1" xr:uid="{00000000-0005-0000-0000-0000F3490000}"/>
    <cellStyle name="Encabez. 1 2" xfId="14114" hidden="1" xr:uid="{00000000-0005-0000-0000-0000F4490000}"/>
    <cellStyle name="Encabez. 1 2" xfId="14111" hidden="1" xr:uid="{00000000-0005-0000-0000-0000F5490000}"/>
    <cellStyle name="Encabez. 1 2" xfId="14199" hidden="1" xr:uid="{00000000-0005-0000-0000-0000F6490000}"/>
    <cellStyle name="Encabez. 1 2" xfId="14197" hidden="1" xr:uid="{00000000-0005-0000-0000-0000F7490000}"/>
    <cellStyle name="Encabez. 1 2" xfId="14211" hidden="1" xr:uid="{00000000-0005-0000-0000-0000F8490000}"/>
    <cellStyle name="Encabez. 1 2" xfId="14209" hidden="1" xr:uid="{00000000-0005-0000-0000-0000F9490000}"/>
    <cellStyle name="Encabez. 1 2" xfId="14225" hidden="1" xr:uid="{00000000-0005-0000-0000-0000FA490000}"/>
    <cellStyle name="Encabez. 1 2" xfId="14223" hidden="1" xr:uid="{00000000-0005-0000-0000-0000FB490000}"/>
    <cellStyle name="Encabez. 1 2" xfId="4066" hidden="1" xr:uid="{00000000-0005-0000-0000-0000FC490000}"/>
    <cellStyle name="Encabez. 1 2" xfId="13812" hidden="1" xr:uid="{00000000-0005-0000-0000-0000FD490000}"/>
    <cellStyle name="Encabez. 1 2" xfId="8637" hidden="1" xr:uid="{00000000-0005-0000-0000-0000FE490000}"/>
    <cellStyle name="Encabez. 1 2" xfId="13798" hidden="1" xr:uid="{00000000-0005-0000-0000-0000FF490000}"/>
    <cellStyle name="Encabez. 1 2" xfId="14235" hidden="1" xr:uid="{00000000-0005-0000-0000-0000004A0000}"/>
    <cellStyle name="Encabez. 1 2" xfId="14232" hidden="1" xr:uid="{00000000-0005-0000-0000-0000014A0000}"/>
    <cellStyle name="Encabez. 1 2" xfId="14249" hidden="1" xr:uid="{00000000-0005-0000-0000-0000024A0000}"/>
    <cellStyle name="Encabez. 1 2" xfId="14247" hidden="1" xr:uid="{00000000-0005-0000-0000-0000034A0000}"/>
    <cellStyle name="Encabez. 1 2" xfId="14264" hidden="1" xr:uid="{00000000-0005-0000-0000-0000044A0000}"/>
    <cellStyle name="Encabez. 1 2" xfId="14260" hidden="1" xr:uid="{00000000-0005-0000-0000-0000054A0000}"/>
    <cellStyle name="Encabez. 1 2" xfId="5054" hidden="1" xr:uid="{00000000-0005-0000-0000-0000064A0000}"/>
    <cellStyle name="Encabez. 1 2" xfId="8445" hidden="1" xr:uid="{00000000-0005-0000-0000-0000074A0000}"/>
    <cellStyle name="Encabez. 1 2" xfId="14076" hidden="1" xr:uid="{00000000-0005-0000-0000-0000084A0000}"/>
    <cellStyle name="Encabez. 1 2" xfId="13882" hidden="1" xr:uid="{00000000-0005-0000-0000-0000094A0000}"/>
    <cellStyle name="Encabez. 1 2" xfId="14269" hidden="1" xr:uid="{00000000-0005-0000-0000-00000A4A0000}"/>
    <cellStyle name="Encabez. 1 2" xfId="8760" hidden="1" xr:uid="{00000000-0005-0000-0000-00000B4A0000}"/>
    <cellStyle name="Encabez. 1 2" xfId="14280" hidden="1" xr:uid="{00000000-0005-0000-0000-00000C4A0000}"/>
    <cellStyle name="Encabez. 1 2" xfId="14278" hidden="1" xr:uid="{00000000-0005-0000-0000-00000D4A0000}"/>
    <cellStyle name="Encabez. 1 2" xfId="14294" hidden="1" xr:uid="{00000000-0005-0000-0000-00000E4A0000}"/>
    <cellStyle name="Encabez. 1 2" xfId="14291" hidden="1" xr:uid="{00000000-0005-0000-0000-00000F4A0000}"/>
    <cellStyle name="Encabez. 1 2" xfId="14439" hidden="1" xr:uid="{00000000-0005-0000-0000-0000104A0000}"/>
    <cellStyle name="Encabez. 1 2" xfId="14425" hidden="1" xr:uid="{00000000-0005-0000-0000-0000114A0000}"/>
    <cellStyle name="Encabez. 1 2" xfId="14453" hidden="1" xr:uid="{00000000-0005-0000-0000-0000124A0000}"/>
    <cellStyle name="Encabez. 1 2" xfId="14449" hidden="1" xr:uid="{00000000-0005-0000-0000-0000134A0000}"/>
    <cellStyle name="Encabez. 1 2" xfId="14488" hidden="1" xr:uid="{00000000-0005-0000-0000-0000144A0000}"/>
    <cellStyle name="Encabez. 1 2" xfId="14485" hidden="1" xr:uid="{00000000-0005-0000-0000-0000154A0000}"/>
    <cellStyle name="Encabez. 1 2" xfId="14498" hidden="1" xr:uid="{00000000-0005-0000-0000-0000164A0000}"/>
    <cellStyle name="Encabez. 1 2" xfId="14496" hidden="1" xr:uid="{00000000-0005-0000-0000-0000174A0000}"/>
    <cellStyle name="Encabez. 1 2" xfId="14510" hidden="1" xr:uid="{00000000-0005-0000-0000-0000184A0000}"/>
    <cellStyle name="Encabez. 1 2" xfId="14507" hidden="1" xr:uid="{00000000-0005-0000-0000-0000194A0000}"/>
    <cellStyle name="Encabez. 1 2" xfId="14583" hidden="1" xr:uid="{00000000-0005-0000-0000-00001A4A0000}"/>
    <cellStyle name="Encabez. 1 2" xfId="14569" hidden="1" xr:uid="{00000000-0005-0000-0000-00001B4A0000}"/>
    <cellStyle name="Encabez. 1 2" xfId="14594" hidden="1" xr:uid="{00000000-0005-0000-0000-00001C4A0000}"/>
    <cellStyle name="Encabez. 1 2" xfId="14592" hidden="1" xr:uid="{00000000-0005-0000-0000-00001D4A0000}"/>
    <cellStyle name="Encabez. 1 2" xfId="14604" hidden="1" xr:uid="{00000000-0005-0000-0000-00001E4A0000}"/>
    <cellStyle name="Encabez. 1 2" xfId="14602" hidden="1" xr:uid="{00000000-0005-0000-0000-00001F4A0000}"/>
    <cellStyle name="Encabez. 1 2" xfId="14614" hidden="1" xr:uid="{00000000-0005-0000-0000-0000204A0000}"/>
    <cellStyle name="Encabez. 1 2" xfId="14612" hidden="1" xr:uid="{00000000-0005-0000-0000-0000214A0000}"/>
    <cellStyle name="Encabez. 1 2" xfId="14624" hidden="1" xr:uid="{00000000-0005-0000-0000-0000224A0000}"/>
    <cellStyle name="Encabez. 1 2" xfId="14622" hidden="1" xr:uid="{00000000-0005-0000-0000-0000234A0000}"/>
    <cellStyle name="Encabez. 1 2" xfId="14368" hidden="1" xr:uid="{00000000-0005-0000-0000-0000244A0000}"/>
    <cellStyle name="Encabez. 1 2" xfId="14527" hidden="1" xr:uid="{00000000-0005-0000-0000-0000254A0000}"/>
    <cellStyle name="Encabez. 1 2" xfId="14400" hidden="1" xr:uid="{00000000-0005-0000-0000-0000264A0000}"/>
    <cellStyle name="Encabez. 1 2" xfId="14517" hidden="1" xr:uid="{00000000-0005-0000-0000-0000274A0000}"/>
    <cellStyle name="Encabez. 1 2" xfId="14633" hidden="1" xr:uid="{00000000-0005-0000-0000-0000284A0000}"/>
    <cellStyle name="Encabez. 1 2" xfId="14631" hidden="1" xr:uid="{00000000-0005-0000-0000-0000294A0000}"/>
    <cellStyle name="Encabez. 1 2" xfId="14643" hidden="1" xr:uid="{00000000-0005-0000-0000-00002A4A0000}"/>
    <cellStyle name="Encabez. 1 2" xfId="14641" hidden="1" xr:uid="{00000000-0005-0000-0000-00002B4A0000}"/>
    <cellStyle name="Encabez. 1 2" xfId="14653" hidden="1" xr:uid="{00000000-0005-0000-0000-00002C4A0000}"/>
    <cellStyle name="Encabez. 1 2" xfId="14651" hidden="1" xr:uid="{00000000-0005-0000-0000-00002D4A0000}"/>
    <cellStyle name="Encabez. 1 2" xfId="13783" hidden="1" xr:uid="{00000000-0005-0000-0000-00002E4A0000}"/>
    <cellStyle name="Encabez. 1 2" xfId="4094" hidden="1" xr:uid="{00000000-0005-0000-0000-00002F4A0000}"/>
    <cellStyle name="Encabez. 1 2" xfId="13955" hidden="1" xr:uid="{00000000-0005-0000-0000-0000304A0000}"/>
    <cellStyle name="Encabez. 1 2" xfId="13785" hidden="1" xr:uid="{00000000-0005-0000-0000-0000314A0000}"/>
    <cellStyle name="Encabez. 1 2" xfId="14304" hidden="1" xr:uid="{00000000-0005-0000-0000-0000324A0000}"/>
    <cellStyle name="Encabez. 1 2" xfId="14305" hidden="1" xr:uid="{00000000-0005-0000-0000-0000334A0000}"/>
    <cellStyle name="Encabez. 1 2" xfId="14301" hidden="1" xr:uid="{00000000-0005-0000-0000-0000344A0000}"/>
    <cellStyle name="Encabez. 1 2" xfId="14006" hidden="1" xr:uid="{00000000-0005-0000-0000-0000354A0000}"/>
    <cellStyle name="Encabez. 1 2" xfId="14663" hidden="1" xr:uid="{00000000-0005-0000-0000-0000364A0000}"/>
    <cellStyle name="Encabez. 1 2" xfId="14661" hidden="1" xr:uid="{00000000-0005-0000-0000-0000374A0000}"/>
    <cellStyle name="Encabez. 1 2" xfId="14735" hidden="1" xr:uid="{00000000-0005-0000-0000-0000384A0000}"/>
    <cellStyle name="Encabez. 1 2" xfId="14721" hidden="1" xr:uid="{00000000-0005-0000-0000-0000394A0000}"/>
    <cellStyle name="Encabez. 1 2" xfId="14746" hidden="1" xr:uid="{00000000-0005-0000-0000-00003A4A0000}"/>
    <cellStyle name="Encabez. 1 2" xfId="14744" hidden="1" xr:uid="{00000000-0005-0000-0000-00003B4A0000}"/>
    <cellStyle name="Encabez. 1 2" xfId="14756" hidden="1" xr:uid="{00000000-0005-0000-0000-00003C4A0000}"/>
    <cellStyle name="Encabez. 1 2" xfId="14754" hidden="1" xr:uid="{00000000-0005-0000-0000-00003D4A0000}"/>
    <cellStyle name="Encabez. 1 2" xfId="14766" hidden="1" xr:uid="{00000000-0005-0000-0000-00003E4A0000}"/>
    <cellStyle name="Encabez. 1 2" xfId="14764" hidden="1" xr:uid="{00000000-0005-0000-0000-00003F4A0000}"/>
    <cellStyle name="Encabez. 1 2" xfId="14776" hidden="1" xr:uid="{00000000-0005-0000-0000-0000404A0000}"/>
    <cellStyle name="Encabez. 1 2" xfId="14774" hidden="1" xr:uid="{00000000-0005-0000-0000-0000414A0000}"/>
    <cellStyle name="Encabez. 1 2" xfId="14311" hidden="1" xr:uid="{00000000-0005-0000-0000-0000424A0000}"/>
    <cellStyle name="Encabez. 1 2" xfId="14680" hidden="1" xr:uid="{00000000-0005-0000-0000-0000434A0000}"/>
    <cellStyle name="Encabez. 1 2" xfId="14117" hidden="1" xr:uid="{00000000-0005-0000-0000-0000444A0000}"/>
    <cellStyle name="Encabez. 1 2" xfId="14670" hidden="1" xr:uid="{00000000-0005-0000-0000-0000454A0000}"/>
    <cellStyle name="Encabez. 1 2" xfId="14785" hidden="1" xr:uid="{00000000-0005-0000-0000-0000464A0000}"/>
    <cellStyle name="Encabez. 1 2" xfId="14783" hidden="1" xr:uid="{00000000-0005-0000-0000-0000474A0000}"/>
    <cellStyle name="Encabez. 1 2" xfId="14795" hidden="1" xr:uid="{00000000-0005-0000-0000-0000484A0000}"/>
    <cellStyle name="Encabez. 1 2" xfId="14793" hidden="1" xr:uid="{00000000-0005-0000-0000-0000494A0000}"/>
    <cellStyle name="Encabez. 1 2" xfId="14805" hidden="1" xr:uid="{00000000-0005-0000-0000-00004A4A0000}"/>
    <cellStyle name="Encabez. 1 2" xfId="14803" hidden="1" xr:uid="{00000000-0005-0000-0000-00004B4A0000}"/>
    <cellStyle name="Encabez. 1 2" xfId="13847" hidden="1" xr:uid="{00000000-0005-0000-0000-00004C4A0000}"/>
    <cellStyle name="Encabez. 1 2" xfId="14477" hidden="1" xr:uid="{00000000-0005-0000-0000-00004D4A0000}"/>
    <cellStyle name="Encabez. 1 2" xfId="14463" hidden="1" xr:uid="{00000000-0005-0000-0000-00004E4A0000}"/>
    <cellStyle name="Encabez. 1 2" xfId="14122" hidden="1" xr:uid="{00000000-0005-0000-0000-00004F4A0000}"/>
    <cellStyle name="Encabez. 1 2" xfId="14159" hidden="1" xr:uid="{00000000-0005-0000-0000-0000504A0000}"/>
    <cellStyle name="Encabez. 1 2" xfId="14341" hidden="1" xr:uid="{00000000-0005-0000-0000-0000514A0000}"/>
    <cellStyle name="Encabez. 1 2" xfId="14253" hidden="1" xr:uid="{00000000-0005-0000-0000-0000524A0000}"/>
    <cellStyle name="Encabez. 1 2" xfId="14345" hidden="1" xr:uid="{00000000-0005-0000-0000-0000534A0000}"/>
    <cellStyle name="Encabez. 1 2" xfId="14808" hidden="1" xr:uid="{00000000-0005-0000-0000-0000544A0000}"/>
    <cellStyle name="Encabez. 1 2" xfId="14398" hidden="1" xr:uid="{00000000-0005-0000-0000-0000554A0000}"/>
    <cellStyle name="Encabez. 1 2" xfId="14880" hidden="1" xr:uid="{00000000-0005-0000-0000-0000564A0000}"/>
    <cellStyle name="Encabez. 1 2" xfId="14866" hidden="1" xr:uid="{00000000-0005-0000-0000-0000574A0000}"/>
    <cellStyle name="Encabez. 1 2" xfId="14891" hidden="1" xr:uid="{00000000-0005-0000-0000-0000584A0000}"/>
    <cellStyle name="Encabez. 1 2" xfId="14889" hidden="1" xr:uid="{00000000-0005-0000-0000-0000594A0000}"/>
    <cellStyle name="Encabez. 1 2" xfId="14901" hidden="1" xr:uid="{00000000-0005-0000-0000-00005A4A0000}"/>
    <cellStyle name="Encabez. 1 2" xfId="14899" hidden="1" xr:uid="{00000000-0005-0000-0000-00005B4A0000}"/>
    <cellStyle name="Encabez. 1 2" xfId="14911" hidden="1" xr:uid="{00000000-0005-0000-0000-00005C4A0000}"/>
    <cellStyle name="Encabez. 1 2" xfId="14909" hidden="1" xr:uid="{00000000-0005-0000-0000-00005D4A0000}"/>
    <cellStyle name="Encabez. 1 2" xfId="14921" hidden="1" xr:uid="{00000000-0005-0000-0000-00005E4A0000}"/>
    <cellStyle name="Encabez. 1 2" xfId="14919" hidden="1" xr:uid="{00000000-0005-0000-0000-00005F4A0000}"/>
    <cellStyle name="Encabez. 1 2" xfId="14346" hidden="1" xr:uid="{00000000-0005-0000-0000-0000604A0000}"/>
    <cellStyle name="Encabez. 1 2" xfId="14825" hidden="1" xr:uid="{00000000-0005-0000-0000-0000614A0000}"/>
    <cellStyle name="Encabez. 1 2" xfId="14479" hidden="1" xr:uid="{00000000-0005-0000-0000-0000624A0000}"/>
    <cellStyle name="Encabez. 1 2" xfId="14815" hidden="1" xr:uid="{00000000-0005-0000-0000-0000634A0000}"/>
    <cellStyle name="Encabez. 1 2" xfId="14930" hidden="1" xr:uid="{00000000-0005-0000-0000-0000644A0000}"/>
    <cellStyle name="Encabez. 1 2" xfId="14928" hidden="1" xr:uid="{00000000-0005-0000-0000-0000654A0000}"/>
    <cellStyle name="Encabez. 1 2" xfId="14940" hidden="1" xr:uid="{00000000-0005-0000-0000-0000664A0000}"/>
    <cellStyle name="Encabez. 1 2" xfId="14938" hidden="1" xr:uid="{00000000-0005-0000-0000-0000674A0000}"/>
    <cellStyle name="Encabez. 1 2" xfId="14950" hidden="1" xr:uid="{00000000-0005-0000-0000-0000684A0000}"/>
    <cellStyle name="Encabez. 1 2" xfId="14948" hidden="1" xr:uid="{00000000-0005-0000-0000-0000694A0000}"/>
    <cellStyle name="Encabez. 1 2" xfId="13782" hidden="1" xr:uid="{00000000-0005-0000-0000-00006A4A0000}"/>
    <cellStyle name="Encabez. 1 2" xfId="8744" hidden="1" xr:uid="{00000000-0005-0000-0000-00006B4A0000}"/>
    <cellStyle name="Encabez. 1 2" xfId="13818" hidden="1" xr:uid="{00000000-0005-0000-0000-00006C4A0000}"/>
    <cellStyle name="Encabez. 1 2" xfId="9222" hidden="1" xr:uid="{00000000-0005-0000-0000-00006D4A0000}"/>
    <cellStyle name="Encabez. 1 2" xfId="14953" hidden="1" xr:uid="{00000000-0005-0000-0000-00006E4A0000}"/>
    <cellStyle name="Encabez. 1 2" xfId="3735" hidden="1" xr:uid="{00000000-0005-0000-0000-00006F4A0000}"/>
    <cellStyle name="Encabez. 1 2" xfId="14963" hidden="1" xr:uid="{00000000-0005-0000-0000-0000704A0000}"/>
    <cellStyle name="Encabez. 1 2" xfId="14961" hidden="1" xr:uid="{00000000-0005-0000-0000-0000714A0000}"/>
    <cellStyle name="Encabez. 1 2" xfId="14974" hidden="1" xr:uid="{00000000-0005-0000-0000-0000724A0000}"/>
    <cellStyle name="Encabez. 1 2" xfId="14971" hidden="1" xr:uid="{00000000-0005-0000-0000-0000734A0000}"/>
    <cellStyle name="Encabez. 1 2" xfId="15119" hidden="1" xr:uid="{00000000-0005-0000-0000-0000744A0000}"/>
    <cellStyle name="Encabez. 1 2" xfId="15105" hidden="1" xr:uid="{00000000-0005-0000-0000-0000754A0000}"/>
    <cellStyle name="Encabez. 1 2" xfId="15133" hidden="1" xr:uid="{00000000-0005-0000-0000-0000764A0000}"/>
    <cellStyle name="Encabez. 1 2" xfId="15129" hidden="1" xr:uid="{00000000-0005-0000-0000-0000774A0000}"/>
    <cellStyle name="Encabez. 1 2" xfId="15168" hidden="1" xr:uid="{00000000-0005-0000-0000-0000784A0000}"/>
    <cellStyle name="Encabez. 1 2" xfId="15165" hidden="1" xr:uid="{00000000-0005-0000-0000-0000794A0000}"/>
    <cellStyle name="Encabez. 1 2" xfId="15178" hidden="1" xr:uid="{00000000-0005-0000-0000-00007A4A0000}"/>
    <cellStyle name="Encabez. 1 2" xfId="15176" hidden="1" xr:uid="{00000000-0005-0000-0000-00007B4A0000}"/>
    <cellStyle name="Encabez. 1 2" xfId="15190" hidden="1" xr:uid="{00000000-0005-0000-0000-00007C4A0000}"/>
    <cellStyle name="Encabez. 1 2" xfId="15187" hidden="1" xr:uid="{00000000-0005-0000-0000-00007D4A0000}"/>
    <cellStyle name="Encabez. 1 2" xfId="15262" hidden="1" xr:uid="{00000000-0005-0000-0000-00007E4A0000}"/>
    <cellStyle name="Encabez. 1 2" xfId="15248" hidden="1" xr:uid="{00000000-0005-0000-0000-00007F4A0000}"/>
    <cellStyle name="Encabez. 1 2" xfId="15273" hidden="1" xr:uid="{00000000-0005-0000-0000-0000804A0000}"/>
    <cellStyle name="Encabez. 1 2" xfId="15271" hidden="1" xr:uid="{00000000-0005-0000-0000-0000814A0000}"/>
    <cellStyle name="Encabez. 1 2" xfId="15283" hidden="1" xr:uid="{00000000-0005-0000-0000-0000824A0000}"/>
    <cellStyle name="Encabez. 1 2" xfId="15281" hidden="1" xr:uid="{00000000-0005-0000-0000-0000834A0000}"/>
    <cellStyle name="Encabez. 1 2" xfId="15293" hidden="1" xr:uid="{00000000-0005-0000-0000-0000844A0000}"/>
    <cellStyle name="Encabez. 1 2" xfId="15291" hidden="1" xr:uid="{00000000-0005-0000-0000-0000854A0000}"/>
    <cellStyle name="Encabez. 1 2" xfId="15303" hidden="1" xr:uid="{00000000-0005-0000-0000-0000864A0000}"/>
    <cellStyle name="Encabez. 1 2" xfId="15301" hidden="1" xr:uid="{00000000-0005-0000-0000-0000874A0000}"/>
    <cellStyle name="Encabez. 1 2" xfId="15048" hidden="1" xr:uid="{00000000-0005-0000-0000-0000884A0000}"/>
    <cellStyle name="Encabez. 1 2" xfId="15207" hidden="1" xr:uid="{00000000-0005-0000-0000-0000894A0000}"/>
    <cellStyle name="Encabez. 1 2" xfId="15080" hidden="1" xr:uid="{00000000-0005-0000-0000-00008A4A0000}"/>
    <cellStyle name="Encabez. 1 2" xfId="15197" hidden="1" xr:uid="{00000000-0005-0000-0000-00008B4A0000}"/>
    <cellStyle name="Encabez. 1 2" xfId="15312" hidden="1" xr:uid="{00000000-0005-0000-0000-00008C4A0000}"/>
    <cellStyle name="Encabez. 1 2" xfId="15310" hidden="1" xr:uid="{00000000-0005-0000-0000-00008D4A0000}"/>
    <cellStyle name="Encabez. 1 2" xfId="15322" hidden="1" xr:uid="{00000000-0005-0000-0000-00008E4A0000}"/>
    <cellStyle name="Encabez. 1 2" xfId="15320" hidden="1" xr:uid="{00000000-0005-0000-0000-00008F4A0000}"/>
    <cellStyle name="Encabez. 1 2" xfId="15332" hidden="1" xr:uid="{00000000-0005-0000-0000-0000904A0000}"/>
    <cellStyle name="Encabez. 1 2" xfId="15330" hidden="1" xr:uid="{00000000-0005-0000-0000-0000914A0000}"/>
    <cellStyle name="Encabez. 1 2" xfId="14191" hidden="1" xr:uid="{00000000-0005-0000-0000-0000924A0000}"/>
    <cellStyle name="Encabez. 1 2" xfId="4172" hidden="1" xr:uid="{00000000-0005-0000-0000-0000934A0000}"/>
    <cellStyle name="Encabez. 1 2" xfId="14139" hidden="1" xr:uid="{00000000-0005-0000-0000-0000944A0000}"/>
    <cellStyle name="Encabez. 1 2" xfId="13866" hidden="1" xr:uid="{00000000-0005-0000-0000-0000954A0000}"/>
    <cellStyle name="Encabez. 1 2" xfId="14984" hidden="1" xr:uid="{00000000-0005-0000-0000-0000964A0000}"/>
    <cellStyle name="Encabez. 1 2" xfId="14985" hidden="1" xr:uid="{00000000-0005-0000-0000-0000974A0000}"/>
    <cellStyle name="Encabez. 1 2" xfId="14981" hidden="1" xr:uid="{00000000-0005-0000-0000-0000984A0000}"/>
    <cellStyle name="Encabez. 1 2" xfId="8870" hidden="1" xr:uid="{00000000-0005-0000-0000-0000994A0000}"/>
    <cellStyle name="Encabez. 1 2" xfId="15342" hidden="1" xr:uid="{00000000-0005-0000-0000-00009A4A0000}"/>
    <cellStyle name="Encabez. 1 2" xfId="15340" hidden="1" xr:uid="{00000000-0005-0000-0000-00009B4A0000}"/>
    <cellStyle name="Encabez. 1 2" xfId="15414" hidden="1" xr:uid="{00000000-0005-0000-0000-00009C4A0000}"/>
    <cellStyle name="Encabez. 1 2" xfId="15400" hidden="1" xr:uid="{00000000-0005-0000-0000-00009D4A0000}"/>
    <cellStyle name="Encabez. 1 2" xfId="15425" hidden="1" xr:uid="{00000000-0005-0000-0000-00009E4A0000}"/>
    <cellStyle name="Encabez. 1 2" xfId="15423" hidden="1" xr:uid="{00000000-0005-0000-0000-00009F4A0000}"/>
    <cellStyle name="Encabez. 1 2" xfId="15435" hidden="1" xr:uid="{00000000-0005-0000-0000-0000A04A0000}"/>
    <cellStyle name="Encabez. 1 2" xfId="15433" hidden="1" xr:uid="{00000000-0005-0000-0000-0000A14A0000}"/>
    <cellStyle name="Encabez. 1 2" xfId="15445" hidden="1" xr:uid="{00000000-0005-0000-0000-0000A24A0000}"/>
    <cellStyle name="Encabez. 1 2" xfId="15443" hidden="1" xr:uid="{00000000-0005-0000-0000-0000A34A0000}"/>
    <cellStyle name="Encabez. 1 2" xfId="15455" hidden="1" xr:uid="{00000000-0005-0000-0000-0000A44A0000}"/>
    <cellStyle name="Encabez. 1 2" xfId="15453" hidden="1" xr:uid="{00000000-0005-0000-0000-0000A54A0000}"/>
    <cellStyle name="Encabez. 1 2" xfId="14991" hidden="1" xr:uid="{00000000-0005-0000-0000-0000A64A0000}"/>
    <cellStyle name="Encabez. 1 2" xfId="15359" hidden="1" xr:uid="{00000000-0005-0000-0000-0000A74A0000}"/>
    <cellStyle name="Encabez. 1 2" xfId="14081" hidden="1" xr:uid="{00000000-0005-0000-0000-0000A84A0000}"/>
    <cellStyle name="Encabez. 1 2" xfId="15349" hidden="1" xr:uid="{00000000-0005-0000-0000-0000A94A0000}"/>
    <cellStyle name="Encabez. 1 2" xfId="15464" hidden="1" xr:uid="{00000000-0005-0000-0000-0000AA4A0000}"/>
    <cellStyle name="Encabez. 1 2" xfId="15462" hidden="1" xr:uid="{00000000-0005-0000-0000-0000AB4A0000}"/>
    <cellStyle name="Encabez. 1 2" xfId="15474" hidden="1" xr:uid="{00000000-0005-0000-0000-0000AC4A0000}"/>
    <cellStyle name="Encabez. 1 2" xfId="15472" hidden="1" xr:uid="{00000000-0005-0000-0000-0000AD4A0000}"/>
    <cellStyle name="Encabez. 1 2" xfId="15484" hidden="1" xr:uid="{00000000-0005-0000-0000-0000AE4A0000}"/>
    <cellStyle name="Encabez. 1 2" xfId="15482" hidden="1" xr:uid="{00000000-0005-0000-0000-0000AF4A0000}"/>
    <cellStyle name="Encabez. 1 2" xfId="13842" hidden="1" xr:uid="{00000000-0005-0000-0000-0000B04A0000}"/>
    <cellStyle name="Encabez. 1 2" xfId="15157" hidden="1" xr:uid="{00000000-0005-0000-0000-0000B14A0000}"/>
    <cellStyle name="Encabez. 1 2" xfId="15143" hidden="1" xr:uid="{00000000-0005-0000-0000-0000B24A0000}"/>
    <cellStyle name="Encabez. 1 2" xfId="8761" hidden="1" xr:uid="{00000000-0005-0000-0000-0000B34A0000}"/>
    <cellStyle name="Encabez. 1 2" xfId="9323" hidden="1" xr:uid="{00000000-0005-0000-0000-0000B44A0000}"/>
    <cellStyle name="Encabez. 1 2" xfId="15021" hidden="1" xr:uid="{00000000-0005-0000-0000-0000B54A0000}"/>
    <cellStyle name="Encabez. 1 2" xfId="14017" hidden="1" xr:uid="{00000000-0005-0000-0000-0000B64A0000}"/>
    <cellStyle name="Encabez. 1 2" xfId="15025" hidden="1" xr:uid="{00000000-0005-0000-0000-0000B74A0000}"/>
    <cellStyle name="Encabez. 1 2" xfId="15487" hidden="1" xr:uid="{00000000-0005-0000-0000-0000B84A0000}"/>
    <cellStyle name="Encabez. 1 2" xfId="15078" hidden="1" xr:uid="{00000000-0005-0000-0000-0000B94A0000}"/>
    <cellStyle name="Encabez. 1 2" xfId="15559" hidden="1" xr:uid="{00000000-0005-0000-0000-0000BA4A0000}"/>
    <cellStyle name="Encabez. 1 2" xfId="15545" hidden="1" xr:uid="{00000000-0005-0000-0000-0000BB4A0000}"/>
    <cellStyle name="Encabez. 1 2" xfId="15570" hidden="1" xr:uid="{00000000-0005-0000-0000-0000BC4A0000}"/>
    <cellStyle name="Encabez. 1 2" xfId="15568" hidden="1" xr:uid="{00000000-0005-0000-0000-0000BD4A0000}"/>
    <cellStyle name="Encabez. 1 2" xfId="15580" hidden="1" xr:uid="{00000000-0005-0000-0000-0000BE4A0000}"/>
    <cellStyle name="Encabez. 1 2" xfId="15578" hidden="1" xr:uid="{00000000-0005-0000-0000-0000BF4A0000}"/>
    <cellStyle name="Encabez. 1 2" xfId="15590" hidden="1" xr:uid="{00000000-0005-0000-0000-0000C04A0000}"/>
    <cellStyle name="Encabez. 1 2" xfId="15588" hidden="1" xr:uid="{00000000-0005-0000-0000-0000C14A0000}"/>
    <cellStyle name="Encabez. 1 2" xfId="15600" hidden="1" xr:uid="{00000000-0005-0000-0000-0000C24A0000}"/>
    <cellStyle name="Encabez. 1 2" xfId="15598" hidden="1" xr:uid="{00000000-0005-0000-0000-0000C34A0000}"/>
    <cellStyle name="Encabez. 1 2" xfId="15026" hidden="1" xr:uid="{00000000-0005-0000-0000-0000C44A0000}"/>
    <cellStyle name="Encabez. 1 2" xfId="15504" hidden="1" xr:uid="{00000000-0005-0000-0000-0000C54A0000}"/>
    <cellStyle name="Encabez. 1 2" xfId="15159" hidden="1" xr:uid="{00000000-0005-0000-0000-0000C64A0000}"/>
    <cellStyle name="Encabez. 1 2" xfId="15494" hidden="1" xr:uid="{00000000-0005-0000-0000-0000C74A0000}"/>
    <cellStyle name="Encabez. 1 2" xfId="15609" hidden="1" xr:uid="{00000000-0005-0000-0000-0000C84A0000}"/>
    <cellStyle name="Encabez. 1 2" xfId="15607" hidden="1" xr:uid="{00000000-0005-0000-0000-0000C94A0000}"/>
    <cellStyle name="Encabez. 1 2" xfId="15619" hidden="1" xr:uid="{00000000-0005-0000-0000-0000CA4A0000}"/>
    <cellStyle name="Encabez. 1 2" xfId="15617" hidden="1" xr:uid="{00000000-0005-0000-0000-0000CB4A0000}"/>
    <cellStyle name="Encabez. 1 2" xfId="15629" hidden="1" xr:uid="{00000000-0005-0000-0000-0000CC4A0000}"/>
    <cellStyle name="Encabez. 1 2" xfId="15627" hidden="1" xr:uid="{00000000-0005-0000-0000-0000CD4A0000}"/>
    <cellStyle name="Encabez. 1 2" xfId="14164" hidden="1" xr:uid="{00000000-0005-0000-0000-0000CE4A0000}"/>
    <cellStyle name="Encabez. 1 2" xfId="9620" hidden="1" xr:uid="{00000000-0005-0000-0000-0000CF4A0000}"/>
    <cellStyle name="Encabez. 1 2" xfId="8809" hidden="1" xr:uid="{00000000-0005-0000-0000-0000D04A0000}"/>
    <cellStyle name="Encabez. 1 2" xfId="9626" hidden="1" xr:uid="{00000000-0005-0000-0000-0000D14A0000}"/>
    <cellStyle name="Encabez. 1 2" xfId="15632" hidden="1" xr:uid="{00000000-0005-0000-0000-0000D24A0000}"/>
    <cellStyle name="Encabez. 1 2" xfId="13910" hidden="1" xr:uid="{00000000-0005-0000-0000-0000D34A0000}"/>
    <cellStyle name="Encabez. 1 2" xfId="15642" hidden="1" xr:uid="{00000000-0005-0000-0000-0000D44A0000}"/>
    <cellStyle name="Encabez. 1 2" xfId="15640" hidden="1" xr:uid="{00000000-0005-0000-0000-0000D54A0000}"/>
    <cellStyle name="Encabez. 1 2" xfId="15653" hidden="1" xr:uid="{00000000-0005-0000-0000-0000D64A0000}"/>
    <cellStyle name="Encabez. 1 2" xfId="15651" hidden="1" xr:uid="{00000000-0005-0000-0000-0000D74A0000}"/>
    <cellStyle name="Encabez. 1 2" xfId="15798" hidden="1" xr:uid="{00000000-0005-0000-0000-0000D84A0000}"/>
    <cellStyle name="Encabez. 1 2" xfId="15784" hidden="1" xr:uid="{00000000-0005-0000-0000-0000D94A0000}"/>
    <cellStyle name="Encabez. 1 2" xfId="15812" hidden="1" xr:uid="{00000000-0005-0000-0000-0000DA4A0000}"/>
    <cellStyle name="Encabez. 1 2" xfId="15808" hidden="1" xr:uid="{00000000-0005-0000-0000-0000DB4A0000}"/>
    <cellStyle name="Encabez. 1 2" xfId="15847" hidden="1" xr:uid="{00000000-0005-0000-0000-0000DC4A0000}"/>
    <cellStyle name="Encabez. 1 2" xfId="15844" hidden="1" xr:uid="{00000000-0005-0000-0000-0000DD4A0000}"/>
    <cellStyle name="Encabez. 1 2" xfId="15857" hidden="1" xr:uid="{00000000-0005-0000-0000-0000DE4A0000}"/>
    <cellStyle name="Encabez. 1 2" xfId="15855" hidden="1" xr:uid="{00000000-0005-0000-0000-0000DF4A0000}"/>
    <cellStyle name="Encabez. 1 2" xfId="15869" hidden="1" xr:uid="{00000000-0005-0000-0000-0000E04A0000}"/>
    <cellStyle name="Encabez. 1 2" xfId="15866" hidden="1" xr:uid="{00000000-0005-0000-0000-0000E14A0000}"/>
    <cellStyle name="Encabez. 1 2" xfId="15942" hidden="1" xr:uid="{00000000-0005-0000-0000-0000E24A0000}"/>
    <cellStyle name="Encabez. 1 2" xfId="15928" hidden="1" xr:uid="{00000000-0005-0000-0000-0000E34A0000}"/>
    <cellStyle name="Encabez. 1 2" xfId="15953" hidden="1" xr:uid="{00000000-0005-0000-0000-0000E44A0000}"/>
    <cellStyle name="Encabez. 1 2" xfId="15951" hidden="1" xr:uid="{00000000-0005-0000-0000-0000E54A0000}"/>
    <cellStyle name="Encabez. 1 2" xfId="15963" hidden="1" xr:uid="{00000000-0005-0000-0000-0000E64A0000}"/>
    <cellStyle name="Encabez. 1 2" xfId="15961" hidden="1" xr:uid="{00000000-0005-0000-0000-0000E74A0000}"/>
    <cellStyle name="Encabez. 1 2" xfId="15973" hidden="1" xr:uid="{00000000-0005-0000-0000-0000E84A0000}"/>
    <cellStyle name="Encabez. 1 2" xfId="15971" hidden="1" xr:uid="{00000000-0005-0000-0000-0000E94A0000}"/>
    <cellStyle name="Encabez. 1 2" xfId="15983" hidden="1" xr:uid="{00000000-0005-0000-0000-0000EA4A0000}"/>
    <cellStyle name="Encabez. 1 2" xfId="15981" hidden="1" xr:uid="{00000000-0005-0000-0000-0000EB4A0000}"/>
    <cellStyle name="Encabez. 1 2" xfId="15727" hidden="1" xr:uid="{00000000-0005-0000-0000-0000EC4A0000}"/>
    <cellStyle name="Encabez. 1 2" xfId="15886" hidden="1" xr:uid="{00000000-0005-0000-0000-0000ED4A0000}"/>
    <cellStyle name="Encabez. 1 2" xfId="15759" hidden="1" xr:uid="{00000000-0005-0000-0000-0000EE4A0000}"/>
    <cellStyle name="Encabez. 1 2" xfId="15876" hidden="1" xr:uid="{00000000-0005-0000-0000-0000EF4A0000}"/>
    <cellStyle name="Encabez. 1 2" xfId="15992" hidden="1" xr:uid="{00000000-0005-0000-0000-0000F04A0000}"/>
    <cellStyle name="Encabez. 1 2" xfId="15990" hidden="1" xr:uid="{00000000-0005-0000-0000-0000F14A0000}"/>
    <cellStyle name="Encabez. 1 2" xfId="16002" hidden="1" xr:uid="{00000000-0005-0000-0000-0000F24A0000}"/>
    <cellStyle name="Encabez. 1 2" xfId="16000" hidden="1" xr:uid="{00000000-0005-0000-0000-0000F34A0000}"/>
    <cellStyle name="Encabez. 1 2" xfId="16012" hidden="1" xr:uid="{00000000-0005-0000-0000-0000F44A0000}"/>
    <cellStyle name="Encabez. 1 2" xfId="16010" hidden="1" xr:uid="{00000000-0005-0000-0000-0000F54A0000}"/>
    <cellStyle name="Encabez. 1 2" xfId="13778" hidden="1" xr:uid="{00000000-0005-0000-0000-0000F64A0000}"/>
    <cellStyle name="Encabez. 1 2" xfId="13781" hidden="1" xr:uid="{00000000-0005-0000-0000-0000F74A0000}"/>
    <cellStyle name="Encabez. 1 2" xfId="4972" hidden="1" xr:uid="{00000000-0005-0000-0000-0000F84A0000}"/>
    <cellStyle name="Encabez. 1 2" xfId="8436" hidden="1" xr:uid="{00000000-0005-0000-0000-0000F94A0000}"/>
    <cellStyle name="Encabez. 1 2" xfId="15663" hidden="1" xr:uid="{00000000-0005-0000-0000-0000FA4A0000}"/>
    <cellStyle name="Encabez. 1 2" xfId="15664" hidden="1" xr:uid="{00000000-0005-0000-0000-0000FB4A0000}"/>
    <cellStyle name="Encabez. 1 2" xfId="15660" hidden="1" xr:uid="{00000000-0005-0000-0000-0000FC4A0000}"/>
    <cellStyle name="Encabez. 1 2" xfId="13875" hidden="1" xr:uid="{00000000-0005-0000-0000-0000FD4A0000}"/>
    <cellStyle name="Encabez. 1 2" xfId="16022" hidden="1" xr:uid="{00000000-0005-0000-0000-0000FE4A0000}"/>
    <cellStyle name="Encabez. 1 2" xfId="16020" hidden="1" xr:uid="{00000000-0005-0000-0000-0000FF4A0000}"/>
    <cellStyle name="Encabez. 1 2" xfId="16094" hidden="1" xr:uid="{00000000-0005-0000-0000-0000004B0000}"/>
    <cellStyle name="Encabez. 1 2" xfId="16080" hidden="1" xr:uid="{00000000-0005-0000-0000-0000014B0000}"/>
    <cellStyle name="Encabez. 1 2" xfId="16105" hidden="1" xr:uid="{00000000-0005-0000-0000-0000024B0000}"/>
    <cellStyle name="Encabez. 1 2" xfId="16103" hidden="1" xr:uid="{00000000-0005-0000-0000-0000034B0000}"/>
    <cellStyle name="Encabez. 1 2" xfId="16115" hidden="1" xr:uid="{00000000-0005-0000-0000-0000044B0000}"/>
    <cellStyle name="Encabez. 1 2" xfId="16113" hidden="1" xr:uid="{00000000-0005-0000-0000-0000054B0000}"/>
    <cellStyle name="Encabez. 1 2" xfId="16125" hidden="1" xr:uid="{00000000-0005-0000-0000-0000064B0000}"/>
    <cellStyle name="Encabez. 1 2" xfId="16123" hidden="1" xr:uid="{00000000-0005-0000-0000-0000074B0000}"/>
    <cellStyle name="Encabez. 1 2" xfId="16135" hidden="1" xr:uid="{00000000-0005-0000-0000-0000084B0000}"/>
    <cellStyle name="Encabez. 1 2" xfId="16133" hidden="1" xr:uid="{00000000-0005-0000-0000-0000094B0000}"/>
    <cellStyle name="Encabez. 1 2" xfId="15670" hidden="1" xr:uid="{00000000-0005-0000-0000-00000A4B0000}"/>
    <cellStyle name="Encabez. 1 2" xfId="16039" hidden="1" xr:uid="{00000000-0005-0000-0000-00000B4B0000}"/>
    <cellStyle name="Encabez. 1 2" xfId="8751" hidden="1" xr:uid="{00000000-0005-0000-0000-00000C4B0000}"/>
    <cellStyle name="Encabez. 1 2" xfId="16029" hidden="1" xr:uid="{00000000-0005-0000-0000-00000D4B0000}"/>
    <cellStyle name="Encabez. 1 2" xfId="16144" hidden="1" xr:uid="{00000000-0005-0000-0000-00000E4B0000}"/>
    <cellStyle name="Encabez. 1 2" xfId="16142" hidden="1" xr:uid="{00000000-0005-0000-0000-00000F4B0000}"/>
    <cellStyle name="Encabez. 1 2" xfId="16154" hidden="1" xr:uid="{00000000-0005-0000-0000-0000104B0000}"/>
    <cellStyle name="Encabez. 1 2" xfId="16152" hidden="1" xr:uid="{00000000-0005-0000-0000-0000114B0000}"/>
    <cellStyle name="Encabez. 1 2" xfId="16164" hidden="1" xr:uid="{00000000-0005-0000-0000-0000124B0000}"/>
    <cellStyle name="Encabez. 1 2" xfId="16162" hidden="1" xr:uid="{00000000-0005-0000-0000-0000134B0000}"/>
    <cellStyle name="Encabez. 1 2" xfId="9588" hidden="1" xr:uid="{00000000-0005-0000-0000-0000144B0000}"/>
    <cellStyle name="Encabez. 1 2" xfId="15836" hidden="1" xr:uid="{00000000-0005-0000-0000-0000154B0000}"/>
    <cellStyle name="Encabez. 1 2" xfId="15822" hidden="1" xr:uid="{00000000-0005-0000-0000-0000164B0000}"/>
    <cellStyle name="Encabez. 1 2" xfId="5081" hidden="1" xr:uid="{00000000-0005-0000-0000-0000174B0000}"/>
    <cellStyle name="Encabez. 1 2" xfId="9330" hidden="1" xr:uid="{00000000-0005-0000-0000-0000184B0000}"/>
    <cellStyle name="Encabez. 1 2" xfId="15700" hidden="1" xr:uid="{00000000-0005-0000-0000-0000194B0000}"/>
    <cellStyle name="Encabez. 1 2" xfId="13998" hidden="1" xr:uid="{00000000-0005-0000-0000-00001A4B0000}"/>
    <cellStyle name="Encabez. 1 2" xfId="15704" hidden="1" xr:uid="{00000000-0005-0000-0000-00001B4B0000}"/>
    <cellStyle name="Encabez. 1 2" xfId="16167" hidden="1" xr:uid="{00000000-0005-0000-0000-00001C4B0000}"/>
    <cellStyle name="Encabez. 1 2" xfId="15757" hidden="1" xr:uid="{00000000-0005-0000-0000-00001D4B0000}"/>
    <cellStyle name="Encabez. 1 2" xfId="16239" hidden="1" xr:uid="{00000000-0005-0000-0000-00001E4B0000}"/>
    <cellStyle name="Encabez. 1 2" xfId="16225" hidden="1" xr:uid="{00000000-0005-0000-0000-00001F4B0000}"/>
    <cellStyle name="Encabez. 1 2" xfId="16250" hidden="1" xr:uid="{00000000-0005-0000-0000-0000204B0000}"/>
    <cellStyle name="Encabez. 1 2" xfId="16248" hidden="1" xr:uid="{00000000-0005-0000-0000-0000214B0000}"/>
    <cellStyle name="Encabez. 1 2" xfId="16260" hidden="1" xr:uid="{00000000-0005-0000-0000-0000224B0000}"/>
    <cellStyle name="Encabez. 1 2" xfId="16258" hidden="1" xr:uid="{00000000-0005-0000-0000-0000234B0000}"/>
    <cellStyle name="Encabez. 1 2" xfId="16270" hidden="1" xr:uid="{00000000-0005-0000-0000-0000244B0000}"/>
    <cellStyle name="Encabez. 1 2" xfId="16268" hidden="1" xr:uid="{00000000-0005-0000-0000-0000254B0000}"/>
    <cellStyle name="Encabez. 1 2" xfId="16280" hidden="1" xr:uid="{00000000-0005-0000-0000-0000264B0000}"/>
    <cellStyle name="Encabez. 1 2" xfId="16278" hidden="1" xr:uid="{00000000-0005-0000-0000-0000274B0000}"/>
    <cellStyle name="Encabez. 1 2" xfId="15705" hidden="1" xr:uid="{00000000-0005-0000-0000-0000284B0000}"/>
    <cellStyle name="Encabez. 1 2" xfId="16184" hidden="1" xr:uid="{00000000-0005-0000-0000-0000294B0000}"/>
    <cellStyle name="Encabez. 1 2" xfId="15838" hidden="1" xr:uid="{00000000-0005-0000-0000-00002A4B0000}"/>
    <cellStyle name="Encabez. 1 2" xfId="16174" hidden="1" xr:uid="{00000000-0005-0000-0000-00002B4B0000}"/>
    <cellStyle name="Encabez. 1 2" xfId="16289" hidden="1" xr:uid="{00000000-0005-0000-0000-00002C4B0000}"/>
    <cellStyle name="Encabez. 1 2" xfId="16287" hidden="1" xr:uid="{00000000-0005-0000-0000-00002D4B0000}"/>
    <cellStyle name="Encabez. 1 2" xfId="16299" hidden="1" xr:uid="{00000000-0005-0000-0000-00002E4B0000}"/>
    <cellStyle name="Encabez. 1 2" xfId="16297" hidden="1" xr:uid="{00000000-0005-0000-0000-00002F4B0000}"/>
    <cellStyle name="Encabez. 1 2" xfId="16309" hidden="1" xr:uid="{00000000-0005-0000-0000-0000304B0000}"/>
    <cellStyle name="Encabez. 1 2" xfId="16307" hidden="1" xr:uid="{00000000-0005-0000-0000-0000314B0000}"/>
    <cellStyle name="Encabez. 1 2" xfId="13898" hidden="1" xr:uid="{00000000-0005-0000-0000-0000324B0000}"/>
    <cellStyle name="Encabez. 1 2" xfId="14168" hidden="1" xr:uid="{00000000-0005-0000-0000-0000334B0000}"/>
    <cellStyle name="Encabez. 1 2" xfId="14190" hidden="1" xr:uid="{00000000-0005-0000-0000-0000344B0000}"/>
    <cellStyle name="Encabez. 1 2" xfId="9576" hidden="1" xr:uid="{00000000-0005-0000-0000-0000354B0000}"/>
    <cellStyle name="Encabez. 1 2" xfId="16312" hidden="1" xr:uid="{00000000-0005-0000-0000-0000364B0000}"/>
    <cellStyle name="Encabez. 1 2" xfId="5053" hidden="1" xr:uid="{00000000-0005-0000-0000-0000374B0000}"/>
    <cellStyle name="Encabez. 1 2" xfId="16322" hidden="1" xr:uid="{00000000-0005-0000-0000-0000384B0000}"/>
    <cellStyle name="Encabez. 1 2" xfId="16320" hidden="1" xr:uid="{00000000-0005-0000-0000-0000394B0000}"/>
    <cellStyle name="Encabez. 1 2" xfId="16332" hidden="1" xr:uid="{00000000-0005-0000-0000-00003A4B0000}"/>
    <cellStyle name="Encabez. 1 2" xfId="16330" hidden="1" xr:uid="{00000000-0005-0000-0000-00003B4B0000}"/>
    <cellStyle name="Encabez. 1 2" xfId="16477" hidden="1" xr:uid="{00000000-0005-0000-0000-00003C4B0000}"/>
    <cellStyle name="Encabez. 1 2" xfId="16463" hidden="1" xr:uid="{00000000-0005-0000-0000-00003D4B0000}"/>
    <cellStyle name="Encabez. 1 2" xfId="16491" hidden="1" xr:uid="{00000000-0005-0000-0000-00003E4B0000}"/>
    <cellStyle name="Encabez. 1 2" xfId="16487" hidden="1" xr:uid="{00000000-0005-0000-0000-00003F4B0000}"/>
    <cellStyle name="Encabez. 1 2" xfId="16526" hidden="1" xr:uid="{00000000-0005-0000-0000-0000404B0000}"/>
    <cellStyle name="Encabez. 1 2" xfId="16523" hidden="1" xr:uid="{00000000-0005-0000-0000-0000414B0000}"/>
    <cellStyle name="Encabez. 1 2" xfId="16536" hidden="1" xr:uid="{00000000-0005-0000-0000-0000424B0000}"/>
    <cellStyle name="Encabez. 1 2" xfId="16534" hidden="1" xr:uid="{00000000-0005-0000-0000-0000434B0000}"/>
    <cellStyle name="Encabez. 1 2" xfId="16548" hidden="1" xr:uid="{00000000-0005-0000-0000-0000444B0000}"/>
    <cellStyle name="Encabez. 1 2" xfId="16545" hidden="1" xr:uid="{00000000-0005-0000-0000-0000454B0000}"/>
    <cellStyle name="Encabez. 1 2" xfId="16620" hidden="1" xr:uid="{00000000-0005-0000-0000-0000464B0000}"/>
    <cellStyle name="Encabez. 1 2" xfId="16606" hidden="1" xr:uid="{00000000-0005-0000-0000-0000474B0000}"/>
    <cellStyle name="Encabez. 1 2" xfId="16631" hidden="1" xr:uid="{00000000-0005-0000-0000-0000484B0000}"/>
    <cellStyle name="Encabez. 1 2" xfId="16629" hidden="1" xr:uid="{00000000-0005-0000-0000-0000494B0000}"/>
    <cellStyle name="Encabez. 1 2" xfId="16641" hidden="1" xr:uid="{00000000-0005-0000-0000-00004A4B0000}"/>
    <cellStyle name="Encabez. 1 2" xfId="16639" hidden="1" xr:uid="{00000000-0005-0000-0000-00004B4B0000}"/>
    <cellStyle name="Encabez. 1 2" xfId="16651" hidden="1" xr:uid="{00000000-0005-0000-0000-00004C4B0000}"/>
    <cellStyle name="Encabez. 1 2" xfId="16649" hidden="1" xr:uid="{00000000-0005-0000-0000-00004D4B0000}"/>
    <cellStyle name="Encabez. 1 2" xfId="16661" hidden="1" xr:uid="{00000000-0005-0000-0000-00004E4B0000}"/>
    <cellStyle name="Encabez. 1 2" xfId="16659" hidden="1" xr:uid="{00000000-0005-0000-0000-00004F4B0000}"/>
    <cellStyle name="Encabez. 1 2" xfId="16406" hidden="1" xr:uid="{00000000-0005-0000-0000-0000504B0000}"/>
    <cellStyle name="Encabez. 1 2" xfId="16565" hidden="1" xr:uid="{00000000-0005-0000-0000-0000514B0000}"/>
    <cellStyle name="Encabez. 1 2" xfId="16438" hidden="1" xr:uid="{00000000-0005-0000-0000-0000524B0000}"/>
    <cellStyle name="Encabez. 1 2" xfId="16555" hidden="1" xr:uid="{00000000-0005-0000-0000-0000534B0000}"/>
    <cellStyle name="Encabez. 1 2" xfId="16670" hidden="1" xr:uid="{00000000-0005-0000-0000-0000544B0000}"/>
    <cellStyle name="Encabez. 1 2" xfId="16668" hidden="1" xr:uid="{00000000-0005-0000-0000-0000554B0000}"/>
    <cellStyle name="Encabez. 1 2" xfId="16680" hidden="1" xr:uid="{00000000-0005-0000-0000-0000564B0000}"/>
    <cellStyle name="Encabez. 1 2" xfId="16678" hidden="1" xr:uid="{00000000-0005-0000-0000-0000574B0000}"/>
    <cellStyle name="Encabez. 1 2" xfId="16690" hidden="1" xr:uid="{00000000-0005-0000-0000-0000584B0000}"/>
    <cellStyle name="Encabez. 1 2" xfId="16688" hidden="1" xr:uid="{00000000-0005-0000-0000-0000594B0000}"/>
    <cellStyle name="Encabez. 1 2" xfId="13840" hidden="1" xr:uid="{00000000-0005-0000-0000-00005A4B0000}"/>
    <cellStyle name="Encabez. 1 2" xfId="13949" hidden="1" xr:uid="{00000000-0005-0000-0000-00005B4B0000}"/>
    <cellStyle name="Encabez. 1 2" xfId="14049" hidden="1" xr:uid="{00000000-0005-0000-0000-00005C4B0000}"/>
    <cellStyle name="Encabez. 1 2" xfId="13811" hidden="1" xr:uid="{00000000-0005-0000-0000-00005D4B0000}"/>
    <cellStyle name="Encabez. 1 2" xfId="16342" hidden="1" xr:uid="{00000000-0005-0000-0000-00005E4B0000}"/>
    <cellStyle name="Encabez. 1 2" xfId="16343" hidden="1" xr:uid="{00000000-0005-0000-0000-00005F4B0000}"/>
    <cellStyle name="Encabez. 1 2" xfId="16339" hidden="1" xr:uid="{00000000-0005-0000-0000-0000604B0000}"/>
    <cellStyle name="Encabez. 1 2" xfId="14202" hidden="1" xr:uid="{00000000-0005-0000-0000-0000614B0000}"/>
    <cellStyle name="Encabez. 1 2" xfId="16700" hidden="1" xr:uid="{00000000-0005-0000-0000-0000624B0000}"/>
    <cellStyle name="Encabez. 1 2" xfId="16698" hidden="1" xr:uid="{00000000-0005-0000-0000-0000634B0000}"/>
    <cellStyle name="Encabez. 1 2" xfId="16772" hidden="1" xr:uid="{00000000-0005-0000-0000-0000644B0000}"/>
    <cellStyle name="Encabez. 1 2" xfId="16758" hidden="1" xr:uid="{00000000-0005-0000-0000-0000654B0000}"/>
    <cellStyle name="Encabez. 1 2" xfId="16783" hidden="1" xr:uid="{00000000-0005-0000-0000-0000664B0000}"/>
    <cellStyle name="Encabez. 1 2" xfId="16781" hidden="1" xr:uid="{00000000-0005-0000-0000-0000674B0000}"/>
    <cellStyle name="Encabez. 1 2" xfId="16793" hidden="1" xr:uid="{00000000-0005-0000-0000-0000684B0000}"/>
    <cellStyle name="Encabez. 1 2" xfId="16791" hidden="1" xr:uid="{00000000-0005-0000-0000-0000694B0000}"/>
    <cellStyle name="Encabez. 1 2" xfId="16803" hidden="1" xr:uid="{00000000-0005-0000-0000-00006A4B0000}"/>
    <cellStyle name="Encabez. 1 2" xfId="16801" hidden="1" xr:uid="{00000000-0005-0000-0000-00006B4B0000}"/>
    <cellStyle name="Encabez. 1 2" xfId="16813" hidden="1" xr:uid="{00000000-0005-0000-0000-00006C4B0000}"/>
    <cellStyle name="Encabez. 1 2" xfId="16811" hidden="1" xr:uid="{00000000-0005-0000-0000-00006D4B0000}"/>
    <cellStyle name="Encabez. 1 2" xfId="16349" hidden="1" xr:uid="{00000000-0005-0000-0000-00006E4B0000}"/>
    <cellStyle name="Encabez. 1 2" xfId="16717" hidden="1" xr:uid="{00000000-0005-0000-0000-00006F4B0000}"/>
    <cellStyle name="Encabez. 1 2" xfId="13903" hidden="1" xr:uid="{00000000-0005-0000-0000-0000704B0000}"/>
    <cellStyle name="Encabez. 1 2" xfId="16707" hidden="1" xr:uid="{00000000-0005-0000-0000-0000714B0000}"/>
    <cellStyle name="Encabez. 1 2" xfId="16822" hidden="1" xr:uid="{00000000-0005-0000-0000-0000724B0000}"/>
    <cellStyle name="Encabez. 1 2" xfId="16820" hidden="1" xr:uid="{00000000-0005-0000-0000-0000734B0000}"/>
    <cellStyle name="Encabez. 1 2" xfId="16832" hidden="1" xr:uid="{00000000-0005-0000-0000-0000744B0000}"/>
    <cellStyle name="Encabez. 1 2" xfId="16830" hidden="1" xr:uid="{00000000-0005-0000-0000-0000754B0000}"/>
    <cellStyle name="Encabez. 1 2" xfId="16842" hidden="1" xr:uid="{00000000-0005-0000-0000-0000764B0000}"/>
    <cellStyle name="Encabez. 1 2" xfId="16840" hidden="1" xr:uid="{00000000-0005-0000-0000-0000774B0000}"/>
    <cellStyle name="Encabez. 1 2" xfId="9245" hidden="1" xr:uid="{00000000-0005-0000-0000-0000784B0000}"/>
    <cellStyle name="Encabez. 1 2" xfId="16515" hidden="1" xr:uid="{00000000-0005-0000-0000-0000794B0000}"/>
    <cellStyle name="Encabez. 1 2" xfId="16501" hidden="1" xr:uid="{00000000-0005-0000-0000-00007A4B0000}"/>
    <cellStyle name="Encabez. 1 2" xfId="9730" hidden="1" xr:uid="{00000000-0005-0000-0000-00007B4B0000}"/>
    <cellStyle name="Encabez. 1 2" xfId="3696" hidden="1" xr:uid="{00000000-0005-0000-0000-00007C4B0000}"/>
    <cellStyle name="Encabez. 1 2" xfId="16379" hidden="1" xr:uid="{00000000-0005-0000-0000-00007D4B0000}"/>
    <cellStyle name="Encabez. 1 2" xfId="14077" hidden="1" xr:uid="{00000000-0005-0000-0000-00007E4B0000}"/>
    <cellStyle name="Encabez. 1 2" xfId="16383" hidden="1" xr:uid="{00000000-0005-0000-0000-00007F4B0000}"/>
    <cellStyle name="Encabez. 1 2" xfId="16845" hidden="1" xr:uid="{00000000-0005-0000-0000-0000804B0000}"/>
    <cellStyle name="Encabez. 1 2" xfId="16436" hidden="1" xr:uid="{00000000-0005-0000-0000-0000814B0000}"/>
    <cellStyle name="Encabez. 1 2" xfId="16917" hidden="1" xr:uid="{00000000-0005-0000-0000-0000824B0000}"/>
    <cellStyle name="Encabez. 1 2" xfId="16903" hidden="1" xr:uid="{00000000-0005-0000-0000-0000834B0000}"/>
    <cellStyle name="Encabez. 1 2" xfId="16928" hidden="1" xr:uid="{00000000-0005-0000-0000-0000844B0000}"/>
    <cellStyle name="Encabez. 1 2" xfId="16926" hidden="1" xr:uid="{00000000-0005-0000-0000-0000854B0000}"/>
    <cellStyle name="Encabez. 1 2" xfId="16938" hidden="1" xr:uid="{00000000-0005-0000-0000-0000864B0000}"/>
    <cellStyle name="Encabez. 1 2" xfId="16936" hidden="1" xr:uid="{00000000-0005-0000-0000-0000874B0000}"/>
    <cellStyle name="Encabez. 1 2" xfId="16948" hidden="1" xr:uid="{00000000-0005-0000-0000-0000884B0000}"/>
    <cellStyle name="Encabez. 1 2" xfId="16946" hidden="1" xr:uid="{00000000-0005-0000-0000-0000894B0000}"/>
    <cellStyle name="Encabez. 1 2" xfId="16958" hidden="1" xr:uid="{00000000-0005-0000-0000-00008A4B0000}"/>
    <cellStyle name="Encabez. 1 2" xfId="16956" hidden="1" xr:uid="{00000000-0005-0000-0000-00008B4B0000}"/>
    <cellStyle name="Encabez. 1 2" xfId="16384" hidden="1" xr:uid="{00000000-0005-0000-0000-00008C4B0000}"/>
    <cellStyle name="Encabez. 1 2" xfId="16862" hidden="1" xr:uid="{00000000-0005-0000-0000-00008D4B0000}"/>
    <cellStyle name="Encabez. 1 2" xfId="16517" hidden="1" xr:uid="{00000000-0005-0000-0000-00008E4B0000}"/>
    <cellStyle name="Encabez. 1 2" xfId="16852" hidden="1" xr:uid="{00000000-0005-0000-0000-00008F4B0000}"/>
    <cellStyle name="Encabez. 1 2" xfId="16967" hidden="1" xr:uid="{00000000-0005-0000-0000-0000904B0000}"/>
    <cellStyle name="Encabez. 1 2" xfId="16965" hidden="1" xr:uid="{00000000-0005-0000-0000-0000914B0000}"/>
    <cellStyle name="Encabez. 1 2" xfId="16977" hidden="1" xr:uid="{00000000-0005-0000-0000-0000924B0000}"/>
    <cellStyle name="Encabez. 1 2" xfId="16975" hidden="1" xr:uid="{00000000-0005-0000-0000-0000934B0000}"/>
    <cellStyle name="Encabez. 1 2" xfId="16987" hidden="1" xr:uid="{00000000-0005-0000-0000-0000944B0000}"/>
    <cellStyle name="Encabez. 1 2" xfId="16985" hidden="1" xr:uid="{00000000-0005-0000-0000-0000954B0000}"/>
    <cellStyle name="Encabez. 1 2" xfId="9705" hidden="1" xr:uid="{00000000-0005-0000-0000-0000964B0000}"/>
    <cellStyle name="Encabez. 1 2" xfId="10395" hidden="1" xr:uid="{00000000-0005-0000-0000-0000974B0000}"/>
    <cellStyle name="Encabez. 1 2" xfId="8892" hidden="1" xr:uid="{00000000-0005-0000-0000-0000984B0000}"/>
    <cellStyle name="Encabez. 1 2" xfId="4755" hidden="1" xr:uid="{00000000-0005-0000-0000-0000994B0000}"/>
    <cellStyle name="Encabez. 1 2" xfId="17013" hidden="1" xr:uid="{00000000-0005-0000-0000-00009A4B0000}"/>
    <cellStyle name="Encabez. 1 2" xfId="17005" hidden="1" xr:uid="{00000000-0005-0000-0000-00009B4B0000}"/>
    <cellStyle name="Encabez. 1 2" xfId="17031" hidden="1" xr:uid="{00000000-0005-0000-0000-00009C4B0000}"/>
    <cellStyle name="Encabez. 1 2" xfId="17029" hidden="1" xr:uid="{00000000-0005-0000-0000-00009D4B0000}"/>
    <cellStyle name="Encabez. 1 2" xfId="17055" hidden="1" xr:uid="{00000000-0005-0000-0000-00009E4B0000}"/>
    <cellStyle name="Encabez. 1 2" xfId="17050" hidden="1" xr:uid="{00000000-0005-0000-0000-00009F4B0000}"/>
    <cellStyle name="Encabez. 1 2" xfId="17384" hidden="1" xr:uid="{00000000-0005-0000-0000-0000A04B0000}"/>
    <cellStyle name="Encabez. 1 2" xfId="17370" hidden="1" xr:uid="{00000000-0005-0000-0000-0000A14B0000}"/>
    <cellStyle name="Encabez. 1 2" xfId="17400" hidden="1" xr:uid="{00000000-0005-0000-0000-0000A24B0000}"/>
    <cellStyle name="Encabez. 1 2" xfId="17397" hidden="1" xr:uid="{00000000-0005-0000-0000-0000A34B0000}"/>
    <cellStyle name="Encabez. 1 2" xfId="17484" hidden="1" xr:uid="{00000000-0005-0000-0000-0000A44B0000}"/>
    <cellStyle name="Encabez. 1 2" xfId="17482" hidden="1" xr:uid="{00000000-0005-0000-0000-0000A54B0000}"/>
    <cellStyle name="Encabez. 1 2" xfId="17496" hidden="1" xr:uid="{00000000-0005-0000-0000-0000A64B0000}"/>
    <cellStyle name="Encabez. 1 2" xfId="17494" hidden="1" xr:uid="{00000000-0005-0000-0000-0000A74B0000}"/>
    <cellStyle name="Encabez. 1 2" xfId="17510" hidden="1" xr:uid="{00000000-0005-0000-0000-0000A84B0000}"/>
    <cellStyle name="Encabez. 1 2" xfId="17508" hidden="1" xr:uid="{00000000-0005-0000-0000-0000A94B0000}"/>
    <cellStyle name="Encabez. 1 2" xfId="9208" hidden="1" xr:uid="{00000000-0005-0000-0000-0000AA4B0000}"/>
    <cellStyle name="Encabez. 1 2" xfId="17103" hidden="1" xr:uid="{00000000-0005-0000-0000-0000AB4B0000}"/>
    <cellStyle name="Encabez. 1 2" xfId="8630" hidden="1" xr:uid="{00000000-0005-0000-0000-0000AC4B0000}"/>
    <cellStyle name="Encabez. 1 2" xfId="17089" hidden="1" xr:uid="{00000000-0005-0000-0000-0000AD4B0000}"/>
    <cellStyle name="Encabez. 1 2" xfId="17520" hidden="1" xr:uid="{00000000-0005-0000-0000-0000AE4B0000}"/>
    <cellStyle name="Encabez. 1 2" xfId="17517" hidden="1" xr:uid="{00000000-0005-0000-0000-0000AF4B0000}"/>
    <cellStyle name="Encabez. 1 2" xfId="17534" hidden="1" xr:uid="{00000000-0005-0000-0000-0000B04B0000}"/>
    <cellStyle name="Encabez. 1 2" xfId="17532" hidden="1" xr:uid="{00000000-0005-0000-0000-0000B14B0000}"/>
    <cellStyle name="Encabez. 1 2" xfId="17549" hidden="1" xr:uid="{00000000-0005-0000-0000-0000B24B0000}"/>
    <cellStyle name="Encabez. 1 2" xfId="17545" hidden="1" xr:uid="{00000000-0005-0000-0000-0000B34B0000}"/>
    <cellStyle name="Encabez. 1 2" xfId="3428" hidden="1" xr:uid="{00000000-0005-0000-0000-0000B44B0000}"/>
    <cellStyle name="Encabez. 1 2" xfId="4722" hidden="1" xr:uid="{00000000-0005-0000-0000-0000B54B0000}"/>
    <cellStyle name="Encabez. 1 2" xfId="17362" hidden="1" xr:uid="{00000000-0005-0000-0000-0000B64B0000}"/>
    <cellStyle name="Encabez. 1 2" xfId="17172" hidden="1" xr:uid="{00000000-0005-0000-0000-0000B74B0000}"/>
    <cellStyle name="Encabez. 1 2" xfId="17554" hidden="1" xr:uid="{00000000-0005-0000-0000-0000B84B0000}"/>
    <cellStyle name="Encabez. 1 2" xfId="9530" hidden="1" xr:uid="{00000000-0005-0000-0000-0000B94B0000}"/>
    <cellStyle name="Encabez. 1 2" xfId="17565" hidden="1" xr:uid="{00000000-0005-0000-0000-0000BA4B0000}"/>
    <cellStyle name="Encabez. 1 2" xfId="17563" hidden="1" xr:uid="{00000000-0005-0000-0000-0000BB4B0000}"/>
    <cellStyle name="Encabez. 1 2" xfId="17579" hidden="1" xr:uid="{00000000-0005-0000-0000-0000BC4B0000}"/>
    <cellStyle name="Encabez. 1 2" xfId="17576" hidden="1" xr:uid="{00000000-0005-0000-0000-0000BD4B0000}"/>
    <cellStyle name="Encabez. 1 2" xfId="17724" hidden="1" xr:uid="{00000000-0005-0000-0000-0000BE4B0000}"/>
    <cellStyle name="Encabez. 1 2" xfId="17710" hidden="1" xr:uid="{00000000-0005-0000-0000-0000BF4B0000}"/>
    <cellStyle name="Encabez. 1 2" xfId="17738" hidden="1" xr:uid="{00000000-0005-0000-0000-0000C04B0000}"/>
    <cellStyle name="Encabez. 1 2" xfId="17734" hidden="1" xr:uid="{00000000-0005-0000-0000-0000C14B0000}"/>
    <cellStyle name="Encabez. 1 2" xfId="17773" hidden="1" xr:uid="{00000000-0005-0000-0000-0000C24B0000}"/>
    <cellStyle name="Encabez. 1 2" xfId="17770" hidden="1" xr:uid="{00000000-0005-0000-0000-0000C34B0000}"/>
    <cellStyle name="Encabez. 1 2" xfId="17783" hidden="1" xr:uid="{00000000-0005-0000-0000-0000C44B0000}"/>
    <cellStyle name="Encabez. 1 2" xfId="17781" hidden="1" xr:uid="{00000000-0005-0000-0000-0000C54B0000}"/>
    <cellStyle name="Encabez. 1 2" xfId="17795" hidden="1" xr:uid="{00000000-0005-0000-0000-0000C64B0000}"/>
    <cellStyle name="Encabez. 1 2" xfId="17792" hidden="1" xr:uid="{00000000-0005-0000-0000-0000C74B0000}"/>
    <cellStyle name="Encabez. 1 2" xfId="17868" hidden="1" xr:uid="{00000000-0005-0000-0000-0000C84B0000}"/>
    <cellStyle name="Encabez. 1 2" xfId="17854" hidden="1" xr:uid="{00000000-0005-0000-0000-0000C94B0000}"/>
    <cellStyle name="Encabez. 1 2" xfId="17879" hidden="1" xr:uid="{00000000-0005-0000-0000-0000CA4B0000}"/>
    <cellStyle name="Encabez. 1 2" xfId="17877" hidden="1" xr:uid="{00000000-0005-0000-0000-0000CB4B0000}"/>
    <cellStyle name="Encabez. 1 2" xfId="17889" hidden="1" xr:uid="{00000000-0005-0000-0000-0000CC4B0000}"/>
    <cellStyle name="Encabez. 1 2" xfId="17887" hidden="1" xr:uid="{00000000-0005-0000-0000-0000CD4B0000}"/>
    <cellStyle name="Encabez. 1 2" xfId="17899" hidden="1" xr:uid="{00000000-0005-0000-0000-0000CE4B0000}"/>
    <cellStyle name="Encabez. 1 2" xfId="17897" hidden="1" xr:uid="{00000000-0005-0000-0000-0000CF4B0000}"/>
    <cellStyle name="Encabez. 1 2" xfId="17909" hidden="1" xr:uid="{00000000-0005-0000-0000-0000D04B0000}"/>
    <cellStyle name="Encabez. 1 2" xfId="17907" hidden="1" xr:uid="{00000000-0005-0000-0000-0000D14B0000}"/>
    <cellStyle name="Encabez. 1 2" xfId="17653" hidden="1" xr:uid="{00000000-0005-0000-0000-0000D24B0000}"/>
    <cellStyle name="Encabez. 1 2" xfId="17812" hidden="1" xr:uid="{00000000-0005-0000-0000-0000D34B0000}"/>
    <cellStyle name="Encabez. 1 2" xfId="17685" hidden="1" xr:uid="{00000000-0005-0000-0000-0000D44B0000}"/>
    <cellStyle name="Encabez. 1 2" xfId="17802" hidden="1" xr:uid="{00000000-0005-0000-0000-0000D54B0000}"/>
    <cellStyle name="Encabez. 1 2" xfId="17918" hidden="1" xr:uid="{00000000-0005-0000-0000-0000D64B0000}"/>
    <cellStyle name="Encabez. 1 2" xfId="17916" hidden="1" xr:uid="{00000000-0005-0000-0000-0000D74B0000}"/>
    <cellStyle name="Encabez. 1 2" xfId="17928" hidden="1" xr:uid="{00000000-0005-0000-0000-0000D84B0000}"/>
    <cellStyle name="Encabez. 1 2" xfId="17926" hidden="1" xr:uid="{00000000-0005-0000-0000-0000D94B0000}"/>
    <cellStyle name="Encabez. 1 2" xfId="17938" hidden="1" xr:uid="{00000000-0005-0000-0000-0000DA4B0000}"/>
    <cellStyle name="Encabez. 1 2" xfId="17936" hidden="1" xr:uid="{00000000-0005-0000-0000-0000DB4B0000}"/>
    <cellStyle name="Encabez. 1 2" xfId="17074" hidden="1" xr:uid="{00000000-0005-0000-0000-0000DC4B0000}"/>
    <cellStyle name="Encabez. 1 2" xfId="10365" hidden="1" xr:uid="{00000000-0005-0000-0000-0000DD4B0000}"/>
    <cellStyle name="Encabez. 1 2" xfId="17242" hidden="1" xr:uid="{00000000-0005-0000-0000-0000DE4B0000}"/>
    <cellStyle name="Encabez. 1 2" xfId="17076" hidden="1" xr:uid="{00000000-0005-0000-0000-0000DF4B0000}"/>
    <cellStyle name="Encabez. 1 2" xfId="17589" hidden="1" xr:uid="{00000000-0005-0000-0000-0000E04B0000}"/>
    <cellStyle name="Encabez. 1 2" xfId="17590" hidden="1" xr:uid="{00000000-0005-0000-0000-0000E14B0000}"/>
    <cellStyle name="Encabez. 1 2" xfId="17586" hidden="1" xr:uid="{00000000-0005-0000-0000-0000E24B0000}"/>
    <cellStyle name="Encabez. 1 2" xfId="17293" hidden="1" xr:uid="{00000000-0005-0000-0000-0000E34B0000}"/>
    <cellStyle name="Encabez. 1 2" xfId="17948" hidden="1" xr:uid="{00000000-0005-0000-0000-0000E44B0000}"/>
    <cellStyle name="Encabez. 1 2" xfId="17946" hidden="1" xr:uid="{00000000-0005-0000-0000-0000E54B0000}"/>
    <cellStyle name="Encabez. 1 2" xfId="18020" hidden="1" xr:uid="{00000000-0005-0000-0000-0000E64B0000}"/>
    <cellStyle name="Encabez. 1 2" xfId="18006" hidden="1" xr:uid="{00000000-0005-0000-0000-0000E74B0000}"/>
    <cellStyle name="Encabez. 1 2" xfId="18031" hidden="1" xr:uid="{00000000-0005-0000-0000-0000E84B0000}"/>
    <cellStyle name="Encabez. 1 2" xfId="18029" hidden="1" xr:uid="{00000000-0005-0000-0000-0000E94B0000}"/>
    <cellStyle name="Encabez. 1 2" xfId="18041" hidden="1" xr:uid="{00000000-0005-0000-0000-0000EA4B0000}"/>
    <cellStyle name="Encabez. 1 2" xfId="18039" hidden="1" xr:uid="{00000000-0005-0000-0000-0000EB4B0000}"/>
    <cellStyle name="Encabez. 1 2" xfId="18051" hidden="1" xr:uid="{00000000-0005-0000-0000-0000EC4B0000}"/>
    <cellStyle name="Encabez. 1 2" xfId="18049" hidden="1" xr:uid="{00000000-0005-0000-0000-0000ED4B0000}"/>
    <cellStyle name="Encabez. 1 2" xfId="18061" hidden="1" xr:uid="{00000000-0005-0000-0000-0000EE4B0000}"/>
    <cellStyle name="Encabez. 1 2" xfId="18059" hidden="1" xr:uid="{00000000-0005-0000-0000-0000EF4B0000}"/>
    <cellStyle name="Encabez. 1 2" xfId="17596" hidden="1" xr:uid="{00000000-0005-0000-0000-0000F04B0000}"/>
    <cellStyle name="Encabez. 1 2" xfId="17965" hidden="1" xr:uid="{00000000-0005-0000-0000-0000F14B0000}"/>
    <cellStyle name="Encabez. 1 2" xfId="17403" hidden="1" xr:uid="{00000000-0005-0000-0000-0000F24B0000}"/>
    <cellStyle name="Encabez. 1 2" xfId="17955" hidden="1" xr:uid="{00000000-0005-0000-0000-0000F34B0000}"/>
    <cellStyle name="Encabez. 1 2" xfId="18070" hidden="1" xr:uid="{00000000-0005-0000-0000-0000F44B0000}"/>
    <cellStyle name="Encabez. 1 2" xfId="18068" hidden="1" xr:uid="{00000000-0005-0000-0000-0000F54B0000}"/>
    <cellStyle name="Encabez. 1 2" xfId="18080" hidden="1" xr:uid="{00000000-0005-0000-0000-0000F64B0000}"/>
    <cellStyle name="Encabez. 1 2" xfId="18078" hidden="1" xr:uid="{00000000-0005-0000-0000-0000F74B0000}"/>
    <cellStyle name="Encabez. 1 2" xfId="18090" hidden="1" xr:uid="{00000000-0005-0000-0000-0000F84B0000}"/>
    <cellStyle name="Encabez. 1 2" xfId="18088" hidden="1" xr:uid="{00000000-0005-0000-0000-0000F94B0000}"/>
    <cellStyle name="Encabez. 1 2" xfId="17138" hidden="1" xr:uid="{00000000-0005-0000-0000-0000FA4B0000}"/>
    <cellStyle name="Encabez. 1 2" xfId="17762" hidden="1" xr:uid="{00000000-0005-0000-0000-0000FB4B0000}"/>
    <cellStyle name="Encabez. 1 2" xfId="17748" hidden="1" xr:uid="{00000000-0005-0000-0000-0000FC4B0000}"/>
    <cellStyle name="Encabez. 1 2" xfId="17408" hidden="1" xr:uid="{00000000-0005-0000-0000-0000FD4B0000}"/>
    <cellStyle name="Encabez. 1 2" xfId="17445" hidden="1" xr:uid="{00000000-0005-0000-0000-0000FE4B0000}"/>
    <cellStyle name="Encabez. 1 2" xfId="17626" hidden="1" xr:uid="{00000000-0005-0000-0000-0000FF4B0000}"/>
    <cellStyle name="Encabez. 1 2" xfId="17538" hidden="1" xr:uid="{00000000-0005-0000-0000-0000004C0000}"/>
    <cellStyle name="Encabez. 1 2" xfId="17630" hidden="1" xr:uid="{00000000-0005-0000-0000-0000014C0000}"/>
    <cellStyle name="Encabez. 1 2" xfId="18093" hidden="1" xr:uid="{00000000-0005-0000-0000-0000024C0000}"/>
    <cellStyle name="Encabez. 1 2" xfId="17683" hidden="1" xr:uid="{00000000-0005-0000-0000-0000034C0000}"/>
    <cellStyle name="Encabez. 1 2" xfId="18165" hidden="1" xr:uid="{00000000-0005-0000-0000-0000044C0000}"/>
    <cellStyle name="Encabez. 1 2" xfId="18151" hidden="1" xr:uid="{00000000-0005-0000-0000-0000054C0000}"/>
    <cellStyle name="Encabez. 1 2" xfId="18176" hidden="1" xr:uid="{00000000-0005-0000-0000-0000064C0000}"/>
    <cellStyle name="Encabez. 1 2" xfId="18174" hidden="1" xr:uid="{00000000-0005-0000-0000-0000074C0000}"/>
    <cellStyle name="Encabez. 1 2" xfId="18186" hidden="1" xr:uid="{00000000-0005-0000-0000-0000084C0000}"/>
    <cellStyle name="Encabez. 1 2" xfId="18184" hidden="1" xr:uid="{00000000-0005-0000-0000-0000094C0000}"/>
    <cellStyle name="Encabez. 1 2" xfId="18196" hidden="1" xr:uid="{00000000-0005-0000-0000-00000A4C0000}"/>
    <cellStyle name="Encabez. 1 2" xfId="18194" hidden="1" xr:uid="{00000000-0005-0000-0000-00000B4C0000}"/>
    <cellStyle name="Encabez. 1 2" xfId="18206" hidden="1" xr:uid="{00000000-0005-0000-0000-00000C4C0000}"/>
    <cellStyle name="Encabez. 1 2" xfId="18204" hidden="1" xr:uid="{00000000-0005-0000-0000-00000D4C0000}"/>
    <cellStyle name="Encabez. 1 2" xfId="17631" hidden="1" xr:uid="{00000000-0005-0000-0000-00000E4C0000}"/>
    <cellStyle name="Encabez. 1 2" xfId="18110" hidden="1" xr:uid="{00000000-0005-0000-0000-00000F4C0000}"/>
    <cellStyle name="Encabez. 1 2" xfId="17764" hidden="1" xr:uid="{00000000-0005-0000-0000-0000104C0000}"/>
    <cellStyle name="Encabez. 1 2" xfId="18100" hidden="1" xr:uid="{00000000-0005-0000-0000-0000114C0000}"/>
    <cellStyle name="Encabez. 1 2" xfId="18215" hidden="1" xr:uid="{00000000-0005-0000-0000-0000124C0000}"/>
    <cellStyle name="Encabez. 1 2" xfId="18213" hidden="1" xr:uid="{00000000-0005-0000-0000-0000134C0000}"/>
    <cellStyle name="Encabez. 1 2" xfId="18225" hidden="1" xr:uid="{00000000-0005-0000-0000-0000144C0000}"/>
    <cellStyle name="Encabez. 1 2" xfId="18223" hidden="1" xr:uid="{00000000-0005-0000-0000-0000154C0000}"/>
    <cellStyle name="Encabez. 1 2" xfId="18235" hidden="1" xr:uid="{00000000-0005-0000-0000-0000164C0000}"/>
    <cellStyle name="Encabez. 1 2" xfId="18233" hidden="1" xr:uid="{00000000-0005-0000-0000-0000174C0000}"/>
    <cellStyle name="Encabez. 1 2" xfId="17073" hidden="1" xr:uid="{00000000-0005-0000-0000-0000184C0000}"/>
    <cellStyle name="Encabez. 1 2" xfId="9466" hidden="1" xr:uid="{00000000-0005-0000-0000-0000194C0000}"/>
    <cellStyle name="Encabez. 1 2" xfId="17109" hidden="1" xr:uid="{00000000-0005-0000-0000-00001A4C0000}"/>
    <cellStyle name="Encabez. 1 2" xfId="5617" hidden="1" xr:uid="{00000000-0005-0000-0000-00001B4C0000}"/>
    <cellStyle name="Encabez. 1 2" xfId="18238" hidden="1" xr:uid="{00000000-0005-0000-0000-00001C4C0000}"/>
    <cellStyle name="Encabez. 1 2" xfId="8572" hidden="1" xr:uid="{00000000-0005-0000-0000-00001D4C0000}"/>
    <cellStyle name="Encabez. 1 2" xfId="18248" hidden="1" xr:uid="{00000000-0005-0000-0000-00001E4C0000}"/>
    <cellStyle name="Encabez. 1 2" xfId="18246" hidden="1" xr:uid="{00000000-0005-0000-0000-00001F4C0000}"/>
    <cellStyle name="Encabez. 1 2" xfId="18259" hidden="1" xr:uid="{00000000-0005-0000-0000-0000204C0000}"/>
    <cellStyle name="Encabez. 1 2" xfId="18256" hidden="1" xr:uid="{00000000-0005-0000-0000-0000214C0000}"/>
    <cellStyle name="Encabez. 1 2" xfId="18404" hidden="1" xr:uid="{00000000-0005-0000-0000-0000224C0000}"/>
    <cellStyle name="Encabez. 1 2" xfId="18390" hidden="1" xr:uid="{00000000-0005-0000-0000-0000234C0000}"/>
    <cellStyle name="Encabez. 1 2" xfId="18418" hidden="1" xr:uid="{00000000-0005-0000-0000-0000244C0000}"/>
    <cellStyle name="Encabez. 1 2" xfId="18414" hidden="1" xr:uid="{00000000-0005-0000-0000-0000254C0000}"/>
    <cellStyle name="Encabez. 1 2" xfId="18453" hidden="1" xr:uid="{00000000-0005-0000-0000-0000264C0000}"/>
    <cellStyle name="Encabez. 1 2" xfId="18450" hidden="1" xr:uid="{00000000-0005-0000-0000-0000274C0000}"/>
    <cellStyle name="Encabez. 1 2" xfId="18463" hidden="1" xr:uid="{00000000-0005-0000-0000-0000284C0000}"/>
    <cellStyle name="Encabez. 1 2" xfId="18461" hidden="1" xr:uid="{00000000-0005-0000-0000-0000294C0000}"/>
    <cellStyle name="Encabez. 1 2" xfId="18475" hidden="1" xr:uid="{00000000-0005-0000-0000-00002A4C0000}"/>
    <cellStyle name="Encabez. 1 2" xfId="18472" hidden="1" xr:uid="{00000000-0005-0000-0000-00002B4C0000}"/>
    <cellStyle name="Encabez. 1 2" xfId="18547" hidden="1" xr:uid="{00000000-0005-0000-0000-00002C4C0000}"/>
    <cellStyle name="Encabez. 1 2" xfId="18533" hidden="1" xr:uid="{00000000-0005-0000-0000-00002D4C0000}"/>
    <cellStyle name="Encabez. 1 2" xfId="18558" hidden="1" xr:uid="{00000000-0005-0000-0000-00002E4C0000}"/>
    <cellStyle name="Encabez. 1 2" xfId="18556" hidden="1" xr:uid="{00000000-0005-0000-0000-00002F4C0000}"/>
    <cellStyle name="Encabez. 1 2" xfId="18568" hidden="1" xr:uid="{00000000-0005-0000-0000-0000304C0000}"/>
    <cellStyle name="Encabez. 1 2" xfId="18566" hidden="1" xr:uid="{00000000-0005-0000-0000-0000314C0000}"/>
    <cellStyle name="Encabez. 1 2" xfId="18578" hidden="1" xr:uid="{00000000-0005-0000-0000-0000324C0000}"/>
    <cellStyle name="Encabez. 1 2" xfId="18576" hidden="1" xr:uid="{00000000-0005-0000-0000-0000334C0000}"/>
    <cellStyle name="Encabez. 1 2" xfId="18588" hidden="1" xr:uid="{00000000-0005-0000-0000-0000344C0000}"/>
    <cellStyle name="Encabez. 1 2" xfId="18586" hidden="1" xr:uid="{00000000-0005-0000-0000-0000354C0000}"/>
    <cellStyle name="Encabez. 1 2" xfId="18333" hidden="1" xr:uid="{00000000-0005-0000-0000-0000364C0000}"/>
    <cellStyle name="Encabez. 1 2" xfId="18492" hidden="1" xr:uid="{00000000-0005-0000-0000-0000374C0000}"/>
    <cellStyle name="Encabez. 1 2" xfId="18365" hidden="1" xr:uid="{00000000-0005-0000-0000-0000384C0000}"/>
    <cellStyle name="Encabez. 1 2" xfId="18482" hidden="1" xr:uid="{00000000-0005-0000-0000-0000394C0000}"/>
    <cellStyle name="Encabez. 1 2" xfId="18597" hidden="1" xr:uid="{00000000-0005-0000-0000-00003A4C0000}"/>
    <cellStyle name="Encabez. 1 2" xfId="18595" hidden="1" xr:uid="{00000000-0005-0000-0000-00003B4C0000}"/>
    <cellStyle name="Encabez. 1 2" xfId="18607" hidden="1" xr:uid="{00000000-0005-0000-0000-00003C4C0000}"/>
    <cellStyle name="Encabez. 1 2" xfId="18605" hidden="1" xr:uid="{00000000-0005-0000-0000-00003D4C0000}"/>
    <cellStyle name="Encabez. 1 2" xfId="18617" hidden="1" xr:uid="{00000000-0005-0000-0000-00003E4C0000}"/>
    <cellStyle name="Encabez. 1 2" xfId="18615" hidden="1" xr:uid="{00000000-0005-0000-0000-00003F4C0000}"/>
    <cellStyle name="Encabez. 1 2" xfId="17476" hidden="1" xr:uid="{00000000-0005-0000-0000-0000404C0000}"/>
    <cellStyle name="Encabez. 1 2" xfId="10014" hidden="1" xr:uid="{00000000-0005-0000-0000-0000414C0000}"/>
    <cellStyle name="Encabez. 1 2" xfId="17425" hidden="1" xr:uid="{00000000-0005-0000-0000-0000424C0000}"/>
    <cellStyle name="Encabez. 1 2" xfId="17157" hidden="1" xr:uid="{00000000-0005-0000-0000-0000434C0000}"/>
    <cellStyle name="Encabez. 1 2" xfId="18269" hidden="1" xr:uid="{00000000-0005-0000-0000-0000444C0000}"/>
    <cellStyle name="Encabez. 1 2" xfId="18270" hidden="1" xr:uid="{00000000-0005-0000-0000-0000454C0000}"/>
    <cellStyle name="Encabez. 1 2" xfId="18266" hidden="1" xr:uid="{00000000-0005-0000-0000-0000464C0000}"/>
    <cellStyle name="Encabez. 1 2" xfId="3571" hidden="1" xr:uid="{00000000-0005-0000-0000-0000474C0000}"/>
    <cellStyle name="Encabez. 1 2" xfId="18627" hidden="1" xr:uid="{00000000-0005-0000-0000-0000484C0000}"/>
    <cellStyle name="Encabez. 1 2" xfId="18625" hidden="1" xr:uid="{00000000-0005-0000-0000-0000494C0000}"/>
    <cellStyle name="Encabez. 1 2" xfId="18699" hidden="1" xr:uid="{00000000-0005-0000-0000-00004A4C0000}"/>
    <cellStyle name="Encabez. 1 2" xfId="18685" hidden="1" xr:uid="{00000000-0005-0000-0000-00004B4C0000}"/>
    <cellStyle name="Encabez. 1 2" xfId="18710" hidden="1" xr:uid="{00000000-0005-0000-0000-00004C4C0000}"/>
    <cellStyle name="Encabez. 1 2" xfId="18708" hidden="1" xr:uid="{00000000-0005-0000-0000-00004D4C0000}"/>
    <cellStyle name="Encabez. 1 2" xfId="18720" hidden="1" xr:uid="{00000000-0005-0000-0000-00004E4C0000}"/>
    <cellStyle name="Encabez. 1 2" xfId="18718" hidden="1" xr:uid="{00000000-0005-0000-0000-00004F4C0000}"/>
    <cellStyle name="Encabez. 1 2" xfId="18730" hidden="1" xr:uid="{00000000-0005-0000-0000-0000504C0000}"/>
    <cellStyle name="Encabez. 1 2" xfId="18728" hidden="1" xr:uid="{00000000-0005-0000-0000-0000514C0000}"/>
    <cellStyle name="Encabez. 1 2" xfId="18740" hidden="1" xr:uid="{00000000-0005-0000-0000-0000524C0000}"/>
    <cellStyle name="Encabez. 1 2" xfId="18738" hidden="1" xr:uid="{00000000-0005-0000-0000-0000534C0000}"/>
    <cellStyle name="Encabez. 1 2" xfId="18276" hidden="1" xr:uid="{00000000-0005-0000-0000-0000544C0000}"/>
    <cellStyle name="Encabez. 1 2" xfId="18644" hidden="1" xr:uid="{00000000-0005-0000-0000-0000554C0000}"/>
    <cellStyle name="Encabez. 1 2" xfId="17367" hidden="1" xr:uid="{00000000-0005-0000-0000-0000564C0000}"/>
    <cellStyle name="Encabez. 1 2" xfId="18634" hidden="1" xr:uid="{00000000-0005-0000-0000-0000574C0000}"/>
    <cellStyle name="Encabez. 1 2" xfId="18749" hidden="1" xr:uid="{00000000-0005-0000-0000-0000584C0000}"/>
    <cellStyle name="Encabez. 1 2" xfId="18747" hidden="1" xr:uid="{00000000-0005-0000-0000-0000594C0000}"/>
    <cellStyle name="Encabez. 1 2" xfId="18759" hidden="1" xr:uid="{00000000-0005-0000-0000-00005A4C0000}"/>
    <cellStyle name="Encabez. 1 2" xfId="18757" hidden="1" xr:uid="{00000000-0005-0000-0000-00005B4C0000}"/>
    <cellStyle name="Encabez. 1 2" xfId="18769" hidden="1" xr:uid="{00000000-0005-0000-0000-00005C4C0000}"/>
    <cellStyle name="Encabez. 1 2" xfId="18767" hidden="1" xr:uid="{00000000-0005-0000-0000-00005D4C0000}"/>
    <cellStyle name="Encabez. 1 2" xfId="17133" hidden="1" xr:uid="{00000000-0005-0000-0000-00005E4C0000}"/>
    <cellStyle name="Encabez. 1 2" xfId="18442" hidden="1" xr:uid="{00000000-0005-0000-0000-00005F4C0000}"/>
    <cellStyle name="Encabez. 1 2" xfId="18428" hidden="1" xr:uid="{00000000-0005-0000-0000-0000604C0000}"/>
    <cellStyle name="Encabez. 1 2" xfId="8855" hidden="1" xr:uid="{00000000-0005-0000-0000-0000614C0000}"/>
    <cellStyle name="Encabez. 1 2" xfId="9376" hidden="1" xr:uid="{00000000-0005-0000-0000-0000624C0000}"/>
    <cellStyle name="Encabez. 1 2" xfId="18306" hidden="1" xr:uid="{00000000-0005-0000-0000-0000634C0000}"/>
    <cellStyle name="Encabez. 1 2" xfId="17304" hidden="1" xr:uid="{00000000-0005-0000-0000-0000644C0000}"/>
    <cellStyle name="Encabez. 1 2" xfId="18310" hidden="1" xr:uid="{00000000-0005-0000-0000-0000654C0000}"/>
    <cellStyle name="Encabez. 1 2" xfId="18772" hidden="1" xr:uid="{00000000-0005-0000-0000-0000664C0000}"/>
    <cellStyle name="Encabez. 1 2" xfId="18363" hidden="1" xr:uid="{00000000-0005-0000-0000-0000674C0000}"/>
    <cellStyle name="Encabez. 1 2" xfId="18844" hidden="1" xr:uid="{00000000-0005-0000-0000-0000684C0000}"/>
    <cellStyle name="Encabez. 1 2" xfId="18830" hidden="1" xr:uid="{00000000-0005-0000-0000-0000694C0000}"/>
    <cellStyle name="Encabez. 1 2" xfId="18855" hidden="1" xr:uid="{00000000-0005-0000-0000-00006A4C0000}"/>
    <cellStyle name="Encabez. 1 2" xfId="18853" hidden="1" xr:uid="{00000000-0005-0000-0000-00006B4C0000}"/>
    <cellStyle name="Encabez. 1 2" xfId="18865" hidden="1" xr:uid="{00000000-0005-0000-0000-00006C4C0000}"/>
    <cellStyle name="Encabez. 1 2" xfId="18863" hidden="1" xr:uid="{00000000-0005-0000-0000-00006D4C0000}"/>
    <cellStyle name="Encabez. 1 2" xfId="18875" hidden="1" xr:uid="{00000000-0005-0000-0000-00006E4C0000}"/>
    <cellStyle name="Encabez. 1 2" xfId="18873" hidden="1" xr:uid="{00000000-0005-0000-0000-00006F4C0000}"/>
    <cellStyle name="Encabez. 1 2" xfId="18885" hidden="1" xr:uid="{00000000-0005-0000-0000-0000704C0000}"/>
    <cellStyle name="Encabez. 1 2" xfId="18883" hidden="1" xr:uid="{00000000-0005-0000-0000-0000714C0000}"/>
    <cellStyle name="Encabez. 1 2" xfId="18311" hidden="1" xr:uid="{00000000-0005-0000-0000-0000724C0000}"/>
    <cellStyle name="Encabez. 1 2" xfId="18789" hidden="1" xr:uid="{00000000-0005-0000-0000-0000734C0000}"/>
    <cellStyle name="Encabez. 1 2" xfId="18444" hidden="1" xr:uid="{00000000-0005-0000-0000-0000744C0000}"/>
    <cellStyle name="Encabez. 1 2" xfId="18779" hidden="1" xr:uid="{00000000-0005-0000-0000-0000754C0000}"/>
    <cellStyle name="Encabez. 1 2" xfId="18894" hidden="1" xr:uid="{00000000-0005-0000-0000-0000764C0000}"/>
    <cellStyle name="Encabez. 1 2" xfId="18892" hidden="1" xr:uid="{00000000-0005-0000-0000-0000774C0000}"/>
    <cellStyle name="Encabez. 1 2" xfId="18904" hidden="1" xr:uid="{00000000-0005-0000-0000-0000784C0000}"/>
    <cellStyle name="Encabez. 1 2" xfId="18902" hidden="1" xr:uid="{00000000-0005-0000-0000-0000794C0000}"/>
    <cellStyle name="Encabez. 1 2" xfId="18914" hidden="1" xr:uid="{00000000-0005-0000-0000-00007A4C0000}"/>
    <cellStyle name="Encabez. 1 2" xfId="18912" hidden="1" xr:uid="{00000000-0005-0000-0000-00007B4C0000}"/>
    <cellStyle name="Encabez. 1 2" xfId="17450" hidden="1" xr:uid="{00000000-0005-0000-0000-00007C4C0000}"/>
    <cellStyle name="Encabez. 1 2" xfId="4043" hidden="1" xr:uid="{00000000-0005-0000-0000-00007D4C0000}"/>
    <cellStyle name="Encabez. 1 2" xfId="3746" hidden="1" xr:uid="{00000000-0005-0000-0000-00007E4C0000}"/>
    <cellStyle name="Encabez. 1 2" xfId="8587" hidden="1" xr:uid="{00000000-0005-0000-0000-00007F4C0000}"/>
    <cellStyle name="Encabez. 1 2" xfId="18917" hidden="1" xr:uid="{00000000-0005-0000-0000-0000804C0000}"/>
    <cellStyle name="Encabez. 1 2" xfId="17198" hidden="1" xr:uid="{00000000-0005-0000-0000-0000814C0000}"/>
    <cellStyle name="Encabez. 1 2" xfId="18927" hidden="1" xr:uid="{00000000-0005-0000-0000-0000824C0000}"/>
    <cellStyle name="Encabez. 1 2" xfId="18925" hidden="1" xr:uid="{00000000-0005-0000-0000-0000834C0000}"/>
    <cellStyle name="Encabez. 1 2" xfId="18938" hidden="1" xr:uid="{00000000-0005-0000-0000-0000844C0000}"/>
    <cellStyle name="Encabez. 1 2" xfId="18936" hidden="1" xr:uid="{00000000-0005-0000-0000-0000854C0000}"/>
    <cellStyle name="Encabez. 1 2" xfId="19083" hidden="1" xr:uid="{00000000-0005-0000-0000-0000864C0000}"/>
    <cellStyle name="Encabez. 1 2" xfId="19069" hidden="1" xr:uid="{00000000-0005-0000-0000-0000874C0000}"/>
    <cellStyle name="Encabez. 1 2" xfId="19097" hidden="1" xr:uid="{00000000-0005-0000-0000-0000884C0000}"/>
    <cellStyle name="Encabez. 1 2" xfId="19093" hidden="1" xr:uid="{00000000-0005-0000-0000-0000894C0000}"/>
    <cellStyle name="Encabez. 1 2" xfId="19132" hidden="1" xr:uid="{00000000-0005-0000-0000-00008A4C0000}"/>
    <cellStyle name="Encabez. 1 2" xfId="19129" hidden="1" xr:uid="{00000000-0005-0000-0000-00008B4C0000}"/>
    <cellStyle name="Encabez. 1 2" xfId="19142" hidden="1" xr:uid="{00000000-0005-0000-0000-00008C4C0000}"/>
    <cellStyle name="Encabez. 1 2" xfId="19140" hidden="1" xr:uid="{00000000-0005-0000-0000-00008D4C0000}"/>
    <cellStyle name="Encabez. 1 2" xfId="19154" hidden="1" xr:uid="{00000000-0005-0000-0000-00008E4C0000}"/>
    <cellStyle name="Encabez. 1 2" xfId="19151" hidden="1" xr:uid="{00000000-0005-0000-0000-00008F4C0000}"/>
    <cellStyle name="Encabez. 1 2" xfId="19227" hidden="1" xr:uid="{00000000-0005-0000-0000-0000904C0000}"/>
    <cellStyle name="Encabez. 1 2" xfId="19213" hidden="1" xr:uid="{00000000-0005-0000-0000-0000914C0000}"/>
    <cellStyle name="Encabez. 1 2" xfId="19238" hidden="1" xr:uid="{00000000-0005-0000-0000-0000924C0000}"/>
    <cellStyle name="Encabez. 1 2" xfId="19236" hidden="1" xr:uid="{00000000-0005-0000-0000-0000934C0000}"/>
    <cellStyle name="Encabez. 1 2" xfId="19248" hidden="1" xr:uid="{00000000-0005-0000-0000-0000944C0000}"/>
    <cellStyle name="Encabez. 1 2" xfId="19246" hidden="1" xr:uid="{00000000-0005-0000-0000-0000954C0000}"/>
    <cellStyle name="Encabez. 1 2" xfId="19258" hidden="1" xr:uid="{00000000-0005-0000-0000-0000964C0000}"/>
    <cellStyle name="Encabez. 1 2" xfId="19256" hidden="1" xr:uid="{00000000-0005-0000-0000-0000974C0000}"/>
    <cellStyle name="Encabez. 1 2" xfId="19268" hidden="1" xr:uid="{00000000-0005-0000-0000-0000984C0000}"/>
    <cellStyle name="Encabez. 1 2" xfId="19266" hidden="1" xr:uid="{00000000-0005-0000-0000-0000994C0000}"/>
    <cellStyle name="Encabez. 1 2" xfId="19012" hidden="1" xr:uid="{00000000-0005-0000-0000-00009A4C0000}"/>
    <cellStyle name="Encabez. 1 2" xfId="19171" hidden="1" xr:uid="{00000000-0005-0000-0000-00009B4C0000}"/>
    <cellStyle name="Encabez. 1 2" xfId="19044" hidden="1" xr:uid="{00000000-0005-0000-0000-00009C4C0000}"/>
    <cellStyle name="Encabez. 1 2" xfId="19161" hidden="1" xr:uid="{00000000-0005-0000-0000-00009D4C0000}"/>
    <cellStyle name="Encabez. 1 2" xfId="19277" hidden="1" xr:uid="{00000000-0005-0000-0000-00009E4C0000}"/>
    <cellStyle name="Encabez. 1 2" xfId="19275" hidden="1" xr:uid="{00000000-0005-0000-0000-00009F4C0000}"/>
    <cellStyle name="Encabez. 1 2" xfId="19287" hidden="1" xr:uid="{00000000-0005-0000-0000-0000A04C0000}"/>
    <cellStyle name="Encabez. 1 2" xfId="19285" hidden="1" xr:uid="{00000000-0005-0000-0000-0000A14C0000}"/>
    <cellStyle name="Encabez. 1 2" xfId="19297" hidden="1" xr:uid="{00000000-0005-0000-0000-0000A24C0000}"/>
    <cellStyle name="Encabez. 1 2" xfId="19295" hidden="1" xr:uid="{00000000-0005-0000-0000-0000A34C0000}"/>
    <cellStyle name="Encabez. 1 2" xfId="17069" hidden="1" xr:uid="{00000000-0005-0000-0000-0000A44C0000}"/>
    <cellStyle name="Encabez. 1 2" xfId="17072" hidden="1" xr:uid="{00000000-0005-0000-0000-0000A54C0000}"/>
    <cellStyle name="Encabez. 1 2" xfId="4749" hidden="1" xr:uid="{00000000-0005-0000-0000-0000A64C0000}"/>
    <cellStyle name="Encabez. 1 2" xfId="4745" hidden="1" xr:uid="{00000000-0005-0000-0000-0000A74C0000}"/>
    <cellStyle name="Encabez. 1 2" xfId="18948" hidden="1" xr:uid="{00000000-0005-0000-0000-0000A84C0000}"/>
    <cellStyle name="Encabez. 1 2" xfId="18949" hidden="1" xr:uid="{00000000-0005-0000-0000-0000A94C0000}"/>
    <cellStyle name="Encabez. 1 2" xfId="18945" hidden="1" xr:uid="{00000000-0005-0000-0000-0000AA4C0000}"/>
    <cellStyle name="Encabez. 1 2" xfId="17166" hidden="1" xr:uid="{00000000-0005-0000-0000-0000AB4C0000}"/>
    <cellStyle name="Encabez. 1 2" xfId="19307" hidden="1" xr:uid="{00000000-0005-0000-0000-0000AC4C0000}"/>
    <cellStyle name="Encabez. 1 2" xfId="19305" hidden="1" xr:uid="{00000000-0005-0000-0000-0000AD4C0000}"/>
    <cellStyle name="Encabez. 1 2" xfId="19379" hidden="1" xr:uid="{00000000-0005-0000-0000-0000AE4C0000}"/>
    <cellStyle name="Encabez. 1 2" xfId="19365" hidden="1" xr:uid="{00000000-0005-0000-0000-0000AF4C0000}"/>
    <cellStyle name="Encabez. 1 2" xfId="19390" hidden="1" xr:uid="{00000000-0005-0000-0000-0000B04C0000}"/>
    <cellStyle name="Encabez. 1 2" xfId="19388" hidden="1" xr:uid="{00000000-0005-0000-0000-0000B14C0000}"/>
    <cellStyle name="Encabez. 1 2" xfId="19400" hidden="1" xr:uid="{00000000-0005-0000-0000-0000B24C0000}"/>
    <cellStyle name="Encabez. 1 2" xfId="19398" hidden="1" xr:uid="{00000000-0005-0000-0000-0000B34C0000}"/>
    <cellStyle name="Encabez. 1 2" xfId="19410" hidden="1" xr:uid="{00000000-0005-0000-0000-0000B44C0000}"/>
    <cellStyle name="Encabez. 1 2" xfId="19408" hidden="1" xr:uid="{00000000-0005-0000-0000-0000B54C0000}"/>
    <cellStyle name="Encabez. 1 2" xfId="19420" hidden="1" xr:uid="{00000000-0005-0000-0000-0000B64C0000}"/>
    <cellStyle name="Encabez. 1 2" xfId="19418" hidden="1" xr:uid="{00000000-0005-0000-0000-0000B74C0000}"/>
    <cellStyle name="Encabez. 1 2" xfId="18955" hidden="1" xr:uid="{00000000-0005-0000-0000-0000B84C0000}"/>
    <cellStyle name="Encabez. 1 2" xfId="19324" hidden="1" xr:uid="{00000000-0005-0000-0000-0000B94C0000}"/>
    <cellStyle name="Encabez. 1 2" xfId="3969" hidden="1" xr:uid="{00000000-0005-0000-0000-0000BA4C0000}"/>
    <cellStyle name="Encabez. 1 2" xfId="19314" hidden="1" xr:uid="{00000000-0005-0000-0000-0000BB4C0000}"/>
    <cellStyle name="Encabez. 1 2" xfId="19429" hidden="1" xr:uid="{00000000-0005-0000-0000-0000BC4C0000}"/>
    <cellStyle name="Encabez. 1 2" xfId="19427" hidden="1" xr:uid="{00000000-0005-0000-0000-0000BD4C0000}"/>
    <cellStyle name="Encabez. 1 2" xfId="19439" hidden="1" xr:uid="{00000000-0005-0000-0000-0000BE4C0000}"/>
    <cellStyle name="Encabez. 1 2" xfId="19437" hidden="1" xr:uid="{00000000-0005-0000-0000-0000BF4C0000}"/>
    <cellStyle name="Encabez. 1 2" xfId="19449" hidden="1" xr:uid="{00000000-0005-0000-0000-0000C04C0000}"/>
    <cellStyle name="Encabez. 1 2" xfId="19447" hidden="1" xr:uid="{00000000-0005-0000-0000-0000C14C0000}"/>
    <cellStyle name="Encabez. 1 2" xfId="9210" hidden="1" xr:uid="{00000000-0005-0000-0000-0000C24C0000}"/>
    <cellStyle name="Encabez. 1 2" xfId="19121" hidden="1" xr:uid="{00000000-0005-0000-0000-0000C34C0000}"/>
    <cellStyle name="Encabez. 1 2" xfId="19107" hidden="1" xr:uid="{00000000-0005-0000-0000-0000C44C0000}"/>
    <cellStyle name="Encabez. 1 2" xfId="8982" hidden="1" xr:uid="{00000000-0005-0000-0000-0000C54C0000}"/>
    <cellStyle name="Encabez. 1 2" xfId="4392" hidden="1" xr:uid="{00000000-0005-0000-0000-0000C64C0000}"/>
    <cellStyle name="Encabez. 1 2" xfId="18985" hidden="1" xr:uid="{00000000-0005-0000-0000-0000C74C0000}"/>
    <cellStyle name="Encabez. 1 2" xfId="17285" hidden="1" xr:uid="{00000000-0005-0000-0000-0000C84C0000}"/>
    <cellStyle name="Encabez. 1 2" xfId="18989" hidden="1" xr:uid="{00000000-0005-0000-0000-0000C94C0000}"/>
    <cellStyle name="Encabez. 1 2" xfId="19452" hidden="1" xr:uid="{00000000-0005-0000-0000-0000CA4C0000}"/>
    <cellStyle name="Encabez. 1 2" xfId="19042" hidden="1" xr:uid="{00000000-0005-0000-0000-0000CB4C0000}"/>
    <cellStyle name="Encabez. 1 2" xfId="19524" hidden="1" xr:uid="{00000000-0005-0000-0000-0000CC4C0000}"/>
    <cellStyle name="Encabez. 1 2" xfId="19510" hidden="1" xr:uid="{00000000-0005-0000-0000-0000CD4C0000}"/>
    <cellStyle name="Encabez. 1 2" xfId="19535" hidden="1" xr:uid="{00000000-0005-0000-0000-0000CE4C0000}"/>
    <cellStyle name="Encabez. 1 2" xfId="19533" hidden="1" xr:uid="{00000000-0005-0000-0000-0000CF4C0000}"/>
    <cellStyle name="Encabez. 1 2" xfId="19545" hidden="1" xr:uid="{00000000-0005-0000-0000-0000D04C0000}"/>
    <cellStyle name="Encabez. 1 2" xfId="19543" hidden="1" xr:uid="{00000000-0005-0000-0000-0000D14C0000}"/>
    <cellStyle name="Encabez. 1 2" xfId="19555" hidden="1" xr:uid="{00000000-0005-0000-0000-0000D24C0000}"/>
    <cellStyle name="Encabez. 1 2" xfId="19553" hidden="1" xr:uid="{00000000-0005-0000-0000-0000D34C0000}"/>
    <cellStyle name="Encabez. 1 2" xfId="19565" hidden="1" xr:uid="{00000000-0005-0000-0000-0000D44C0000}"/>
    <cellStyle name="Encabez. 1 2" xfId="19563" hidden="1" xr:uid="{00000000-0005-0000-0000-0000D54C0000}"/>
    <cellStyle name="Encabez. 1 2" xfId="18990" hidden="1" xr:uid="{00000000-0005-0000-0000-0000D64C0000}"/>
    <cellStyle name="Encabez. 1 2" xfId="19469" hidden="1" xr:uid="{00000000-0005-0000-0000-0000D74C0000}"/>
    <cellStyle name="Encabez. 1 2" xfId="19123" hidden="1" xr:uid="{00000000-0005-0000-0000-0000D84C0000}"/>
    <cellStyle name="Encabez. 1 2" xfId="19459" hidden="1" xr:uid="{00000000-0005-0000-0000-0000D94C0000}"/>
    <cellStyle name="Encabez. 1 2" xfId="19574" hidden="1" xr:uid="{00000000-0005-0000-0000-0000DA4C0000}"/>
    <cellStyle name="Encabez. 1 2" xfId="19572" hidden="1" xr:uid="{00000000-0005-0000-0000-0000DB4C0000}"/>
    <cellStyle name="Encabez. 1 2" xfId="19584" hidden="1" xr:uid="{00000000-0005-0000-0000-0000DC4C0000}"/>
    <cellStyle name="Encabez. 1 2" xfId="19582" hidden="1" xr:uid="{00000000-0005-0000-0000-0000DD4C0000}"/>
    <cellStyle name="Encabez. 1 2" xfId="19594" hidden="1" xr:uid="{00000000-0005-0000-0000-0000DE4C0000}"/>
    <cellStyle name="Encabez. 1 2" xfId="19592" hidden="1" xr:uid="{00000000-0005-0000-0000-0000DF4C0000}"/>
    <cellStyle name="Encabez. 1 2" xfId="17186" hidden="1" xr:uid="{00000000-0005-0000-0000-0000E04C0000}"/>
    <cellStyle name="Encabez. 1 2" xfId="17454" hidden="1" xr:uid="{00000000-0005-0000-0000-0000E14C0000}"/>
    <cellStyle name="Encabez. 1 2" xfId="17475" hidden="1" xr:uid="{00000000-0005-0000-0000-0000E24C0000}"/>
    <cellStyle name="Encabez. 1 2" xfId="8586" hidden="1" xr:uid="{00000000-0005-0000-0000-0000E34C0000}"/>
    <cellStyle name="Encabez. 1 2" xfId="19597" hidden="1" xr:uid="{00000000-0005-0000-0000-0000E44C0000}"/>
    <cellStyle name="Encabez. 1 2" xfId="9812" hidden="1" xr:uid="{00000000-0005-0000-0000-0000E54C0000}"/>
    <cellStyle name="Encabez. 1 2" xfId="19607" hidden="1" xr:uid="{00000000-0005-0000-0000-0000E64C0000}"/>
    <cellStyle name="Encabez. 1 2" xfId="19605" hidden="1" xr:uid="{00000000-0005-0000-0000-0000E74C0000}"/>
    <cellStyle name="Encabez. 1 2" xfId="19617" hidden="1" xr:uid="{00000000-0005-0000-0000-0000E84C0000}"/>
    <cellStyle name="Encabez. 1 2" xfId="19615" hidden="1" xr:uid="{00000000-0005-0000-0000-0000E94C0000}"/>
    <cellStyle name="Encabez. 1 2" xfId="19762" hidden="1" xr:uid="{00000000-0005-0000-0000-0000EA4C0000}"/>
    <cellStyle name="Encabez. 1 2" xfId="19748" hidden="1" xr:uid="{00000000-0005-0000-0000-0000EB4C0000}"/>
    <cellStyle name="Encabez. 1 2" xfId="19776" hidden="1" xr:uid="{00000000-0005-0000-0000-0000EC4C0000}"/>
    <cellStyle name="Encabez. 1 2" xfId="19772" hidden="1" xr:uid="{00000000-0005-0000-0000-0000ED4C0000}"/>
    <cellStyle name="Encabez. 1 2" xfId="19811" hidden="1" xr:uid="{00000000-0005-0000-0000-0000EE4C0000}"/>
    <cellStyle name="Encabez. 1 2" xfId="19808" hidden="1" xr:uid="{00000000-0005-0000-0000-0000EF4C0000}"/>
    <cellStyle name="Encabez. 1 2" xfId="19821" hidden="1" xr:uid="{00000000-0005-0000-0000-0000F04C0000}"/>
    <cellStyle name="Encabez. 1 2" xfId="19819" hidden="1" xr:uid="{00000000-0005-0000-0000-0000F14C0000}"/>
    <cellStyle name="Encabez. 1 2" xfId="19833" hidden="1" xr:uid="{00000000-0005-0000-0000-0000F24C0000}"/>
    <cellStyle name="Encabez. 1 2" xfId="19830" hidden="1" xr:uid="{00000000-0005-0000-0000-0000F34C0000}"/>
    <cellStyle name="Encabez. 1 2" xfId="19905" hidden="1" xr:uid="{00000000-0005-0000-0000-0000F44C0000}"/>
    <cellStyle name="Encabez. 1 2" xfId="19891" hidden="1" xr:uid="{00000000-0005-0000-0000-0000F54C0000}"/>
    <cellStyle name="Encabez. 1 2" xfId="19916" hidden="1" xr:uid="{00000000-0005-0000-0000-0000F64C0000}"/>
    <cellStyle name="Encabez. 1 2" xfId="19914" hidden="1" xr:uid="{00000000-0005-0000-0000-0000F74C0000}"/>
    <cellStyle name="Encabez. 1 2" xfId="19926" hidden="1" xr:uid="{00000000-0005-0000-0000-0000F84C0000}"/>
    <cellStyle name="Encabez. 1 2" xfId="19924" hidden="1" xr:uid="{00000000-0005-0000-0000-0000F94C0000}"/>
    <cellStyle name="Encabez. 1 2" xfId="19936" hidden="1" xr:uid="{00000000-0005-0000-0000-0000FA4C0000}"/>
    <cellStyle name="Encabez. 1 2" xfId="19934" hidden="1" xr:uid="{00000000-0005-0000-0000-0000FB4C0000}"/>
    <cellStyle name="Encabez. 1 2" xfId="19946" hidden="1" xr:uid="{00000000-0005-0000-0000-0000FC4C0000}"/>
    <cellStyle name="Encabez. 1 2" xfId="19944" hidden="1" xr:uid="{00000000-0005-0000-0000-0000FD4C0000}"/>
    <cellStyle name="Encabez. 1 2" xfId="19691" hidden="1" xr:uid="{00000000-0005-0000-0000-0000FE4C0000}"/>
    <cellStyle name="Encabez. 1 2" xfId="19850" hidden="1" xr:uid="{00000000-0005-0000-0000-0000FF4C0000}"/>
    <cellStyle name="Encabez. 1 2" xfId="19723" hidden="1" xr:uid="{00000000-0005-0000-0000-0000004D0000}"/>
    <cellStyle name="Encabez. 1 2" xfId="19840" hidden="1" xr:uid="{00000000-0005-0000-0000-0000014D0000}"/>
    <cellStyle name="Encabez. 1 2" xfId="19955" hidden="1" xr:uid="{00000000-0005-0000-0000-0000024D0000}"/>
    <cellStyle name="Encabez. 1 2" xfId="19953" hidden="1" xr:uid="{00000000-0005-0000-0000-0000034D0000}"/>
    <cellStyle name="Encabez. 1 2" xfId="19965" hidden="1" xr:uid="{00000000-0005-0000-0000-0000044D0000}"/>
    <cellStyle name="Encabez. 1 2" xfId="19963" hidden="1" xr:uid="{00000000-0005-0000-0000-0000054D0000}"/>
    <cellStyle name="Encabez. 1 2" xfId="19975" hidden="1" xr:uid="{00000000-0005-0000-0000-0000064D0000}"/>
    <cellStyle name="Encabez. 1 2" xfId="19973" hidden="1" xr:uid="{00000000-0005-0000-0000-0000074D0000}"/>
    <cellStyle name="Encabez. 1 2" xfId="17131" hidden="1" xr:uid="{00000000-0005-0000-0000-0000084D0000}"/>
    <cellStyle name="Encabez. 1 2" xfId="17236" hidden="1" xr:uid="{00000000-0005-0000-0000-0000094D0000}"/>
    <cellStyle name="Encabez. 1 2" xfId="17335" hidden="1" xr:uid="{00000000-0005-0000-0000-00000A4D0000}"/>
    <cellStyle name="Encabez. 1 2" xfId="17102" hidden="1" xr:uid="{00000000-0005-0000-0000-00000B4D0000}"/>
    <cellStyle name="Encabez. 1 2" xfId="19627" hidden="1" xr:uid="{00000000-0005-0000-0000-00000C4D0000}"/>
    <cellStyle name="Encabez. 1 2" xfId="19628" hidden="1" xr:uid="{00000000-0005-0000-0000-00000D4D0000}"/>
    <cellStyle name="Encabez. 1 2" xfId="19624" hidden="1" xr:uid="{00000000-0005-0000-0000-00000E4D0000}"/>
    <cellStyle name="Encabez. 1 2" xfId="17487" hidden="1" xr:uid="{00000000-0005-0000-0000-00000F4D0000}"/>
    <cellStyle name="Encabez. 1 2" xfId="19985" hidden="1" xr:uid="{00000000-0005-0000-0000-0000104D0000}"/>
    <cellStyle name="Encabez. 1 2" xfId="19983" hidden="1" xr:uid="{00000000-0005-0000-0000-0000114D0000}"/>
    <cellStyle name="Encabez. 1 2" xfId="20057" hidden="1" xr:uid="{00000000-0005-0000-0000-0000124D0000}"/>
    <cellStyle name="Encabez. 1 2" xfId="20043" hidden="1" xr:uid="{00000000-0005-0000-0000-0000134D0000}"/>
    <cellStyle name="Encabez. 1 2" xfId="20068" hidden="1" xr:uid="{00000000-0005-0000-0000-0000144D0000}"/>
    <cellStyle name="Encabez. 1 2" xfId="20066" hidden="1" xr:uid="{00000000-0005-0000-0000-0000154D0000}"/>
    <cellStyle name="Encabez. 1 2" xfId="20078" hidden="1" xr:uid="{00000000-0005-0000-0000-0000164D0000}"/>
    <cellStyle name="Encabez. 1 2" xfId="20076" hidden="1" xr:uid="{00000000-0005-0000-0000-0000174D0000}"/>
    <cellStyle name="Encabez. 1 2" xfId="20088" hidden="1" xr:uid="{00000000-0005-0000-0000-0000184D0000}"/>
    <cellStyle name="Encabez. 1 2" xfId="20086" hidden="1" xr:uid="{00000000-0005-0000-0000-0000194D0000}"/>
    <cellStyle name="Encabez. 1 2" xfId="20098" hidden="1" xr:uid="{00000000-0005-0000-0000-00001A4D0000}"/>
    <cellStyle name="Encabez. 1 2" xfId="20096" hidden="1" xr:uid="{00000000-0005-0000-0000-00001B4D0000}"/>
    <cellStyle name="Encabez. 1 2" xfId="19634" hidden="1" xr:uid="{00000000-0005-0000-0000-00001C4D0000}"/>
    <cellStyle name="Encabez. 1 2" xfId="20002" hidden="1" xr:uid="{00000000-0005-0000-0000-00001D4D0000}"/>
    <cellStyle name="Encabez. 1 2" xfId="17191" hidden="1" xr:uid="{00000000-0005-0000-0000-00001E4D0000}"/>
    <cellStyle name="Encabez. 1 2" xfId="19992" hidden="1" xr:uid="{00000000-0005-0000-0000-00001F4D0000}"/>
    <cellStyle name="Encabez. 1 2" xfId="20107" hidden="1" xr:uid="{00000000-0005-0000-0000-0000204D0000}"/>
    <cellStyle name="Encabez. 1 2" xfId="20105" hidden="1" xr:uid="{00000000-0005-0000-0000-0000214D0000}"/>
    <cellStyle name="Encabez. 1 2" xfId="20117" hidden="1" xr:uid="{00000000-0005-0000-0000-0000224D0000}"/>
    <cellStyle name="Encabez. 1 2" xfId="20115" hidden="1" xr:uid="{00000000-0005-0000-0000-0000234D0000}"/>
    <cellStyle name="Encabez. 1 2" xfId="20127" hidden="1" xr:uid="{00000000-0005-0000-0000-0000244D0000}"/>
    <cellStyle name="Encabez. 1 2" xfId="20125" hidden="1" xr:uid="{00000000-0005-0000-0000-0000254D0000}"/>
    <cellStyle name="Encabez. 1 2" xfId="10445" hidden="1" xr:uid="{00000000-0005-0000-0000-0000264D0000}"/>
    <cellStyle name="Encabez. 1 2" xfId="19800" hidden="1" xr:uid="{00000000-0005-0000-0000-0000274D0000}"/>
    <cellStyle name="Encabez. 1 2" xfId="19786" hidden="1" xr:uid="{00000000-0005-0000-0000-0000284D0000}"/>
    <cellStyle name="Encabez. 1 2" xfId="8690" hidden="1" xr:uid="{00000000-0005-0000-0000-0000294D0000}"/>
    <cellStyle name="Encabez. 1 2" xfId="4178" hidden="1" xr:uid="{00000000-0005-0000-0000-00002A4D0000}"/>
    <cellStyle name="Encabez. 1 2" xfId="19664" hidden="1" xr:uid="{00000000-0005-0000-0000-00002B4D0000}"/>
    <cellStyle name="Encabez. 1 2" xfId="17363" hidden="1" xr:uid="{00000000-0005-0000-0000-00002C4D0000}"/>
    <cellStyle name="Encabez. 1 2" xfId="19668" hidden="1" xr:uid="{00000000-0005-0000-0000-00002D4D0000}"/>
    <cellStyle name="Encabez. 1 2" xfId="20130" hidden="1" xr:uid="{00000000-0005-0000-0000-00002E4D0000}"/>
    <cellStyle name="Encabez. 1 2" xfId="19721" hidden="1" xr:uid="{00000000-0005-0000-0000-00002F4D0000}"/>
    <cellStyle name="Encabez. 1 2" xfId="20202" hidden="1" xr:uid="{00000000-0005-0000-0000-0000304D0000}"/>
    <cellStyle name="Encabez. 1 2" xfId="20188" hidden="1" xr:uid="{00000000-0005-0000-0000-0000314D0000}"/>
    <cellStyle name="Encabez. 1 2" xfId="20213" hidden="1" xr:uid="{00000000-0005-0000-0000-0000324D0000}"/>
    <cellStyle name="Encabez. 1 2" xfId="20211" hidden="1" xr:uid="{00000000-0005-0000-0000-0000334D0000}"/>
    <cellStyle name="Encabez. 1 2" xfId="20223" hidden="1" xr:uid="{00000000-0005-0000-0000-0000344D0000}"/>
    <cellStyle name="Encabez. 1 2" xfId="20221" hidden="1" xr:uid="{00000000-0005-0000-0000-0000354D0000}"/>
    <cellStyle name="Encabez. 1 2" xfId="20233" hidden="1" xr:uid="{00000000-0005-0000-0000-0000364D0000}"/>
    <cellStyle name="Encabez. 1 2" xfId="20231" hidden="1" xr:uid="{00000000-0005-0000-0000-0000374D0000}"/>
    <cellStyle name="Encabez. 1 2" xfId="20243" hidden="1" xr:uid="{00000000-0005-0000-0000-0000384D0000}"/>
    <cellStyle name="Encabez. 1 2" xfId="20241" hidden="1" xr:uid="{00000000-0005-0000-0000-0000394D0000}"/>
    <cellStyle name="Encabez. 1 2" xfId="19669" hidden="1" xr:uid="{00000000-0005-0000-0000-00003A4D0000}"/>
    <cellStyle name="Encabez. 1 2" xfId="20147" hidden="1" xr:uid="{00000000-0005-0000-0000-00003B4D0000}"/>
    <cellStyle name="Encabez. 1 2" xfId="19802" hidden="1" xr:uid="{00000000-0005-0000-0000-00003C4D0000}"/>
    <cellStyle name="Encabez. 1 2" xfId="20137" hidden="1" xr:uid="{00000000-0005-0000-0000-00003D4D0000}"/>
    <cellStyle name="Encabez. 1 2" xfId="20252" hidden="1" xr:uid="{00000000-0005-0000-0000-00003E4D0000}"/>
    <cellStyle name="Encabez. 1 2" xfId="20250" hidden="1" xr:uid="{00000000-0005-0000-0000-00003F4D0000}"/>
    <cellStyle name="Encabez. 1 2" xfId="20262" hidden="1" xr:uid="{00000000-0005-0000-0000-0000404D0000}"/>
    <cellStyle name="Encabez. 1 2" xfId="20260" hidden="1" xr:uid="{00000000-0005-0000-0000-0000414D0000}"/>
    <cellStyle name="Encabez. 1 2" xfId="20272" hidden="1" xr:uid="{00000000-0005-0000-0000-0000424D0000}"/>
    <cellStyle name="Encabez. 1 2" xfId="20270" hidden="1" xr:uid="{00000000-0005-0000-0000-0000434D0000}"/>
    <cellStyle name="Encabez. 1 2" xfId="9116" hidden="1" xr:uid="{00000000-0005-0000-0000-0000444D0000}"/>
    <cellStyle name="Encabez. 1 2" xfId="13724" hidden="1" xr:uid="{00000000-0005-0000-0000-0000454D0000}"/>
    <cellStyle name="Encabez. 1 2" xfId="9754" hidden="1" xr:uid="{00000000-0005-0000-0000-0000464D0000}"/>
    <cellStyle name="Encabez. 1 2" xfId="5610" hidden="1" xr:uid="{00000000-0005-0000-0000-0000474D0000}"/>
    <cellStyle name="Encabez. 1 2" xfId="20297" hidden="1" xr:uid="{00000000-0005-0000-0000-0000484D0000}"/>
    <cellStyle name="Encabez. 1 2" xfId="20290" hidden="1" xr:uid="{00000000-0005-0000-0000-0000494D0000}"/>
    <cellStyle name="Encabez. 1 2" xfId="20314" hidden="1" xr:uid="{00000000-0005-0000-0000-00004A4D0000}"/>
    <cellStyle name="Encabez. 1 2" xfId="20312" hidden="1" xr:uid="{00000000-0005-0000-0000-00004B4D0000}"/>
    <cellStyle name="Encabez. 1 2" xfId="20336" hidden="1" xr:uid="{00000000-0005-0000-0000-00004C4D0000}"/>
    <cellStyle name="Encabez. 1 2" xfId="20331" hidden="1" xr:uid="{00000000-0005-0000-0000-00004D4D0000}"/>
    <cellStyle name="Encabez. 1 2" xfId="20662" hidden="1" xr:uid="{00000000-0005-0000-0000-00004E4D0000}"/>
    <cellStyle name="Encabez. 1 2" xfId="20648" hidden="1" xr:uid="{00000000-0005-0000-0000-00004F4D0000}"/>
    <cellStyle name="Encabez. 1 2" xfId="20678" hidden="1" xr:uid="{00000000-0005-0000-0000-0000504D0000}"/>
    <cellStyle name="Encabez. 1 2" xfId="20675" hidden="1" xr:uid="{00000000-0005-0000-0000-0000514D0000}"/>
    <cellStyle name="Encabez. 1 2" xfId="20762" hidden="1" xr:uid="{00000000-0005-0000-0000-0000524D0000}"/>
    <cellStyle name="Encabez. 1 2" xfId="20760" hidden="1" xr:uid="{00000000-0005-0000-0000-0000534D0000}"/>
    <cellStyle name="Encabez. 1 2" xfId="20774" hidden="1" xr:uid="{00000000-0005-0000-0000-0000544D0000}"/>
    <cellStyle name="Encabez. 1 2" xfId="20772" hidden="1" xr:uid="{00000000-0005-0000-0000-0000554D0000}"/>
    <cellStyle name="Encabez. 1 2" xfId="20788" hidden="1" xr:uid="{00000000-0005-0000-0000-0000564D0000}"/>
    <cellStyle name="Encabez. 1 2" xfId="20786" hidden="1" xr:uid="{00000000-0005-0000-0000-0000574D0000}"/>
    <cellStyle name="Encabez. 1 2" xfId="5219" hidden="1" xr:uid="{00000000-0005-0000-0000-0000584D0000}"/>
    <cellStyle name="Encabez. 1 2" xfId="20384" hidden="1" xr:uid="{00000000-0005-0000-0000-0000594D0000}"/>
    <cellStyle name="Encabez. 1 2" xfId="9680" hidden="1" xr:uid="{00000000-0005-0000-0000-00005A4D0000}"/>
    <cellStyle name="Encabez. 1 2" xfId="20370" hidden="1" xr:uid="{00000000-0005-0000-0000-00005B4D0000}"/>
    <cellStyle name="Encabez. 1 2" xfId="20798" hidden="1" xr:uid="{00000000-0005-0000-0000-00005C4D0000}"/>
    <cellStyle name="Encabez. 1 2" xfId="20795" hidden="1" xr:uid="{00000000-0005-0000-0000-00005D4D0000}"/>
    <cellStyle name="Encabez. 1 2" xfId="20812" hidden="1" xr:uid="{00000000-0005-0000-0000-00005E4D0000}"/>
    <cellStyle name="Encabez. 1 2" xfId="20810" hidden="1" xr:uid="{00000000-0005-0000-0000-00005F4D0000}"/>
    <cellStyle name="Encabez. 1 2" xfId="20827" hidden="1" xr:uid="{00000000-0005-0000-0000-0000604D0000}"/>
    <cellStyle name="Encabez. 1 2" xfId="20823" hidden="1" xr:uid="{00000000-0005-0000-0000-0000614D0000}"/>
    <cellStyle name="Encabez. 1 2" xfId="4282" hidden="1" xr:uid="{00000000-0005-0000-0000-0000624D0000}"/>
    <cellStyle name="Encabez. 1 2" xfId="4715" hidden="1" xr:uid="{00000000-0005-0000-0000-0000634D0000}"/>
    <cellStyle name="Encabez. 1 2" xfId="20640" hidden="1" xr:uid="{00000000-0005-0000-0000-0000644D0000}"/>
    <cellStyle name="Encabez. 1 2" xfId="20452" hidden="1" xr:uid="{00000000-0005-0000-0000-0000654D0000}"/>
    <cellStyle name="Encabez. 1 2" xfId="20832" hidden="1" xr:uid="{00000000-0005-0000-0000-0000664D0000}"/>
    <cellStyle name="Encabez. 1 2" xfId="5222" hidden="1" xr:uid="{00000000-0005-0000-0000-0000674D0000}"/>
    <cellStyle name="Encabez. 1 2" xfId="20843" hidden="1" xr:uid="{00000000-0005-0000-0000-0000684D0000}"/>
    <cellStyle name="Encabez. 1 2" xfId="20841" hidden="1" xr:uid="{00000000-0005-0000-0000-0000694D0000}"/>
    <cellStyle name="Encabez. 1 2" xfId="20857" hidden="1" xr:uid="{00000000-0005-0000-0000-00006A4D0000}"/>
    <cellStyle name="Encabez. 1 2" xfId="20854" hidden="1" xr:uid="{00000000-0005-0000-0000-00006B4D0000}"/>
    <cellStyle name="Encabez. 1 2" xfId="21002" hidden="1" xr:uid="{00000000-0005-0000-0000-00006C4D0000}"/>
    <cellStyle name="Encabez. 1 2" xfId="20988" hidden="1" xr:uid="{00000000-0005-0000-0000-00006D4D0000}"/>
    <cellStyle name="Encabez. 1 2" xfId="21016" hidden="1" xr:uid="{00000000-0005-0000-0000-00006E4D0000}"/>
    <cellStyle name="Encabez. 1 2" xfId="21012" hidden="1" xr:uid="{00000000-0005-0000-0000-00006F4D0000}"/>
    <cellStyle name="Encabez. 1 2" xfId="21051" hidden="1" xr:uid="{00000000-0005-0000-0000-0000704D0000}"/>
    <cellStyle name="Encabez. 1 2" xfId="21048" hidden="1" xr:uid="{00000000-0005-0000-0000-0000714D0000}"/>
    <cellStyle name="Encabez. 1 2" xfId="21061" hidden="1" xr:uid="{00000000-0005-0000-0000-0000724D0000}"/>
    <cellStyle name="Encabez. 1 2" xfId="21059" hidden="1" xr:uid="{00000000-0005-0000-0000-0000734D0000}"/>
    <cellStyle name="Encabez. 1 2" xfId="21073" hidden="1" xr:uid="{00000000-0005-0000-0000-0000744D0000}"/>
    <cellStyle name="Encabez. 1 2" xfId="21070" hidden="1" xr:uid="{00000000-0005-0000-0000-0000754D0000}"/>
    <cellStyle name="Encabez. 1 2" xfId="21146" hidden="1" xr:uid="{00000000-0005-0000-0000-0000764D0000}"/>
    <cellStyle name="Encabez. 1 2" xfId="21132" hidden="1" xr:uid="{00000000-0005-0000-0000-0000774D0000}"/>
    <cellStyle name="Encabez. 1 2" xfId="21157" hidden="1" xr:uid="{00000000-0005-0000-0000-0000784D0000}"/>
    <cellStyle name="Encabez. 1 2" xfId="21155" hidden="1" xr:uid="{00000000-0005-0000-0000-0000794D0000}"/>
    <cellStyle name="Encabez. 1 2" xfId="21167" hidden="1" xr:uid="{00000000-0005-0000-0000-00007A4D0000}"/>
    <cellStyle name="Encabez. 1 2" xfId="21165" hidden="1" xr:uid="{00000000-0005-0000-0000-00007B4D0000}"/>
    <cellStyle name="Encabez. 1 2" xfId="21177" hidden="1" xr:uid="{00000000-0005-0000-0000-00007C4D0000}"/>
    <cellStyle name="Encabez. 1 2" xfId="21175" hidden="1" xr:uid="{00000000-0005-0000-0000-00007D4D0000}"/>
    <cellStyle name="Encabez. 1 2" xfId="21187" hidden="1" xr:uid="{00000000-0005-0000-0000-00007E4D0000}"/>
    <cellStyle name="Encabez. 1 2" xfId="21185" hidden="1" xr:uid="{00000000-0005-0000-0000-00007F4D0000}"/>
    <cellStyle name="Encabez. 1 2" xfId="20931" hidden="1" xr:uid="{00000000-0005-0000-0000-0000804D0000}"/>
    <cellStyle name="Encabez. 1 2" xfId="21090" hidden="1" xr:uid="{00000000-0005-0000-0000-0000814D0000}"/>
    <cellStyle name="Encabez. 1 2" xfId="20963" hidden="1" xr:uid="{00000000-0005-0000-0000-0000824D0000}"/>
    <cellStyle name="Encabez. 1 2" xfId="21080" hidden="1" xr:uid="{00000000-0005-0000-0000-0000834D0000}"/>
    <cellStyle name="Encabez. 1 2" xfId="21196" hidden="1" xr:uid="{00000000-0005-0000-0000-0000844D0000}"/>
    <cellStyle name="Encabez. 1 2" xfId="21194" hidden="1" xr:uid="{00000000-0005-0000-0000-0000854D0000}"/>
    <cellStyle name="Encabez. 1 2" xfId="21206" hidden="1" xr:uid="{00000000-0005-0000-0000-0000864D0000}"/>
    <cellStyle name="Encabez. 1 2" xfId="21204" hidden="1" xr:uid="{00000000-0005-0000-0000-0000874D0000}"/>
    <cellStyle name="Encabez. 1 2" xfId="21216" hidden="1" xr:uid="{00000000-0005-0000-0000-0000884D0000}"/>
    <cellStyle name="Encabez. 1 2" xfId="21214" hidden="1" xr:uid="{00000000-0005-0000-0000-0000894D0000}"/>
    <cellStyle name="Encabez. 1 2" xfId="20355" hidden="1" xr:uid="{00000000-0005-0000-0000-00008A4D0000}"/>
    <cellStyle name="Encabez. 1 2" xfId="13695" hidden="1" xr:uid="{00000000-0005-0000-0000-00008B4D0000}"/>
    <cellStyle name="Encabez. 1 2" xfId="20520" hidden="1" xr:uid="{00000000-0005-0000-0000-00008C4D0000}"/>
    <cellStyle name="Encabez. 1 2" xfId="20357" hidden="1" xr:uid="{00000000-0005-0000-0000-00008D4D0000}"/>
    <cellStyle name="Encabez. 1 2" xfId="20867" hidden="1" xr:uid="{00000000-0005-0000-0000-00008E4D0000}"/>
    <cellStyle name="Encabez. 1 2" xfId="20868" hidden="1" xr:uid="{00000000-0005-0000-0000-00008F4D0000}"/>
    <cellStyle name="Encabez. 1 2" xfId="20864" hidden="1" xr:uid="{00000000-0005-0000-0000-0000904D0000}"/>
    <cellStyle name="Encabez. 1 2" xfId="20571" hidden="1" xr:uid="{00000000-0005-0000-0000-0000914D0000}"/>
    <cellStyle name="Encabez. 1 2" xfId="21226" hidden="1" xr:uid="{00000000-0005-0000-0000-0000924D0000}"/>
    <cellStyle name="Encabez. 1 2" xfId="21224" hidden="1" xr:uid="{00000000-0005-0000-0000-0000934D0000}"/>
    <cellStyle name="Encabez. 1 2" xfId="21298" hidden="1" xr:uid="{00000000-0005-0000-0000-0000944D0000}"/>
    <cellStyle name="Encabez. 1 2" xfId="21284" hidden="1" xr:uid="{00000000-0005-0000-0000-0000954D0000}"/>
    <cellStyle name="Encabez. 1 2" xfId="21309" hidden="1" xr:uid="{00000000-0005-0000-0000-0000964D0000}"/>
    <cellStyle name="Encabez. 1 2" xfId="21307" hidden="1" xr:uid="{00000000-0005-0000-0000-0000974D0000}"/>
    <cellStyle name="Encabez. 1 2" xfId="21319" hidden="1" xr:uid="{00000000-0005-0000-0000-0000984D0000}"/>
    <cellStyle name="Encabez. 1 2" xfId="21317" hidden="1" xr:uid="{00000000-0005-0000-0000-0000994D0000}"/>
    <cellStyle name="Encabez. 1 2" xfId="21329" hidden="1" xr:uid="{00000000-0005-0000-0000-00009A4D0000}"/>
    <cellStyle name="Encabez. 1 2" xfId="21327" hidden="1" xr:uid="{00000000-0005-0000-0000-00009B4D0000}"/>
    <cellStyle name="Encabez. 1 2" xfId="21339" hidden="1" xr:uid="{00000000-0005-0000-0000-00009C4D0000}"/>
    <cellStyle name="Encabez. 1 2" xfId="21337" hidden="1" xr:uid="{00000000-0005-0000-0000-00009D4D0000}"/>
    <cellStyle name="Encabez. 1 2" xfId="20874" hidden="1" xr:uid="{00000000-0005-0000-0000-00009E4D0000}"/>
    <cellStyle name="Encabez. 1 2" xfId="21243" hidden="1" xr:uid="{00000000-0005-0000-0000-00009F4D0000}"/>
    <cellStyle name="Encabez. 1 2" xfId="20681" hidden="1" xr:uid="{00000000-0005-0000-0000-0000A04D0000}"/>
    <cellStyle name="Encabez. 1 2" xfId="21233" hidden="1" xr:uid="{00000000-0005-0000-0000-0000A14D0000}"/>
    <cellStyle name="Encabez. 1 2" xfId="21348" hidden="1" xr:uid="{00000000-0005-0000-0000-0000A24D0000}"/>
    <cellStyle name="Encabez. 1 2" xfId="21346" hidden="1" xr:uid="{00000000-0005-0000-0000-0000A34D0000}"/>
    <cellStyle name="Encabez. 1 2" xfId="21358" hidden="1" xr:uid="{00000000-0005-0000-0000-0000A44D0000}"/>
    <cellStyle name="Encabez. 1 2" xfId="21356" hidden="1" xr:uid="{00000000-0005-0000-0000-0000A54D0000}"/>
    <cellStyle name="Encabez. 1 2" xfId="21368" hidden="1" xr:uid="{00000000-0005-0000-0000-0000A64D0000}"/>
    <cellStyle name="Encabez. 1 2" xfId="21366" hidden="1" xr:uid="{00000000-0005-0000-0000-0000A74D0000}"/>
    <cellStyle name="Encabez. 1 2" xfId="20419" hidden="1" xr:uid="{00000000-0005-0000-0000-0000A84D0000}"/>
    <cellStyle name="Encabez. 1 2" xfId="21040" hidden="1" xr:uid="{00000000-0005-0000-0000-0000A94D0000}"/>
    <cellStyle name="Encabez. 1 2" xfId="21026" hidden="1" xr:uid="{00000000-0005-0000-0000-0000AA4D0000}"/>
    <cellStyle name="Encabez. 1 2" xfId="20686" hidden="1" xr:uid="{00000000-0005-0000-0000-0000AB4D0000}"/>
    <cellStyle name="Encabez. 1 2" xfId="20723" hidden="1" xr:uid="{00000000-0005-0000-0000-0000AC4D0000}"/>
    <cellStyle name="Encabez. 1 2" xfId="20904" hidden="1" xr:uid="{00000000-0005-0000-0000-0000AD4D0000}"/>
    <cellStyle name="Encabez. 1 2" xfId="20816" hidden="1" xr:uid="{00000000-0005-0000-0000-0000AE4D0000}"/>
    <cellStyle name="Encabez. 1 2" xfId="20908" hidden="1" xr:uid="{00000000-0005-0000-0000-0000AF4D0000}"/>
    <cellStyle name="Encabez. 1 2" xfId="21371" hidden="1" xr:uid="{00000000-0005-0000-0000-0000B04D0000}"/>
    <cellStyle name="Encabez. 1 2" xfId="20961" hidden="1" xr:uid="{00000000-0005-0000-0000-0000B14D0000}"/>
    <cellStyle name="Encabez. 1 2" xfId="21443" hidden="1" xr:uid="{00000000-0005-0000-0000-0000B24D0000}"/>
    <cellStyle name="Encabez. 1 2" xfId="21429" hidden="1" xr:uid="{00000000-0005-0000-0000-0000B34D0000}"/>
    <cellStyle name="Encabez. 1 2" xfId="21454" hidden="1" xr:uid="{00000000-0005-0000-0000-0000B44D0000}"/>
    <cellStyle name="Encabez. 1 2" xfId="21452" hidden="1" xr:uid="{00000000-0005-0000-0000-0000B54D0000}"/>
    <cellStyle name="Encabez. 1 2" xfId="21464" hidden="1" xr:uid="{00000000-0005-0000-0000-0000B64D0000}"/>
    <cellStyle name="Encabez. 1 2" xfId="21462" hidden="1" xr:uid="{00000000-0005-0000-0000-0000B74D0000}"/>
    <cellStyle name="Encabez. 1 2" xfId="21474" hidden="1" xr:uid="{00000000-0005-0000-0000-0000B84D0000}"/>
    <cellStyle name="Encabez. 1 2" xfId="21472" hidden="1" xr:uid="{00000000-0005-0000-0000-0000B94D0000}"/>
    <cellStyle name="Encabez. 1 2" xfId="21484" hidden="1" xr:uid="{00000000-0005-0000-0000-0000BA4D0000}"/>
    <cellStyle name="Encabez. 1 2" xfId="21482" hidden="1" xr:uid="{00000000-0005-0000-0000-0000BB4D0000}"/>
    <cellStyle name="Encabez. 1 2" xfId="20909" hidden="1" xr:uid="{00000000-0005-0000-0000-0000BC4D0000}"/>
    <cellStyle name="Encabez. 1 2" xfId="21388" hidden="1" xr:uid="{00000000-0005-0000-0000-0000BD4D0000}"/>
    <cellStyle name="Encabez. 1 2" xfId="21042" hidden="1" xr:uid="{00000000-0005-0000-0000-0000BE4D0000}"/>
    <cellStyle name="Encabez. 1 2" xfId="21378" hidden="1" xr:uid="{00000000-0005-0000-0000-0000BF4D0000}"/>
    <cellStyle name="Encabez. 1 2" xfId="21493" hidden="1" xr:uid="{00000000-0005-0000-0000-0000C04D0000}"/>
    <cellStyle name="Encabez. 1 2" xfId="21491" hidden="1" xr:uid="{00000000-0005-0000-0000-0000C14D0000}"/>
    <cellStyle name="Encabez. 1 2" xfId="21503" hidden="1" xr:uid="{00000000-0005-0000-0000-0000C24D0000}"/>
    <cellStyle name="Encabez. 1 2" xfId="21501" hidden="1" xr:uid="{00000000-0005-0000-0000-0000C34D0000}"/>
    <cellStyle name="Encabez. 1 2" xfId="21513" hidden="1" xr:uid="{00000000-0005-0000-0000-0000C44D0000}"/>
    <cellStyle name="Encabez. 1 2" xfId="21511" hidden="1" xr:uid="{00000000-0005-0000-0000-0000C54D0000}"/>
    <cellStyle name="Encabez. 1 2" xfId="20354" hidden="1" xr:uid="{00000000-0005-0000-0000-0000C64D0000}"/>
    <cellStyle name="Encabez. 1 2" xfId="5017" hidden="1" xr:uid="{00000000-0005-0000-0000-0000C74D0000}"/>
    <cellStyle name="Encabez. 1 2" xfId="20390" hidden="1" xr:uid="{00000000-0005-0000-0000-0000C84D0000}"/>
    <cellStyle name="Encabez. 1 2" xfId="4633" hidden="1" xr:uid="{00000000-0005-0000-0000-0000C94D0000}"/>
    <cellStyle name="Encabez. 1 2" xfId="21516" hidden="1" xr:uid="{00000000-0005-0000-0000-0000CA4D0000}"/>
    <cellStyle name="Encabez. 1 2" xfId="8955" hidden="1" xr:uid="{00000000-0005-0000-0000-0000CB4D0000}"/>
    <cellStyle name="Encabez. 1 2" xfId="21526" hidden="1" xr:uid="{00000000-0005-0000-0000-0000CC4D0000}"/>
    <cellStyle name="Encabez. 1 2" xfId="21524" hidden="1" xr:uid="{00000000-0005-0000-0000-0000CD4D0000}"/>
    <cellStyle name="Encabez. 1 2" xfId="21537" hidden="1" xr:uid="{00000000-0005-0000-0000-0000CE4D0000}"/>
    <cellStyle name="Encabez. 1 2" xfId="21534" hidden="1" xr:uid="{00000000-0005-0000-0000-0000CF4D0000}"/>
    <cellStyle name="Encabez. 1 2" xfId="21682" hidden="1" xr:uid="{00000000-0005-0000-0000-0000D04D0000}"/>
    <cellStyle name="Encabez. 1 2" xfId="21668" hidden="1" xr:uid="{00000000-0005-0000-0000-0000D14D0000}"/>
    <cellStyle name="Encabez. 1 2" xfId="21696" hidden="1" xr:uid="{00000000-0005-0000-0000-0000D24D0000}"/>
    <cellStyle name="Encabez. 1 2" xfId="21692" hidden="1" xr:uid="{00000000-0005-0000-0000-0000D34D0000}"/>
    <cellStyle name="Encabez. 1 2" xfId="21731" hidden="1" xr:uid="{00000000-0005-0000-0000-0000D44D0000}"/>
    <cellStyle name="Encabez. 1 2" xfId="21728" hidden="1" xr:uid="{00000000-0005-0000-0000-0000D54D0000}"/>
    <cellStyle name="Encabez. 1 2" xfId="21741" hidden="1" xr:uid="{00000000-0005-0000-0000-0000D64D0000}"/>
    <cellStyle name="Encabez. 1 2" xfId="21739" hidden="1" xr:uid="{00000000-0005-0000-0000-0000D74D0000}"/>
    <cellStyle name="Encabez. 1 2" xfId="21753" hidden="1" xr:uid="{00000000-0005-0000-0000-0000D84D0000}"/>
    <cellStyle name="Encabez. 1 2" xfId="21750" hidden="1" xr:uid="{00000000-0005-0000-0000-0000D94D0000}"/>
    <cellStyle name="Encabez. 1 2" xfId="21825" hidden="1" xr:uid="{00000000-0005-0000-0000-0000DA4D0000}"/>
    <cellStyle name="Encabez. 1 2" xfId="21811" hidden="1" xr:uid="{00000000-0005-0000-0000-0000DB4D0000}"/>
    <cellStyle name="Encabez. 1 2" xfId="21836" hidden="1" xr:uid="{00000000-0005-0000-0000-0000DC4D0000}"/>
    <cellStyle name="Encabez. 1 2" xfId="21834" hidden="1" xr:uid="{00000000-0005-0000-0000-0000DD4D0000}"/>
    <cellStyle name="Encabez. 1 2" xfId="21846" hidden="1" xr:uid="{00000000-0005-0000-0000-0000DE4D0000}"/>
    <cellStyle name="Encabez. 1 2" xfId="21844" hidden="1" xr:uid="{00000000-0005-0000-0000-0000DF4D0000}"/>
    <cellStyle name="Encabez. 1 2" xfId="21856" hidden="1" xr:uid="{00000000-0005-0000-0000-0000E04D0000}"/>
    <cellStyle name="Encabez. 1 2" xfId="21854" hidden="1" xr:uid="{00000000-0005-0000-0000-0000E14D0000}"/>
    <cellStyle name="Encabez. 1 2" xfId="21866" hidden="1" xr:uid="{00000000-0005-0000-0000-0000E24D0000}"/>
    <cellStyle name="Encabez. 1 2" xfId="21864" hidden="1" xr:uid="{00000000-0005-0000-0000-0000E34D0000}"/>
    <cellStyle name="Encabez. 1 2" xfId="21611" hidden="1" xr:uid="{00000000-0005-0000-0000-0000E44D0000}"/>
    <cellStyle name="Encabez. 1 2" xfId="21770" hidden="1" xr:uid="{00000000-0005-0000-0000-0000E54D0000}"/>
    <cellStyle name="Encabez. 1 2" xfId="21643" hidden="1" xr:uid="{00000000-0005-0000-0000-0000E64D0000}"/>
    <cellStyle name="Encabez. 1 2" xfId="21760" hidden="1" xr:uid="{00000000-0005-0000-0000-0000E74D0000}"/>
    <cellStyle name="Encabez. 1 2" xfId="21875" hidden="1" xr:uid="{00000000-0005-0000-0000-0000E84D0000}"/>
    <cellStyle name="Encabez. 1 2" xfId="21873" hidden="1" xr:uid="{00000000-0005-0000-0000-0000E94D0000}"/>
    <cellStyle name="Encabez. 1 2" xfId="21885" hidden="1" xr:uid="{00000000-0005-0000-0000-0000EA4D0000}"/>
    <cellStyle name="Encabez. 1 2" xfId="21883" hidden="1" xr:uid="{00000000-0005-0000-0000-0000EB4D0000}"/>
    <cellStyle name="Encabez. 1 2" xfId="21895" hidden="1" xr:uid="{00000000-0005-0000-0000-0000EC4D0000}"/>
    <cellStyle name="Encabez. 1 2" xfId="21893" hidden="1" xr:uid="{00000000-0005-0000-0000-0000ED4D0000}"/>
    <cellStyle name="Encabez. 1 2" xfId="20754" hidden="1" xr:uid="{00000000-0005-0000-0000-0000EE4D0000}"/>
    <cellStyle name="Encabez. 1 2" xfId="9357" hidden="1" xr:uid="{00000000-0005-0000-0000-0000EF4D0000}"/>
    <cellStyle name="Encabez. 1 2" xfId="20703" hidden="1" xr:uid="{00000000-0005-0000-0000-0000F04D0000}"/>
    <cellStyle name="Encabez. 1 2" xfId="20438" hidden="1" xr:uid="{00000000-0005-0000-0000-0000F14D0000}"/>
    <cellStyle name="Encabez. 1 2" xfId="21547" hidden="1" xr:uid="{00000000-0005-0000-0000-0000F24D0000}"/>
    <cellStyle name="Encabez. 1 2" xfId="21548" hidden="1" xr:uid="{00000000-0005-0000-0000-0000F34D0000}"/>
    <cellStyle name="Encabez. 1 2" xfId="21544" hidden="1" xr:uid="{00000000-0005-0000-0000-0000F44D0000}"/>
    <cellStyle name="Encabez. 1 2" xfId="3728" hidden="1" xr:uid="{00000000-0005-0000-0000-0000F54D0000}"/>
    <cellStyle name="Encabez. 1 2" xfId="21905" hidden="1" xr:uid="{00000000-0005-0000-0000-0000F64D0000}"/>
    <cellStyle name="Encabez. 1 2" xfId="21903" hidden="1" xr:uid="{00000000-0005-0000-0000-0000F74D0000}"/>
    <cellStyle name="Encabez. 1 2" xfId="21977" hidden="1" xr:uid="{00000000-0005-0000-0000-0000F84D0000}"/>
    <cellStyle name="Encabez. 1 2" xfId="21963" hidden="1" xr:uid="{00000000-0005-0000-0000-0000F94D0000}"/>
    <cellStyle name="Encabez. 1 2" xfId="21988" hidden="1" xr:uid="{00000000-0005-0000-0000-0000FA4D0000}"/>
    <cellStyle name="Encabez. 1 2" xfId="21986" hidden="1" xr:uid="{00000000-0005-0000-0000-0000FB4D0000}"/>
    <cellStyle name="Encabez. 1 2" xfId="21998" hidden="1" xr:uid="{00000000-0005-0000-0000-0000FC4D0000}"/>
    <cellStyle name="Encabez. 1 2" xfId="21996" hidden="1" xr:uid="{00000000-0005-0000-0000-0000FD4D0000}"/>
    <cellStyle name="Encabez. 1 2" xfId="22008" hidden="1" xr:uid="{00000000-0005-0000-0000-0000FE4D0000}"/>
    <cellStyle name="Encabez. 1 2" xfId="22006" hidden="1" xr:uid="{00000000-0005-0000-0000-0000FF4D0000}"/>
    <cellStyle name="Encabez. 1 2" xfId="22018" hidden="1" xr:uid="{00000000-0005-0000-0000-0000004E0000}"/>
    <cellStyle name="Encabez. 1 2" xfId="22016" hidden="1" xr:uid="{00000000-0005-0000-0000-0000014E0000}"/>
    <cellStyle name="Encabez. 1 2" xfId="21554" hidden="1" xr:uid="{00000000-0005-0000-0000-0000024E0000}"/>
    <cellStyle name="Encabez. 1 2" xfId="21922" hidden="1" xr:uid="{00000000-0005-0000-0000-0000034E0000}"/>
    <cellStyle name="Encabez. 1 2" xfId="20645" hidden="1" xr:uid="{00000000-0005-0000-0000-0000044E0000}"/>
    <cellStyle name="Encabez. 1 2" xfId="21912" hidden="1" xr:uid="{00000000-0005-0000-0000-0000054E0000}"/>
    <cellStyle name="Encabez. 1 2" xfId="22027" hidden="1" xr:uid="{00000000-0005-0000-0000-0000064E0000}"/>
    <cellStyle name="Encabez. 1 2" xfId="22025" hidden="1" xr:uid="{00000000-0005-0000-0000-0000074E0000}"/>
    <cellStyle name="Encabez. 1 2" xfId="22037" hidden="1" xr:uid="{00000000-0005-0000-0000-0000084E0000}"/>
    <cellStyle name="Encabez. 1 2" xfId="22035" hidden="1" xr:uid="{00000000-0005-0000-0000-0000094E0000}"/>
    <cellStyle name="Encabez. 1 2" xfId="22047" hidden="1" xr:uid="{00000000-0005-0000-0000-00000A4E0000}"/>
    <cellStyle name="Encabez. 1 2" xfId="22045" hidden="1" xr:uid="{00000000-0005-0000-0000-00000B4E0000}"/>
    <cellStyle name="Encabez. 1 2" xfId="20414" hidden="1" xr:uid="{00000000-0005-0000-0000-00000C4E0000}"/>
    <cellStyle name="Encabez. 1 2" xfId="21720" hidden="1" xr:uid="{00000000-0005-0000-0000-00000D4E0000}"/>
    <cellStyle name="Encabez. 1 2" xfId="21706" hidden="1" xr:uid="{00000000-0005-0000-0000-00000E4E0000}"/>
    <cellStyle name="Encabez. 1 2" xfId="4865" hidden="1" xr:uid="{00000000-0005-0000-0000-00000F4E0000}"/>
    <cellStyle name="Encabez. 1 2" xfId="4713" hidden="1" xr:uid="{00000000-0005-0000-0000-0000104E0000}"/>
    <cellStyle name="Encabez. 1 2" xfId="21584" hidden="1" xr:uid="{00000000-0005-0000-0000-0000114E0000}"/>
    <cellStyle name="Encabez. 1 2" xfId="20582" hidden="1" xr:uid="{00000000-0005-0000-0000-0000124E0000}"/>
    <cellStyle name="Encabez. 1 2" xfId="21588" hidden="1" xr:uid="{00000000-0005-0000-0000-0000134E0000}"/>
    <cellStyle name="Encabez. 1 2" xfId="22050" hidden="1" xr:uid="{00000000-0005-0000-0000-0000144E0000}"/>
    <cellStyle name="Encabez. 1 2" xfId="21641" hidden="1" xr:uid="{00000000-0005-0000-0000-0000154E0000}"/>
    <cellStyle name="Encabez. 1 2" xfId="22122" hidden="1" xr:uid="{00000000-0005-0000-0000-0000164E0000}"/>
    <cellStyle name="Encabez. 1 2" xfId="22108" hidden="1" xr:uid="{00000000-0005-0000-0000-0000174E0000}"/>
    <cellStyle name="Encabez. 1 2" xfId="22133" hidden="1" xr:uid="{00000000-0005-0000-0000-0000184E0000}"/>
    <cellStyle name="Encabez. 1 2" xfId="22131" hidden="1" xr:uid="{00000000-0005-0000-0000-0000194E0000}"/>
    <cellStyle name="Encabez. 1 2" xfId="22143" hidden="1" xr:uid="{00000000-0005-0000-0000-00001A4E0000}"/>
    <cellStyle name="Encabez. 1 2" xfId="22141" hidden="1" xr:uid="{00000000-0005-0000-0000-00001B4E0000}"/>
    <cellStyle name="Encabez. 1 2" xfId="22153" hidden="1" xr:uid="{00000000-0005-0000-0000-00001C4E0000}"/>
    <cellStyle name="Encabez. 1 2" xfId="22151" hidden="1" xr:uid="{00000000-0005-0000-0000-00001D4E0000}"/>
    <cellStyle name="Encabez. 1 2" xfId="22163" hidden="1" xr:uid="{00000000-0005-0000-0000-00001E4E0000}"/>
    <cellStyle name="Encabez. 1 2" xfId="22161" hidden="1" xr:uid="{00000000-0005-0000-0000-00001F4E0000}"/>
    <cellStyle name="Encabez. 1 2" xfId="21589" hidden="1" xr:uid="{00000000-0005-0000-0000-0000204E0000}"/>
    <cellStyle name="Encabez. 1 2" xfId="22067" hidden="1" xr:uid="{00000000-0005-0000-0000-0000214E0000}"/>
    <cellStyle name="Encabez. 1 2" xfId="21722" hidden="1" xr:uid="{00000000-0005-0000-0000-0000224E0000}"/>
    <cellStyle name="Encabez. 1 2" xfId="22057" hidden="1" xr:uid="{00000000-0005-0000-0000-0000234E0000}"/>
    <cellStyle name="Encabez. 1 2" xfId="22172" hidden="1" xr:uid="{00000000-0005-0000-0000-0000244E0000}"/>
    <cellStyle name="Encabez. 1 2" xfId="22170" hidden="1" xr:uid="{00000000-0005-0000-0000-0000254E0000}"/>
    <cellStyle name="Encabez. 1 2" xfId="22182" hidden="1" xr:uid="{00000000-0005-0000-0000-0000264E0000}"/>
    <cellStyle name="Encabez. 1 2" xfId="22180" hidden="1" xr:uid="{00000000-0005-0000-0000-0000274E0000}"/>
    <cellStyle name="Encabez. 1 2" xfId="22192" hidden="1" xr:uid="{00000000-0005-0000-0000-0000284E0000}"/>
    <cellStyle name="Encabez. 1 2" xfId="22190" hidden="1" xr:uid="{00000000-0005-0000-0000-0000294E0000}"/>
    <cellStyle name="Encabez. 1 2" xfId="20728" hidden="1" xr:uid="{00000000-0005-0000-0000-00002A4E0000}"/>
    <cellStyle name="Encabez. 1 2" xfId="10383" hidden="1" xr:uid="{00000000-0005-0000-0000-00002B4E0000}"/>
    <cellStyle name="Encabez. 1 2" xfId="4410" hidden="1" xr:uid="{00000000-0005-0000-0000-00002C4E0000}"/>
    <cellStyle name="Encabez. 1 2" xfId="9361" hidden="1" xr:uid="{00000000-0005-0000-0000-00002D4E0000}"/>
    <cellStyle name="Encabez. 1 2" xfId="22195" hidden="1" xr:uid="{00000000-0005-0000-0000-00002E4E0000}"/>
    <cellStyle name="Encabez. 1 2" xfId="20476" hidden="1" xr:uid="{00000000-0005-0000-0000-00002F4E0000}"/>
    <cellStyle name="Encabez. 1 2" xfId="22205" hidden="1" xr:uid="{00000000-0005-0000-0000-0000304E0000}"/>
    <cellStyle name="Encabez. 1 2" xfId="22203" hidden="1" xr:uid="{00000000-0005-0000-0000-0000314E0000}"/>
    <cellStyle name="Encabez. 1 2" xfId="22216" hidden="1" xr:uid="{00000000-0005-0000-0000-0000324E0000}"/>
    <cellStyle name="Encabez. 1 2" xfId="22214" hidden="1" xr:uid="{00000000-0005-0000-0000-0000334E0000}"/>
    <cellStyle name="Encabez. 1 2" xfId="22361" hidden="1" xr:uid="{00000000-0005-0000-0000-0000344E0000}"/>
    <cellStyle name="Encabez. 1 2" xfId="22347" hidden="1" xr:uid="{00000000-0005-0000-0000-0000354E0000}"/>
    <cellStyle name="Encabez. 1 2" xfId="22375" hidden="1" xr:uid="{00000000-0005-0000-0000-0000364E0000}"/>
    <cellStyle name="Encabez. 1 2" xfId="22371" hidden="1" xr:uid="{00000000-0005-0000-0000-0000374E0000}"/>
    <cellStyle name="Encabez. 1 2" xfId="22410" hidden="1" xr:uid="{00000000-0005-0000-0000-0000384E0000}"/>
    <cellStyle name="Encabez. 1 2" xfId="22407" hidden="1" xr:uid="{00000000-0005-0000-0000-0000394E0000}"/>
    <cellStyle name="Encabez. 1 2" xfId="22420" hidden="1" xr:uid="{00000000-0005-0000-0000-00003A4E0000}"/>
    <cellStyle name="Encabez. 1 2" xfId="22418" hidden="1" xr:uid="{00000000-0005-0000-0000-00003B4E0000}"/>
    <cellStyle name="Encabez. 1 2" xfId="22432" hidden="1" xr:uid="{00000000-0005-0000-0000-00003C4E0000}"/>
    <cellStyle name="Encabez. 1 2" xfId="22429" hidden="1" xr:uid="{00000000-0005-0000-0000-00003D4E0000}"/>
    <cellStyle name="Encabez. 1 2" xfId="22505" hidden="1" xr:uid="{00000000-0005-0000-0000-00003E4E0000}"/>
    <cellStyle name="Encabez. 1 2" xfId="22491" hidden="1" xr:uid="{00000000-0005-0000-0000-00003F4E0000}"/>
    <cellStyle name="Encabez. 1 2" xfId="22516" hidden="1" xr:uid="{00000000-0005-0000-0000-0000404E0000}"/>
    <cellStyle name="Encabez. 1 2" xfId="22514" hidden="1" xr:uid="{00000000-0005-0000-0000-0000414E0000}"/>
    <cellStyle name="Encabez. 1 2" xfId="22526" hidden="1" xr:uid="{00000000-0005-0000-0000-0000424E0000}"/>
    <cellStyle name="Encabez. 1 2" xfId="22524" hidden="1" xr:uid="{00000000-0005-0000-0000-0000434E0000}"/>
    <cellStyle name="Encabez. 1 2" xfId="22536" hidden="1" xr:uid="{00000000-0005-0000-0000-0000444E0000}"/>
    <cellStyle name="Encabez. 1 2" xfId="22534" hidden="1" xr:uid="{00000000-0005-0000-0000-0000454E0000}"/>
    <cellStyle name="Encabez. 1 2" xfId="22546" hidden="1" xr:uid="{00000000-0005-0000-0000-0000464E0000}"/>
    <cellStyle name="Encabez. 1 2" xfId="22544" hidden="1" xr:uid="{00000000-0005-0000-0000-0000474E0000}"/>
    <cellStyle name="Encabez. 1 2" xfId="22290" hidden="1" xr:uid="{00000000-0005-0000-0000-0000484E0000}"/>
    <cellStyle name="Encabez. 1 2" xfId="22449" hidden="1" xr:uid="{00000000-0005-0000-0000-0000494E0000}"/>
    <cellStyle name="Encabez. 1 2" xfId="22322" hidden="1" xr:uid="{00000000-0005-0000-0000-00004A4E0000}"/>
    <cellStyle name="Encabez. 1 2" xfId="22439" hidden="1" xr:uid="{00000000-0005-0000-0000-00004B4E0000}"/>
    <cellStyle name="Encabez. 1 2" xfId="22555" hidden="1" xr:uid="{00000000-0005-0000-0000-00004C4E0000}"/>
    <cellStyle name="Encabez. 1 2" xfId="22553" hidden="1" xr:uid="{00000000-0005-0000-0000-00004D4E0000}"/>
    <cellStyle name="Encabez. 1 2" xfId="22565" hidden="1" xr:uid="{00000000-0005-0000-0000-00004E4E0000}"/>
    <cellStyle name="Encabez. 1 2" xfId="22563" hidden="1" xr:uid="{00000000-0005-0000-0000-00004F4E0000}"/>
    <cellStyle name="Encabez. 1 2" xfId="22575" hidden="1" xr:uid="{00000000-0005-0000-0000-0000504E0000}"/>
    <cellStyle name="Encabez. 1 2" xfId="22573" hidden="1" xr:uid="{00000000-0005-0000-0000-0000514E0000}"/>
    <cellStyle name="Encabez. 1 2" xfId="20350" hidden="1" xr:uid="{00000000-0005-0000-0000-0000524E0000}"/>
    <cellStyle name="Encabez. 1 2" xfId="20353" hidden="1" xr:uid="{00000000-0005-0000-0000-0000534E0000}"/>
    <cellStyle name="Encabez. 1 2" xfId="9305" hidden="1" xr:uid="{00000000-0005-0000-0000-0000544E0000}"/>
    <cellStyle name="Encabez. 1 2" xfId="5169" hidden="1" xr:uid="{00000000-0005-0000-0000-0000554E0000}"/>
    <cellStyle name="Encabez. 1 2" xfId="22226" hidden="1" xr:uid="{00000000-0005-0000-0000-0000564E0000}"/>
    <cellStyle name="Encabez. 1 2" xfId="22227" hidden="1" xr:uid="{00000000-0005-0000-0000-0000574E0000}"/>
    <cellStyle name="Encabez. 1 2" xfId="22223" hidden="1" xr:uid="{00000000-0005-0000-0000-0000584E0000}"/>
    <cellStyle name="Encabez. 1 2" xfId="20447" hidden="1" xr:uid="{00000000-0005-0000-0000-0000594E0000}"/>
    <cellStyle name="Encabez. 1 2" xfId="22585" hidden="1" xr:uid="{00000000-0005-0000-0000-00005A4E0000}"/>
    <cellStyle name="Encabez. 1 2" xfId="22583" hidden="1" xr:uid="{00000000-0005-0000-0000-00005B4E0000}"/>
    <cellStyle name="Encabez. 1 2" xfId="22657" hidden="1" xr:uid="{00000000-0005-0000-0000-00005C4E0000}"/>
    <cellStyle name="Encabez. 1 2" xfId="22643" hidden="1" xr:uid="{00000000-0005-0000-0000-00005D4E0000}"/>
    <cellStyle name="Encabez. 1 2" xfId="22668" hidden="1" xr:uid="{00000000-0005-0000-0000-00005E4E0000}"/>
    <cellStyle name="Encabez. 1 2" xfId="22666" hidden="1" xr:uid="{00000000-0005-0000-0000-00005F4E0000}"/>
    <cellStyle name="Encabez. 1 2" xfId="22678" hidden="1" xr:uid="{00000000-0005-0000-0000-0000604E0000}"/>
    <cellStyle name="Encabez. 1 2" xfId="22676" hidden="1" xr:uid="{00000000-0005-0000-0000-0000614E0000}"/>
    <cellStyle name="Encabez. 1 2" xfId="22688" hidden="1" xr:uid="{00000000-0005-0000-0000-0000624E0000}"/>
    <cellStyle name="Encabez. 1 2" xfId="22686" hidden="1" xr:uid="{00000000-0005-0000-0000-0000634E0000}"/>
    <cellStyle name="Encabez. 1 2" xfId="22698" hidden="1" xr:uid="{00000000-0005-0000-0000-0000644E0000}"/>
    <cellStyle name="Encabez. 1 2" xfId="22696" hidden="1" xr:uid="{00000000-0005-0000-0000-0000654E0000}"/>
    <cellStyle name="Encabez. 1 2" xfId="22233" hidden="1" xr:uid="{00000000-0005-0000-0000-0000664E0000}"/>
    <cellStyle name="Encabez. 1 2" xfId="22602" hidden="1" xr:uid="{00000000-0005-0000-0000-0000674E0000}"/>
    <cellStyle name="Encabez. 1 2" xfId="8953" hidden="1" xr:uid="{00000000-0005-0000-0000-0000684E0000}"/>
    <cellStyle name="Encabez. 1 2" xfId="22592" hidden="1" xr:uid="{00000000-0005-0000-0000-0000694E0000}"/>
    <cellStyle name="Encabez. 1 2" xfId="22707" hidden="1" xr:uid="{00000000-0005-0000-0000-00006A4E0000}"/>
    <cellStyle name="Encabez. 1 2" xfId="22705" hidden="1" xr:uid="{00000000-0005-0000-0000-00006B4E0000}"/>
    <cellStyle name="Encabez. 1 2" xfId="22717" hidden="1" xr:uid="{00000000-0005-0000-0000-00006C4E0000}"/>
    <cellStyle name="Encabez. 1 2" xfId="22715" hidden="1" xr:uid="{00000000-0005-0000-0000-00006D4E0000}"/>
    <cellStyle name="Encabez. 1 2" xfId="22727" hidden="1" xr:uid="{00000000-0005-0000-0000-00006E4E0000}"/>
    <cellStyle name="Encabez. 1 2" xfId="22725" hidden="1" xr:uid="{00000000-0005-0000-0000-00006F4E0000}"/>
    <cellStyle name="Encabez. 1 2" xfId="9134" hidden="1" xr:uid="{00000000-0005-0000-0000-0000704E0000}"/>
    <cellStyle name="Encabez. 1 2" xfId="22399" hidden="1" xr:uid="{00000000-0005-0000-0000-0000714E0000}"/>
    <cellStyle name="Encabez. 1 2" xfId="22385" hidden="1" xr:uid="{00000000-0005-0000-0000-0000724E0000}"/>
    <cellStyle name="Encabez. 1 2" xfId="3610" hidden="1" xr:uid="{00000000-0005-0000-0000-0000734E0000}"/>
    <cellStyle name="Encabez. 1 2" xfId="9138" hidden="1" xr:uid="{00000000-0005-0000-0000-0000744E0000}"/>
    <cellStyle name="Encabez. 1 2" xfId="22263" hidden="1" xr:uid="{00000000-0005-0000-0000-0000754E0000}"/>
    <cellStyle name="Encabez. 1 2" xfId="20563" hidden="1" xr:uid="{00000000-0005-0000-0000-0000764E0000}"/>
    <cellStyle name="Encabez. 1 2" xfId="22267" hidden="1" xr:uid="{00000000-0005-0000-0000-0000774E0000}"/>
    <cellStyle name="Encabez. 1 2" xfId="22730" hidden="1" xr:uid="{00000000-0005-0000-0000-0000784E0000}"/>
    <cellStyle name="Encabez. 1 2" xfId="22320" hidden="1" xr:uid="{00000000-0005-0000-0000-0000794E0000}"/>
    <cellStyle name="Encabez. 1 2" xfId="22802" hidden="1" xr:uid="{00000000-0005-0000-0000-00007A4E0000}"/>
    <cellStyle name="Encabez. 1 2" xfId="22788" hidden="1" xr:uid="{00000000-0005-0000-0000-00007B4E0000}"/>
    <cellStyle name="Encabez. 1 2" xfId="22813" hidden="1" xr:uid="{00000000-0005-0000-0000-00007C4E0000}"/>
    <cellStyle name="Encabez. 1 2" xfId="22811" hidden="1" xr:uid="{00000000-0005-0000-0000-00007D4E0000}"/>
    <cellStyle name="Encabez. 1 2" xfId="22823" hidden="1" xr:uid="{00000000-0005-0000-0000-00007E4E0000}"/>
    <cellStyle name="Encabez. 1 2" xfId="22821" hidden="1" xr:uid="{00000000-0005-0000-0000-00007F4E0000}"/>
    <cellStyle name="Encabez. 1 2" xfId="22833" hidden="1" xr:uid="{00000000-0005-0000-0000-0000804E0000}"/>
    <cellStyle name="Encabez. 1 2" xfId="22831" hidden="1" xr:uid="{00000000-0005-0000-0000-0000814E0000}"/>
    <cellStyle name="Encabez. 1 2" xfId="22843" hidden="1" xr:uid="{00000000-0005-0000-0000-0000824E0000}"/>
    <cellStyle name="Encabez. 1 2" xfId="22841" hidden="1" xr:uid="{00000000-0005-0000-0000-0000834E0000}"/>
    <cellStyle name="Encabez. 1 2" xfId="22268" hidden="1" xr:uid="{00000000-0005-0000-0000-0000844E0000}"/>
    <cellStyle name="Encabez. 1 2" xfId="22747" hidden="1" xr:uid="{00000000-0005-0000-0000-0000854E0000}"/>
    <cellStyle name="Encabez. 1 2" xfId="22401" hidden="1" xr:uid="{00000000-0005-0000-0000-0000864E0000}"/>
    <cellStyle name="Encabez. 1 2" xfId="22737" hidden="1" xr:uid="{00000000-0005-0000-0000-0000874E0000}"/>
    <cellStyle name="Encabez. 1 2" xfId="22852" hidden="1" xr:uid="{00000000-0005-0000-0000-0000884E0000}"/>
    <cellStyle name="Encabez. 1 2" xfId="22850" hidden="1" xr:uid="{00000000-0005-0000-0000-0000894E0000}"/>
    <cellStyle name="Encabez. 1 2" xfId="22862" hidden="1" xr:uid="{00000000-0005-0000-0000-00008A4E0000}"/>
    <cellStyle name="Encabez. 1 2" xfId="22860" hidden="1" xr:uid="{00000000-0005-0000-0000-00008B4E0000}"/>
    <cellStyle name="Encabez. 1 2" xfId="22872" hidden="1" xr:uid="{00000000-0005-0000-0000-00008C4E0000}"/>
    <cellStyle name="Encabez. 1 2" xfId="22870" hidden="1" xr:uid="{00000000-0005-0000-0000-00008D4E0000}"/>
    <cellStyle name="Encabez. 1 2" xfId="20464" hidden="1" xr:uid="{00000000-0005-0000-0000-00008E4E0000}"/>
    <cellStyle name="Encabez. 1 2" xfId="20732" hidden="1" xr:uid="{00000000-0005-0000-0000-00008F4E0000}"/>
    <cellStyle name="Encabez. 1 2" xfId="20753" hidden="1" xr:uid="{00000000-0005-0000-0000-0000904E0000}"/>
    <cellStyle name="Encabez. 1 2" xfId="8886" hidden="1" xr:uid="{00000000-0005-0000-0000-0000914E0000}"/>
    <cellStyle name="Encabez. 1 2" xfId="22875" hidden="1" xr:uid="{00000000-0005-0000-0000-0000924E0000}"/>
    <cellStyle name="Encabez. 1 2" xfId="10417" hidden="1" xr:uid="{00000000-0005-0000-0000-0000934E0000}"/>
    <cellStyle name="Encabez. 1 2" xfId="22885" hidden="1" xr:uid="{00000000-0005-0000-0000-0000944E0000}"/>
    <cellStyle name="Encabez. 1 2" xfId="22883" hidden="1" xr:uid="{00000000-0005-0000-0000-0000954E0000}"/>
    <cellStyle name="Encabez. 1 2" xfId="22895" hidden="1" xr:uid="{00000000-0005-0000-0000-0000964E0000}"/>
    <cellStyle name="Encabez. 1 2" xfId="22893" hidden="1" xr:uid="{00000000-0005-0000-0000-0000974E0000}"/>
    <cellStyle name="Encabez. 1 2" xfId="23040" hidden="1" xr:uid="{00000000-0005-0000-0000-0000984E0000}"/>
    <cellStyle name="Encabez. 1 2" xfId="23026" hidden="1" xr:uid="{00000000-0005-0000-0000-0000994E0000}"/>
    <cellStyle name="Encabez. 1 2" xfId="23054" hidden="1" xr:uid="{00000000-0005-0000-0000-00009A4E0000}"/>
    <cellStyle name="Encabez. 1 2" xfId="23050" hidden="1" xr:uid="{00000000-0005-0000-0000-00009B4E0000}"/>
    <cellStyle name="Encabez. 1 2" xfId="23089" hidden="1" xr:uid="{00000000-0005-0000-0000-00009C4E0000}"/>
    <cellStyle name="Encabez. 1 2" xfId="23086" hidden="1" xr:uid="{00000000-0005-0000-0000-00009D4E0000}"/>
    <cellStyle name="Encabez. 1 2" xfId="23099" hidden="1" xr:uid="{00000000-0005-0000-0000-00009E4E0000}"/>
    <cellStyle name="Encabez. 1 2" xfId="23097" hidden="1" xr:uid="{00000000-0005-0000-0000-00009F4E0000}"/>
    <cellStyle name="Encabez. 1 2" xfId="23111" hidden="1" xr:uid="{00000000-0005-0000-0000-0000A04E0000}"/>
    <cellStyle name="Encabez. 1 2" xfId="23108" hidden="1" xr:uid="{00000000-0005-0000-0000-0000A14E0000}"/>
    <cellStyle name="Encabez. 1 2" xfId="23183" hidden="1" xr:uid="{00000000-0005-0000-0000-0000A24E0000}"/>
    <cellStyle name="Encabez. 1 2" xfId="23169" hidden="1" xr:uid="{00000000-0005-0000-0000-0000A34E0000}"/>
    <cellStyle name="Encabez. 1 2" xfId="23194" hidden="1" xr:uid="{00000000-0005-0000-0000-0000A44E0000}"/>
    <cellStyle name="Encabez. 1 2" xfId="23192" hidden="1" xr:uid="{00000000-0005-0000-0000-0000A54E0000}"/>
    <cellStyle name="Encabez. 1 2" xfId="23204" hidden="1" xr:uid="{00000000-0005-0000-0000-0000A64E0000}"/>
    <cellStyle name="Encabez. 1 2" xfId="23202" hidden="1" xr:uid="{00000000-0005-0000-0000-0000A74E0000}"/>
    <cellStyle name="Encabez. 1 2" xfId="23214" hidden="1" xr:uid="{00000000-0005-0000-0000-0000A84E0000}"/>
    <cellStyle name="Encabez. 1 2" xfId="23212" hidden="1" xr:uid="{00000000-0005-0000-0000-0000A94E0000}"/>
    <cellStyle name="Encabez. 1 2" xfId="23224" hidden="1" xr:uid="{00000000-0005-0000-0000-0000AA4E0000}"/>
    <cellStyle name="Encabez. 1 2" xfId="23222" hidden="1" xr:uid="{00000000-0005-0000-0000-0000AB4E0000}"/>
    <cellStyle name="Encabez. 1 2" xfId="22969" hidden="1" xr:uid="{00000000-0005-0000-0000-0000AC4E0000}"/>
    <cellStyle name="Encabez. 1 2" xfId="23128" hidden="1" xr:uid="{00000000-0005-0000-0000-0000AD4E0000}"/>
    <cellStyle name="Encabez. 1 2" xfId="23001" hidden="1" xr:uid="{00000000-0005-0000-0000-0000AE4E0000}"/>
    <cellStyle name="Encabez. 1 2" xfId="23118" hidden="1" xr:uid="{00000000-0005-0000-0000-0000AF4E0000}"/>
    <cellStyle name="Encabez. 1 2" xfId="23233" hidden="1" xr:uid="{00000000-0005-0000-0000-0000B04E0000}"/>
    <cellStyle name="Encabez. 1 2" xfId="23231" hidden="1" xr:uid="{00000000-0005-0000-0000-0000B14E0000}"/>
    <cellStyle name="Encabez. 1 2" xfId="23243" hidden="1" xr:uid="{00000000-0005-0000-0000-0000B24E0000}"/>
    <cellStyle name="Encabez. 1 2" xfId="23241" hidden="1" xr:uid="{00000000-0005-0000-0000-0000B34E0000}"/>
    <cellStyle name="Encabez. 1 2" xfId="23253" hidden="1" xr:uid="{00000000-0005-0000-0000-0000B44E0000}"/>
    <cellStyle name="Encabez. 1 2" xfId="23251" hidden="1" xr:uid="{00000000-0005-0000-0000-0000B54E0000}"/>
    <cellStyle name="Encabez. 1 2" xfId="20412" hidden="1" xr:uid="{00000000-0005-0000-0000-0000B64E0000}"/>
    <cellStyle name="Encabez. 1 2" xfId="20514" hidden="1" xr:uid="{00000000-0005-0000-0000-0000B74E0000}"/>
    <cellStyle name="Encabez. 1 2" xfId="20613" hidden="1" xr:uid="{00000000-0005-0000-0000-0000B84E0000}"/>
    <cellStyle name="Encabez. 1 2" xfId="20383" hidden="1" xr:uid="{00000000-0005-0000-0000-0000B94E0000}"/>
    <cellStyle name="Encabez. 1 2" xfId="22905" hidden="1" xr:uid="{00000000-0005-0000-0000-0000BA4E0000}"/>
    <cellStyle name="Encabez. 1 2" xfId="22906" hidden="1" xr:uid="{00000000-0005-0000-0000-0000BB4E0000}"/>
    <cellStyle name="Encabez. 1 2" xfId="22902" hidden="1" xr:uid="{00000000-0005-0000-0000-0000BC4E0000}"/>
    <cellStyle name="Encabez. 1 2" xfId="20765" hidden="1" xr:uid="{00000000-0005-0000-0000-0000BD4E0000}"/>
    <cellStyle name="Encabez. 1 2" xfId="23263" hidden="1" xr:uid="{00000000-0005-0000-0000-0000BE4E0000}"/>
    <cellStyle name="Encabez. 1 2" xfId="23261" hidden="1" xr:uid="{00000000-0005-0000-0000-0000BF4E0000}"/>
    <cellStyle name="Encabez. 1 2" xfId="23335" hidden="1" xr:uid="{00000000-0005-0000-0000-0000C04E0000}"/>
    <cellStyle name="Encabez. 1 2" xfId="23321" hidden="1" xr:uid="{00000000-0005-0000-0000-0000C14E0000}"/>
    <cellStyle name="Encabez. 1 2" xfId="23346" hidden="1" xr:uid="{00000000-0005-0000-0000-0000C24E0000}"/>
    <cellStyle name="Encabez. 1 2" xfId="23344" hidden="1" xr:uid="{00000000-0005-0000-0000-0000C34E0000}"/>
    <cellStyle name="Encabez. 1 2" xfId="23356" hidden="1" xr:uid="{00000000-0005-0000-0000-0000C44E0000}"/>
    <cellStyle name="Encabez. 1 2" xfId="23354" hidden="1" xr:uid="{00000000-0005-0000-0000-0000C54E0000}"/>
    <cellStyle name="Encabez. 1 2" xfId="23366" hidden="1" xr:uid="{00000000-0005-0000-0000-0000C64E0000}"/>
    <cellStyle name="Encabez. 1 2" xfId="23364" hidden="1" xr:uid="{00000000-0005-0000-0000-0000C74E0000}"/>
    <cellStyle name="Encabez. 1 2" xfId="23376" hidden="1" xr:uid="{00000000-0005-0000-0000-0000C84E0000}"/>
    <cellStyle name="Encabez. 1 2" xfId="23374" hidden="1" xr:uid="{00000000-0005-0000-0000-0000C94E0000}"/>
    <cellStyle name="Encabez. 1 2" xfId="22912" hidden="1" xr:uid="{00000000-0005-0000-0000-0000CA4E0000}"/>
    <cellStyle name="Encabez. 1 2" xfId="23280" hidden="1" xr:uid="{00000000-0005-0000-0000-0000CB4E0000}"/>
    <cellStyle name="Encabez. 1 2" xfId="20469" hidden="1" xr:uid="{00000000-0005-0000-0000-0000CC4E0000}"/>
    <cellStyle name="Encabez. 1 2" xfId="23270" hidden="1" xr:uid="{00000000-0005-0000-0000-0000CD4E0000}"/>
    <cellStyle name="Encabez. 1 2" xfId="23385" hidden="1" xr:uid="{00000000-0005-0000-0000-0000CE4E0000}"/>
    <cellStyle name="Encabez. 1 2" xfId="23383" hidden="1" xr:uid="{00000000-0005-0000-0000-0000CF4E0000}"/>
    <cellStyle name="Encabez. 1 2" xfId="23395" hidden="1" xr:uid="{00000000-0005-0000-0000-0000D04E0000}"/>
    <cellStyle name="Encabez. 1 2" xfId="23393" hidden="1" xr:uid="{00000000-0005-0000-0000-0000D14E0000}"/>
    <cellStyle name="Encabez. 1 2" xfId="23405" hidden="1" xr:uid="{00000000-0005-0000-0000-0000D24E0000}"/>
    <cellStyle name="Encabez. 1 2" xfId="23403" hidden="1" xr:uid="{00000000-0005-0000-0000-0000D34E0000}"/>
    <cellStyle name="Encabez. 1 2" xfId="8862" hidden="1" xr:uid="{00000000-0005-0000-0000-0000D44E0000}"/>
    <cellStyle name="Encabez. 1 2" xfId="23078" hidden="1" xr:uid="{00000000-0005-0000-0000-0000D54E0000}"/>
    <cellStyle name="Encabez. 1 2" xfId="23064" hidden="1" xr:uid="{00000000-0005-0000-0000-0000D64E0000}"/>
    <cellStyle name="Encabez. 1 2" xfId="8901" hidden="1" xr:uid="{00000000-0005-0000-0000-0000D74E0000}"/>
    <cellStyle name="Encabez. 1 2" xfId="5421" hidden="1" xr:uid="{00000000-0005-0000-0000-0000D84E0000}"/>
    <cellStyle name="Encabez. 1 2" xfId="22942" hidden="1" xr:uid="{00000000-0005-0000-0000-0000D94E0000}"/>
    <cellStyle name="Encabez. 1 2" xfId="20641" hidden="1" xr:uid="{00000000-0005-0000-0000-0000DA4E0000}"/>
    <cellStyle name="Encabez. 1 2" xfId="22946" hidden="1" xr:uid="{00000000-0005-0000-0000-0000DB4E0000}"/>
    <cellStyle name="Encabez. 1 2" xfId="23408" hidden="1" xr:uid="{00000000-0005-0000-0000-0000DC4E0000}"/>
    <cellStyle name="Encabez. 1 2" xfId="22999" hidden="1" xr:uid="{00000000-0005-0000-0000-0000DD4E0000}"/>
    <cellStyle name="Encabez. 1 2" xfId="23480" hidden="1" xr:uid="{00000000-0005-0000-0000-0000DE4E0000}"/>
    <cellStyle name="Encabez. 1 2" xfId="23466" hidden="1" xr:uid="{00000000-0005-0000-0000-0000DF4E0000}"/>
    <cellStyle name="Encabez. 1 2" xfId="23491" hidden="1" xr:uid="{00000000-0005-0000-0000-0000E04E0000}"/>
    <cellStyle name="Encabez. 1 2" xfId="23489" hidden="1" xr:uid="{00000000-0005-0000-0000-0000E14E0000}"/>
    <cellStyle name="Encabez. 1 2" xfId="23501" hidden="1" xr:uid="{00000000-0005-0000-0000-0000E24E0000}"/>
    <cellStyle name="Encabez. 1 2" xfId="23499" hidden="1" xr:uid="{00000000-0005-0000-0000-0000E34E0000}"/>
    <cellStyle name="Encabez. 1 2" xfId="23511" hidden="1" xr:uid="{00000000-0005-0000-0000-0000E44E0000}"/>
    <cellStyle name="Encabez. 1 2" xfId="23509" hidden="1" xr:uid="{00000000-0005-0000-0000-0000E54E0000}"/>
    <cellStyle name="Encabez. 1 2" xfId="23521" hidden="1" xr:uid="{00000000-0005-0000-0000-0000E64E0000}"/>
    <cellStyle name="Encabez. 1 2" xfId="23519" hidden="1" xr:uid="{00000000-0005-0000-0000-0000E74E0000}"/>
    <cellStyle name="Encabez. 1 2" xfId="22947" hidden="1" xr:uid="{00000000-0005-0000-0000-0000E84E0000}"/>
    <cellStyle name="Encabez. 1 2" xfId="23425" hidden="1" xr:uid="{00000000-0005-0000-0000-0000E94E0000}"/>
    <cellStyle name="Encabez. 1 2" xfId="23080" hidden="1" xr:uid="{00000000-0005-0000-0000-0000EA4E0000}"/>
    <cellStyle name="Encabez. 1 2" xfId="23415" hidden="1" xr:uid="{00000000-0005-0000-0000-0000EB4E0000}"/>
    <cellStyle name="Encabez. 1 2" xfId="23530" hidden="1" xr:uid="{00000000-0005-0000-0000-0000EC4E0000}"/>
    <cellStyle name="Encabez. 1 2" xfId="23528" hidden="1" xr:uid="{00000000-0005-0000-0000-0000ED4E0000}"/>
    <cellStyle name="Encabez. 1 2" xfId="23540" hidden="1" xr:uid="{00000000-0005-0000-0000-0000EE4E0000}"/>
    <cellStyle name="Encabez. 1 2" xfId="23538" hidden="1" xr:uid="{00000000-0005-0000-0000-0000EF4E0000}"/>
    <cellStyle name="Encabez. 1 2" xfId="23550" hidden="1" xr:uid="{00000000-0005-0000-0000-0000F04E0000}"/>
    <cellStyle name="Encabez. 1 2" xfId="23548" hidden="1" xr:uid="{00000000-0005-0000-0000-0000F14E0000}"/>
    <cellStyle name="Encabez. 1 2" xfId="5056" hidden="1" xr:uid="{00000000-0005-0000-0000-0000F24E0000}"/>
    <cellStyle name="Encabez. 1 2" xfId="17019" hidden="1" xr:uid="{00000000-0005-0000-0000-0000F34E0000}"/>
    <cellStyle name="Encabez. 1 2" xfId="4906" hidden="1" xr:uid="{00000000-0005-0000-0000-0000F44E0000}"/>
    <cellStyle name="Encabez. 1 2" xfId="9521" hidden="1" xr:uid="{00000000-0005-0000-0000-0000F54E0000}"/>
    <cellStyle name="Encabez. 1 2" xfId="23570" hidden="1" xr:uid="{00000000-0005-0000-0000-0000F64E0000}"/>
    <cellStyle name="Encabez. 1 2" xfId="23564" hidden="1" xr:uid="{00000000-0005-0000-0000-0000F74E0000}"/>
    <cellStyle name="Encabez. 1 2" xfId="23586" hidden="1" xr:uid="{00000000-0005-0000-0000-0000F84E0000}"/>
    <cellStyle name="Encabez. 1 2" xfId="23584" hidden="1" xr:uid="{00000000-0005-0000-0000-0000F94E0000}"/>
    <cellStyle name="Encabez. 1 2" xfId="23604" hidden="1" xr:uid="{00000000-0005-0000-0000-0000FA4E0000}"/>
    <cellStyle name="Encabez. 1 2" xfId="23600" hidden="1" xr:uid="{00000000-0005-0000-0000-0000FB4E0000}"/>
    <cellStyle name="Encabez. 1 2" xfId="23927" hidden="1" xr:uid="{00000000-0005-0000-0000-0000FC4E0000}"/>
    <cellStyle name="Encabez. 1 2" xfId="23913" hidden="1" xr:uid="{00000000-0005-0000-0000-0000FD4E0000}"/>
    <cellStyle name="Encabez. 1 2" xfId="23943" hidden="1" xr:uid="{00000000-0005-0000-0000-0000FE4E0000}"/>
    <cellStyle name="Encabez. 1 2" xfId="23940" hidden="1" xr:uid="{00000000-0005-0000-0000-0000FF4E0000}"/>
    <cellStyle name="Encabez. 1 2" xfId="24027" hidden="1" xr:uid="{00000000-0005-0000-0000-0000004F0000}"/>
    <cellStyle name="Encabez. 1 2" xfId="24025" hidden="1" xr:uid="{00000000-0005-0000-0000-0000014F0000}"/>
    <cellStyle name="Encabez. 1 2" xfId="24039" hidden="1" xr:uid="{00000000-0005-0000-0000-0000024F0000}"/>
    <cellStyle name="Encabez. 1 2" xfId="24037" hidden="1" xr:uid="{00000000-0005-0000-0000-0000034F0000}"/>
    <cellStyle name="Encabez. 1 2" xfId="24053" hidden="1" xr:uid="{00000000-0005-0000-0000-0000044F0000}"/>
    <cellStyle name="Encabez. 1 2" xfId="24051" hidden="1" xr:uid="{00000000-0005-0000-0000-0000054F0000}"/>
    <cellStyle name="Encabez. 1 2" xfId="10399" hidden="1" xr:uid="{00000000-0005-0000-0000-0000064F0000}"/>
    <cellStyle name="Encabez. 1 2" xfId="23652" hidden="1" xr:uid="{00000000-0005-0000-0000-0000074F0000}"/>
    <cellStyle name="Encabez. 1 2" xfId="9610" hidden="1" xr:uid="{00000000-0005-0000-0000-0000084F0000}"/>
    <cellStyle name="Encabez. 1 2" xfId="23638" hidden="1" xr:uid="{00000000-0005-0000-0000-0000094F0000}"/>
    <cellStyle name="Encabez. 1 2" xfId="24063" hidden="1" xr:uid="{00000000-0005-0000-0000-00000A4F0000}"/>
    <cellStyle name="Encabez. 1 2" xfId="24060" hidden="1" xr:uid="{00000000-0005-0000-0000-00000B4F0000}"/>
    <cellStyle name="Encabez. 1 2" xfId="24077" hidden="1" xr:uid="{00000000-0005-0000-0000-00000C4F0000}"/>
    <cellStyle name="Encabez. 1 2" xfId="24075" hidden="1" xr:uid="{00000000-0005-0000-0000-00000D4F0000}"/>
    <cellStyle name="Encabez. 1 2" xfId="24092" hidden="1" xr:uid="{00000000-0005-0000-0000-00000E4F0000}"/>
    <cellStyle name="Encabez. 1 2" xfId="24088" hidden="1" xr:uid="{00000000-0005-0000-0000-00000F4F0000}"/>
    <cellStyle name="Encabez. 1 2" xfId="4182" hidden="1" xr:uid="{00000000-0005-0000-0000-0000104F0000}"/>
    <cellStyle name="Encabez. 1 2" xfId="8409" hidden="1" xr:uid="{00000000-0005-0000-0000-0000114F0000}"/>
    <cellStyle name="Encabez. 1 2" xfId="23905" hidden="1" xr:uid="{00000000-0005-0000-0000-0000124F0000}"/>
    <cellStyle name="Encabez. 1 2" xfId="23720" hidden="1" xr:uid="{00000000-0005-0000-0000-0000134F0000}"/>
    <cellStyle name="Encabez. 1 2" xfId="24097" hidden="1" xr:uid="{00000000-0005-0000-0000-0000144F0000}"/>
    <cellStyle name="Encabez. 1 2" xfId="10574" hidden="1" xr:uid="{00000000-0005-0000-0000-0000154F0000}"/>
    <cellStyle name="Encabez. 1 2" xfId="24108" hidden="1" xr:uid="{00000000-0005-0000-0000-0000164F0000}"/>
    <cellStyle name="Encabez. 1 2" xfId="24106" hidden="1" xr:uid="{00000000-0005-0000-0000-0000174F0000}"/>
    <cellStyle name="Encabez. 1 2" xfId="24122" hidden="1" xr:uid="{00000000-0005-0000-0000-0000184F0000}"/>
    <cellStyle name="Encabez. 1 2" xfId="24119" hidden="1" xr:uid="{00000000-0005-0000-0000-0000194F0000}"/>
    <cellStyle name="Encabez. 1 2" xfId="24267" hidden="1" xr:uid="{00000000-0005-0000-0000-00001A4F0000}"/>
    <cellStyle name="Encabez. 1 2" xfId="24253" hidden="1" xr:uid="{00000000-0005-0000-0000-00001B4F0000}"/>
    <cellStyle name="Encabez. 1 2" xfId="24281" hidden="1" xr:uid="{00000000-0005-0000-0000-00001C4F0000}"/>
    <cellStyle name="Encabez. 1 2" xfId="24277" hidden="1" xr:uid="{00000000-0005-0000-0000-00001D4F0000}"/>
    <cellStyle name="Encabez. 1 2" xfId="24316" hidden="1" xr:uid="{00000000-0005-0000-0000-00001E4F0000}"/>
    <cellStyle name="Encabez. 1 2" xfId="24313" hidden="1" xr:uid="{00000000-0005-0000-0000-00001F4F0000}"/>
    <cellStyle name="Encabez. 1 2" xfId="24326" hidden="1" xr:uid="{00000000-0005-0000-0000-0000204F0000}"/>
    <cellStyle name="Encabez. 1 2" xfId="24324" hidden="1" xr:uid="{00000000-0005-0000-0000-0000214F0000}"/>
    <cellStyle name="Encabez. 1 2" xfId="24338" hidden="1" xr:uid="{00000000-0005-0000-0000-0000224F0000}"/>
    <cellStyle name="Encabez. 1 2" xfId="24335" hidden="1" xr:uid="{00000000-0005-0000-0000-0000234F0000}"/>
    <cellStyle name="Encabez. 1 2" xfId="24411" hidden="1" xr:uid="{00000000-0005-0000-0000-0000244F0000}"/>
    <cellStyle name="Encabez. 1 2" xfId="24397" hidden="1" xr:uid="{00000000-0005-0000-0000-0000254F0000}"/>
    <cellStyle name="Encabez. 1 2" xfId="24422" hidden="1" xr:uid="{00000000-0005-0000-0000-0000264F0000}"/>
    <cellStyle name="Encabez. 1 2" xfId="24420" hidden="1" xr:uid="{00000000-0005-0000-0000-0000274F0000}"/>
    <cellStyle name="Encabez. 1 2" xfId="24432" hidden="1" xr:uid="{00000000-0005-0000-0000-0000284F0000}"/>
    <cellStyle name="Encabez. 1 2" xfId="24430" hidden="1" xr:uid="{00000000-0005-0000-0000-0000294F0000}"/>
    <cellStyle name="Encabez. 1 2" xfId="24442" hidden="1" xr:uid="{00000000-0005-0000-0000-00002A4F0000}"/>
    <cellStyle name="Encabez. 1 2" xfId="24440" hidden="1" xr:uid="{00000000-0005-0000-0000-00002B4F0000}"/>
    <cellStyle name="Encabez. 1 2" xfId="24452" hidden="1" xr:uid="{00000000-0005-0000-0000-00002C4F0000}"/>
    <cellStyle name="Encabez. 1 2" xfId="24450" hidden="1" xr:uid="{00000000-0005-0000-0000-00002D4F0000}"/>
    <cellStyle name="Encabez. 1 2" xfId="24196" hidden="1" xr:uid="{00000000-0005-0000-0000-00002E4F0000}"/>
    <cellStyle name="Encabez. 1 2" xfId="24355" hidden="1" xr:uid="{00000000-0005-0000-0000-00002F4F0000}"/>
    <cellStyle name="Encabez. 1 2" xfId="24228" hidden="1" xr:uid="{00000000-0005-0000-0000-0000304F0000}"/>
    <cellStyle name="Encabez. 1 2" xfId="24345" hidden="1" xr:uid="{00000000-0005-0000-0000-0000314F0000}"/>
    <cellStyle name="Encabez. 1 2" xfId="24461" hidden="1" xr:uid="{00000000-0005-0000-0000-0000324F0000}"/>
    <cellStyle name="Encabez. 1 2" xfId="24459" hidden="1" xr:uid="{00000000-0005-0000-0000-0000334F0000}"/>
    <cellStyle name="Encabez. 1 2" xfId="24471" hidden="1" xr:uid="{00000000-0005-0000-0000-0000344F0000}"/>
    <cellStyle name="Encabez. 1 2" xfId="24469" hidden="1" xr:uid="{00000000-0005-0000-0000-0000354F0000}"/>
    <cellStyle name="Encabez. 1 2" xfId="24481" hidden="1" xr:uid="{00000000-0005-0000-0000-0000364F0000}"/>
    <cellStyle name="Encabez. 1 2" xfId="24479" hidden="1" xr:uid="{00000000-0005-0000-0000-0000374F0000}"/>
    <cellStyle name="Encabez. 1 2" xfId="23623" hidden="1" xr:uid="{00000000-0005-0000-0000-0000384F0000}"/>
    <cellStyle name="Encabez. 1 2" xfId="16995" hidden="1" xr:uid="{00000000-0005-0000-0000-0000394F0000}"/>
    <cellStyle name="Encabez. 1 2" xfId="23785" hidden="1" xr:uid="{00000000-0005-0000-0000-00003A4F0000}"/>
    <cellStyle name="Encabez. 1 2" xfId="23625" hidden="1" xr:uid="{00000000-0005-0000-0000-00003B4F0000}"/>
    <cellStyle name="Encabez. 1 2" xfId="24132" hidden="1" xr:uid="{00000000-0005-0000-0000-00003C4F0000}"/>
    <cellStyle name="Encabez. 1 2" xfId="24133" hidden="1" xr:uid="{00000000-0005-0000-0000-00003D4F0000}"/>
    <cellStyle name="Encabez. 1 2" xfId="24129" hidden="1" xr:uid="{00000000-0005-0000-0000-00003E4F0000}"/>
    <cellStyle name="Encabez. 1 2" xfId="23836" hidden="1" xr:uid="{00000000-0005-0000-0000-00003F4F0000}"/>
    <cellStyle name="Encabez. 1 2" xfId="24491" hidden="1" xr:uid="{00000000-0005-0000-0000-0000404F0000}"/>
    <cellStyle name="Encabez. 1 2" xfId="24489" hidden="1" xr:uid="{00000000-0005-0000-0000-0000414F0000}"/>
    <cellStyle name="Encabez. 1 2" xfId="24563" hidden="1" xr:uid="{00000000-0005-0000-0000-0000424F0000}"/>
    <cellStyle name="Encabez. 1 2" xfId="24549" hidden="1" xr:uid="{00000000-0005-0000-0000-0000434F0000}"/>
    <cellStyle name="Encabez. 1 2" xfId="24574" hidden="1" xr:uid="{00000000-0005-0000-0000-0000444F0000}"/>
    <cellStyle name="Encabez. 1 2" xfId="24572" hidden="1" xr:uid="{00000000-0005-0000-0000-0000454F0000}"/>
    <cellStyle name="Encabez. 1 2" xfId="24584" hidden="1" xr:uid="{00000000-0005-0000-0000-0000464F0000}"/>
    <cellStyle name="Encabez. 1 2" xfId="24582" hidden="1" xr:uid="{00000000-0005-0000-0000-0000474F0000}"/>
    <cellStyle name="Encabez. 1 2" xfId="24594" hidden="1" xr:uid="{00000000-0005-0000-0000-0000484F0000}"/>
    <cellStyle name="Encabez. 1 2" xfId="24592" hidden="1" xr:uid="{00000000-0005-0000-0000-0000494F0000}"/>
    <cellStyle name="Encabez. 1 2" xfId="24604" hidden="1" xr:uid="{00000000-0005-0000-0000-00004A4F0000}"/>
    <cellStyle name="Encabez. 1 2" xfId="24602" hidden="1" xr:uid="{00000000-0005-0000-0000-00004B4F0000}"/>
    <cellStyle name="Encabez. 1 2" xfId="24139" hidden="1" xr:uid="{00000000-0005-0000-0000-00004C4F0000}"/>
    <cellStyle name="Encabez. 1 2" xfId="24508" hidden="1" xr:uid="{00000000-0005-0000-0000-00004D4F0000}"/>
    <cellStyle name="Encabez. 1 2" xfId="23946" hidden="1" xr:uid="{00000000-0005-0000-0000-00004E4F0000}"/>
    <cellStyle name="Encabez. 1 2" xfId="24498" hidden="1" xr:uid="{00000000-0005-0000-0000-00004F4F0000}"/>
    <cellStyle name="Encabez. 1 2" xfId="24613" hidden="1" xr:uid="{00000000-0005-0000-0000-0000504F0000}"/>
    <cellStyle name="Encabez. 1 2" xfId="24611" hidden="1" xr:uid="{00000000-0005-0000-0000-0000514F0000}"/>
    <cellStyle name="Encabez. 1 2" xfId="24623" hidden="1" xr:uid="{00000000-0005-0000-0000-0000524F0000}"/>
    <cellStyle name="Encabez. 1 2" xfId="24621" hidden="1" xr:uid="{00000000-0005-0000-0000-0000534F0000}"/>
    <cellStyle name="Encabez. 1 2" xfId="24633" hidden="1" xr:uid="{00000000-0005-0000-0000-0000544F0000}"/>
    <cellStyle name="Encabez. 1 2" xfId="24631" hidden="1" xr:uid="{00000000-0005-0000-0000-0000554F0000}"/>
    <cellStyle name="Encabez. 1 2" xfId="23687" hidden="1" xr:uid="{00000000-0005-0000-0000-0000564F0000}"/>
    <cellStyle name="Encabez. 1 2" xfId="24305" hidden="1" xr:uid="{00000000-0005-0000-0000-0000574F0000}"/>
    <cellStyle name="Encabez. 1 2" xfId="24291" hidden="1" xr:uid="{00000000-0005-0000-0000-0000584F0000}"/>
    <cellStyle name="Encabez. 1 2" xfId="23951" hidden="1" xr:uid="{00000000-0005-0000-0000-0000594F0000}"/>
    <cellStyle name="Encabez. 1 2" xfId="23988" hidden="1" xr:uid="{00000000-0005-0000-0000-00005A4F0000}"/>
    <cellStyle name="Encabez. 1 2" xfId="24169" hidden="1" xr:uid="{00000000-0005-0000-0000-00005B4F0000}"/>
    <cellStyle name="Encabez. 1 2" xfId="24081" hidden="1" xr:uid="{00000000-0005-0000-0000-00005C4F0000}"/>
    <cellStyle name="Encabez. 1 2" xfId="24173" hidden="1" xr:uid="{00000000-0005-0000-0000-00005D4F0000}"/>
    <cellStyle name="Encabez. 1 2" xfId="24636" hidden="1" xr:uid="{00000000-0005-0000-0000-00005E4F0000}"/>
    <cellStyle name="Encabez. 1 2" xfId="24226" hidden="1" xr:uid="{00000000-0005-0000-0000-00005F4F0000}"/>
    <cellStyle name="Encabez. 1 2" xfId="24708" hidden="1" xr:uid="{00000000-0005-0000-0000-0000604F0000}"/>
    <cellStyle name="Encabez. 1 2" xfId="24694" hidden="1" xr:uid="{00000000-0005-0000-0000-0000614F0000}"/>
    <cellStyle name="Encabez. 1 2" xfId="24719" hidden="1" xr:uid="{00000000-0005-0000-0000-0000624F0000}"/>
    <cellStyle name="Encabez. 1 2" xfId="24717" hidden="1" xr:uid="{00000000-0005-0000-0000-0000634F0000}"/>
    <cellStyle name="Encabez. 1 2" xfId="24729" hidden="1" xr:uid="{00000000-0005-0000-0000-0000644F0000}"/>
    <cellStyle name="Encabez. 1 2" xfId="24727" hidden="1" xr:uid="{00000000-0005-0000-0000-0000654F0000}"/>
    <cellStyle name="Encabez. 1 2" xfId="24739" hidden="1" xr:uid="{00000000-0005-0000-0000-0000664F0000}"/>
    <cellStyle name="Encabez. 1 2" xfId="24737" hidden="1" xr:uid="{00000000-0005-0000-0000-0000674F0000}"/>
    <cellStyle name="Encabez. 1 2" xfId="24749" hidden="1" xr:uid="{00000000-0005-0000-0000-0000684F0000}"/>
    <cellStyle name="Encabez. 1 2" xfId="24747" hidden="1" xr:uid="{00000000-0005-0000-0000-0000694F0000}"/>
    <cellStyle name="Encabez. 1 2" xfId="24174" hidden="1" xr:uid="{00000000-0005-0000-0000-00006A4F0000}"/>
    <cellStyle name="Encabez. 1 2" xfId="24653" hidden="1" xr:uid="{00000000-0005-0000-0000-00006B4F0000}"/>
    <cellStyle name="Encabez. 1 2" xfId="24307" hidden="1" xr:uid="{00000000-0005-0000-0000-00006C4F0000}"/>
    <cellStyle name="Encabez. 1 2" xfId="24643" hidden="1" xr:uid="{00000000-0005-0000-0000-00006D4F0000}"/>
    <cellStyle name="Encabez. 1 2" xfId="24758" hidden="1" xr:uid="{00000000-0005-0000-0000-00006E4F0000}"/>
    <cellStyle name="Encabez. 1 2" xfId="24756" hidden="1" xr:uid="{00000000-0005-0000-0000-00006F4F0000}"/>
    <cellStyle name="Encabez. 1 2" xfId="24768" hidden="1" xr:uid="{00000000-0005-0000-0000-0000704F0000}"/>
    <cellStyle name="Encabez. 1 2" xfId="24766" hidden="1" xr:uid="{00000000-0005-0000-0000-0000714F0000}"/>
    <cellStyle name="Encabez. 1 2" xfId="24778" hidden="1" xr:uid="{00000000-0005-0000-0000-0000724F0000}"/>
    <cellStyle name="Encabez. 1 2" xfId="24776" hidden="1" xr:uid="{00000000-0005-0000-0000-0000734F0000}"/>
    <cellStyle name="Encabez. 1 2" xfId="23622" hidden="1" xr:uid="{00000000-0005-0000-0000-0000744F0000}"/>
    <cellStyle name="Encabez. 1 2" xfId="4717" hidden="1" xr:uid="{00000000-0005-0000-0000-0000754F0000}"/>
    <cellStyle name="Encabez. 1 2" xfId="23658" hidden="1" xr:uid="{00000000-0005-0000-0000-0000764F0000}"/>
    <cellStyle name="Encabez. 1 2" xfId="5206" hidden="1" xr:uid="{00000000-0005-0000-0000-0000774F0000}"/>
    <cellStyle name="Encabez. 1 2" xfId="24781" hidden="1" xr:uid="{00000000-0005-0000-0000-0000784F0000}"/>
    <cellStyle name="Encabez. 1 2" xfId="10361" hidden="1" xr:uid="{00000000-0005-0000-0000-0000794F0000}"/>
    <cellStyle name="Encabez. 1 2" xfId="24791" hidden="1" xr:uid="{00000000-0005-0000-0000-00007A4F0000}"/>
    <cellStyle name="Encabez. 1 2" xfId="24789" hidden="1" xr:uid="{00000000-0005-0000-0000-00007B4F0000}"/>
    <cellStyle name="Encabez. 1 2" xfId="24802" hidden="1" xr:uid="{00000000-0005-0000-0000-00007C4F0000}"/>
    <cellStyle name="Encabez. 1 2" xfId="24799" hidden="1" xr:uid="{00000000-0005-0000-0000-00007D4F0000}"/>
    <cellStyle name="Encabez. 1 2" xfId="24947" hidden="1" xr:uid="{00000000-0005-0000-0000-00007E4F0000}"/>
    <cellStyle name="Encabez. 1 2" xfId="24933" hidden="1" xr:uid="{00000000-0005-0000-0000-00007F4F0000}"/>
    <cellStyle name="Encabez. 1 2" xfId="24961" hidden="1" xr:uid="{00000000-0005-0000-0000-0000804F0000}"/>
    <cellStyle name="Encabez. 1 2" xfId="24957" hidden="1" xr:uid="{00000000-0005-0000-0000-0000814F0000}"/>
    <cellStyle name="Encabez. 1 2" xfId="24996" hidden="1" xr:uid="{00000000-0005-0000-0000-0000824F0000}"/>
    <cellStyle name="Encabez. 1 2" xfId="24993" hidden="1" xr:uid="{00000000-0005-0000-0000-0000834F0000}"/>
    <cellStyle name="Encabez. 1 2" xfId="25006" hidden="1" xr:uid="{00000000-0005-0000-0000-0000844F0000}"/>
    <cellStyle name="Encabez. 1 2" xfId="25004" hidden="1" xr:uid="{00000000-0005-0000-0000-0000854F0000}"/>
    <cellStyle name="Encabez. 1 2" xfId="25018" hidden="1" xr:uid="{00000000-0005-0000-0000-0000864F0000}"/>
    <cellStyle name="Encabez. 1 2" xfId="25015" hidden="1" xr:uid="{00000000-0005-0000-0000-0000874F0000}"/>
    <cellStyle name="Encabez. 1 2" xfId="25090" hidden="1" xr:uid="{00000000-0005-0000-0000-0000884F0000}"/>
    <cellStyle name="Encabez. 1 2" xfId="25076" hidden="1" xr:uid="{00000000-0005-0000-0000-0000894F0000}"/>
    <cellStyle name="Encabez. 1 2" xfId="25101" hidden="1" xr:uid="{00000000-0005-0000-0000-00008A4F0000}"/>
    <cellStyle name="Encabez. 1 2" xfId="25099" hidden="1" xr:uid="{00000000-0005-0000-0000-00008B4F0000}"/>
    <cellStyle name="Encabez. 1 2" xfId="25111" hidden="1" xr:uid="{00000000-0005-0000-0000-00008C4F0000}"/>
    <cellStyle name="Encabez. 1 2" xfId="25109" hidden="1" xr:uid="{00000000-0005-0000-0000-00008D4F0000}"/>
    <cellStyle name="Encabez. 1 2" xfId="25121" hidden="1" xr:uid="{00000000-0005-0000-0000-00008E4F0000}"/>
    <cellStyle name="Encabez. 1 2" xfId="25119" hidden="1" xr:uid="{00000000-0005-0000-0000-00008F4F0000}"/>
    <cellStyle name="Encabez. 1 2" xfId="25131" hidden="1" xr:uid="{00000000-0005-0000-0000-0000904F0000}"/>
    <cellStyle name="Encabez. 1 2" xfId="25129" hidden="1" xr:uid="{00000000-0005-0000-0000-0000914F0000}"/>
    <cellStyle name="Encabez. 1 2" xfId="24876" hidden="1" xr:uid="{00000000-0005-0000-0000-0000924F0000}"/>
    <cellStyle name="Encabez. 1 2" xfId="25035" hidden="1" xr:uid="{00000000-0005-0000-0000-0000934F0000}"/>
    <cellStyle name="Encabez. 1 2" xfId="24908" hidden="1" xr:uid="{00000000-0005-0000-0000-0000944F0000}"/>
    <cellStyle name="Encabez. 1 2" xfId="25025" hidden="1" xr:uid="{00000000-0005-0000-0000-0000954F0000}"/>
    <cellStyle name="Encabez. 1 2" xfId="25140" hidden="1" xr:uid="{00000000-0005-0000-0000-0000964F0000}"/>
    <cellStyle name="Encabez. 1 2" xfId="25138" hidden="1" xr:uid="{00000000-0005-0000-0000-0000974F0000}"/>
    <cellStyle name="Encabez. 1 2" xfId="25150" hidden="1" xr:uid="{00000000-0005-0000-0000-0000984F0000}"/>
    <cellStyle name="Encabez. 1 2" xfId="25148" hidden="1" xr:uid="{00000000-0005-0000-0000-0000994F0000}"/>
    <cellStyle name="Encabez. 1 2" xfId="25160" hidden="1" xr:uid="{00000000-0005-0000-0000-00009A4F0000}"/>
    <cellStyle name="Encabez. 1 2" xfId="25158" hidden="1" xr:uid="{00000000-0005-0000-0000-00009B4F0000}"/>
    <cellStyle name="Encabez. 1 2" xfId="24019" hidden="1" xr:uid="{00000000-0005-0000-0000-00009C4F0000}"/>
    <cellStyle name="Encabez. 1 2" xfId="8400" hidden="1" xr:uid="{00000000-0005-0000-0000-00009D4F0000}"/>
    <cellStyle name="Encabez. 1 2" xfId="23968" hidden="1" xr:uid="{00000000-0005-0000-0000-00009E4F0000}"/>
    <cellStyle name="Encabez. 1 2" xfId="23706" hidden="1" xr:uid="{00000000-0005-0000-0000-00009F4F0000}"/>
    <cellStyle name="Encabez. 1 2" xfId="24812" hidden="1" xr:uid="{00000000-0005-0000-0000-0000A04F0000}"/>
    <cellStyle name="Encabez. 1 2" xfId="24813" hidden="1" xr:uid="{00000000-0005-0000-0000-0000A14F0000}"/>
    <cellStyle name="Encabez. 1 2" xfId="24809" hidden="1" xr:uid="{00000000-0005-0000-0000-0000A24F0000}"/>
    <cellStyle name="Encabez. 1 2" xfId="8691" hidden="1" xr:uid="{00000000-0005-0000-0000-0000A34F0000}"/>
    <cellStyle name="Encabez. 1 2" xfId="25170" hidden="1" xr:uid="{00000000-0005-0000-0000-0000A44F0000}"/>
    <cellStyle name="Encabez. 1 2" xfId="25168" hidden="1" xr:uid="{00000000-0005-0000-0000-0000A54F0000}"/>
    <cellStyle name="Encabez. 1 2" xfId="25242" hidden="1" xr:uid="{00000000-0005-0000-0000-0000A64F0000}"/>
    <cellStyle name="Encabez. 1 2" xfId="25228" hidden="1" xr:uid="{00000000-0005-0000-0000-0000A74F0000}"/>
    <cellStyle name="Encabez. 1 2" xfId="25253" hidden="1" xr:uid="{00000000-0005-0000-0000-0000A84F0000}"/>
    <cellStyle name="Encabez. 1 2" xfId="25251" hidden="1" xr:uid="{00000000-0005-0000-0000-0000A94F0000}"/>
    <cellStyle name="Encabez. 1 2" xfId="25263" hidden="1" xr:uid="{00000000-0005-0000-0000-0000AA4F0000}"/>
    <cellStyle name="Encabez. 1 2" xfId="25261" hidden="1" xr:uid="{00000000-0005-0000-0000-0000AB4F0000}"/>
    <cellStyle name="Encabez. 1 2" xfId="25273" hidden="1" xr:uid="{00000000-0005-0000-0000-0000AC4F0000}"/>
    <cellStyle name="Encabez. 1 2" xfId="25271" hidden="1" xr:uid="{00000000-0005-0000-0000-0000AD4F0000}"/>
    <cellStyle name="Encabez. 1 2" xfId="25283" hidden="1" xr:uid="{00000000-0005-0000-0000-0000AE4F0000}"/>
    <cellStyle name="Encabez. 1 2" xfId="25281" hidden="1" xr:uid="{00000000-0005-0000-0000-0000AF4F0000}"/>
    <cellStyle name="Encabez. 1 2" xfId="24819" hidden="1" xr:uid="{00000000-0005-0000-0000-0000B04F0000}"/>
    <cellStyle name="Encabez. 1 2" xfId="25187" hidden="1" xr:uid="{00000000-0005-0000-0000-0000B14F0000}"/>
    <cellStyle name="Encabez. 1 2" xfId="23910" hidden="1" xr:uid="{00000000-0005-0000-0000-0000B24F0000}"/>
    <cellStyle name="Encabez. 1 2" xfId="25177" hidden="1" xr:uid="{00000000-0005-0000-0000-0000B34F0000}"/>
    <cellStyle name="Encabez. 1 2" xfId="25292" hidden="1" xr:uid="{00000000-0005-0000-0000-0000B44F0000}"/>
    <cellStyle name="Encabez. 1 2" xfId="25290" hidden="1" xr:uid="{00000000-0005-0000-0000-0000B54F0000}"/>
    <cellStyle name="Encabez. 1 2" xfId="25302" hidden="1" xr:uid="{00000000-0005-0000-0000-0000B64F0000}"/>
    <cellStyle name="Encabez. 1 2" xfId="25300" hidden="1" xr:uid="{00000000-0005-0000-0000-0000B74F0000}"/>
    <cellStyle name="Encabez. 1 2" xfId="25312" hidden="1" xr:uid="{00000000-0005-0000-0000-0000B84F0000}"/>
    <cellStyle name="Encabez. 1 2" xfId="25310" hidden="1" xr:uid="{00000000-0005-0000-0000-0000B94F0000}"/>
    <cellStyle name="Encabez. 1 2" xfId="23682" hidden="1" xr:uid="{00000000-0005-0000-0000-0000BA4F0000}"/>
    <cellStyle name="Encabez. 1 2" xfId="24985" hidden="1" xr:uid="{00000000-0005-0000-0000-0000BB4F0000}"/>
    <cellStyle name="Encabez. 1 2" xfId="24971" hidden="1" xr:uid="{00000000-0005-0000-0000-0000BC4F0000}"/>
    <cellStyle name="Encabez. 1 2" xfId="8434" hidden="1" xr:uid="{00000000-0005-0000-0000-0000BD4F0000}"/>
    <cellStyle name="Encabez. 1 2" xfId="9585" hidden="1" xr:uid="{00000000-0005-0000-0000-0000BE4F0000}"/>
    <cellStyle name="Encabez. 1 2" xfId="24849" hidden="1" xr:uid="{00000000-0005-0000-0000-0000BF4F0000}"/>
    <cellStyle name="Encabez. 1 2" xfId="23847" hidden="1" xr:uid="{00000000-0005-0000-0000-0000C04F0000}"/>
    <cellStyle name="Encabez. 1 2" xfId="24853" hidden="1" xr:uid="{00000000-0005-0000-0000-0000C14F0000}"/>
    <cellStyle name="Encabez. 1 2" xfId="25315" hidden="1" xr:uid="{00000000-0005-0000-0000-0000C24F0000}"/>
    <cellStyle name="Encabez. 1 2" xfId="24906" hidden="1" xr:uid="{00000000-0005-0000-0000-0000C34F0000}"/>
    <cellStyle name="Encabez. 1 2" xfId="25387" hidden="1" xr:uid="{00000000-0005-0000-0000-0000C44F0000}"/>
    <cellStyle name="Encabez. 1 2" xfId="25373" hidden="1" xr:uid="{00000000-0005-0000-0000-0000C54F0000}"/>
    <cellStyle name="Encabez. 1 2" xfId="25398" hidden="1" xr:uid="{00000000-0005-0000-0000-0000C64F0000}"/>
    <cellStyle name="Encabez. 1 2" xfId="25396" hidden="1" xr:uid="{00000000-0005-0000-0000-0000C74F0000}"/>
    <cellStyle name="Encabez. 1 2" xfId="25408" hidden="1" xr:uid="{00000000-0005-0000-0000-0000C84F0000}"/>
    <cellStyle name="Encabez. 1 2" xfId="25406" hidden="1" xr:uid="{00000000-0005-0000-0000-0000C94F0000}"/>
    <cellStyle name="Encabez. 1 2" xfId="25418" hidden="1" xr:uid="{00000000-0005-0000-0000-0000CA4F0000}"/>
    <cellStyle name="Encabez. 1 2" xfId="25416" hidden="1" xr:uid="{00000000-0005-0000-0000-0000CB4F0000}"/>
    <cellStyle name="Encabez. 1 2" xfId="25428" hidden="1" xr:uid="{00000000-0005-0000-0000-0000CC4F0000}"/>
    <cellStyle name="Encabez. 1 2" xfId="25426" hidden="1" xr:uid="{00000000-0005-0000-0000-0000CD4F0000}"/>
    <cellStyle name="Encabez. 1 2" xfId="24854" hidden="1" xr:uid="{00000000-0005-0000-0000-0000CE4F0000}"/>
    <cellStyle name="Encabez. 1 2" xfId="25332" hidden="1" xr:uid="{00000000-0005-0000-0000-0000CF4F0000}"/>
    <cellStyle name="Encabez. 1 2" xfId="24987" hidden="1" xr:uid="{00000000-0005-0000-0000-0000D04F0000}"/>
    <cellStyle name="Encabez. 1 2" xfId="25322" hidden="1" xr:uid="{00000000-0005-0000-0000-0000D14F0000}"/>
    <cellStyle name="Encabez. 1 2" xfId="25437" hidden="1" xr:uid="{00000000-0005-0000-0000-0000D24F0000}"/>
    <cellStyle name="Encabez. 1 2" xfId="25435" hidden="1" xr:uid="{00000000-0005-0000-0000-0000D34F0000}"/>
    <cellStyle name="Encabez. 1 2" xfId="25447" hidden="1" xr:uid="{00000000-0005-0000-0000-0000D44F0000}"/>
    <cellStyle name="Encabez. 1 2" xfId="25445" hidden="1" xr:uid="{00000000-0005-0000-0000-0000D54F0000}"/>
    <cellStyle name="Encabez. 1 2" xfId="25457" hidden="1" xr:uid="{00000000-0005-0000-0000-0000D64F0000}"/>
    <cellStyle name="Encabez. 1 2" xfId="25455" hidden="1" xr:uid="{00000000-0005-0000-0000-0000D74F0000}"/>
    <cellStyle name="Encabez. 1 2" xfId="23993" hidden="1" xr:uid="{00000000-0005-0000-0000-0000D84F0000}"/>
    <cellStyle name="Encabez. 1 2" xfId="13713" hidden="1" xr:uid="{00000000-0005-0000-0000-0000D94F0000}"/>
    <cellStyle name="Encabez. 1 2" xfId="3798" hidden="1" xr:uid="{00000000-0005-0000-0000-0000DA4F0000}"/>
    <cellStyle name="Encabez. 1 2" xfId="8956" hidden="1" xr:uid="{00000000-0005-0000-0000-0000DB4F0000}"/>
    <cellStyle name="Encabez. 1 2" xfId="25460" hidden="1" xr:uid="{00000000-0005-0000-0000-0000DC4F0000}"/>
    <cellStyle name="Encabez. 1 2" xfId="23742" hidden="1" xr:uid="{00000000-0005-0000-0000-0000DD4F0000}"/>
    <cellStyle name="Encabez. 1 2" xfId="25470" hidden="1" xr:uid="{00000000-0005-0000-0000-0000DE4F0000}"/>
    <cellStyle name="Encabez. 1 2" xfId="25468" hidden="1" xr:uid="{00000000-0005-0000-0000-0000DF4F0000}"/>
    <cellStyle name="Encabez. 1 2" xfId="25481" hidden="1" xr:uid="{00000000-0005-0000-0000-0000E04F0000}"/>
    <cellStyle name="Encabez. 1 2" xfId="25479" hidden="1" xr:uid="{00000000-0005-0000-0000-0000E14F0000}"/>
    <cellStyle name="Encabez. 1 2" xfId="25626" hidden="1" xr:uid="{00000000-0005-0000-0000-0000E24F0000}"/>
    <cellStyle name="Encabez. 1 2" xfId="25612" hidden="1" xr:uid="{00000000-0005-0000-0000-0000E34F0000}"/>
    <cellStyle name="Encabez. 1 2" xfId="25640" hidden="1" xr:uid="{00000000-0005-0000-0000-0000E44F0000}"/>
    <cellStyle name="Encabez. 1 2" xfId="25636" hidden="1" xr:uid="{00000000-0005-0000-0000-0000E54F0000}"/>
    <cellStyle name="Encabez. 1 2" xfId="25675" hidden="1" xr:uid="{00000000-0005-0000-0000-0000E64F0000}"/>
    <cellStyle name="Encabez. 1 2" xfId="25672" hidden="1" xr:uid="{00000000-0005-0000-0000-0000E74F0000}"/>
    <cellStyle name="Encabez. 1 2" xfId="25685" hidden="1" xr:uid="{00000000-0005-0000-0000-0000E84F0000}"/>
    <cellStyle name="Encabez. 1 2" xfId="25683" hidden="1" xr:uid="{00000000-0005-0000-0000-0000E94F0000}"/>
    <cellStyle name="Encabez. 1 2" xfId="25697" hidden="1" xr:uid="{00000000-0005-0000-0000-0000EA4F0000}"/>
    <cellStyle name="Encabez. 1 2" xfId="25694" hidden="1" xr:uid="{00000000-0005-0000-0000-0000EB4F0000}"/>
    <cellStyle name="Encabez. 1 2" xfId="25770" hidden="1" xr:uid="{00000000-0005-0000-0000-0000EC4F0000}"/>
    <cellStyle name="Encabez. 1 2" xfId="25756" hidden="1" xr:uid="{00000000-0005-0000-0000-0000ED4F0000}"/>
    <cellStyle name="Encabez. 1 2" xfId="25781" hidden="1" xr:uid="{00000000-0005-0000-0000-0000EE4F0000}"/>
    <cellStyle name="Encabez. 1 2" xfId="25779" hidden="1" xr:uid="{00000000-0005-0000-0000-0000EF4F0000}"/>
    <cellStyle name="Encabez. 1 2" xfId="25791" hidden="1" xr:uid="{00000000-0005-0000-0000-0000F04F0000}"/>
    <cellStyle name="Encabez. 1 2" xfId="25789" hidden="1" xr:uid="{00000000-0005-0000-0000-0000F14F0000}"/>
    <cellStyle name="Encabez. 1 2" xfId="25801" hidden="1" xr:uid="{00000000-0005-0000-0000-0000F24F0000}"/>
    <cellStyle name="Encabez. 1 2" xfId="25799" hidden="1" xr:uid="{00000000-0005-0000-0000-0000F34F0000}"/>
    <cellStyle name="Encabez. 1 2" xfId="25811" hidden="1" xr:uid="{00000000-0005-0000-0000-0000F44F0000}"/>
    <cellStyle name="Encabez. 1 2" xfId="25809" hidden="1" xr:uid="{00000000-0005-0000-0000-0000F54F0000}"/>
    <cellStyle name="Encabez. 1 2" xfId="25555" hidden="1" xr:uid="{00000000-0005-0000-0000-0000F64F0000}"/>
    <cellStyle name="Encabez. 1 2" xfId="25714" hidden="1" xr:uid="{00000000-0005-0000-0000-0000F74F0000}"/>
    <cellStyle name="Encabez. 1 2" xfId="25587" hidden="1" xr:uid="{00000000-0005-0000-0000-0000F84F0000}"/>
    <cellStyle name="Encabez. 1 2" xfId="25704" hidden="1" xr:uid="{00000000-0005-0000-0000-0000F94F0000}"/>
    <cellStyle name="Encabez. 1 2" xfId="25820" hidden="1" xr:uid="{00000000-0005-0000-0000-0000FA4F0000}"/>
    <cellStyle name="Encabez. 1 2" xfId="25818" hidden="1" xr:uid="{00000000-0005-0000-0000-0000FB4F0000}"/>
    <cellStyle name="Encabez. 1 2" xfId="25830" hidden="1" xr:uid="{00000000-0005-0000-0000-0000FC4F0000}"/>
    <cellStyle name="Encabez. 1 2" xfId="25828" hidden="1" xr:uid="{00000000-0005-0000-0000-0000FD4F0000}"/>
    <cellStyle name="Encabez. 1 2" xfId="25840" hidden="1" xr:uid="{00000000-0005-0000-0000-0000FE4F0000}"/>
    <cellStyle name="Encabez. 1 2" xfId="25838" hidden="1" xr:uid="{00000000-0005-0000-0000-0000FF4F0000}"/>
    <cellStyle name="Encabez. 1 2" xfId="23618" hidden="1" xr:uid="{00000000-0005-0000-0000-000000500000}"/>
    <cellStyle name="Encabez. 1 2" xfId="23621" hidden="1" xr:uid="{00000000-0005-0000-0000-000001500000}"/>
    <cellStyle name="Encabez. 1 2" xfId="8656" hidden="1" xr:uid="{00000000-0005-0000-0000-000002500000}"/>
    <cellStyle name="Encabez. 1 2" xfId="5614" hidden="1" xr:uid="{00000000-0005-0000-0000-000003500000}"/>
    <cellStyle name="Encabez. 1 2" xfId="25491" hidden="1" xr:uid="{00000000-0005-0000-0000-000004500000}"/>
    <cellStyle name="Encabez. 1 2" xfId="25492" hidden="1" xr:uid="{00000000-0005-0000-0000-000005500000}"/>
    <cellStyle name="Encabez. 1 2" xfId="25488" hidden="1" xr:uid="{00000000-0005-0000-0000-000006500000}"/>
    <cellStyle name="Encabez. 1 2" xfId="23715" hidden="1" xr:uid="{00000000-0005-0000-0000-000007500000}"/>
    <cellStyle name="Encabez. 1 2" xfId="25850" hidden="1" xr:uid="{00000000-0005-0000-0000-000008500000}"/>
    <cellStyle name="Encabez. 1 2" xfId="25848" hidden="1" xr:uid="{00000000-0005-0000-0000-000009500000}"/>
    <cellStyle name="Encabez. 1 2" xfId="25922" hidden="1" xr:uid="{00000000-0005-0000-0000-00000A500000}"/>
    <cellStyle name="Encabez. 1 2" xfId="25908" hidden="1" xr:uid="{00000000-0005-0000-0000-00000B500000}"/>
    <cellStyle name="Encabez. 1 2" xfId="25933" hidden="1" xr:uid="{00000000-0005-0000-0000-00000C500000}"/>
    <cellStyle name="Encabez. 1 2" xfId="25931" hidden="1" xr:uid="{00000000-0005-0000-0000-00000D500000}"/>
    <cellStyle name="Encabez. 1 2" xfId="25943" hidden="1" xr:uid="{00000000-0005-0000-0000-00000E500000}"/>
    <cellStyle name="Encabez. 1 2" xfId="25941" hidden="1" xr:uid="{00000000-0005-0000-0000-00000F500000}"/>
    <cellStyle name="Encabez. 1 2" xfId="25953" hidden="1" xr:uid="{00000000-0005-0000-0000-000010500000}"/>
    <cellStyle name="Encabez. 1 2" xfId="25951" hidden="1" xr:uid="{00000000-0005-0000-0000-000011500000}"/>
    <cellStyle name="Encabez. 1 2" xfId="25963" hidden="1" xr:uid="{00000000-0005-0000-0000-000012500000}"/>
    <cellStyle name="Encabez. 1 2" xfId="25961" hidden="1" xr:uid="{00000000-0005-0000-0000-000013500000}"/>
    <cellStyle name="Encabez. 1 2" xfId="25498" hidden="1" xr:uid="{00000000-0005-0000-0000-000014500000}"/>
    <cellStyle name="Encabez. 1 2" xfId="25867" hidden="1" xr:uid="{00000000-0005-0000-0000-000015500000}"/>
    <cellStyle name="Encabez. 1 2" xfId="10050" hidden="1" xr:uid="{00000000-0005-0000-0000-000016500000}"/>
    <cellStyle name="Encabez. 1 2" xfId="25857" hidden="1" xr:uid="{00000000-0005-0000-0000-000017500000}"/>
    <cellStyle name="Encabez. 1 2" xfId="25972" hidden="1" xr:uid="{00000000-0005-0000-0000-000018500000}"/>
    <cellStyle name="Encabez. 1 2" xfId="25970" hidden="1" xr:uid="{00000000-0005-0000-0000-000019500000}"/>
    <cellStyle name="Encabez. 1 2" xfId="25982" hidden="1" xr:uid="{00000000-0005-0000-0000-00001A500000}"/>
    <cellStyle name="Encabez. 1 2" xfId="25980" hidden="1" xr:uid="{00000000-0005-0000-0000-00001B500000}"/>
    <cellStyle name="Encabez. 1 2" xfId="25992" hidden="1" xr:uid="{00000000-0005-0000-0000-00001C500000}"/>
    <cellStyle name="Encabez. 1 2" xfId="25990" hidden="1" xr:uid="{00000000-0005-0000-0000-00001D500000}"/>
    <cellStyle name="Encabez. 1 2" xfId="3609" hidden="1" xr:uid="{00000000-0005-0000-0000-00001E500000}"/>
    <cellStyle name="Encabez. 1 2" xfId="25664" hidden="1" xr:uid="{00000000-0005-0000-0000-00001F500000}"/>
    <cellStyle name="Encabez. 1 2" xfId="25650" hidden="1" xr:uid="{00000000-0005-0000-0000-000020500000}"/>
    <cellStyle name="Encabez. 1 2" xfId="6508" hidden="1" xr:uid="{00000000-0005-0000-0000-000021500000}"/>
    <cellStyle name="Encabez. 1 2" xfId="5060" hidden="1" xr:uid="{00000000-0005-0000-0000-000022500000}"/>
    <cellStyle name="Encabez. 1 2" xfId="25528" hidden="1" xr:uid="{00000000-0005-0000-0000-000023500000}"/>
    <cellStyle name="Encabez. 1 2" xfId="23828" hidden="1" xr:uid="{00000000-0005-0000-0000-000024500000}"/>
    <cellStyle name="Encabez. 1 2" xfId="25532" hidden="1" xr:uid="{00000000-0005-0000-0000-000025500000}"/>
    <cellStyle name="Encabez. 1 2" xfId="25995" hidden="1" xr:uid="{00000000-0005-0000-0000-000026500000}"/>
    <cellStyle name="Encabez. 1 2" xfId="25585" hidden="1" xr:uid="{00000000-0005-0000-0000-000027500000}"/>
    <cellStyle name="Encabez. 1 2" xfId="26067" hidden="1" xr:uid="{00000000-0005-0000-0000-000028500000}"/>
    <cellStyle name="Encabez. 1 2" xfId="26053" hidden="1" xr:uid="{00000000-0005-0000-0000-000029500000}"/>
    <cellStyle name="Encabez. 1 2" xfId="26078" hidden="1" xr:uid="{00000000-0005-0000-0000-00002A500000}"/>
    <cellStyle name="Encabez. 1 2" xfId="26076" hidden="1" xr:uid="{00000000-0005-0000-0000-00002B500000}"/>
    <cellStyle name="Encabez. 1 2" xfId="26088" hidden="1" xr:uid="{00000000-0005-0000-0000-00002C500000}"/>
    <cellStyle name="Encabez. 1 2" xfId="26086" hidden="1" xr:uid="{00000000-0005-0000-0000-00002D500000}"/>
    <cellStyle name="Encabez. 1 2" xfId="26098" hidden="1" xr:uid="{00000000-0005-0000-0000-00002E500000}"/>
    <cellStyle name="Encabez. 1 2" xfId="26096" hidden="1" xr:uid="{00000000-0005-0000-0000-00002F500000}"/>
    <cellStyle name="Encabez. 1 2" xfId="26108" hidden="1" xr:uid="{00000000-0005-0000-0000-000030500000}"/>
    <cellStyle name="Encabez. 1 2" xfId="26106" hidden="1" xr:uid="{00000000-0005-0000-0000-000031500000}"/>
    <cellStyle name="Encabez. 1 2" xfId="25533" hidden="1" xr:uid="{00000000-0005-0000-0000-000032500000}"/>
    <cellStyle name="Encabez. 1 2" xfId="26012" hidden="1" xr:uid="{00000000-0005-0000-0000-000033500000}"/>
    <cellStyle name="Encabez. 1 2" xfId="25666" hidden="1" xr:uid="{00000000-0005-0000-0000-000034500000}"/>
    <cellStyle name="Encabez. 1 2" xfId="26002" hidden="1" xr:uid="{00000000-0005-0000-0000-000035500000}"/>
    <cellStyle name="Encabez. 1 2" xfId="26117" hidden="1" xr:uid="{00000000-0005-0000-0000-000036500000}"/>
    <cellStyle name="Encabez. 1 2" xfId="26115" hidden="1" xr:uid="{00000000-0005-0000-0000-000037500000}"/>
    <cellStyle name="Encabez. 1 2" xfId="26127" hidden="1" xr:uid="{00000000-0005-0000-0000-000038500000}"/>
    <cellStyle name="Encabez. 1 2" xfId="26125" hidden="1" xr:uid="{00000000-0005-0000-0000-000039500000}"/>
    <cellStyle name="Encabez. 1 2" xfId="26137" hidden="1" xr:uid="{00000000-0005-0000-0000-00003A500000}"/>
    <cellStyle name="Encabez. 1 2" xfId="26135" hidden="1" xr:uid="{00000000-0005-0000-0000-00003B500000}"/>
    <cellStyle name="Encabez. 1 2" xfId="23731" hidden="1" xr:uid="{00000000-0005-0000-0000-00003C500000}"/>
    <cellStyle name="Encabez. 1 2" xfId="23997" hidden="1" xr:uid="{00000000-0005-0000-0000-00003D500000}"/>
    <cellStyle name="Encabez. 1 2" xfId="24018" hidden="1" xr:uid="{00000000-0005-0000-0000-00003E500000}"/>
    <cellStyle name="Encabez. 1 2" xfId="13762" hidden="1" xr:uid="{00000000-0005-0000-0000-00003F500000}"/>
    <cellStyle name="Encabez. 1 2" xfId="26140" hidden="1" xr:uid="{00000000-0005-0000-0000-000040500000}"/>
    <cellStyle name="Encabez. 1 2" xfId="3376" hidden="1" xr:uid="{00000000-0005-0000-0000-000041500000}"/>
    <cellStyle name="Encabez. 1 2" xfId="26150" hidden="1" xr:uid="{00000000-0005-0000-0000-000042500000}"/>
    <cellStyle name="Encabez. 1 2" xfId="26148" hidden="1" xr:uid="{00000000-0005-0000-0000-000043500000}"/>
    <cellStyle name="Encabez. 1 2" xfId="26160" hidden="1" xr:uid="{00000000-0005-0000-0000-000044500000}"/>
    <cellStyle name="Encabez. 1 2" xfId="26158" hidden="1" xr:uid="{00000000-0005-0000-0000-000045500000}"/>
    <cellStyle name="Encabez. 1 2" xfId="26305" hidden="1" xr:uid="{00000000-0005-0000-0000-000046500000}"/>
    <cellStyle name="Encabez. 1 2" xfId="26291" hidden="1" xr:uid="{00000000-0005-0000-0000-000047500000}"/>
    <cellStyle name="Encabez. 1 2" xfId="26319" hidden="1" xr:uid="{00000000-0005-0000-0000-000048500000}"/>
    <cellStyle name="Encabez. 1 2" xfId="26315" hidden="1" xr:uid="{00000000-0005-0000-0000-000049500000}"/>
    <cellStyle name="Encabez. 1 2" xfId="26354" hidden="1" xr:uid="{00000000-0005-0000-0000-00004A500000}"/>
    <cellStyle name="Encabez. 1 2" xfId="26351" hidden="1" xr:uid="{00000000-0005-0000-0000-00004B500000}"/>
    <cellStyle name="Encabez. 1 2" xfId="26364" hidden="1" xr:uid="{00000000-0005-0000-0000-00004C500000}"/>
    <cellStyle name="Encabez. 1 2" xfId="26362" hidden="1" xr:uid="{00000000-0005-0000-0000-00004D500000}"/>
    <cellStyle name="Encabez. 1 2" xfId="26376" hidden="1" xr:uid="{00000000-0005-0000-0000-00004E500000}"/>
    <cellStyle name="Encabez. 1 2" xfId="26373" hidden="1" xr:uid="{00000000-0005-0000-0000-00004F500000}"/>
    <cellStyle name="Encabez. 1 2" xfId="26448" hidden="1" xr:uid="{00000000-0005-0000-0000-000050500000}"/>
    <cellStyle name="Encabez. 1 2" xfId="26434" hidden="1" xr:uid="{00000000-0005-0000-0000-000051500000}"/>
    <cellStyle name="Encabez. 1 2" xfId="26459" hidden="1" xr:uid="{00000000-0005-0000-0000-000052500000}"/>
    <cellStyle name="Encabez. 1 2" xfId="26457" hidden="1" xr:uid="{00000000-0005-0000-0000-000053500000}"/>
    <cellStyle name="Encabez. 1 2" xfId="26469" hidden="1" xr:uid="{00000000-0005-0000-0000-000054500000}"/>
    <cellStyle name="Encabez. 1 2" xfId="26467" hidden="1" xr:uid="{00000000-0005-0000-0000-000055500000}"/>
    <cellStyle name="Encabez. 1 2" xfId="26479" hidden="1" xr:uid="{00000000-0005-0000-0000-000056500000}"/>
    <cellStyle name="Encabez. 1 2" xfId="26477" hidden="1" xr:uid="{00000000-0005-0000-0000-000057500000}"/>
    <cellStyle name="Encabez. 1 2" xfId="26489" hidden="1" xr:uid="{00000000-0005-0000-0000-000058500000}"/>
    <cellStyle name="Encabez. 1 2" xfId="26487" hidden="1" xr:uid="{00000000-0005-0000-0000-000059500000}"/>
    <cellStyle name="Encabez. 1 2" xfId="26234" hidden="1" xr:uid="{00000000-0005-0000-0000-00005A500000}"/>
    <cellStyle name="Encabez. 1 2" xfId="26393" hidden="1" xr:uid="{00000000-0005-0000-0000-00005B500000}"/>
    <cellStyle name="Encabez. 1 2" xfId="26266" hidden="1" xr:uid="{00000000-0005-0000-0000-00005C500000}"/>
    <cellStyle name="Encabez. 1 2" xfId="26383" hidden="1" xr:uid="{00000000-0005-0000-0000-00005D500000}"/>
    <cellStyle name="Encabez. 1 2" xfId="26498" hidden="1" xr:uid="{00000000-0005-0000-0000-00005E500000}"/>
    <cellStyle name="Encabez. 1 2" xfId="26496" hidden="1" xr:uid="{00000000-0005-0000-0000-00005F500000}"/>
    <cellStyle name="Encabez. 1 2" xfId="26508" hidden="1" xr:uid="{00000000-0005-0000-0000-000060500000}"/>
    <cellStyle name="Encabez. 1 2" xfId="26506" hidden="1" xr:uid="{00000000-0005-0000-0000-000061500000}"/>
    <cellStyle name="Encabez. 1 2" xfId="26518" hidden="1" xr:uid="{00000000-0005-0000-0000-000062500000}"/>
    <cellStyle name="Encabez. 1 2" xfId="26516" hidden="1" xr:uid="{00000000-0005-0000-0000-000063500000}"/>
    <cellStyle name="Encabez. 1 2" xfId="23680" hidden="1" xr:uid="{00000000-0005-0000-0000-000064500000}"/>
    <cellStyle name="Encabez. 1 2" xfId="23779" hidden="1" xr:uid="{00000000-0005-0000-0000-000065500000}"/>
    <cellStyle name="Encabez. 1 2" xfId="23878" hidden="1" xr:uid="{00000000-0005-0000-0000-000066500000}"/>
    <cellStyle name="Encabez. 1 2" xfId="23651" hidden="1" xr:uid="{00000000-0005-0000-0000-000067500000}"/>
    <cellStyle name="Encabez. 1 2" xfId="26170" hidden="1" xr:uid="{00000000-0005-0000-0000-000068500000}"/>
    <cellStyle name="Encabez. 1 2" xfId="26171" hidden="1" xr:uid="{00000000-0005-0000-0000-000069500000}"/>
    <cellStyle name="Encabez. 1 2" xfId="26167" hidden="1" xr:uid="{00000000-0005-0000-0000-00006A500000}"/>
    <cellStyle name="Encabez. 1 2" xfId="24030" hidden="1" xr:uid="{00000000-0005-0000-0000-00006B500000}"/>
    <cellStyle name="Encabez. 1 2" xfId="26528" hidden="1" xr:uid="{00000000-0005-0000-0000-00006C500000}"/>
    <cellStyle name="Encabez. 1 2" xfId="26526" hidden="1" xr:uid="{00000000-0005-0000-0000-00006D500000}"/>
    <cellStyle name="Encabez. 1 2" xfId="26600" hidden="1" xr:uid="{00000000-0005-0000-0000-00006E500000}"/>
    <cellStyle name="Encabez. 1 2" xfId="26586" hidden="1" xr:uid="{00000000-0005-0000-0000-00006F500000}"/>
    <cellStyle name="Encabez. 1 2" xfId="26611" hidden="1" xr:uid="{00000000-0005-0000-0000-000070500000}"/>
    <cellStyle name="Encabez. 1 2" xfId="26609" hidden="1" xr:uid="{00000000-0005-0000-0000-000071500000}"/>
    <cellStyle name="Encabez. 1 2" xfId="26621" hidden="1" xr:uid="{00000000-0005-0000-0000-000072500000}"/>
    <cellStyle name="Encabez. 1 2" xfId="26619" hidden="1" xr:uid="{00000000-0005-0000-0000-000073500000}"/>
    <cellStyle name="Encabez. 1 2" xfId="26631" hidden="1" xr:uid="{00000000-0005-0000-0000-000074500000}"/>
    <cellStyle name="Encabez. 1 2" xfId="26629" hidden="1" xr:uid="{00000000-0005-0000-0000-000075500000}"/>
    <cellStyle name="Encabez. 1 2" xfId="26641" hidden="1" xr:uid="{00000000-0005-0000-0000-000076500000}"/>
    <cellStyle name="Encabez. 1 2" xfId="26639" hidden="1" xr:uid="{00000000-0005-0000-0000-000077500000}"/>
    <cellStyle name="Encabez. 1 2" xfId="26177" hidden="1" xr:uid="{00000000-0005-0000-0000-000078500000}"/>
    <cellStyle name="Encabez. 1 2" xfId="26545" hidden="1" xr:uid="{00000000-0005-0000-0000-000079500000}"/>
    <cellStyle name="Encabez. 1 2" xfId="23736" hidden="1" xr:uid="{00000000-0005-0000-0000-00007A500000}"/>
    <cellStyle name="Encabez. 1 2" xfId="26535" hidden="1" xr:uid="{00000000-0005-0000-0000-00007B500000}"/>
    <cellStyle name="Encabez. 1 2" xfId="26650" hidden="1" xr:uid="{00000000-0005-0000-0000-00007C500000}"/>
    <cellStyle name="Encabez. 1 2" xfId="26648" hidden="1" xr:uid="{00000000-0005-0000-0000-00007D500000}"/>
    <cellStyle name="Encabez. 1 2" xfId="26660" hidden="1" xr:uid="{00000000-0005-0000-0000-00007E500000}"/>
    <cellStyle name="Encabez. 1 2" xfId="26658" hidden="1" xr:uid="{00000000-0005-0000-0000-00007F500000}"/>
    <cellStyle name="Encabez. 1 2" xfId="26670" hidden="1" xr:uid="{00000000-0005-0000-0000-000080500000}"/>
    <cellStyle name="Encabez. 1 2" xfId="26668" hidden="1" xr:uid="{00000000-0005-0000-0000-000081500000}"/>
    <cellStyle name="Encabez. 1 2" xfId="13708" hidden="1" xr:uid="{00000000-0005-0000-0000-000082500000}"/>
    <cellStyle name="Encabez. 1 2" xfId="26343" hidden="1" xr:uid="{00000000-0005-0000-0000-000083500000}"/>
    <cellStyle name="Encabez. 1 2" xfId="26329" hidden="1" xr:uid="{00000000-0005-0000-0000-000084500000}"/>
    <cellStyle name="Encabez. 1 2" xfId="3536" hidden="1" xr:uid="{00000000-0005-0000-0000-000085500000}"/>
    <cellStyle name="Encabez. 1 2" xfId="9057" hidden="1" xr:uid="{00000000-0005-0000-0000-000086500000}"/>
    <cellStyle name="Encabez. 1 2" xfId="26207" hidden="1" xr:uid="{00000000-0005-0000-0000-000087500000}"/>
    <cellStyle name="Encabez. 1 2" xfId="23906" hidden="1" xr:uid="{00000000-0005-0000-0000-000088500000}"/>
    <cellStyle name="Encabez. 1 2" xfId="26211" hidden="1" xr:uid="{00000000-0005-0000-0000-000089500000}"/>
    <cellStyle name="Encabez. 1 2" xfId="26673" hidden="1" xr:uid="{00000000-0005-0000-0000-00008A500000}"/>
    <cellStyle name="Encabez. 1 2" xfId="26264" hidden="1" xr:uid="{00000000-0005-0000-0000-00008B500000}"/>
    <cellStyle name="Encabez. 1 2" xfId="26745" hidden="1" xr:uid="{00000000-0005-0000-0000-00008C500000}"/>
    <cellStyle name="Encabez. 1 2" xfId="26731" hidden="1" xr:uid="{00000000-0005-0000-0000-00008D500000}"/>
    <cellStyle name="Encabez. 1 2" xfId="26756" hidden="1" xr:uid="{00000000-0005-0000-0000-00008E500000}"/>
    <cellStyle name="Encabez. 1 2" xfId="26754" hidden="1" xr:uid="{00000000-0005-0000-0000-00008F500000}"/>
    <cellStyle name="Encabez. 1 2" xfId="26766" hidden="1" xr:uid="{00000000-0005-0000-0000-000090500000}"/>
    <cellStyle name="Encabez. 1 2" xfId="26764" hidden="1" xr:uid="{00000000-0005-0000-0000-000091500000}"/>
    <cellStyle name="Encabez. 1 2" xfId="26776" hidden="1" xr:uid="{00000000-0005-0000-0000-000092500000}"/>
    <cellStyle name="Encabez. 1 2" xfId="26774" hidden="1" xr:uid="{00000000-0005-0000-0000-000093500000}"/>
    <cellStyle name="Encabez. 1 2" xfId="26786" hidden="1" xr:uid="{00000000-0005-0000-0000-000094500000}"/>
    <cellStyle name="Encabez. 1 2" xfId="26784" hidden="1" xr:uid="{00000000-0005-0000-0000-000095500000}"/>
    <cellStyle name="Encabez. 1 2" xfId="26212" hidden="1" xr:uid="{00000000-0005-0000-0000-000096500000}"/>
    <cellStyle name="Encabez. 1 2" xfId="26690" hidden="1" xr:uid="{00000000-0005-0000-0000-000097500000}"/>
    <cellStyle name="Encabez. 1 2" xfId="26345" hidden="1" xr:uid="{00000000-0005-0000-0000-000098500000}"/>
    <cellStyle name="Encabez. 1 2" xfId="26680" hidden="1" xr:uid="{00000000-0005-0000-0000-000099500000}"/>
    <cellStyle name="Encabez. 1 2" xfId="26795" hidden="1" xr:uid="{00000000-0005-0000-0000-00009A500000}"/>
    <cellStyle name="Encabez. 1 2" xfId="26793" hidden="1" xr:uid="{00000000-0005-0000-0000-00009B500000}"/>
    <cellStyle name="Encabez. 1 2" xfId="26805" hidden="1" xr:uid="{00000000-0005-0000-0000-00009C500000}"/>
    <cellStyle name="Encabez. 1 2" xfId="26803" hidden="1" xr:uid="{00000000-0005-0000-0000-00009D500000}"/>
    <cellStyle name="Encabez. 1 2" xfId="26815" hidden="1" xr:uid="{00000000-0005-0000-0000-00009E500000}"/>
    <cellStyle name="Encabez. 1 2" xfId="26813" hidden="1" xr:uid="{00000000-0005-0000-0000-00009F500000}"/>
    <cellStyle name="Encabez. 1 2" xfId="5234" hidden="1" xr:uid="{00000000-0005-0000-0000-0000A0500000}"/>
    <cellStyle name="Encabez. 1 2" xfId="20302" hidden="1" xr:uid="{00000000-0005-0000-0000-0000A1500000}"/>
    <cellStyle name="Encabez. 1 2" xfId="5200" hidden="1" xr:uid="{00000000-0005-0000-0000-0000A2500000}"/>
    <cellStyle name="Encabez. 1 2" xfId="10038" hidden="1" xr:uid="{00000000-0005-0000-0000-0000A3500000}"/>
    <cellStyle name="Encabez. 1 2" xfId="26832" hidden="1" xr:uid="{00000000-0005-0000-0000-0000A4500000}"/>
    <cellStyle name="Encabez. 1 2" xfId="26828" hidden="1" xr:uid="{00000000-0005-0000-0000-0000A5500000}"/>
    <cellStyle name="Encabez. 1 2" xfId="26848" hidden="1" xr:uid="{00000000-0005-0000-0000-0000A6500000}"/>
    <cellStyle name="Encabez. 1 2" xfId="26846" hidden="1" xr:uid="{00000000-0005-0000-0000-0000A7500000}"/>
    <cellStyle name="Encabez. 1 2" xfId="26862" hidden="1" xr:uid="{00000000-0005-0000-0000-0000A8500000}"/>
    <cellStyle name="Encabez. 1 2" xfId="26860" hidden="1" xr:uid="{00000000-0005-0000-0000-0000A9500000}"/>
    <cellStyle name="Encabez. 1 2" xfId="27185" hidden="1" xr:uid="{00000000-0005-0000-0000-0000AA500000}"/>
    <cellStyle name="Encabez. 1 2" xfId="27171" hidden="1" xr:uid="{00000000-0005-0000-0000-0000AB500000}"/>
    <cellStyle name="Encabez. 1 2" xfId="27201" hidden="1" xr:uid="{00000000-0005-0000-0000-0000AC500000}"/>
    <cellStyle name="Encabez. 1 2" xfId="27198" hidden="1" xr:uid="{00000000-0005-0000-0000-0000AD500000}"/>
    <cellStyle name="Encabez. 1 2" xfId="27285" hidden="1" xr:uid="{00000000-0005-0000-0000-0000AE500000}"/>
    <cellStyle name="Encabez. 1 2" xfId="27283" hidden="1" xr:uid="{00000000-0005-0000-0000-0000AF500000}"/>
    <cellStyle name="Encabez. 1 2" xfId="27297" hidden="1" xr:uid="{00000000-0005-0000-0000-0000B0500000}"/>
    <cellStyle name="Encabez. 1 2" xfId="27295" hidden="1" xr:uid="{00000000-0005-0000-0000-0000B1500000}"/>
    <cellStyle name="Encabez. 1 2" xfId="27311" hidden="1" xr:uid="{00000000-0005-0000-0000-0000B2500000}"/>
    <cellStyle name="Encabez. 1 2" xfId="27309" hidden="1" xr:uid="{00000000-0005-0000-0000-0000B3500000}"/>
    <cellStyle name="Encabez. 1 2" xfId="13728" hidden="1" xr:uid="{00000000-0005-0000-0000-0000B4500000}"/>
    <cellStyle name="Encabez. 1 2" xfId="26910" hidden="1" xr:uid="{00000000-0005-0000-0000-0000B5500000}"/>
    <cellStyle name="Encabez. 1 2" xfId="13928" hidden="1" xr:uid="{00000000-0005-0000-0000-0000B6500000}"/>
    <cellStyle name="Encabez. 1 2" xfId="26896" hidden="1" xr:uid="{00000000-0005-0000-0000-0000B7500000}"/>
    <cellStyle name="Encabez. 1 2" xfId="27321" hidden="1" xr:uid="{00000000-0005-0000-0000-0000B8500000}"/>
    <cellStyle name="Encabez. 1 2" xfId="27318" hidden="1" xr:uid="{00000000-0005-0000-0000-0000B9500000}"/>
    <cellStyle name="Encabez. 1 2" xfId="27335" hidden="1" xr:uid="{00000000-0005-0000-0000-0000BA500000}"/>
    <cellStyle name="Encabez. 1 2" xfId="27333" hidden="1" xr:uid="{00000000-0005-0000-0000-0000BB500000}"/>
    <cellStyle name="Encabez. 1 2" xfId="27350" hidden="1" xr:uid="{00000000-0005-0000-0000-0000BC500000}"/>
    <cellStyle name="Encabez. 1 2" xfId="27346" hidden="1" xr:uid="{00000000-0005-0000-0000-0000BD500000}"/>
    <cellStyle name="Encabez. 1 2" xfId="9758" hidden="1" xr:uid="{00000000-0005-0000-0000-0000BE500000}"/>
    <cellStyle name="Encabez. 1 2" xfId="9231" hidden="1" xr:uid="{00000000-0005-0000-0000-0000BF500000}"/>
    <cellStyle name="Encabez. 1 2" xfId="27163" hidden="1" xr:uid="{00000000-0005-0000-0000-0000C0500000}"/>
    <cellStyle name="Encabez. 1 2" xfId="26978" hidden="1" xr:uid="{00000000-0005-0000-0000-0000C1500000}"/>
    <cellStyle name="Encabez. 1 2" xfId="27355" hidden="1" xr:uid="{00000000-0005-0000-0000-0000C2500000}"/>
    <cellStyle name="Encabez. 1 2" xfId="8820" hidden="1" xr:uid="{00000000-0005-0000-0000-0000C3500000}"/>
    <cellStyle name="Encabez. 1 2" xfId="27366" hidden="1" xr:uid="{00000000-0005-0000-0000-0000C4500000}"/>
    <cellStyle name="Encabez. 1 2" xfId="27364" hidden="1" xr:uid="{00000000-0005-0000-0000-0000C5500000}"/>
    <cellStyle name="Encabez. 1 2" xfId="27380" hidden="1" xr:uid="{00000000-0005-0000-0000-0000C6500000}"/>
    <cellStyle name="Encabez. 1 2" xfId="27377" hidden="1" xr:uid="{00000000-0005-0000-0000-0000C7500000}"/>
    <cellStyle name="Encabez. 1 2" xfId="27525" hidden="1" xr:uid="{00000000-0005-0000-0000-0000C8500000}"/>
    <cellStyle name="Encabez. 1 2" xfId="27511" hidden="1" xr:uid="{00000000-0005-0000-0000-0000C9500000}"/>
    <cellStyle name="Encabez. 1 2" xfId="27539" hidden="1" xr:uid="{00000000-0005-0000-0000-0000CA500000}"/>
    <cellStyle name="Encabez. 1 2" xfId="27535" hidden="1" xr:uid="{00000000-0005-0000-0000-0000CB500000}"/>
    <cellStyle name="Encabez. 1 2" xfId="27574" hidden="1" xr:uid="{00000000-0005-0000-0000-0000CC500000}"/>
    <cellStyle name="Encabez. 1 2" xfId="27571" hidden="1" xr:uid="{00000000-0005-0000-0000-0000CD500000}"/>
    <cellStyle name="Encabez. 1 2" xfId="27584" hidden="1" xr:uid="{00000000-0005-0000-0000-0000CE500000}"/>
    <cellStyle name="Encabez. 1 2" xfId="27582" hidden="1" xr:uid="{00000000-0005-0000-0000-0000CF500000}"/>
    <cellStyle name="Encabez. 1 2" xfId="27596" hidden="1" xr:uid="{00000000-0005-0000-0000-0000D0500000}"/>
    <cellStyle name="Encabez. 1 2" xfId="27593" hidden="1" xr:uid="{00000000-0005-0000-0000-0000D1500000}"/>
    <cellStyle name="Encabez. 1 2" xfId="27669" hidden="1" xr:uid="{00000000-0005-0000-0000-0000D2500000}"/>
    <cellStyle name="Encabez. 1 2" xfId="27655" hidden="1" xr:uid="{00000000-0005-0000-0000-0000D3500000}"/>
    <cellStyle name="Encabez. 1 2" xfId="27680" hidden="1" xr:uid="{00000000-0005-0000-0000-0000D4500000}"/>
    <cellStyle name="Encabez. 1 2" xfId="27678" hidden="1" xr:uid="{00000000-0005-0000-0000-0000D5500000}"/>
    <cellStyle name="Encabez. 1 2" xfId="27690" hidden="1" xr:uid="{00000000-0005-0000-0000-0000D6500000}"/>
    <cellStyle name="Encabez. 1 2" xfId="27688" hidden="1" xr:uid="{00000000-0005-0000-0000-0000D7500000}"/>
    <cellStyle name="Encabez. 1 2" xfId="27700" hidden="1" xr:uid="{00000000-0005-0000-0000-0000D8500000}"/>
    <cellStyle name="Encabez. 1 2" xfId="27698" hidden="1" xr:uid="{00000000-0005-0000-0000-0000D9500000}"/>
    <cellStyle name="Encabez. 1 2" xfId="27710" hidden="1" xr:uid="{00000000-0005-0000-0000-0000DA500000}"/>
    <cellStyle name="Encabez. 1 2" xfId="27708" hidden="1" xr:uid="{00000000-0005-0000-0000-0000DB500000}"/>
    <cellStyle name="Encabez. 1 2" xfId="27454" hidden="1" xr:uid="{00000000-0005-0000-0000-0000DC500000}"/>
    <cellStyle name="Encabez. 1 2" xfId="27613" hidden="1" xr:uid="{00000000-0005-0000-0000-0000DD500000}"/>
    <cellStyle name="Encabez. 1 2" xfId="27486" hidden="1" xr:uid="{00000000-0005-0000-0000-0000DE500000}"/>
    <cellStyle name="Encabez. 1 2" xfId="27603" hidden="1" xr:uid="{00000000-0005-0000-0000-0000DF500000}"/>
    <cellStyle name="Encabez. 1 2" xfId="27719" hidden="1" xr:uid="{00000000-0005-0000-0000-0000E0500000}"/>
    <cellStyle name="Encabez. 1 2" xfId="27717" hidden="1" xr:uid="{00000000-0005-0000-0000-0000E1500000}"/>
    <cellStyle name="Encabez. 1 2" xfId="27729" hidden="1" xr:uid="{00000000-0005-0000-0000-0000E2500000}"/>
    <cellStyle name="Encabez. 1 2" xfId="27727" hidden="1" xr:uid="{00000000-0005-0000-0000-0000E3500000}"/>
    <cellStyle name="Encabez. 1 2" xfId="27739" hidden="1" xr:uid="{00000000-0005-0000-0000-0000E4500000}"/>
    <cellStyle name="Encabez. 1 2" xfId="27737" hidden="1" xr:uid="{00000000-0005-0000-0000-0000E5500000}"/>
    <cellStyle name="Encabez. 1 2" xfId="26881" hidden="1" xr:uid="{00000000-0005-0000-0000-0000E6500000}"/>
    <cellStyle name="Encabez. 1 2" xfId="20280" hidden="1" xr:uid="{00000000-0005-0000-0000-0000E7500000}"/>
    <cellStyle name="Encabez. 1 2" xfId="27043" hidden="1" xr:uid="{00000000-0005-0000-0000-0000E8500000}"/>
    <cellStyle name="Encabez. 1 2" xfId="26883" hidden="1" xr:uid="{00000000-0005-0000-0000-0000E9500000}"/>
    <cellStyle name="Encabez. 1 2" xfId="27390" hidden="1" xr:uid="{00000000-0005-0000-0000-0000EA500000}"/>
    <cellStyle name="Encabez. 1 2" xfId="27391" hidden="1" xr:uid="{00000000-0005-0000-0000-0000EB500000}"/>
    <cellStyle name="Encabez. 1 2" xfId="27387" hidden="1" xr:uid="{00000000-0005-0000-0000-0000EC500000}"/>
    <cellStyle name="Encabez. 1 2" xfId="27094" hidden="1" xr:uid="{00000000-0005-0000-0000-0000ED500000}"/>
    <cellStyle name="Encabez. 1 2" xfId="27749" hidden="1" xr:uid="{00000000-0005-0000-0000-0000EE500000}"/>
    <cellStyle name="Encabez. 1 2" xfId="27747" hidden="1" xr:uid="{00000000-0005-0000-0000-0000EF500000}"/>
    <cellStyle name="Encabez. 1 2" xfId="27821" hidden="1" xr:uid="{00000000-0005-0000-0000-0000F0500000}"/>
    <cellStyle name="Encabez. 1 2" xfId="27807" hidden="1" xr:uid="{00000000-0005-0000-0000-0000F1500000}"/>
    <cellStyle name="Encabez. 1 2" xfId="27832" hidden="1" xr:uid="{00000000-0005-0000-0000-0000F2500000}"/>
    <cellStyle name="Encabez. 1 2" xfId="27830" hidden="1" xr:uid="{00000000-0005-0000-0000-0000F3500000}"/>
    <cellStyle name="Encabez. 1 2" xfId="27842" hidden="1" xr:uid="{00000000-0005-0000-0000-0000F4500000}"/>
    <cellStyle name="Encabez. 1 2" xfId="27840" hidden="1" xr:uid="{00000000-0005-0000-0000-0000F5500000}"/>
    <cellStyle name="Encabez. 1 2" xfId="27852" hidden="1" xr:uid="{00000000-0005-0000-0000-0000F6500000}"/>
    <cellStyle name="Encabez. 1 2" xfId="27850" hidden="1" xr:uid="{00000000-0005-0000-0000-0000F7500000}"/>
    <cellStyle name="Encabez. 1 2" xfId="27862" hidden="1" xr:uid="{00000000-0005-0000-0000-0000F8500000}"/>
    <cellStyle name="Encabez. 1 2" xfId="27860" hidden="1" xr:uid="{00000000-0005-0000-0000-0000F9500000}"/>
    <cellStyle name="Encabez. 1 2" xfId="27397" hidden="1" xr:uid="{00000000-0005-0000-0000-0000FA500000}"/>
    <cellStyle name="Encabez. 1 2" xfId="27766" hidden="1" xr:uid="{00000000-0005-0000-0000-0000FB500000}"/>
    <cellStyle name="Encabez. 1 2" xfId="27204" hidden="1" xr:uid="{00000000-0005-0000-0000-0000FC500000}"/>
    <cellStyle name="Encabez. 1 2" xfId="27756" hidden="1" xr:uid="{00000000-0005-0000-0000-0000FD500000}"/>
    <cellStyle name="Encabez. 1 2" xfId="27871" hidden="1" xr:uid="{00000000-0005-0000-0000-0000FE500000}"/>
    <cellStyle name="Encabez. 1 2" xfId="27869" hidden="1" xr:uid="{00000000-0005-0000-0000-0000FF500000}"/>
    <cellStyle name="Encabez. 1 2" xfId="27881" hidden="1" xr:uid="{00000000-0005-0000-0000-000000510000}"/>
    <cellStyle name="Encabez. 1 2" xfId="27879" hidden="1" xr:uid="{00000000-0005-0000-0000-000001510000}"/>
    <cellStyle name="Encabez. 1 2" xfId="27891" hidden="1" xr:uid="{00000000-0005-0000-0000-000002510000}"/>
    <cellStyle name="Encabez. 1 2" xfId="27889" hidden="1" xr:uid="{00000000-0005-0000-0000-000003510000}"/>
    <cellStyle name="Encabez. 1 2" xfId="26945" hidden="1" xr:uid="{00000000-0005-0000-0000-000004510000}"/>
    <cellStyle name="Encabez. 1 2" xfId="27563" hidden="1" xr:uid="{00000000-0005-0000-0000-000005510000}"/>
    <cellStyle name="Encabez. 1 2" xfId="27549" hidden="1" xr:uid="{00000000-0005-0000-0000-000006510000}"/>
    <cellStyle name="Encabez. 1 2" xfId="27209" hidden="1" xr:uid="{00000000-0005-0000-0000-000007510000}"/>
    <cellStyle name="Encabez. 1 2" xfId="27246" hidden="1" xr:uid="{00000000-0005-0000-0000-000008510000}"/>
    <cellStyle name="Encabez. 1 2" xfId="27427" hidden="1" xr:uid="{00000000-0005-0000-0000-000009510000}"/>
    <cellStyle name="Encabez. 1 2" xfId="27339" hidden="1" xr:uid="{00000000-0005-0000-0000-00000A510000}"/>
    <cellStyle name="Encabez. 1 2" xfId="27431" hidden="1" xr:uid="{00000000-0005-0000-0000-00000B510000}"/>
    <cellStyle name="Encabez. 1 2" xfId="27894" hidden="1" xr:uid="{00000000-0005-0000-0000-00000C510000}"/>
    <cellStyle name="Encabez. 1 2" xfId="27484" hidden="1" xr:uid="{00000000-0005-0000-0000-00000D510000}"/>
    <cellStyle name="Encabez. 1 2" xfId="27966" hidden="1" xr:uid="{00000000-0005-0000-0000-00000E510000}"/>
    <cellStyle name="Encabez. 1 2" xfId="27952" hidden="1" xr:uid="{00000000-0005-0000-0000-00000F510000}"/>
    <cellStyle name="Encabez. 1 2" xfId="27977" hidden="1" xr:uid="{00000000-0005-0000-0000-000010510000}"/>
    <cellStyle name="Encabez. 1 2" xfId="27975" hidden="1" xr:uid="{00000000-0005-0000-0000-000011510000}"/>
    <cellStyle name="Encabez. 1 2" xfId="27987" hidden="1" xr:uid="{00000000-0005-0000-0000-000012510000}"/>
    <cellStyle name="Encabez. 1 2" xfId="27985" hidden="1" xr:uid="{00000000-0005-0000-0000-000013510000}"/>
    <cellStyle name="Encabez. 1 2" xfId="27997" hidden="1" xr:uid="{00000000-0005-0000-0000-000014510000}"/>
    <cellStyle name="Encabez. 1 2" xfId="27995" hidden="1" xr:uid="{00000000-0005-0000-0000-000015510000}"/>
    <cellStyle name="Encabez. 1 2" xfId="28007" hidden="1" xr:uid="{00000000-0005-0000-0000-000016510000}"/>
    <cellStyle name="Encabez. 1 2" xfId="28005" hidden="1" xr:uid="{00000000-0005-0000-0000-000017510000}"/>
    <cellStyle name="Encabez. 1 2" xfId="27432" hidden="1" xr:uid="{00000000-0005-0000-0000-000018510000}"/>
    <cellStyle name="Encabez. 1 2" xfId="27911" hidden="1" xr:uid="{00000000-0005-0000-0000-000019510000}"/>
    <cellStyle name="Encabez. 1 2" xfId="27565" hidden="1" xr:uid="{00000000-0005-0000-0000-00001A510000}"/>
    <cellStyle name="Encabez. 1 2" xfId="27901" hidden="1" xr:uid="{00000000-0005-0000-0000-00001B510000}"/>
    <cellStyle name="Encabez. 1 2" xfId="28016" hidden="1" xr:uid="{00000000-0005-0000-0000-00001C510000}"/>
    <cellStyle name="Encabez. 1 2" xfId="28014" hidden="1" xr:uid="{00000000-0005-0000-0000-00001D510000}"/>
    <cellStyle name="Encabez. 1 2" xfId="28026" hidden="1" xr:uid="{00000000-0005-0000-0000-00001E510000}"/>
    <cellStyle name="Encabez. 1 2" xfId="28024" hidden="1" xr:uid="{00000000-0005-0000-0000-00001F510000}"/>
    <cellStyle name="Encabez. 1 2" xfId="28036" hidden="1" xr:uid="{00000000-0005-0000-0000-000020510000}"/>
    <cellStyle name="Encabez. 1 2" xfId="28034" hidden="1" xr:uid="{00000000-0005-0000-0000-000021510000}"/>
    <cellStyle name="Encabez. 1 2" xfId="26880" hidden="1" xr:uid="{00000000-0005-0000-0000-000022510000}"/>
    <cellStyle name="Encabez. 1 2" xfId="3452" hidden="1" xr:uid="{00000000-0005-0000-0000-000023510000}"/>
    <cellStyle name="Encabez. 1 2" xfId="26916" hidden="1" xr:uid="{00000000-0005-0000-0000-000024510000}"/>
    <cellStyle name="Encabez. 1 2" xfId="9476" hidden="1" xr:uid="{00000000-0005-0000-0000-000025510000}"/>
    <cellStyle name="Encabez. 1 2" xfId="28039" hidden="1" xr:uid="{00000000-0005-0000-0000-000026510000}"/>
    <cellStyle name="Encabez. 1 2" xfId="13691" hidden="1" xr:uid="{00000000-0005-0000-0000-000027510000}"/>
    <cellStyle name="Encabez. 1 2" xfId="28049" hidden="1" xr:uid="{00000000-0005-0000-0000-000028510000}"/>
    <cellStyle name="Encabez. 1 2" xfId="28047" hidden="1" xr:uid="{00000000-0005-0000-0000-000029510000}"/>
    <cellStyle name="Encabez. 1 2" xfId="28060" hidden="1" xr:uid="{00000000-0005-0000-0000-00002A510000}"/>
    <cellStyle name="Encabez. 1 2" xfId="28057" hidden="1" xr:uid="{00000000-0005-0000-0000-00002B510000}"/>
    <cellStyle name="Encabez. 1 2" xfId="28205" hidden="1" xr:uid="{00000000-0005-0000-0000-00002C510000}"/>
    <cellStyle name="Encabez. 1 2" xfId="28191" hidden="1" xr:uid="{00000000-0005-0000-0000-00002D510000}"/>
    <cellStyle name="Encabez. 1 2" xfId="28219" hidden="1" xr:uid="{00000000-0005-0000-0000-00002E510000}"/>
    <cellStyle name="Encabez. 1 2" xfId="28215" hidden="1" xr:uid="{00000000-0005-0000-0000-00002F510000}"/>
    <cellStyle name="Encabez. 1 2" xfId="28254" hidden="1" xr:uid="{00000000-0005-0000-0000-000030510000}"/>
    <cellStyle name="Encabez. 1 2" xfId="28251" hidden="1" xr:uid="{00000000-0005-0000-0000-000031510000}"/>
    <cellStyle name="Encabez. 1 2" xfId="28264" hidden="1" xr:uid="{00000000-0005-0000-0000-000032510000}"/>
    <cellStyle name="Encabez. 1 2" xfId="28262" hidden="1" xr:uid="{00000000-0005-0000-0000-000033510000}"/>
    <cellStyle name="Encabez. 1 2" xfId="28276" hidden="1" xr:uid="{00000000-0005-0000-0000-000034510000}"/>
    <cellStyle name="Encabez. 1 2" xfId="28273" hidden="1" xr:uid="{00000000-0005-0000-0000-000035510000}"/>
    <cellStyle name="Encabez. 1 2" xfId="28348" hidden="1" xr:uid="{00000000-0005-0000-0000-000036510000}"/>
    <cellStyle name="Encabez. 1 2" xfId="28334" hidden="1" xr:uid="{00000000-0005-0000-0000-000037510000}"/>
    <cellStyle name="Encabez. 1 2" xfId="28359" hidden="1" xr:uid="{00000000-0005-0000-0000-000038510000}"/>
    <cellStyle name="Encabez. 1 2" xfId="28357" hidden="1" xr:uid="{00000000-0005-0000-0000-000039510000}"/>
    <cellStyle name="Encabez. 1 2" xfId="28369" hidden="1" xr:uid="{00000000-0005-0000-0000-00003A510000}"/>
    <cellStyle name="Encabez. 1 2" xfId="28367" hidden="1" xr:uid="{00000000-0005-0000-0000-00003B510000}"/>
    <cellStyle name="Encabez. 1 2" xfId="28379" hidden="1" xr:uid="{00000000-0005-0000-0000-00003C510000}"/>
    <cellStyle name="Encabez. 1 2" xfId="28377" hidden="1" xr:uid="{00000000-0005-0000-0000-00003D510000}"/>
    <cellStyle name="Encabez. 1 2" xfId="28389" hidden="1" xr:uid="{00000000-0005-0000-0000-00003E510000}"/>
    <cellStyle name="Encabez. 1 2" xfId="28387" hidden="1" xr:uid="{00000000-0005-0000-0000-00003F510000}"/>
    <cellStyle name="Encabez. 1 2" xfId="28134" hidden="1" xr:uid="{00000000-0005-0000-0000-000040510000}"/>
    <cellStyle name="Encabez. 1 2" xfId="28293" hidden="1" xr:uid="{00000000-0005-0000-0000-000041510000}"/>
    <cellStyle name="Encabez. 1 2" xfId="28166" hidden="1" xr:uid="{00000000-0005-0000-0000-000042510000}"/>
    <cellStyle name="Encabez. 1 2" xfId="28283" hidden="1" xr:uid="{00000000-0005-0000-0000-000043510000}"/>
    <cellStyle name="Encabez. 1 2" xfId="28398" hidden="1" xr:uid="{00000000-0005-0000-0000-000044510000}"/>
    <cellStyle name="Encabez. 1 2" xfId="28396" hidden="1" xr:uid="{00000000-0005-0000-0000-000045510000}"/>
    <cellStyle name="Encabez. 1 2" xfId="28408" hidden="1" xr:uid="{00000000-0005-0000-0000-000046510000}"/>
    <cellStyle name="Encabez. 1 2" xfId="28406" hidden="1" xr:uid="{00000000-0005-0000-0000-000047510000}"/>
    <cellStyle name="Encabez. 1 2" xfId="28418" hidden="1" xr:uid="{00000000-0005-0000-0000-000048510000}"/>
    <cellStyle name="Encabez. 1 2" xfId="28416" hidden="1" xr:uid="{00000000-0005-0000-0000-000049510000}"/>
    <cellStyle name="Encabez. 1 2" xfId="27277" hidden="1" xr:uid="{00000000-0005-0000-0000-00004A510000}"/>
    <cellStyle name="Encabez. 1 2" xfId="5346" hidden="1" xr:uid="{00000000-0005-0000-0000-00004B510000}"/>
    <cellStyle name="Encabez. 1 2" xfId="27226" hidden="1" xr:uid="{00000000-0005-0000-0000-00004C510000}"/>
    <cellStyle name="Encabez. 1 2" xfId="26964" hidden="1" xr:uid="{00000000-0005-0000-0000-00004D510000}"/>
    <cellStyle name="Encabez. 1 2" xfId="28070" hidden="1" xr:uid="{00000000-0005-0000-0000-00004E510000}"/>
    <cellStyle name="Encabez. 1 2" xfId="28071" hidden="1" xr:uid="{00000000-0005-0000-0000-00004F510000}"/>
    <cellStyle name="Encabez. 1 2" xfId="28067" hidden="1" xr:uid="{00000000-0005-0000-0000-000050510000}"/>
    <cellStyle name="Encabez. 1 2" xfId="8741" hidden="1" xr:uid="{00000000-0005-0000-0000-000051510000}"/>
    <cellStyle name="Encabez. 1 2" xfId="28428" hidden="1" xr:uid="{00000000-0005-0000-0000-000052510000}"/>
    <cellStyle name="Encabez. 1 2" xfId="28426" hidden="1" xr:uid="{00000000-0005-0000-0000-000053510000}"/>
    <cellStyle name="Encabez. 1 2" xfId="28500" hidden="1" xr:uid="{00000000-0005-0000-0000-000054510000}"/>
    <cellStyle name="Encabez. 1 2" xfId="28486" hidden="1" xr:uid="{00000000-0005-0000-0000-000055510000}"/>
    <cellStyle name="Encabez. 1 2" xfId="28511" hidden="1" xr:uid="{00000000-0005-0000-0000-000056510000}"/>
    <cellStyle name="Encabez. 1 2" xfId="28509" hidden="1" xr:uid="{00000000-0005-0000-0000-000057510000}"/>
    <cellStyle name="Encabez. 1 2" xfId="28521" hidden="1" xr:uid="{00000000-0005-0000-0000-000058510000}"/>
    <cellStyle name="Encabez. 1 2" xfId="28519" hidden="1" xr:uid="{00000000-0005-0000-0000-000059510000}"/>
    <cellStyle name="Encabez. 1 2" xfId="28531" hidden="1" xr:uid="{00000000-0005-0000-0000-00005A510000}"/>
    <cellStyle name="Encabez. 1 2" xfId="28529" hidden="1" xr:uid="{00000000-0005-0000-0000-00005B510000}"/>
    <cellStyle name="Encabez. 1 2" xfId="28541" hidden="1" xr:uid="{00000000-0005-0000-0000-00005C510000}"/>
    <cellStyle name="Encabez. 1 2" xfId="28539" hidden="1" xr:uid="{00000000-0005-0000-0000-00005D510000}"/>
    <cellStyle name="Encabez. 1 2" xfId="28077" hidden="1" xr:uid="{00000000-0005-0000-0000-00005E510000}"/>
    <cellStyle name="Encabez. 1 2" xfId="28445" hidden="1" xr:uid="{00000000-0005-0000-0000-00005F510000}"/>
    <cellStyle name="Encabez. 1 2" xfId="27168" hidden="1" xr:uid="{00000000-0005-0000-0000-000060510000}"/>
    <cellStyle name="Encabez. 1 2" xfId="28435" hidden="1" xr:uid="{00000000-0005-0000-0000-000061510000}"/>
    <cellStyle name="Encabez. 1 2" xfId="28550" hidden="1" xr:uid="{00000000-0005-0000-0000-000062510000}"/>
    <cellStyle name="Encabez. 1 2" xfId="28548" hidden="1" xr:uid="{00000000-0005-0000-0000-000063510000}"/>
    <cellStyle name="Encabez. 1 2" xfId="28560" hidden="1" xr:uid="{00000000-0005-0000-0000-000064510000}"/>
    <cellStyle name="Encabez. 1 2" xfId="28558" hidden="1" xr:uid="{00000000-0005-0000-0000-000065510000}"/>
    <cellStyle name="Encabez. 1 2" xfId="28570" hidden="1" xr:uid="{00000000-0005-0000-0000-000066510000}"/>
    <cellStyle name="Encabez. 1 2" xfId="28568" hidden="1" xr:uid="{00000000-0005-0000-0000-000067510000}"/>
    <cellStyle name="Encabez. 1 2" xfId="26940" hidden="1" xr:uid="{00000000-0005-0000-0000-000068510000}"/>
    <cellStyle name="Encabez. 1 2" xfId="28243" hidden="1" xr:uid="{00000000-0005-0000-0000-000069510000}"/>
    <cellStyle name="Encabez. 1 2" xfId="28229" hidden="1" xr:uid="{00000000-0005-0000-0000-00006A510000}"/>
    <cellStyle name="Encabez. 1 2" xfId="4613" hidden="1" xr:uid="{00000000-0005-0000-0000-00006B510000}"/>
    <cellStyle name="Encabez. 1 2" xfId="8447" hidden="1" xr:uid="{00000000-0005-0000-0000-00006C510000}"/>
    <cellStyle name="Encabez. 1 2" xfId="28107" hidden="1" xr:uid="{00000000-0005-0000-0000-00006D510000}"/>
    <cellStyle name="Encabez. 1 2" xfId="27105" hidden="1" xr:uid="{00000000-0005-0000-0000-00006E510000}"/>
    <cellStyle name="Encabez. 1 2" xfId="28111" hidden="1" xr:uid="{00000000-0005-0000-0000-00006F510000}"/>
    <cellStyle name="Encabez. 1 2" xfId="28573" hidden="1" xr:uid="{00000000-0005-0000-0000-000070510000}"/>
    <cellStyle name="Encabez. 1 2" xfId="28164" hidden="1" xr:uid="{00000000-0005-0000-0000-000071510000}"/>
    <cellStyle name="Encabez. 1 2" xfId="28645" hidden="1" xr:uid="{00000000-0005-0000-0000-000072510000}"/>
    <cellStyle name="Encabez. 1 2" xfId="28631" hidden="1" xr:uid="{00000000-0005-0000-0000-000073510000}"/>
    <cellStyle name="Encabez. 1 2" xfId="28656" hidden="1" xr:uid="{00000000-0005-0000-0000-000074510000}"/>
    <cellStyle name="Encabez. 1 2" xfId="28654" hidden="1" xr:uid="{00000000-0005-0000-0000-000075510000}"/>
    <cellStyle name="Encabez. 1 2" xfId="28666" hidden="1" xr:uid="{00000000-0005-0000-0000-000076510000}"/>
    <cellStyle name="Encabez. 1 2" xfId="28664" hidden="1" xr:uid="{00000000-0005-0000-0000-000077510000}"/>
    <cellStyle name="Encabez. 1 2" xfId="28676" hidden="1" xr:uid="{00000000-0005-0000-0000-000078510000}"/>
    <cellStyle name="Encabez. 1 2" xfId="28674" hidden="1" xr:uid="{00000000-0005-0000-0000-000079510000}"/>
    <cellStyle name="Encabez. 1 2" xfId="28686" hidden="1" xr:uid="{00000000-0005-0000-0000-00007A510000}"/>
    <cellStyle name="Encabez. 1 2" xfId="28684" hidden="1" xr:uid="{00000000-0005-0000-0000-00007B510000}"/>
    <cellStyle name="Encabez. 1 2" xfId="28112" hidden="1" xr:uid="{00000000-0005-0000-0000-00007C510000}"/>
    <cellStyle name="Encabez. 1 2" xfId="28590" hidden="1" xr:uid="{00000000-0005-0000-0000-00007D510000}"/>
    <cellStyle name="Encabez. 1 2" xfId="28245" hidden="1" xr:uid="{00000000-0005-0000-0000-00007E510000}"/>
    <cellStyle name="Encabez. 1 2" xfId="28580" hidden="1" xr:uid="{00000000-0005-0000-0000-00007F510000}"/>
    <cellStyle name="Encabez. 1 2" xfId="28695" hidden="1" xr:uid="{00000000-0005-0000-0000-000080510000}"/>
    <cellStyle name="Encabez. 1 2" xfId="28693" hidden="1" xr:uid="{00000000-0005-0000-0000-000081510000}"/>
    <cellStyle name="Encabez. 1 2" xfId="28705" hidden="1" xr:uid="{00000000-0005-0000-0000-000082510000}"/>
    <cellStyle name="Encabez. 1 2" xfId="28703" hidden="1" xr:uid="{00000000-0005-0000-0000-000083510000}"/>
    <cellStyle name="Encabez. 1 2" xfId="28715" hidden="1" xr:uid="{00000000-0005-0000-0000-000084510000}"/>
    <cellStyle name="Encabez. 1 2" xfId="28713" hidden="1" xr:uid="{00000000-0005-0000-0000-000085510000}"/>
    <cellStyle name="Encabez. 1 2" xfId="27251" hidden="1" xr:uid="{00000000-0005-0000-0000-000086510000}"/>
    <cellStyle name="Encabez. 1 2" xfId="17012" hidden="1" xr:uid="{00000000-0005-0000-0000-000087510000}"/>
    <cellStyle name="Encabez. 1 2" xfId="4866" hidden="1" xr:uid="{00000000-0005-0000-0000-000088510000}"/>
    <cellStyle name="Encabez. 1 2" xfId="4492" hidden="1" xr:uid="{00000000-0005-0000-0000-000089510000}"/>
    <cellStyle name="Encabez. 1 2" xfId="28718" hidden="1" xr:uid="{00000000-0005-0000-0000-00008A510000}"/>
    <cellStyle name="Encabez. 1 2" xfId="27000" hidden="1" xr:uid="{00000000-0005-0000-0000-00008B510000}"/>
    <cellStyle name="Encabez. 1 2" xfId="28728" hidden="1" xr:uid="{00000000-0005-0000-0000-00008C510000}"/>
    <cellStyle name="Encabez. 1 2" xfId="28726" hidden="1" xr:uid="{00000000-0005-0000-0000-00008D510000}"/>
    <cellStyle name="Encabez. 1 2" xfId="28739" hidden="1" xr:uid="{00000000-0005-0000-0000-00008E510000}"/>
    <cellStyle name="Encabez. 1 2" xfId="28737" hidden="1" xr:uid="{00000000-0005-0000-0000-00008F510000}"/>
    <cellStyle name="Encabez. 1 2" xfId="28884" hidden="1" xr:uid="{00000000-0005-0000-0000-000090510000}"/>
    <cellStyle name="Encabez. 1 2" xfId="28870" hidden="1" xr:uid="{00000000-0005-0000-0000-000091510000}"/>
    <cellStyle name="Encabez. 1 2" xfId="28898" hidden="1" xr:uid="{00000000-0005-0000-0000-000092510000}"/>
    <cellStyle name="Encabez. 1 2" xfId="28894" hidden="1" xr:uid="{00000000-0005-0000-0000-000093510000}"/>
    <cellStyle name="Encabez. 1 2" xfId="28933" hidden="1" xr:uid="{00000000-0005-0000-0000-000094510000}"/>
    <cellStyle name="Encabez. 1 2" xfId="28930" hidden="1" xr:uid="{00000000-0005-0000-0000-000095510000}"/>
    <cellStyle name="Encabez. 1 2" xfId="28943" hidden="1" xr:uid="{00000000-0005-0000-0000-000096510000}"/>
    <cellStyle name="Encabez. 1 2" xfId="28941" hidden="1" xr:uid="{00000000-0005-0000-0000-000097510000}"/>
    <cellStyle name="Encabez. 1 2" xfId="28955" hidden="1" xr:uid="{00000000-0005-0000-0000-000098510000}"/>
    <cellStyle name="Encabez. 1 2" xfId="28952" hidden="1" xr:uid="{00000000-0005-0000-0000-000099510000}"/>
    <cellStyle name="Encabez. 1 2" xfId="29028" hidden="1" xr:uid="{00000000-0005-0000-0000-00009A510000}"/>
    <cellStyle name="Encabez. 1 2" xfId="29014" hidden="1" xr:uid="{00000000-0005-0000-0000-00009B510000}"/>
    <cellStyle name="Encabez. 1 2" xfId="29039" hidden="1" xr:uid="{00000000-0005-0000-0000-00009C510000}"/>
    <cellStyle name="Encabez. 1 2" xfId="29037" hidden="1" xr:uid="{00000000-0005-0000-0000-00009D510000}"/>
    <cellStyle name="Encabez. 1 2" xfId="29049" hidden="1" xr:uid="{00000000-0005-0000-0000-00009E510000}"/>
    <cellStyle name="Encabez. 1 2" xfId="29047" hidden="1" xr:uid="{00000000-0005-0000-0000-00009F510000}"/>
    <cellStyle name="Encabez. 1 2" xfId="29059" hidden="1" xr:uid="{00000000-0005-0000-0000-0000A0510000}"/>
    <cellStyle name="Encabez. 1 2" xfId="29057" hidden="1" xr:uid="{00000000-0005-0000-0000-0000A1510000}"/>
    <cellStyle name="Encabez. 1 2" xfId="29069" hidden="1" xr:uid="{00000000-0005-0000-0000-0000A2510000}"/>
    <cellStyle name="Encabez. 1 2" xfId="29067" hidden="1" xr:uid="{00000000-0005-0000-0000-0000A3510000}"/>
    <cellStyle name="Encabez. 1 2" xfId="28813" hidden="1" xr:uid="{00000000-0005-0000-0000-0000A4510000}"/>
    <cellStyle name="Encabez. 1 2" xfId="28972" hidden="1" xr:uid="{00000000-0005-0000-0000-0000A5510000}"/>
    <cellStyle name="Encabez. 1 2" xfId="28845" hidden="1" xr:uid="{00000000-0005-0000-0000-0000A6510000}"/>
    <cellStyle name="Encabez. 1 2" xfId="28962" hidden="1" xr:uid="{00000000-0005-0000-0000-0000A7510000}"/>
    <cellStyle name="Encabez. 1 2" xfId="29078" hidden="1" xr:uid="{00000000-0005-0000-0000-0000A8510000}"/>
    <cellStyle name="Encabez. 1 2" xfId="29076" hidden="1" xr:uid="{00000000-0005-0000-0000-0000A9510000}"/>
    <cellStyle name="Encabez. 1 2" xfId="29088" hidden="1" xr:uid="{00000000-0005-0000-0000-0000AA510000}"/>
    <cellStyle name="Encabez. 1 2" xfId="29086" hidden="1" xr:uid="{00000000-0005-0000-0000-0000AB510000}"/>
    <cellStyle name="Encabez. 1 2" xfId="29098" hidden="1" xr:uid="{00000000-0005-0000-0000-0000AC510000}"/>
    <cellStyle name="Encabez. 1 2" xfId="29096" hidden="1" xr:uid="{00000000-0005-0000-0000-0000AD510000}"/>
    <cellStyle name="Encabez. 1 2" xfId="26876" hidden="1" xr:uid="{00000000-0005-0000-0000-0000AE510000}"/>
    <cellStyle name="Encabez. 1 2" xfId="26879" hidden="1" xr:uid="{00000000-0005-0000-0000-0000AF510000}"/>
    <cellStyle name="Encabez. 1 2" xfId="8677" hidden="1" xr:uid="{00000000-0005-0000-0000-0000B0510000}"/>
    <cellStyle name="Encabez. 1 2" xfId="10413" hidden="1" xr:uid="{00000000-0005-0000-0000-0000B1510000}"/>
    <cellStyle name="Encabez. 1 2" xfId="28749" hidden="1" xr:uid="{00000000-0005-0000-0000-0000B2510000}"/>
    <cellStyle name="Encabez. 1 2" xfId="28750" hidden="1" xr:uid="{00000000-0005-0000-0000-0000B3510000}"/>
    <cellStyle name="Encabez. 1 2" xfId="28746" hidden="1" xr:uid="{00000000-0005-0000-0000-0000B4510000}"/>
    <cellStyle name="Encabez. 1 2" xfId="26973" hidden="1" xr:uid="{00000000-0005-0000-0000-0000B5510000}"/>
    <cellStyle name="Encabez. 1 2" xfId="29108" hidden="1" xr:uid="{00000000-0005-0000-0000-0000B6510000}"/>
    <cellStyle name="Encabez. 1 2" xfId="29106" hidden="1" xr:uid="{00000000-0005-0000-0000-0000B7510000}"/>
    <cellStyle name="Encabez. 1 2" xfId="29180" hidden="1" xr:uid="{00000000-0005-0000-0000-0000B8510000}"/>
    <cellStyle name="Encabez. 1 2" xfId="29166" hidden="1" xr:uid="{00000000-0005-0000-0000-0000B9510000}"/>
    <cellStyle name="Encabez. 1 2" xfId="29191" hidden="1" xr:uid="{00000000-0005-0000-0000-0000BA510000}"/>
    <cellStyle name="Encabez. 1 2" xfId="29189" hidden="1" xr:uid="{00000000-0005-0000-0000-0000BB510000}"/>
    <cellStyle name="Encabez. 1 2" xfId="29201" hidden="1" xr:uid="{00000000-0005-0000-0000-0000BC510000}"/>
    <cellStyle name="Encabez. 1 2" xfId="29199" hidden="1" xr:uid="{00000000-0005-0000-0000-0000BD510000}"/>
    <cellStyle name="Encabez. 1 2" xfId="29211" hidden="1" xr:uid="{00000000-0005-0000-0000-0000BE510000}"/>
    <cellStyle name="Encabez. 1 2" xfId="29209" hidden="1" xr:uid="{00000000-0005-0000-0000-0000BF510000}"/>
    <cellStyle name="Encabez. 1 2" xfId="29221" hidden="1" xr:uid="{00000000-0005-0000-0000-0000C0510000}"/>
    <cellStyle name="Encabez. 1 2" xfId="29219" hidden="1" xr:uid="{00000000-0005-0000-0000-0000C1510000}"/>
    <cellStyle name="Encabez. 1 2" xfId="28756" hidden="1" xr:uid="{00000000-0005-0000-0000-0000C2510000}"/>
    <cellStyle name="Encabez. 1 2" xfId="29125" hidden="1" xr:uid="{00000000-0005-0000-0000-0000C3510000}"/>
    <cellStyle name="Encabez. 1 2" xfId="5360" hidden="1" xr:uid="{00000000-0005-0000-0000-0000C4510000}"/>
    <cellStyle name="Encabez. 1 2" xfId="29115" hidden="1" xr:uid="{00000000-0005-0000-0000-0000C5510000}"/>
    <cellStyle name="Encabez. 1 2" xfId="29230" hidden="1" xr:uid="{00000000-0005-0000-0000-0000C6510000}"/>
    <cellStyle name="Encabez. 1 2" xfId="29228" hidden="1" xr:uid="{00000000-0005-0000-0000-0000C7510000}"/>
    <cellStyle name="Encabez. 1 2" xfId="29240" hidden="1" xr:uid="{00000000-0005-0000-0000-0000C8510000}"/>
    <cellStyle name="Encabez. 1 2" xfId="29238" hidden="1" xr:uid="{00000000-0005-0000-0000-0000C9510000}"/>
    <cellStyle name="Encabez. 1 2" xfId="29250" hidden="1" xr:uid="{00000000-0005-0000-0000-0000CA510000}"/>
    <cellStyle name="Encabez. 1 2" xfId="29248" hidden="1" xr:uid="{00000000-0005-0000-0000-0000CB510000}"/>
    <cellStyle name="Encabez. 1 2" xfId="4541" hidden="1" xr:uid="{00000000-0005-0000-0000-0000CC510000}"/>
    <cellStyle name="Encabez. 1 2" xfId="28922" hidden="1" xr:uid="{00000000-0005-0000-0000-0000CD510000}"/>
    <cellStyle name="Encabez. 1 2" xfId="28908" hidden="1" xr:uid="{00000000-0005-0000-0000-0000CE510000}"/>
    <cellStyle name="Encabez. 1 2" xfId="6224" hidden="1" xr:uid="{00000000-0005-0000-0000-0000CF510000}"/>
    <cellStyle name="Encabez. 1 2" xfId="9555" hidden="1" xr:uid="{00000000-0005-0000-0000-0000D0510000}"/>
    <cellStyle name="Encabez. 1 2" xfId="28786" hidden="1" xr:uid="{00000000-0005-0000-0000-0000D1510000}"/>
    <cellStyle name="Encabez. 1 2" xfId="27086" hidden="1" xr:uid="{00000000-0005-0000-0000-0000D2510000}"/>
    <cellStyle name="Encabez. 1 2" xfId="28790" hidden="1" xr:uid="{00000000-0005-0000-0000-0000D3510000}"/>
    <cellStyle name="Encabez. 1 2" xfId="29253" hidden="1" xr:uid="{00000000-0005-0000-0000-0000D4510000}"/>
    <cellStyle name="Encabez. 1 2" xfId="28843" hidden="1" xr:uid="{00000000-0005-0000-0000-0000D5510000}"/>
    <cellStyle name="Encabez. 1 2" xfId="29325" hidden="1" xr:uid="{00000000-0005-0000-0000-0000D6510000}"/>
    <cellStyle name="Encabez. 1 2" xfId="29311" hidden="1" xr:uid="{00000000-0005-0000-0000-0000D7510000}"/>
    <cellStyle name="Encabez. 1 2" xfId="29336" hidden="1" xr:uid="{00000000-0005-0000-0000-0000D8510000}"/>
    <cellStyle name="Encabez. 1 2" xfId="29334" hidden="1" xr:uid="{00000000-0005-0000-0000-0000D9510000}"/>
    <cellStyle name="Encabez. 1 2" xfId="29346" hidden="1" xr:uid="{00000000-0005-0000-0000-0000DA510000}"/>
    <cellStyle name="Encabez. 1 2" xfId="29344" hidden="1" xr:uid="{00000000-0005-0000-0000-0000DB510000}"/>
    <cellStyle name="Encabez. 1 2" xfId="29356" hidden="1" xr:uid="{00000000-0005-0000-0000-0000DC510000}"/>
    <cellStyle name="Encabez. 1 2" xfId="29354" hidden="1" xr:uid="{00000000-0005-0000-0000-0000DD510000}"/>
    <cellStyle name="Encabez. 1 2" xfId="29366" hidden="1" xr:uid="{00000000-0005-0000-0000-0000DE510000}"/>
    <cellStyle name="Encabez. 1 2" xfId="29364" hidden="1" xr:uid="{00000000-0005-0000-0000-0000DF510000}"/>
    <cellStyle name="Encabez. 1 2" xfId="28791" hidden="1" xr:uid="{00000000-0005-0000-0000-0000E0510000}"/>
    <cellStyle name="Encabez. 1 2" xfId="29270" hidden="1" xr:uid="{00000000-0005-0000-0000-0000E1510000}"/>
    <cellStyle name="Encabez. 1 2" xfId="28924" hidden="1" xr:uid="{00000000-0005-0000-0000-0000E2510000}"/>
    <cellStyle name="Encabez. 1 2" xfId="29260" hidden="1" xr:uid="{00000000-0005-0000-0000-0000E3510000}"/>
    <cellStyle name="Encabez. 1 2" xfId="29375" hidden="1" xr:uid="{00000000-0005-0000-0000-0000E4510000}"/>
    <cellStyle name="Encabez. 1 2" xfId="29373" hidden="1" xr:uid="{00000000-0005-0000-0000-0000E5510000}"/>
    <cellStyle name="Encabez. 1 2" xfId="29385" hidden="1" xr:uid="{00000000-0005-0000-0000-0000E6510000}"/>
    <cellStyle name="Encabez. 1 2" xfId="29383" hidden="1" xr:uid="{00000000-0005-0000-0000-0000E7510000}"/>
    <cellStyle name="Encabez. 1 2" xfId="29395" hidden="1" xr:uid="{00000000-0005-0000-0000-0000E8510000}"/>
    <cellStyle name="Encabez. 1 2" xfId="29393" hidden="1" xr:uid="{00000000-0005-0000-0000-0000E9510000}"/>
    <cellStyle name="Encabez. 1 2" xfId="26989" hidden="1" xr:uid="{00000000-0005-0000-0000-0000EA510000}"/>
    <cellStyle name="Encabez. 1 2" xfId="27255" hidden="1" xr:uid="{00000000-0005-0000-0000-0000EB510000}"/>
    <cellStyle name="Encabez. 1 2" xfId="27276" hidden="1" xr:uid="{00000000-0005-0000-0000-0000EC510000}"/>
    <cellStyle name="Encabez. 1 2" xfId="17053" hidden="1" xr:uid="{00000000-0005-0000-0000-0000ED510000}"/>
    <cellStyle name="Encabez. 1 2" xfId="29398" hidden="1" xr:uid="{00000000-0005-0000-0000-0000EE510000}"/>
    <cellStyle name="Encabez. 1 2" xfId="5159" hidden="1" xr:uid="{00000000-0005-0000-0000-0000EF510000}"/>
    <cellStyle name="Encabez. 1 2" xfId="29408" hidden="1" xr:uid="{00000000-0005-0000-0000-0000F0510000}"/>
    <cellStyle name="Encabez. 1 2" xfId="29406" hidden="1" xr:uid="{00000000-0005-0000-0000-0000F1510000}"/>
    <cellStyle name="Encabez. 1 2" xfId="29418" hidden="1" xr:uid="{00000000-0005-0000-0000-0000F2510000}"/>
    <cellStyle name="Encabez. 1 2" xfId="29416" hidden="1" xr:uid="{00000000-0005-0000-0000-0000F3510000}"/>
    <cellStyle name="Encabez. 1 2" xfId="29563" hidden="1" xr:uid="{00000000-0005-0000-0000-0000F4510000}"/>
    <cellStyle name="Encabez. 1 2" xfId="29549" hidden="1" xr:uid="{00000000-0005-0000-0000-0000F5510000}"/>
    <cellStyle name="Encabez. 1 2" xfId="29577" hidden="1" xr:uid="{00000000-0005-0000-0000-0000F6510000}"/>
    <cellStyle name="Encabez. 1 2" xfId="29573" hidden="1" xr:uid="{00000000-0005-0000-0000-0000F7510000}"/>
    <cellStyle name="Encabez. 1 2" xfId="29612" hidden="1" xr:uid="{00000000-0005-0000-0000-0000F8510000}"/>
    <cellStyle name="Encabez. 1 2" xfId="29609" hidden="1" xr:uid="{00000000-0005-0000-0000-0000F9510000}"/>
    <cellStyle name="Encabez. 1 2" xfId="29622" hidden="1" xr:uid="{00000000-0005-0000-0000-0000FA510000}"/>
    <cellStyle name="Encabez. 1 2" xfId="29620" hidden="1" xr:uid="{00000000-0005-0000-0000-0000FB510000}"/>
    <cellStyle name="Encabez. 1 2" xfId="29634" hidden="1" xr:uid="{00000000-0005-0000-0000-0000FC510000}"/>
    <cellStyle name="Encabez. 1 2" xfId="29631" hidden="1" xr:uid="{00000000-0005-0000-0000-0000FD510000}"/>
    <cellStyle name="Encabez. 1 2" xfId="29706" hidden="1" xr:uid="{00000000-0005-0000-0000-0000FE510000}"/>
    <cellStyle name="Encabez. 1 2" xfId="29692" hidden="1" xr:uid="{00000000-0005-0000-0000-0000FF510000}"/>
    <cellStyle name="Encabez. 1 2" xfId="29717" hidden="1" xr:uid="{00000000-0005-0000-0000-000000520000}"/>
    <cellStyle name="Encabez. 1 2" xfId="29715" hidden="1" xr:uid="{00000000-0005-0000-0000-000001520000}"/>
    <cellStyle name="Encabez. 1 2" xfId="29727" hidden="1" xr:uid="{00000000-0005-0000-0000-000002520000}"/>
    <cellStyle name="Encabez. 1 2" xfId="29725" hidden="1" xr:uid="{00000000-0005-0000-0000-000003520000}"/>
    <cellStyle name="Encabez. 1 2" xfId="29737" hidden="1" xr:uid="{00000000-0005-0000-0000-000004520000}"/>
    <cellStyle name="Encabez. 1 2" xfId="29735" hidden="1" xr:uid="{00000000-0005-0000-0000-000005520000}"/>
    <cellStyle name="Encabez. 1 2" xfId="29747" hidden="1" xr:uid="{00000000-0005-0000-0000-000006520000}"/>
    <cellStyle name="Encabez. 1 2" xfId="29745" hidden="1" xr:uid="{00000000-0005-0000-0000-000007520000}"/>
    <cellStyle name="Encabez. 1 2" xfId="29492" hidden="1" xr:uid="{00000000-0005-0000-0000-000008520000}"/>
    <cellStyle name="Encabez. 1 2" xfId="29651" hidden="1" xr:uid="{00000000-0005-0000-0000-000009520000}"/>
    <cellStyle name="Encabez. 1 2" xfId="29524" hidden="1" xr:uid="{00000000-0005-0000-0000-00000A520000}"/>
    <cellStyle name="Encabez. 1 2" xfId="29641" hidden="1" xr:uid="{00000000-0005-0000-0000-00000B520000}"/>
    <cellStyle name="Encabez. 1 2" xfId="29756" hidden="1" xr:uid="{00000000-0005-0000-0000-00000C520000}"/>
    <cellStyle name="Encabez. 1 2" xfId="29754" hidden="1" xr:uid="{00000000-0005-0000-0000-00000D520000}"/>
    <cellStyle name="Encabez. 1 2" xfId="29766" hidden="1" xr:uid="{00000000-0005-0000-0000-00000E520000}"/>
    <cellStyle name="Encabez. 1 2" xfId="29764" hidden="1" xr:uid="{00000000-0005-0000-0000-00000F520000}"/>
    <cellStyle name="Encabez. 1 2" xfId="29776" hidden="1" xr:uid="{00000000-0005-0000-0000-000010520000}"/>
    <cellStyle name="Encabez. 1 2" xfId="29774" hidden="1" xr:uid="{00000000-0005-0000-0000-000011520000}"/>
    <cellStyle name="Encabez. 1 2" xfId="26938" hidden="1" xr:uid="{00000000-0005-0000-0000-000012520000}"/>
    <cellStyle name="Encabez. 1 2" xfId="27037" hidden="1" xr:uid="{00000000-0005-0000-0000-000013520000}"/>
    <cellStyle name="Encabez. 1 2" xfId="27136" hidden="1" xr:uid="{00000000-0005-0000-0000-000014520000}"/>
    <cellStyle name="Encabez. 1 2" xfId="26909" hidden="1" xr:uid="{00000000-0005-0000-0000-000015520000}"/>
    <cellStyle name="Encabez. 1 2" xfId="29428" hidden="1" xr:uid="{00000000-0005-0000-0000-000016520000}"/>
    <cellStyle name="Encabez. 1 2" xfId="29429" hidden="1" xr:uid="{00000000-0005-0000-0000-000017520000}"/>
    <cellStyle name="Encabez. 1 2" xfId="29425" hidden="1" xr:uid="{00000000-0005-0000-0000-000018520000}"/>
    <cellStyle name="Encabez. 1 2" xfId="27288" hidden="1" xr:uid="{00000000-0005-0000-0000-000019520000}"/>
    <cellStyle name="Encabez. 1 2" xfId="29786" hidden="1" xr:uid="{00000000-0005-0000-0000-00001A520000}"/>
    <cellStyle name="Encabez. 1 2" xfId="29784" hidden="1" xr:uid="{00000000-0005-0000-0000-00001B520000}"/>
    <cellStyle name="Encabez. 1 2" xfId="29858" hidden="1" xr:uid="{00000000-0005-0000-0000-00001C520000}"/>
    <cellStyle name="Encabez. 1 2" xfId="29844" hidden="1" xr:uid="{00000000-0005-0000-0000-00001D520000}"/>
    <cellStyle name="Encabez. 1 2" xfId="29869" hidden="1" xr:uid="{00000000-0005-0000-0000-00001E520000}"/>
    <cellStyle name="Encabez. 1 2" xfId="29867" hidden="1" xr:uid="{00000000-0005-0000-0000-00001F520000}"/>
    <cellStyle name="Encabez. 1 2" xfId="29879" hidden="1" xr:uid="{00000000-0005-0000-0000-000020520000}"/>
    <cellStyle name="Encabez. 1 2" xfId="29877" hidden="1" xr:uid="{00000000-0005-0000-0000-000021520000}"/>
    <cellStyle name="Encabez. 1 2" xfId="29889" hidden="1" xr:uid="{00000000-0005-0000-0000-000022520000}"/>
    <cellStyle name="Encabez. 1 2" xfId="29887" hidden="1" xr:uid="{00000000-0005-0000-0000-000023520000}"/>
    <cellStyle name="Encabez. 1 2" xfId="29899" hidden="1" xr:uid="{00000000-0005-0000-0000-000024520000}"/>
    <cellStyle name="Encabez. 1 2" xfId="29897" hidden="1" xr:uid="{00000000-0005-0000-0000-000025520000}"/>
    <cellStyle name="Encabez. 1 2" xfId="29435" hidden="1" xr:uid="{00000000-0005-0000-0000-000026520000}"/>
    <cellStyle name="Encabez. 1 2" xfId="29803" hidden="1" xr:uid="{00000000-0005-0000-0000-000027520000}"/>
    <cellStyle name="Encabez. 1 2" xfId="26994" hidden="1" xr:uid="{00000000-0005-0000-0000-000028520000}"/>
    <cellStyle name="Encabez. 1 2" xfId="29793" hidden="1" xr:uid="{00000000-0005-0000-0000-000029520000}"/>
    <cellStyle name="Encabez. 1 2" xfId="29908" hidden="1" xr:uid="{00000000-0005-0000-0000-00002A520000}"/>
    <cellStyle name="Encabez. 1 2" xfId="29906" hidden="1" xr:uid="{00000000-0005-0000-0000-00002B520000}"/>
    <cellStyle name="Encabez. 1 2" xfId="29918" hidden="1" xr:uid="{00000000-0005-0000-0000-00002C520000}"/>
    <cellStyle name="Encabez. 1 2" xfId="29916" hidden="1" xr:uid="{00000000-0005-0000-0000-00002D520000}"/>
    <cellStyle name="Encabez. 1 2" xfId="29928" hidden="1" xr:uid="{00000000-0005-0000-0000-00002E520000}"/>
    <cellStyle name="Encabez. 1 2" xfId="29926" hidden="1" xr:uid="{00000000-0005-0000-0000-00002F520000}"/>
    <cellStyle name="Encabez. 1 2" xfId="17007" hidden="1" xr:uid="{00000000-0005-0000-0000-000030520000}"/>
    <cellStyle name="Encabez. 1 2" xfId="29601" hidden="1" xr:uid="{00000000-0005-0000-0000-000031520000}"/>
    <cellStyle name="Encabez. 1 2" xfId="29587" hidden="1" xr:uid="{00000000-0005-0000-0000-000032520000}"/>
    <cellStyle name="Encabez. 1 2" xfId="9016" hidden="1" xr:uid="{00000000-0005-0000-0000-000033520000}"/>
    <cellStyle name="Encabez. 1 2" xfId="3754" hidden="1" xr:uid="{00000000-0005-0000-0000-000034520000}"/>
    <cellStyle name="Encabez. 1 2" xfId="29465" hidden="1" xr:uid="{00000000-0005-0000-0000-000035520000}"/>
    <cellStyle name="Encabez. 1 2" xfId="27164" hidden="1" xr:uid="{00000000-0005-0000-0000-000036520000}"/>
    <cellStyle name="Encabez. 1 2" xfId="29469" hidden="1" xr:uid="{00000000-0005-0000-0000-000037520000}"/>
    <cellStyle name="Encabez. 1 2" xfId="29931" hidden="1" xr:uid="{00000000-0005-0000-0000-000038520000}"/>
    <cellStyle name="Encabez. 1 2" xfId="29522" hidden="1" xr:uid="{00000000-0005-0000-0000-000039520000}"/>
    <cellStyle name="Encabez. 1 2" xfId="30003" hidden="1" xr:uid="{00000000-0005-0000-0000-00003A520000}"/>
    <cellStyle name="Encabez. 1 2" xfId="29989" hidden="1" xr:uid="{00000000-0005-0000-0000-00003B520000}"/>
    <cellStyle name="Encabez. 1 2" xfId="30014" hidden="1" xr:uid="{00000000-0005-0000-0000-00003C520000}"/>
    <cellStyle name="Encabez. 1 2" xfId="30012" hidden="1" xr:uid="{00000000-0005-0000-0000-00003D520000}"/>
    <cellStyle name="Encabez. 1 2" xfId="30024" hidden="1" xr:uid="{00000000-0005-0000-0000-00003E520000}"/>
    <cellStyle name="Encabez. 1 2" xfId="30022" hidden="1" xr:uid="{00000000-0005-0000-0000-00003F520000}"/>
    <cellStyle name="Encabez. 1 2" xfId="30034" hidden="1" xr:uid="{00000000-0005-0000-0000-000040520000}"/>
    <cellStyle name="Encabez. 1 2" xfId="30032" hidden="1" xr:uid="{00000000-0005-0000-0000-000041520000}"/>
    <cellStyle name="Encabez. 1 2" xfId="30044" hidden="1" xr:uid="{00000000-0005-0000-0000-000042520000}"/>
    <cellStyle name="Encabez. 1 2" xfId="30042" hidden="1" xr:uid="{00000000-0005-0000-0000-000043520000}"/>
    <cellStyle name="Encabez. 1 2" xfId="29470" hidden="1" xr:uid="{00000000-0005-0000-0000-000044520000}"/>
    <cellStyle name="Encabez. 1 2" xfId="29948" hidden="1" xr:uid="{00000000-0005-0000-0000-000045520000}"/>
    <cellStyle name="Encabez. 1 2" xfId="29603" hidden="1" xr:uid="{00000000-0005-0000-0000-000046520000}"/>
    <cellStyle name="Encabez. 1 2" xfId="29938" hidden="1" xr:uid="{00000000-0005-0000-0000-000047520000}"/>
    <cellStyle name="Encabez. 1 2" xfId="30053" hidden="1" xr:uid="{00000000-0005-0000-0000-000048520000}"/>
    <cellStyle name="Encabez. 1 2" xfId="30051" hidden="1" xr:uid="{00000000-0005-0000-0000-000049520000}"/>
    <cellStyle name="Encabez. 1 2" xfId="30063" hidden="1" xr:uid="{00000000-0005-0000-0000-00004A520000}"/>
    <cellStyle name="Encabez. 1 2" xfId="30061" hidden="1" xr:uid="{00000000-0005-0000-0000-00004B520000}"/>
    <cellStyle name="Encabez. 1 2" xfId="30073" hidden="1" xr:uid="{00000000-0005-0000-0000-00004C520000}"/>
    <cellStyle name="Encabez. 1 2" xfId="30071" hidden="1" xr:uid="{00000000-0005-0000-0000-00004D520000}"/>
    <cellStyle name="Encabez. 1 2" xfId="6785" hidden="1" xr:uid="{00000000-0005-0000-0000-00004E520000}"/>
    <cellStyle name="Encabez. 1 2" xfId="23575" hidden="1" xr:uid="{00000000-0005-0000-0000-00004F520000}"/>
    <cellStyle name="Encabez. 1 2" xfId="8565" hidden="1" xr:uid="{00000000-0005-0000-0000-000050520000}"/>
    <cellStyle name="Encabez. 1 2" xfId="6539" hidden="1" xr:uid="{00000000-0005-0000-0000-000051520000}"/>
    <cellStyle name="Encabez. 1 2" xfId="30083" hidden="1" xr:uid="{00000000-0005-0000-0000-000052520000}"/>
    <cellStyle name="Encabez. 1 2" xfId="30081" hidden="1" xr:uid="{00000000-0005-0000-0000-000053520000}"/>
    <cellStyle name="Encabez. 1 2" xfId="30093" hidden="1" xr:uid="{00000000-0005-0000-0000-000054520000}"/>
    <cellStyle name="Encabez. 1 2" xfId="30091" hidden="1" xr:uid="{00000000-0005-0000-0000-000055520000}"/>
    <cellStyle name="Encabez. 1 2" xfId="30103" hidden="1" xr:uid="{00000000-0005-0000-0000-000056520000}"/>
    <cellStyle name="Encabez. 1 2" xfId="30101" hidden="1" xr:uid="{00000000-0005-0000-0000-000057520000}"/>
    <cellStyle name="Encabez. 1 2" xfId="30424" hidden="1" xr:uid="{00000000-0005-0000-0000-000058520000}"/>
    <cellStyle name="Encabez. 1 2" xfId="30410" hidden="1" xr:uid="{00000000-0005-0000-0000-000059520000}"/>
    <cellStyle name="Encabez. 1 2" xfId="30440" hidden="1" xr:uid="{00000000-0005-0000-0000-00005A520000}"/>
    <cellStyle name="Encabez. 1 2" xfId="30437" hidden="1" xr:uid="{00000000-0005-0000-0000-00005B520000}"/>
    <cellStyle name="Encabez. 1 2" xfId="30524" hidden="1" xr:uid="{00000000-0005-0000-0000-00005C520000}"/>
    <cellStyle name="Encabez. 1 2" xfId="30522" hidden="1" xr:uid="{00000000-0005-0000-0000-00005D520000}"/>
    <cellStyle name="Encabez. 1 2" xfId="30536" hidden="1" xr:uid="{00000000-0005-0000-0000-00005E520000}"/>
    <cellStyle name="Encabez. 1 2" xfId="30534" hidden="1" xr:uid="{00000000-0005-0000-0000-00005F520000}"/>
    <cellStyle name="Encabez. 1 2" xfId="30550" hidden="1" xr:uid="{00000000-0005-0000-0000-000060520000}"/>
    <cellStyle name="Encabez. 1 2" xfId="30548" hidden="1" xr:uid="{00000000-0005-0000-0000-000061520000}"/>
    <cellStyle name="Encabez. 1 2" xfId="17022" hidden="1" xr:uid="{00000000-0005-0000-0000-000062520000}"/>
    <cellStyle name="Encabez. 1 2" xfId="30151" hidden="1" xr:uid="{00000000-0005-0000-0000-000063520000}"/>
    <cellStyle name="Encabez. 1 2" xfId="17215" hidden="1" xr:uid="{00000000-0005-0000-0000-000064520000}"/>
    <cellStyle name="Encabez. 1 2" xfId="30137" hidden="1" xr:uid="{00000000-0005-0000-0000-000065520000}"/>
    <cellStyle name="Encabez. 1 2" xfId="30560" hidden="1" xr:uid="{00000000-0005-0000-0000-000066520000}"/>
    <cellStyle name="Encabez. 1 2" xfId="30557" hidden="1" xr:uid="{00000000-0005-0000-0000-000067520000}"/>
    <cellStyle name="Encabez. 1 2" xfId="30574" hidden="1" xr:uid="{00000000-0005-0000-0000-000068520000}"/>
    <cellStyle name="Encabez. 1 2" xfId="30572" hidden="1" xr:uid="{00000000-0005-0000-0000-000069520000}"/>
    <cellStyle name="Encabez. 1 2" xfId="30589" hidden="1" xr:uid="{00000000-0005-0000-0000-00006A520000}"/>
    <cellStyle name="Encabez. 1 2" xfId="30585" hidden="1" xr:uid="{00000000-0005-0000-0000-00006B520000}"/>
    <cellStyle name="Encabez. 1 2" xfId="4451" hidden="1" xr:uid="{00000000-0005-0000-0000-00006C520000}"/>
    <cellStyle name="Encabez. 1 2" xfId="8395" hidden="1" xr:uid="{00000000-0005-0000-0000-00006D520000}"/>
    <cellStyle name="Encabez. 1 2" xfId="30402" hidden="1" xr:uid="{00000000-0005-0000-0000-00006E520000}"/>
    <cellStyle name="Encabez. 1 2" xfId="30217" hidden="1" xr:uid="{00000000-0005-0000-0000-00006F520000}"/>
    <cellStyle name="Encabez. 1 2" xfId="30594" hidden="1" xr:uid="{00000000-0005-0000-0000-000070520000}"/>
    <cellStyle name="Encabez. 1 2" xfId="10561" hidden="1" xr:uid="{00000000-0005-0000-0000-000071520000}"/>
    <cellStyle name="Encabez. 1 2" xfId="30605" hidden="1" xr:uid="{00000000-0005-0000-0000-000072520000}"/>
    <cellStyle name="Encabez. 1 2" xfId="30603" hidden="1" xr:uid="{00000000-0005-0000-0000-000073520000}"/>
    <cellStyle name="Encabez. 1 2" xfId="30619" hidden="1" xr:uid="{00000000-0005-0000-0000-000074520000}"/>
    <cellStyle name="Encabez. 1 2" xfId="30616" hidden="1" xr:uid="{00000000-0005-0000-0000-000075520000}"/>
    <cellStyle name="Encabez. 1 2" xfId="30764" hidden="1" xr:uid="{00000000-0005-0000-0000-000076520000}"/>
    <cellStyle name="Encabez. 1 2" xfId="30750" hidden="1" xr:uid="{00000000-0005-0000-0000-000077520000}"/>
    <cellStyle name="Encabez. 1 2" xfId="30778" hidden="1" xr:uid="{00000000-0005-0000-0000-000078520000}"/>
    <cellStyle name="Encabez. 1 2" xfId="30774" hidden="1" xr:uid="{00000000-0005-0000-0000-000079520000}"/>
    <cellStyle name="Encabez. 1 2" xfId="30813" hidden="1" xr:uid="{00000000-0005-0000-0000-00007A520000}"/>
    <cellStyle name="Encabez. 1 2" xfId="30810" hidden="1" xr:uid="{00000000-0005-0000-0000-00007B520000}"/>
    <cellStyle name="Encabez. 1 2" xfId="30823" hidden="1" xr:uid="{00000000-0005-0000-0000-00007C520000}"/>
    <cellStyle name="Encabez. 1 2" xfId="30821" hidden="1" xr:uid="{00000000-0005-0000-0000-00007D520000}"/>
    <cellStyle name="Encabez. 1 2" xfId="30835" hidden="1" xr:uid="{00000000-0005-0000-0000-00007E520000}"/>
    <cellStyle name="Encabez. 1 2" xfId="30832" hidden="1" xr:uid="{00000000-0005-0000-0000-00007F520000}"/>
    <cellStyle name="Encabez. 1 2" xfId="30908" hidden="1" xr:uid="{00000000-0005-0000-0000-000080520000}"/>
    <cellStyle name="Encabez. 1 2" xfId="30894" hidden="1" xr:uid="{00000000-0005-0000-0000-000081520000}"/>
    <cellStyle name="Encabez. 1 2" xfId="30919" hidden="1" xr:uid="{00000000-0005-0000-0000-000082520000}"/>
    <cellStyle name="Encabez. 1 2" xfId="30917" hidden="1" xr:uid="{00000000-0005-0000-0000-000083520000}"/>
    <cellStyle name="Encabez. 1 2" xfId="30929" hidden="1" xr:uid="{00000000-0005-0000-0000-000084520000}"/>
    <cellStyle name="Encabez. 1 2" xfId="30927" hidden="1" xr:uid="{00000000-0005-0000-0000-000085520000}"/>
    <cellStyle name="Encabez. 1 2" xfId="30939" hidden="1" xr:uid="{00000000-0005-0000-0000-000086520000}"/>
    <cellStyle name="Encabez. 1 2" xfId="30937" hidden="1" xr:uid="{00000000-0005-0000-0000-000087520000}"/>
    <cellStyle name="Encabez. 1 2" xfId="30949" hidden="1" xr:uid="{00000000-0005-0000-0000-000088520000}"/>
    <cellStyle name="Encabez. 1 2" xfId="30947" hidden="1" xr:uid="{00000000-0005-0000-0000-000089520000}"/>
    <cellStyle name="Encabez. 1 2" xfId="30693" hidden="1" xr:uid="{00000000-0005-0000-0000-00008A520000}"/>
    <cellStyle name="Encabez. 1 2" xfId="30852" hidden="1" xr:uid="{00000000-0005-0000-0000-00008B520000}"/>
    <cellStyle name="Encabez. 1 2" xfId="30725" hidden="1" xr:uid="{00000000-0005-0000-0000-00008C520000}"/>
    <cellStyle name="Encabez. 1 2" xfId="30842" hidden="1" xr:uid="{00000000-0005-0000-0000-00008D520000}"/>
    <cellStyle name="Encabez. 1 2" xfId="30958" hidden="1" xr:uid="{00000000-0005-0000-0000-00008E520000}"/>
    <cellStyle name="Encabez. 1 2" xfId="30956" hidden="1" xr:uid="{00000000-0005-0000-0000-00008F520000}"/>
    <cellStyle name="Encabez. 1 2" xfId="30968" hidden="1" xr:uid="{00000000-0005-0000-0000-000090520000}"/>
    <cellStyle name="Encabez. 1 2" xfId="30966" hidden="1" xr:uid="{00000000-0005-0000-0000-000091520000}"/>
    <cellStyle name="Encabez. 1 2" xfId="30978" hidden="1" xr:uid="{00000000-0005-0000-0000-000092520000}"/>
    <cellStyle name="Encabez. 1 2" xfId="30976" hidden="1" xr:uid="{00000000-0005-0000-0000-000093520000}"/>
    <cellStyle name="Encabez. 1 2" xfId="30122" hidden="1" xr:uid="{00000000-0005-0000-0000-000094520000}"/>
    <cellStyle name="Encabez. 1 2" xfId="23555" hidden="1" xr:uid="{00000000-0005-0000-0000-000095520000}"/>
    <cellStyle name="Encabez. 1 2" xfId="30282" hidden="1" xr:uid="{00000000-0005-0000-0000-000096520000}"/>
    <cellStyle name="Encabez. 1 2" xfId="30124" hidden="1" xr:uid="{00000000-0005-0000-0000-000097520000}"/>
    <cellStyle name="Encabez. 1 2" xfId="30629" hidden="1" xr:uid="{00000000-0005-0000-0000-000098520000}"/>
    <cellStyle name="Encabez. 1 2" xfId="30630" hidden="1" xr:uid="{00000000-0005-0000-0000-000099520000}"/>
    <cellStyle name="Encabez. 1 2" xfId="30626" hidden="1" xr:uid="{00000000-0005-0000-0000-00009A520000}"/>
    <cellStyle name="Encabez. 1 2" xfId="30333" hidden="1" xr:uid="{00000000-0005-0000-0000-00009B520000}"/>
    <cellStyle name="Encabez. 1 2" xfId="30988" hidden="1" xr:uid="{00000000-0005-0000-0000-00009C520000}"/>
    <cellStyle name="Encabez. 1 2" xfId="30986" hidden="1" xr:uid="{00000000-0005-0000-0000-00009D520000}"/>
    <cellStyle name="Encabez. 1 2" xfId="31060" hidden="1" xr:uid="{00000000-0005-0000-0000-00009E520000}"/>
    <cellStyle name="Encabez. 1 2" xfId="31046" hidden="1" xr:uid="{00000000-0005-0000-0000-00009F520000}"/>
    <cellStyle name="Encabez. 1 2" xfId="31071" hidden="1" xr:uid="{00000000-0005-0000-0000-0000A0520000}"/>
    <cellStyle name="Encabez. 1 2" xfId="31069" hidden="1" xr:uid="{00000000-0005-0000-0000-0000A1520000}"/>
    <cellStyle name="Encabez. 1 2" xfId="31081" hidden="1" xr:uid="{00000000-0005-0000-0000-0000A2520000}"/>
    <cellStyle name="Encabez. 1 2" xfId="31079" hidden="1" xr:uid="{00000000-0005-0000-0000-0000A3520000}"/>
    <cellStyle name="Encabez. 1 2" xfId="31091" hidden="1" xr:uid="{00000000-0005-0000-0000-0000A4520000}"/>
    <cellStyle name="Encabez. 1 2" xfId="31089" hidden="1" xr:uid="{00000000-0005-0000-0000-0000A5520000}"/>
    <cellStyle name="Encabez. 1 2" xfId="31101" hidden="1" xr:uid="{00000000-0005-0000-0000-0000A6520000}"/>
    <cellStyle name="Encabez. 1 2" xfId="31099" hidden="1" xr:uid="{00000000-0005-0000-0000-0000A7520000}"/>
    <cellStyle name="Encabez. 1 2" xfId="30636" hidden="1" xr:uid="{00000000-0005-0000-0000-0000A8520000}"/>
    <cellStyle name="Encabez. 1 2" xfId="31005" hidden="1" xr:uid="{00000000-0005-0000-0000-0000A9520000}"/>
    <cellStyle name="Encabez. 1 2" xfId="30443" hidden="1" xr:uid="{00000000-0005-0000-0000-0000AA520000}"/>
    <cellStyle name="Encabez. 1 2" xfId="30995" hidden="1" xr:uid="{00000000-0005-0000-0000-0000AB520000}"/>
    <cellStyle name="Encabez. 1 2" xfId="31110" hidden="1" xr:uid="{00000000-0005-0000-0000-0000AC520000}"/>
    <cellStyle name="Encabez. 1 2" xfId="31108" hidden="1" xr:uid="{00000000-0005-0000-0000-0000AD520000}"/>
    <cellStyle name="Encabez. 1 2" xfId="31120" hidden="1" xr:uid="{00000000-0005-0000-0000-0000AE520000}"/>
    <cellStyle name="Encabez. 1 2" xfId="31118" hidden="1" xr:uid="{00000000-0005-0000-0000-0000AF520000}"/>
    <cellStyle name="Encabez. 1 2" xfId="31130" hidden="1" xr:uid="{00000000-0005-0000-0000-0000B0520000}"/>
    <cellStyle name="Encabez. 1 2" xfId="31128" hidden="1" xr:uid="{00000000-0005-0000-0000-0000B1520000}"/>
    <cellStyle name="Encabez. 1 2" xfId="30186" hidden="1" xr:uid="{00000000-0005-0000-0000-0000B2520000}"/>
    <cellStyle name="Encabez. 1 2" xfId="30802" hidden="1" xr:uid="{00000000-0005-0000-0000-0000B3520000}"/>
    <cellStyle name="Encabez. 1 2" xfId="30788" hidden="1" xr:uid="{00000000-0005-0000-0000-0000B4520000}"/>
    <cellStyle name="Encabez. 1 2" xfId="30448" hidden="1" xr:uid="{00000000-0005-0000-0000-0000B5520000}"/>
    <cellStyle name="Encabez. 1 2" xfId="30485" hidden="1" xr:uid="{00000000-0005-0000-0000-0000B6520000}"/>
    <cellStyle name="Encabez. 1 2" xfId="30666" hidden="1" xr:uid="{00000000-0005-0000-0000-0000B7520000}"/>
    <cellStyle name="Encabez. 1 2" xfId="30578" hidden="1" xr:uid="{00000000-0005-0000-0000-0000B8520000}"/>
    <cellStyle name="Encabez. 1 2" xfId="30670" hidden="1" xr:uid="{00000000-0005-0000-0000-0000B9520000}"/>
    <cellStyle name="Encabez. 1 2" xfId="31133" hidden="1" xr:uid="{00000000-0005-0000-0000-0000BA520000}"/>
    <cellStyle name="Encabez. 1 2" xfId="30723" hidden="1" xr:uid="{00000000-0005-0000-0000-0000BB520000}"/>
    <cellStyle name="Encabez. 1 2" xfId="31205" hidden="1" xr:uid="{00000000-0005-0000-0000-0000BC520000}"/>
    <cellStyle name="Encabez. 1 2" xfId="31191" hidden="1" xr:uid="{00000000-0005-0000-0000-0000BD520000}"/>
    <cellStyle name="Encabez. 1 2" xfId="31216" hidden="1" xr:uid="{00000000-0005-0000-0000-0000BE520000}"/>
    <cellStyle name="Encabez. 1 2" xfId="31214" hidden="1" xr:uid="{00000000-0005-0000-0000-0000BF520000}"/>
    <cellStyle name="Encabez. 1 2" xfId="31226" hidden="1" xr:uid="{00000000-0005-0000-0000-0000C0520000}"/>
    <cellStyle name="Encabez. 1 2" xfId="31224" hidden="1" xr:uid="{00000000-0005-0000-0000-0000C1520000}"/>
    <cellStyle name="Encabez. 1 2" xfId="31236" hidden="1" xr:uid="{00000000-0005-0000-0000-0000C2520000}"/>
    <cellStyle name="Encabez. 1 2" xfId="31234" hidden="1" xr:uid="{00000000-0005-0000-0000-0000C3520000}"/>
    <cellStyle name="Encabez. 1 2" xfId="31246" hidden="1" xr:uid="{00000000-0005-0000-0000-0000C4520000}"/>
    <cellStyle name="Encabez. 1 2" xfId="31244" hidden="1" xr:uid="{00000000-0005-0000-0000-0000C5520000}"/>
    <cellStyle name="Encabez. 1 2" xfId="30671" hidden="1" xr:uid="{00000000-0005-0000-0000-0000C6520000}"/>
    <cellStyle name="Encabez. 1 2" xfId="31150" hidden="1" xr:uid="{00000000-0005-0000-0000-0000C7520000}"/>
    <cellStyle name="Encabez. 1 2" xfId="30804" hidden="1" xr:uid="{00000000-0005-0000-0000-0000C8520000}"/>
    <cellStyle name="Encabez. 1 2" xfId="31140" hidden="1" xr:uid="{00000000-0005-0000-0000-0000C9520000}"/>
    <cellStyle name="Encabez. 1 2" xfId="31255" hidden="1" xr:uid="{00000000-0005-0000-0000-0000CA520000}"/>
    <cellStyle name="Encabez. 1 2" xfId="31253" hidden="1" xr:uid="{00000000-0005-0000-0000-0000CB520000}"/>
    <cellStyle name="Encabez. 1 2" xfId="31265" hidden="1" xr:uid="{00000000-0005-0000-0000-0000CC520000}"/>
    <cellStyle name="Encabez. 1 2" xfId="31263" hidden="1" xr:uid="{00000000-0005-0000-0000-0000CD520000}"/>
    <cellStyle name="Encabez. 1 2" xfId="31275" hidden="1" xr:uid="{00000000-0005-0000-0000-0000CE520000}"/>
    <cellStyle name="Encabez. 1 2" xfId="31273" hidden="1" xr:uid="{00000000-0005-0000-0000-0000CF520000}"/>
    <cellStyle name="Encabez. 1 2" xfId="30121" hidden="1" xr:uid="{00000000-0005-0000-0000-0000D0520000}"/>
    <cellStyle name="Encabez. 1 2" xfId="8438" hidden="1" xr:uid="{00000000-0005-0000-0000-0000D1520000}"/>
    <cellStyle name="Encabez. 1 2" xfId="30157" hidden="1" xr:uid="{00000000-0005-0000-0000-0000D2520000}"/>
    <cellStyle name="Encabez. 1 2" xfId="10355" hidden="1" xr:uid="{00000000-0005-0000-0000-0000D3520000}"/>
    <cellStyle name="Encabez. 1 2" xfId="31278" hidden="1" xr:uid="{00000000-0005-0000-0000-0000D4520000}"/>
    <cellStyle name="Encabez. 1 2" xfId="16991" hidden="1" xr:uid="{00000000-0005-0000-0000-0000D5520000}"/>
    <cellStyle name="Encabez. 1 2" xfId="31288" hidden="1" xr:uid="{00000000-0005-0000-0000-0000D6520000}"/>
    <cellStyle name="Encabez. 1 2" xfId="31286" hidden="1" xr:uid="{00000000-0005-0000-0000-0000D7520000}"/>
    <cellStyle name="Encabez. 1 2" xfId="31299" hidden="1" xr:uid="{00000000-0005-0000-0000-0000D8520000}"/>
    <cellStyle name="Encabez. 1 2" xfId="31296" hidden="1" xr:uid="{00000000-0005-0000-0000-0000D9520000}"/>
    <cellStyle name="Encabez. 1 2" xfId="31444" hidden="1" xr:uid="{00000000-0005-0000-0000-0000DA520000}"/>
    <cellStyle name="Encabez. 1 2" xfId="31430" hidden="1" xr:uid="{00000000-0005-0000-0000-0000DB520000}"/>
    <cellStyle name="Encabez. 1 2" xfId="31458" hidden="1" xr:uid="{00000000-0005-0000-0000-0000DC520000}"/>
    <cellStyle name="Encabez. 1 2" xfId="31454" hidden="1" xr:uid="{00000000-0005-0000-0000-0000DD520000}"/>
    <cellStyle name="Encabez. 1 2" xfId="31493" hidden="1" xr:uid="{00000000-0005-0000-0000-0000DE520000}"/>
    <cellStyle name="Encabez. 1 2" xfId="31490" hidden="1" xr:uid="{00000000-0005-0000-0000-0000DF520000}"/>
    <cellStyle name="Encabez. 1 2" xfId="31503" hidden="1" xr:uid="{00000000-0005-0000-0000-0000E0520000}"/>
    <cellStyle name="Encabez. 1 2" xfId="31501" hidden="1" xr:uid="{00000000-0005-0000-0000-0000E1520000}"/>
    <cellStyle name="Encabez. 1 2" xfId="31515" hidden="1" xr:uid="{00000000-0005-0000-0000-0000E2520000}"/>
    <cellStyle name="Encabez. 1 2" xfId="31512" hidden="1" xr:uid="{00000000-0005-0000-0000-0000E3520000}"/>
    <cellStyle name="Encabez. 1 2" xfId="31587" hidden="1" xr:uid="{00000000-0005-0000-0000-0000E4520000}"/>
    <cellStyle name="Encabez. 1 2" xfId="31573" hidden="1" xr:uid="{00000000-0005-0000-0000-0000E5520000}"/>
    <cellStyle name="Encabez. 1 2" xfId="31598" hidden="1" xr:uid="{00000000-0005-0000-0000-0000E6520000}"/>
    <cellStyle name="Encabez. 1 2" xfId="31596" hidden="1" xr:uid="{00000000-0005-0000-0000-0000E7520000}"/>
    <cellStyle name="Encabez. 1 2" xfId="31608" hidden="1" xr:uid="{00000000-0005-0000-0000-0000E8520000}"/>
    <cellStyle name="Encabez. 1 2" xfId="31606" hidden="1" xr:uid="{00000000-0005-0000-0000-0000E9520000}"/>
    <cellStyle name="Encabez. 1 2" xfId="31618" hidden="1" xr:uid="{00000000-0005-0000-0000-0000EA520000}"/>
    <cellStyle name="Encabez. 1 2" xfId="31616" hidden="1" xr:uid="{00000000-0005-0000-0000-0000EB520000}"/>
    <cellStyle name="Encabez. 1 2" xfId="31628" hidden="1" xr:uid="{00000000-0005-0000-0000-0000EC520000}"/>
    <cellStyle name="Encabez. 1 2" xfId="31626" hidden="1" xr:uid="{00000000-0005-0000-0000-0000ED520000}"/>
    <cellStyle name="Encabez. 1 2" xfId="31373" hidden="1" xr:uid="{00000000-0005-0000-0000-0000EE520000}"/>
    <cellStyle name="Encabez. 1 2" xfId="31532" hidden="1" xr:uid="{00000000-0005-0000-0000-0000EF520000}"/>
    <cellStyle name="Encabez. 1 2" xfId="31405" hidden="1" xr:uid="{00000000-0005-0000-0000-0000F0520000}"/>
    <cellStyle name="Encabez. 1 2" xfId="31522" hidden="1" xr:uid="{00000000-0005-0000-0000-0000F1520000}"/>
    <cellStyle name="Encabez. 1 2" xfId="31637" hidden="1" xr:uid="{00000000-0005-0000-0000-0000F2520000}"/>
    <cellStyle name="Encabez. 1 2" xfId="31635" hidden="1" xr:uid="{00000000-0005-0000-0000-0000F3520000}"/>
    <cellStyle name="Encabez. 1 2" xfId="31647" hidden="1" xr:uid="{00000000-0005-0000-0000-0000F4520000}"/>
    <cellStyle name="Encabez. 1 2" xfId="31645" hidden="1" xr:uid="{00000000-0005-0000-0000-0000F5520000}"/>
    <cellStyle name="Encabez. 1 2" xfId="31657" hidden="1" xr:uid="{00000000-0005-0000-0000-0000F6520000}"/>
    <cellStyle name="Encabez. 1 2" xfId="31655" hidden="1" xr:uid="{00000000-0005-0000-0000-0000F7520000}"/>
    <cellStyle name="Encabez. 1 2" xfId="30516" hidden="1" xr:uid="{00000000-0005-0000-0000-0000F8520000}"/>
    <cellStyle name="Encabez. 1 2" xfId="3542" hidden="1" xr:uid="{00000000-0005-0000-0000-0000F9520000}"/>
    <cellStyle name="Encabez. 1 2" xfId="30465" hidden="1" xr:uid="{00000000-0005-0000-0000-0000FA520000}"/>
    <cellStyle name="Encabez. 1 2" xfId="30205" hidden="1" xr:uid="{00000000-0005-0000-0000-0000FB520000}"/>
    <cellStyle name="Encabez. 1 2" xfId="31309" hidden="1" xr:uid="{00000000-0005-0000-0000-0000FC520000}"/>
    <cellStyle name="Encabez. 1 2" xfId="31310" hidden="1" xr:uid="{00000000-0005-0000-0000-0000FD520000}"/>
    <cellStyle name="Encabez. 1 2" xfId="31306" hidden="1" xr:uid="{00000000-0005-0000-0000-0000FE520000}"/>
    <cellStyle name="Encabez. 1 2" xfId="5322" hidden="1" xr:uid="{00000000-0005-0000-0000-0000FF520000}"/>
    <cellStyle name="Encabez. 1 2" xfId="31667" hidden="1" xr:uid="{00000000-0005-0000-0000-000000530000}"/>
    <cellStyle name="Encabez. 1 2" xfId="31665" hidden="1" xr:uid="{00000000-0005-0000-0000-000001530000}"/>
    <cellStyle name="Encabez. 1 2" xfId="31739" hidden="1" xr:uid="{00000000-0005-0000-0000-000002530000}"/>
    <cellStyle name="Encabez. 1 2" xfId="31725" hidden="1" xr:uid="{00000000-0005-0000-0000-000003530000}"/>
    <cellStyle name="Encabez. 1 2" xfId="31750" hidden="1" xr:uid="{00000000-0005-0000-0000-000004530000}"/>
    <cellStyle name="Encabez. 1 2" xfId="31748" hidden="1" xr:uid="{00000000-0005-0000-0000-000005530000}"/>
    <cellStyle name="Encabez. 1 2" xfId="31760" hidden="1" xr:uid="{00000000-0005-0000-0000-000006530000}"/>
    <cellStyle name="Encabez. 1 2" xfId="31758" hidden="1" xr:uid="{00000000-0005-0000-0000-000007530000}"/>
    <cellStyle name="Encabez. 1 2" xfId="31770" hidden="1" xr:uid="{00000000-0005-0000-0000-000008530000}"/>
    <cellStyle name="Encabez. 1 2" xfId="31768" hidden="1" xr:uid="{00000000-0005-0000-0000-000009530000}"/>
    <cellStyle name="Encabez. 1 2" xfId="31780" hidden="1" xr:uid="{00000000-0005-0000-0000-00000A530000}"/>
    <cellStyle name="Encabez. 1 2" xfId="31778" hidden="1" xr:uid="{00000000-0005-0000-0000-00000B530000}"/>
    <cellStyle name="Encabez. 1 2" xfId="31316" hidden="1" xr:uid="{00000000-0005-0000-0000-00000C530000}"/>
    <cellStyle name="Encabez. 1 2" xfId="31684" hidden="1" xr:uid="{00000000-0005-0000-0000-00000D530000}"/>
    <cellStyle name="Encabez. 1 2" xfId="30407" hidden="1" xr:uid="{00000000-0005-0000-0000-00000E530000}"/>
    <cellStyle name="Encabez. 1 2" xfId="31674" hidden="1" xr:uid="{00000000-0005-0000-0000-00000F530000}"/>
    <cellStyle name="Encabez. 1 2" xfId="31789" hidden="1" xr:uid="{00000000-0005-0000-0000-000010530000}"/>
    <cellStyle name="Encabez. 1 2" xfId="31787" hidden="1" xr:uid="{00000000-0005-0000-0000-000011530000}"/>
    <cellStyle name="Encabez. 1 2" xfId="31799" hidden="1" xr:uid="{00000000-0005-0000-0000-000012530000}"/>
    <cellStyle name="Encabez. 1 2" xfId="31797" hidden="1" xr:uid="{00000000-0005-0000-0000-000013530000}"/>
    <cellStyle name="Encabez. 1 2" xfId="31809" hidden="1" xr:uid="{00000000-0005-0000-0000-000014530000}"/>
    <cellStyle name="Encabez. 1 2" xfId="31807" hidden="1" xr:uid="{00000000-0005-0000-0000-000015530000}"/>
    <cellStyle name="Encabez. 1 2" xfId="30181" hidden="1" xr:uid="{00000000-0005-0000-0000-000016530000}"/>
    <cellStyle name="Encabez. 1 2" xfId="31482" hidden="1" xr:uid="{00000000-0005-0000-0000-000017530000}"/>
    <cellStyle name="Encabez. 1 2" xfId="31468" hidden="1" xr:uid="{00000000-0005-0000-0000-000018530000}"/>
    <cellStyle name="Encabez. 1 2" xfId="9424" hidden="1" xr:uid="{00000000-0005-0000-0000-000019530000}"/>
    <cellStyle name="Encabez. 1 2" xfId="8527" hidden="1" xr:uid="{00000000-0005-0000-0000-00001A530000}"/>
    <cellStyle name="Encabez. 1 2" xfId="31346" hidden="1" xr:uid="{00000000-0005-0000-0000-00001B530000}"/>
    <cellStyle name="Encabez. 1 2" xfId="30344" hidden="1" xr:uid="{00000000-0005-0000-0000-00001C530000}"/>
    <cellStyle name="Encabez. 1 2" xfId="31350" hidden="1" xr:uid="{00000000-0005-0000-0000-00001D530000}"/>
    <cellStyle name="Encabez. 1 2" xfId="31812" hidden="1" xr:uid="{00000000-0005-0000-0000-00001E530000}"/>
    <cellStyle name="Encabez. 1 2" xfId="31403" hidden="1" xr:uid="{00000000-0005-0000-0000-00001F530000}"/>
    <cellStyle name="Encabez. 1 2" xfId="31884" hidden="1" xr:uid="{00000000-0005-0000-0000-000020530000}"/>
    <cellStyle name="Encabez. 1 2" xfId="31870" hidden="1" xr:uid="{00000000-0005-0000-0000-000021530000}"/>
    <cellStyle name="Encabez. 1 2" xfId="31895" hidden="1" xr:uid="{00000000-0005-0000-0000-000022530000}"/>
    <cellStyle name="Encabez. 1 2" xfId="31893" hidden="1" xr:uid="{00000000-0005-0000-0000-000023530000}"/>
    <cellStyle name="Encabez. 1 2" xfId="31905" hidden="1" xr:uid="{00000000-0005-0000-0000-000024530000}"/>
    <cellStyle name="Encabez. 1 2" xfId="31903" hidden="1" xr:uid="{00000000-0005-0000-0000-000025530000}"/>
    <cellStyle name="Encabez. 1 2" xfId="31915" hidden="1" xr:uid="{00000000-0005-0000-0000-000026530000}"/>
    <cellStyle name="Encabez. 1 2" xfId="31913" hidden="1" xr:uid="{00000000-0005-0000-0000-000027530000}"/>
    <cellStyle name="Encabez. 1 2" xfId="31925" hidden="1" xr:uid="{00000000-0005-0000-0000-000028530000}"/>
    <cellStyle name="Encabez. 1 2" xfId="31923" hidden="1" xr:uid="{00000000-0005-0000-0000-000029530000}"/>
    <cellStyle name="Encabez. 1 2" xfId="31351" hidden="1" xr:uid="{00000000-0005-0000-0000-00002A530000}"/>
    <cellStyle name="Encabez. 1 2" xfId="31829" hidden="1" xr:uid="{00000000-0005-0000-0000-00002B530000}"/>
    <cellStyle name="Encabez. 1 2" xfId="31484" hidden="1" xr:uid="{00000000-0005-0000-0000-00002C530000}"/>
    <cellStyle name="Encabez. 1 2" xfId="31819" hidden="1" xr:uid="{00000000-0005-0000-0000-00002D530000}"/>
    <cellStyle name="Encabez. 1 2" xfId="31934" hidden="1" xr:uid="{00000000-0005-0000-0000-00002E530000}"/>
    <cellStyle name="Encabez. 1 2" xfId="31932" hidden="1" xr:uid="{00000000-0005-0000-0000-00002F530000}"/>
    <cellStyle name="Encabez. 1 2" xfId="31944" hidden="1" xr:uid="{00000000-0005-0000-0000-000030530000}"/>
    <cellStyle name="Encabez. 1 2" xfId="31942" hidden="1" xr:uid="{00000000-0005-0000-0000-000031530000}"/>
    <cellStyle name="Encabez. 1 2" xfId="31954" hidden="1" xr:uid="{00000000-0005-0000-0000-000032530000}"/>
    <cellStyle name="Encabez. 1 2" xfId="31952" hidden="1" xr:uid="{00000000-0005-0000-0000-000033530000}"/>
    <cellStyle name="Encabez. 1 2" xfId="30490" hidden="1" xr:uid="{00000000-0005-0000-0000-000034530000}"/>
    <cellStyle name="Encabez. 1 2" xfId="20296" hidden="1" xr:uid="{00000000-0005-0000-0000-000035530000}"/>
    <cellStyle name="Encabez. 1 2" xfId="9246" hidden="1" xr:uid="{00000000-0005-0000-0000-000036530000}"/>
    <cellStyle name="Encabez. 1 2" xfId="9710" hidden="1" xr:uid="{00000000-0005-0000-0000-000037530000}"/>
    <cellStyle name="Encabez. 1 2" xfId="31957" hidden="1" xr:uid="{00000000-0005-0000-0000-000038530000}"/>
    <cellStyle name="Encabez. 1 2" xfId="30239" hidden="1" xr:uid="{00000000-0005-0000-0000-000039530000}"/>
    <cellStyle name="Encabez. 1 2" xfId="31967" hidden="1" xr:uid="{00000000-0005-0000-0000-00003A530000}"/>
    <cellStyle name="Encabez. 1 2" xfId="31965" hidden="1" xr:uid="{00000000-0005-0000-0000-00003B530000}"/>
    <cellStyle name="Encabez. 1 2" xfId="31978" hidden="1" xr:uid="{00000000-0005-0000-0000-00003C530000}"/>
    <cellStyle name="Encabez. 1 2" xfId="31976" hidden="1" xr:uid="{00000000-0005-0000-0000-00003D530000}"/>
    <cellStyle name="Encabez. 1 2" xfId="32123" hidden="1" xr:uid="{00000000-0005-0000-0000-00003E530000}"/>
    <cellStyle name="Encabez. 1 2" xfId="32109" hidden="1" xr:uid="{00000000-0005-0000-0000-00003F530000}"/>
    <cellStyle name="Encabez. 1 2" xfId="32137" hidden="1" xr:uid="{00000000-0005-0000-0000-000040530000}"/>
    <cellStyle name="Encabez. 1 2" xfId="32133" hidden="1" xr:uid="{00000000-0005-0000-0000-000041530000}"/>
    <cellStyle name="Encabez. 1 2" xfId="32172" hidden="1" xr:uid="{00000000-0005-0000-0000-000042530000}"/>
    <cellStyle name="Encabez. 1 2" xfId="32169" hidden="1" xr:uid="{00000000-0005-0000-0000-000043530000}"/>
    <cellStyle name="Encabez. 1 2" xfId="32182" hidden="1" xr:uid="{00000000-0005-0000-0000-000044530000}"/>
    <cellStyle name="Encabez. 1 2" xfId="32180" hidden="1" xr:uid="{00000000-0005-0000-0000-000045530000}"/>
    <cellStyle name="Encabez. 1 2" xfId="32194" hidden="1" xr:uid="{00000000-0005-0000-0000-000046530000}"/>
    <cellStyle name="Encabez. 1 2" xfId="32191" hidden="1" xr:uid="{00000000-0005-0000-0000-000047530000}"/>
    <cellStyle name="Encabez. 1 2" xfId="32267" hidden="1" xr:uid="{00000000-0005-0000-0000-000048530000}"/>
    <cellStyle name="Encabez. 1 2" xfId="32253" hidden="1" xr:uid="{00000000-0005-0000-0000-000049530000}"/>
    <cellStyle name="Encabez. 1 2" xfId="32278" hidden="1" xr:uid="{00000000-0005-0000-0000-00004A530000}"/>
    <cellStyle name="Encabez. 1 2" xfId="32276" hidden="1" xr:uid="{00000000-0005-0000-0000-00004B530000}"/>
    <cellStyle name="Encabez. 1 2" xfId="32288" hidden="1" xr:uid="{00000000-0005-0000-0000-00004C530000}"/>
    <cellStyle name="Encabez. 1 2" xfId="32286" hidden="1" xr:uid="{00000000-0005-0000-0000-00004D530000}"/>
    <cellStyle name="Encabez. 1 2" xfId="32298" hidden="1" xr:uid="{00000000-0005-0000-0000-00004E530000}"/>
    <cellStyle name="Encabez. 1 2" xfId="32296" hidden="1" xr:uid="{00000000-0005-0000-0000-00004F530000}"/>
    <cellStyle name="Encabez. 1 2" xfId="32308" hidden="1" xr:uid="{00000000-0005-0000-0000-000050530000}"/>
    <cellStyle name="Encabez. 1 2" xfId="32306" hidden="1" xr:uid="{00000000-0005-0000-0000-000051530000}"/>
    <cellStyle name="Encabez. 1 2" xfId="32052" hidden="1" xr:uid="{00000000-0005-0000-0000-000052530000}"/>
    <cellStyle name="Encabez. 1 2" xfId="32211" hidden="1" xr:uid="{00000000-0005-0000-0000-000053530000}"/>
    <cellStyle name="Encabez. 1 2" xfId="32084" hidden="1" xr:uid="{00000000-0005-0000-0000-000054530000}"/>
    <cellStyle name="Encabez. 1 2" xfId="32201" hidden="1" xr:uid="{00000000-0005-0000-0000-000055530000}"/>
    <cellStyle name="Encabez. 1 2" xfId="32317" hidden="1" xr:uid="{00000000-0005-0000-0000-000056530000}"/>
    <cellStyle name="Encabez. 1 2" xfId="32315" hidden="1" xr:uid="{00000000-0005-0000-0000-000057530000}"/>
    <cellStyle name="Encabez. 1 2" xfId="32327" hidden="1" xr:uid="{00000000-0005-0000-0000-000058530000}"/>
    <cellStyle name="Encabez. 1 2" xfId="32325" hidden="1" xr:uid="{00000000-0005-0000-0000-000059530000}"/>
    <cellStyle name="Encabez. 1 2" xfId="32337" hidden="1" xr:uid="{00000000-0005-0000-0000-00005A530000}"/>
    <cellStyle name="Encabez. 1 2" xfId="32335" hidden="1" xr:uid="{00000000-0005-0000-0000-00005B530000}"/>
    <cellStyle name="Encabez. 1 2" xfId="30117" hidden="1" xr:uid="{00000000-0005-0000-0000-00005C530000}"/>
    <cellStyle name="Encabez. 1 2" xfId="30120" hidden="1" xr:uid="{00000000-0005-0000-0000-00005D530000}"/>
    <cellStyle name="Encabez. 1 2" xfId="9217" hidden="1" xr:uid="{00000000-0005-0000-0000-00005E530000}"/>
    <cellStyle name="Encabez. 1 2" xfId="10045" hidden="1" xr:uid="{00000000-0005-0000-0000-00005F530000}"/>
    <cellStyle name="Encabez. 1 2" xfId="31988" hidden="1" xr:uid="{00000000-0005-0000-0000-000060530000}"/>
    <cellStyle name="Encabez. 1 2" xfId="31989" hidden="1" xr:uid="{00000000-0005-0000-0000-000061530000}"/>
    <cellStyle name="Encabez. 1 2" xfId="31985" hidden="1" xr:uid="{00000000-0005-0000-0000-000062530000}"/>
    <cellStyle name="Encabez. 1 2" xfId="30214" hidden="1" xr:uid="{00000000-0005-0000-0000-000063530000}"/>
    <cellStyle name="Encabez. 1 2" xfId="32347" hidden="1" xr:uid="{00000000-0005-0000-0000-000064530000}"/>
    <cellStyle name="Encabez. 1 2" xfId="32345" hidden="1" xr:uid="{00000000-0005-0000-0000-000065530000}"/>
    <cellStyle name="Encabez. 1 2" xfId="32419" hidden="1" xr:uid="{00000000-0005-0000-0000-000066530000}"/>
    <cellStyle name="Encabez. 1 2" xfId="32405" hidden="1" xr:uid="{00000000-0005-0000-0000-000067530000}"/>
    <cellStyle name="Encabez. 1 2" xfId="32430" hidden="1" xr:uid="{00000000-0005-0000-0000-000068530000}"/>
    <cellStyle name="Encabez. 1 2" xfId="32428" hidden="1" xr:uid="{00000000-0005-0000-0000-000069530000}"/>
    <cellStyle name="Encabez. 1 2" xfId="32440" hidden="1" xr:uid="{00000000-0005-0000-0000-00006A530000}"/>
    <cellStyle name="Encabez. 1 2" xfId="32438" hidden="1" xr:uid="{00000000-0005-0000-0000-00006B530000}"/>
    <cellStyle name="Encabez. 1 2" xfId="32450" hidden="1" xr:uid="{00000000-0005-0000-0000-00006C530000}"/>
    <cellStyle name="Encabez. 1 2" xfId="32448" hidden="1" xr:uid="{00000000-0005-0000-0000-00006D530000}"/>
    <cellStyle name="Encabez. 1 2" xfId="32460" hidden="1" xr:uid="{00000000-0005-0000-0000-00006E530000}"/>
    <cellStyle name="Encabez. 1 2" xfId="32458" hidden="1" xr:uid="{00000000-0005-0000-0000-00006F530000}"/>
    <cellStyle name="Encabez. 1 2" xfId="31995" hidden="1" xr:uid="{00000000-0005-0000-0000-000070530000}"/>
    <cellStyle name="Encabez. 1 2" xfId="32364" hidden="1" xr:uid="{00000000-0005-0000-0000-000071530000}"/>
    <cellStyle name="Encabez. 1 2" xfId="8493" hidden="1" xr:uid="{00000000-0005-0000-0000-000072530000}"/>
    <cellStyle name="Encabez. 1 2" xfId="32354" hidden="1" xr:uid="{00000000-0005-0000-0000-000073530000}"/>
    <cellStyle name="Encabez. 1 2" xfId="32469" hidden="1" xr:uid="{00000000-0005-0000-0000-000074530000}"/>
    <cellStyle name="Encabez. 1 2" xfId="32467" hidden="1" xr:uid="{00000000-0005-0000-0000-000075530000}"/>
    <cellStyle name="Encabez. 1 2" xfId="32479" hidden="1" xr:uid="{00000000-0005-0000-0000-000076530000}"/>
    <cellStyle name="Encabez. 1 2" xfId="32477" hidden="1" xr:uid="{00000000-0005-0000-0000-000077530000}"/>
    <cellStyle name="Encabez. 1 2" xfId="32489" hidden="1" xr:uid="{00000000-0005-0000-0000-000078530000}"/>
    <cellStyle name="Encabez. 1 2" xfId="32487" hidden="1" xr:uid="{00000000-0005-0000-0000-000079530000}"/>
    <cellStyle name="Encabez. 1 2" xfId="6617" hidden="1" xr:uid="{00000000-0005-0000-0000-00007A530000}"/>
    <cellStyle name="Encabez. 1 2" xfId="32161" hidden="1" xr:uid="{00000000-0005-0000-0000-00007B530000}"/>
    <cellStyle name="Encabez. 1 2" xfId="32147" hidden="1" xr:uid="{00000000-0005-0000-0000-00007C530000}"/>
    <cellStyle name="Encabez. 1 2" xfId="5261" hidden="1" xr:uid="{00000000-0005-0000-0000-00007D530000}"/>
    <cellStyle name="Encabez. 1 2" xfId="9240" hidden="1" xr:uid="{00000000-0005-0000-0000-00007E530000}"/>
    <cellStyle name="Encabez. 1 2" xfId="32025" hidden="1" xr:uid="{00000000-0005-0000-0000-00007F530000}"/>
    <cellStyle name="Encabez. 1 2" xfId="30325" hidden="1" xr:uid="{00000000-0005-0000-0000-000080530000}"/>
    <cellStyle name="Encabez. 1 2" xfId="32029" hidden="1" xr:uid="{00000000-0005-0000-0000-000081530000}"/>
    <cellStyle name="Encabez. 1 2" xfId="32492" hidden="1" xr:uid="{00000000-0005-0000-0000-000082530000}"/>
    <cellStyle name="Encabez. 1 2" xfId="32082" hidden="1" xr:uid="{00000000-0005-0000-0000-000083530000}"/>
    <cellStyle name="Encabez. 1 2" xfId="32564" hidden="1" xr:uid="{00000000-0005-0000-0000-000084530000}"/>
    <cellStyle name="Encabez. 1 2" xfId="32550" hidden="1" xr:uid="{00000000-0005-0000-0000-000085530000}"/>
    <cellStyle name="Encabez. 1 2" xfId="32575" hidden="1" xr:uid="{00000000-0005-0000-0000-000086530000}"/>
    <cellStyle name="Encabez. 1 2" xfId="32573" hidden="1" xr:uid="{00000000-0005-0000-0000-000087530000}"/>
    <cellStyle name="Encabez. 1 2" xfId="32585" hidden="1" xr:uid="{00000000-0005-0000-0000-000088530000}"/>
    <cellStyle name="Encabez. 1 2" xfId="32583" hidden="1" xr:uid="{00000000-0005-0000-0000-000089530000}"/>
    <cellStyle name="Encabez. 1 2" xfId="32595" hidden="1" xr:uid="{00000000-0005-0000-0000-00008A530000}"/>
    <cellStyle name="Encabez. 1 2" xfId="32593" hidden="1" xr:uid="{00000000-0005-0000-0000-00008B530000}"/>
    <cellStyle name="Encabez. 1 2" xfId="32605" hidden="1" xr:uid="{00000000-0005-0000-0000-00008C530000}"/>
    <cellStyle name="Encabez. 1 2" xfId="32603" hidden="1" xr:uid="{00000000-0005-0000-0000-00008D530000}"/>
    <cellStyle name="Encabez. 1 2" xfId="32030" hidden="1" xr:uid="{00000000-0005-0000-0000-00008E530000}"/>
    <cellStyle name="Encabez. 1 2" xfId="32509" hidden="1" xr:uid="{00000000-0005-0000-0000-00008F530000}"/>
    <cellStyle name="Encabez. 1 2" xfId="32163" hidden="1" xr:uid="{00000000-0005-0000-0000-000090530000}"/>
    <cellStyle name="Encabez. 1 2" xfId="32499" hidden="1" xr:uid="{00000000-0005-0000-0000-000091530000}"/>
    <cellStyle name="Encabez. 1 2" xfId="32614" hidden="1" xr:uid="{00000000-0005-0000-0000-000092530000}"/>
    <cellStyle name="Encabez. 1 2" xfId="32612" hidden="1" xr:uid="{00000000-0005-0000-0000-000093530000}"/>
    <cellStyle name="Encabez. 1 2" xfId="32624" hidden="1" xr:uid="{00000000-0005-0000-0000-000094530000}"/>
    <cellStyle name="Encabez. 1 2" xfId="32622" hidden="1" xr:uid="{00000000-0005-0000-0000-000095530000}"/>
    <cellStyle name="Encabez. 1 2" xfId="32634" hidden="1" xr:uid="{00000000-0005-0000-0000-000096530000}"/>
    <cellStyle name="Encabez. 1 2" xfId="32632" hidden="1" xr:uid="{00000000-0005-0000-0000-000097530000}"/>
    <cellStyle name="Encabez. 1 2" xfId="30228" hidden="1" xr:uid="{00000000-0005-0000-0000-000098530000}"/>
    <cellStyle name="Encabez. 1 2" xfId="30494" hidden="1" xr:uid="{00000000-0005-0000-0000-000099530000}"/>
    <cellStyle name="Encabez. 1 2" xfId="30515" hidden="1" xr:uid="{00000000-0005-0000-0000-00009A530000}"/>
    <cellStyle name="Encabez. 1 2" xfId="20334" hidden="1" xr:uid="{00000000-0005-0000-0000-00009B530000}"/>
    <cellStyle name="Encabez. 1 2" xfId="32637" hidden="1" xr:uid="{00000000-0005-0000-0000-00009C530000}"/>
    <cellStyle name="Encabez. 1 2" xfId="9526" hidden="1" xr:uid="{00000000-0005-0000-0000-00009D530000}"/>
    <cellStyle name="Encabez. 1 2" xfId="32647" hidden="1" xr:uid="{00000000-0005-0000-0000-00009E530000}"/>
    <cellStyle name="Encabez. 1 2" xfId="32645" hidden="1" xr:uid="{00000000-0005-0000-0000-00009F530000}"/>
    <cellStyle name="Encabez. 1 2" xfId="32657" hidden="1" xr:uid="{00000000-0005-0000-0000-0000A0530000}"/>
    <cellStyle name="Encabez. 1 2" xfId="32655" hidden="1" xr:uid="{00000000-0005-0000-0000-0000A1530000}"/>
    <cellStyle name="Encabez. 1 2" xfId="32802" hidden="1" xr:uid="{00000000-0005-0000-0000-0000A2530000}"/>
    <cellStyle name="Encabez. 1 2" xfId="32788" hidden="1" xr:uid="{00000000-0005-0000-0000-0000A3530000}"/>
    <cellStyle name="Encabez. 1 2" xfId="32816" hidden="1" xr:uid="{00000000-0005-0000-0000-0000A4530000}"/>
    <cellStyle name="Encabez. 1 2" xfId="32812" hidden="1" xr:uid="{00000000-0005-0000-0000-0000A5530000}"/>
    <cellStyle name="Encabez. 1 2" xfId="32851" hidden="1" xr:uid="{00000000-0005-0000-0000-0000A6530000}"/>
    <cellStyle name="Encabez. 1 2" xfId="32848" hidden="1" xr:uid="{00000000-0005-0000-0000-0000A7530000}"/>
    <cellStyle name="Encabez. 1 2" xfId="32861" hidden="1" xr:uid="{00000000-0005-0000-0000-0000A8530000}"/>
    <cellStyle name="Encabez. 1 2" xfId="32859" hidden="1" xr:uid="{00000000-0005-0000-0000-0000A9530000}"/>
    <cellStyle name="Encabez. 1 2" xfId="32873" hidden="1" xr:uid="{00000000-0005-0000-0000-0000AA530000}"/>
    <cellStyle name="Encabez. 1 2" xfId="32870" hidden="1" xr:uid="{00000000-0005-0000-0000-0000AB530000}"/>
    <cellStyle name="Encabez. 1 2" xfId="32945" hidden="1" xr:uid="{00000000-0005-0000-0000-0000AC530000}"/>
    <cellStyle name="Encabez. 1 2" xfId="32931" hidden="1" xr:uid="{00000000-0005-0000-0000-0000AD530000}"/>
    <cellStyle name="Encabez. 1 2" xfId="32956" hidden="1" xr:uid="{00000000-0005-0000-0000-0000AE530000}"/>
    <cellStyle name="Encabez. 1 2" xfId="32954" hidden="1" xr:uid="{00000000-0005-0000-0000-0000AF530000}"/>
    <cellStyle name="Encabez. 1 2" xfId="32966" hidden="1" xr:uid="{00000000-0005-0000-0000-0000B0530000}"/>
    <cellStyle name="Encabez. 1 2" xfId="32964" hidden="1" xr:uid="{00000000-0005-0000-0000-0000B1530000}"/>
    <cellStyle name="Encabez. 1 2" xfId="32976" hidden="1" xr:uid="{00000000-0005-0000-0000-0000B2530000}"/>
    <cellStyle name="Encabez. 1 2" xfId="32974" hidden="1" xr:uid="{00000000-0005-0000-0000-0000B3530000}"/>
    <cellStyle name="Encabez. 1 2" xfId="32986" hidden="1" xr:uid="{00000000-0005-0000-0000-0000B4530000}"/>
    <cellStyle name="Encabez. 1 2" xfId="32984" hidden="1" xr:uid="{00000000-0005-0000-0000-0000B5530000}"/>
    <cellStyle name="Encabez. 1 2" xfId="32731" hidden="1" xr:uid="{00000000-0005-0000-0000-0000B6530000}"/>
    <cellStyle name="Encabez. 1 2" xfId="32890" hidden="1" xr:uid="{00000000-0005-0000-0000-0000B7530000}"/>
    <cellStyle name="Encabez. 1 2" xfId="32763" hidden="1" xr:uid="{00000000-0005-0000-0000-0000B8530000}"/>
    <cellStyle name="Encabez. 1 2" xfId="32880" hidden="1" xr:uid="{00000000-0005-0000-0000-0000B9530000}"/>
    <cellStyle name="Encabez. 1 2" xfId="32995" hidden="1" xr:uid="{00000000-0005-0000-0000-0000BA530000}"/>
    <cellStyle name="Encabez. 1 2" xfId="32993" hidden="1" xr:uid="{00000000-0005-0000-0000-0000BB530000}"/>
    <cellStyle name="Encabez. 1 2" xfId="33005" hidden="1" xr:uid="{00000000-0005-0000-0000-0000BC530000}"/>
    <cellStyle name="Encabez. 1 2" xfId="33003" hidden="1" xr:uid="{00000000-0005-0000-0000-0000BD530000}"/>
    <cellStyle name="Encabez. 1 2" xfId="33015" hidden="1" xr:uid="{00000000-0005-0000-0000-0000BE530000}"/>
    <cellStyle name="Encabez. 1 2" xfId="33013" hidden="1" xr:uid="{00000000-0005-0000-0000-0000BF530000}"/>
    <cellStyle name="Encabez. 1 2" xfId="30179" hidden="1" xr:uid="{00000000-0005-0000-0000-0000C0530000}"/>
    <cellStyle name="Encabez. 1 2" xfId="30276" hidden="1" xr:uid="{00000000-0005-0000-0000-0000C1530000}"/>
    <cellStyle name="Encabez. 1 2" xfId="30375" hidden="1" xr:uid="{00000000-0005-0000-0000-0000C2530000}"/>
    <cellStyle name="Encabez. 1 2" xfId="30150" hidden="1" xr:uid="{00000000-0005-0000-0000-0000C3530000}"/>
    <cellStyle name="Encabez. 1 2" xfId="32667" hidden="1" xr:uid="{00000000-0005-0000-0000-0000C4530000}"/>
    <cellStyle name="Encabez. 1 2" xfId="32668" hidden="1" xr:uid="{00000000-0005-0000-0000-0000C5530000}"/>
    <cellStyle name="Encabez. 1 2" xfId="32664" hidden="1" xr:uid="{00000000-0005-0000-0000-0000C6530000}"/>
    <cellStyle name="Encabez. 1 2" xfId="30527" hidden="1" xr:uid="{00000000-0005-0000-0000-0000C7530000}"/>
    <cellStyle name="Encabez. 1 2" xfId="33025" hidden="1" xr:uid="{00000000-0005-0000-0000-0000C8530000}"/>
    <cellStyle name="Encabez. 1 2" xfId="33023" hidden="1" xr:uid="{00000000-0005-0000-0000-0000C9530000}"/>
    <cellStyle name="Encabez. 1 2" xfId="33097" hidden="1" xr:uid="{00000000-0005-0000-0000-0000CA530000}"/>
    <cellStyle name="Encabez. 1 2" xfId="33083" hidden="1" xr:uid="{00000000-0005-0000-0000-0000CB530000}"/>
    <cellStyle name="Encabez. 1 2" xfId="33108" hidden="1" xr:uid="{00000000-0005-0000-0000-0000CC530000}"/>
    <cellStyle name="Encabez. 1 2" xfId="33106" hidden="1" xr:uid="{00000000-0005-0000-0000-0000CD530000}"/>
    <cellStyle name="Encabez. 1 2" xfId="33118" hidden="1" xr:uid="{00000000-0005-0000-0000-0000CE530000}"/>
    <cellStyle name="Encabez. 1 2" xfId="33116" hidden="1" xr:uid="{00000000-0005-0000-0000-0000CF530000}"/>
    <cellStyle name="Encabez. 1 2" xfId="33128" hidden="1" xr:uid="{00000000-0005-0000-0000-0000D0530000}"/>
    <cellStyle name="Encabez. 1 2" xfId="33126" hidden="1" xr:uid="{00000000-0005-0000-0000-0000D1530000}"/>
    <cellStyle name="Encabez. 1 2" xfId="33138" hidden="1" xr:uid="{00000000-0005-0000-0000-0000D2530000}"/>
    <cellStyle name="Encabez. 1 2" xfId="33136" hidden="1" xr:uid="{00000000-0005-0000-0000-0000D3530000}"/>
    <cellStyle name="Encabez. 1 2" xfId="32674" hidden="1" xr:uid="{00000000-0005-0000-0000-0000D4530000}"/>
    <cellStyle name="Encabez. 1 2" xfId="33042" hidden="1" xr:uid="{00000000-0005-0000-0000-0000D5530000}"/>
    <cellStyle name="Encabez. 1 2" xfId="30233" hidden="1" xr:uid="{00000000-0005-0000-0000-0000D6530000}"/>
    <cellStyle name="Encabez. 1 2" xfId="33032" hidden="1" xr:uid="{00000000-0005-0000-0000-0000D7530000}"/>
    <cellStyle name="Encabez. 1 2" xfId="33147" hidden="1" xr:uid="{00000000-0005-0000-0000-0000D8530000}"/>
    <cellStyle name="Encabez. 1 2" xfId="33145" hidden="1" xr:uid="{00000000-0005-0000-0000-0000D9530000}"/>
    <cellStyle name="Encabez. 1 2" xfId="33157" hidden="1" xr:uid="{00000000-0005-0000-0000-0000DA530000}"/>
    <cellStyle name="Encabez. 1 2" xfId="33155" hidden="1" xr:uid="{00000000-0005-0000-0000-0000DB530000}"/>
    <cellStyle name="Encabez. 1 2" xfId="33167" hidden="1" xr:uid="{00000000-0005-0000-0000-0000DC530000}"/>
    <cellStyle name="Encabez. 1 2" xfId="33165" hidden="1" xr:uid="{00000000-0005-0000-0000-0000DD530000}"/>
    <cellStyle name="Encabez. 1 2" xfId="20292" hidden="1" xr:uid="{00000000-0005-0000-0000-0000DE530000}"/>
    <cellStyle name="Encabez. 1 2" xfId="32840" hidden="1" xr:uid="{00000000-0005-0000-0000-0000DF530000}"/>
    <cellStyle name="Encabez. 1 2" xfId="32826" hidden="1" xr:uid="{00000000-0005-0000-0000-0000E0530000}"/>
    <cellStyle name="Encabez. 1 2" xfId="8460" hidden="1" xr:uid="{00000000-0005-0000-0000-0000E1530000}"/>
    <cellStyle name="Encabez. 1 2" xfId="4809" hidden="1" xr:uid="{00000000-0005-0000-0000-0000E2530000}"/>
    <cellStyle name="Encabez. 1 2" xfId="32704" hidden="1" xr:uid="{00000000-0005-0000-0000-0000E3530000}"/>
    <cellStyle name="Encabez. 1 2" xfId="30403" hidden="1" xr:uid="{00000000-0005-0000-0000-0000E4530000}"/>
    <cellStyle name="Encabez. 1 2" xfId="32708" hidden="1" xr:uid="{00000000-0005-0000-0000-0000E5530000}"/>
    <cellStyle name="Encabez. 1 2" xfId="33170" hidden="1" xr:uid="{00000000-0005-0000-0000-0000E6530000}"/>
    <cellStyle name="Encabez. 1 2" xfId="32761" hidden="1" xr:uid="{00000000-0005-0000-0000-0000E7530000}"/>
    <cellStyle name="Encabez. 1 2" xfId="33242" hidden="1" xr:uid="{00000000-0005-0000-0000-0000E8530000}"/>
    <cellStyle name="Encabez. 1 2" xfId="33228" hidden="1" xr:uid="{00000000-0005-0000-0000-0000E9530000}"/>
    <cellStyle name="Encabez. 1 2" xfId="33253" hidden="1" xr:uid="{00000000-0005-0000-0000-0000EA530000}"/>
    <cellStyle name="Encabez. 1 2" xfId="33251" hidden="1" xr:uid="{00000000-0005-0000-0000-0000EB530000}"/>
    <cellStyle name="Encabez. 1 2" xfId="33263" hidden="1" xr:uid="{00000000-0005-0000-0000-0000EC530000}"/>
    <cellStyle name="Encabez. 1 2" xfId="33261" hidden="1" xr:uid="{00000000-0005-0000-0000-0000ED530000}"/>
    <cellStyle name="Encabez. 1 2" xfId="33273" hidden="1" xr:uid="{00000000-0005-0000-0000-0000EE530000}"/>
    <cellStyle name="Encabez. 1 2" xfId="33271" hidden="1" xr:uid="{00000000-0005-0000-0000-0000EF530000}"/>
    <cellStyle name="Encabez. 1 2" xfId="33283" hidden="1" xr:uid="{00000000-0005-0000-0000-0000F0530000}"/>
    <cellStyle name="Encabez. 1 2" xfId="33281" hidden="1" xr:uid="{00000000-0005-0000-0000-0000F1530000}"/>
    <cellStyle name="Encabez. 1 2" xfId="32709" hidden="1" xr:uid="{00000000-0005-0000-0000-0000F2530000}"/>
    <cellStyle name="Encabez. 1 2" xfId="33187" hidden="1" xr:uid="{00000000-0005-0000-0000-0000F3530000}"/>
    <cellStyle name="Encabez. 1 2" xfId="32842" hidden="1" xr:uid="{00000000-0005-0000-0000-0000F4530000}"/>
    <cellStyle name="Encabez. 1 2" xfId="33177" hidden="1" xr:uid="{00000000-0005-0000-0000-0000F5530000}"/>
    <cellStyle name="Encabez. 1 2" xfId="33292" hidden="1" xr:uid="{00000000-0005-0000-0000-0000F6530000}"/>
    <cellStyle name="Encabez. 1 2" xfId="33290" hidden="1" xr:uid="{00000000-0005-0000-0000-0000F7530000}"/>
    <cellStyle name="Encabez. 1 2" xfId="33302" hidden="1" xr:uid="{00000000-0005-0000-0000-0000F8530000}"/>
    <cellStyle name="Encabez. 1 2" xfId="33300" hidden="1" xr:uid="{00000000-0005-0000-0000-0000F9530000}"/>
    <cellStyle name="Encabez. 1 2" xfId="33312" hidden="1" xr:uid="{00000000-0005-0000-0000-0000FA530000}"/>
    <cellStyle name="Encabez. 1 2" xfId="33310" hidden="1" xr:uid="{00000000-0005-0000-0000-0000FB530000}"/>
    <cellStyle name="Encabez. 1 2" xfId="8599" hidden="1" xr:uid="{00000000-0005-0000-0000-0000FC530000}"/>
    <cellStyle name="Encabez. 1 2" xfId="26837" hidden="1" xr:uid="{00000000-0005-0000-0000-0000FD530000}"/>
    <cellStyle name="Encabez. 1 2" xfId="4880" hidden="1" xr:uid="{00000000-0005-0000-0000-0000FE530000}"/>
    <cellStyle name="Encabez. 1 2" xfId="9028" hidden="1" xr:uid="{00000000-0005-0000-0000-0000FF530000}"/>
    <cellStyle name="Encabez. 1 2" xfId="33322" hidden="1" xr:uid="{00000000-0005-0000-0000-000000540000}"/>
    <cellStyle name="Encabez. 1 2" xfId="33320" hidden="1" xr:uid="{00000000-0005-0000-0000-000001540000}"/>
    <cellStyle name="Encabez. 1 2" xfId="33332" hidden="1" xr:uid="{00000000-0005-0000-0000-000002540000}"/>
    <cellStyle name="Encabez. 1 2" xfId="33330" hidden="1" xr:uid="{00000000-0005-0000-0000-000003540000}"/>
    <cellStyle name="Encabez. 1 2" xfId="33342" hidden="1" xr:uid="{00000000-0005-0000-0000-000004540000}"/>
    <cellStyle name="Encabez. 1 2" xfId="33340" hidden="1" xr:uid="{00000000-0005-0000-0000-000005540000}"/>
    <cellStyle name="Encabez. 1 2" xfId="33663" hidden="1" xr:uid="{00000000-0005-0000-0000-000006540000}"/>
    <cellStyle name="Encabez. 1 2" xfId="33649" hidden="1" xr:uid="{00000000-0005-0000-0000-000007540000}"/>
    <cellStyle name="Encabez. 1 2" xfId="33679" hidden="1" xr:uid="{00000000-0005-0000-0000-000008540000}"/>
    <cellStyle name="Encabez. 1 2" xfId="33676" hidden="1" xr:uid="{00000000-0005-0000-0000-000009540000}"/>
    <cellStyle name="Encabez. 1 2" xfId="33763" hidden="1" xr:uid="{00000000-0005-0000-0000-00000A540000}"/>
    <cellStyle name="Encabez. 1 2" xfId="33761" hidden="1" xr:uid="{00000000-0005-0000-0000-00000B540000}"/>
    <cellStyle name="Encabez. 1 2" xfId="33775" hidden="1" xr:uid="{00000000-0005-0000-0000-00000C540000}"/>
    <cellStyle name="Encabez. 1 2" xfId="33773" hidden="1" xr:uid="{00000000-0005-0000-0000-00000D540000}"/>
    <cellStyle name="Encabez. 1 2" xfId="33789" hidden="1" xr:uid="{00000000-0005-0000-0000-00000E540000}"/>
    <cellStyle name="Encabez. 1 2" xfId="33787" hidden="1" xr:uid="{00000000-0005-0000-0000-00000F540000}"/>
    <cellStyle name="Encabez. 1 2" xfId="20305" hidden="1" xr:uid="{00000000-0005-0000-0000-000010540000}"/>
    <cellStyle name="Encabez. 1 2" xfId="33390" hidden="1" xr:uid="{00000000-0005-0000-0000-000011540000}"/>
    <cellStyle name="Encabez. 1 2" xfId="20493" hidden="1" xr:uid="{00000000-0005-0000-0000-000012540000}"/>
    <cellStyle name="Encabez. 1 2" xfId="33376" hidden="1" xr:uid="{00000000-0005-0000-0000-000013540000}"/>
    <cellStyle name="Encabez. 1 2" xfId="33799" hidden="1" xr:uid="{00000000-0005-0000-0000-000014540000}"/>
    <cellStyle name="Encabez. 1 2" xfId="33796" hidden="1" xr:uid="{00000000-0005-0000-0000-000015540000}"/>
    <cellStyle name="Encabez. 1 2" xfId="33813" hidden="1" xr:uid="{00000000-0005-0000-0000-000016540000}"/>
    <cellStyle name="Encabez. 1 2" xfId="33811" hidden="1" xr:uid="{00000000-0005-0000-0000-000017540000}"/>
    <cellStyle name="Encabez. 1 2" xfId="33828" hidden="1" xr:uid="{00000000-0005-0000-0000-000018540000}"/>
    <cellStyle name="Encabez. 1 2" xfId="33824" hidden="1" xr:uid="{00000000-0005-0000-0000-000019540000}"/>
    <cellStyle name="Encabez. 1 2" xfId="4703" hidden="1" xr:uid="{00000000-0005-0000-0000-00001A540000}"/>
    <cellStyle name="Encabez. 1 2" xfId="8524" hidden="1" xr:uid="{00000000-0005-0000-0000-00001B540000}"/>
    <cellStyle name="Encabez. 1 2" xfId="33641" hidden="1" xr:uid="{00000000-0005-0000-0000-00001C540000}"/>
    <cellStyle name="Encabez. 1 2" xfId="33456" hidden="1" xr:uid="{00000000-0005-0000-0000-00001D540000}"/>
    <cellStyle name="Encabez. 1 2" xfId="33833" hidden="1" xr:uid="{00000000-0005-0000-0000-00001E540000}"/>
    <cellStyle name="Encabez. 1 2" xfId="13741" hidden="1" xr:uid="{00000000-0005-0000-0000-00001F540000}"/>
    <cellStyle name="Encabez. 1 2" xfId="33844" hidden="1" xr:uid="{00000000-0005-0000-0000-000020540000}"/>
    <cellStyle name="Encabez. 1 2" xfId="33842" hidden="1" xr:uid="{00000000-0005-0000-0000-000021540000}"/>
    <cellStyle name="Encabez. 1 2" xfId="33858" hidden="1" xr:uid="{00000000-0005-0000-0000-000022540000}"/>
    <cellStyle name="Encabez. 1 2" xfId="33855" hidden="1" xr:uid="{00000000-0005-0000-0000-000023540000}"/>
    <cellStyle name="Encabez. 1 2" xfId="34003" hidden="1" xr:uid="{00000000-0005-0000-0000-000024540000}"/>
    <cellStyle name="Encabez. 1 2" xfId="33989" hidden="1" xr:uid="{00000000-0005-0000-0000-000025540000}"/>
    <cellStyle name="Encabez. 1 2" xfId="34017" hidden="1" xr:uid="{00000000-0005-0000-0000-000026540000}"/>
    <cellStyle name="Encabez. 1 2" xfId="34013" hidden="1" xr:uid="{00000000-0005-0000-0000-000027540000}"/>
    <cellStyle name="Encabez. 1 2" xfId="34052" hidden="1" xr:uid="{00000000-0005-0000-0000-000028540000}"/>
    <cellStyle name="Encabez. 1 2" xfId="34049" hidden="1" xr:uid="{00000000-0005-0000-0000-000029540000}"/>
    <cellStyle name="Encabez. 1 2" xfId="34062" hidden="1" xr:uid="{00000000-0005-0000-0000-00002A540000}"/>
    <cellStyle name="Encabez. 1 2" xfId="34060" hidden="1" xr:uid="{00000000-0005-0000-0000-00002B540000}"/>
    <cellStyle name="Encabez. 1 2" xfId="34074" hidden="1" xr:uid="{00000000-0005-0000-0000-00002C540000}"/>
    <cellStyle name="Encabez. 1 2" xfId="34071" hidden="1" xr:uid="{00000000-0005-0000-0000-00002D540000}"/>
    <cellStyle name="Encabez. 1 2" xfId="34147" hidden="1" xr:uid="{00000000-0005-0000-0000-00002E540000}"/>
    <cellStyle name="Encabez. 1 2" xfId="34133" hidden="1" xr:uid="{00000000-0005-0000-0000-00002F540000}"/>
    <cellStyle name="Encabez. 1 2" xfId="34158" hidden="1" xr:uid="{00000000-0005-0000-0000-000030540000}"/>
    <cellStyle name="Encabez. 1 2" xfId="34156" hidden="1" xr:uid="{00000000-0005-0000-0000-000031540000}"/>
    <cellStyle name="Encabez. 1 2" xfId="34168" hidden="1" xr:uid="{00000000-0005-0000-0000-000032540000}"/>
    <cellStyle name="Encabez. 1 2" xfId="34166" hidden="1" xr:uid="{00000000-0005-0000-0000-000033540000}"/>
    <cellStyle name="Encabez. 1 2" xfId="34178" hidden="1" xr:uid="{00000000-0005-0000-0000-000034540000}"/>
    <cellStyle name="Encabez. 1 2" xfId="34176" hidden="1" xr:uid="{00000000-0005-0000-0000-000035540000}"/>
    <cellStyle name="Encabez. 1 2" xfId="34188" hidden="1" xr:uid="{00000000-0005-0000-0000-000036540000}"/>
    <cellStyle name="Encabez. 1 2" xfId="34186" hidden="1" xr:uid="{00000000-0005-0000-0000-000037540000}"/>
    <cellStyle name="Encabez. 1 2" xfId="33932" hidden="1" xr:uid="{00000000-0005-0000-0000-000038540000}"/>
    <cellStyle name="Encabez. 1 2" xfId="34091" hidden="1" xr:uid="{00000000-0005-0000-0000-000039540000}"/>
    <cellStyle name="Encabez. 1 2" xfId="33964" hidden="1" xr:uid="{00000000-0005-0000-0000-00003A540000}"/>
    <cellStyle name="Encabez. 1 2" xfId="34081" hidden="1" xr:uid="{00000000-0005-0000-0000-00003B540000}"/>
    <cellStyle name="Encabez. 1 2" xfId="34197" hidden="1" xr:uid="{00000000-0005-0000-0000-00003C540000}"/>
    <cellStyle name="Encabez. 1 2" xfId="34195" hidden="1" xr:uid="{00000000-0005-0000-0000-00003D540000}"/>
    <cellStyle name="Encabez. 1 2" xfId="34207" hidden="1" xr:uid="{00000000-0005-0000-0000-00003E540000}"/>
    <cellStyle name="Encabez. 1 2" xfId="34205" hidden="1" xr:uid="{00000000-0005-0000-0000-00003F540000}"/>
    <cellStyle name="Encabez. 1 2" xfId="34217" hidden="1" xr:uid="{00000000-0005-0000-0000-000040540000}"/>
    <cellStyle name="Encabez. 1 2" xfId="34215" hidden="1" xr:uid="{00000000-0005-0000-0000-000041540000}"/>
    <cellStyle name="Encabez. 1 2" xfId="33361" hidden="1" xr:uid="{00000000-0005-0000-0000-000042540000}"/>
    <cellStyle name="Encabez. 1 2" xfId="26819" hidden="1" xr:uid="{00000000-0005-0000-0000-000043540000}"/>
    <cellStyle name="Encabez. 1 2" xfId="33521" hidden="1" xr:uid="{00000000-0005-0000-0000-000044540000}"/>
    <cellStyle name="Encabez. 1 2" xfId="33363" hidden="1" xr:uid="{00000000-0005-0000-0000-000045540000}"/>
    <cellStyle name="Encabez. 1 2" xfId="33868" hidden="1" xr:uid="{00000000-0005-0000-0000-000046540000}"/>
    <cellStyle name="Encabez. 1 2" xfId="33869" hidden="1" xr:uid="{00000000-0005-0000-0000-000047540000}"/>
    <cellStyle name="Encabez. 1 2" xfId="33865" hidden="1" xr:uid="{00000000-0005-0000-0000-000048540000}"/>
    <cellStyle name="Encabez. 1 2" xfId="33572" hidden="1" xr:uid="{00000000-0005-0000-0000-000049540000}"/>
    <cellStyle name="Encabez. 1 2" xfId="34227" hidden="1" xr:uid="{00000000-0005-0000-0000-00004A540000}"/>
    <cellStyle name="Encabez. 1 2" xfId="34225" hidden="1" xr:uid="{00000000-0005-0000-0000-00004B540000}"/>
    <cellStyle name="Encabez. 1 2" xfId="34299" hidden="1" xr:uid="{00000000-0005-0000-0000-00004C540000}"/>
    <cellStyle name="Encabez. 1 2" xfId="34285" hidden="1" xr:uid="{00000000-0005-0000-0000-00004D540000}"/>
    <cellStyle name="Encabez. 1 2" xfId="34310" hidden="1" xr:uid="{00000000-0005-0000-0000-00004E540000}"/>
    <cellStyle name="Encabez. 1 2" xfId="34308" hidden="1" xr:uid="{00000000-0005-0000-0000-00004F540000}"/>
    <cellStyle name="Encabez. 1 2" xfId="34320" hidden="1" xr:uid="{00000000-0005-0000-0000-000050540000}"/>
    <cellStyle name="Encabez. 1 2" xfId="34318" hidden="1" xr:uid="{00000000-0005-0000-0000-000051540000}"/>
    <cellStyle name="Encabez. 1 2" xfId="34330" hidden="1" xr:uid="{00000000-0005-0000-0000-000052540000}"/>
    <cellStyle name="Encabez. 1 2" xfId="34328" hidden="1" xr:uid="{00000000-0005-0000-0000-000053540000}"/>
    <cellStyle name="Encabez. 1 2" xfId="34340" hidden="1" xr:uid="{00000000-0005-0000-0000-000054540000}"/>
    <cellStyle name="Encabez. 1 2" xfId="34338" hidden="1" xr:uid="{00000000-0005-0000-0000-000055540000}"/>
    <cellStyle name="Encabez. 1 2" xfId="33875" hidden="1" xr:uid="{00000000-0005-0000-0000-000056540000}"/>
    <cellStyle name="Encabez. 1 2" xfId="34244" hidden="1" xr:uid="{00000000-0005-0000-0000-000057540000}"/>
    <cellStyle name="Encabez. 1 2" xfId="33682" hidden="1" xr:uid="{00000000-0005-0000-0000-000058540000}"/>
    <cellStyle name="Encabez. 1 2" xfId="34234" hidden="1" xr:uid="{00000000-0005-0000-0000-000059540000}"/>
    <cellStyle name="Encabez. 1 2" xfId="34349" hidden="1" xr:uid="{00000000-0005-0000-0000-00005A540000}"/>
    <cellStyle name="Encabez. 1 2" xfId="34347" hidden="1" xr:uid="{00000000-0005-0000-0000-00005B540000}"/>
    <cellStyle name="Encabez. 1 2" xfId="34359" hidden="1" xr:uid="{00000000-0005-0000-0000-00005C540000}"/>
    <cellStyle name="Encabez. 1 2" xfId="34357" hidden="1" xr:uid="{00000000-0005-0000-0000-00005D540000}"/>
    <cellStyle name="Encabez. 1 2" xfId="34369" hidden="1" xr:uid="{00000000-0005-0000-0000-00005E540000}"/>
    <cellStyle name="Encabez. 1 2" xfId="34367" hidden="1" xr:uid="{00000000-0005-0000-0000-00005F540000}"/>
    <cellStyle name="Encabez. 1 2" xfId="33425" hidden="1" xr:uid="{00000000-0005-0000-0000-000060540000}"/>
    <cellStyle name="Encabez. 1 2" xfId="34041" hidden="1" xr:uid="{00000000-0005-0000-0000-000061540000}"/>
    <cellStyle name="Encabez. 1 2" xfId="34027" hidden="1" xr:uid="{00000000-0005-0000-0000-000062540000}"/>
    <cellStyle name="Encabez. 1 2" xfId="33687" hidden="1" xr:uid="{00000000-0005-0000-0000-000063540000}"/>
    <cellStyle name="Encabez. 1 2" xfId="33724" hidden="1" xr:uid="{00000000-0005-0000-0000-000064540000}"/>
    <cellStyle name="Encabez. 1 2" xfId="33905" hidden="1" xr:uid="{00000000-0005-0000-0000-000065540000}"/>
    <cellStyle name="Encabez. 1 2" xfId="33817" hidden="1" xr:uid="{00000000-0005-0000-0000-000066540000}"/>
    <cellStyle name="Encabez. 1 2" xfId="33909" hidden="1" xr:uid="{00000000-0005-0000-0000-000067540000}"/>
    <cellStyle name="Encabez. 1 2" xfId="34372" hidden="1" xr:uid="{00000000-0005-0000-0000-000068540000}"/>
    <cellStyle name="Encabez. 1 2" xfId="33962" hidden="1" xr:uid="{00000000-0005-0000-0000-000069540000}"/>
    <cellStyle name="Encabez. 1 2" xfId="34444" hidden="1" xr:uid="{00000000-0005-0000-0000-00006A540000}"/>
    <cellStyle name="Encabez. 1 2" xfId="34430" hidden="1" xr:uid="{00000000-0005-0000-0000-00006B540000}"/>
    <cellStyle name="Encabez. 1 2" xfId="34455" hidden="1" xr:uid="{00000000-0005-0000-0000-00006C540000}"/>
    <cellStyle name="Encabez. 1 2" xfId="34453" hidden="1" xr:uid="{00000000-0005-0000-0000-00006D540000}"/>
    <cellStyle name="Encabez. 1 2" xfId="34465" hidden="1" xr:uid="{00000000-0005-0000-0000-00006E540000}"/>
    <cellStyle name="Encabez. 1 2" xfId="34463" hidden="1" xr:uid="{00000000-0005-0000-0000-00006F540000}"/>
    <cellStyle name="Encabez. 1 2" xfId="34475" hidden="1" xr:uid="{00000000-0005-0000-0000-000070540000}"/>
    <cellStyle name="Encabez. 1 2" xfId="34473" hidden="1" xr:uid="{00000000-0005-0000-0000-000071540000}"/>
    <cellStyle name="Encabez. 1 2" xfId="34485" hidden="1" xr:uid="{00000000-0005-0000-0000-000072540000}"/>
    <cellStyle name="Encabez. 1 2" xfId="34483" hidden="1" xr:uid="{00000000-0005-0000-0000-000073540000}"/>
    <cellStyle name="Encabez. 1 2" xfId="33910" hidden="1" xr:uid="{00000000-0005-0000-0000-000074540000}"/>
    <cellStyle name="Encabez. 1 2" xfId="34389" hidden="1" xr:uid="{00000000-0005-0000-0000-000075540000}"/>
    <cellStyle name="Encabez. 1 2" xfId="34043" hidden="1" xr:uid="{00000000-0005-0000-0000-000076540000}"/>
    <cellStyle name="Encabez. 1 2" xfId="34379" hidden="1" xr:uid="{00000000-0005-0000-0000-000077540000}"/>
    <cellStyle name="Encabez. 1 2" xfId="34494" hidden="1" xr:uid="{00000000-0005-0000-0000-000078540000}"/>
    <cellStyle name="Encabez. 1 2" xfId="34492" hidden="1" xr:uid="{00000000-0005-0000-0000-000079540000}"/>
    <cellStyle name="Encabez. 1 2" xfId="34504" hidden="1" xr:uid="{00000000-0005-0000-0000-00007A540000}"/>
    <cellStyle name="Encabez. 1 2" xfId="34502" hidden="1" xr:uid="{00000000-0005-0000-0000-00007B540000}"/>
    <cellStyle name="Encabez. 1 2" xfId="34514" hidden="1" xr:uid="{00000000-0005-0000-0000-00007C540000}"/>
    <cellStyle name="Encabez. 1 2" xfId="34512" hidden="1" xr:uid="{00000000-0005-0000-0000-00007D540000}"/>
    <cellStyle name="Encabez. 1 2" xfId="33360" hidden="1" xr:uid="{00000000-0005-0000-0000-00007E540000}"/>
    <cellStyle name="Encabez. 1 2" xfId="4594" hidden="1" xr:uid="{00000000-0005-0000-0000-00007F540000}"/>
    <cellStyle name="Encabez. 1 2" xfId="33396" hidden="1" xr:uid="{00000000-0005-0000-0000-000080540000}"/>
    <cellStyle name="Encabez. 1 2" xfId="13688" hidden="1" xr:uid="{00000000-0005-0000-0000-000081540000}"/>
    <cellStyle name="Encabez. 1 2" xfId="34517" hidden="1" xr:uid="{00000000-0005-0000-0000-000082540000}"/>
    <cellStyle name="Encabez. 1 2" xfId="20276" hidden="1" xr:uid="{00000000-0005-0000-0000-000083540000}"/>
    <cellStyle name="Encabez. 1 2" xfId="34527" hidden="1" xr:uid="{00000000-0005-0000-0000-000084540000}"/>
    <cellStyle name="Encabez. 1 2" xfId="34525" hidden="1" xr:uid="{00000000-0005-0000-0000-000085540000}"/>
    <cellStyle name="Encabez. 1 2" xfId="34538" hidden="1" xr:uid="{00000000-0005-0000-0000-000086540000}"/>
    <cellStyle name="Encabez. 1 2" xfId="34535" hidden="1" xr:uid="{00000000-0005-0000-0000-000087540000}"/>
    <cellStyle name="Encabez. 1 2" xfId="34683" hidden="1" xr:uid="{00000000-0005-0000-0000-000088540000}"/>
    <cellStyle name="Encabez. 1 2" xfId="34669" hidden="1" xr:uid="{00000000-0005-0000-0000-000089540000}"/>
    <cellStyle name="Encabez. 1 2" xfId="34697" hidden="1" xr:uid="{00000000-0005-0000-0000-00008A540000}"/>
    <cellStyle name="Encabez. 1 2" xfId="34693" hidden="1" xr:uid="{00000000-0005-0000-0000-00008B540000}"/>
    <cellStyle name="Encabez. 1 2" xfId="34732" hidden="1" xr:uid="{00000000-0005-0000-0000-00008C540000}"/>
    <cellStyle name="Encabez. 1 2" xfId="34729" hidden="1" xr:uid="{00000000-0005-0000-0000-00008D540000}"/>
    <cellStyle name="Encabez. 1 2" xfId="34742" hidden="1" xr:uid="{00000000-0005-0000-0000-00008E540000}"/>
    <cellStyle name="Encabez. 1 2" xfId="34740" hidden="1" xr:uid="{00000000-0005-0000-0000-00008F540000}"/>
    <cellStyle name="Encabez. 1 2" xfId="34754" hidden="1" xr:uid="{00000000-0005-0000-0000-000090540000}"/>
    <cellStyle name="Encabez. 1 2" xfId="34751" hidden="1" xr:uid="{00000000-0005-0000-0000-000091540000}"/>
    <cellStyle name="Encabez. 1 2" xfId="34826" hidden="1" xr:uid="{00000000-0005-0000-0000-000092540000}"/>
    <cellStyle name="Encabez. 1 2" xfId="34812" hidden="1" xr:uid="{00000000-0005-0000-0000-000093540000}"/>
    <cellStyle name="Encabez. 1 2" xfId="34837" hidden="1" xr:uid="{00000000-0005-0000-0000-000094540000}"/>
    <cellStyle name="Encabez. 1 2" xfId="34835" hidden="1" xr:uid="{00000000-0005-0000-0000-000095540000}"/>
    <cellStyle name="Encabez. 1 2" xfId="34847" hidden="1" xr:uid="{00000000-0005-0000-0000-000096540000}"/>
    <cellStyle name="Encabez. 1 2" xfId="34845" hidden="1" xr:uid="{00000000-0005-0000-0000-000097540000}"/>
    <cellStyle name="Encabez. 1 2" xfId="34857" hidden="1" xr:uid="{00000000-0005-0000-0000-000098540000}"/>
    <cellStyle name="Encabez. 1 2" xfId="34855" hidden="1" xr:uid="{00000000-0005-0000-0000-000099540000}"/>
    <cellStyle name="Encabez. 1 2" xfId="34867" hidden="1" xr:uid="{00000000-0005-0000-0000-00009A540000}"/>
    <cellStyle name="Encabez. 1 2" xfId="34865" hidden="1" xr:uid="{00000000-0005-0000-0000-00009B540000}"/>
    <cellStyle name="Encabez. 1 2" xfId="34612" hidden="1" xr:uid="{00000000-0005-0000-0000-00009C540000}"/>
    <cellStyle name="Encabez. 1 2" xfId="34771" hidden="1" xr:uid="{00000000-0005-0000-0000-00009D540000}"/>
    <cellStyle name="Encabez. 1 2" xfId="34644" hidden="1" xr:uid="{00000000-0005-0000-0000-00009E540000}"/>
    <cellStyle name="Encabez. 1 2" xfId="34761" hidden="1" xr:uid="{00000000-0005-0000-0000-00009F540000}"/>
    <cellStyle name="Encabez. 1 2" xfId="34876" hidden="1" xr:uid="{00000000-0005-0000-0000-0000A0540000}"/>
    <cellStyle name="Encabez. 1 2" xfId="34874" hidden="1" xr:uid="{00000000-0005-0000-0000-0000A1540000}"/>
    <cellStyle name="Encabez. 1 2" xfId="34886" hidden="1" xr:uid="{00000000-0005-0000-0000-0000A2540000}"/>
    <cellStyle name="Encabez. 1 2" xfId="34884" hidden="1" xr:uid="{00000000-0005-0000-0000-0000A3540000}"/>
    <cellStyle name="Encabez. 1 2" xfId="34896" hidden="1" xr:uid="{00000000-0005-0000-0000-0000A4540000}"/>
    <cellStyle name="Encabez. 1 2" xfId="34894" hidden="1" xr:uid="{00000000-0005-0000-0000-0000A5540000}"/>
    <cellStyle name="Encabez. 1 2" xfId="33755" hidden="1" xr:uid="{00000000-0005-0000-0000-0000A6540000}"/>
    <cellStyle name="Encabez. 1 2" xfId="4835" hidden="1" xr:uid="{00000000-0005-0000-0000-0000A7540000}"/>
    <cellStyle name="Encabez. 1 2" xfId="33704" hidden="1" xr:uid="{00000000-0005-0000-0000-0000A8540000}"/>
    <cellStyle name="Encabez. 1 2" xfId="33444" hidden="1" xr:uid="{00000000-0005-0000-0000-0000A9540000}"/>
    <cellStyle name="Encabez. 1 2" xfId="34548" hidden="1" xr:uid="{00000000-0005-0000-0000-0000AA540000}"/>
    <cellStyle name="Encabez. 1 2" xfId="34549" hidden="1" xr:uid="{00000000-0005-0000-0000-0000AB540000}"/>
    <cellStyle name="Encabez. 1 2" xfId="34545" hidden="1" xr:uid="{00000000-0005-0000-0000-0000AC540000}"/>
    <cellStyle name="Encabez. 1 2" xfId="8636" hidden="1" xr:uid="{00000000-0005-0000-0000-0000AD540000}"/>
    <cellStyle name="Encabez. 1 2" xfId="34906" hidden="1" xr:uid="{00000000-0005-0000-0000-0000AE540000}"/>
    <cellStyle name="Encabez. 1 2" xfId="34904" hidden="1" xr:uid="{00000000-0005-0000-0000-0000AF540000}"/>
    <cellStyle name="Encabez. 1 2" xfId="34978" hidden="1" xr:uid="{00000000-0005-0000-0000-0000B0540000}"/>
    <cellStyle name="Encabez. 1 2" xfId="34964" hidden="1" xr:uid="{00000000-0005-0000-0000-0000B1540000}"/>
    <cellStyle name="Encabez. 1 2" xfId="34989" hidden="1" xr:uid="{00000000-0005-0000-0000-0000B2540000}"/>
    <cellStyle name="Encabez. 1 2" xfId="34987" hidden="1" xr:uid="{00000000-0005-0000-0000-0000B3540000}"/>
    <cellStyle name="Encabez. 1 2" xfId="34999" hidden="1" xr:uid="{00000000-0005-0000-0000-0000B4540000}"/>
    <cellStyle name="Encabez. 1 2" xfId="34997" hidden="1" xr:uid="{00000000-0005-0000-0000-0000B5540000}"/>
    <cellStyle name="Encabez. 1 2" xfId="35009" hidden="1" xr:uid="{00000000-0005-0000-0000-0000B6540000}"/>
    <cellStyle name="Encabez. 1 2" xfId="35007" hidden="1" xr:uid="{00000000-0005-0000-0000-0000B7540000}"/>
    <cellStyle name="Encabez. 1 2" xfId="35019" hidden="1" xr:uid="{00000000-0005-0000-0000-0000B8540000}"/>
    <cellStyle name="Encabez. 1 2" xfId="35017" hidden="1" xr:uid="{00000000-0005-0000-0000-0000B9540000}"/>
    <cellStyle name="Encabez. 1 2" xfId="34555" hidden="1" xr:uid="{00000000-0005-0000-0000-0000BA540000}"/>
    <cellStyle name="Encabez. 1 2" xfId="34923" hidden="1" xr:uid="{00000000-0005-0000-0000-0000BB540000}"/>
    <cellStyle name="Encabez. 1 2" xfId="33646" hidden="1" xr:uid="{00000000-0005-0000-0000-0000BC540000}"/>
    <cellStyle name="Encabez. 1 2" xfId="34913" hidden="1" xr:uid="{00000000-0005-0000-0000-0000BD540000}"/>
    <cellStyle name="Encabez. 1 2" xfId="35028" hidden="1" xr:uid="{00000000-0005-0000-0000-0000BE540000}"/>
    <cellStyle name="Encabez. 1 2" xfId="35026" hidden="1" xr:uid="{00000000-0005-0000-0000-0000BF540000}"/>
    <cellStyle name="Encabez. 1 2" xfId="35038" hidden="1" xr:uid="{00000000-0005-0000-0000-0000C0540000}"/>
    <cellStyle name="Encabez. 1 2" xfId="35036" hidden="1" xr:uid="{00000000-0005-0000-0000-0000C1540000}"/>
    <cellStyle name="Encabez. 1 2" xfId="35048" hidden="1" xr:uid="{00000000-0005-0000-0000-0000C2540000}"/>
    <cellStyle name="Encabez. 1 2" xfId="35046" hidden="1" xr:uid="{00000000-0005-0000-0000-0000C3540000}"/>
    <cellStyle name="Encabez. 1 2" xfId="33420" hidden="1" xr:uid="{00000000-0005-0000-0000-0000C4540000}"/>
    <cellStyle name="Encabez. 1 2" xfId="34721" hidden="1" xr:uid="{00000000-0005-0000-0000-0000C5540000}"/>
    <cellStyle name="Encabez. 1 2" xfId="34707" hidden="1" xr:uid="{00000000-0005-0000-0000-0000C6540000}"/>
    <cellStyle name="Encabez. 1 2" xfId="10233" hidden="1" xr:uid="{00000000-0005-0000-0000-0000C7540000}"/>
    <cellStyle name="Encabez. 1 2" xfId="4814" hidden="1" xr:uid="{00000000-0005-0000-0000-0000C8540000}"/>
    <cellStyle name="Encabez. 1 2" xfId="34585" hidden="1" xr:uid="{00000000-0005-0000-0000-0000C9540000}"/>
    <cellStyle name="Encabez. 1 2" xfId="33583" hidden="1" xr:uid="{00000000-0005-0000-0000-0000CA540000}"/>
    <cellStyle name="Encabez. 1 2" xfId="34589" hidden="1" xr:uid="{00000000-0005-0000-0000-0000CB540000}"/>
    <cellStyle name="Encabez. 1 2" xfId="35051" hidden="1" xr:uid="{00000000-0005-0000-0000-0000CC540000}"/>
    <cellStyle name="Encabez. 1 2" xfId="34642" hidden="1" xr:uid="{00000000-0005-0000-0000-0000CD540000}"/>
    <cellStyle name="Encabez. 1 2" xfId="35123" hidden="1" xr:uid="{00000000-0005-0000-0000-0000CE540000}"/>
    <cellStyle name="Encabez. 1 2" xfId="35109" hidden="1" xr:uid="{00000000-0005-0000-0000-0000CF540000}"/>
    <cellStyle name="Encabez. 1 2" xfId="35134" hidden="1" xr:uid="{00000000-0005-0000-0000-0000D0540000}"/>
    <cellStyle name="Encabez. 1 2" xfId="35132" hidden="1" xr:uid="{00000000-0005-0000-0000-0000D1540000}"/>
    <cellStyle name="Encabez. 1 2" xfId="35144" hidden="1" xr:uid="{00000000-0005-0000-0000-0000D2540000}"/>
    <cellStyle name="Encabez. 1 2" xfId="35142" hidden="1" xr:uid="{00000000-0005-0000-0000-0000D3540000}"/>
    <cellStyle name="Encabez. 1 2" xfId="35154" hidden="1" xr:uid="{00000000-0005-0000-0000-0000D4540000}"/>
    <cellStyle name="Encabez. 1 2" xfId="35152" hidden="1" xr:uid="{00000000-0005-0000-0000-0000D5540000}"/>
    <cellStyle name="Encabez. 1 2" xfId="35164" hidden="1" xr:uid="{00000000-0005-0000-0000-0000D6540000}"/>
    <cellStyle name="Encabez. 1 2" xfId="35162" hidden="1" xr:uid="{00000000-0005-0000-0000-0000D7540000}"/>
    <cellStyle name="Encabez. 1 2" xfId="34590" hidden="1" xr:uid="{00000000-0005-0000-0000-0000D8540000}"/>
    <cellStyle name="Encabez. 1 2" xfId="35068" hidden="1" xr:uid="{00000000-0005-0000-0000-0000D9540000}"/>
    <cellStyle name="Encabez. 1 2" xfId="34723" hidden="1" xr:uid="{00000000-0005-0000-0000-0000DA540000}"/>
    <cellStyle name="Encabez. 1 2" xfId="35058" hidden="1" xr:uid="{00000000-0005-0000-0000-0000DB540000}"/>
    <cellStyle name="Encabez. 1 2" xfId="35173" hidden="1" xr:uid="{00000000-0005-0000-0000-0000DC540000}"/>
    <cellStyle name="Encabez. 1 2" xfId="35171" hidden="1" xr:uid="{00000000-0005-0000-0000-0000DD540000}"/>
    <cellStyle name="Encabez. 1 2" xfId="35183" hidden="1" xr:uid="{00000000-0005-0000-0000-0000DE540000}"/>
    <cellStyle name="Encabez. 1 2" xfId="35181" hidden="1" xr:uid="{00000000-0005-0000-0000-0000DF540000}"/>
    <cellStyle name="Encabez. 1 2" xfId="35193" hidden="1" xr:uid="{00000000-0005-0000-0000-0000E0540000}"/>
    <cellStyle name="Encabez. 1 2" xfId="35191" hidden="1" xr:uid="{00000000-0005-0000-0000-0000E1540000}"/>
    <cellStyle name="Encabez. 1 2" xfId="33729" hidden="1" xr:uid="{00000000-0005-0000-0000-0000E2540000}"/>
    <cellStyle name="Encabez. 1 2" xfId="23569" hidden="1" xr:uid="{00000000-0005-0000-0000-0000E3540000}"/>
    <cellStyle name="Encabez. 1 2" xfId="9018" hidden="1" xr:uid="{00000000-0005-0000-0000-0000E4540000}"/>
    <cellStyle name="Encabez. 1 2" xfId="8734" hidden="1" xr:uid="{00000000-0005-0000-0000-0000E5540000}"/>
    <cellStyle name="Encabez. 1 2" xfId="35196" hidden="1" xr:uid="{00000000-0005-0000-0000-0000E6540000}"/>
    <cellStyle name="Encabez. 1 2" xfId="33478" hidden="1" xr:uid="{00000000-0005-0000-0000-0000E7540000}"/>
    <cellStyle name="Encabez. 1 2" xfId="35206" hidden="1" xr:uid="{00000000-0005-0000-0000-0000E8540000}"/>
    <cellStyle name="Encabez. 1 2" xfId="35204" hidden="1" xr:uid="{00000000-0005-0000-0000-0000E9540000}"/>
    <cellStyle name="Encabez. 1 2" xfId="35217" hidden="1" xr:uid="{00000000-0005-0000-0000-0000EA540000}"/>
    <cellStyle name="Encabez. 1 2" xfId="35215" hidden="1" xr:uid="{00000000-0005-0000-0000-0000EB540000}"/>
    <cellStyle name="Encabez. 1 2" xfId="35362" hidden="1" xr:uid="{00000000-0005-0000-0000-0000EC540000}"/>
    <cellStyle name="Encabez. 1 2" xfId="35348" hidden="1" xr:uid="{00000000-0005-0000-0000-0000ED540000}"/>
    <cellStyle name="Encabez. 1 2" xfId="35376" hidden="1" xr:uid="{00000000-0005-0000-0000-0000EE540000}"/>
    <cellStyle name="Encabez. 1 2" xfId="35372" hidden="1" xr:uid="{00000000-0005-0000-0000-0000EF540000}"/>
    <cellStyle name="Encabez. 1 2" xfId="35411" hidden="1" xr:uid="{00000000-0005-0000-0000-0000F0540000}"/>
    <cellStyle name="Encabez. 1 2" xfId="35408" hidden="1" xr:uid="{00000000-0005-0000-0000-0000F1540000}"/>
    <cellStyle name="Encabez. 1 2" xfId="35421" hidden="1" xr:uid="{00000000-0005-0000-0000-0000F2540000}"/>
    <cellStyle name="Encabez. 1 2" xfId="35419" hidden="1" xr:uid="{00000000-0005-0000-0000-0000F3540000}"/>
    <cellStyle name="Encabez. 1 2" xfId="35433" hidden="1" xr:uid="{00000000-0005-0000-0000-0000F4540000}"/>
    <cellStyle name="Encabez. 1 2" xfId="35430" hidden="1" xr:uid="{00000000-0005-0000-0000-0000F5540000}"/>
    <cellStyle name="Encabez. 1 2" xfId="35506" hidden="1" xr:uid="{00000000-0005-0000-0000-0000F6540000}"/>
    <cellStyle name="Encabez. 1 2" xfId="35492" hidden="1" xr:uid="{00000000-0005-0000-0000-0000F7540000}"/>
    <cellStyle name="Encabez. 1 2" xfId="35517" hidden="1" xr:uid="{00000000-0005-0000-0000-0000F8540000}"/>
    <cellStyle name="Encabez. 1 2" xfId="35515" hidden="1" xr:uid="{00000000-0005-0000-0000-0000F9540000}"/>
    <cellStyle name="Encabez. 1 2" xfId="35527" hidden="1" xr:uid="{00000000-0005-0000-0000-0000FA540000}"/>
    <cellStyle name="Encabez. 1 2" xfId="35525" hidden="1" xr:uid="{00000000-0005-0000-0000-0000FB540000}"/>
    <cellStyle name="Encabez. 1 2" xfId="35537" hidden="1" xr:uid="{00000000-0005-0000-0000-0000FC540000}"/>
    <cellStyle name="Encabez. 1 2" xfId="35535" hidden="1" xr:uid="{00000000-0005-0000-0000-0000FD540000}"/>
    <cellStyle name="Encabez. 1 2" xfId="35547" hidden="1" xr:uid="{00000000-0005-0000-0000-0000FE540000}"/>
    <cellStyle name="Encabez. 1 2" xfId="35545" hidden="1" xr:uid="{00000000-0005-0000-0000-0000FF540000}"/>
    <cellStyle name="Encabez. 1 2" xfId="35291" hidden="1" xr:uid="{00000000-0005-0000-0000-000000550000}"/>
    <cellStyle name="Encabez. 1 2" xfId="35450" hidden="1" xr:uid="{00000000-0005-0000-0000-000001550000}"/>
    <cellStyle name="Encabez. 1 2" xfId="35323" hidden="1" xr:uid="{00000000-0005-0000-0000-000002550000}"/>
    <cellStyle name="Encabez. 1 2" xfId="35440" hidden="1" xr:uid="{00000000-0005-0000-0000-000003550000}"/>
    <cellStyle name="Encabez. 1 2" xfId="35556" hidden="1" xr:uid="{00000000-0005-0000-0000-000004550000}"/>
    <cellStyle name="Encabez. 1 2" xfId="35554" hidden="1" xr:uid="{00000000-0005-0000-0000-000005550000}"/>
    <cellStyle name="Encabez. 1 2" xfId="35566" hidden="1" xr:uid="{00000000-0005-0000-0000-000006550000}"/>
    <cellStyle name="Encabez. 1 2" xfId="35564" hidden="1" xr:uid="{00000000-0005-0000-0000-000007550000}"/>
    <cellStyle name="Encabez. 1 2" xfId="35576" hidden="1" xr:uid="{00000000-0005-0000-0000-000008550000}"/>
    <cellStyle name="Encabez. 1 2" xfId="35574" hidden="1" xr:uid="{00000000-0005-0000-0000-000009550000}"/>
    <cellStyle name="Encabez. 1 2" xfId="33356" hidden="1" xr:uid="{00000000-0005-0000-0000-00000A550000}"/>
    <cellStyle name="Encabez. 1 2" xfId="33359" hidden="1" xr:uid="{00000000-0005-0000-0000-00000B550000}"/>
    <cellStyle name="Encabez. 1 2" xfId="9326" hidden="1" xr:uid="{00000000-0005-0000-0000-00000C550000}"/>
    <cellStyle name="Encabez. 1 2" xfId="4920" hidden="1" xr:uid="{00000000-0005-0000-0000-00000D550000}"/>
    <cellStyle name="Encabez. 1 2" xfId="35227" hidden="1" xr:uid="{00000000-0005-0000-0000-00000E550000}"/>
    <cellStyle name="Encabez. 1 2" xfId="35228" hidden="1" xr:uid="{00000000-0005-0000-0000-00000F550000}"/>
    <cellStyle name="Encabez. 1 2" xfId="35224" hidden="1" xr:uid="{00000000-0005-0000-0000-000010550000}"/>
    <cellStyle name="Encabez. 1 2" xfId="33453" hidden="1" xr:uid="{00000000-0005-0000-0000-000011550000}"/>
    <cellStyle name="Encabez. 1 2" xfId="35586" hidden="1" xr:uid="{00000000-0005-0000-0000-000012550000}"/>
    <cellStyle name="Encabez. 1 2" xfId="35584" hidden="1" xr:uid="{00000000-0005-0000-0000-000013550000}"/>
    <cellStyle name="Encabez. 1 2" xfId="35658" hidden="1" xr:uid="{00000000-0005-0000-0000-000014550000}"/>
    <cellStyle name="Encabez. 1 2" xfId="35644" hidden="1" xr:uid="{00000000-0005-0000-0000-000015550000}"/>
    <cellStyle name="Encabez. 1 2" xfId="35669" hidden="1" xr:uid="{00000000-0005-0000-0000-000016550000}"/>
    <cellStyle name="Encabez. 1 2" xfId="35667" hidden="1" xr:uid="{00000000-0005-0000-0000-000017550000}"/>
    <cellStyle name="Encabez. 1 2" xfId="35679" hidden="1" xr:uid="{00000000-0005-0000-0000-000018550000}"/>
    <cellStyle name="Encabez. 1 2" xfId="35677" hidden="1" xr:uid="{00000000-0005-0000-0000-000019550000}"/>
    <cellStyle name="Encabez. 1 2" xfId="35689" hidden="1" xr:uid="{00000000-0005-0000-0000-00001A550000}"/>
    <cellStyle name="Encabez. 1 2" xfId="35687" hidden="1" xr:uid="{00000000-0005-0000-0000-00001B550000}"/>
    <cellStyle name="Encabez. 1 2" xfId="35699" hidden="1" xr:uid="{00000000-0005-0000-0000-00001C550000}"/>
    <cellStyle name="Encabez. 1 2" xfId="35697" hidden="1" xr:uid="{00000000-0005-0000-0000-00001D550000}"/>
    <cellStyle name="Encabez. 1 2" xfId="35234" hidden="1" xr:uid="{00000000-0005-0000-0000-00001E550000}"/>
    <cellStyle name="Encabez. 1 2" xfId="35603" hidden="1" xr:uid="{00000000-0005-0000-0000-00001F550000}"/>
    <cellStyle name="Encabez. 1 2" xfId="8551" hidden="1" xr:uid="{00000000-0005-0000-0000-000020550000}"/>
    <cellStyle name="Encabez. 1 2" xfId="35593" hidden="1" xr:uid="{00000000-0005-0000-0000-000021550000}"/>
    <cellStyle name="Encabez. 1 2" xfId="35708" hidden="1" xr:uid="{00000000-0005-0000-0000-000022550000}"/>
    <cellStyle name="Encabez. 1 2" xfId="35706" hidden="1" xr:uid="{00000000-0005-0000-0000-000023550000}"/>
    <cellStyle name="Encabez. 1 2" xfId="35718" hidden="1" xr:uid="{00000000-0005-0000-0000-000024550000}"/>
    <cellStyle name="Encabez. 1 2" xfId="35716" hidden="1" xr:uid="{00000000-0005-0000-0000-000025550000}"/>
    <cellStyle name="Encabez. 1 2" xfId="35728" hidden="1" xr:uid="{00000000-0005-0000-0000-000026550000}"/>
    <cellStyle name="Encabez. 1 2" xfId="35726" hidden="1" xr:uid="{00000000-0005-0000-0000-000027550000}"/>
    <cellStyle name="Encabez. 1 2" xfId="5652" hidden="1" xr:uid="{00000000-0005-0000-0000-000028550000}"/>
    <cellStyle name="Encabez. 1 2" xfId="35400" hidden="1" xr:uid="{00000000-0005-0000-0000-000029550000}"/>
    <cellStyle name="Encabez. 1 2" xfId="35386" hidden="1" xr:uid="{00000000-0005-0000-0000-00002A550000}"/>
    <cellStyle name="Encabez. 1 2" xfId="5591" hidden="1" xr:uid="{00000000-0005-0000-0000-00002B550000}"/>
    <cellStyle name="Encabez. 1 2" xfId="9242" hidden="1" xr:uid="{00000000-0005-0000-0000-00002C550000}"/>
    <cellStyle name="Encabez. 1 2" xfId="35264" hidden="1" xr:uid="{00000000-0005-0000-0000-00002D550000}"/>
    <cellStyle name="Encabez. 1 2" xfId="33564" hidden="1" xr:uid="{00000000-0005-0000-0000-00002E550000}"/>
    <cellStyle name="Encabez. 1 2" xfId="35268" hidden="1" xr:uid="{00000000-0005-0000-0000-00002F550000}"/>
    <cellStyle name="Encabez. 1 2" xfId="35731" hidden="1" xr:uid="{00000000-0005-0000-0000-000030550000}"/>
    <cellStyle name="Encabez. 1 2" xfId="35321" hidden="1" xr:uid="{00000000-0005-0000-0000-000031550000}"/>
    <cellStyle name="Encabez. 1 2" xfId="35803" hidden="1" xr:uid="{00000000-0005-0000-0000-000032550000}"/>
    <cellStyle name="Encabez. 1 2" xfId="35789" hidden="1" xr:uid="{00000000-0005-0000-0000-000033550000}"/>
    <cellStyle name="Encabez. 1 2" xfId="35814" hidden="1" xr:uid="{00000000-0005-0000-0000-000034550000}"/>
    <cellStyle name="Encabez. 1 2" xfId="35812" hidden="1" xr:uid="{00000000-0005-0000-0000-000035550000}"/>
    <cellStyle name="Encabez. 1 2" xfId="35824" hidden="1" xr:uid="{00000000-0005-0000-0000-000036550000}"/>
    <cellStyle name="Encabez. 1 2" xfId="35822" hidden="1" xr:uid="{00000000-0005-0000-0000-000037550000}"/>
    <cellStyle name="Encabez. 1 2" xfId="35834" hidden="1" xr:uid="{00000000-0005-0000-0000-000038550000}"/>
    <cellStyle name="Encabez. 1 2" xfId="35832" hidden="1" xr:uid="{00000000-0005-0000-0000-000039550000}"/>
    <cellStyle name="Encabez. 1 2" xfId="35844" hidden="1" xr:uid="{00000000-0005-0000-0000-00003A550000}"/>
    <cellStyle name="Encabez. 1 2" xfId="35842" hidden="1" xr:uid="{00000000-0005-0000-0000-00003B550000}"/>
    <cellStyle name="Encabez. 1 2" xfId="35269" hidden="1" xr:uid="{00000000-0005-0000-0000-00003C550000}"/>
    <cellStyle name="Encabez. 1 2" xfId="35748" hidden="1" xr:uid="{00000000-0005-0000-0000-00003D550000}"/>
    <cellStyle name="Encabez. 1 2" xfId="35402" hidden="1" xr:uid="{00000000-0005-0000-0000-00003E550000}"/>
    <cellStyle name="Encabez. 1 2" xfId="35738" hidden="1" xr:uid="{00000000-0005-0000-0000-00003F550000}"/>
    <cellStyle name="Encabez. 1 2" xfId="35853" hidden="1" xr:uid="{00000000-0005-0000-0000-000040550000}"/>
    <cellStyle name="Encabez. 1 2" xfId="35851" hidden="1" xr:uid="{00000000-0005-0000-0000-000041550000}"/>
    <cellStyle name="Encabez. 1 2" xfId="35863" hidden="1" xr:uid="{00000000-0005-0000-0000-000042550000}"/>
    <cellStyle name="Encabez. 1 2" xfId="35861" hidden="1" xr:uid="{00000000-0005-0000-0000-000043550000}"/>
    <cellStyle name="Encabez. 1 2" xfId="35873" hidden="1" xr:uid="{00000000-0005-0000-0000-000044550000}"/>
    <cellStyle name="Encabez. 1 2" xfId="35871" hidden="1" xr:uid="{00000000-0005-0000-0000-000045550000}"/>
    <cellStyle name="Encabez. 1 2" xfId="33467" hidden="1" xr:uid="{00000000-0005-0000-0000-000046550000}"/>
    <cellStyle name="Encabez. 1 2" xfId="33733" hidden="1" xr:uid="{00000000-0005-0000-0000-000047550000}"/>
    <cellStyle name="Encabez. 1 2" xfId="33754" hidden="1" xr:uid="{00000000-0005-0000-0000-000048550000}"/>
    <cellStyle name="Encabez. 1 2" xfId="23603" hidden="1" xr:uid="{00000000-0005-0000-0000-000049550000}"/>
    <cellStyle name="Encabez. 1 2" xfId="35876" hidden="1" xr:uid="{00000000-0005-0000-0000-00004A550000}"/>
    <cellStyle name="Encabez. 1 2" xfId="8518" hidden="1" xr:uid="{00000000-0005-0000-0000-00004B550000}"/>
    <cellStyle name="Encabez. 1 2" xfId="35886" hidden="1" xr:uid="{00000000-0005-0000-0000-00004C550000}"/>
    <cellStyle name="Encabez. 1 2" xfId="35884" hidden="1" xr:uid="{00000000-0005-0000-0000-00004D550000}"/>
    <cellStyle name="Encabez. 1 2" xfId="35896" hidden="1" xr:uid="{00000000-0005-0000-0000-00004E550000}"/>
    <cellStyle name="Encabez. 1 2" xfId="35894" hidden="1" xr:uid="{00000000-0005-0000-0000-00004F550000}"/>
    <cellStyle name="Encabez. 1 2" xfId="36041" hidden="1" xr:uid="{00000000-0005-0000-0000-000050550000}"/>
    <cellStyle name="Encabez. 1 2" xfId="36027" hidden="1" xr:uid="{00000000-0005-0000-0000-000051550000}"/>
    <cellStyle name="Encabez. 1 2" xfId="36055" hidden="1" xr:uid="{00000000-0005-0000-0000-000052550000}"/>
    <cellStyle name="Encabez. 1 2" xfId="36051" hidden="1" xr:uid="{00000000-0005-0000-0000-000053550000}"/>
    <cellStyle name="Encabez. 1 2" xfId="36090" hidden="1" xr:uid="{00000000-0005-0000-0000-000054550000}"/>
    <cellStyle name="Encabez. 1 2" xfId="36087" hidden="1" xr:uid="{00000000-0005-0000-0000-000055550000}"/>
    <cellStyle name="Encabez. 1 2" xfId="36100" hidden="1" xr:uid="{00000000-0005-0000-0000-000056550000}"/>
    <cellStyle name="Encabez. 1 2" xfId="36098" hidden="1" xr:uid="{00000000-0005-0000-0000-000057550000}"/>
    <cellStyle name="Encabez. 1 2" xfId="36112" hidden="1" xr:uid="{00000000-0005-0000-0000-000058550000}"/>
    <cellStyle name="Encabez. 1 2" xfId="36109" hidden="1" xr:uid="{00000000-0005-0000-0000-000059550000}"/>
    <cellStyle name="Encabez. 1 2" xfId="36184" hidden="1" xr:uid="{00000000-0005-0000-0000-00005A550000}"/>
    <cellStyle name="Encabez. 1 2" xfId="36170" hidden="1" xr:uid="{00000000-0005-0000-0000-00005B550000}"/>
    <cellStyle name="Encabez. 1 2" xfId="36195" hidden="1" xr:uid="{00000000-0005-0000-0000-00005C550000}"/>
    <cellStyle name="Encabez. 1 2" xfId="36193" hidden="1" xr:uid="{00000000-0005-0000-0000-00005D550000}"/>
    <cellStyle name="Encabez. 1 2" xfId="36205" hidden="1" xr:uid="{00000000-0005-0000-0000-00005E550000}"/>
    <cellStyle name="Encabez. 1 2" xfId="36203" hidden="1" xr:uid="{00000000-0005-0000-0000-00005F550000}"/>
    <cellStyle name="Encabez. 1 2" xfId="36215" hidden="1" xr:uid="{00000000-0005-0000-0000-000060550000}"/>
    <cellStyle name="Encabez. 1 2" xfId="36213" hidden="1" xr:uid="{00000000-0005-0000-0000-000061550000}"/>
    <cellStyle name="Encabez. 1 2" xfId="36225" hidden="1" xr:uid="{00000000-0005-0000-0000-000062550000}"/>
    <cellStyle name="Encabez. 1 2" xfId="36223" hidden="1" xr:uid="{00000000-0005-0000-0000-000063550000}"/>
    <cellStyle name="Encabez. 1 2" xfId="35970" hidden="1" xr:uid="{00000000-0005-0000-0000-000064550000}"/>
    <cellStyle name="Encabez. 1 2" xfId="36129" hidden="1" xr:uid="{00000000-0005-0000-0000-000065550000}"/>
    <cellStyle name="Encabez. 1 2" xfId="36002" hidden="1" xr:uid="{00000000-0005-0000-0000-000066550000}"/>
    <cellStyle name="Encabez. 1 2" xfId="36119" hidden="1" xr:uid="{00000000-0005-0000-0000-000067550000}"/>
    <cellStyle name="Encabez. 1 2" xfId="36234" hidden="1" xr:uid="{00000000-0005-0000-0000-000068550000}"/>
    <cellStyle name="Encabez. 1 2" xfId="36232" hidden="1" xr:uid="{00000000-0005-0000-0000-000069550000}"/>
    <cellStyle name="Encabez. 1 2" xfId="36244" hidden="1" xr:uid="{00000000-0005-0000-0000-00006A550000}"/>
    <cellStyle name="Encabez. 1 2" xfId="36242" hidden="1" xr:uid="{00000000-0005-0000-0000-00006B550000}"/>
    <cellStyle name="Encabez. 1 2" xfId="36254" hidden="1" xr:uid="{00000000-0005-0000-0000-00006C550000}"/>
    <cellStyle name="Encabez. 1 2" xfId="36252" hidden="1" xr:uid="{00000000-0005-0000-0000-00006D550000}"/>
    <cellStyle name="Encabez. 1 2" xfId="33418" hidden="1" xr:uid="{00000000-0005-0000-0000-00006E550000}"/>
    <cellStyle name="Encabez. 1 2" xfId="33515" hidden="1" xr:uid="{00000000-0005-0000-0000-00006F550000}"/>
    <cellStyle name="Encabez. 1 2" xfId="33614" hidden="1" xr:uid="{00000000-0005-0000-0000-000070550000}"/>
    <cellStyle name="Encabez. 1 2" xfId="33389" hidden="1" xr:uid="{00000000-0005-0000-0000-000071550000}"/>
    <cellStyle name="Encabez. 1 2" xfId="35906" hidden="1" xr:uid="{00000000-0005-0000-0000-000072550000}"/>
    <cellStyle name="Encabez. 1 2" xfId="35907" hidden="1" xr:uid="{00000000-0005-0000-0000-000073550000}"/>
    <cellStyle name="Encabez. 1 2" xfId="35903" hidden="1" xr:uid="{00000000-0005-0000-0000-000074550000}"/>
    <cellStyle name="Encabez. 1 2" xfId="33766" hidden="1" xr:uid="{00000000-0005-0000-0000-000075550000}"/>
    <cellStyle name="Encabez. 1 2" xfId="36264" hidden="1" xr:uid="{00000000-0005-0000-0000-000076550000}"/>
    <cellStyle name="Encabez. 1 2" xfId="36262" hidden="1" xr:uid="{00000000-0005-0000-0000-000077550000}"/>
    <cellStyle name="Encabez. 1 2" xfId="36336" hidden="1" xr:uid="{00000000-0005-0000-0000-000078550000}"/>
    <cellStyle name="Encabez. 1 2" xfId="36322" hidden="1" xr:uid="{00000000-0005-0000-0000-000079550000}"/>
    <cellStyle name="Encabez. 1 2" xfId="36347" hidden="1" xr:uid="{00000000-0005-0000-0000-00007A550000}"/>
    <cellStyle name="Encabez. 1 2" xfId="36345" hidden="1" xr:uid="{00000000-0005-0000-0000-00007B550000}"/>
    <cellStyle name="Encabez. 1 2" xfId="36357" hidden="1" xr:uid="{00000000-0005-0000-0000-00007C550000}"/>
    <cellStyle name="Encabez. 1 2" xfId="36355" hidden="1" xr:uid="{00000000-0005-0000-0000-00007D550000}"/>
    <cellStyle name="Encabez. 1 2" xfId="36367" hidden="1" xr:uid="{00000000-0005-0000-0000-00007E550000}"/>
    <cellStyle name="Encabez. 1 2" xfId="36365" hidden="1" xr:uid="{00000000-0005-0000-0000-00007F550000}"/>
    <cellStyle name="Encabez. 1 2" xfId="36377" hidden="1" xr:uid="{00000000-0005-0000-0000-000080550000}"/>
    <cellStyle name="Encabez. 1 2" xfId="36375" hidden="1" xr:uid="{00000000-0005-0000-0000-000081550000}"/>
    <cellStyle name="Encabez. 1 2" xfId="35913" hidden="1" xr:uid="{00000000-0005-0000-0000-000082550000}"/>
    <cellStyle name="Encabez. 1 2" xfId="36281" hidden="1" xr:uid="{00000000-0005-0000-0000-000083550000}"/>
    <cellStyle name="Encabez. 1 2" xfId="33472" hidden="1" xr:uid="{00000000-0005-0000-0000-000084550000}"/>
    <cellStyle name="Encabez. 1 2" xfId="36271" hidden="1" xr:uid="{00000000-0005-0000-0000-000085550000}"/>
    <cellStyle name="Encabez. 1 2" xfId="36386" hidden="1" xr:uid="{00000000-0005-0000-0000-000086550000}"/>
    <cellStyle name="Encabez. 1 2" xfId="36384" hidden="1" xr:uid="{00000000-0005-0000-0000-000087550000}"/>
    <cellStyle name="Encabez. 1 2" xfId="36396" hidden="1" xr:uid="{00000000-0005-0000-0000-000088550000}"/>
    <cellStyle name="Encabez. 1 2" xfId="36394" hidden="1" xr:uid="{00000000-0005-0000-0000-000089550000}"/>
    <cellStyle name="Encabez. 1 2" xfId="36406" hidden="1" xr:uid="{00000000-0005-0000-0000-00008A550000}"/>
    <cellStyle name="Encabez. 1 2" xfId="36404" hidden="1" xr:uid="{00000000-0005-0000-0000-00008B550000}"/>
    <cellStyle name="Encabez. 1 2" xfId="23566" hidden="1" xr:uid="{00000000-0005-0000-0000-00008C550000}"/>
    <cellStyle name="Encabez. 1 2" xfId="36079" hidden="1" xr:uid="{00000000-0005-0000-0000-00008D550000}"/>
    <cellStyle name="Encabez. 1 2" xfId="36065" hidden="1" xr:uid="{00000000-0005-0000-0000-00008E550000}"/>
    <cellStyle name="Encabez. 1 2" xfId="3872" hidden="1" xr:uid="{00000000-0005-0000-0000-00008F550000}"/>
    <cellStyle name="Encabez. 1 2" xfId="4901" hidden="1" xr:uid="{00000000-0005-0000-0000-000090550000}"/>
    <cellStyle name="Encabez. 1 2" xfId="35943" hidden="1" xr:uid="{00000000-0005-0000-0000-000091550000}"/>
    <cellStyle name="Encabez. 1 2" xfId="33642" hidden="1" xr:uid="{00000000-0005-0000-0000-000092550000}"/>
    <cellStyle name="Encabez. 1 2" xfId="35947" hidden="1" xr:uid="{00000000-0005-0000-0000-000093550000}"/>
    <cellStyle name="Encabez. 1 2" xfId="36409" hidden="1" xr:uid="{00000000-0005-0000-0000-000094550000}"/>
    <cellStyle name="Encabez. 1 2" xfId="36000" hidden="1" xr:uid="{00000000-0005-0000-0000-000095550000}"/>
    <cellStyle name="Encabez. 1 2" xfId="36481" hidden="1" xr:uid="{00000000-0005-0000-0000-000096550000}"/>
    <cellStyle name="Encabez. 1 2" xfId="36467" hidden="1" xr:uid="{00000000-0005-0000-0000-000097550000}"/>
    <cellStyle name="Encabez. 1 2" xfId="36492" hidden="1" xr:uid="{00000000-0005-0000-0000-000098550000}"/>
    <cellStyle name="Encabez. 1 2" xfId="36490" hidden="1" xr:uid="{00000000-0005-0000-0000-000099550000}"/>
    <cellStyle name="Encabez. 1 2" xfId="36502" hidden="1" xr:uid="{00000000-0005-0000-0000-00009A550000}"/>
    <cellStyle name="Encabez. 1 2" xfId="36500" hidden="1" xr:uid="{00000000-0005-0000-0000-00009B550000}"/>
    <cellStyle name="Encabez. 1 2" xfId="36512" hidden="1" xr:uid="{00000000-0005-0000-0000-00009C550000}"/>
    <cellStyle name="Encabez. 1 2" xfId="36510" hidden="1" xr:uid="{00000000-0005-0000-0000-00009D550000}"/>
    <cellStyle name="Encabez. 1 2" xfId="36522" hidden="1" xr:uid="{00000000-0005-0000-0000-00009E550000}"/>
    <cellStyle name="Encabez. 1 2" xfId="36520" hidden="1" xr:uid="{00000000-0005-0000-0000-00009F550000}"/>
    <cellStyle name="Encabez. 1 2" xfId="35948" hidden="1" xr:uid="{00000000-0005-0000-0000-0000A0550000}"/>
    <cellStyle name="Encabez. 1 2" xfId="36426" hidden="1" xr:uid="{00000000-0005-0000-0000-0000A1550000}"/>
    <cellStyle name="Encabez. 1 2" xfId="36081" hidden="1" xr:uid="{00000000-0005-0000-0000-0000A2550000}"/>
    <cellStyle name="Encabez. 1 2" xfId="36416" hidden="1" xr:uid="{00000000-0005-0000-0000-0000A3550000}"/>
    <cellStyle name="Encabez. 1 2" xfId="36531" hidden="1" xr:uid="{00000000-0005-0000-0000-0000A4550000}"/>
    <cellStyle name="Encabez. 1 2" xfId="36529" hidden="1" xr:uid="{00000000-0005-0000-0000-0000A5550000}"/>
    <cellStyle name="Encabez. 1 2" xfId="36541" hidden="1" xr:uid="{00000000-0005-0000-0000-0000A6550000}"/>
    <cellStyle name="Encabez. 1 2" xfId="36539" hidden="1" xr:uid="{00000000-0005-0000-0000-0000A7550000}"/>
    <cellStyle name="Encabez. 1 2" xfId="36551" hidden="1" xr:uid="{00000000-0005-0000-0000-0000A8550000}"/>
    <cellStyle name="Encabez. 1 2" xfId="36549" hidden="1" xr:uid="{00000000-0005-0000-0000-0000A9550000}"/>
    <cellStyle name="Encabez. 1 2" xfId="37643" hidden="1" xr:uid="{00000000-0005-0000-0000-0000AA550000}"/>
    <cellStyle name="Encabez. 1 2" xfId="37626" hidden="1" xr:uid="{00000000-0005-0000-0000-0000AB550000}"/>
    <cellStyle name="Encabez. 1 2" xfId="37695" hidden="1" xr:uid="{00000000-0005-0000-0000-0000AC550000}"/>
    <cellStyle name="Encabez. 1 2" xfId="37679" hidden="1" xr:uid="{00000000-0005-0000-0000-0000AD550000}"/>
    <cellStyle name="Encabez. 1 2" xfId="37894" hidden="1" xr:uid="{00000000-0005-0000-0000-0000AE550000}"/>
    <cellStyle name="Encabez. 1 2" xfId="37878" hidden="1" xr:uid="{00000000-0005-0000-0000-0000AF550000}"/>
    <cellStyle name="Encabez. 1 2" xfId="37910" hidden="1" xr:uid="{00000000-0005-0000-0000-0000B0550000}"/>
    <cellStyle name="Encabez. 1 2" xfId="37908" hidden="1" xr:uid="{00000000-0005-0000-0000-0000B1550000}"/>
    <cellStyle name="Encabez. 1 2" xfId="37949" hidden="1" xr:uid="{00000000-0005-0000-0000-0000B2550000}"/>
    <cellStyle name="Encabez. 1 2" xfId="37934" hidden="1" xr:uid="{00000000-0005-0000-0000-0000B3550000}"/>
    <cellStyle name="Encabez. 1 2" xfId="36738" hidden="1" xr:uid="{00000000-0005-0000-0000-0000B4550000}"/>
    <cellStyle name="Encabez. 1 2" xfId="36754" hidden="1" xr:uid="{00000000-0005-0000-0000-0000B5550000}"/>
    <cellStyle name="Encabez. 1 2" xfId="36693" hidden="1" xr:uid="{00000000-0005-0000-0000-0000B6550000}"/>
    <cellStyle name="Encabez. 1 2" xfId="37340" hidden="1" xr:uid="{00000000-0005-0000-0000-0000B7550000}"/>
    <cellStyle name="Encabez. 1 2" xfId="37998" hidden="1" xr:uid="{00000000-0005-0000-0000-0000B8550000}"/>
    <cellStyle name="Encabez. 1 2" xfId="37280" hidden="1" xr:uid="{00000000-0005-0000-0000-0000B9550000}"/>
    <cellStyle name="Encabez. 1 2" xfId="38026" hidden="1" xr:uid="{00000000-0005-0000-0000-0000BA550000}"/>
    <cellStyle name="Encabez. 1 2" xfId="38024" hidden="1" xr:uid="{00000000-0005-0000-0000-0000BB550000}"/>
    <cellStyle name="Encabez. 1 2" xfId="38084" hidden="1" xr:uid="{00000000-0005-0000-0000-0000BC550000}"/>
    <cellStyle name="Encabez. 1 2" xfId="38068" hidden="1" xr:uid="{00000000-0005-0000-0000-0000BD550000}"/>
    <cellStyle name="Encabez. 1 2" xfId="37569" hidden="1" xr:uid="{00000000-0005-0000-0000-0000BE550000}"/>
    <cellStyle name="Encabez. 1 2" xfId="37704" hidden="1" xr:uid="{00000000-0005-0000-0000-0000BF550000}"/>
    <cellStyle name="Encabez. 1 2" xfId="37184" hidden="1" xr:uid="{00000000-0005-0000-0000-0000C0550000}"/>
    <cellStyle name="Encabez. 1 2" xfId="37865" hidden="1" xr:uid="{00000000-0005-0000-0000-0000C1550000}"/>
    <cellStyle name="Encabez. 1 2" xfId="38094" hidden="1" xr:uid="{00000000-0005-0000-0000-0000C2550000}"/>
    <cellStyle name="Encabez. 1 2" xfId="37241" hidden="1" xr:uid="{00000000-0005-0000-0000-0000C3550000}"/>
    <cellStyle name="Encabez. 1 2" xfId="38108" hidden="1" xr:uid="{00000000-0005-0000-0000-0000C4550000}"/>
    <cellStyle name="Encabez. 1 2" xfId="38106" hidden="1" xr:uid="{00000000-0005-0000-0000-0000C5550000}"/>
    <cellStyle name="Encabez. 1 2" xfId="38158" hidden="1" xr:uid="{00000000-0005-0000-0000-0000C6550000}"/>
    <cellStyle name="Encabez. 1 2" xfId="38142" hidden="1" xr:uid="{00000000-0005-0000-0000-0000C7550000}"/>
    <cellStyle name="Encabez. 1 2" xfId="36805" hidden="1" xr:uid="{00000000-0005-0000-0000-0000C8550000}"/>
    <cellStyle name="Encabez. 1 2" xfId="37294" hidden="1" xr:uid="{00000000-0005-0000-0000-0000C9550000}"/>
    <cellStyle name="Encabez. 1 2" xfId="37466" hidden="1" xr:uid="{00000000-0005-0000-0000-0000CA550000}"/>
    <cellStyle name="Encabez. 1 2" xfId="36797" hidden="1" xr:uid="{00000000-0005-0000-0000-0000CB550000}"/>
    <cellStyle name="Encabez. 1 2" xfId="37010" hidden="1" xr:uid="{00000000-0005-0000-0000-0000CC550000}"/>
    <cellStyle name="Encabez. 1 2" xfId="37650" hidden="1" xr:uid="{00000000-0005-0000-0000-0000CD550000}"/>
    <cellStyle name="Encabez. 1 2" xfId="38175" hidden="1" xr:uid="{00000000-0005-0000-0000-0000CE550000}"/>
    <cellStyle name="Encabez. 1 2" xfId="38173" hidden="1" xr:uid="{00000000-0005-0000-0000-0000CF550000}"/>
    <cellStyle name="Encabez. 1 2" xfId="38227" hidden="1" xr:uid="{00000000-0005-0000-0000-0000D0550000}"/>
    <cellStyle name="Encabez. 1 2" xfId="38210" hidden="1" xr:uid="{00000000-0005-0000-0000-0000D1550000}"/>
    <cellStyle name="Encabez. 1 2" xfId="37556" hidden="1" xr:uid="{00000000-0005-0000-0000-0000D2550000}"/>
    <cellStyle name="Encabez. 1 2" xfId="37581" hidden="1" xr:uid="{00000000-0005-0000-0000-0000D3550000}"/>
    <cellStyle name="Encabez. 1 2" xfId="38052" hidden="1" xr:uid="{00000000-0005-0000-0000-0000D4550000}"/>
    <cellStyle name="Encabez. 1 2" xfId="37236" hidden="1" xr:uid="{00000000-0005-0000-0000-0000D5550000}"/>
    <cellStyle name="Encabez. 1 2" xfId="38235" hidden="1" xr:uid="{00000000-0005-0000-0000-0000D6550000}"/>
    <cellStyle name="Encabez. 1 2" xfId="37107" hidden="1" xr:uid="{00000000-0005-0000-0000-0000D7550000}"/>
    <cellStyle name="Encabez. 1 2" xfId="38248" hidden="1" xr:uid="{00000000-0005-0000-0000-0000D8550000}"/>
    <cellStyle name="Encabez. 1 2" xfId="38246" hidden="1" xr:uid="{00000000-0005-0000-0000-0000D9550000}"/>
    <cellStyle name="Encabez. 1 2" xfId="38295" hidden="1" xr:uid="{00000000-0005-0000-0000-0000DA550000}"/>
    <cellStyle name="Encabez. 1 2" xfId="38281" hidden="1" xr:uid="{00000000-0005-0000-0000-0000DB550000}"/>
    <cellStyle name="Encabez. 1 2" xfId="37545" hidden="1" xr:uid="{00000000-0005-0000-0000-0000DC550000}"/>
    <cellStyle name="Encabez. 1 2" xfId="36816" hidden="1" xr:uid="{00000000-0005-0000-0000-0000DD550000}"/>
    <cellStyle name="Encabez. 1 2" xfId="37091" hidden="1" xr:uid="{00000000-0005-0000-0000-0000DE550000}"/>
    <cellStyle name="Encabez. 1 2" xfId="37055" hidden="1" xr:uid="{00000000-0005-0000-0000-0000DF550000}"/>
    <cellStyle name="Encabez. 1 2" xfId="38018" hidden="1" xr:uid="{00000000-0005-0000-0000-0000E0550000}"/>
    <cellStyle name="Encabez. 1 2" xfId="36911" hidden="1" xr:uid="{00000000-0005-0000-0000-0000E1550000}"/>
    <cellStyle name="Encabez. 1 2" xfId="38315" hidden="1" xr:uid="{00000000-0005-0000-0000-0000E2550000}"/>
    <cellStyle name="Encabez. 1 2" xfId="38313" hidden="1" xr:uid="{00000000-0005-0000-0000-0000E3550000}"/>
    <cellStyle name="Encabez. 1 2" xfId="38364" hidden="1" xr:uid="{00000000-0005-0000-0000-0000E4550000}"/>
    <cellStyle name="Encabez. 1 2" xfId="38350" hidden="1" xr:uid="{00000000-0005-0000-0000-0000E5550000}"/>
    <cellStyle name="Encabez. 1 2" xfId="37106" hidden="1" xr:uid="{00000000-0005-0000-0000-0000E6550000}"/>
    <cellStyle name="Encabez. 1 2" xfId="37814" hidden="1" xr:uid="{00000000-0005-0000-0000-0000E7550000}"/>
    <cellStyle name="Encabez. 1 2" xfId="37553" hidden="1" xr:uid="{00000000-0005-0000-0000-0000E8550000}"/>
    <cellStyle name="Encabez. 1 2" xfId="37997" hidden="1" xr:uid="{00000000-0005-0000-0000-0000E9550000}"/>
    <cellStyle name="Encabez. 1 2" xfId="38372" hidden="1" xr:uid="{00000000-0005-0000-0000-0000EA550000}"/>
    <cellStyle name="Encabez. 1 2" xfId="37356" hidden="1" xr:uid="{00000000-0005-0000-0000-0000EB550000}"/>
    <cellStyle name="Encabez. 1 2" xfId="38384" hidden="1" xr:uid="{00000000-0005-0000-0000-0000EC550000}"/>
    <cellStyle name="Encabez. 1 2" xfId="38382" hidden="1" xr:uid="{00000000-0005-0000-0000-0000ED550000}"/>
    <cellStyle name="Encabez. 1 2" xfId="38432" hidden="1" xr:uid="{00000000-0005-0000-0000-0000EE550000}"/>
    <cellStyle name="Encabez. 1 2" xfId="38417" hidden="1" xr:uid="{00000000-0005-0000-0000-0000EF550000}"/>
    <cellStyle name="Encabez. 1 2" xfId="37464" hidden="1" xr:uid="{00000000-0005-0000-0000-0000F0550000}"/>
    <cellStyle name="Encabez. 1 2" xfId="37197" hidden="1" xr:uid="{00000000-0005-0000-0000-0000F1550000}"/>
    <cellStyle name="Encabez. 1 2" xfId="36874" hidden="1" xr:uid="{00000000-0005-0000-0000-0000F2550000}"/>
    <cellStyle name="Encabez. 1 2" xfId="37455" hidden="1" xr:uid="{00000000-0005-0000-0000-0000F3550000}"/>
    <cellStyle name="Encabez. 1 2" xfId="36845" hidden="1" xr:uid="{00000000-0005-0000-0000-0000F4550000}"/>
    <cellStyle name="Encabez. 1 2" xfId="36961" hidden="1" xr:uid="{00000000-0005-0000-0000-0000F5550000}"/>
    <cellStyle name="Encabez. 1 2" xfId="38452" hidden="1" xr:uid="{00000000-0005-0000-0000-0000F6550000}"/>
    <cellStyle name="Encabez. 1 2" xfId="38450" hidden="1" xr:uid="{00000000-0005-0000-0000-0000F7550000}"/>
    <cellStyle name="Encabez. 1 2" xfId="38500" hidden="1" xr:uid="{00000000-0005-0000-0000-0000F8550000}"/>
    <cellStyle name="Encabez. 1 2" xfId="38486" hidden="1" xr:uid="{00000000-0005-0000-0000-0000F9550000}"/>
    <cellStyle name="Encabez. 1 2" xfId="38097" hidden="1" xr:uid="{00000000-0005-0000-0000-0000FA550000}"/>
    <cellStyle name="Encabez. 1 2" xfId="37510" hidden="1" xr:uid="{00000000-0005-0000-0000-0000FB550000}"/>
    <cellStyle name="Encabez. 1 2" xfId="38339" hidden="1" xr:uid="{00000000-0005-0000-0000-0000FC550000}"/>
    <cellStyle name="Encabez. 1 2" xfId="36581" hidden="1" xr:uid="{00000000-0005-0000-0000-0000FD550000}"/>
    <cellStyle name="Encabez. 1 2" xfId="38506" hidden="1" xr:uid="{00000000-0005-0000-0000-0000FE550000}"/>
    <cellStyle name="Encabez. 1 2" xfId="37105" hidden="1" xr:uid="{00000000-0005-0000-0000-0000FF550000}"/>
    <cellStyle name="Encabez. 1 2" xfId="38516" hidden="1" xr:uid="{00000000-0005-0000-0000-000000560000}"/>
    <cellStyle name="Encabez. 1 2" xfId="38514" hidden="1" xr:uid="{00000000-0005-0000-0000-000001560000}"/>
    <cellStyle name="Encabez. 1 2" xfId="38563" hidden="1" xr:uid="{00000000-0005-0000-0000-000002560000}"/>
    <cellStyle name="Encabez. 1 2" xfId="38548" hidden="1" xr:uid="{00000000-0005-0000-0000-000003560000}"/>
    <cellStyle name="Encabez. 1 2" xfId="37715" hidden="1" xr:uid="{00000000-0005-0000-0000-000004560000}"/>
    <cellStyle name="Encabez. 1 2" xfId="37489" hidden="1" xr:uid="{00000000-0005-0000-0000-000005560000}"/>
    <cellStyle name="Encabez. 1 2" xfId="37491" hidden="1" xr:uid="{00000000-0005-0000-0000-000006560000}"/>
    <cellStyle name="Encabez. 1 2" xfId="36787" hidden="1" xr:uid="{00000000-0005-0000-0000-000007560000}"/>
    <cellStyle name="Encabez. 1 2" xfId="37855" hidden="1" xr:uid="{00000000-0005-0000-0000-000008560000}"/>
    <cellStyle name="Encabez. 1 2" xfId="37529" hidden="1" xr:uid="{00000000-0005-0000-0000-000009560000}"/>
    <cellStyle name="Encabez. 1 2" xfId="38580" hidden="1" xr:uid="{00000000-0005-0000-0000-00000A560000}"/>
    <cellStyle name="Encabez. 1 2" xfId="38578" hidden="1" xr:uid="{00000000-0005-0000-0000-00000B560000}"/>
    <cellStyle name="Encabez. 1 2" xfId="38627" hidden="1" xr:uid="{00000000-0005-0000-0000-00000C560000}"/>
    <cellStyle name="Encabez. 1 2" xfId="38613" hidden="1" xr:uid="{00000000-0005-0000-0000-00000D560000}"/>
    <cellStyle name="Encabez. 1 2" xfId="37063" hidden="1" xr:uid="{00000000-0005-0000-0000-00000E560000}"/>
    <cellStyle name="Encabez. 1 2" xfId="37153" hidden="1" xr:uid="{00000000-0005-0000-0000-00000F560000}"/>
    <cellStyle name="Encabez. 1 2" xfId="38476" hidden="1" xr:uid="{00000000-0005-0000-0000-000010560000}"/>
    <cellStyle name="Encabez. 1 2" xfId="36647" hidden="1" xr:uid="{00000000-0005-0000-0000-000011560000}"/>
    <cellStyle name="Encabez. 1 2" xfId="38632" hidden="1" xr:uid="{00000000-0005-0000-0000-000012560000}"/>
    <cellStyle name="Encabez. 1 2" xfId="37115" hidden="1" xr:uid="{00000000-0005-0000-0000-000013560000}"/>
    <cellStyle name="Encabez. 1 2" xfId="38642" hidden="1" xr:uid="{00000000-0005-0000-0000-000014560000}"/>
    <cellStyle name="Encabez. 1 2" xfId="38640" hidden="1" xr:uid="{00000000-0005-0000-0000-000015560000}"/>
    <cellStyle name="Encabez. 1 2" xfId="38684" hidden="1" xr:uid="{00000000-0005-0000-0000-000016560000}"/>
    <cellStyle name="Encabez. 1 2" xfId="38670" hidden="1" xr:uid="{00000000-0005-0000-0000-000017560000}"/>
    <cellStyle name="Encabez. 1 2" xfId="37898" hidden="1" xr:uid="{00000000-0005-0000-0000-000018560000}"/>
    <cellStyle name="Encabez. 1 2" xfId="38055" hidden="1" xr:uid="{00000000-0005-0000-0000-000019560000}"/>
    <cellStyle name="Encabez. 1 2" xfId="37742" hidden="1" xr:uid="{00000000-0005-0000-0000-00001A560000}"/>
    <cellStyle name="Encabez. 1 2" xfId="37868" hidden="1" xr:uid="{00000000-0005-0000-0000-00001B560000}"/>
    <cellStyle name="Encabez. 1 2" xfId="37119" hidden="1" xr:uid="{00000000-0005-0000-0000-00001C560000}"/>
    <cellStyle name="Encabez. 1 2" xfId="37592" hidden="1" xr:uid="{00000000-0005-0000-0000-00001D560000}"/>
    <cellStyle name="Encabez. 1 2" xfId="38694" hidden="1" xr:uid="{00000000-0005-0000-0000-00001E560000}"/>
    <cellStyle name="Encabez. 1 2" xfId="38692" hidden="1" xr:uid="{00000000-0005-0000-0000-00001F560000}"/>
    <cellStyle name="Encabez. 1 2" xfId="38736" hidden="1" xr:uid="{00000000-0005-0000-0000-000020560000}"/>
    <cellStyle name="Encabez. 1 2" xfId="38722" hidden="1" xr:uid="{00000000-0005-0000-0000-000021560000}"/>
    <cellStyle name="Encabez. 1 2" xfId="37085" hidden="1" xr:uid="{00000000-0005-0000-0000-000022560000}"/>
    <cellStyle name="Encabez. 1 2" xfId="38165" hidden="1" xr:uid="{00000000-0005-0000-0000-000023560000}"/>
    <cellStyle name="Encabez. 1 2" xfId="38603" hidden="1" xr:uid="{00000000-0005-0000-0000-000024560000}"/>
    <cellStyle name="Encabez. 1 2" xfId="37783" hidden="1" xr:uid="{00000000-0005-0000-0000-000025560000}"/>
    <cellStyle name="Encabez. 1 2" xfId="38739" hidden="1" xr:uid="{00000000-0005-0000-0000-000026560000}"/>
    <cellStyle name="Encabez. 1 2" xfId="38065" hidden="1" xr:uid="{00000000-0005-0000-0000-000027560000}"/>
    <cellStyle name="Encabez. 1 2" xfId="38749" hidden="1" xr:uid="{00000000-0005-0000-0000-000028560000}"/>
    <cellStyle name="Encabez. 1 2" xfId="38747" hidden="1" xr:uid="{00000000-0005-0000-0000-000029560000}"/>
    <cellStyle name="Encabez. 1 2" xfId="38791" hidden="1" xr:uid="{00000000-0005-0000-0000-00002A560000}"/>
    <cellStyle name="Encabez. 1 2" xfId="38777" xr:uid="{00000000-0005-0000-0000-00002B560000}"/>
    <cellStyle name="Encabez. 2" xfId="1630" xr:uid="{00000000-0005-0000-0000-00002C560000}"/>
    <cellStyle name="Encabez. 2 2" xfId="7251" hidden="1" xr:uid="{00000000-0005-0000-0000-00002D560000}"/>
    <cellStyle name="Encabez. 2 2" xfId="7235" hidden="1" xr:uid="{00000000-0005-0000-0000-00002E560000}"/>
    <cellStyle name="Encabez. 2 2" xfId="7220" hidden="1" xr:uid="{00000000-0005-0000-0000-00002F560000}"/>
    <cellStyle name="Encabez. 2 2" xfId="7345" hidden="1" xr:uid="{00000000-0005-0000-0000-000030560000}"/>
    <cellStyle name="Encabez. 2 2" xfId="7341" hidden="1" xr:uid="{00000000-0005-0000-0000-000031560000}"/>
    <cellStyle name="Encabez. 2 2" xfId="8206" hidden="1" xr:uid="{00000000-0005-0000-0000-000032560000}"/>
    <cellStyle name="Encabez. 2 2" xfId="8202" hidden="1" xr:uid="{00000000-0005-0000-0000-000033560000}"/>
    <cellStyle name="Encabez. 2 2" xfId="8283" hidden="1" xr:uid="{00000000-0005-0000-0000-000034560000}"/>
    <cellStyle name="Encabez. 2 2" xfId="8282" hidden="1" xr:uid="{00000000-0005-0000-0000-000035560000}"/>
    <cellStyle name="Encabez. 2 2" xfId="8353" hidden="1" xr:uid="{00000000-0005-0000-0000-000036560000}"/>
    <cellStyle name="Encabez. 2 2" xfId="8349" hidden="1" xr:uid="{00000000-0005-0000-0000-000037560000}"/>
    <cellStyle name="Encabez. 2 2" xfId="9384" hidden="1" xr:uid="{00000000-0005-0000-0000-000038560000}"/>
    <cellStyle name="Encabez. 2 2" xfId="9381" hidden="1" xr:uid="{00000000-0005-0000-0000-000039560000}"/>
    <cellStyle name="Encabez. 2 2" xfId="9438" hidden="1" xr:uid="{00000000-0005-0000-0000-00003A560000}"/>
    <cellStyle name="Encabez. 2 2" xfId="9436" hidden="1" xr:uid="{00000000-0005-0000-0000-00003B560000}"/>
    <cellStyle name="Encabez. 2 2" xfId="9715" hidden="1" xr:uid="{00000000-0005-0000-0000-00003C560000}"/>
    <cellStyle name="Encabez. 2 2" xfId="9713" hidden="1" xr:uid="{00000000-0005-0000-0000-00003D560000}"/>
    <cellStyle name="Encabez. 2 2" xfId="9743" hidden="1" xr:uid="{00000000-0005-0000-0000-00003E560000}"/>
    <cellStyle name="Encabez. 2 2" xfId="9742" hidden="1" xr:uid="{00000000-0005-0000-0000-00003F560000}"/>
    <cellStyle name="Encabez. 2 2" xfId="9773" hidden="1" xr:uid="{00000000-0005-0000-0000-000040560000}"/>
    <cellStyle name="Encabez. 2 2" xfId="9772" hidden="1" xr:uid="{00000000-0005-0000-0000-000041560000}"/>
    <cellStyle name="Encabez. 2 2" xfId="9882" hidden="1" xr:uid="{00000000-0005-0000-0000-000042560000}"/>
    <cellStyle name="Encabez. 2 2" xfId="9881" hidden="1" xr:uid="{00000000-0005-0000-0000-000043560000}"/>
    <cellStyle name="Encabez. 2 2" xfId="9905" hidden="1" xr:uid="{00000000-0005-0000-0000-000044560000}"/>
    <cellStyle name="Encabez. 2 2" xfId="9904" hidden="1" xr:uid="{00000000-0005-0000-0000-000045560000}"/>
    <cellStyle name="Encabez. 2 2" xfId="9915" hidden="1" xr:uid="{00000000-0005-0000-0000-000046560000}"/>
    <cellStyle name="Encabez. 2 2" xfId="9914" hidden="1" xr:uid="{00000000-0005-0000-0000-000047560000}"/>
    <cellStyle name="Encabez. 2 2" xfId="9925" hidden="1" xr:uid="{00000000-0005-0000-0000-000048560000}"/>
    <cellStyle name="Encabez. 2 2" xfId="9924" hidden="1" xr:uid="{00000000-0005-0000-0000-000049560000}"/>
    <cellStyle name="Encabez. 2 2" xfId="9935" hidden="1" xr:uid="{00000000-0005-0000-0000-00004A560000}"/>
    <cellStyle name="Encabez. 2 2" xfId="9934" hidden="1" xr:uid="{00000000-0005-0000-0000-00004B560000}"/>
    <cellStyle name="Encabez. 2 2" xfId="9805" hidden="1" xr:uid="{00000000-0005-0000-0000-00004C560000}"/>
    <cellStyle name="Encabez. 2 2" xfId="9806" hidden="1" xr:uid="{00000000-0005-0000-0000-00004D560000}"/>
    <cellStyle name="Encabez. 2 2" xfId="9838" hidden="1" xr:uid="{00000000-0005-0000-0000-00004E560000}"/>
    <cellStyle name="Encabez. 2 2" xfId="9008" hidden="1" xr:uid="{00000000-0005-0000-0000-00004F560000}"/>
    <cellStyle name="Encabez. 2 2" xfId="9944" hidden="1" xr:uid="{00000000-0005-0000-0000-000050560000}"/>
    <cellStyle name="Encabez. 2 2" xfId="9943" hidden="1" xr:uid="{00000000-0005-0000-0000-000051560000}"/>
    <cellStyle name="Encabez. 2 2" xfId="9954" hidden="1" xr:uid="{00000000-0005-0000-0000-000052560000}"/>
    <cellStyle name="Encabez. 2 2" xfId="9953" hidden="1" xr:uid="{00000000-0005-0000-0000-000053560000}"/>
    <cellStyle name="Encabez. 2 2" xfId="9964" hidden="1" xr:uid="{00000000-0005-0000-0000-000054560000}"/>
    <cellStyle name="Encabez. 2 2" xfId="9963" hidden="1" xr:uid="{00000000-0005-0000-0000-000055560000}"/>
    <cellStyle name="Encabez. 2 2" xfId="4779" hidden="1" xr:uid="{00000000-0005-0000-0000-000056560000}"/>
    <cellStyle name="Encabez. 2 2" xfId="8667" hidden="1" xr:uid="{00000000-0005-0000-0000-000057560000}"/>
    <cellStyle name="Encabez. 2 2" xfId="4818" hidden="1" xr:uid="{00000000-0005-0000-0000-000058560000}"/>
    <cellStyle name="Encabez. 2 2" xfId="4816" hidden="1" xr:uid="{00000000-0005-0000-0000-000059560000}"/>
    <cellStyle name="Encabez. 2 2" xfId="5051" hidden="1" xr:uid="{00000000-0005-0000-0000-00005A560000}"/>
    <cellStyle name="Encabez. 2 2" xfId="5048" hidden="1" xr:uid="{00000000-0005-0000-0000-00005B560000}"/>
    <cellStyle name="Encabez. 2 2" xfId="5073" hidden="1" xr:uid="{00000000-0005-0000-0000-00005C560000}"/>
    <cellStyle name="Encabez. 2 2" xfId="5072" hidden="1" xr:uid="{00000000-0005-0000-0000-00005D560000}"/>
    <cellStyle name="Encabez. 2 2" xfId="9974" hidden="1" xr:uid="{00000000-0005-0000-0000-00005E560000}"/>
    <cellStyle name="Encabez. 2 2" xfId="9973" hidden="1" xr:uid="{00000000-0005-0000-0000-00005F560000}"/>
    <cellStyle name="Encabez. 2 2" xfId="10079" hidden="1" xr:uid="{00000000-0005-0000-0000-000060560000}"/>
    <cellStyle name="Encabez. 2 2" xfId="10078" hidden="1" xr:uid="{00000000-0005-0000-0000-000061560000}"/>
    <cellStyle name="Encabez. 2 2" xfId="10102" hidden="1" xr:uid="{00000000-0005-0000-0000-000062560000}"/>
    <cellStyle name="Encabez. 2 2" xfId="10101" hidden="1" xr:uid="{00000000-0005-0000-0000-000063560000}"/>
    <cellStyle name="Encabez. 2 2" xfId="10112" hidden="1" xr:uid="{00000000-0005-0000-0000-000064560000}"/>
    <cellStyle name="Encabez. 2 2" xfId="10111" hidden="1" xr:uid="{00000000-0005-0000-0000-000065560000}"/>
    <cellStyle name="Encabez. 2 2" xfId="10122" hidden="1" xr:uid="{00000000-0005-0000-0000-000066560000}"/>
    <cellStyle name="Encabez. 2 2" xfId="10121" hidden="1" xr:uid="{00000000-0005-0000-0000-000067560000}"/>
    <cellStyle name="Encabez. 2 2" xfId="10132" hidden="1" xr:uid="{00000000-0005-0000-0000-000068560000}"/>
    <cellStyle name="Encabez. 2 2" xfId="10131" hidden="1" xr:uid="{00000000-0005-0000-0000-000069560000}"/>
    <cellStyle name="Encabez. 2 2" xfId="10002" hidden="1" xr:uid="{00000000-0005-0000-0000-00006A560000}"/>
    <cellStyle name="Encabez. 2 2" xfId="10003" hidden="1" xr:uid="{00000000-0005-0000-0000-00006B560000}"/>
    <cellStyle name="Encabez. 2 2" xfId="10034" hidden="1" xr:uid="{00000000-0005-0000-0000-00006C560000}"/>
    <cellStyle name="Encabez. 2 2" xfId="8694" hidden="1" xr:uid="{00000000-0005-0000-0000-00006D560000}"/>
    <cellStyle name="Encabez. 2 2" xfId="10141" hidden="1" xr:uid="{00000000-0005-0000-0000-00006E560000}"/>
    <cellStyle name="Encabez. 2 2" xfId="10140" hidden="1" xr:uid="{00000000-0005-0000-0000-00006F560000}"/>
    <cellStyle name="Encabez. 2 2" xfId="10151" hidden="1" xr:uid="{00000000-0005-0000-0000-000070560000}"/>
    <cellStyle name="Encabez. 2 2" xfId="10150" hidden="1" xr:uid="{00000000-0005-0000-0000-000071560000}"/>
    <cellStyle name="Encabez. 2 2" xfId="10161" hidden="1" xr:uid="{00000000-0005-0000-0000-000072560000}"/>
    <cellStyle name="Encabez. 2 2" xfId="10160" hidden="1" xr:uid="{00000000-0005-0000-0000-000073560000}"/>
    <cellStyle name="Encabez. 2 2" xfId="9304" hidden="1" xr:uid="{00000000-0005-0000-0000-000074560000}"/>
    <cellStyle name="Encabez. 2 2" xfId="3486" hidden="1" xr:uid="{00000000-0005-0000-0000-000075560000}"/>
    <cellStyle name="Encabez. 2 2" xfId="9649" hidden="1" xr:uid="{00000000-0005-0000-0000-000076560000}"/>
    <cellStyle name="Encabez. 2 2" xfId="9538" hidden="1" xr:uid="{00000000-0005-0000-0000-000077560000}"/>
    <cellStyle name="Encabez. 2 2" xfId="9106" hidden="1" xr:uid="{00000000-0005-0000-0000-000078560000}"/>
    <cellStyle name="Encabez. 2 2" xfId="3380" hidden="1" xr:uid="{00000000-0005-0000-0000-000079560000}"/>
    <cellStyle name="Encabez. 2 2" xfId="8783" hidden="1" xr:uid="{00000000-0005-0000-0000-00007A560000}"/>
    <cellStyle name="Encabez. 2 2" xfId="3372" hidden="1" xr:uid="{00000000-0005-0000-0000-00007B560000}"/>
    <cellStyle name="Encabez. 2 2" xfId="9203" hidden="1" xr:uid="{00000000-0005-0000-0000-00007C560000}"/>
    <cellStyle name="Encabez. 2 2" xfId="8390" hidden="1" xr:uid="{00000000-0005-0000-0000-00007D560000}"/>
    <cellStyle name="Encabez. 2 2" xfId="10256" hidden="1" xr:uid="{00000000-0005-0000-0000-00007E560000}"/>
    <cellStyle name="Encabez. 2 2" xfId="10255" hidden="1" xr:uid="{00000000-0005-0000-0000-00007F560000}"/>
    <cellStyle name="Encabez. 2 2" xfId="10279" hidden="1" xr:uid="{00000000-0005-0000-0000-000080560000}"/>
    <cellStyle name="Encabez. 2 2" xfId="10278" hidden="1" xr:uid="{00000000-0005-0000-0000-000081560000}"/>
    <cellStyle name="Encabez. 2 2" xfId="10289" hidden="1" xr:uid="{00000000-0005-0000-0000-000082560000}"/>
    <cellStyle name="Encabez. 2 2" xfId="10288" hidden="1" xr:uid="{00000000-0005-0000-0000-000083560000}"/>
    <cellStyle name="Encabez. 2 2" xfId="10299" hidden="1" xr:uid="{00000000-0005-0000-0000-000084560000}"/>
    <cellStyle name="Encabez. 2 2" xfId="10298" hidden="1" xr:uid="{00000000-0005-0000-0000-000085560000}"/>
    <cellStyle name="Encabez. 2 2" xfId="10309" hidden="1" xr:uid="{00000000-0005-0000-0000-000086560000}"/>
    <cellStyle name="Encabez. 2 2" xfId="10308" hidden="1" xr:uid="{00000000-0005-0000-0000-000087560000}"/>
    <cellStyle name="Encabez. 2 2" xfId="10187" hidden="1" xr:uid="{00000000-0005-0000-0000-000088560000}"/>
    <cellStyle name="Encabez. 2 2" xfId="10188" hidden="1" xr:uid="{00000000-0005-0000-0000-000089560000}"/>
    <cellStyle name="Encabez. 2 2" xfId="10213" hidden="1" xr:uid="{00000000-0005-0000-0000-00008A560000}"/>
    <cellStyle name="Encabez. 2 2" xfId="5613" hidden="1" xr:uid="{00000000-0005-0000-0000-00008B560000}"/>
    <cellStyle name="Encabez. 2 2" xfId="10318" hidden="1" xr:uid="{00000000-0005-0000-0000-00008C560000}"/>
    <cellStyle name="Encabez. 2 2" xfId="10317" hidden="1" xr:uid="{00000000-0005-0000-0000-00008D560000}"/>
    <cellStyle name="Encabez. 2 2" xfId="10328" hidden="1" xr:uid="{00000000-0005-0000-0000-00008E560000}"/>
    <cellStyle name="Encabez. 2 2" xfId="10327" hidden="1" xr:uid="{00000000-0005-0000-0000-00008F560000}"/>
    <cellStyle name="Encabez. 2 2" xfId="10338" hidden="1" xr:uid="{00000000-0005-0000-0000-000090560000}"/>
    <cellStyle name="Encabez. 2 2" xfId="10337" hidden="1" xr:uid="{00000000-0005-0000-0000-000091560000}"/>
    <cellStyle name="Encabez. 2 2" xfId="4732" hidden="1" xr:uid="{00000000-0005-0000-0000-000092560000}"/>
    <cellStyle name="Encabez. 2 2" xfId="8671" hidden="1" xr:uid="{00000000-0005-0000-0000-000093560000}"/>
    <cellStyle name="Encabez. 2 2" xfId="8853" hidden="1" xr:uid="{00000000-0005-0000-0000-000094560000}"/>
    <cellStyle name="Encabez. 2 2" xfId="8993" hidden="1" xr:uid="{00000000-0005-0000-0000-000095560000}"/>
    <cellStyle name="Encabez. 2 2" xfId="10374" hidden="1" xr:uid="{00000000-0005-0000-0000-000096560000}"/>
    <cellStyle name="Encabez. 2 2" xfId="10373" hidden="1" xr:uid="{00000000-0005-0000-0000-000097560000}"/>
    <cellStyle name="Encabez. 2 2" xfId="10404" hidden="1" xr:uid="{00000000-0005-0000-0000-000098560000}"/>
    <cellStyle name="Encabez. 2 2" xfId="10403" hidden="1" xr:uid="{00000000-0005-0000-0000-000099560000}"/>
    <cellStyle name="Encabez. 2 2" xfId="10437" hidden="1" xr:uid="{00000000-0005-0000-0000-00009A560000}"/>
    <cellStyle name="Encabez. 2 2" xfId="10435" hidden="1" xr:uid="{00000000-0005-0000-0000-00009B560000}"/>
    <cellStyle name="Encabez. 2 2" xfId="10775" hidden="1" xr:uid="{00000000-0005-0000-0000-00009C560000}"/>
    <cellStyle name="Encabez. 2 2" xfId="10773" hidden="1" xr:uid="{00000000-0005-0000-0000-00009D560000}"/>
    <cellStyle name="Encabez. 2 2" xfId="10802" hidden="1" xr:uid="{00000000-0005-0000-0000-00009E560000}"/>
    <cellStyle name="Encabez. 2 2" xfId="10800" hidden="1" xr:uid="{00000000-0005-0000-0000-00009F560000}"/>
    <cellStyle name="Encabez. 2 2" xfId="10888" hidden="1" xr:uid="{00000000-0005-0000-0000-0000A0560000}"/>
    <cellStyle name="Encabez. 2 2" xfId="10887" hidden="1" xr:uid="{00000000-0005-0000-0000-0000A1560000}"/>
    <cellStyle name="Encabez. 2 2" xfId="10900" hidden="1" xr:uid="{00000000-0005-0000-0000-0000A2560000}"/>
    <cellStyle name="Encabez. 2 2" xfId="10899" hidden="1" xr:uid="{00000000-0005-0000-0000-0000A3560000}"/>
    <cellStyle name="Encabez. 2 2" xfId="10914" hidden="1" xr:uid="{00000000-0005-0000-0000-0000A4560000}"/>
    <cellStyle name="Encabez. 2 2" xfId="10913" hidden="1" xr:uid="{00000000-0005-0000-0000-0000A5560000}"/>
    <cellStyle name="Encabez. 2 2" xfId="10499" hidden="1" xr:uid="{00000000-0005-0000-0000-0000A6560000}"/>
    <cellStyle name="Encabez. 2 2" xfId="10500" hidden="1" xr:uid="{00000000-0005-0000-0000-0000A7560000}"/>
    <cellStyle name="Encabez. 2 2" xfId="10603" hidden="1" xr:uid="{00000000-0005-0000-0000-0000A8560000}"/>
    <cellStyle name="Encabez. 2 2" xfId="9499" hidden="1" xr:uid="{00000000-0005-0000-0000-0000A9560000}"/>
    <cellStyle name="Encabez. 2 2" xfId="10923" hidden="1" xr:uid="{00000000-0005-0000-0000-0000AA560000}"/>
    <cellStyle name="Encabez. 2 2" xfId="10922" hidden="1" xr:uid="{00000000-0005-0000-0000-0000AB560000}"/>
    <cellStyle name="Encabez. 2 2" xfId="10938" hidden="1" xr:uid="{00000000-0005-0000-0000-0000AC560000}"/>
    <cellStyle name="Encabez. 2 2" xfId="10937" hidden="1" xr:uid="{00000000-0005-0000-0000-0000AD560000}"/>
    <cellStyle name="Encabez. 2 2" xfId="10951" hidden="1" xr:uid="{00000000-0005-0000-0000-0000AE560000}"/>
    <cellStyle name="Encabez. 2 2" xfId="10950" hidden="1" xr:uid="{00000000-0005-0000-0000-0000AF560000}"/>
    <cellStyle name="Encabez. 2 2" xfId="10830" hidden="1" xr:uid="{00000000-0005-0000-0000-0000B0560000}"/>
    <cellStyle name="Encabez. 2 2" xfId="10634" hidden="1" xr:uid="{00000000-0005-0000-0000-0000B1560000}"/>
    <cellStyle name="Encabez. 2 2" xfId="10542" hidden="1" xr:uid="{00000000-0005-0000-0000-0000B2560000}"/>
    <cellStyle name="Encabez. 2 2" xfId="10685" hidden="1" xr:uid="{00000000-0005-0000-0000-0000B3560000}"/>
    <cellStyle name="Encabez. 2 2" xfId="10582" hidden="1" xr:uid="{00000000-0005-0000-0000-0000B4560000}"/>
    <cellStyle name="Encabez. 2 2" xfId="10597" hidden="1" xr:uid="{00000000-0005-0000-0000-0000B5560000}"/>
    <cellStyle name="Encabez. 2 2" xfId="10969" hidden="1" xr:uid="{00000000-0005-0000-0000-0000B6560000}"/>
    <cellStyle name="Encabez. 2 2" xfId="10968" hidden="1" xr:uid="{00000000-0005-0000-0000-0000B7560000}"/>
    <cellStyle name="Encabez. 2 2" xfId="10982" hidden="1" xr:uid="{00000000-0005-0000-0000-0000B8560000}"/>
    <cellStyle name="Encabez. 2 2" xfId="10981" hidden="1" xr:uid="{00000000-0005-0000-0000-0000B9560000}"/>
    <cellStyle name="Encabez. 2 2" xfId="11117" hidden="1" xr:uid="{00000000-0005-0000-0000-0000BA560000}"/>
    <cellStyle name="Encabez. 2 2" xfId="11116" hidden="1" xr:uid="{00000000-0005-0000-0000-0000BB560000}"/>
    <cellStyle name="Encabez. 2 2" xfId="11141" hidden="1" xr:uid="{00000000-0005-0000-0000-0000BC560000}"/>
    <cellStyle name="Encabez. 2 2" xfId="11140" hidden="1" xr:uid="{00000000-0005-0000-0000-0000BD560000}"/>
    <cellStyle name="Encabez. 2 2" xfId="11177" hidden="1" xr:uid="{00000000-0005-0000-0000-0000BE560000}"/>
    <cellStyle name="Encabez. 2 2" xfId="11176" hidden="1" xr:uid="{00000000-0005-0000-0000-0000BF560000}"/>
    <cellStyle name="Encabez. 2 2" xfId="11188" hidden="1" xr:uid="{00000000-0005-0000-0000-0000C0560000}"/>
    <cellStyle name="Encabez. 2 2" xfId="11187" hidden="1" xr:uid="{00000000-0005-0000-0000-0000C1560000}"/>
    <cellStyle name="Encabez. 2 2" xfId="11199" hidden="1" xr:uid="{00000000-0005-0000-0000-0000C2560000}"/>
    <cellStyle name="Encabez. 2 2" xfId="11198" hidden="1" xr:uid="{00000000-0005-0000-0000-0000C3560000}"/>
    <cellStyle name="Encabez. 2 2" xfId="11262" hidden="1" xr:uid="{00000000-0005-0000-0000-0000C4560000}"/>
    <cellStyle name="Encabez. 2 2" xfId="11261" hidden="1" xr:uid="{00000000-0005-0000-0000-0000C5560000}"/>
    <cellStyle name="Encabez. 2 2" xfId="11285" hidden="1" xr:uid="{00000000-0005-0000-0000-0000C6560000}"/>
    <cellStyle name="Encabez. 2 2" xfId="11284" hidden="1" xr:uid="{00000000-0005-0000-0000-0000C7560000}"/>
    <cellStyle name="Encabez. 2 2" xfId="11295" hidden="1" xr:uid="{00000000-0005-0000-0000-0000C8560000}"/>
    <cellStyle name="Encabez. 2 2" xfId="11294" hidden="1" xr:uid="{00000000-0005-0000-0000-0000C9560000}"/>
    <cellStyle name="Encabez. 2 2" xfId="11305" hidden="1" xr:uid="{00000000-0005-0000-0000-0000CA560000}"/>
    <cellStyle name="Encabez. 2 2" xfId="11304" hidden="1" xr:uid="{00000000-0005-0000-0000-0000CB560000}"/>
    <cellStyle name="Encabez. 2 2" xfId="11315" hidden="1" xr:uid="{00000000-0005-0000-0000-0000CC560000}"/>
    <cellStyle name="Encabez. 2 2" xfId="11314" hidden="1" xr:uid="{00000000-0005-0000-0000-0000CD560000}"/>
    <cellStyle name="Encabez. 2 2" xfId="11223" hidden="1" xr:uid="{00000000-0005-0000-0000-0000CE560000}"/>
    <cellStyle name="Encabez. 2 2" xfId="11224" hidden="1" xr:uid="{00000000-0005-0000-0000-0000CF560000}"/>
    <cellStyle name="Encabez. 2 2" xfId="11233" hidden="1" xr:uid="{00000000-0005-0000-0000-0000D0560000}"/>
    <cellStyle name="Encabez. 2 2" xfId="11073" hidden="1" xr:uid="{00000000-0005-0000-0000-0000D1560000}"/>
    <cellStyle name="Encabez. 2 2" xfId="11324" hidden="1" xr:uid="{00000000-0005-0000-0000-0000D2560000}"/>
    <cellStyle name="Encabez. 2 2" xfId="11323" hidden="1" xr:uid="{00000000-0005-0000-0000-0000D3560000}"/>
    <cellStyle name="Encabez. 2 2" xfId="11334" hidden="1" xr:uid="{00000000-0005-0000-0000-0000D4560000}"/>
    <cellStyle name="Encabez. 2 2" xfId="11333" hidden="1" xr:uid="{00000000-0005-0000-0000-0000D5560000}"/>
    <cellStyle name="Encabez. 2 2" xfId="11344" hidden="1" xr:uid="{00000000-0005-0000-0000-0000D6560000}"/>
    <cellStyle name="Encabez. 2 2" xfId="11343" hidden="1" xr:uid="{00000000-0005-0000-0000-0000D7560000}"/>
    <cellStyle name="Encabez. 2 2" xfId="5007" hidden="1" xr:uid="{00000000-0005-0000-0000-0000D8560000}"/>
    <cellStyle name="Encabez. 2 2" xfId="11022" hidden="1" xr:uid="{00000000-0005-0000-0000-0000D9560000}"/>
    <cellStyle name="Encabez. 2 2" xfId="10554" hidden="1" xr:uid="{00000000-0005-0000-0000-0000DA560000}"/>
    <cellStyle name="Encabez. 2 2" xfId="8682" hidden="1" xr:uid="{00000000-0005-0000-0000-0000DB560000}"/>
    <cellStyle name="Encabez. 2 2" xfId="10594" hidden="1" xr:uid="{00000000-0005-0000-0000-0000DC560000}"/>
    <cellStyle name="Encabez. 2 2" xfId="9637" hidden="1" xr:uid="{00000000-0005-0000-0000-0000DD560000}"/>
    <cellStyle name="Encabez. 2 2" xfId="5673" hidden="1" xr:uid="{00000000-0005-0000-0000-0000DE560000}"/>
    <cellStyle name="Encabez. 2 2" xfId="5402" hidden="1" xr:uid="{00000000-0005-0000-0000-0000DF560000}"/>
    <cellStyle name="Encabez. 2 2" xfId="11354" hidden="1" xr:uid="{00000000-0005-0000-0000-0000E0560000}"/>
    <cellStyle name="Encabez. 2 2" xfId="11353" hidden="1" xr:uid="{00000000-0005-0000-0000-0000E1560000}"/>
    <cellStyle name="Encabez. 2 2" xfId="11414" hidden="1" xr:uid="{00000000-0005-0000-0000-0000E2560000}"/>
    <cellStyle name="Encabez. 2 2" xfId="11413" hidden="1" xr:uid="{00000000-0005-0000-0000-0000E3560000}"/>
    <cellStyle name="Encabez. 2 2" xfId="11437" hidden="1" xr:uid="{00000000-0005-0000-0000-0000E4560000}"/>
    <cellStyle name="Encabez. 2 2" xfId="11436" hidden="1" xr:uid="{00000000-0005-0000-0000-0000E5560000}"/>
    <cellStyle name="Encabez. 2 2" xfId="11447" hidden="1" xr:uid="{00000000-0005-0000-0000-0000E6560000}"/>
    <cellStyle name="Encabez. 2 2" xfId="11446" hidden="1" xr:uid="{00000000-0005-0000-0000-0000E7560000}"/>
    <cellStyle name="Encabez. 2 2" xfId="11457" hidden="1" xr:uid="{00000000-0005-0000-0000-0000E8560000}"/>
    <cellStyle name="Encabez. 2 2" xfId="11456" hidden="1" xr:uid="{00000000-0005-0000-0000-0000E9560000}"/>
    <cellStyle name="Encabez. 2 2" xfId="11467" hidden="1" xr:uid="{00000000-0005-0000-0000-0000EA560000}"/>
    <cellStyle name="Encabez. 2 2" xfId="11466" hidden="1" xr:uid="{00000000-0005-0000-0000-0000EB560000}"/>
    <cellStyle name="Encabez. 2 2" xfId="11377" hidden="1" xr:uid="{00000000-0005-0000-0000-0000EC560000}"/>
    <cellStyle name="Encabez. 2 2" xfId="11378" hidden="1" xr:uid="{00000000-0005-0000-0000-0000ED560000}"/>
    <cellStyle name="Encabez. 2 2" xfId="11386" hidden="1" xr:uid="{00000000-0005-0000-0000-0000EE560000}"/>
    <cellStyle name="Encabez. 2 2" xfId="11027" hidden="1" xr:uid="{00000000-0005-0000-0000-0000EF560000}"/>
    <cellStyle name="Encabez. 2 2" xfId="11476" hidden="1" xr:uid="{00000000-0005-0000-0000-0000F0560000}"/>
    <cellStyle name="Encabez. 2 2" xfId="11475" hidden="1" xr:uid="{00000000-0005-0000-0000-0000F1560000}"/>
    <cellStyle name="Encabez. 2 2" xfId="11486" hidden="1" xr:uid="{00000000-0005-0000-0000-0000F2560000}"/>
    <cellStyle name="Encabez. 2 2" xfId="11485" hidden="1" xr:uid="{00000000-0005-0000-0000-0000F3560000}"/>
    <cellStyle name="Encabez. 2 2" xfId="11496" hidden="1" xr:uid="{00000000-0005-0000-0000-0000F4560000}"/>
    <cellStyle name="Encabez. 2 2" xfId="11495" hidden="1" xr:uid="{00000000-0005-0000-0000-0000F5560000}"/>
    <cellStyle name="Encabez. 2 2" xfId="11106" hidden="1" xr:uid="{00000000-0005-0000-0000-0000F6560000}"/>
    <cellStyle name="Encabez. 2 2" xfId="9079" hidden="1" xr:uid="{00000000-0005-0000-0000-0000F7560000}"/>
    <cellStyle name="Encabez. 2 2" xfId="11169" hidden="1" xr:uid="{00000000-0005-0000-0000-0000F8560000}"/>
    <cellStyle name="Encabez. 2 2" xfId="11159" hidden="1" xr:uid="{00000000-0005-0000-0000-0000F9560000}"/>
    <cellStyle name="Encabez. 2 2" xfId="11083" hidden="1" xr:uid="{00000000-0005-0000-0000-0000FA560000}"/>
    <cellStyle name="Encabez. 2 2" xfId="10455" hidden="1" xr:uid="{00000000-0005-0000-0000-0000FB560000}"/>
    <cellStyle name="Encabez. 2 2" xfId="11037" hidden="1" xr:uid="{00000000-0005-0000-0000-0000FC560000}"/>
    <cellStyle name="Encabez. 2 2" xfId="10696" hidden="1" xr:uid="{00000000-0005-0000-0000-0000FD560000}"/>
    <cellStyle name="Encabez. 2 2" xfId="11098" hidden="1" xr:uid="{00000000-0005-0000-0000-0000FE560000}"/>
    <cellStyle name="Encabez. 2 2" xfId="10990" hidden="1" xr:uid="{00000000-0005-0000-0000-0000FF560000}"/>
    <cellStyle name="Encabez. 2 2" xfId="11559" hidden="1" xr:uid="{00000000-0005-0000-0000-000000570000}"/>
    <cellStyle name="Encabez. 2 2" xfId="11558" hidden="1" xr:uid="{00000000-0005-0000-0000-000001570000}"/>
    <cellStyle name="Encabez. 2 2" xfId="11582" hidden="1" xr:uid="{00000000-0005-0000-0000-000002570000}"/>
    <cellStyle name="Encabez. 2 2" xfId="11581" hidden="1" xr:uid="{00000000-0005-0000-0000-000003570000}"/>
    <cellStyle name="Encabez. 2 2" xfId="11592" hidden="1" xr:uid="{00000000-0005-0000-0000-000004570000}"/>
    <cellStyle name="Encabez. 2 2" xfId="11591" hidden="1" xr:uid="{00000000-0005-0000-0000-000005570000}"/>
    <cellStyle name="Encabez. 2 2" xfId="11602" hidden="1" xr:uid="{00000000-0005-0000-0000-000006570000}"/>
    <cellStyle name="Encabez. 2 2" xfId="11601" hidden="1" xr:uid="{00000000-0005-0000-0000-000007570000}"/>
    <cellStyle name="Encabez. 2 2" xfId="11612" hidden="1" xr:uid="{00000000-0005-0000-0000-000008570000}"/>
    <cellStyle name="Encabez. 2 2" xfId="11611" hidden="1" xr:uid="{00000000-0005-0000-0000-000009570000}"/>
    <cellStyle name="Encabez. 2 2" xfId="11522" hidden="1" xr:uid="{00000000-0005-0000-0000-00000A570000}"/>
    <cellStyle name="Encabez. 2 2" xfId="11523" hidden="1" xr:uid="{00000000-0005-0000-0000-00000B570000}"/>
    <cellStyle name="Encabez. 2 2" xfId="11531" hidden="1" xr:uid="{00000000-0005-0000-0000-00000C570000}"/>
    <cellStyle name="Encabez. 2 2" xfId="3558" hidden="1" xr:uid="{00000000-0005-0000-0000-00000D570000}"/>
    <cellStyle name="Encabez. 2 2" xfId="11621" hidden="1" xr:uid="{00000000-0005-0000-0000-00000E570000}"/>
    <cellStyle name="Encabez. 2 2" xfId="11620" hidden="1" xr:uid="{00000000-0005-0000-0000-00000F570000}"/>
    <cellStyle name="Encabez. 2 2" xfId="11631" hidden="1" xr:uid="{00000000-0005-0000-0000-000010570000}"/>
    <cellStyle name="Encabez. 2 2" xfId="11630" hidden="1" xr:uid="{00000000-0005-0000-0000-000011570000}"/>
    <cellStyle name="Encabez. 2 2" xfId="11641" hidden="1" xr:uid="{00000000-0005-0000-0000-000012570000}"/>
    <cellStyle name="Encabez. 2 2" xfId="11640" hidden="1" xr:uid="{00000000-0005-0000-0000-000013570000}"/>
    <cellStyle name="Encabez. 2 2" xfId="10460" hidden="1" xr:uid="{00000000-0005-0000-0000-000014570000}"/>
    <cellStyle name="Encabez. 2 2" xfId="4695" hidden="1" xr:uid="{00000000-0005-0000-0000-000015570000}"/>
    <cellStyle name="Encabez. 2 2" xfId="10945" hidden="1" xr:uid="{00000000-0005-0000-0000-000016570000}"/>
    <cellStyle name="Encabez. 2 2" xfId="4161" hidden="1" xr:uid="{00000000-0005-0000-0000-000017570000}"/>
    <cellStyle name="Encabez. 2 2" xfId="9480" hidden="1" xr:uid="{00000000-0005-0000-0000-000018570000}"/>
    <cellStyle name="Encabez. 2 2" xfId="4133" hidden="1" xr:uid="{00000000-0005-0000-0000-000019570000}"/>
    <cellStyle name="Encabez. 2 2" xfId="11654" hidden="1" xr:uid="{00000000-0005-0000-0000-00001A570000}"/>
    <cellStyle name="Encabez. 2 2" xfId="11653" hidden="1" xr:uid="{00000000-0005-0000-0000-00001B570000}"/>
    <cellStyle name="Encabez. 2 2" xfId="11664" hidden="1" xr:uid="{00000000-0005-0000-0000-00001C570000}"/>
    <cellStyle name="Encabez. 2 2" xfId="11663" hidden="1" xr:uid="{00000000-0005-0000-0000-00001D570000}"/>
    <cellStyle name="Encabez. 2 2" xfId="11798" hidden="1" xr:uid="{00000000-0005-0000-0000-00001E570000}"/>
    <cellStyle name="Encabez. 2 2" xfId="11797" hidden="1" xr:uid="{00000000-0005-0000-0000-00001F570000}"/>
    <cellStyle name="Encabez. 2 2" xfId="11822" hidden="1" xr:uid="{00000000-0005-0000-0000-000020570000}"/>
    <cellStyle name="Encabez. 2 2" xfId="11821" hidden="1" xr:uid="{00000000-0005-0000-0000-000021570000}"/>
    <cellStyle name="Encabez. 2 2" xfId="11858" hidden="1" xr:uid="{00000000-0005-0000-0000-000022570000}"/>
    <cellStyle name="Encabez. 2 2" xfId="11857" hidden="1" xr:uid="{00000000-0005-0000-0000-000023570000}"/>
    <cellStyle name="Encabez. 2 2" xfId="11869" hidden="1" xr:uid="{00000000-0005-0000-0000-000024570000}"/>
    <cellStyle name="Encabez. 2 2" xfId="11868" hidden="1" xr:uid="{00000000-0005-0000-0000-000025570000}"/>
    <cellStyle name="Encabez. 2 2" xfId="11880" hidden="1" xr:uid="{00000000-0005-0000-0000-000026570000}"/>
    <cellStyle name="Encabez. 2 2" xfId="11879" hidden="1" xr:uid="{00000000-0005-0000-0000-000027570000}"/>
    <cellStyle name="Encabez. 2 2" xfId="11941" hidden="1" xr:uid="{00000000-0005-0000-0000-000028570000}"/>
    <cellStyle name="Encabez. 2 2" xfId="11940" hidden="1" xr:uid="{00000000-0005-0000-0000-000029570000}"/>
    <cellStyle name="Encabez. 2 2" xfId="11964" hidden="1" xr:uid="{00000000-0005-0000-0000-00002A570000}"/>
    <cellStyle name="Encabez. 2 2" xfId="11963" hidden="1" xr:uid="{00000000-0005-0000-0000-00002B570000}"/>
    <cellStyle name="Encabez. 2 2" xfId="11974" hidden="1" xr:uid="{00000000-0005-0000-0000-00002C570000}"/>
    <cellStyle name="Encabez. 2 2" xfId="11973" hidden="1" xr:uid="{00000000-0005-0000-0000-00002D570000}"/>
    <cellStyle name="Encabez. 2 2" xfId="11984" hidden="1" xr:uid="{00000000-0005-0000-0000-00002E570000}"/>
    <cellStyle name="Encabez. 2 2" xfId="11983" hidden="1" xr:uid="{00000000-0005-0000-0000-00002F570000}"/>
    <cellStyle name="Encabez. 2 2" xfId="11994" hidden="1" xr:uid="{00000000-0005-0000-0000-000030570000}"/>
    <cellStyle name="Encabez. 2 2" xfId="11993" hidden="1" xr:uid="{00000000-0005-0000-0000-000031570000}"/>
    <cellStyle name="Encabez. 2 2" xfId="11904" hidden="1" xr:uid="{00000000-0005-0000-0000-000032570000}"/>
    <cellStyle name="Encabez. 2 2" xfId="11905" hidden="1" xr:uid="{00000000-0005-0000-0000-000033570000}"/>
    <cellStyle name="Encabez. 2 2" xfId="11913" hidden="1" xr:uid="{00000000-0005-0000-0000-000034570000}"/>
    <cellStyle name="Encabez. 2 2" xfId="11755" hidden="1" xr:uid="{00000000-0005-0000-0000-000035570000}"/>
    <cellStyle name="Encabez. 2 2" xfId="12003" hidden="1" xr:uid="{00000000-0005-0000-0000-000036570000}"/>
    <cellStyle name="Encabez. 2 2" xfId="12002" hidden="1" xr:uid="{00000000-0005-0000-0000-000037570000}"/>
    <cellStyle name="Encabez. 2 2" xfId="12013" hidden="1" xr:uid="{00000000-0005-0000-0000-000038570000}"/>
    <cellStyle name="Encabez. 2 2" xfId="12012" hidden="1" xr:uid="{00000000-0005-0000-0000-000039570000}"/>
    <cellStyle name="Encabez. 2 2" xfId="12023" hidden="1" xr:uid="{00000000-0005-0000-0000-00003A570000}"/>
    <cellStyle name="Encabez. 2 2" xfId="12022" hidden="1" xr:uid="{00000000-0005-0000-0000-00003B570000}"/>
    <cellStyle name="Encabez. 2 2" xfId="9121" hidden="1" xr:uid="{00000000-0005-0000-0000-00003C570000}"/>
    <cellStyle name="Encabez. 2 2" xfId="11704" hidden="1" xr:uid="{00000000-0005-0000-0000-00003D570000}"/>
    <cellStyle name="Encabez. 2 2" xfId="10556" hidden="1" xr:uid="{00000000-0005-0000-0000-00003E570000}"/>
    <cellStyle name="Encabez. 2 2" xfId="10709" hidden="1" xr:uid="{00000000-0005-0000-0000-00003F570000}"/>
    <cellStyle name="Encabez. 2 2" xfId="6704" hidden="1" xr:uid="{00000000-0005-0000-0000-000040570000}"/>
    <cellStyle name="Encabez. 2 2" xfId="10701" hidden="1" xr:uid="{00000000-0005-0000-0000-000041570000}"/>
    <cellStyle name="Encabez. 2 2" xfId="10860" hidden="1" xr:uid="{00000000-0005-0000-0000-000042570000}"/>
    <cellStyle name="Encabez. 2 2" xfId="5626" hidden="1" xr:uid="{00000000-0005-0000-0000-000043570000}"/>
    <cellStyle name="Encabez. 2 2" xfId="12033" hidden="1" xr:uid="{00000000-0005-0000-0000-000044570000}"/>
    <cellStyle name="Encabez. 2 2" xfId="12032" hidden="1" xr:uid="{00000000-0005-0000-0000-000045570000}"/>
    <cellStyle name="Encabez. 2 2" xfId="12093" hidden="1" xr:uid="{00000000-0005-0000-0000-000046570000}"/>
    <cellStyle name="Encabez. 2 2" xfId="12092" hidden="1" xr:uid="{00000000-0005-0000-0000-000047570000}"/>
    <cellStyle name="Encabez. 2 2" xfId="12116" hidden="1" xr:uid="{00000000-0005-0000-0000-000048570000}"/>
    <cellStyle name="Encabez. 2 2" xfId="12115" hidden="1" xr:uid="{00000000-0005-0000-0000-000049570000}"/>
    <cellStyle name="Encabez. 2 2" xfId="12126" hidden="1" xr:uid="{00000000-0005-0000-0000-00004A570000}"/>
    <cellStyle name="Encabez. 2 2" xfId="12125" hidden="1" xr:uid="{00000000-0005-0000-0000-00004B570000}"/>
    <cellStyle name="Encabez. 2 2" xfId="12136" hidden="1" xr:uid="{00000000-0005-0000-0000-00004C570000}"/>
    <cellStyle name="Encabez. 2 2" xfId="12135" hidden="1" xr:uid="{00000000-0005-0000-0000-00004D570000}"/>
    <cellStyle name="Encabez. 2 2" xfId="12146" hidden="1" xr:uid="{00000000-0005-0000-0000-00004E570000}"/>
    <cellStyle name="Encabez. 2 2" xfId="12145" hidden="1" xr:uid="{00000000-0005-0000-0000-00004F570000}"/>
    <cellStyle name="Encabez. 2 2" xfId="12056" hidden="1" xr:uid="{00000000-0005-0000-0000-000050570000}"/>
    <cellStyle name="Encabez. 2 2" xfId="12057" hidden="1" xr:uid="{00000000-0005-0000-0000-000051570000}"/>
    <cellStyle name="Encabez. 2 2" xfId="12065" hidden="1" xr:uid="{00000000-0005-0000-0000-000052570000}"/>
    <cellStyle name="Encabez. 2 2" xfId="11709" hidden="1" xr:uid="{00000000-0005-0000-0000-000053570000}"/>
    <cellStyle name="Encabez. 2 2" xfId="12155" hidden="1" xr:uid="{00000000-0005-0000-0000-000054570000}"/>
    <cellStyle name="Encabez. 2 2" xfId="12154" hidden="1" xr:uid="{00000000-0005-0000-0000-000055570000}"/>
    <cellStyle name="Encabez. 2 2" xfId="12165" hidden="1" xr:uid="{00000000-0005-0000-0000-000056570000}"/>
    <cellStyle name="Encabez. 2 2" xfId="12164" hidden="1" xr:uid="{00000000-0005-0000-0000-000057570000}"/>
    <cellStyle name="Encabez. 2 2" xfId="12175" hidden="1" xr:uid="{00000000-0005-0000-0000-000058570000}"/>
    <cellStyle name="Encabez. 2 2" xfId="12174" hidden="1" xr:uid="{00000000-0005-0000-0000-000059570000}"/>
    <cellStyle name="Encabez. 2 2" xfId="11787" hidden="1" xr:uid="{00000000-0005-0000-0000-00005A570000}"/>
    <cellStyle name="Encabez. 2 2" xfId="10822" hidden="1" xr:uid="{00000000-0005-0000-0000-00005B570000}"/>
    <cellStyle name="Encabez. 2 2" xfId="11850" hidden="1" xr:uid="{00000000-0005-0000-0000-00005C570000}"/>
    <cellStyle name="Encabez. 2 2" xfId="11840" hidden="1" xr:uid="{00000000-0005-0000-0000-00005D570000}"/>
    <cellStyle name="Encabez. 2 2" xfId="11764" hidden="1" xr:uid="{00000000-0005-0000-0000-00005E570000}"/>
    <cellStyle name="Encabez. 2 2" xfId="10530" hidden="1" xr:uid="{00000000-0005-0000-0000-00005F570000}"/>
    <cellStyle name="Encabez. 2 2" xfId="11719" hidden="1" xr:uid="{00000000-0005-0000-0000-000060570000}"/>
    <cellStyle name="Encabez. 2 2" xfId="10880" hidden="1" xr:uid="{00000000-0005-0000-0000-000061570000}"/>
    <cellStyle name="Encabez. 2 2" xfId="11779" hidden="1" xr:uid="{00000000-0005-0000-0000-000062570000}"/>
    <cellStyle name="Encabez. 2 2" xfId="11672" hidden="1" xr:uid="{00000000-0005-0000-0000-000063570000}"/>
    <cellStyle name="Encabez. 2 2" xfId="12238" hidden="1" xr:uid="{00000000-0005-0000-0000-000064570000}"/>
    <cellStyle name="Encabez. 2 2" xfId="12237" hidden="1" xr:uid="{00000000-0005-0000-0000-000065570000}"/>
    <cellStyle name="Encabez. 2 2" xfId="12261" hidden="1" xr:uid="{00000000-0005-0000-0000-000066570000}"/>
    <cellStyle name="Encabez. 2 2" xfId="12260" hidden="1" xr:uid="{00000000-0005-0000-0000-000067570000}"/>
    <cellStyle name="Encabez. 2 2" xfId="12271" hidden="1" xr:uid="{00000000-0005-0000-0000-000068570000}"/>
    <cellStyle name="Encabez. 2 2" xfId="12270" hidden="1" xr:uid="{00000000-0005-0000-0000-000069570000}"/>
    <cellStyle name="Encabez. 2 2" xfId="12281" hidden="1" xr:uid="{00000000-0005-0000-0000-00006A570000}"/>
    <cellStyle name="Encabez. 2 2" xfId="12280" hidden="1" xr:uid="{00000000-0005-0000-0000-00006B570000}"/>
    <cellStyle name="Encabez. 2 2" xfId="12291" hidden="1" xr:uid="{00000000-0005-0000-0000-00006C570000}"/>
    <cellStyle name="Encabez. 2 2" xfId="12290" hidden="1" xr:uid="{00000000-0005-0000-0000-00006D570000}"/>
    <cellStyle name="Encabez. 2 2" xfId="12201" hidden="1" xr:uid="{00000000-0005-0000-0000-00006E570000}"/>
    <cellStyle name="Encabez. 2 2" xfId="12202" hidden="1" xr:uid="{00000000-0005-0000-0000-00006F570000}"/>
    <cellStyle name="Encabez. 2 2" xfId="12210" hidden="1" xr:uid="{00000000-0005-0000-0000-000070570000}"/>
    <cellStyle name="Encabez. 2 2" xfId="8585" hidden="1" xr:uid="{00000000-0005-0000-0000-000071570000}"/>
    <cellStyle name="Encabez. 2 2" xfId="12300" hidden="1" xr:uid="{00000000-0005-0000-0000-000072570000}"/>
    <cellStyle name="Encabez. 2 2" xfId="12299" hidden="1" xr:uid="{00000000-0005-0000-0000-000073570000}"/>
    <cellStyle name="Encabez. 2 2" xfId="12310" hidden="1" xr:uid="{00000000-0005-0000-0000-000074570000}"/>
    <cellStyle name="Encabez. 2 2" xfId="12309" hidden="1" xr:uid="{00000000-0005-0000-0000-000075570000}"/>
    <cellStyle name="Encabez. 2 2" xfId="12320" hidden="1" xr:uid="{00000000-0005-0000-0000-000076570000}"/>
    <cellStyle name="Encabez. 2 2" xfId="12319" hidden="1" xr:uid="{00000000-0005-0000-0000-000077570000}"/>
    <cellStyle name="Encabez. 2 2" xfId="5041" hidden="1" xr:uid="{00000000-0005-0000-0000-000078570000}"/>
    <cellStyle name="Encabez. 2 2" xfId="8568" hidden="1" xr:uid="{00000000-0005-0000-0000-000079570000}"/>
    <cellStyle name="Encabez. 2 2" xfId="8946" hidden="1" xr:uid="{00000000-0005-0000-0000-00007A570000}"/>
    <cellStyle name="Encabez. 2 2" xfId="10458" hidden="1" xr:uid="{00000000-0005-0000-0000-00007B570000}"/>
    <cellStyle name="Encabez. 2 2" xfId="10509" hidden="1" xr:uid="{00000000-0005-0000-0000-00007C570000}"/>
    <cellStyle name="Encabez. 2 2" xfId="5590" hidden="1" xr:uid="{00000000-0005-0000-0000-00007D570000}"/>
    <cellStyle name="Encabez. 2 2" xfId="12333" hidden="1" xr:uid="{00000000-0005-0000-0000-00007E570000}"/>
    <cellStyle name="Encabez. 2 2" xfId="12332" hidden="1" xr:uid="{00000000-0005-0000-0000-00007F570000}"/>
    <cellStyle name="Encabez. 2 2" xfId="12344" hidden="1" xr:uid="{00000000-0005-0000-0000-000080570000}"/>
    <cellStyle name="Encabez. 2 2" xfId="12343" hidden="1" xr:uid="{00000000-0005-0000-0000-000081570000}"/>
    <cellStyle name="Encabez. 2 2" xfId="12477" hidden="1" xr:uid="{00000000-0005-0000-0000-000082570000}"/>
    <cellStyle name="Encabez. 2 2" xfId="12476" hidden="1" xr:uid="{00000000-0005-0000-0000-000083570000}"/>
    <cellStyle name="Encabez. 2 2" xfId="12501" hidden="1" xr:uid="{00000000-0005-0000-0000-000084570000}"/>
    <cellStyle name="Encabez. 2 2" xfId="12500" hidden="1" xr:uid="{00000000-0005-0000-0000-000085570000}"/>
    <cellStyle name="Encabez. 2 2" xfId="12537" hidden="1" xr:uid="{00000000-0005-0000-0000-000086570000}"/>
    <cellStyle name="Encabez. 2 2" xfId="12536" hidden="1" xr:uid="{00000000-0005-0000-0000-000087570000}"/>
    <cellStyle name="Encabez. 2 2" xfId="12548" hidden="1" xr:uid="{00000000-0005-0000-0000-000088570000}"/>
    <cellStyle name="Encabez. 2 2" xfId="12547" hidden="1" xr:uid="{00000000-0005-0000-0000-000089570000}"/>
    <cellStyle name="Encabez. 2 2" xfId="12559" hidden="1" xr:uid="{00000000-0005-0000-0000-00008A570000}"/>
    <cellStyle name="Encabez. 2 2" xfId="12558" hidden="1" xr:uid="{00000000-0005-0000-0000-00008B570000}"/>
    <cellStyle name="Encabez. 2 2" xfId="12621" hidden="1" xr:uid="{00000000-0005-0000-0000-00008C570000}"/>
    <cellStyle name="Encabez. 2 2" xfId="12620" hidden="1" xr:uid="{00000000-0005-0000-0000-00008D570000}"/>
    <cellStyle name="Encabez. 2 2" xfId="12644" hidden="1" xr:uid="{00000000-0005-0000-0000-00008E570000}"/>
    <cellStyle name="Encabez. 2 2" xfId="12643" hidden="1" xr:uid="{00000000-0005-0000-0000-00008F570000}"/>
    <cellStyle name="Encabez. 2 2" xfId="12654" hidden="1" xr:uid="{00000000-0005-0000-0000-000090570000}"/>
    <cellStyle name="Encabez. 2 2" xfId="12653" hidden="1" xr:uid="{00000000-0005-0000-0000-000091570000}"/>
    <cellStyle name="Encabez. 2 2" xfId="12664" hidden="1" xr:uid="{00000000-0005-0000-0000-000092570000}"/>
    <cellStyle name="Encabez. 2 2" xfId="12663" hidden="1" xr:uid="{00000000-0005-0000-0000-000093570000}"/>
    <cellStyle name="Encabez. 2 2" xfId="12674" hidden="1" xr:uid="{00000000-0005-0000-0000-000094570000}"/>
    <cellStyle name="Encabez. 2 2" xfId="12673" hidden="1" xr:uid="{00000000-0005-0000-0000-000095570000}"/>
    <cellStyle name="Encabez. 2 2" xfId="12583" hidden="1" xr:uid="{00000000-0005-0000-0000-000096570000}"/>
    <cellStyle name="Encabez. 2 2" xfId="12584" hidden="1" xr:uid="{00000000-0005-0000-0000-000097570000}"/>
    <cellStyle name="Encabez. 2 2" xfId="12593" hidden="1" xr:uid="{00000000-0005-0000-0000-000098570000}"/>
    <cellStyle name="Encabez. 2 2" xfId="12434" hidden="1" xr:uid="{00000000-0005-0000-0000-000099570000}"/>
    <cellStyle name="Encabez. 2 2" xfId="12683" hidden="1" xr:uid="{00000000-0005-0000-0000-00009A570000}"/>
    <cellStyle name="Encabez. 2 2" xfId="12682" hidden="1" xr:uid="{00000000-0005-0000-0000-00009B570000}"/>
    <cellStyle name="Encabez. 2 2" xfId="12693" hidden="1" xr:uid="{00000000-0005-0000-0000-00009C570000}"/>
    <cellStyle name="Encabez. 2 2" xfId="12692" hidden="1" xr:uid="{00000000-0005-0000-0000-00009D570000}"/>
    <cellStyle name="Encabez. 2 2" xfId="12703" hidden="1" xr:uid="{00000000-0005-0000-0000-00009E570000}"/>
    <cellStyle name="Encabez. 2 2" xfId="12702" hidden="1" xr:uid="{00000000-0005-0000-0000-00009F570000}"/>
    <cellStyle name="Encabez. 2 2" xfId="10801" hidden="1" xr:uid="{00000000-0005-0000-0000-0000A0570000}"/>
    <cellStyle name="Encabez. 2 2" xfId="12383" hidden="1" xr:uid="{00000000-0005-0000-0000-0000A1570000}"/>
    <cellStyle name="Encabez. 2 2" xfId="10839" hidden="1" xr:uid="{00000000-0005-0000-0000-0000A2570000}"/>
    <cellStyle name="Encabez. 2 2" xfId="10863" hidden="1" xr:uid="{00000000-0005-0000-0000-0000A3570000}"/>
    <cellStyle name="Encabez. 2 2" xfId="4869" hidden="1" xr:uid="{00000000-0005-0000-0000-0000A4570000}"/>
    <cellStyle name="Encabez. 2 2" xfId="10698" hidden="1" xr:uid="{00000000-0005-0000-0000-0000A5570000}"/>
    <cellStyle name="Encabez. 2 2" xfId="10612" hidden="1" xr:uid="{00000000-0005-0000-0000-0000A6570000}"/>
    <cellStyle name="Encabez. 2 2" xfId="10690" hidden="1" xr:uid="{00000000-0005-0000-0000-0000A7570000}"/>
    <cellStyle name="Encabez. 2 2" xfId="12713" hidden="1" xr:uid="{00000000-0005-0000-0000-0000A8570000}"/>
    <cellStyle name="Encabez. 2 2" xfId="12712" hidden="1" xr:uid="{00000000-0005-0000-0000-0000A9570000}"/>
    <cellStyle name="Encabez. 2 2" xfId="12773" hidden="1" xr:uid="{00000000-0005-0000-0000-0000AA570000}"/>
    <cellStyle name="Encabez. 2 2" xfId="12772" hidden="1" xr:uid="{00000000-0005-0000-0000-0000AB570000}"/>
    <cellStyle name="Encabez. 2 2" xfId="12796" hidden="1" xr:uid="{00000000-0005-0000-0000-0000AC570000}"/>
    <cellStyle name="Encabez. 2 2" xfId="12795" hidden="1" xr:uid="{00000000-0005-0000-0000-0000AD570000}"/>
    <cellStyle name="Encabez. 2 2" xfId="12806" hidden="1" xr:uid="{00000000-0005-0000-0000-0000AE570000}"/>
    <cellStyle name="Encabez. 2 2" xfId="12805" hidden="1" xr:uid="{00000000-0005-0000-0000-0000AF570000}"/>
    <cellStyle name="Encabez. 2 2" xfId="12816" hidden="1" xr:uid="{00000000-0005-0000-0000-0000B0570000}"/>
    <cellStyle name="Encabez. 2 2" xfId="12815" hidden="1" xr:uid="{00000000-0005-0000-0000-0000B1570000}"/>
    <cellStyle name="Encabez. 2 2" xfId="12826" hidden="1" xr:uid="{00000000-0005-0000-0000-0000B2570000}"/>
    <cellStyle name="Encabez. 2 2" xfId="12825" hidden="1" xr:uid="{00000000-0005-0000-0000-0000B3570000}"/>
    <cellStyle name="Encabez. 2 2" xfId="12736" hidden="1" xr:uid="{00000000-0005-0000-0000-0000B4570000}"/>
    <cellStyle name="Encabez. 2 2" xfId="12737" hidden="1" xr:uid="{00000000-0005-0000-0000-0000B5570000}"/>
    <cellStyle name="Encabez. 2 2" xfId="12745" hidden="1" xr:uid="{00000000-0005-0000-0000-0000B6570000}"/>
    <cellStyle name="Encabez. 2 2" xfId="12388" hidden="1" xr:uid="{00000000-0005-0000-0000-0000B7570000}"/>
    <cellStyle name="Encabez. 2 2" xfId="12835" hidden="1" xr:uid="{00000000-0005-0000-0000-0000B8570000}"/>
    <cellStyle name="Encabez. 2 2" xfId="12834" hidden="1" xr:uid="{00000000-0005-0000-0000-0000B9570000}"/>
    <cellStyle name="Encabez. 2 2" xfId="12845" hidden="1" xr:uid="{00000000-0005-0000-0000-0000BA570000}"/>
    <cellStyle name="Encabez. 2 2" xfId="12844" hidden="1" xr:uid="{00000000-0005-0000-0000-0000BB570000}"/>
    <cellStyle name="Encabez. 2 2" xfId="12855" hidden="1" xr:uid="{00000000-0005-0000-0000-0000BC570000}"/>
    <cellStyle name="Encabez. 2 2" xfId="12854" hidden="1" xr:uid="{00000000-0005-0000-0000-0000BD570000}"/>
    <cellStyle name="Encabez. 2 2" xfId="12466" hidden="1" xr:uid="{00000000-0005-0000-0000-0000BE570000}"/>
    <cellStyle name="Encabez. 2 2" xfId="10474" hidden="1" xr:uid="{00000000-0005-0000-0000-0000BF570000}"/>
    <cellStyle name="Encabez. 2 2" xfId="12529" hidden="1" xr:uid="{00000000-0005-0000-0000-0000C0570000}"/>
    <cellStyle name="Encabez. 2 2" xfId="12519" hidden="1" xr:uid="{00000000-0005-0000-0000-0000C1570000}"/>
    <cellStyle name="Encabez. 2 2" xfId="12443" hidden="1" xr:uid="{00000000-0005-0000-0000-0000C2570000}"/>
    <cellStyle name="Encabez. 2 2" xfId="8718" hidden="1" xr:uid="{00000000-0005-0000-0000-0000C3570000}"/>
    <cellStyle name="Encabez. 2 2" xfId="12398" hidden="1" xr:uid="{00000000-0005-0000-0000-0000C4570000}"/>
    <cellStyle name="Encabez. 2 2" xfId="10545" hidden="1" xr:uid="{00000000-0005-0000-0000-0000C5570000}"/>
    <cellStyle name="Encabez. 2 2" xfId="12458" hidden="1" xr:uid="{00000000-0005-0000-0000-0000C6570000}"/>
    <cellStyle name="Encabez. 2 2" xfId="12351" hidden="1" xr:uid="{00000000-0005-0000-0000-0000C7570000}"/>
    <cellStyle name="Encabez. 2 2" xfId="12918" hidden="1" xr:uid="{00000000-0005-0000-0000-0000C8570000}"/>
    <cellStyle name="Encabez. 2 2" xfId="12917" hidden="1" xr:uid="{00000000-0005-0000-0000-0000C9570000}"/>
    <cellStyle name="Encabez. 2 2" xfId="12941" hidden="1" xr:uid="{00000000-0005-0000-0000-0000CA570000}"/>
    <cellStyle name="Encabez. 2 2" xfId="12940" hidden="1" xr:uid="{00000000-0005-0000-0000-0000CB570000}"/>
    <cellStyle name="Encabez. 2 2" xfId="12951" hidden="1" xr:uid="{00000000-0005-0000-0000-0000CC570000}"/>
    <cellStyle name="Encabez. 2 2" xfId="12950" hidden="1" xr:uid="{00000000-0005-0000-0000-0000CD570000}"/>
    <cellStyle name="Encabez. 2 2" xfId="12961" hidden="1" xr:uid="{00000000-0005-0000-0000-0000CE570000}"/>
    <cellStyle name="Encabez. 2 2" xfId="12960" hidden="1" xr:uid="{00000000-0005-0000-0000-0000CF570000}"/>
    <cellStyle name="Encabez. 2 2" xfId="12971" hidden="1" xr:uid="{00000000-0005-0000-0000-0000D0570000}"/>
    <cellStyle name="Encabez. 2 2" xfId="12970" hidden="1" xr:uid="{00000000-0005-0000-0000-0000D1570000}"/>
    <cellStyle name="Encabez. 2 2" xfId="12881" hidden="1" xr:uid="{00000000-0005-0000-0000-0000D2570000}"/>
    <cellStyle name="Encabez. 2 2" xfId="12882" hidden="1" xr:uid="{00000000-0005-0000-0000-0000D3570000}"/>
    <cellStyle name="Encabez. 2 2" xfId="12890" hidden="1" xr:uid="{00000000-0005-0000-0000-0000D4570000}"/>
    <cellStyle name="Encabez. 2 2" xfId="10727" hidden="1" xr:uid="{00000000-0005-0000-0000-0000D5570000}"/>
    <cellStyle name="Encabez. 2 2" xfId="12980" hidden="1" xr:uid="{00000000-0005-0000-0000-0000D6570000}"/>
    <cellStyle name="Encabez. 2 2" xfId="12979" hidden="1" xr:uid="{00000000-0005-0000-0000-0000D7570000}"/>
    <cellStyle name="Encabez. 2 2" xfId="12990" hidden="1" xr:uid="{00000000-0005-0000-0000-0000D8570000}"/>
    <cellStyle name="Encabez. 2 2" xfId="12989" hidden="1" xr:uid="{00000000-0005-0000-0000-0000D9570000}"/>
    <cellStyle name="Encabez. 2 2" xfId="13000" hidden="1" xr:uid="{00000000-0005-0000-0000-0000DA570000}"/>
    <cellStyle name="Encabez. 2 2" xfId="12999" hidden="1" xr:uid="{00000000-0005-0000-0000-0000DB570000}"/>
    <cellStyle name="Encabez. 2 2" xfId="4915" hidden="1" xr:uid="{00000000-0005-0000-0000-0000DC570000}"/>
    <cellStyle name="Encabez. 2 2" xfId="10523" hidden="1" xr:uid="{00000000-0005-0000-0000-0000DD570000}"/>
    <cellStyle name="Encabez. 2 2" xfId="10705" hidden="1" xr:uid="{00000000-0005-0000-0000-0000DE570000}"/>
    <cellStyle name="Encabez. 2 2" xfId="10835" hidden="1" xr:uid="{00000000-0005-0000-0000-0000DF570000}"/>
    <cellStyle name="Encabez. 2 2" xfId="9764" hidden="1" xr:uid="{00000000-0005-0000-0000-0000E0570000}"/>
    <cellStyle name="Encabez. 2 2" xfId="10847" hidden="1" xr:uid="{00000000-0005-0000-0000-0000E1570000}"/>
    <cellStyle name="Encabez. 2 2" xfId="13013" hidden="1" xr:uid="{00000000-0005-0000-0000-0000E2570000}"/>
    <cellStyle name="Encabez. 2 2" xfId="13012" hidden="1" xr:uid="{00000000-0005-0000-0000-0000E3570000}"/>
    <cellStyle name="Encabez. 2 2" xfId="13023" hidden="1" xr:uid="{00000000-0005-0000-0000-0000E4570000}"/>
    <cellStyle name="Encabez. 2 2" xfId="13022" hidden="1" xr:uid="{00000000-0005-0000-0000-0000E5570000}"/>
    <cellStyle name="Encabez. 2 2" xfId="13156" hidden="1" xr:uid="{00000000-0005-0000-0000-0000E6570000}"/>
    <cellStyle name="Encabez. 2 2" xfId="13155" hidden="1" xr:uid="{00000000-0005-0000-0000-0000E7570000}"/>
    <cellStyle name="Encabez. 2 2" xfId="13180" hidden="1" xr:uid="{00000000-0005-0000-0000-0000E8570000}"/>
    <cellStyle name="Encabez. 2 2" xfId="13179" hidden="1" xr:uid="{00000000-0005-0000-0000-0000E9570000}"/>
    <cellStyle name="Encabez. 2 2" xfId="13216" hidden="1" xr:uid="{00000000-0005-0000-0000-0000EA570000}"/>
    <cellStyle name="Encabez. 2 2" xfId="13215" hidden="1" xr:uid="{00000000-0005-0000-0000-0000EB570000}"/>
    <cellStyle name="Encabez. 2 2" xfId="13227" hidden="1" xr:uid="{00000000-0005-0000-0000-0000EC570000}"/>
    <cellStyle name="Encabez. 2 2" xfId="13226" hidden="1" xr:uid="{00000000-0005-0000-0000-0000ED570000}"/>
    <cellStyle name="Encabez. 2 2" xfId="13238" hidden="1" xr:uid="{00000000-0005-0000-0000-0000EE570000}"/>
    <cellStyle name="Encabez. 2 2" xfId="13237" hidden="1" xr:uid="{00000000-0005-0000-0000-0000EF570000}"/>
    <cellStyle name="Encabez. 2 2" xfId="13299" hidden="1" xr:uid="{00000000-0005-0000-0000-0000F0570000}"/>
    <cellStyle name="Encabez. 2 2" xfId="13298" hidden="1" xr:uid="{00000000-0005-0000-0000-0000F1570000}"/>
    <cellStyle name="Encabez. 2 2" xfId="13322" hidden="1" xr:uid="{00000000-0005-0000-0000-0000F2570000}"/>
    <cellStyle name="Encabez. 2 2" xfId="13321" hidden="1" xr:uid="{00000000-0005-0000-0000-0000F3570000}"/>
    <cellStyle name="Encabez. 2 2" xfId="13332" hidden="1" xr:uid="{00000000-0005-0000-0000-0000F4570000}"/>
    <cellStyle name="Encabez. 2 2" xfId="13331" hidden="1" xr:uid="{00000000-0005-0000-0000-0000F5570000}"/>
    <cellStyle name="Encabez. 2 2" xfId="13342" hidden="1" xr:uid="{00000000-0005-0000-0000-0000F6570000}"/>
    <cellStyle name="Encabez. 2 2" xfId="13341" hidden="1" xr:uid="{00000000-0005-0000-0000-0000F7570000}"/>
    <cellStyle name="Encabez. 2 2" xfId="13352" hidden="1" xr:uid="{00000000-0005-0000-0000-0000F8570000}"/>
    <cellStyle name="Encabez. 2 2" xfId="13351" hidden="1" xr:uid="{00000000-0005-0000-0000-0000F9570000}"/>
    <cellStyle name="Encabez. 2 2" xfId="13262" hidden="1" xr:uid="{00000000-0005-0000-0000-0000FA570000}"/>
    <cellStyle name="Encabez. 2 2" xfId="13263" hidden="1" xr:uid="{00000000-0005-0000-0000-0000FB570000}"/>
    <cellStyle name="Encabez. 2 2" xfId="13271" hidden="1" xr:uid="{00000000-0005-0000-0000-0000FC570000}"/>
    <cellStyle name="Encabez. 2 2" xfId="13113" hidden="1" xr:uid="{00000000-0005-0000-0000-0000FD570000}"/>
    <cellStyle name="Encabez. 2 2" xfId="13361" hidden="1" xr:uid="{00000000-0005-0000-0000-0000FE570000}"/>
    <cellStyle name="Encabez. 2 2" xfId="13360" hidden="1" xr:uid="{00000000-0005-0000-0000-0000FF570000}"/>
    <cellStyle name="Encabez. 2 2" xfId="13371" hidden="1" xr:uid="{00000000-0005-0000-0000-000000580000}"/>
    <cellStyle name="Encabez. 2 2" xfId="13370" hidden="1" xr:uid="{00000000-0005-0000-0000-000001580000}"/>
    <cellStyle name="Encabez. 2 2" xfId="13381" hidden="1" xr:uid="{00000000-0005-0000-0000-000002580000}"/>
    <cellStyle name="Encabez. 2 2" xfId="13380" hidden="1" xr:uid="{00000000-0005-0000-0000-000003580000}"/>
    <cellStyle name="Encabez. 2 2" xfId="10932" hidden="1" xr:uid="{00000000-0005-0000-0000-000004580000}"/>
    <cellStyle name="Encabez. 2 2" xfId="13062" hidden="1" xr:uid="{00000000-0005-0000-0000-000005580000}"/>
    <cellStyle name="Encabez. 2 2" xfId="10794" hidden="1" xr:uid="{00000000-0005-0000-0000-000006580000}"/>
    <cellStyle name="Encabez. 2 2" xfId="10540" hidden="1" xr:uid="{00000000-0005-0000-0000-000007580000}"/>
    <cellStyle name="Encabez. 2 2" xfId="10596" hidden="1" xr:uid="{00000000-0005-0000-0000-000008580000}"/>
    <cellStyle name="Encabez. 2 2" xfId="10871" hidden="1" xr:uid="{00000000-0005-0000-0000-000009580000}"/>
    <cellStyle name="Encabez. 2 2" xfId="10851" hidden="1" xr:uid="{00000000-0005-0000-0000-00000A580000}"/>
    <cellStyle name="Encabez. 2 2" xfId="8817" hidden="1" xr:uid="{00000000-0005-0000-0000-00000B580000}"/>
    <cellStyle name="Encabez. 2 2" xfId="13391" hidden="1" xr:uid="{00000000-0005-0000-0000-00000C580000}"/>
    <cellStyle name="Encabez. 2 2" xfId="13390" hidden="1" xr:uid="{00000000-0005-0000-0000-00000D580000}"/>
    <cellStyle name="Encabez. 2 2" xfId="13451" hidden="1" xr:uid="{00000000-0005-0000-0000-00000E580000}"/>
    <cellStyle name="Encabez. 2 2" xfId="13450" hidden="1" xr:uid="{00000000-0005-0000-0000-00000F580000}"/>
    <cellStyle name="Encabez. 2 2" xfId="13474" hidden="1" xr:uid="{00000000-0005-0000-0000-000010580000}"/>
    <cellStyle name="Encabez. 2 2" xfId="13473" hidden="1" xr:uid="{00000000-0005-0000-0000-000011580000}"/>
    <cellStyle name="Encabez. 2 2" xfId="13484" hidden="1" xr:uid="{00000000-0005-0000-0000-000012580000}"/>
    <cellStyle name="Encabez. 2 2" xfId="13483" hidden="1" xr:uid="{00000000-0005-0000-0000-000013580000}"/>
    <cellStyle name="Encabez. 2 2" xfId="13494" hidden="1" xr:uid="{00000000-0005-0000-0000-000014580000}"/>
    <cellStyle name="Encabez. 2 2" xfId="13493" hidden="1" xr:uid="{00000000-0005-0000-0000-000015580000}"/>
    <cellStyle name="Encabez. 2 2" xfId="13504" hidden="1" xr:uid="{00000000-0005-0000-0000-000016580000}"/>
    <cellStyle name="Encabez. 2 2" xfId="13503" hidden="1" xr:uid="{00000000-0005-0000-0000-000017580000}"/>
    <cellStyle name="Encabez. 2 2" xfId="13414" hidden="1" xr:uid="{00000000-0005-0000-0000-000018580000}"/>
    <cellStyle name="Encabez. 2 2" xfId="13415" hidden="1" xr:uid="{00000000-0005-0000-0000-000019580000}"/>
    <cellStyle name="Encabez. 2 2" xfId="13423" hidden="1" xr:uid="{00000000-0005-0000-0000-00001A580000}"/>
    <cellStyle name="Encabez. 2 2" xfId="13067" hidden="1" xr:uid="{00000000-0005-0000-0000-00001B580000}"/>
    <cellStyle name="Encabez. 2 2" xfId="13513" hidden="1" xr:uid="{00000000-0005-0000-0000-00001C580000}"/>
    <cellStyle name="Encabez. 2 2" xfId="13512" hidden="1" xr:uid="{00000000-0005-0000-0000-00001D580000}"/>
    <cellStyle name="Encabez. 2 2" xfId="13523" hidden="1" xr:uid="{00000000-0005-0000-0000-00001E580000}"/>
    <cellStyle name="Encabez. 2 2" xfId="13522" hidden="1" xr:uid="{00000000-0005-0000-0000-00001F580000}"/>
    <cellStyle name="Encabez. 2 2" xfId="13533" hidden="1" xr:uid="{00000000-0005-0000-0000-000020580000}"/>
    <cellStyle name="Encabez. 2 2" xfId="13532" hidden="1" xr:uid="{00000000-0005-0000-0000-000021580000}"/>
    <cellStyle name="Encabez. 2 2" xfId="13145" hidden="1" xr:uid="{00000000-0005-0000-0000-000022580000}"/>
    <cellStyle name="Encabez. 2 2" xfId="10711" hidden="1" xr:uid="{00000000-0005-0000-0000-000023580000}"/>
    <cellStyle name="Encabez. 2 2" xfId="13208" hidden="1" xr:uid="{00000000-0005-0000-0000-000024580000}"/>
    <cellStyle name="Encabez. 2 2" xfId="13198" hidden="1" xr:uid="{00000000-0005-0000-0000-000025580000}"/>
    <cellStyle name="Encabez. 2 2" xfId="13122" hidden="1" xr:uid="{00000000-0005-0000-0000-000026580000}"/>
    <cellStyle name="Encabez. 2 2" xfId="3886" hidden="1" xr:uid="{00000000-0005-0000-0000-000027580000}"/>
    <cellStyle name="Encabez. 2 2" xfId="13077" hidden="1" xr:uid="{00000000-0005-0000-0000-000028580000}"/>
    <cellStyle name="Encabez. 2 2" xfId="10502" hidden="1" xr:uid="{00000000-0005-0000-0000-000029580000}"/>
    <cellStyle name="Encabez. 2 2" xfId="13137" hidden="1" xr:uid="{00000000-0005-0000-0000-00002A580000}"/>
    <cellStyle name="Encabez. 2 2" xfId="13030" hidden="1" xr:uid="{00000000-0005-0000-0000-00002B580000}"/>
    <cellStyle name="Encabez. 2 2" xfId="13596" hidden="1" xr:uid="{00000000-0005-0000-0000-00002C580000}"/>
    <cellStyle name="Encabez. 2 2" xfId="13595" hidden="1" xr:uid="{00000000-0005-0000-0000-00002D580000}"/>
    <cellStyle name="Encabez. 2 2" xfId="13619" hidden="1" xr:uid="{00000000-0005-0000-0000-00002E580000}"/>
    <cellStyle name="Encabez. 2 2" xfId="13618" hidden="1" xr:uid="{00000000-0005-0000-0000-00002F580000}"/>
    <cellStyle name="Encabez. 2 2" xfId="13629" hidden="1" xr:uid="{00000000-0005-0000-0000-000030580000}"/>
    <cellStyle name="Encabez. 2 2" xfId="13628" hidden="1" xr:uid="{00000000-0005-0000-0000-000031580000}"/>
    <cellStyle name="Encabez. 2 2" xfId="13639" hidden="1" xr:uid="{00000000-0005-0000-0000-000032580000}"/>
    <cellStyle name="Encabez. 2 2" xfId="13638" hidden="1" xr:uid="{00000000-0005-0000-0000-000033580000}"/>
    <cellStyle name="Encabez. 2 2" xfId="13649" hidden="1" xr:uid="{00000000-0005-0000-0000-000034580000}"/>
    <cellStyle name="Encabez. 2 2" xfId="13648" hidden="1" xr:uid="{00000000-0005-0000-0000-000035580000}"/>
    <cellStyle name="Encabez. 2 2" xfId="13559" hidden="1" xr:uid="{00000000-0005-0000-0000-000036580000}"/>
    <cellStyle name="Encabez. 2 2" xfId="13560" hidden="1" xr:uid="{00000000-0005-0000-0000-000037580000}"/>
    <cellStyle name="Encabez. 2 2" xfId="13568" hidden="1" xr:uid="{00000000-0005-0000-0000-000038580000}"/>
    <cellStyle name="Encabez. 2 2" xfId="9175" hidden="1" xr:uid="{00000000-0005-0000-0000-000039580000}"/>
    <cellStyle name="Encabez. 2 2" xfId="13658" hidden="1" xr:uid="{00000000-0005-0000-0000-00003A580000}"/>
    <cellStyle name="Encabez. 2 2" xfId="13657" hidden="1" xr:uid="{00000000-0005-0000-0000-00003B580000}"/>
    <cellStyle name="Encabez. 2 2" xfId="13668" hidden="1" xr:uid="{00000000-0005-0000-0000-00003C580000}"/>
    <cellStyle name="Encabez. 2 2" xfId="13667" hidden="1" xr:uid="{00000000-0005-0000-0000-00003D580000}"/>
    <cellStyle name="Encabez. 2 2" xfId="13678" hidden="1" xr:uid="{00000000-0005-0000-0000-00003E580000}"/>
    <cellStyle name="Encabez. 2 2" xfId="13677" hidden="1" xr:uid="{00000000-0005-0000-0000-00003F580000}"/>
    <cellStyle name="Encabez. 2 2" xfId="3464" hidden="1" xr:uid="{00000000-0005-0000-0000-000040580000}"/>
    <cellStyle name="Encabez. 2 2" xfId="4125" hidden="1" xr:uid="{00000000-0005-0000-0000-000041580000}"/>
    <cellStyle name="Encabez. 2 2" xfId="9461" hidden="1" xr:uid="{00000000-0005-0000-0000-000042580000}"/>
    <cellStyle name="Encabez. 2 2" xfId="4421" hidden="1" xr:uid="{00000000-0005-0000-0000-000043580000}"/>
    <cellStyle name="Encabez. 2 2" xfId="13704" hidden="1" xr:uid="{00000000-0005-0000-0000-000044580000}"/>
    <cellStyle name="Encabez. 2 2" xfId="13703" hidden="1" xr:uid="{00000000-0005-0000-0000-000045580000}"/>
    <cellStyle name="Encabez. 2 2" xfId="13733" hidden="1" xr:uid="{00000000-0005-0000-0000-000046580000}"/>
    <cellStyle name="Encabez. 2 2" xfId="13732" hidden="1" xr:uid="{00000000-0005-0000-0000-000047580000}"/>
    <cellStyle name="Encabez. 2 2" xfId="13757" hidden="1" xr:uid="{00000000-0005-0000-0000-000048580000}"/>
    <cellStyle name="Encabez. 2 2" xfId="13756" hidden="1" xr:uid="{00000000-0005-0000-0000-000049580000}"/>
    <cellStyle name="Encabez. 2 2" xfId="14082" hidden="1" xr:uid="{00000000-0005-0000-0000-00004A580000}"/>
    <cellStyle name="Encabez. 2 2" xfId="14080" hidden="1" xr:uid="{00000000-0005-0000-0000-00004B580000}"/>
    <cellStyle name="Encabez. 2 2" xfId="14109" hidden="1" xr:uid="{00000000-0005-0000-0000-00004C580000}"/>
    <cellStyle name="Encabez. 2 2" xfId="14107" hidden="1" xr:uid="{00000000-0005-0000-0000-00004D580000}"/>
    <cellStyle name="Encabez. 2 2" xfId="14195" hidden="1" xr:uid="{00000000-0005-0000-0000-00004E580000}"/>
    <cellStyle name="Encabez. 2 2" xfId="14194" hidden="1" xr:uid="{00000000-0005-0000-0000-00004F580000}"/>
    <cellStyle name="Encabez. 2 2" xfId="14207" hidden="1" xr:uid="{00000000-0005-0000-0000-000050580000}"/>
    <cellStyle name="Encabez. 2 2" xfId="14206" hidden="1" xr:uid="{00000000-0005-0000-0000-000051580000}"/>
    <cellStyle name="Encabez. 2 2" xfId="14221" hidden="1" xr:uid="{00000000-0005-0000-0000-000052580000}"/>
    <cellStyle name="Encabez. 2 2" xfId="14220" hidden="1" xr:uid="{00000000-0005-0000-0000-000053580000}"/>
    <cellStyle name="Encabez. 2 2" xfId="13814" hidden="1" xr:uid="{00000000-0005-0000-0000-000054580000}"/>
    <cellStyle name="Encabez. 2 2" xfId="13815" hidden="1" xr:uid="{00000000-0005-0000-0000-000055580000}"/>
    <cellStyle name="Encabez. 2 2" xfId="13915" hidden="1" xr:uid="{00000000-0005-0000-0000-000056580000}"/>
    <cellStyle name="Encabez. 2 2" xfId="9663" hidden="1" xr:uid="{00000000-0005-0000-0000-000057580000}"/>
    <cellStyle name="Encabez. 2 2" xfId="14230" hidden="1" xr:uid="{00000000-0005-0000-0000-000058580000}"/>
    <cellStyle name="Encabez. 2 2" xfId="14229" hidden="1" xr:uid="{00000000-0005-0000-0000-000059580000}"/>
    <cellStyle name="Encabez. 2 2" xfId="14245" hidden="1" xr:uid="{00000000-0005-0000-0000-00005A580000}"/>
    <cellStyle name="Encabez. 2 2" xfId="14244" hidden="1" xr:uid="{00000000-0005-0000-0000-00005B580000}"/>
    <cellStyle name="Encabez. 2 2" xfId="14258" hidden="1" xr:uid="{00000000-0005-0000-0000-00005C580000}"/>
    <cellStyle name="Encabez. 2 2" xfId="14257" hidden="1" xr:uid="{00000000-0005-0000-0000-00005D580000}"/>
    <cellStyle name="Encabez. 2 2" xfId="14137" hidden="1" xr:uid="{00000000-0005-0000-0000-00005E580000}"/>
    <cellStyle name="Encabez. 2 2" xfId="13942" hidden="1" xr:uid="{00000000-0005-0000-0000-00005F580000}"/>
    <cellStyle name="Encabez. 2 2" xfId="13857" hidden="1" xr:uid="{00000000-0005-0000-0000-000060580000}"/>
    <cellStyle name="Encabez. 2 2" xfId="13992" hidden="1" xr:uid="{00000000-0005-0000-0000-000061580000}"/>
    <cellStyle name="Encabez. 2 2" xfId="13893" hidden="1" xr:uid="{00000000-0005-0000-0000-000062580000}"/>
    <cellStyle name="Encabez. 2 2" xfId="13909" hidden="1" xr:uid="{00000000-0005-0000-0000-000063580000}"/>
    <cellStyle name="Encabez. 2 2" xfId="14276" hidden="1" xr:uid="{00000000-0005-0000-0000-000064580000}"/>
    <cellStyle name="Encabez. 2 2" xfId="14275" hidden="1" xr:uid="{00000000-0005-0000-0000-000065580000}"/>
    <cellStyle name="Encabez. 2 2" xfId="14289" hidden="1" xr:uid="{00000000-0005-0000-0000-000066580000}"/>
    <cellStyle name="Encabez. 2 2" xfId="14288" hidden="1" xr:uid="{00000000-0005-0000-0000-000067580000}"/>
    <cellStyle name="Encabez. 2 2" xfId="14423" hidden="1" xr:uid="{00000000-0005-0000-0000-000068580000}"/>
    <cellStyle name="Encabez. 2 2" xfId="14422" hidden="1" xr:uid="{00000000-0005-0000-0000-000069580000}"/>
    <cellStyle name="Encabez. 2 2" xfId="14447" hidden="1" xr:uid="{00000000-0005-0000-0000-00006A580000}"/>
    <cellStyle name="Encabez. 2 2" xfId="14446" hidden="1" xr:uid="{00000000-0005-0000-0000-00006B580000}"/>
    <cellStyle name="Encabez. 2 2" xfId="14483" hidden="1" xr:uid="{00000000-0005-0000-0000-00006C580000}"/>
    <cellStyle name="Encabez. 2 2" xfId="14482" hidden="1" xr:uid="{00000000-0005-0000-0000-00006D580000}"/>
    <cellStyle name="Encabez. 2 2" xfId="14494" hidden="1" xr:uid="{00000000-0005-0000-0000-00006E580000}"/>
    <cellStyle name="Encabez. 2 2" xfId="14493" hidden="1" xr:uid="{00000000-0005-0000-0000-00006F580000}"/>
    <cellStyle name="Encabez. 2 2" xfId="14505" hidden="1" xr:uid="{00000000-0005-0000-0000-000070580000}"/>
    <cellStyle name="Encabez. 2 2" xfId="14504" hidden="1" xr:uid="{00000000-0005-0000-0000-000071580000}"/>
    <cellStyle name="Encabez. 2 2" xfId="14567" hidden="1" xr:uid="{00000000-0005-0000-0000-000072580000}"/>
    <cellStyle name="Encabez. 2 2" xfId="14566" hidden="1" xr:uid="{00000000-0005-0000-0000-000073580000}"/>
    <cellStyle name="Encabez. 2 2" xfId="14590" hidden="1" xr:uid="{00000000-0005-0000-0000-000074580000}"/>
    <cellStyle name="Encabez. 2 2" xfId="14589" hidden="1" xr:uid="{00000000-0005-0000-0000-000075580000}"/>
    <cellStyle name="Encabez. 2 2" xfId="14600" hidden="1" xr:uid="{00000000-0005-0000-0000-000076580000}"/>
    <cellStyle name="Encabez. 2 2" xfId="14599" hidden="1" xr:uid="{00000000-0005-0000-0000-000077580000}"/>
    <cellStyle name="Encabez. 2 2" xfId="14610" hidden="1" xr:uid="{00000000-0005-0000-0000-000078580000}"/>
    <cellStyle name="Encabez. 2 2" xfId="14609" hidden="1" xr:uid="{00000000-0005-0000-0000-000079580000}"/>
    <cellStyle name="Encabez. 2 2" xfId="14620" hidden="1" xr:uid="{00000000-0005-0000-0000-00007A580000}"/>
    <cellStyle name="Encabez. 2 2" xfId="14619" hidden="1" xr:uid="{00000000-0005-0000-0000-00007B580000}"/>
    <cellStyle name="Encabez. 2 2" xfId="14529" hidden="1" xr:uid="{00000000-0005-0000-0000-00007C580000}"/>
    <cellStyle name="Encabez. 2 2" xfId="14530" hidden="1" xr:uid="{00000000-0005-0000-0000-00007D580000}"/>
    <cellStyle name="Encabez. 2 2" xfId="14538" hidden="1" xr:uid="{00000000-0005-0000-0000-00007E580000}"/>
    <cellStyle name="Encabez. 2 2" xfId="14380" hidden="1" xr:uid="{00000000-0005-0000-0000-00007F580000}"/>
    <cellStyle name="Encabez. 2 2" xfId="14629" hidden="1" xr:uid="{00000000-0005-0000-0000-000080580000}"/>
    <cellStyle name="Encabez. 2 2" xfId="14628" hidden="1" xr:uid="{00000000-0005-0000-0000-000081580000}"/>
    <cellStyle name="Encabez. 2 2" xfId="14639" hidden="1" xr:uid="{00000000-0005-0000-0000-000082580000}"/>
    <cellStyle name="Encabez. 2 2" xfId="14638" hidden="1" xr:uid="{00000000-0005-0000-0000-000083580000}"/>
    <cellStyle name="Encabez. 2 2" xfId="14649" hidden="1" xr:uid="{00000000-0005-0000-0000-000084580000}"/>
    <cellStyle name="Encabez. 2 2" xfId="14648" hidden="1" xr:uid="{00000000-0005-0000-0000-000085580000}"/>
    <cellStyle name="Encabez. 2 2" xfId="9069" hidden="1" xr:uid="{00000000-0005-0000-0000-000086580000}"/>
    <cellStyle name="Encabez. 2 2" xfId="14329" hidden="1" xr:uid="{00000000-0005-0000-0000-000087580000}"/>
    <cellStyle name="Encabez. 2 2" xfId="13869" hidden="1" xr:uid="{00000000-0005-0000-0000-000088580000}"/>
    <cellStyle name="Encabez. 2 2" xfId="8750" hidden="1" xr:uid="{00000000-0005-0000-0000-000089580000}"/>
    <cellStyle name="Encabez. 2 2" xfId="13905" hidden="1" xr:uid="{00000000-0005-0000-0000-00008A580000}"/>
    <cellStyle name="Encabez. 2 2" xfId="3557" hidden="1" xr:uid="{00000000-0005-0000-0000-00008B580000}"/>
    <cellStyle name="Encabez. 2 2" xfId="8406" hidden="1" xr:uid="{00000000-0005-0000-0000-00008C580000}"/>
    <cellStyle name="Encabez. 2 2" xfId="9666" hidden="1" xr:uid="{00000000-0005-0000-0000-00008D580000}"/>
    <cellStyle name="Encabez. 2 2" xfId="14659" hidden="1" xr:uid="{00000000-0005-0000-0000-00008E580000}"/>
    <cellStyle name="Encabez. 2 2" xfId="14658" hidden="1" xr:uid="{00000000-0005-0000-0000-00008F580000}"/>
    <cellStyle name="Encabez. 2 2" xfId="14719" hidden="1" xr:uid="{00000000-0005-0000-0000-000090580000}"/>
    <cellStyle name="Encabez. 2 2" xfId="14718" hidden="1" xr:uid="{00000000-0005-0000-0000-000091580000}"/>
    <cellStyle name="Encabez. 2 2" xfId="14742" hidden="1" xr:uid="{00000000-0005-0000-0000-000092580000}"/>
    <cellStyle name="Encabez. 2 2" xfId="14741" hidden="1" xr:uid="{00000000-0005-0000-0000-000093580000}"/>
    <cellStyle name="Encabez. 2 2" xfId="14752" hidden="1" xr:uid="{00000000-0005-0000-0000-000094580000}"/>
    <cellStyle name="Encabez. 2 2" xfId="14751" hidden="1" xr:uid="{00000000-0005-0000-0000-000095580000}"/>
    <cellStyle name="Encabez. 2 2" xfId="14762" hidden="1" xr:uid="{00000000-0005-0000-0000-000096580000}"/>
    <cellStyle name="Encabez. 2 2" xfId="14761" hidden="1" xr:uid="{00000000-0005-0000-0000-000097580000}"/>
    <cellStyle name="Encabez. 2 2" xfId="14772" hidden="1" xr:uid="{00000000-0005-0000-0000-000098580000}"/>
    <cellStyle name="Encabez. 2 2" xfId="14771" hidden="1" xr:uid="{00000000-0005-0000-0000-000099580000}"/>
    <cellStyle name="Encabez. 2 2" xfId="14682" hidden="1" xr:uid="{00000000-0005-0000-0000-00009A580000}"/>
    <cellStyle name="Encabez. 2 2" xfId="14683" hidden="1" xr:uid="{00000000-0005-0000-0000-00009B580000}"/>
    <cellStyle name="Encabez. 2 2" xfId="14691" hidden="1" xr:uid="{00000000-0005-0000-0000-00009C580000}"/>
    <cellStyle name="Encabez. 2 2" xfId="14334" hidden="1" xr:uid="{00000000-0005-0000-0000-00009D580000}"/>
    <cellStyle name="Encabez. 2 2" xfId="14781" hidden="1" xr:uid="{00000000-0005-0000-0000-00009E580000}"/>
    <cellStyle name="Encabez. 2 2" xfId="14780" hidden="1" xr:uid="{00000000-0005-0000-0000-00009F580000}"/>
    <cellStyle name="Encabez. 2 2" xfId="14791" hidden="1" xr:uid="{00000000-0005-0000-0000-0000A0580000}"/>
    <cellStyle name="Encabez. 2 2" xfId="14790" hidden="1" xr:uid="{00000000-0005-0000-0000-0000A1580000}"/>
    <cellStyle name="Encabez. 2 2" xfId="14801" hidden="1" xr:uid="{00000000-0005-0000-0000-0000A2580000}"/>
    <cellStyle name="Encabez. 2 2" xfId="14800" hidden="1" xr:uid="{00000000-0005-0000-0000-0000A3580000}"/>
    <cellStyle name="Encabez. 2 2" xfId="14412" hidden="1" xr:uid="{00000000-0005-0000-0000-0000A4580000}"/>
    <cellStyle name="Encabez. 2 2" xfId="4929" hidden="1" xr:uid="{00000000-0005-0000-0000-0000A5580000}"/>
    <cellStyle name="Encabez. 2 2" xfId="14475" hidden="1" xr:uid="{00000000-0005-0000-0000-0000A6580000}"/>
    <cellStyle name="Encabez. 2 2" xfId="14465" hidden="1" xr:uid="{00000000-0005-0000-0000-0000A7580000}"/>
    <cellStyle name="Encabez. 2 2" xfId="14389" hidden="1" xr:uid="{00000000-0005-0000-0000-0000A8580000}"/>
    <cellStyle name="Encabez. 2 2" xfId="13771" hidden="1" xr:uid="{00000000-0005-0000-0000-0000A9580000}"/>
    <cellStyle name="Encabez. 2 2" xfId="14344" hidden="1" xr:uid="{00000000-0005-0000-0000-0000AA580000}"/>
    <cellStyle name="Encabez. 2 2" xfId="14003" hidden="1" xr:uid="{00000000-0005-0000-0000-0000AB580000}"/>
    <cellStyle name="Encabez. 2 2" xfId="14404" hidden="1" xr:uid="{00000000-0005-0000-0000-0000AC580000}"/>
    <cellStyle name="Encabez. 2 2" xfId="14297" hidden="1" xr:uid="{00000000-0005-0000-0000-0000AD580000}"/>
    <cellStyle name="Encabez. 2 2" xfId="14864" hidden="1" xr:uid="{00000000-0005-0000-0000-0000AE580000}"/>
    <cellStyle name="Encabez. 2 2" xfId="14863" hidden="1" xr:uid="{00000000-0005-0000-0000-0000AF580000}"/>
    <cellStyle name="Encabez. 2 2" xfId="14887" hidden="1" xr:uid="{00000000-0005-0000-0000-0000B0580000}"/>
    <cellStyle name="Encabez. 2 2" xfId="14886" hidden="1" xr:uid="{00000000-0005-0000-0000-0000B1580000}"/>
    <cellStyle name="Encabez. 2 2" xfId="14897" hidden="1" xr:uid="{00000000-0005-0000-0000-0000B2580000}"/>
    <cellStyle name="Encabez. 2 2" xfId="14896" hidden="1" xr:uid="{00000000-0005-0000-0000-0000B3580000}"/>
    <cellStyle name="Encabez. 2 2" xfId="14907" hidden="1" xr:uid="{00000000-0005-0000-0000-0000B4580000}"/>
    <cellStyle name="Encabez. 2 2" xfId="14906" hidden="1" xr:uid="{00000000-0005-0000-0000-0000B5580000}"/>
    <cellStyle name="Encabez. 2 2" xfId="14917" hidden="1" xr:uid="{00000000-0005-0000-0000-0000B6580000}"/>
    <cellStyle name="Encabez. 2 2" xfId="14916" hidden="1" xr:uid="{00000000-0005-0000-0000-0000B7580000}"/>
    <cellStyle name="Encabez. 2 2" xfId="14827" hidden="1" xr:uid="{00000000-0005-0000-0000-0000B8580000}"/>
    <cellStyle name="Encabez. 2 2" xfId="14828" hidden="1" xr:uid="{00000000-0005-0000-0000-0000B9580000}"/>
    <cellStyle name="Encabez. 2 2" xfId="14836" hidden="1" xr:uid="{00000000-0005-0000-0000-0000BA580000}"/>
    <cellStyle name="Encabez. 2 2" xfId="4245" hidden="1" xr:uid="{00000000-0005-0000-0000-0000BB580000}"/>
    <cellStyle name="Encabez. 2 2" xfId="14926" hidden="1" xr:uid="{00000000-0005-0000-0000-0000BC580000}"/>
    <cellStyle name="Encabez. 2 2" xfId="14925" hidden="1" xr:uid="{00000000-0005-0000-0000-0000BD580000}"/>
    <cellStyle name="Encabez. 2 2" xfId="14936" hidden="1" xr:uid="{00000000-0005-0000-0000-0000BE580000}"/>
    <cellStyle name="Encabez. 2 2" xfId="14935" hidden="1" xr:uid="{00000000-0005-0000-0000-0000BF580000}"/>
    <cellStyle name="Encabez. 2 2" xfId="14946" hidden="1" xr:uid="{00000000-0005-0000-0000-0000C0580000}"/>
    <cellStyle name="Encabez. 2 2" xfId="14945" hidden="1" xr:uid="{00000000-0005-0000-0000-0000C1580000}"/>
    <cellStyle name="Encabez. 2 2" xfId="13776" hidden="1" xr:uid="{00000000-0005-0000-0000-0000C2580000}"/>
    <cellStyle name="Encabez. 2 2" xfId="9816" hidden="1" xr:uid="{00000000-0005-0000-0000-0000C3580000}"/>
    <cellStyle name="Encabez. 2 2" xfId="14252" hidden="1" xr:uid="{00000000-0005-0000-0000-0000C4580000}"/>
    <cellStyle name="Encabez. 2 2" xfId="4191" hidden="1" xr:uid="{00000000-0005-0000-0000-0000C5580000}"/>
    <cellStyle name="Encabez. 2 2" xfId="8437" hidden="1" xr:uid="{00000000-0005-0000-0000-0000C6580000}"/>
    <cellStyle name="Encabez. 2 2" xfId="8697" hidden="1" xr:uid="{00000000-0005-0000-0000-0000C7580000}"/>
    <cellStyle name="Encabez. 2 2" xfId="14959" hidden="1" xr:uid="{00000000-0005-0000-0000-0000C8580000}"/>
    <cellStyle name="Encabez. 2 2" xfId="14958" hidden="1" xr:uid="{00000000-0005-0000-0000-0000C9580000}"/>
    <cellStyle name="Encabez. 2 2" xfId="14969" hidden="1" xr:uid="{00000000-0005-0000-0000-0000CA580000}"/>
    <cellStyle name="Encabez. 2 2" xfId="14968" hidden="1" xr:uid="{00000000-0005-0000-0000-0000CB580000}"/>
    <cellStyle name="Encabez. 2 2" xfId="15103" hidden="1" xr:uid="{00000000-0005-0000-0000-0000CC580000}"/>
    <cellStyle name="Encabez. 2 2" xfId="15102" hidden="1" xr:uid="{00000000-0005-0000-0000-0000CD580000}"/>
    <cellStyle name="Encabez. 2 2" xfId="15127" hidden="1" xr:uid="{00000000-0005-0000-0000-0000CE580000}"/>
    <cellStyle name="Encabez. 2 2" xfId="15126" hidden="1" xr:uid="{00000000-0005-0000-0000-0000CF580000}"/>
    <cellStyle name="Encabez. 2 2" xfId="15163" hidden="1" xr:uid="{00000000-0005-0000-0000-0000D0580000}"/>
    <cellStyle name="Encabez. 2 2" xfId="15162" hidden="1" xr:uid="{00000000-0005-0000-0000-0000D1580000}"/>
    <cellStyle name="Encabez. 2 2" xfId="15174" hidden="1" xr:uid="{00000000-0005-0000-0000-0000D2580000}"/>
    <cellStyle name="Encabez. 2 2" xfId="15173" hidden="1" xr:uid="{00000000-0005-0000-0000-0000D3580000}"/>
    <cellStyle name="Encabez. 2 2" xfId="15185" hidden="1" xr:uid="{00000000-0005-0000-0000-0000D4580000}"/>
    <cellStyle name="Encabez. 2 2" xfId="15184" hidden="1" xr:uid="{00000000-0005-0000-0000-0000D5580000}"/>
    <cellStyle name="Encabez. 2 2" xfId="15246" hidden="1" xr:uid="{00000000-0005-0000-0000-0000D6580000}"/>
    <cellStyle name="Encabez. 2 2" xfId="15245" hidden="1" xr:uid="{00000000-0005-0000-0000-0000D7580000}"/>
    <cellStyle name="Encabez. 2 2" xfId="15269" hidden="1" xr:uid="{00000000-0005-0000-0000-0000D8580000}"/>
    <cellStyle name="Encabez. 2 2" xfId="15268" hidden="1" xr:uid="{00000000-0005-0000-0000-0000D9580000}"/>
    <cellStyle name="Encabez. 2 2" xfId="15279" hidden="1" xr:uid="{00000000-0005-0000-0000-0000DA580000}"/>
    <cellStyle name="Encabez. 2 2" xfId="15278" hidden="1" xr:uid="{00000000-0005-0000-0000-0000DB580000}"/>
    <cellStyle name="Encabez. 2 2" xfId="15289" hidden="1" xr:uid="{00000000-0005-0000-0000-0000DC580000}"/>
    <cellStyle name="Encabez. 2 2" xfId="15288" hidden="1" xr:uid="{00000000-0005-0000-0000-0000DD580000}"/>
    <cellStyle name="Encabez. 2 2" xfId="15299" hidden="1" xr:uid="{00000000-0005-0000-0000-0000DE580000}"/>
    <cellStyle name="Encabez. 2 2" xfId="15298" hidden="1" xr:uid="{00000000-0005-0000-0000-0000DF580000}"/>
    <cellStyle name="Encabez. 2 2" xfId="15209" hidden="1" xr:uid="{00000000-0005-0000-0000-0000E0580000}"/>
    <cellStyle name="Encabez. 2 2" xfId="15210" hidden="1" xr:uid="{00000000-0005-0000-0000-0000E1580000}"/>
    <cellStyle name="Encabez. 2 2" xfId="15218" hidden="1" xr:uid="{00000000-0005-0000-0000-0000E2580000}"/>
    <cellStyle name="Encabez. 2 2" xfId="15060" hidden="1" xr:uid="{00000000-0005-0000-0000-0000E3580000}"/>
    <cellStyle name="Encabez. 2 2" xfId="15308" hidden="1" xr:uid="{00000000-0005-0000-0000-0000E4580000}"/>
    <cellStyle name="Encabez. 2 2" xfId="15307" hidden="1" xr:uid="{00000000-0005-0000-0000-0000E5580000}"/>
    <cellStyle name="Encabez. 2 2" xfId="15318" hidden="1" xr:uid="{00000000-0005-0000-0000-0000E6580000}"/>
    <cellStyle name="Encabez. 2 2" xfId="15317" hidden="1" xr:uid="{00000000-0005-0000-0000-0000E7580000}"/>
    <cellStyle name="Encabez. 2 2" xfId="15328" hidden="1" xr:uid="{00000000-0005-0000-0000-0000E8580000}"/>
    <cellStyle name="Encabez. 2 2" xfId="15327" hidden="1" xr:uid="{00000000-0005-0000-0000-0000E9580000}"/>
    <cellStyle name="Encabez. 2 2" xfId="4081" hidden="1" xr:uid="{00000000-0005-0000-0000-0000EA580000}"/>
    <cellStyle name="Encabez. 2 2" xfId="15009" hidden="1" xr:uid="{00000000-0005-0000-0000-0000EB580000}"/>
    <cellStyle name="Encabez. 2 2" xfId="13871" hidden="1" xr:uid="{00000000-0005-0000-0000-0000EC580000}"/>
    <cellStyle name="Encabez. 2 2" xfId="14016" hidden="1" xr:uid="{00000000-0005-0000-0000-0000ED580000}"/>
    <cellStyle name="Encabez. 2 2" xfId="8763" hidden="1" xr:uid="{00000000-0005-0000-0000-0000EE580000}"/>
    <cellStyle name="Encabez. 2 2" xfId="14008" hidden="1" xr:uid="{00000000-0005-0000-0000-0000EF580000}"/>
    <cellStyle name="Encabez. 2 2" xfId="14167" hidden="1" xr:uid="{00000000-0005-0000-0000-0000F0580000}"/>
    <cellStyle name="Encabez. 2 2" xfId="8684" hidden="1" xr:uid="{00000000-0005-0000-0000-0000F1580000}"/>
    <cellStyle name="Encabez. 2 2" xfId="15338" hidden="1" xr:uid="{00000000-0005-0000-0000-0000F2580000}"/>
    <cellStyle name="Encabez. 2 2" xfId="15337" hidden="1" xr:uid="{00000000-0005-0000-0000-0000F3580000}"/>
    <cellStyle name="Encabez. 2 2" xfId="15398" hidden="1" xr:uid="{00000000-0005-0000-0000-0000F4580000}"/>
    <cellStyle name="Encabez. 2 2" xfId="15397" hidden="1" xr:uid="{00000000-0005-0000-0000-0000F5580000}"/>
    <cellStyle name="Encabez. 2 2" xfId="15421" hidden="1" xr:uid="{00000000-0005-0000-0000-0000F6580000}"/>
    <cellStyle name="Encabez. 2 2" xfId="15420" hidden="1" xr:uid="{00000000-0005-0000-0000-0000F7580000}"/>
    <cellStyle name="Encabez. 2 2" xfId="15431" hidden="1" xr:uid="{00000000-0005-0000-0000-0000F8580000}"/>
    <cellStyle name="Encabez. 2 2" xfId="15430" hidden="1" xr:uid="{00000000-0005-0000-0000-0000F9580000}"/>
    <cellStyle name="Encabez. 2 2" xfId="15441" hidden="1" xr:uid="{00000000-0005-0000-0000-0000FA580000}"/>
    <cellStyle name="Encabez. 2 2" xfId="15440" hidden="1" xr:uid="{00000000-0005-0000-0000-0000FB580000}"/>
    <cellStyle name="Encabez. 2 2" xfId="15451" hidden="1" xr:uid="{00000000-0005-0000-0000-0000FC580000}"/>
    <cellStyle name="Encabez. 2 2" xfId="15450" hidden="1" xr:uid="{00000000-0005-0000-0000-0000FD580000}"/>
    <cellStyle name="Encabez. 2 2" xfId="15361" hidden="1" xr:uid="{00000000-0005-0000-0000-0000FE580000}"/>
    <cellStyle name="Encabez. 2 2" xfId="15362" hidden="1" xr:uid="{00000000-0005-0000-0000-0000FF580000}"/>
    <cellStyle name="Encabez. 2 2" xfId="15370" hidden="1" xr:uid="{00000000-0005-0000-0000-000000590000}"/>
    <cellStyle name="Encabez. 2 2" xfId="15014" hidden="1" xr:uid="{00000000-0005-0000-0000-000001590000}"/>
    <cellStyle name="Encabez. 2 2" xfId="15460" hidden="1" xr:uid="{00000000-0005-0000-0000-000002590000}"/>
    <cellStyle name="Encabez. 2 2" xfId="15459" hidden="1" xr:uid="{00000000-0005-0000-0000-000003590000}"/>
    <cellStyle name="Encabez. 2 2" xfId="15470" hidden="1" xr:uid="{00000000-0005-0000-0000-000004590000}"/>
    <cellStyle name="Encabez. 2 2" xfId="15469" hidden="1" xr:uid="{00000000-0005-0000-0000-000005590000}"/>
    <cellStyle name="Encabez. 2 2" xfId="15480" hidden="1" xr:uid="{00000000-0005-0000-0000-000006590000}"/>
    <cellStyle name="Encabez. 2 2" xfId="15479" hidden="1" xr:uid="{00000000-0005-0000-0000-000007590000}"/>
    <cellStyle name="Encabez. 2 2" xfId="15092" hidden="1" xr:uid="{00000000-0005-0000-0000-000008590000}"/>
    <cellStyle name="Encabez. 2 2" xfId="14129" hidden="1" xr:uid="{00000000-0005-0000-0000-000009590000}"/>
    <cellStyle name="Encabez. 2 2" xfId="15155" hidden="1" xr:uid="{00000000-0005-0000-0000-00000A590000}"/>
    <cellStyle name="Encabez. 2 2" xfId="15145" hidden="1" xr:uid="{00000000-0005-0000-0000-00000B590000}"/>
    <cellStyle name="Encabez. 2 2" xfId="15069" hidden="1" xr:uid="{00000000-0005-0000-0000-00000C590000}"/>
    <cellStyle name="Encabez. 2 2" xfId="13845" hidden="1" xr:uid="{00000000-0005-0000-0000-00000D590000}"/>
    <cellStyle name="Encabez. 2 2" xfId="15024" hidden="1" xr:uid="{00000000-0005-0000-0000-00000E590000}"/>
    <cellStyle name="Encabez. 2 2" xfId="14187" hidden="1" xr:uid="{00000000-0005-0000-0000-00000F590000}"/>
    <cellStyle name="Encabez. 2 2" xfId="15084" hidden="1" xr:uid="{00000000-0005-0000-0000-000010590000}"/>
    <cellStyle name="Encabez. 2 2" xfId="14977" hidden="1" xr:uid="{00000000-0005-0000-0000-000011590000}"/>
    <cellStyle name="Encabez. 2 2" xfId="15543" hidden="1" xr:uid="{00000000-0005-0000-0000-000012590000}"/>
    <cellStyle name="Encabez. 2 2" xfId="15542" hidden="1" xr:uid="{00000000-0005-0000-0000-000013590000}"/>
    <cellStyle name="Encabez. 2 2" xfId="15566" hidden="1" xr:uid="{00000000-0005-0000-0000-000014590000}"/>
    <cellStyle name="Encabez. 2 2" xfId="15565" hidden="1" xr:uid="{00000000-0005-0000-0000-000015590000}"/>
    <cellStyle name="Encabez. 2 2" xfId="15576" hidden="1" xr:uid="{00000000-0005-0000-0000-000016590000}"/>
    <cellStyle name="Encabez. 2 2" xfId="15575" hidden="1" xr:uid="{00000000-0005-0000-0000-000017590000}"/>
    <cellStyle name="Encabez. 2 2" xfId="15586" hidden="1" xr:uid="{00000000-0005-0000-0000-000018590000}"/>
    <cellStyle name="Encabez. 2 2" xfId="15585" hidden="1" xr:uid="{00000000-0005-0000-0000-000019590000}"/>
    <cellStyle name="Encabez. 2 2" xfId="15596" hidden="1" xr:uid="{00000000-0005-0000-0000-00001A590000}"/>
    <cellStyle name="Encabez. 2 2" xfId="15595" hidden="1" xr:uid="{00000000-0005-0000-0000-00001B590000}"/>
    <cellStyle name="Encabez. 2 2" xfId="15506" hidden="1" xr:uid="{00000000-0005-0000-0000-00001C590000}"/>
    <cellStyle name="Encabez. 2 2" xfId="15507" hidden="1" xr:uid="{00000000-0005-0000-0000-00001D590000}"/>
    <cellStyle name="Encabez. 2 2" xfId="15515" hidden="1" xr:uid="{00000000-0005-0000-0000-00001E590000}"/>
    <cellStyle name="Encabez. 2 2" xfId="4704" hidden="1" xr:uid="{00000000-0005-0000-0000-00001F590000}"/>
    <cellStyle name="Encabez. 2 2" xfId="15605" hidden="1" xr:uid="{00000000-0005-0000-0000-000020590000}"/>
    <cellStyle name="Encabez. 2 2" xfId="15604" hidden="1" xr:uid="{00000000-0005-0000-0000-000021590000}"/>
    <cellStyle name="Encabez. 2 2" xfId="15615" hidden="1" xr:uid="{00000000-0005-0000-0000-000022590000}"/>
    <cellStyle name="Encabez. 2 2" xfId="15614" hidden="1" xr:uid="{00000000-0005-0000-0000-000023590000}"/>
    <cellStyle name="Encabez. 2 2" xfId="15625" hidden="1" xr:uid="{00000000-0005-0000-0000-000024590000}"/>
    <cellStyle name="Encabez. 2 2" xfId="15624" hidden="1" xr:uid="{00000000-0005-0000-0000-000025590000}"/>
    <cellStyle name="Encabez. 2 2" xfId="8591" hidden="1" xr:uid="{00000000-0005-0000-0000-000026590000}"/>
    <cellStyle name="Encabez. 2 2" xfId="5288" hidden="1" xr:uid="{00000000-0005-0000-0000-000027590000}"/>
    <cellStyle name="Encabez. 2 2" xfId="10021" hidden="1" xr:uid="{00000000-0005-0000-0000-000028590000}"/>
    <cellStyle name="Encabez. 2 2" xfId="13774" hidden="1" xr:uid="{00000000-0005-0000-0000-000029590000}"/>
    <cellStyle name="Encabez. 2 2" xfId="13824" hidden="1" xr:uid="{00000000-0005-0000-0000-00002A590000}"/>
    <cellStyle name="Encabez. 2 2" xfId="8907" hidden="1" xr:uid="{00000000-0005-0000-0000-00002B590000}"/>
    <cellStyle name="Encabez. 2 2" xfId="15638" hidden="1" xr:uid="{00000000-0005-0000-0000-00002C590000}"/>
    <cellStyle name="Encabez. 2 2" xfId="15637" hidden="1" xr:uid="{00000000-0005-0000-0000-00002D590000}"/>
    <cellStyle name="Encabez. 2 2" xfId="15649" hidden="1" xr:uid="{00000000-0005-0000-0000-00002E590000}"/>
    <cellStyle name="Encabez. 2 2" xfId="15648" hidden="1" xr:uid="{00000000-0005-0000-0000-00002F590000}"/>
    <cellStyle name="Encabez. 2 2" xfId="15782" hidden="1" xr:uid="{00000000-0005-0000-0000-000030590000}"/>
    <cellStyle name="Encabez. 2 2" xfId="15781" hidden="1" xr:uid="{00000000-0005-0000-0000-000031590000}"/>
    <cellStyle name="Encabez. 2 2" xfId="15806" hidden="1" xr:uid="{00000000-0005-0000-0000-000032590000}"/>
    <cellStyle name="Encabez. 2 2" xfId="15805" hidden="1" xr:uid="{00000000-0005-0000-0000-000033590000}"/>
    <cellStyle name="Encabez. 2 2" xfId="15842" hidden="1" xr:uid="{00000000-0005-0000-0000-000034590000}"/>
    <cellStyle name="Encabez. 2 2" xfId="15841" hidden="1" xr:uid="{00000000-0005-0000-0000-000035590000}"/>
    <cellStyle name="Encabez. 2 2" xfId="15853" hidden="1" xr:uid="{00000000-0005-0000-0000-000036590000}"/>
    <cellStyle name="Encabez. 2 2" xfId="15852" hidden="1" xr:uid="{00000000-0005-0000-0000-000037590000}"/>
    <cellStyle name="Encabez. 2 2" xfId="15864" hidden="1" xr:uid="{00000000-0005-0000-0000-000038590000}"/>
    <cellStyle name="Encabez. 2 2" xfId="15863" hidden="1" xr:uid="{00000000-0005-0000-0000-000039590000}"/>
    <cellStyle name="Encabez. 2 2" xfId="15926" hidden="1" xr:uid="{00000000-0005-0000-0000-00003A590000}"/>
    <cellStyle name="Encabez. 2 2" xfId="15925" hidden="1" xr:uid="{00000000-0005-0000-0000-00003B590000}"/>
    <cellStyle name="Encabez. 2 2" xfId="15949" hidden="1" xr:uid="{00000000-0005-0000-0000-00003C590000}"/>
    <cellStyle name="Encabez. 2 2" xfId="15948" hidden="1" xr:uid="{00000000-0005-0000-0000-00003D590000}"/>
    <cellStyle name="Encabez. 2 2" xfId="15959" hidden="1" xr:uid="{00000000-0005-0000-0000-00003E590000}"/>
    <cellStyle name="Encabez. 2 2" xfId="15958" hidden="1" xr:uid="{00000000-0005-0000-0000-00003F590000}"/>
    <cellStyle name="Encabez. 2 2" xfId="15969" hidden="1" xr:uid="{00000000-0005-0000-0000-000040590000}"/>
    <cellStyle name="Encabez. 2 2" xfId="15968" hidden="1" xr:uid="{00000000-0005-0000-0000-000041590000}"/>
    <cellStyle name="Encabez. 2 2" xfId="15979" hidden="1" xr:uid="{00000000-0005-0000-0000-000042590000}"/>
    <cellStyle name="Encabez. 2 2" xfId="15978" hidden="1" xr:uid="{00000000-0005-0000-0000-000043590000}"/>
    <cellStyle name="Encabez. 2 2" xfId="15888" hidden="1" xr:uid="{00000000-0005-0000-0000-000044590000}"/>
    <cellStyle name="Encabez. 2 2" xfId="15889" hidden="1" xr:uid="{00000000-0005-0000-0000-000045590000}"/>
    <cellStyle name="Encabez. 2 2" xfId="15898" hidden="1" xr:uid="{00000000-0005-0000-0000-000046590000}"/>
    <cellStyle name="Encabez. 2 2" xfId="15739" hidden="1" xr:uid="{00000000-0005-0000-0000-000047590000}"/>
    <cellStyle name="Encabez. 2 2" xfId="15988" hidden="1" xr:uid="{00000000-0005-0000-0000-000048590000}"/>
    <cellStyle name="Encabez. 2 2" xfId="15987" hidden="1" xr:uid="{00000000-0005-0000-0000-000049590000}"/>
    <cellStyle name="Encabez. 2 2" xfId="15998" hidden="1" xr:uid="{00000000-0005-0000-0000-00004A590000}"/>
    <cellStyle name="Encabez. 2 2" xfId="15997" hidden="1" xr:uid="{00000000-0005-0000-0000-00004B590000}"/>
    <cellStyle name="Encabez. 2 2" xfId="16008" hidden="1" xr:uid="{00000000-0005-0000-0000-00004C590000}"/>
    <cellStyle name="Encabez. 2 2" xfId="16007" hidden="1" xr:uid="{00000000-0005-0000-0000-00004D590000}"/>
    <cellStyle name="Encabez. 2 2" xfId="14108" hidden="1" xr:uid="{00000000-0005-0000-0000-00004E590000}"/>
    <cellStyle name="Encabez. 2 2" xfId="15688" hidden="1" xr:uid="{00000000-0005-0000-0000-00004F590000}"/>
    <cellStyle name="Encabez. 2 2" xfId="14146" hidden="1" xr:uid="{00000000-0005-0000-0000-000050590000}"/>
    <cellStyle name="Encabez. 2 2" xfId="14170" hidden="1" xr:uid="{00000000-0005-0000-0000-000051590000}"/>
    <cellStyle name="Encabez. 2 2" xfId="4706" hidden="1" xr:uid="{00000000-0005-0000-0000-000052590000}"/>
    <cellStyle name="Encabez. 2 2" xfId="14005" hidden="1" xr:uid="{00000000-0005-0000-0000-000053590000}"/>
    <cellStyle name="Encabez. 2 2" xfId="13924" hidden="1" xr:uid="{00000000-0005-0000-0000-000054590000}"/>
    <cellStyle name="Encabez. 2 2" xfId="13997" hidden="1" xr:uid="{00000000-0005-0000-0000-000055590000}"/>
    <cellStyle name="Encabez. 2 2" xfId="16018" hidden="1" xr:uid="{00000000-0005-0000-0000-000056590000}"/>
    <cellStyle name="Encabez. 2 2" xfId="16017" hidden="1" xr:uid="{00000000-0005-0000-0000-000057590000}"/>
    <cellStyle name="Encabez. 2 2" xfId="16078" hidden="1" xr:uid="{00000000-0005-0000-0000-000058590000}"/>
    <cellStyle name="Encabez. 2 2" xfId="16077" hidden="1" xr:uid="{00000000-0005-0000-0000-000059590000}"/>
    <cellStyle name="Encabez. 2 2" xfId="16101" hidden="1" xr:uid="{00000000-0005-0000-0000-00005A590000}"/>
    <cellStyle name="Encabez. 2 2" xfId="16100" hidden="1" xr:uid="{00000000-0005-0000-0000-00005B590000}"/>
    <cellStyle name="Encabez. 2 2" xfId="16111" hidden="1" xr:uid="{00000000-0005-0000-0000-00005C590000}"/>
    <cellStyle name="Encabez. 2 2" xfId="16110" hidden="1" xr:uid="{00000000-0005-0000-0000-00005D590000}"/>
    <cellStyle name="Encabez. 2 2" xfId="16121" hidden="1" xr:uid="{00000000-0005-0000-0000-00005E590000}"/>
    <cellStyle name="Encabez. 2 2" xfId="16120" hidden="1" xr:uid="{00000000-0005-0000-0000-00005F590000}"/>
    <cellStyle name="Encabez. 2 2" xfId="16131" hidden="1" xr:uid="{00000000-0005-0000-0000-000060590000}"/>
    <cellStyle name="Encabez. 2 2" xfId="16130" hidden="1" xr:uid="{00000000-0005-0000-0000-000061590000}"/>
    <cellStyle name="Encabez. 2 2" xfId="16041" hidden="1" xr:uid="{00000000-0005-0000-0000-000062590000}"/>
    <cellStyle name="Encabez. 2 2" xfId="16042" hidden="1" xr:uid="{00000000-0005-0000-0000-000063590000}"/>
    <cellStyle name="Encabez. 2 2" xfId="16050" hidden="1" xr:uid="{00000000-0005-0000-0000-000064590000}"/>
    <cellStyle name="Encabez. 2 2" xfId="15693" hidden="1" xr:uid="{00000000-0005-0000-0000-000065590000}"/>
    <cellStyle name="Encabez. 2 2" xfId="16140" hidden="1" xr:uid="{00000000-0005-0000-0000-000066590000}"/>
    <cellStyle name="Encabez. 2 2" xfId="16139" hidden="1" xr:uid="{00000000-0005-0000-0000-000067590000}"/>
    <cellStyle name="Encabez. 2 2" xfId="16150" hidden="1" xr:uid="{00000000-0005-0000-0000-000068590000}"/>
    <cellStyle name="Encabez. 2 2" xfId="16149" hidden="1" xr:uid="{00000000-0005-0000-0000-000069590000}"/>
    <cellStyle name="Encabez. 2 2" xfId="16160" hidden="1" xr:uid="{00000000-0005-0000-0000-00006A590000}"/>
    <cellStyle name="Encabez. 2 2" xfId="16159" hidden="1" xr:uid="{00000000-0005-0000-0000-00006B590000}"/>
    <cellStyle name="Encabez. 2 2" xfId="15771" hidden="1" xr:uid="{00000000-0005-0000-0000-00006C590000}"/>
    <cellStyle name="Encabez. 2 2" xfId="13790" hidden="1" xr:uid="{00000000-0005-0000-0000-00006D590000}"/>
    <cellStyle name="Encabez. 2 2" xfId="15834" hidden="1" xr:uid="{00000000-0005-0000-0000-00006E590000}"/>
    <cellStyle name="Encabez. 2 2" xfId="15824" hidden="1" xr:uid="{00000000-0005-0000-0000-00006F590000}"/>
    <cellStyle name="Encabez. 2 2" xfId="15748" hidden="1" xr:uid="{00000000-0005-0000-0000-000070590000}"/>
    <cellStyle name="Encabez. 2 2" xfId="9071" hidden="1" xr:uid="{00000000-0005-0000-0000-000071590000}"/>
    <cellStyle name="Encabez. 2 2" xfId="15703" hidden="1" xr:uid="{00000000-0005-0000-0000-000072590000}"/>
    <cellStyle name="Encabez. 2 2" xfId="13860" hidden="1" xr:uid="{00000000-0005-0000-0000-000073590000}"/>
    <cellStyle name="Encabez. 2 2" xfId="15763" hidden="1" xr:uid="{00000000-0005-0000-0000-000074590000}"/>
    <cellStyle name="Encabez. 2 2" xfId="15656" hidden="1" xr:uid="{00000000-0005-0000-0000-000075590000}"/>
    <cellStyle name="Encabez. 2 2" xfId="16223" hidden="1" xr:uid="{00000000-0005-0000-0000-000076590000}"/>
    <cellStyle name="Encabez. 2 2" xfId="16222" hidden="1" xr:uid="{00000000-0005-0000-0000-000077590000}"/>
    <cellStyle name="Encabez. 2 2" xfId="16246" hidden="1" xr:uid="{00000000-0005-0000-0000-000078590000}"/>
    <cellStyle name="Encabez. 2 2" xfId="16245" hidden="1" xr:uid="{00000000-0005-0000-0000-000079590000}"/>
    <cellStyle name="Encabez. 2 2" xfId="16256" hidden="1" xr:uid="{00000000-0005-0000-0000-00007A590000}"/>
    <cellStyle name="Encabez. 2 2" xfId="16255" hidden="1" xr:uid="{00000000-0005-0000-0000-00007B590000}"/>
    <cellStyle name="Encabez. 2 2" xfId="16266" hidden="1" xr:uid="{00000000-0005-0000-0000-00007C590000}"/>
    <cellStyle name="Encabez. 2 2" xfId="16265" hidden="1" xr:uid="{00000000-0005-0000-0000-00007D590000}"/>
    <cellStyle name="Encabez. 2 2" xfId="16276" hidden="1" xr:uid="{00000000-0005-0000-0000-00007E590000}"/>
    <cellStyle name="Encabez. 2 2" xfId="16275" hidden="1" xr:uid="{00000000-0005-0000-0000-00007F590000}"/>
    <cellStyle name="Encabez. 2 2" xfId="16186" hidden="1" xr:uid="{00000000-0005-0000-0000-000080590000}"/>
    <cellStyle name="Encabez. 2 2" xfId="16187" hidden="1" xr:uid="{00000000-0005-0000-0000-000081590000}"/>
    <cellStyle name="Encabez. 2 2" xfId="16195" hidden="1" xr:uid="{00000000-0005-0000-0000-000082590000}"/>
    <cellStyle name="Encabez. 2 2" xfId="14034" hidden="1" xr:uid="{00000000-0005-0000-0000-000083590000}"/>
    <cellStyle name="Encabez. 2 2" xfId="16285" hidden="1" xr:uid="{00000000-0005-0000-0000-000084590000}"/>
    <cellStyle name="Encabez. 2 2" xfId="16284" hidden="1" xr:uid="{00000000-0005-0000-0000-000085590000}"/>
    <cellStyle name="Encabez. 2 2" xfId="16295" hidden="1" xr:uid="{00000000-0005-0000-0000-000086590000}"/>
    <cellStyle name="Encabez. 2 2" xfId="16294" hidden="1" xr:uid="{00000000-0005-0000-0000-000087590000}"/>
    <cellStyle name="Encabez. 2 2" xfId="16305" hidden="1" xr:uid="{00000000-0005-0000-0000-000088590000}"/>
    <cellStyle name="Encabez. 2 2" xfId="16304" hidden="1" xr:uid="{00000000-0005-0000-0000-000089590000}"/>
    <cellStyle name="Encabez. 2 2" xfId="9739" hidden="1" xr:uid="{00000000-0005-0000-0000-00008A590000}"/>
    <cellStyle name="Encabez. 2 2" xfId="13838" hidden="1" xr:uid="{00000000-0005-0000-0000-00008B590000}"/>
    <cellStyle name="Encabez. 2 2" xfId="14012" hidden="1" xr:uid="{00000000-0005-0000-0000-00008C590000}"/>
    <cellStyle name="Encabez. 2 2" xfId="14142" hidden="1" xr:uid="{00000000-0005-0000-0000-00008D590000}"/>
    <cellStyle name="Encabez. 2 2" xfId="9611" hidden="1" xr:uid="{00000000-0005-0000-0000-00008E590000}"/>
    <cellStyle name="Encabez. 2 2" xfId="14154" hidden="1" xr:uid="{00000000-0005-0000-0000-00008F590000}"/>
    <cellStyle name="Encabez. 2 2" xfId="16318" hidden="1" xr:uid="{00000000-0005-0000-0000-000090590000}"/>
    <cellStyle name="Encabez. 2 2" xfId="16317" hidden="1" xr:uid="{00000000-0005-0000-0000-000091590000}"/>
    <cellStyle name="Encabez. 2 2" xfId="16328" hidden="1" xr:uid="{00000000-0005-0000-0000-000092590000}"/>
    <cellStyle name="Encabez. 2 2" xfId="16327" hidden="1" xr:uid="{00000000-0005-0000-0000-000093590000}"/>
    <cellStyle name="Encabez. 2 2" xfId="16461" hidden="1" xr:uid="{00000000-0005-0000-0000-000094590000}"/>
    <cellStyle name="Encabez. 2 2" xfId="16460" hidden="1" xr:uid="{00000000-0005-0000-0000-000095590000}"/>
    <cellStyle name="Encabez. 2 2" xfId="16485" hidden="1" xr:uid="{00000000-0005-0000-0000-000096590000}"/>
    <cellStyle name="Encabez. 2 2" xfId="16484" hidden="1" xr:uid="{00000000-0005-0000-0000-000097590000}"/>
    <cellStyle name="Encabez. 2 2" xfId="16521" hidden="1" xr:uid="{00000000-0005-0000-0000-000098590000}"/>
    <cellStyle name="Encabez. 2 2" xfId="16520" hidden="1" xr:uid="{00000000-0005-0000-0000-000099590000}"/>
    <cellStyle name="Encabez. 2 2" xfId="16532" hidden="1" xr:uid="{00000000-0005-0000-0000-00009A590000}"/>
    <cellStyle name="Encabez. 2 2" xfId="16531" hidden="1" xr:uid="{00000000-0005-0000-0000-00009B590000}"/>
    <cellStyle name="Encabez. 2 2" xfId="16543" hidden="1" xr:uid="{00000000-0005-0000-0000-00009C590000}"/>
    <cellStyle name="Encabez. 2 2" xfId="16542" hidden="1" xr:uid="{00000000-0005-0000-0000-00009D590000}"/>
    <cellStyle name="Encabez. 2 2" xfId="16604" hidden="1" xr:uid="{00000000-0005-0000-0000-00009E590000}"/>
    <cellStyle name="Encabez. 2 2" xfId="16603" hidden="1" xr:uid="{00000000-0005-0000-0000-00009F590000}"/>
    <cellStyle name="Encabez. 2 2" xfId="16627" hidden="1" xr:uid="{00000000-0005-0000-0000-0000A0590000}"/>
    <cellStyle name="Encabez. 2 2" xfId="16626" hidden="1" xr:uid="{00000000-0005-0000-0000-0000A1590000}"/>
    <cellStyle name="Encabez. 2 2" xfId="16637" hidden="1" xr:uid="{00000000-0005-0000-0000-0000A2590000}"/>
    <cellStyle name="Encabez. 2 2" xfId="16636" hidden="1" xr:uid="{00000000-0005-0000-0000-0000A3590000}"/>
    <cellStyle name="Encabez. 2 2" xfId="16647" hidden="1" xr:uid="{00000000-0005-0000-0000-0000A4590000}"/>
    <cellStyle name="Encabez. 2 2" xfId="16646" hidden="1" xr:uid="{00000000-0005-0000-0000-0000A5590000}"/>
    <cellStyle name="Encabez. 2 2" xfId="16657" hidden="1" xr:uid="{00000000-0005-0000-0000-0000A6590000}"/>
    <cellStyle name="Encabez. 2 2" xfId="16656" hidden="1" xr:uid="{00000000-0005-0000-0000-0000A7590000}"/>
    <cellStyle name="Encabez. 2 2" xfId="16567" hidden="1" xr:uid="{00000000-0005-0000-0000-0000A8590000}"/>
    <cellStyle name="Encabez. 2 2" xfId="16568" hidden="1" xr:uid="{00000000-0005-0000-0000-0000A9590000}"/>
    <cellStyle name="Encabez. 2 2" xfId="16576" hidden="1" xr:uid="{00000000-0005-0000-0000-0000AA590000}"/>
    <cellStyle name="Encabez. 2 2" xfId="16418" hidden="1" xr:uid="{00000000-0005-0000-0000-0000AB590000}"/>
    <cellStyle name="Encabez. 2 2" xfId="16666" hidden="1" xr:uid="{00000000-0005-0000-0000-0000AC590000}"/>
    <cellStyle name="Encabez. 2 2" xfId="16665" hidden="1" xr:uid="{00000000-0005-0000-0000-0000AD590000}"/>
    <cellStyle name="Encabez. 2 2" xfId="16676" hidden="1" xr:uid="{00000000-0005-0000-0000-0000AE590000}"/>
    <cellStyle name="Encabez. 2 2" xfId="16675" hidden="1" xr:uid="{00000000-0005-0000-0000-0000AF590000}"/>
    <cellStyle name="Encabez. 2 2" xfId="16686" hidden="1" xr:uid="{00000000-0005-0000-0000-0000B0590000}"/>
    <cellStyle name="Encabez. 2 2" xfId="16685" hidden="1" xr:uid="{00000000-0005-0000-0000-0000B1590000}"/>
    <cellStyle name="Encabez. 2 2" xfId="14239" hidden="1" xr:uid="{00000000-0005-0000-0000-0000B2590000}"/>
    <cellStyle name="Encabez. 2 2" xfId="16367" hidden="1" xr:uid="{00000000-0005-0000-0000-0000B3590000}"/>
    <cellStyle name="Encabez. 2 2" xfId="14101" hidden="1" xr:uid="{00000000-0005-0000-0000-0000B4590000}"/>
    <cellStyle name="Encabez. 2 2" xfId="13855" hidden="1" xr:uid="{00000000-0005-0000-0000-0000B5590000}"/>
    <cellStyle name="Encabez. 2 2" xfId="13908" hidden="1" xr:uid="{00000000-0005-0000-0000-0000B6590000}"/>
    <cellStyle name="Encabez. 2 2" xfId="14178" hidden="1" xr:uid="{00000000-0005-0000-0000-0000B7590000}"/>
    <cellStyle name="Encabez. 2 2" xfId="14158" hidden="1" xr:uid="{00000000-0005-0000-0000-0000B8590000}"/>
    <cellStyle name="Encabez. 2 2" xfId="3556" hidden="1" xr:uid="{00000000-0005-0000-0000-0000B9590000}"/>
    <cellStyle name="Encabez. 2 2" xfId="16696" hidden="1" xr:uid="{00000000-0005-0000-0000-0000BA590000}"/>
    <cellStyle name="Encabez. 2 2" xfId="16695" hidden="1" xr:uid="{00000000-0005-0000-0000-0000BB590000}"/>
    <cellStyle name="Encabez. 2 2" xfId="16756" hidden="1" xr:uid="{00000000-0005-0000-0000-0000BC590000}"/>
    <cellStyle name="Encabez. 2 2" xfId="16755" hidden="1" xr:uid="{00000000-0005-0000-0000-0000BD590000}"/>
    <cellStyle name="Encabez. 2 2" xfId="16779" hidden="1" xr:uid="{00000000-0005-0000-0000-0000BE590000}"/>
    <cellStyle name="Encabez. 2 2" xfId="16778" hidden="1" xr:uid="{00000000-0005-0000-0000-0000BF590000}"/>
    <cellStyle name="Encabez. 2 2" xfId="16789" hidden="1" xr:uid="{00000000-0005-0000-0000-0000C0590000}"/>
    <cellStyle name="Encabez. 2 2" xfId="16788" hidden="1" xr:uid="{00000000-0005-0000-0000-0000C1590000}"/>
    <cellStyle name="Encabez. 2 2" xfId="16799" hidden="1" xr:uid="{00000000-0005-0000-0000-0000C2590000}"/>
    <cellStyle name="Encabez. 2 2" xfId="16798" hidden="1" xr:uid="{00000000-0005-0000-0000-0000C3590000}"/>
    <cellStyle name="Encabez. 2 2" xfId="16809" hidden="1" xr:uid="{00000000-0005-0000-0000-0000C4590000}"/>
    <cellStyle name="Encabez. 2 2" xfId="16808" hidden="1" xr:uid="{00000000-0005-0000-0000-0000C5590000}"/>
    <cellStyle name="Encabez. 2 2" xfId="16719" hidden="1" xr:uid="{00000000-0005-0000-0000-0000C6590000}"/>
    <cellStyle name="Encabez. 2 2" xfId="16720" hidden="1" xr:uid="{00000000-0005-0000-0000-0000C7590000}"/>
    <cellStyle name="Encabez. 2 2" xfId="16728" hidden="1" xr:uid="{00000000-0005-0000-0000-0000C8590000}"/>
    <cellStyle name="Encabez. 2 2" xfId="16372" hidden="1" xr:uid="{00000000-0005-0000-0000-0000C9590000}"/>
    <cellStyle name="Encabez. 2 2" xfId="16818" hidden="1" xr:uid="{00000000-0005-0000-0000-0000CA590000}"/>
    <cellStyle name="Encabez. 2 2" xfId="16817" hidden="1" xr:uid="{00000000-0005-0000-0000-0000CB590000}"/>
    <cellStyle name="Encabez. 2 2" xfId="16828" hidden="1" xr:uid="{00000000-0005-0000-0000-0000CC590000}"/>
    <cellStyle name="Encabez. 2 2" xfId="16827" hidden="1" xr:uid="{00000000-0005-0000-0000-0000CD590000}"/>
    <cellStyle name="Encabez. 2 2" xfId="16838" hidden="1" xr:uid="{00000000-0005-0000-0000-0000CE590000}"/>
    <cellStyle name="Encabez. 2 2" xfId="16837" hidden="1" xr:uid="{00000000-0005-0000-0000-0000CF590000}"/>
    <cellStyle name="Encabez. 2 2" xfId="16450" hidden="1" xr:uid="{00000000-0005-0000-0000-0000D0590000}"/>
    <cellStyle name="Encabez. 2 2" xfId="14018" hidden="1" xr:uid="{00000000-0005-0000-0000-0000D1590000}"/>
    <cellStyle name="Encabez. 2 2" xfId="16513" hidden="1" xr:uid="{00000000-0005-0000-0000-0000D2590000}"/>
    <cellStyle name="Encabez. 2 2" xfId="16503" hidden="1" xr:uid="{00000000-0005-0000-0000-0000D3590000}"/>
    <cellStyle name="Encabez. 2 2" xfId="16427" hidden="1" xr:uid="{00000000-0005-0000-0000-0000D4590000}"/>
    <cellStyle name="Encabez. 2 2" xfId="8989" hidden="1" xr:uid="{00000000-0005-0000-0000-0000D5590000}"/>
    <cellStyle name="Encabez. 2 2" xfId="16382" hidden="1" xr:uid="{00000000-0005-0000-0000-0000D6590000}"/>
    <cellStyle name="Encabez. 2 2" xfId="13817" hidden="1" xr:uid="{00000000-0005-0000-0000-0000D7590000}"/>
    <cellStyle name="Encabez. 2 2" xfId="16442" hidden="1" xr:uid="{00000000-0005-0000-0000-0000D8590000}"/>
    <cellStyle name="Encabez. 2 2" xfId="16335" hidden="1" xr:uid="{00000000-0005-0000-0000-0000D9590000}"/>
    <cellStyle name="Encabez. 2 2" xfId="16901" hidden="1" xr:uid="{00000000-0005-0000-0000-0000DA590000}"/>
    <cellStyle name="Encabez. 2 2" xfId="16900" hidden="1" xr:uid="{00000000-0005-0000-0000-0000DB590000}"/>
    <cellStyle name="Encabez. 2 2" xfId="16924" hidden="1" xr:uid="{00000000-0005-0000-0000-0000DC590000}"/>
    <cellStyle name="Encabez. 2 2" xfId="16923" hidden="1" xr:uid="{00000000-0005-0000-0000-0000DD590000}"/>
    <cellStyle name="Encabez. 2 2" xfId="16934" hidden="1" xr:uid="{00000000-0005-0000-0000-0000DE590000}"/>
    <cellStyle name="Encabez. 2 2" xfId="16933" hidden="1" xr:uid="{00000000-0005-0000-0000-0000DF590000}"/>
    <cellStyle name="Encabez. 2 2" xfId="16944" hidden="1" xr:uid="{00000000-0005-0000-0000-0000E0590000}"/>
    <cellStyle name="Encabez. 2 2" xfId="16943" hidden="1" xr:uid="{00000000-0005-0000-0000-0000E1590000}"/>
    <cellStyle name="Encabez. 2 2" xfId="16954" hidden="1" xr:uid="{00000000-0005-0000-0000-0000E2590000}"/>
    <cellStyle name="Encabez. 2 2" xfId="16953" hidden="1" xr:uid="{00000000-0005-0000-0000-0000E3590000}"/>
    <cellStyle name="Encabez. 2 2" xfId="16864" hidden="1" xr:uid="{00000000-0005-0000-0000-0000E4590000}"/>
    <cellStyle name="Encabez. 2 2" xfId="16865" hidden="1" xr:uid="{00000000-0005-0000-0000-0000E5590000}"/>
    <cellStyle name="Encabez. 2 2" xfId="16873" hidden="1" xr:uid="{00000000-0005-0000-0000-0000E6590000}"/>
    <cellStyle name="Encabez. 2 2" xfId="9612" hidden="1" xr:uid="{00000000-0005-0000-0000-0000E7590000}"/>
    <cellStyle name="Encabez. 2 2" xfId="16963" hidden="1" xr:uid="{00000000-0005-0000-0000-0000E8590000}"/>
    <cellStyle name="Encabez. 2 2" xfId="16962" hidden="1" xr:uid="{00000000-0005-0000-0000-0000E9590000}"/>
    <cellStyle name="Encabez. 2 2" xfId="16973" hidden="1" xr:uid="{00000000-0005-0000-0000-0000EA590000}"/>
    <cellStyle name="Encabez. 2 2" xfId="16972" hidden="1" xr:uid="{00000000-0005-0000-0000-0000EB590000}"/>
    <cellStyle name="Encabez. 2 2" xfId="16983" hidden="1" xr:uid="{00000000-0005-0000-0000-0000EC590000}"/>
    <cellStyle name="Encabez. 2 2" xfId="16982" hidden="1" xr:uid="{00000000-0005-0000-0000-0000ED590000}"/>
    <cellStyle name="Encabez. 2 2" xfId="9212" hidden="1" xr:uid="{00000000-0005-0000-0000-0000EE590000}"/>
    <cellStyle name="Encabez. 2 2" xfId="9119" hidden="1" xr:uid="{00000000-0005-0000-0000-0000EF590000}"/>
    <cellStyle name="Encabez. 2 2" xfId="8651" hidden="1" xr:uid="{00000000-0005-0000-0000-0000F0590000}"/>
    <cellStyle name="Encabez. 2 2" xfId="4498" hidden="1" xr:uid="{00000000-0005-0000-0000-0000F1590000}"/>
    <cellStyle name="Encabez. 2 2" xfId="17003" hidden="1" xr:uid="{00000000-0005-0000-0000-0000F2590000}"/>
    <cellStyle name="Encabez. 2 2" xfId="17002" hidden="1" xr:uid="{00000000-0005-0000-0000-0000F3590000}"/>
    <cellStyle name="Encabez. 2 2" xfId="17027" hidden="1" xr:uid="{00000000-0005-0000-0000-0000F4590000}"/>
    <cellStyle name="Encabez. 2 2" xfId="17026" hidden="1" xr:uid="{00000000-0005-0000-0000-0000F5590000}"/>
    <cellStyle name="Encabez. 2 2" xfId="17048" hidden="1" xr:uid="{00000000-0005-0000-0000-0000F6590000}"/>
    <cellStyle name="Encabez. 2 2" xfId="17047" hidden="1" xr:uid="{00000000-0005-0000-0000-0000F7590000}"/>
    <cellStyle name="Encabez. 2 2" xfId="17368" hidden="1" xr:uid="{00000000-0005-0000-0000-0000F8590000}"/>
    <cellStyle name="Encabez. 2 2" xfId="17366" hidden="1" xr:uid="{00000000-0005-0000-0000-0000F9590000}"/>
    <cellStyle name="Encabez. 2 2" xfId="17395" hidden="1" xr:uid="{00000000-0005-0000-0000-0000FA590000}"/>
    <cellStyle name="Encabez. 2 2" xfId="17393" hidden="1" xr:uid="{00000000-0005-0000-0000-0000FB590000}"/>
    <cellStyle name="Encabez. 2 2" xfId="17480" hidden="1" xr:uid="{00000000-0005-0000-0000-0000FC590000}"/>
    <cellStyle name="Encabez. 2 2" xfId="17479" hidden="1" xr:uid="{00000000-0005-0000-0000-0000FD590000}"/>
    <cellStyle name="Encabez. 2 2" xfId="17492" hidden="1" xr:uid="{00000000-0005-0000-0000-0000FE590000}"/>
    <cellStyle name="Encabez. 2 2" xfId="17491" hidden="1" xr:uid="{00000000-0005-0000-0000-0000FF590000}"/>
    <cellStyle name="Encabez. 2 2" xfId="17506" hidden="1" xr:uid="{00000000-0005-0000-0000-0000005A0000}"/>
    <cellStyle name="Encabez. 2 2" xfId="17505" hidden="1" xr:uid="{00000000-0005-0000-0000-0000015A0000}"/>
    <cellStyle name="Encabez. 2 2" xfId="17105" hidden="1" xr:uid="{00000000-0005-0000-0000-0000025A0000}"/>
    <cellStyle name="Encabez. 2 2" xfId="17106" hidden="1" xr:uid="{00000000-0005-0000-0000-0000035A0000}"/>
    <cellStyle name="Encabez. 2 2" xfId="17203" hidden="1" xr:uid="{00000000-0005-0000-0000-0000045A0000}"/>
    <cellStyle name="Encabez. 2 2" xfId="9738" hidden="1" xr:uid="{00000000-0005-0000-0000-0000055A0000}"/>
    <cellStyle name="Encabez. 2 2" xfId="17515" hidden="1" xr:uid="{00000000-0005-0000-0000-0000065A0000}"/>
    <cellStyle name="Encabez. 2 2" xfId="17514" hidden="1" xr:uid="{00000000-0005-0000-0000-0000075A0000}"/>
    <cellStyle name="Encabez. 2 2" xfId="17530" hidden="1" xr:uid="{00000000-0005-0000-0000-0000085A0000}"/>
    <cellStyle name="Encabez. 2 2" xfId="17529" hidden="1" xr:uid="{00000000-0005-0000-0000-0000095A0000}"/>
    <cellStyle name="Encabez. 2 2" xfId="17543" hidden="1" xr:uid="{00000000-0005-0000-0000-00000A5A0000}"/>
    <cellStyle name="Encabez. 2 2" xfId="17542" hidden="1" xr:uid="{00000000-0005-0000-0000-00000B5A0000}"/>
    <cellStyle name="Encabez. 2 2" xfId="17423" hidden="1" xr:uid="{00000000-0005-0000-0000-00000C5A0000}"/>
    <cellStyle name="Encabez. 2 2" xfId="17229" hidden="1" xr:uid="{00000000-0005-0000-0000-00000D5A0000}"/>
    <cellStyle name="Encabez. 2 2" xfId="17148" hidden="1" xr:uid="{00000000-0005-0000-0000-00000E5A0000}"/>
    <cellStyle name="Encabez. 2 2" xfId="17279" hidden="1" xr:uid="{00000000-0005-0000-0000-00000F5A0000}"/>
    <cellStyle name="Encabez. 2 2" xfId="17181" hidden="1" xr:uid="{00000000-0005-0000-0000-0000105A0000}"/>
    <cellStyle name="Encabez. 2 2" xfId="17197" hidden="1" xr:uid="{00000000-0005-0000-0000-0000115A0000}"/>
    <cellStyle name="Encabez. 2 2" xfId="17561" hidden="1" xr:uid="{00000000-0005-0000-0000-0000125A0000}"/>
    <cellStyle name="Encabez. 2 2" xfId="17560" hidden="1" xr:uid="{00000000-0005-0000-0000-0000135A0000}"/>
    <cellStyle name="Encabez. 2 2" xfId="17574" hidden="1" xr:uid="{00000000-0005-0000-0000-0000145A0000}"/>
    <cellStyle name="Encabez. 2 2" xfId="17573" hidden="1" xr:uid="{00000000-0005-0000-0000-0000155A0000}"/>
    <cellStyle name="Encabez. 2 2" xfId="17708" hidden="1" xr:uid="{00000000-0005-0000-0000-0000165A0000}"/>
    <cellStyle name="Encabez. 2 2" xfId="17707" hidden="1" xr:uid="{00000000-0005-0000-0000-0000175A0000}"/>
    <cellStyle name="Encabez. 2 2" xfId="17732" hidden="1" xr:uid="{00000000-0005-0000-0000-0000185A0000}"/>
    <cellStyle name="Encabez. 2 2" xfId="17731" hidden="1" xr:uid="{00000000-0005-0000-0000-0000195A0000}"/>
    <cellStyle name="Encabez. 2 2" xfId="17768" hidden="1" xr:uid="{00000000-0005-0000-0000-00001A5A0000}"/>
    <cellStyle name="Encabez. 2 2" xfId="17767" hidden="1" xr:uid="{00000000-0005-0000-0000-00001B5A0000}"/>
    <cellStyle name="Encabez. 2 2" xfId="17779" hidden="1" xr:uid="{00000000-0005-0000-0000-00001C5A0000}"/>
    <cellStyle name="Encabez. 2 2" xfId="17778" hidden="1" xr:uid="{00000000-0005-0000-0000-00001D5A0000}"/>
    <cellStyle name="Encabez. 2 2" xfId="17790" hidden="1" xr:uid="{00000000-0005-0000-0000-00001E5A0000}"/>
    <cellStyle name="Encabez. 2 2" xfId="17789" hidden="1" xr:uid="{00000000-0005-0000-0000-00001F5A0000}"/>
    <cellStyle name="Encabez. 2 2" xfId="17852" hidden="1" xr:uid="{00000000-0005-0000-0000-0000205A0000}"/>
    <cellStyle name="Encabez. 2 2" xfId="17851" hidden="1" xr:uid="{00000000-0005-0000-0000-0000215A0000}"/>
    <cellStyle name="Encabez. 2 2" xfId="17875" hidden="1" xr:uid="{00000000-0005-0000-0000-0000225A0000}"/>
    <cellStyle name="Encabez. 2 2" xfId="17874" hidden="1" xr:uid="{00000000-0005-0000-0000-0000235A0000}"/>
    <cellStyle name="Encabez. 2 2" xfId="17885" hidden="1" xr:uid="{00000000-0005-0000-0000-0000245A0000}"/>
    <cellStyle name="Encabez. 2 2" xfId="17884" hidden="1" xr:uid="{00000000-0005-0000-0000-0000255A0000}"/>
    <cellStyle name="Encabez. 2 2" xfId="17895" hidden="1" xr:uid="{00000000-0005-0000-0000-0000265A0000}"/>
    <cellStyle name="Encabez. 2 2" xfId="17894" hidden="1" xr:uid="{00000000-0005-0000-0000-0000275A0000}"/>
    <cellStyle name="Encabez. 2 2" xfId="17905" hidden="1" xr:uid="{00000000-0005-0000-0000-0000285A0000}"/>
    <cellStyle name="Encabez. 2 2" xfId="17904" hidden="1" xr:uid="{00000000-0005-0000-0000-0000295A0000}"/>
    <cellStyle name="Encabez. 2 2" xfId="17814" hidden="1" xr:uid="{00000000-0005-0000-0000-00002A5A0000}"/>
    <cellStyle name="Encabez. 2 2" xfId="17815" hidden="1" xr:uid="{00000000-0005-0000-0000-00002B5A0000}"/>
    <cellStyle name="Encabez. 2 2" xfId="17823" hidden="1" xr:uid="{00000000-0005-0000-0000-00002C5A0000}"/>
    <cellStyle name="Encabez. 2 2" xfId="17665" hidden="1" xr:uid="{00000000-0005-0000-0000-00002D5A0000}"/>
    <cellStyle name="Encabez. 2 2" xfId="17914" hidden="1" xr:uid="{00000000-0005-0000-0000-00002E5A0000}"/>
    <cellStyle name="Encabez. 2 2" xfId="17913" hidden="1" xr:uid="{00000000-0005-0000-0000-00002F5A0000}"/>
    <cellStyle name="Encabez. 2 2" xfId="17924" hidden="1" xr:uid="{00000000-0005-0000-0000-0000305A0000}"/>
    <cellStyle name="Encabez. 2 2" xfId="17923" hidden="1" xr:uid="{00000000-0005-0000-0000-0000315A0000}"/>
    <cellStyle name="Encabez. 2 2" xfId="17934" hidden="1" xr:uid="{00000000-0005-0000-0000-0000325A0000}"/>
    <cellStyle name="Encabez. 2 2" xfId="17933" hidden="1" xr:uid="{00000000-0005-0000-0000-0000335A0000}"/>
    <cellStyle name="Encabez. 2 2" xfId="3990" hidden="1" xr:uid="{00000000-0005-0000-0000-0000345A0000}"/>
    <cellStyle name="Encabez. 2 2" xfId="17614" hidden="1" xr:uid="{00000000-0005-0000-0000-0000355A0000}"/>
    <cellStyle name="Encabez. 2 2" xfId="17160" hidden="1" xr:uid="{00000000-0005-0000-0000-0000365A0000}"/>
    <cellStyle name="Encabez. 2 2" xfId="5165" hidden="1" xr:uid="{00000000-0005-0000-0000-0000375A0000}"/>
    <cellStyle name="Encabez. 2 2" xfId="17193" hidden="1" xr:uid="{00000000-0005-0000-0000-0000385A0000}"/>
    <cellStyle name="Encabez. 2 2" xfId="4370" hidden="1" xr:uid="{00000000-0005-0000-0000-0000395A0000}"/>
    <cellStyle name="Encabez. 2 2" xfId="4973" hidden="1" xr:uid="{00000000-0005-0000-0000-00003A5A0000}"/>
    <cellStyle name="Encabez. 2 2" xfId="10569" hidden="1" xr:uid="{00000000-0005-0000-0000-00003B5A0000}"/>
    <cellStyle name="Encabez. 2 2" xfId="17944" hidden="1" xr:uid="{00000000-0005-0000-0000-00003C5A0000}"/>
    <cellStyle name="Encabez. 2 2" xfId="17943" hidden="1" xr:uid="{00000000-0005-0000-0000-00003D5A0000}"/>
    <cellStyle name="Encabez. 2 2" xfId="18004" hidden="1" xr:uid="{00000000-0005-0000-0000-00003E5A0000}"/>
    <cellStyle name="Encabez. 2 2" xfId="18003" hidden="1" xr:uid="{00000000-0005-0000-0000-00003F5A0000}"/>
    <cellStyle name="Encabez. 2 2" xfId="18027" hidden="1" xr:uid="{00000000-0005-0000-0000-0000405A0000}"/>
    <cellStyle name="Encabez. 2 2" xfId="18026" hidden="1" xr:uid="{00000000-0005-0000-0000-0000415A0000}"/>
    <cellStyle name="Encabez. 2 2" xfId="18037" hidden="1" xr:uid="{00000000-0005-0000-0000-0000425A0000}"/>
    <cellStyle name="Encabez. 2 2" xfId="18036" hidden="1" xr:uid="{00000000-0005-0000-0000-0000435A0000}"/>
    <cellStyle name="Encabez. 2 2" xfId="18047" hidden="1" xr:uid="{00000000-0005-0000-0000-0000445A0000}"/>
    <cellStyle name="Encabez. 2 2" xfId="18046" hidden="1" xr:uid="{00000000-0005-0000-0000-0000455A0000}"/>
    <cellStyle name="Encabez. 2 2" xfId="18057" hidden="1" xr:uid="{00000000-0005-0000-0000-0000465A0000}"/>
    <cellStyle name="Encabez. 2 2" xfId="18056" hidden="1" xr:uid="{00000000-0005-0000-0000-0000475A0000}"/>
    <cellStyle name="Encabez. 2 2" xfId="17967" hidden="1" xr:uid="{00000000-0005-0000-0000-0000485A0000}"/>
    <cellStyle name="Encabez. 2 2" xfId="17968" hidden="1" xr:uid="{00000000-0005-0000-0000-0000495A0000}"/>
    <cellStyle name="Encabez. 2 2" xfId="17976" hidden="1" xr:uid="{00000000-0005-0000-0000-00004A5A0000}"/>
    <cellStyle name="Encabez. 2 2" xfId="17619" hidden="1" xr:uid="{00000000-0005-0000-0000-00004B5A0000}"/>
    <cellStyle name="Encabez. 2 2" xfId="18066" hidden="1" xr:uid="{00000000-0005-0000-0000-00004C5A0000}"/>
    <cellStyle name="Encabez. 2 2" xfId="18065" hidden="1" xr:uid="{00000000-0005-0000-0000-00004D5A0000}"/>
    <cellStyle name="Encabez. 2 2" xfId="18076" hidden="1" xr:uid="{00000000-0005-0000-0000-00004E5A0000}"/>
    <cellStyle name="Encabez. 2 2" xfId="18075" hidden="1" xr:uid="{00000000-0005-0000-0000-00004F5A0000}"/>
    <cellStyle name="Encabez. 2 2" xfId="18086" hidden="1" xr:uid="{00000000-0005-0000-0000-0000505A0000}"/>
    <cellStyle name="Encabez. 2 2" xfId="18085" hidden="1" xr:uid="{00000000-0005-0000-0000-0000515A0000}"/>
    <cellStyle name="Encabez. 2 2" xfId="17697" hidden="1" xr:uid="{00000000-0005-0000-0000-0000525A0000}"/>
    <cellStyle name="Encabez. 2 2" xfId="9073" hidden="1" xr:uid="{00000000-0005-0000-0000-0000535A0000}"/>
    <cellStyle name="Encabez. 2 2" xfId="17760" hidden="1" xr:uid="{00000000-0005-0000-0000-0000545A0000}"/>
    <cellStyle name="Encabez. 2 2" xfId="17750" hidden="1" xr:uid="{00000000-0005-0000-0000-0000555A0000}"/>
    <cellStyle name="Encabez. 2 2" xfId="17674" hidden="1" xr:uid="{00000000-0005-0000-0000-0000565A0000}"/>
    <cellStyle name="Encabez. 2 2" xfId="17062" hidden="1" xr:uid="{00000000-0005-0000-0000-0000575A0000}"/>
    <cellStyle name="Encabez. 2 2" xfId="17629" hidden="1" xr:uid="{00000000-0005-0000-0000-0000585A0000}"/>
    <cellStyle name="Encabez. 2 2" xfId="17290" hidden="1" xr:uid="{00000000-0005-0000-0000-0000595A0000}"/>
    <cellStyle name="Encabez. 2 2" xfId="17689" hidden="1" xr:uid="{00000000-0005-0000-0000-00005A5A0000}"/>
    <cellStyle name="Encabez. 2 2" xfId="17582" hidden="1" xr:uid="{00000000-0005-0000-0000-00005B5A0000}"/>
    <cellStyle name="Encabez. 2 2" xfId="18149" hidden="1" xr:uid="{00000000-0005-0000-0000-00005C5A0000}"/>
    <cellStyle name="Encabez. 2 2" xfId="18148" hidden="1" xr:uid="{00000000-0005-0000-0000-00005D5A0000}"/>
    <cellStyle name="Encabez. 2 2" xfId="18172" hidden="1" xr:uid="{00000000-0005-0000-0000-00005E5A0000}"/>
    <cellStyle name="Encabez. 2 2" xfId="18171" hidden="1" xr:uid="{00000000-0005-0000-0000-00005F5A0000}"/>
    <cellStyle name="Encabez. 2 2" xfId="18182" hidden="1" xr:uid="{00000000-0005-0000-0000-0000605A0000}"/>
    <cellStyle name="Encabez. 2 2" xfId="18181" hidden="1" xr:uid="{00000000-0005-0000-0000-0000615A0000}"/>
    <cellStyle name="Encabez. 2 2" xfId="18192" hidden="1" xr:uid="{00000000-0005-0000-0000-0000625A0000}"/>
    <cellStyle name="Encabez. 2 2" xfId="18191" hidden="1" xr:uid="{00000000-0005-0000-0000-0000635A0000}"/>
    <cellStyle name="Encabez. 2 2" xfId="18202" hidden="1" xr:uid="{00000000-0005-0000-0000-0000645A0000}"/>
    <cellStyle name="Encabez. 2 2" xfId="18201" hidden="1" xr:uid="{00000000-0005-0000-0000-0000655A0000}"/>
    <cellStyle name="Encabez. 2 2" xfId="18112" hidden="1" xr:uid="{00000000-0005-0000-0000-0000665A0000}"/>
    <cellStyle name="Encabez. 2 2" xfId="18113" hidden="1" xr:uid="{00000000-0005-0000-0000-0000675A0000}"/>
    <cellStyle name="Encabez. 2 2" xfId="18121" hidden="1" xr:uid="{00000000-0005-0000-0000-0000685A0000}"/>
    <cellStyle name="Encabez. 2 2" xfId="9590" hidden="1" xr:uid="{00000000-0005-0000-0000-0000695A0000}"/>
    <cellStyle name="Encabez. 2 2" xfId="18211" hidden="1" xr:uid="{00000000-0005-0000-0000-00006A5A0000}"/>
    <cellStyle name="Encabez. 2 2" xfId="18210" hidden="1" xr:uid="{00000000-0005-0000-0000-00006B5A0000}"/>
    <cellStyle name="Encabez. 2 2" xfId="18221" hidden="1" xr:uid="{00000000-0005-0000-0000-00006C5A0000}"/>
    <cellStyle name="Encabez. 2 2" xfId="18220" hidden="1" xr:uid="{00000000-0005-0000-0000-00006D5A0000}"/>
    <cellStyle name="Encabez. 2 2" xfId="18231" hidden="1" xr:uid="{00000000-0005-0000-0000-00006E5A0000}"/>
    <cellStyle name="Encabez. 2 2" xfId="18230" hidden="1" xr:uid="{00000000-0005-0000-0000-00006F5A0000}"/>
    <cellStyle name="Encabez. 2 2" xfId="17067" hidden="1" xr:uid="{00000000-0005-0000-0000-0000705A0000}"/>
    <cellStyle name="Encabez. 2 2" xfId="4269" hidden="1" xr:uid="{00000000-0005-0000-0000-0000715A0000}"/>
    <cellStyle name="Encabez. 2 2" xfId="17537" hidden="1" xr:uid="{00000000-0005-0000-0000-0000725A0000}"/>
    <cellStyle name="Encabez. 2 2" xfId="9083" hidden="1" xr:uid="{00000000-0005-0000-0000-0000735A0000}"/>
    <cellStyle name="Encabez. 2 2" xfId="4686" hidden="1" xr:uid="{00000000-0005-0000-0000-0000745A0000}"/>
    <cellStyle name="Encabez. 2 2" xfId="8800" hidden="1" xr:uid="{00000000-0005-0000-0000-0000755A0000}"/>
    <cellStyle name="Encabez. 2 2" xfId="18244" hidden="1" xr:uid="{00000000-0005-0000-0000-0000765A0000}"/>
    <cellStyle name="Encabez. 2 2" xfId="18243" hidden="1" xr:uid="{00000000-0005-0000-0000-0000775A0000}"/>
    <cellStyle name="Encabez. 2 2" xfId="18254" hidden="1" xr:uid="{00000000-0005-0000-0000-0000785A0000}"/>
    <cellStyle name="Encabez. 2 2" xfId="18253" hidden="1" xr:uid="{00000000-0005-0000-0000-0000795A0000}"/>
    <cellStyle name="Encabez. 2 2" xfId="18388" hidden="1" xr:uid="{00000000-0005-0000-0000-00007A5A0000}"/>
    <cellStyle name="Encabez. 2 2" xfId="18387" hidden="1" xr:uid="{00000000-0005-0000-0000-00007B5A0000}"/>
    <cellStyle name="Encabez. 2 2" xfId="18412" hidden="1" xr:uid="{00000000-0005-0000-0000-00007C5A0000}"/>
    <cellStyle name="Encabez. 2 2" xfId="18411" hidden="1" xr:uid="{00000000-0005-0000-0000-00007D5A0000}"/>
    <cellStyle name="Encabez. 2 2" xfId="18448" hidden="1" xr:uid="{00000000-0005-0000-0000-00007E5A0000}"/>
    <cellStyle name="Encabez. 2 2" xfId="18447" hidden="1" xr:uid="{00000000-0005-0000-0000-00007F5A0000}"/>
    <cellStyle name="Encabez. 2 2" xfId="18459" hidden="1" xr:uid="{00000000-0005-0000-0000-0000805A0000}"/>
    <cellStyle name="Encabez. 2 2" xfId="18458" hidden="1" xr:uid="{00000000-0005-0000-0000-0000815A0000}"/>
    <cellStyle name="Encabez. 2 2" xfId="18470" hidden="1" xr:uid="{00000000-0005-0000-0000-0000825A0000}"/>
    <cellStyle name="Encabez. 2 2" xfId="18469" hidden="1" xr:uid="{00000000-0005-0000-0000-0000835A0000}"/>
    <cellStyle name="Encabez. 2 2" xfId="18531" hidden="1" xr:uid="{00000000-0005-0000-0000-0000845A0000}"/>
    <cellStyle name="Encabez. 2 2" xfId="18530" hidden="1" xr:uid="{00000000-0005-0000-0000-0000855A0000}"/>
    <cellStyle name="Encabez. 2 2" xfId="18554" hidden="1" xr:uid="{00000000-0005-0000-0000-0000865A0000}"/>
    <cellStyle name="Encabez. 2 2" xfId="18553" hidden="1" xr:uid="{00000000-0005-0000-0000-0000875A0000}"/>
    <cellStyle name="Encabez. 2 2" xfId="18564" hidden="1" xr:uid="{00000000-0005-0000-0000-0000885A0000}"/>
    <cellStyle name="Encabez. 2 2" xfId="18563" hidden="1" xr:uid="{00000000-0005-0000-0000-0000895A0000}"/>
    <cellStyle name="Encabez. 2 2" xfId="18574" hidden="1" xr:uid="{00000000-0005-0000-0000-00008A5A0000}"/>
    <cellStyle name="Encabez. 2 2" xfId="18573" hidden="1" xr:uid="{00000000-0005-0000-0000-00008B5A0000}"/>
    <cellStyle name="Encabez. 2 2" xfId="18584" hidden="1" xr:uid="{00000000-0005-0000-0000-00008C5A0000}"/>
    <cellStyle name="Encabez. 2 2" xfId="18583" hidden="1" xr:uid="{00000000-0005-0000-0000-00008D5A0000}"/>
    <cellStyle name="Encabez. 2 2" xfId="18494" hidden="1" xr:uid="{00000000-0005-0000-0000-00008E5A0000}"/>
    <cellStyle name="Encabez. 2 2" xfId="18495" hidden="1" xr:uid="{00000000-0005-0000-0000-00008F5A0000}"/>
    <cellStyle name="Encabez. 2 2" xfId="18503" hidden="1" xr:uid="{00000000-0005-0000-0000-0000905A0000}"/>
    <cellStyle name="Encabez. 2 2" xfId="18345" hidden="1" xr:uid="{00000000-0005-0000-0000-0000915A0000}"/>
    <cellStyle name="Encabez. 2 2" xfId="18593" hidden="1" xr:uid="{00000000-0005-0000-0000-0000925A0000}"/>
    <cellStyle name="Encabez. 2 2" xfId="18592" hidden="1" xr:uid="{00000000-0005-0000-0000-0000935A0000}"/>
    <cellStyle name="Encabez. 2 2" xfId="18603" hidden="1" xr:uid="{00000000-0005-0000-0000-0000945A0000}"/>
    <cellStyle name="Encabez. 2 2" xfId="18602" hidden="1" xr:uid="{00000000-0005-0000-0000-0000955A0000}"/>
    <cellStyle name="Encabez. 2 2" xfId="18613" hidden="1" xr:uid="{00000000-0005-0000-0000-0000965A0000}"/>
    <cellStyle name="Encabez. 2 2" xfId="18612" hidden="1" xr:uid="{00000000-0005-0000-0000-0000975A0000}"/>
    <cellStyle name="Encabez. 2 2" xfId="3787" hidden="1" xr:uid="{00000000-0005-0000-0000-0000985A0000}"/>
    <cellStyle name="Encabez. 2 2" xfId="18294" hidden="1" xr:uid="{00000000-0005-0000-0000-0000995A0000}"/>
    <cellStyle name="Encabez. 2 2" xfId="17162" hidden="1" xr:uid="{00000000-0005-0000-0000-00009A5A0000}"/>
    <cellStyle name="Encabez. 2 2" xfId="17303" hidden="1" xr:uid="{00000000-0005-0000-0000-00009B5A0000}"/>
    <cellStyle name="Encabez. 2 2" xfId="8439" hidden="1" xr:uid="{00000000-0005-0000-0000-00009C5A0000}"/>
    <cellStyle name="Encabez. 2 2" xfId="17295" hidden="1" xr:uid="{00000000-0005-0000-0000-00009D5A0000}"/>
    <cellStyle name="Encabez. 2 2" xfId="17453" hidden="1" xr:uid="{00000000-0005-0000-0000-00009E5A0000}"/>
    <cellStyle name="Encabez. 2 2" xfId="4353" hidden="1" xr:uid="{00000000-0005-0000-0000-00009F5A0000}"/>
    <cellStyle name="Encabez. 2 2" xfId="18623" hidden="1" xr:uid="{00000000-0005-0000-0000-0000A05A0000}"/>
    <cellStyle name="Encabez. 2 2" xfId="18622" hidden="1" xr:uid="{00000000-0005-0000-0000-0000A15A0000}"/>
    <cellStyle name="Encabez. 2 2" xfId="18683" hidden="1" xr:uid="{00000000-0005-0000-0000-0000A25A0000}"/>
    <cellStyle name="Encabez. 2 2" xfId="18682" hidden="1" xr:uid="{00000000-0005-0000-0000-0000A35A0000}"/>
    <cellStyle name="Encabez. 2 2" xfId="18706" hidden="1" xr:uid="{00000000-0005-0000-0000-0000A45A0000}"/>
    <cellStyle name="Encabez. 2 2" xfId="18705" hidden="1" xr:uid="{00000000-0005-0000-0000-0000A55A0000}"/>
    <cellStyle name="Encabez. 2 2" xfId="18716" hidden="1" xr:uid="{00000000-0005-0000-0000-0000A65A0000}"/>
    <cellStyle name="Encabez. 2 2" xfId="18715" hidden="1" xr:uid="{00000000-0005-0000-0000-0000A75A0000}"/>
    <cellStyle name="Encabez. 2 2" xfId="18726" hidden="1" xr:uid="{00000000-0005-0000-0000-0000A85A0000}"/>
    <cellStyle name="Encabez. 2 2" xfId="18725" hidden="1" xr:uid="{00000000-0005-0000-0000-0000A95A0000}"/>
    <cellStyle name="Encabez. 2 2" xfId="18736" hidden="1" xr:uid="{00000000-0005-0000-0000-0000AA5A0000}"/>
    <cellStyle name="Encabez. 2 2" xfId="18735" hidden="1" xr:uid="{00000000-0005-0000-0000-0000AB5A0000}"/>
    <cellStyle name="Encabez. 2 2" xfId="18646" hidden="1" xr:uid="{00000000-0005-0000-0000-0000AC5A0000}"/>
    <cellStyle name="Encabez. 2 2" xfId="18647" hidden="1" xr:uid="{00000000-0005-0000-0000-0000AD5A0000}"/>
    <cellStyle name="Encabez. 2 2" xfId="18655" hidden="1" xr:uid="{00000000-0005-0000-0000-0000AE5A0000}"/>
    <cellStyle name="Encabez. 2 2" xfId="18299" hidden="1" xr:uid="{00000000-0005-0000-0000-0000AF5A0000}"/>
    <cellStyle name="Encabez. 2 2" xfId="18745" hidden="1" xr:uid="{00000000-0005-0000-0000-0000B05A0000}"/>
    <cellStyle name="Encabez. 2 2" xfId="18744" hidden="1" xr:uid="{00000000-0005-0000-0000-0000B15A0000}"/>
    <cellStyle name="Encabez. 2 2" xfId="18755" hidden="1" xr:uid="{00000000-0005-0000-0000-0000B25A0000}"/>
    <cellStyle name="Encabez. 2 2" xfId="18754" hidden="1" xr:uid="{00000000-0005-0000-0000-0000B35A0000}"/>
    <cellStyle name="Encabez. 2 2" xfId="18765" hidden="1" xr:uid="{00000000-0005-0000-0000-0000B45A0000}"/>
    <cellStyle name="Encabez. 2 2" xfId="18764" hidden="1" xr:uid="{00000000-0005-0000-0000-0000B55A0000}"/>
    <cellStyle name="Encabez. 2 2" xfId="18377" hidden="1" xr:uid="{00000000-0005-0000-0000-0000B65A0000}"/>
    <cellStyle name="Encabez. 2 2" xfId="17415" hidden="1" xr:uid="{00000000-0005-0000-0000-0000B75A0000}"/>
    <cellStyle name="Encabez. 2 2" xfId="18440" hidden="1" xr:uid="{00000000-0005-0000-0000-0000B85A0000}"/>
    <cellStyle name="Encabez. 2 2" xfId="18430" hidden="1" xr:uid="{00000000-0005-0000-0000-0000B95A0000}"/>
    <cellStyle name="Encabez. 2 2" xfId="18354" hidden="1" xr:uid="{00000000-0005-0000-0000-0000BA5A0000}"/>
    <cellStyle name="Encabez. 2 2" xfId="17136" hidden="1" xr:uid="{00000000-0005-0000-0000-0000BB5A0000}"/>
    <cellStyle name="Encabez. 2 2" xfId="18309" hidden="1" xr:uid="{00000000-0005-0000-0000-0000BC5A0000}"/>
    <cellStyle name="Encabez. 2 2" xfId="17472" hidden="1" xr:uid="{00000000-0005-0000-0000-0000BD5A0000}"/>
    <cellStyle name="Encabez. 2 2" xfId="18369" hidden="1" xr:uid="{00000000-0005-0000-0000-0000BE5A0000}"/>
    <cellStyle name="Encabez. 2 2" xfId="18262" hidden="1" xr:uid="{00000000-0005-0000-0000-0000BF5A0000}"/>
    <cellStyle name="Encabez. 2 2" xfId="18828" hidden="1" xr:uid="{00000000-0005-0000-0000-0000C05A0000}"/>
    <cellStyle name="Encabez. 2 2" xfId="18827" hidden="1" xr:uid="{00000000-0005-0000-0000-0000C15A0000}"/>
    <cellStyle name="Encabez. 2 2" xfId="18851" hidden="1" xr:uid="{00000000-0005-0000-0000-0000C25A0000}"/>
    <cellStyle name="Encabez. 2 2" xfId="18850" hidden="1" xr:uid="{00000000-0005-0000-0000-0000C35A0000}"/>
    <cellStyle name="Encabez. 2 2" xfId="18861" hidden="1" xr:uid="{00000000-0005-0000-0000-0000C45A0000}"/>
    <cellStyle name="Encabez. 2 2" xfId="18860" hidden="1" xr:uid="{00000000-0005-0000-0000-0000C55A0000}"/>
    <cellStyle name="Encabez. 2 2" xfId="18871" hidden="1" xr:uid="{00000000-0005-0000-0000-0000C65A0000}"/>
    <cellStyle name="Encabez. 2 2" xfId="18870" hidden="1" xr:uid="{00000000-0005-0000-0000-0000C75A0000}"/>
    <cellStyle name="Encabez. 2 2" xfId="18881" hidden="1" xr:uid="{00000000-0005-0000-0000-0000C85A0000}"/>
    <cellStyle name="Encabez. 2 2" xfId="18880" hidden="1" xr:uid="{00000000-0005-0000-0000-0000C95A0000}"/>
    <cellStyle name="Encabez. 2 2" xfId="18791" hidden="1" xr:uid="{00000000-0005-0000-0000-0000CA5A0000}"/>
    <cellStyle name="Encabez. 2 2" xfId="18792" hidden="1" xr:uid="{00000000-0005-0000-0000-0000CB5A0000}"/>
    <cellStyle name="Encabez. 2 2" xfId="18800" hidden="1" xr:uid="{00000000-0005-0000-0000-0000CC5A0000}"/>
    <cellStyle name="Encabez. 2 2" xfId="4666" hidden="1" xr:uid="{00000000-0005-0000-0000-0000CD5A0000}"/>
    <cellStyle name="Encabez. 2 2" xfId="18890" hidden="1" xr:uid="{00000000-0005-0000-0000-0000CE5A0000}"/>
    <cellStyle name="Encabez. 2 2" xfId="18889" hidden="1" xr:uid="{00000000-0005-0000-0000-0000CF5A0000}"/>
    <cellStyle name="Encabez. 2 2" xfId="18900" hidden="1" xr:uid="{00000000-0005-0000-0000-0000D05A0000}"/>
    <cellStyle name="Encabez. 2 2" xfId="18899" hidden="1" xr:uid="{00000000-0005-0000-0000-0000D15A0000}"/>
    <cellStyle name="Encabez. 2 2" xfId="18910" hidden="1" xr:uid="{00000000-0005-0000-0000-0000D25A0000}"/>
    <cellStyle name="Encabez. 2 2" xfId="18909" hidden="1" xr:uid="{00000000-0005-0000-0000-0000D35A0000}"/>
    <cellStyle name="Encabez. 2 2" xfId="9292" hidden="1" xr:uid="{00000000-0005-0000-0000-0000D45A0000}"/>
    <cellStyle name="Encabez. 2 2" xfId="8948" hidden="1" xr:uid="{00000000-0005-0000-0000-0000D55A0000}"/>
    <cellStyle name="Encabez. 2 2" xfId="6253" hidden="1" xr:uid="{00000000-0005-0000-0000-0000D65A0000}"/>
    <cellStyle name="Encabez. 2 2" xfId="17065" hidden="1" xr:uid="{00000000-0005-0000-0000-0000D75A0000}"/>
    <cellStyle name="Encabez. 2 2" xfId="17115" hidden="1" xr:uid="{00000000-0005-0000-0000-0000D85A0000}"/>
    <cellStyle name="Encabez. 2 2" xfId="5612" hidden="1" xr:uid="{00000000-0005-0000-0000-0000D95A0000}"/>
    <cellStyle name="Encabez. 2 2" xfId="18923" hidden="1" xr:uid="{00000000-0005-0000-0000-0000DA5A0000}"/>
    <cellStyle name="Encabez. 2 2" xfId="18922" hidden="1" xr:uid="{00000000-0005-0000-0000-0000DB5A0000}"/>
    <cellStyle name="Encabez. 2 2" xfId="18934" hidden="1" xr:uid="{00000000-0005-0000-0000-0000DC5A0000}"/>
    <cellStyle name="Encabez. 2 2" xfId="18933" hidden="1" xr:uid="{00000000-0005-0000-0000-0000DD5A0000}"/>
    <cellStyle name="Encabez. 2 2" xfId="19067" hidden="1" xr:uid="{00000000-0005-0000-0000-0000DE5A0000}"/>
    <cellStyle name="Encabez. 2 2" xfId="19066" hidden="1" xr:uid="{00000000-0005-0000-0000-0000DF5A0000}"/>
    <cellStyle name="Encabez. 2 2" xfId="19091" hidden="1" xr:uid="{00000000-0005-0000-0000-0000E05A0000}"/>
    <cellStyle name="Encabez. 2 2" xfId="19090" hidden="1" xr:uid="{00000000-0005-0000-0000-0000E15A0000}"/>
    <cellStyle name="Encabez. 2 2" xfId="19127" hidden="1" xr:uid="{00000000-0005-0000-0000-0000E25A0000}"/>
    <cellStyle name="Encabez. 2 2" xfId="19126" hidden="1" xr:uid="{00000000-0005-0000-0000-0000E35A0000}"/>
    <cellStyle name="Encabez. 2 2" xfId="19138" hidden="1" xr:uid="{00000000-0005-0000-0000-0000E45A0000}"/>
    <cellStyle name="Encabez. 2 2" xfId="19137" hidden="1" xr:uid="{00000000-0005-0000-0000-0000E55A0000}"/>
    <cellStyle name="Encabez. 2 2" xfId="19149" hidden="1" xr:uid="{00000000-0005-0000-0000-0000E65A0000}"/>
    <cellStyle name="Encabez. 2 2" xfId="19148" hidden="1" xr:uid="{00000000-0005-0000-0000-0000E75A0000}"/>
    <cellStyle name="Encabez. 2 2" xfId="19211" hidden="1" xr:uid="{00000000-0005-0000-0000-0000E85A0000}"/>
    <cellStyle name="Encabez. 2 2" xfId="19210" hidden="1" xr:uid="{00000000-0005-0000-0000-0000E95A0000}"/>
    <cellStyle name="Encabez. 2 2" xfId="19234" hidden="1" xr:uid="{00000000-0005-0000-0000-0000EA5A0000}"/>
    <cellStyle name="Encabez. 2 2" xfId="19233" hidden="1" xr:uid="{00000000-0005-0000-0000-0000EB5A0000}"/>
    <cellStyle name="Encabez. 2 2" xfId="19244" hidden="1" xr:uid="{00000000-0005-0000-0000-0000EC5A0000}"/>
    <cellStyle name="Encabez. 2 2" xfId="19243" hidden="1" xr:uid="{00000000-0005-0000-0000-0000ED5A0000}"/>
    <cellStyle name="Encabez. 2 2" xfId="19254" hidden="1" xr:uid="{00000000-0005-0000-0000-0000EE5A0000}"/>
    <cellStyle name="Encabez. 2 2" xfId="19253" hidden="1" xr:uid="{00000000-0005-0000-0000-0000EF5A0000}"/>
    <cellStyle name="Encabez. 2 2" xfId="19264" hidden="1" xr:uid="{00000000-0005-0000-0000-0000F05A0000}"/>
    <cellStyle name="Encabez. 2 2" xfId="19263" hidden="1" xr:uid="{00000000-0005-0000-0000-0000F15A0000}"/>
    <cellStyle name="Encabez. 2 2" xfId="19173" hidden="1" xr:uid="{00000000-0005-0000-0000-0000F25A0000}"/>
    <cellStyle name="Encabez. 2 2" xfId="19174" hidden="1" xr:uid="{00000000-0005-0000-0000-0000F35A0000}"/>
    <cellStyle name="Encabez. 2 2" xfId="19183" hidden="1" xr:uid="{00000000-0005-0000-0000-0000F45A0000}"/>
    <cellStyle name="Encabez. 2 2" xfId="19024" hidden="1" xr:uid="{00000000-0005-0000-0000-0000F55A0000}"/>
    <cellStyle name="Encabez. 2 2" xfId="19273" hidden="1" xr:uid="{00000000-0005-0000-0000-0000F65A0000}"/>
    <cellStyle name="Encabez. 2 2" xfId="19272" hidden="1" xr:uid="{00000000-0005-0000-0000-0000F75A0000}"/>
    <cellStyle name="Encabez. 2 2" xfId="19283" hidden="1" xr:uid="{00000000-0005-0000-0000-0000F85A0000}"/>
    <cellStyle name="Encabez. 2 2" xfId="19282" hidden="1" xr:uid="{00000000-0005-0000-0000-0000F95A0000}"/>
    <cellStyle name="Encabez. 2 2" xfId="19293" hidden="1" xr:uid="{00000000-0005-0000-0000-0000FA5A0000}"/>
    <cellStyle name="Encabez. 2 2" xfId="19292" hidden="1" xr:uid="{00000000-0005-0000-0000-0000FB5A0000}"/>
    <cellStyle name="Encabez. 2 2" xfId="17394" hidden="1" xr:uid="{00000000-0005-0000-0000-0000FC5A0000}"/>
    <cellStyle name="Encabez. 2 2" xfId="18973" hidden="1" xr:uid="{00000000-0005-0000-0000-0000FD5A0000}"/>
    <cellStyle name="Encabez. 2 2" xfId="17432" hidden="1" xr:uid="{00000000-0005-0000-0000-0000FE5A0000}"/>
    <cellStyle name="Encabez. 2 2" xfId="17456" hidden="1" xr:uid="{00000000-0005-0000-0000-0000FF5A0000}"/>
    <cellStyle name="Encabez. 2 2" xfId="8600" hidden="1" xr:uid="{00000000-0005-0000-0000-0000005B0000}"/>
    <cellStyle name="Encabez. 2 2" xfId="17292" hidden="1" xr:uid="{00000000-0005-0000-0000-0000015B0000}"/>
    <cellStyle name="Encabez. 2 2" xfId="17212" hidden="1" xr:uid="{00000000-0005-0000-0000-0000025B0000}"/>
    <cellStyle name="Encabez. 2 2" xfId="17284" hidden="1" xr:uid="{00000000-0005-0000-0000-0000035B0000}"/>
    <cellStyle name="Encabez. 2 2" xfId="19303" hidden="1" xr:uid="{00000000-0005-0000-0000-0000045B0000}"/>
    <cellStyle name="Encabez. 2 2" xfId="19302" hidden="1" xr:uid="{00000000-0005-0000-0000-0000055B0000}"/>
    <cellStyle name="Encabez. 2 2" xfId="19363" hidden="1" xr:uid="{00000000-0005-0000-0000-0000065B0000}"/>
    <cellStyle name="Encabez. 2 2" xfId="19362" hidden="1" xr:uid="{00000000-0005-0000-0000-0000075B0000}"/>
    <cellStyle name="Encabez. 2 2" xfId="19386" hidden="1" xr:uid="{00000000-0005-0000-0000-0000085B0000}"/>
    <cellStyle name="Encabez. 2 2" xfId="19385" hidden="1" xr:uid="{00000000-0005-0000-0000-0000095B0000}"/>
    <cellStyle name="Encabez. 2 2" xfId="19396" hidden="1" xr:uid="{00000000-0005-0000-0000-00000A5B0000}"/>
    <cellStyle name="Encabez. 2 2" xfId="19395" hidden="1" xr:uid="{00000000-0005-0000-0000-00000B5B0000}"/>
    <cellStyle name="Encabez. 2 2" xfId="19406" hidden="1" xr:uid="{00000000-0005-0000-0000-00000C5B0000}"/>
    <cellStyle name="Encabez. 2 2" xfId="19405" hidden="1" xr:uid="{00000000-0005-0000-0000-00000D5B0000}"/>
    <cellStyle name="Encabez. 2 2" xfId="19416" hidden="1" xr:uid="{00000000-0005-0000-0000-00000E5B0000}"/>
    <cellStyle name="Encabez. 2 2" xfId="19415" hidden="1" xr:uid="{00000000-0005-0000-0000-00000F5B0000}"/>
    <cellStyle name="Encabez. 2 2" xfId="19326" hidden="1" xr:uid="{00000000-0005-0000-0000-0000105B0000}"/>
    <cellStyle name="Encabez. 2 2" xfId="19327" hidden="1" xr:uid="{00000000-0005-0000-0000-0000115B0000}"/>
    <cellStyle name="Encabez. 2 2" xfId="19335" hidden="1" xr:uid="{00000000-0005-0000-0000-0000125B0000}"/>
    <cellStyle name="Encabez. 2 2" xfId="18978" hidden="1" xr:uid="{00000000-0005-0000-0000-0000135B0000}"/>
    <cellStyle name="Encabez. 2 2" xfId="19425" hidden="1" xr:uid="{00000000-0005-0000-0000-0000145B0000}"/>
    <cellStyle name="Encabez. 2 2" xfId="19424" hidden="1" xr:uid="{00000000-0005-0000-0000-0000155B0000}"/>
    <cellStyle name="Encabez. 2 2" xfId="19435" hidden="1" xr:uid="{00000000-0005-0000-0000-0000165B0000}"/>
    <cellStyle name="Encabez. 2 2" xfId="19434" hidden="1" xr:uid="{00000000-0005-0000-0000-0000175B0000}"/>
    <cellStyle name="Encabez. 2 2" xfId="19445" hidden="1" xr:uid="{00000000-0005-0000-0000-0000185B0000}"/>
    <cellStyle name="Encabez. 2 2" xfId="19444" hidden="1" xr:uid="{00000000-0005-0000-0000-0000195B0000}"/>
    <cellStyle name="Encabez. 2 2" xfId="19056" hidden="1" xr:uid="{00000000-0005-0000-0000-00001A5B0000}"/>
    <cellStyle name="Encabez. 2 2" xfId="17081" hidden="1" xr:uid="{00000000-0005-0000-0000-00001B5B0000}"/>
    <cellStyle name="Encabez. 2 2" xfId="19119" hidden="1" xr:uid="{00000000-0005-0000-0000-00001C5B0000}"/>
    <cellStyle name="Encabez. 2 2" xfId="19109" hidden="1" xr:uid="{00000000-0005-0000-0000-00001D5B0000}"/>
    <cellStyle name="Encabez. 2 2" xfId="19033" hidden="1" xr:uid="{00000000-0005-0000-0000-00001E5B0000}"/>
    <cellStyle name="Encabez. 2 2" xfId="10381" hidden="1" xr:uid="{00000000-0005-0000-0000-00001F5B0000}"/>
    <cellStyle name="Encabez. 2 2" xfId="18988" hidden="1" xr:uid="{00000000-0005-0000-0000-0000205B0000}"/>
    <cellStyle name="Encabez. 2 2" xfId="17151" hidden="1" xr:uid="{00000000-0005-0000-0000-0000215B0000}"/>
    <cellStyle name="Encabez. 2 2" xfId="19048" hidden="1" xr:uid="{00000000-0005-0000-0000-0000225B0000}"/>
    <cellStyle name="Encabez. 2 2" xfId="18941" hidden="1" xr:uid="{00000000-0005-0000-0000-0000235B0000}"/>
    <cellStyle name="Encabez. 2 2" xfId="19508" hidden="1" xr:uid="{00000000-0005-0000-0000-0000245B0000}"/>
    <cellStyle name="Encabez. 2 2" xfId="19507" hidden="1" xr:uid="{00000000-0005-0000-0000-0000255B0000}"/>
    <cellStyle name="Encabez. 2 2" xfId="19531" hidden="1" xr:uid="{00000000-0005-0000-0000-0000265B0000}"/>
    <cellStyle name="Encabez. 2 2" xfId="19530" hidden="1" xr:uid="{00000000-0005-0000-0000-0000275B0000}"/>
    <cellStyle name="Encabez. 2 2" xfId="19541" hidden="1" xr:uid="{00000000-0005-0000-0000-0000285B0000}"/>
    <cellStyle name="Encabez. 2 2" xfId="19540" hidden="1" xr:uid="{00000000-0005-0000-0000-0000295B0000}"/>
    <cellStyle name="Encabez. 2 2" xfId="19551" hidden="1" xr:uid="{00000000-0005-0000-0000-00002A5B0000}"/>
    <cellStyle name="Encabez. 2 2" xfId="19550" hidden="1" xr:uid="{00000000-0005-0000-0000-00002B5B0000}"/>
    <cellStyle name="Encabez. 2 2" xfId="19561" hidden="1" xr:uid="{00000000-0005-0000-0000-00002C5B0000}"/>
    <cellStyle name="Encabez. 2 2" xfId="19560" hidden="1" xr:uid="{00000000-0005-0000-0000-00002D5B0000}"/>
    <cellStyle name="Encabez. 2 2" xfId="19471" hidden="1" xr:uid="{00000000-0005-0000-0000-00002E5B0000}"/>
    <cellStyle name="Encabez. 2 2" xfId="19472" hidden="1" xr:uid="{00000000-0005-0000-0000-00002F5B0000}"/>
    <cellStyle name="Encabez. 2 2" xfId="19480" hidden="1" xr:uid="{00000000-0005-0000-0000-0000305B0000}"/>
    <cellStyle name="Encabez. 2 2" xfId="17321" hidden="1" xr:uid="{00000000-0005-0000-0000-0000315B0000}"/>
    <cellStyle name="Encabez. 2 2" xfId="19570" hidden="1" xr:uid="{00000000-0005-0000-0000-0000325B0000}"/>
    <cellStyle name="Encabez. 2 2" xfId="19569" hidden="1" xr:uid="{00000000-0005-0000-0000-0000335B0000}"/>
    <cellStyle name="Encabez. 2 2" xfId="19580" hidden="1" xr:uid="{00000000-0005-0000-0000-0000345B0000}"/>
    <cellStyle name="Encabez. 2 2" xfId="19579" hidden="1" xr:uid="{00000000-0005-0000-0000-0000355B0000}"/>
    <cellStyle name="Encabez. 2 2" xfId="19590" hidden="1" xr:uid="{00000000-0005-0000-0000-0000365B0000}"/>
    <cellStyle name="Encabez. 2 2" xfId="19589" hidden="1" xr:uid="{00000000-0005-0000-0000-0000375B0000}"/>
    <cellStyle name="Encabez. 2 2" xfId="4783" hidden="1" xr:uid="{00000000-0005-0000-0000-0000385B0000}"/>
    <cellStyle name="Encabez. 2 2" xfId="17129" hidden="1" xr:uid="{00000000-0005-0000-0000-0000395B0000}"/>
    <cellStyle name="Encabez. 2 2" xfId="17299" hidden="1" xr:uid="{00000000-0005-0000-0000-00003A5B0000}"/>
    <cellStyle name="Encabez. 2 2" xfId="17428" hidden="1" xr:uid="{00000000-0005-0000-0000-00003B5B0000}"/>
    <cellStyle name="Encabez. 2 2" xfId="3852" hidden="1" xr:uid="{00000000-0005-0000-0000-00003C5B0000}"/>
    <cellStyle name="Encabez. 2 2" xfId="17440" hidden="1" xr:uid="{00000000-0005-0000-0000-00003D5B0000}"/>
    <cellStyle name="Encabez. 2 2" xfId="19603" hidden="1" xr:uid="{00000000-0005-0000-0000-00003E5B0000}"/>
    <cellStyle name="Encabez. 2 2" xfId="19602" hidden="1" xr:uid="{00000000-0005-0000-0000-00003F5B0000}"/>
    <cellStyle name="Encabez. 2 2" xfId="19613" hidden="1" xr:uid="{00000000-0005-0000-0000-0000405B0000}"/>
    <cellStyle name="Encabez. 2 2" xfId="19612" hidden="1" xr:uid="{00000000-0005-0000-0000-0000415B0000}"/>
    <cellStyle name="Encabez. 2 2" xfId="19746" hidden="1" xr:uid="{00000000-0005-0000-0000-0000425B0000}"/>
    <cellStyle name="Encabez. 2 2" xfId="19745" hidden="1" xr:uid="{00000000-0005-0000-0000-0000435B0000}"/>
    <cellStyle name="Encabez. 2 2" xfId="19770" hidden="1" xr:uid="{00000000-0005-0000-0000-0000445B0000}"/>
    <cellStyle name="Encabez. 2 2" xfId="19769" hidden="1" xr:uid="{00000000-0005-0000-0000-0000455B0000}"/>
    <cellStyle name="Encabez. 2 2" xfId="19806" hidden="1" xr:uid="{00000000-0005-0000-0000-0000465B0000}"/>
    <cellStyle name="Encabez. 2 2" xfId="19805" hidden="1" xr:uid="{00000000-0005-0000-0000-0000475B0000}"/>
    <cellStyle name="Encabez. 2 2" xfId="19817" hidden="1" xr:uid="{00000000-0005-0000-0000-0000485B0000}"/>
    <cellStyle name="Encabez. 2 2" xfId="19816" hidden="1" xr:uid="{00000000-0005-0000-0000-0000495B0000}"/>
    <cellStyle name="Encabez. 2 2" xfId="19828" hidden="1" xr:uid="{00000000-0005-0000-0000-00004A5B0000}"/>
    <cellStyle name="Encabez. 2 2" xfId="19827" hidden="1" xr:uid="{00000000-0005-0000-0000-00004B5B0000}"/>
    <cellStyle name="Encabez. 2 2" xfId="19889" hidden="1" xr:uid="{00000000-0005-0000-0000-00004C5B0000}"/>
    <cellStyle name="Encabez. 2 2" xfId="19888" hidden="1" xr:uid="{00000000-0005-0000-0000-00004D5B0000}"/>
    <cellStyle name="Encabez. 2 2" xfId="19912" hidden="1" xr:uid="{00000000-0005-0000-0000-00004E5B0000}"/>
    <cellStyle name="Encabez. 2 2" xfId="19911" hidden="1" xr:uid="{00000000-0005-0000-0000-00004F5B0000}"/>
    <cellStyle name="Encabez. 2 2" xfId="19922" hidden="1" xr:uid="{00000000-0005-0000-0000-0000505B0000}"/>
    <cellStyle name="Encabez. 2 2" xfId="19921" hidden="1" xr:uid="{00000000-0005-0000-0000-0000515B0000}"/>
    <cellStyle name="Encabez. 2 2" xfId="19932" hidden="1" xr:uid="{00000000-0005-0000-0000-0000525B0000}"/>
    <cellStyle name="Encabez. 2 2" xfId="19931" hidden="1" xr:uid="{00000000-0005-0000-0000-0000535B0000}"/>
    <cellStyle name="Encabez. 2 2" xfId="19942" hidden="1" xr:uid="{00000000-0005-0000-0000-0000545B0000}"/>
    <cellStyle name="Encabez. 2 2" xfId="19941" hidden="1" xr:uid="{00000000-0005-0000-0000-0000555B0000}"/>
    <cellStyle name="Encabez. 2 2" xfId="19852" hidden="1" xr:uid="{00000000-0005-0000-0000-0000565B0000}"/>
    <cellStyle name="Encabez. 2 2" xfId="19853" hidden="1" xr:uid="{00000000-0005-0000-0000-0000575B0000}"/>
    <cellStyle name="Encabez. 2 2" xfId="19861" hidden="1" xr:uid="{00000000-0005-0000-0000-0000585B0000}"/>
    <cellStyle name="Encabez. 2 2" xfId="19703" hidden="1" xr:uid="{00000000-0005-0000-0000-0000595B0000}"/>
    <cellStyle name="Encabez. 2 2" xfId="19951" hidden="1" xr:uid="{00000000-0005-0000-0000-00005A5B0000}"/>
    <cellStyle name="Encabez. 2 2" xfId="19950" hidden="1" xr:uid="{00000000-0005-0000-0000-00005B5B0000}"/>
    <cellStyle name="Encabez. 2 2" xfId="19961" hidden="1" xr:uid="{00000000-0005-0000-0000-00005C5B0000}"/>
    <cellStyle name="Encabez. 2 2" xfId="19960" hidden="1" xr:uid="{00000000-0005-0000-0000-00005D5B0000}"/>
    <cellStyle name="Encabez. 2 2" xfId="19971" hidden="1" xr:uid="{00000000-0005-0000-0000-00005E5B0000}"/>
    <cellStyle name="Encabez. 2 2" xfId="19970" hidden="1" xr:uid="{00000000-0005-0000-0000-00005F5B0000}"/>
    <cellStyle name="Encabez. 2 2" xfId="17524" hidden="1" xr:uid="{00000000-0005-0000-0000-0000605B0000}"/>
    <cellStyle name="Encabez. 2 2" xfId="19652" hidden="1" xr:uid="{00000000-0005-0000-0000-0000615B0000}"/>
    <cellStyle name="Encabez. 2 2" xfId="17387" hidden="1" xr:uid="{00000000-0005-0000-0000-0000625B0000}"/>
    <cellStyle name="Encabez. 2 2" xfId="17146" hidden="1" xr:uid="{00000000-0005-0000-0000-0000635B0000}"/>
    <cellStyle name="Encabez. 2 2" xfId="17196" hidden="1" xr:uid="{00000000-0005-0000-0000-0000645B0000}"/>
    <cellStyle name="Encabez. 2 2" xfId="17463" hidden="1" xr:uid="{00000000-0005-0000-0000-0000655B0000}"/>
    <cellStyle name="Encabez. 2 2" xfId="17444" hidden="1" xr:uid="{00000000-0005-0000-0000-0000665B0000}"/>
    <cellStyle name="Encabez. 2 2" xfId="10421" hidden="1" xr:uid="{00000000-0005-0000-0000-0000675B0000}"/>
    <cellStyle name="Encabez. 2 2" xfId="19981" hidden="1" xr:uid="{00000000-0005-0000-0000-0000685B0000}"/>
    <cellStyle name="Encabez. 2 2" xfId="19980" hidden="1" xr:uid="{00000000-0005-0000-0000-0000695B0000}"/>
    <cellStyle name="Encabez. 2 2" xfId="20041" hidden="1" xr:uid="{00000000-0005-0000-0000-00006A5B0000}"/>
    <cellStyle name="Encabez. 2 2" xfId="20040" hidden="1" xr:uid="{00000000-0005-0000-0000-00006B5B0000}"/>
    <cellStyle name="Encabez. 2 2" xfId="20064" hidden="1" xr:uid="{00000000-0005-0000-0000-00006C5B0000}"/>
    <cellStyle name="Encabez. 2 2" xfId="20063" hidden="1" xr:uid="{00000000-0005-0000-0000-00006D5B0000}"/>
    <cellStyle name="Encabez. 2 2" xfId="20074" hidden="1" xr:uid="{00000000-0005-0000-0000-00006E5B0000}"/>
    <cellStyle name="Encabez. 2 2" xfId="20073" hidden="1" xr:uid="{00000000-0005-0000-0000-00006F5B0000}"/>
    <cellStyle name="Encabez. 2 2" xfId="20084" hidden="1" xr:uid="{00000000-0005-0000-0000-0000705B0000}"/>
    <cellStyle name="Encabez. 2 2" xfId="20083" hidden="1" xr:uid="{00000000-0005-0000-0000-0000715B0000}"/>
    <cellStyle name="Encabez. 2 2" xfId="20094" hidden="1" xr:uid="{00000000-0005-0000-0000-0000725B0000}"/>
    <cellStyle name="Encabez. 2 2" xfId="20093" hidden="1" xr:uid="{00000000-0005-0000-0000-0000735B0000}"/>
    <cellStyle name="Encabez. 2 2" xfId="20004" hidden="1" xr:uid="{00000000-0005-0000-0000-0000745B0000}"/>
    <cellStyle name="Encabez. 2 2" xfId="20005" hidden="1" xr:uid="{00000000-0005-0000-0000-0000755B0000}"/>
    <cellStyle name="Encabez. 2 2" xfId="20013" hidden="1" xr:uid="{00000000-0005-0000-0000-0000765B0000}"/>
    <cellStyle name="Encabez. 2 2" xfId="19657" hidden="1" xr:uid="{00000000-0005-0000-0000-0000775B0000}"/>
    <cellStyle name="Encabez. 2 2" xfId="20103" hidden="1" xr:uid="{00000000-0005-0000-0000-0000785B0000}"/>
    <cellStyle name="Encabez. 2 2" xfId="20102" hidden="1" xr:uid="{00000000-0005-0000-0000-0000795B0000}"/>
    <cellStyle name="Encabez. 2 2" xfId="20113" hidden="1" xr:uid="{00000000-0005-0000-0000-00007A5B0000}"/>
    <cellStyle name="Encabez. 2 2" xfId="20112" hidden="1" xr:uid="{00000000-0005-0000-0000-00007B5B0000}"/>
    <cellStyle name="Encabez. 2 2" xfId="20123" hidden="1" xr:uid="{00000000-0005-0000-0000-00007C5B0000}"/>
    <cellStyle name="Encabez. 2 2" xfId="20122" hidden="1" xr:uid="{00000000-0005-0000-0000-00007D5B0000}"/>
    <cellStyle name="Encabez. 2 2" xfId="19735" hidden="1" xr:uid="{00000000-0005-0000-0000-00007E5B0000}"/>
    <cellStyle name="Encabez. 2 2" xfId="17305" hidden="1" xr:uid="{00000000-0005-0000-0000-00007F5B0000}"/>
    <cellStyle name="Encabez. 2 2" xfId="19798" hidden="1" xr:uid="{00000000-0005-0000-0000-0000805B0000}"/>
    <cellStyle name="Encabez. 2 2" xfId="19788" hidden="1" xr:uid="{00000000-0005-0000-0000-0000815B0000}"/>
    <cellStyle name="Encabez. 2 2" xfId="19712" hidden="1" xr:uid="{00000000-0005-0000-0000-0000825B0000}"/>
    <cellStyle name="Encabez. 2 2" xfId="4938" hidden="1" xr:uid="{00000000-0005-0000-0000-0000835B0000}"/>
    <cellStyle name="Encabez. 2 2" xfId="19667" hidden="1" xr:uid="{00000000-0005-0000-0000-0000845B0000}"/>
    <cellStyle name="Encabez. 2 2" xfId="17108" hidden="1" xr:uid="{00000000-0005-0000-0000-0000855B0000}"/>
    <cellStyle name="Encabez. 2 2" xfId="19727" hidden="1" xr:uid="{00000000-0005-0000-0000-0000865B0000}"/>
    <cellStyle name="Encabez. 2 2" xfId="19620" hidden="1" xr:uid="{00000000-0005-0000-0000-0000875B0000}"/>
    <cellStyle name="Encabez. 2 2" xfId="20186" hidden="1" xr:uid="{00000000-0005-0000-0000-0000885B0000}"/>
    <cellStyle name="Encabez. 2 2" xfId="20185" hidden="1" xr:uid="{00000000-0005-0000-0000-0000895B0000}"/>
    <cellStyle name="Encabez. 2 2" xfId="20209" hidden="1" xr:uid="{00000000-0005-0000-0000-00008A5B0000}"/>
    <cellStyle name="Encabez. 2 2" xfId="20208" hidden="1" xr:uid="{00000000-0005-0000-0000-00008B5B0000}"/>
    <cellStyle name="Encabez. 2 2" xfId="20219" hidden="1" xr:uid="{00000000-0005-0000-0000-00008C5B0000}"/>
    <cellStyle name="Encabez. 2 2" xfId="20218" hidden="1" xr:uid="{00000000-0005-0000-0000-00008D5B0000}"/>
    <cellStyle name="Encabez. 2 2" xfId="20229" hidden="1" xr:uid="{00000000-0005-0000-0000-00008E5B0000}"/>
    <cellStyle name="Encabez. 2 2" xfId="20228" hidden="1" xr:uid="{00000000-0005-0000-0000-00008F5B0000}"/>
    <cellStyle name="Encabez. 2 2" xfId="20239" hidden="1" xr:uid="{00000000-0005-0000-0000-0000905B0000}"/>
    <cellStyle name="Encabez. 2 2" xfId="20238" hidden="1" xr:uid="{00000000-0005-0000-0000-0000915B0000}"/>
    <cellStyle name="Encabez. 2 2" xfId="20149" hidden="1" xr:uid="{00000000-0005-0000-0000-0000925B0000}"/>
    <cellStyle name="Encabez. 2 2" xfId="20150" hidden="1" xr:uid="{00000000-0005-0000-0000-0000935B0000}"/>
    <cellStyle name="Encabez. 2 2" xfId="20158" hidden="1" xr:uid="{00000000-0005-0000-0000-0000945B0000}"/>
    <cellStyle name="Encabez. 2 2" xfId="3424" hidden="1" xr:uid="{00000000-0005-0000-0000-0000955B0000}"/>
    <cellStyle name="Encabez. 2 2" xfId="20248" hidden="1" xr:uid="{00000000-0005-0000-0000-0000965B0000}"/>
    <cellStyle name="Encabez. 2 2" xfId="20247" hidden="1" xr:uid="{00000000-0005-0000-0000-0000975B0000}"/>
    <cellStyle name="Encabez. 2 2" xfId="20258" hidden="1" xr:uid="{00000000-0005-0000-0000-0000985B0000}"/>
    <cellStyle name="Encabez. 2 2" xfId="20257" hidden="1" xr:uid="{00000000-0005-0000-0000-0000995B0000}"/>
    <cellStyle name="Encabez. 2 2" xfId="20268" hidden="1" xr:uid="{00000000-0005-0000-0000-00009A5B0000}"/>
    <cellStyle name="Encabez. 2 2" xfId="20267" hidden="1" xr:uid="{00000000-0005-0000-0000-00009B5B0000}"/>
    <cellStyle name="Encabez. 2 2" xfId="9058" hidden="1" xr:uid="{00000000-0005-0000-0000-00009C5B0000}"/>
    <cellStyle name="Encabez. 2 2" xfId="9132" hidden="1" xr:uid="{00000000-0005-0000-0000-00009D5B0000}"/>
    <cellStyle name="Encabez. 2 2" xfId="9366" hidden="1" xr:uid="{00000000-0005-0000-0000-00009E5B0000}"/>
    <cellStyle name="Encabez. 2 2" xfId="8950" hidden="1" xr:uid="{00000000-0005-0000-0000-00009F5B0000}"/>
    <cellStyle name="Encabez. 2 2" xfId="20288" hidden="1" xr:uid="{00000000-0005-0000-0000-0000A05B0000}"/>
    <cellStyle name="Encabez. 2 2" xfId="20287" hidden="1" xr:uid="{00000000-0005-0000-0000-0000A15B0000}"/>
    <cellStyle name="Encabez. 2 2" xfId="20310" hidden="1" xr:uid="{00000000-0005-0000-0000-0000A25B0000}"/>
    <cellStyle name="Encabez. 2 2" xfId="20309" hidden="1" xr:uid="{00000000-0005-0000-0000-0000A35B0000}"/>
    <cellStyle name="Encabez. 2 2" xfId="20329" hidden="1" xr:uid="{00000000-0005-0000-0000-0000A45B0000}"/>
    <cellStyle name="Encabez. 2 2" xfId="20328" hidden="1" xr:uid="{00000000-0005-0000-0000-0000A55B0000}"/>
    <cellStyle name="Encabez. 2 2" xfId="20646" hidden="1" xr:uid="{00000000-0005-0000-0000-0000A65B0000}"/>
    <cellStyle name="Encabez. 2 2" xfId="20644" hidden="1" xr:uid="{00000000-0005-0000-0000-0000A75B0000}"/>
    <cellStyle name="Encabez. 2 2" xfId="20673" hidden="1" xr:uid="{00000000-0005-0000-0000-0000A85B0000}"/>
    <cellStyle name="Encabez. 2 2" xfId="20671" hidden="1" xr:uid="{00000000-0005-0000-0000-0000A95B0000}"/>
    <cellStyle name="Encabez. 2 2" xfId="20758" hidden="1" xr:uid="{00000000-0005-0000-0000-0000AA5B0000}"/>
    <cellStyle name="Encabez. 2 2" xfId="20757" hidden="1" xr:uid="{00000000-0005-0000-0000-0000AB5B0000}"/>
    <cellStyle name="Encabez. 2 2" xfId="20770" hidden="1" xr:uid="{00000000-0005-0000-0000-0000AC5B0000}"/>
    <cellStyle name="Encabez. 2 2" xfId="20769" hidden="1" xr:uid="{00000000-0005-0000-0000-0000AD5B0000}"/>
    <cellStyle name="Encabez. 2 2" xfId="20784" hidden="1" xr:uid="{00000000-0005-0000-0000-0000AE5B0000}"/>
    <cellStyle name="Encabez. 2 2" xfId="20783" hidden="1" xr:uid="{00000000-0005-0000-0000-0000AF5B0000}"/>
    <cellStyle name="Encabez. 2 2" xfId="20386" hidden="1" xr:uid="{00000000-0005-0000-0000-0000B05B0000}"/>
    <cellStyle name="Encabez. 2 2" xfId="20387" hidden="1" xr:uid="{00000000-0005-0000-0000-0000B15B0000}"/>
    <cellStyle name="Encabez. 2 2" xfId="20481" hidden="1" xr:uid="{00000000-0005-0000-0000-0000B25B0000}"/>
    <cellStyle name="Encabez. 2 2" xfId="8980" hidden="1" xr:uid="{00000000-0005-0000-0000-0000B35B0000}"/>
    <cellStyle name="Encabez. 2 2" xfId="20793" hidden="1" xr:uid="{00000000-0005-0000-0000-0000B45B0000}"/>
    <cellStyle name="Encabez. 2 2" xfId="20792" hidden="1" xr:uid="{00000000-0005-0000-0000-0000B55B0000}"/>
    <cellStyle name="Encabez. 2 2" xfId="20808" hidden="1" xr:uid="{00000000-0005-0000-0000-0000B65B0000}"/>
    <cellStyle name="Encabez. 2 2" xfId="20807" hidden="1" xr:uid="{00000000-0005-0000-0000-0000B75B0000}"/>
    <cellStyle name="Encabez. 2 2" xfId="20821" hidden="1" xr:uid="{00000000-0005-0000-0000-0000B85B0000}"/>
    <cellStyle name="Encabez. 2 2" xfId="20820" hidden="1" xr:uid="{00000000-0005-0000-0000-0000B95B0000}"/>
    <cellStyle name="Encabez. 2 2" xfId="20701" hidden="1" xr:uid="{00000000-0005-0000-0000-0000BA5B0000}"/>
    <cellStyle name="Encabez. 2 2" xfId="20507" hidden="1" xr:uid="{00000000-0005-0000-0000-0000BB5B0000}"/>
    <cellStyle name="Encabez. 2 2" xfId="20429" hidden="1" xr:uid="{00000000-0005-0000-0000-0000BC5B0000}"/>
    <cellStyle name="Encabez. 2 2" xfId="20557" hidden="1" xr:uid="{00000000-0005-0000-0000-0000BD5B0000}"/>
    <cellStyle name="Encabez. 2 2" xfId="20459" hidden="1" xr:uid="{00000000-0005-0000-0000-0000BE5B0000}"/>
    <cellStyle name="Encabez. 2 2" xfId="20475" hidden="1" xr:uid="{00000000-0005-0000-0000-0000BF5B0000}"/>
    <cellStyle name="Encabez. 2 2" xfId="20839" hidden="1" xr:uid="{00000000-0005-0000-0000-0000C05B0000}"/>
    <cellStyle name="Encabez. 2 2" xfId="20838" hidden="1" xr:uid="{00000000-0005-0000-0000-0000C15B0000}"/>
    <cellStyle name="Encabez. 2 2" xfId="20852" hidden="1" xr:uid="{00000000-0005-0000-0000-0000C25B0000}"/>
    <cellStyle name="Encabez. 2 2" xfId="20851" hidden="1" xr:uid="{00000000-0005-0000-0000-0000C35B0000}"/>
    <cellStyle name="Encabez. 2 2" xfId="20986" hidden="1" xr:uid="{00000000-0005-0000-0000-0000C45B0000}"/>
    <cellStyle name="Encabez. 2 2" xfId="20985" hidden="1" xr:uid="{00000000-0005-0000-0000-0000C55B0000}"/>
    <cellStyle name="Encabez. 2 2" xfId="21010" hidden="1" xr:uid="{00000000-0005-0000-0000-0000C65B0000}"/>
    <cellStyle name="Encabez. 2 2" xfId="21009" hidden="1" xr:uid="{00000000-0005-0000-0000-0000C75B0000}"/>
    <cellStyle name="Encabez. 2 2" xfId="21046" hidden="1" xr:uid="{00000000-0005-0000-0000-0000C85B0000}"/>
    <cellStyle name="Encabez. 2 2" xfId="21045" hidden="1" xr:uid="{00000000-0005-0000-0000-0000C95B0000}"/>
    <cellStyle name="Encabez. 2 2" xfId="21057" hidden="1" xr:uid="{00000000-0005-0000-0000-0000CA5B0000}"/>
    <cellStyle name="Encabez. 2 2" xfId="21056" hidden="1" xr:uid="{00000000-0005-0000-0000-0000CB5B0000}"/>
    <cellStyle name="Encabez. 2 2" xfId="21068" hidden="1" xr:uid="{00000000-0005-0000-0000-0000CC5B0000}"/>
    <cellStyle name="Encabez. 2 2" xfId="21067" hidden="1" xr:uid="{00000000-0005-0000-0000-0000CD5B0000}"/>
    <cellStyle name="Encabez. 2 2" xfId="21130" hidden="1" xr:uid="{00000000-0005-0000-0000-0000CE5B0000}"/>
    <cellStyle name="Encabez. 2 2" xfId="21129" hidden="1" xr:uid="{00000000-0005-0000-0000-0000CF5B0000}"/>
    <cellStyle name="Encabez. 2 2" xfId="21153" hidden="1" xr:uid="{00000000-0005-0000-0000-0000D05B0000}"/>
    <cellStyle name="Encabez. 2 2" xfId="21152" hidden="1" xr:uid="{00000000-0005-0000-0000-0000D15B0000}"/>
    <cellStyle name="Encabez. 2 2" xfId="21163" hidden="1" xr:uid="{00000000-0005-0000-0000-0000D25B0000}"/>
    <cellStyle name="Encabez. 2 2" xfId="21162" hidden="1" xr:uid="{00000000-0005-0000-0000-0000D35B0000}"/>
    <cellStyle name="Encabez. 2 2" xfId="21173" hidden="1" xr:uid="{00000000-0005-0000-0000-0000D45B0000}"/>
    <cellStyle name="Encabez. 2 2" xfId="21172" hidden="1" xr:uid="{00000000-0005-0000-0000-0000D55B0000}"/>
    <cellStyle name="Encabez. 2 2" xfId="21183" hidden="1" xr:uid="{00000000-0005-0000-0000-0000D65B0000}"/>
    <cellStyle name="Encabez. 2 2" xfId="21182" hidden="1" xr:uid="{00000000-0005-0000-0000-0000D75B0000}"/>
    <cellStyle name="Encabez. 2 2" xfId="21092" hidden="1" xr:uid="{00000000-0005-0000-0000-0000D85B0000}"/>
    <cellStyle name="Encabez. 2 2" xfId="21093" hidden="1" xr:uid="{00000000-0005-0000-0000-0000D95B0000}"/>
    <cellStyle name="Encabez. 2 2" xfId="21101" hidden="1" xr:uid="{00000000-0005-0000-0000-0000DA5B0000}"/>
    <cellStyle name="Encabez. 2 2" xfId="20943" hidden="1" xr:uid="{00000000-0005-0000-0000-0000DB5B0000}"/>
    <cellStyle name="Encabez. 2 2" xfId="21192" hidden="1" xr:uid="{00000000-0005-0000-0000-0000DC5B0000}"/>
    <cellStyle name="Encabez. 2 2" xfId="21191" hidden="1" xr:uid="{00000000-0005-0000-0000-0000DD5B0000}"/>
    <cellStyle name="Encabez. 2 2" xfId="21202" hidden="1" xr:uid="{00000000-0005-0000-0000-0000DE5B0000}"/>
    <cellStyle name="Encabez. 2 2" xfId="21201" hidden="1" xr:uid="{00000000-0005-0000-0000-0000DF5B0000}"/>
    <cellStyle name="Encabez. 2 2" xfId="21212" hidden="1" xr:uid="{00000000-0005-0000-0000-0000E05B0000}"/>
    <cellStyle name="Encabez. 2 2" xfId="21211" hidden="1" xr:uid="{00000000-0005-0000-0000-0000E15B0000}"/>
    <cellStyle name="Encabez. 2 2" xfId="5033" hidden="1" xr:uid="{00000000-0005-0000-0000-0000E25B0000}"/>
    <cellStyle name="Encabez. 2 2" xfId="20892" hidden="1" xr:uid="{00000000-0005-0000-0000-0000E35B0000}"/>
    <cellStyle name="Encabez. 2 2" xfId="20441" hidden="1" xr:uid="{00000000-0005-0000-0000-0000E45B0000}"/>
    <cellStyle name="Encabez. 2 2" xfId="9317" hidden="1" xr:uid="{00000000-0005-0000-0000-0000E55B0000}"/>
    <cellStyle name="Encabez. 2 2" xfId="20471" hidden="1" xr:uid="{00000000-0005-0000-0000-0000E65B0000}"/>
    <cellStyle name="Encabez. 2 2" xfId="8752" hidden="1" xr:uid="{00000000-0005-0000-0000-0000E75B0000}"/>
    <cellStyle name="Encabez. 2 2" xfId="9359" hidden="1" xr:uid="{00000000-0005-0000-0000-0000E85B0000}"/>
    <cellStyle name="Encabez. 2 2" xfId="13744" hidden="1" xr:uid="{00000000-0005-0000-0000-0000E95B0000}"/>
    <cellStyle name="Encabez. 2 2" xfId="21222" hidden="1" xr:uid="{00000000-0005-0000-0000-0000EA5B0000}"/>
    <cellStyle name="Encabez. 2 2" xfId="21221" hidden="1" xr:uid="{00000000-0005-0000-0000-0000EB5B0000}"/>
    <cellStyle name="Encabez. 2 2" xfId="21282" hidden="1" xr:uid="{00000000-0005-0000-0000-0000EC5B0000}"/>
    <cellStyle name="Encabez. 2 2" xfId="21281" hidden="1" xr:uid="{00000000-0005-0000-0000-0000ED5B0000}"/>
    <cellStyle name="Encabez. 2 2" xfId="21305" hidden="1" xr:uid="{00000000-0005-0000-0000-0000EE5B0000}"/>
    <cellStyle name="Encabez. 2 2" xfId="21304" hidden="1" xr:uid="{00000000-0005-0000-0000-0000EF5B0000}"/>
    <cellStyle name="Encabez. 2 2" xfId="21315" hidden="1" xr:uid="{00000000-0005-0000-0000-0000F05B0000}"/>
    <cellStyle name="Encabez. 2 2" xfId="21314" hidden="1" xr:uid="{00000000-0005-0000-0000-0000F15B0000}"/>
    <cellStyle name="Encabez. 2 2" xfId="21325" hidden="1" xr:uid="{00000000-0005-0000-0000-0000F25B0000}"/>
    <cellStyle name="Encabez. 2 2" xfId="21324" hidden="1" xr:uid="{00000000-0005-0000-0000-0000F35B0000}"/>
    <cellStyle name="Encabez. 2 2" xfId="21335" hidden="1" xr:uid="{00000000-0005-0000-0000-0000F45B0000}"/>
    <cellStyle name="Encabez. 2 2" xfId="21334" hidden="1" xr:uid="{00000000-0005-0000-0000-0000F55B0000}"/>
    <cellStyle name="Encabez. 2 2" xfId="21245" hidden="1" xr:uid="{00000000-0005-0000-0000-0000F65B0000}"/>
    <cellStyle name="Encabez. 2 2" xfId="21246" hidden="1" xr:uid="{00000000-0005-0000-0000-0000F75B0000}"/>
    <cellStyle name="Encabez. 2 2" xfId="21254" hidden="1" xr:uid="{00000000-0005-0000-0000-0000F85B0000}"/>
    <cellStyle name="Encabez. 2 2" xfId="20897" hidden="1" xr:uid="{00000000-0005-0000-0000-0000F95B0000}"/>
    <cellStyle name="Encabez. 2 2" xfId="21344" hidden="1" xr:uid="{00000000-0005-0000-0000-0000FA5B0000}"/>
    <cellStyle name="Encabez. 2 2" xfId="21343" hidden="1" xr:uid="{00000000-0005-0000-0000-0000FB5B0000}"/>
    <cellStyle name="Encabez. 2 2" xfId="21354" hidden="1" xr:uid="{00000000-0005-0000-0000-0000FC5B0000}"/>
    <cellStyle name="Encabez. 2 2" xfId="21353" hidden="1" xr:uid="{00000000-0005-0000-0000-0000FD5B0000}"/>
    <cellStyle name="Encabez. 2 2" xfId="21364" hidden="1" xr:uid="{00000000-0005-0000-0000-0000FE5B0000}"/>
    <cellStyle name="Encabez. 2 2" xfId="21363" hidden="1" xr:uid="{00000000-0005-0000-0000-0000FF5B0000}"/>
    <cellStyle name="Encabez. 2 2" xfId="20975" hidden="1" xr:uid="{00000000-0005-0000-0000-0000005C0000}"/>
    <cellStyle name="Encabez. 2 2" xfId="4438" hidden="1" xr:uid="{00000000-0005-0000-0000-0000015C0000}"/>
    <cellStyle name="Encabez. 2 2" xfId="21038" hidden="1" xr:uid="{00000000-0005-0000-0000-0000025C0000}"/>
    <cellStyle name="Encabez. 2 2" xfId="21028" hidden="1" xr:uid="{00000000-0005-0000-0000-0000035C0000}"/>
    <cellStyle name="Encabez. 2 2" xfId="20952" hidden="1" xr:uid="{00000000-0005-0000-0000-0000045C0000}"/>
    <cellStyle name="Encabez. 2 2" xfId="20343" hidden="1" xr:uid="{00000000-0005-0000-0000-0000055C0000}"/>
    <cellStyle name="Encabez. 2 2" xfId="20907" hidden="1" xr:uid="{00000000-0005-0000-0000-0000065C0000}"/>
    <cellStyle name="Encabez. 2 2" xfId="20568" hidden="1" xr:uid="{00000000-0005-0000-0000-0000075C0000}"/>
    <cellStyle name="Encabez. 2 2" xfId="20967" hidden="1" xr:uid="{00000000-0005-0000-0000-0000085C0000}"/>
    <cellStyle name="Encabez. 2 2" xfId="20860" hidden="1" xr:uid="{00000000-0005-0000-0000-0000095C0000}"/>
    <cellStyle name="Encabez. 2 2" xfId="21427" hidden="1" xr:uid="{00000000-0005-0000-0000-00000A5C0000}"/>
    <cellStyle name="Encabez. 2 2" xfId="21426" hidden="1" xr:uid="{00000000-0005-0000-0000-00000B5C0000}"/>
    <cellStyle name="Encabez. 2 2" xfId="21450" hidden="1" xr:uid="{00000000-0005-0000-0000-00000C5C0000}"/>
    <cellStyle name="Encabez. 2 2" xfId="21449" hidden="1" xr:uid="{00000000-0005-0000-0000-00000D5C0000}"/>
    <cellStyle name="Encabez. 2 2" xfId="21460" hidden="1" xr:uid="{00000000-0005-0000-0000-00000E5C0000}"/>
    <cellStyle name="Encabez. 2 2" xfId="21459" hidden="1" xr:uid="{00000000-0005-0000-0000-00000F5C0000}"/>
    <cellStyle name="Encabez. 2 2" xfId="21470" hidden="1" xr:uid="{00000000-0005-0000-0000-0000105C0000}"/>
    <cellStyle name="Encabez. 2 2" xfId="21469" hidden="1" xr:uid="{00000000-0005-0000-0000-0000115C0000}"/>
    <cellStyle name="Encabez. 2 2" xfId="21480" hidden="1" xr:uid="{00000000-0005-0000-0000-0000125C0000}"/>
    <cellStyle name="Encabez. 2 2" xfId="21479" hidden="1" xr:uid="{00000000-0005-0000-0000-0000135C0000}"/>
    <cellStyle name="Encabez. 2 2" xfId="21390" hidden="1" xr:uid="{00000000-0005-0000-0000-0000145C0000}"/>
    <cellStyle name="Encabez. 2 2" xfId="21391" hidden="1" xr:uid="{00000000-0005-0000-0000-0000155C0000}"/>
    <cellStyle name="Encabez. 2 2" xfId="21399" hidden="1" xr:uid="{00000000-0005-0000-0000-0000165C0000}"/>
    <cellStyle name="Encabez. 2 2" xfId="5171" hidden="1" xr:uid="{00000000-0005-0000-0000-0000175C0000}"/>
    <cellStyle name="Encabez. 2 2" xfId="21489" hidden="1" xr:uid="{00000000-0005-0000-0000-0000185C0000}"/>
    <cellStyle name="Encabez. 2 2" xfId="21488" hidden="1" xr:uid="{00000000-0005-0000-0000-0000195C0000}"/>
    <cellStyle name="Encabez. 2 2" xfId="21499" hidden="1" xr:uid="{00000000-0005-0000-0000-00001A5C0000}"/>
    <cellStyle name="Encabez. 2 2" xfId="21498" hidden="1" xr:uid="{00000000-0005-0000-0000-00001B5C0000}"/>
    <cellStyle name="Encabez. 2 2" xfId="21509" hidden="1" xr:uid="{00000000-0005-0000-0000-00001C5C0000}"/>
    <cellStyle name="Encabez. 2 2" xfId="21508" hidden="1" xr:uid="{00000000-0005-0000-0000-00001D5C0000}"/>
    <cellStyle name="Encabez. 2 2" xfId="20348" hidden="1" xr:uid="{00000000-0005-0000-0000-00001E5C0000}"/>
    <cellStyle name="Encabez. 2 2" xfId="6031" hidden="1" xr:uid="{00000000-0005-0000-0000-00001F5C0000}"/>
    <cellStyle name="Encabez. 2 2" xfId="20815" hidden="1" xr:uid="{00000000-0005-0000-0000-0000205C0000}"/>
    <cellStyle name="Encabez. 2 2" xfId="9296" hidden="1" xr:uid="{00000000-0005-0000-0000-0000215C0000}"/>
    <cellStyle name="Encabez. 2 2" xfId="5641" hidden="1" xr:uid="{00000000-0005-0000-0000-0000225C0000}"/>
    <cellStyle name="Encabez. 2 2" xfId="13709" hidden="1" xr:uid="{00000000-0005-0000-0000-0000235C0000}"/>
    <cellStyle name="Encabez. 2 2" xfId="21522" hidden="1" xr:uid="{00000000-0005-0000-0000-0000245C0000}"/>
    <cellStyle name="Encabez. 2 2" xfId="21521" hidden="1" xr:uid="{00000000-0005-0000-0000-0000255C0000}"/>
    <cellStyle name="Encabez. 2 2" xfId="21532" hidden="1" xr:uid="{00000000-0005-0000-0000-0000265C0000}"/>
    <cellStyle name="Encabez. 2 2" xfId="21531" hidden="1" xr:uid="{00000000-0005-0000-0000-0000275C0000}"/>
    <cellStyle name="Encabez. 2 2" xfId="21666" hidden="1" xr:uid="{00000000-0005-0000-0000-0000285C0000}"/>
    <cellStyle name="Encabez. 2 2" xfId="21665" hidden="1" xr:uid="{00000000-0005-0000-0000-0000295C0000}"/>
    <cellStyle name="Encabez. 2 2" xfId="21690" hidden="1" xr:uid="{00000000-0005-0000-0000-00002A5C0000}"/>
    <cellStyle name="Encabez. 2 2" xfId="21689" hidden="1" xr:uid="{00000000-0005-0000-0000-00002B5C0000}"/>
    <cellStyle name="Encabez. 2 2" xfId="21726" hidden="1" xr:uid="{00000000-0005-0000-0000-00002C5C0000}"/>
    <cellStyle name="Encabez. 2 2" xfId="21725" hidden="1" xr:uid="{00000000-0005-0000-0000-00002D5C0000}"/>
    <cellStyle name="Encabez. 2 2" xfId="21737" hidden="1" xr:uid="{00000000-0005-0000-0000-00002E5C0000}"/>
    <cellStyle name="Encabez. 2 2" xfId="21736" hidden="1" xr:uid="{00000000-0005-0000-0000-00002F5C0000}"/>
    <cellStyle name="Encabez. 2 2" xfId="21748" hidden="1" xr:uid="{00000000-0005-0000-0000-0000305C0000}"/>
    <cellStyle name="Encabez. 2 2" xfId="21747" hidden="1" xr:uid="{00000000-0005-0000-0000-0000315C0000}"/>
    <cellStyle name="Encabez. 2 2" xfId="21809" hidden="1" xr:uid="{00000000-0005-0000-0000-0000325C0000}"/>
    <cellStyle name="Encabez. 2 2" xfId="21808" hidden="1" xr:uid="{00000000-0005-0000-0000-0000335C0000}"/>
    <cellStyle name="Encabez. 2 2" xfId="21832" hidden="1" xr:uid="{00000000-0005-0000-0000-0000345C0000}"/>
    <cellStyle name="Encabez. 2 2" xfId="21831" hidden="1" xr:uid="{00000000-0005-0000-0000-0000355C0000}"/>
    <cellStyle name="Encabez. 2 2" xfId="21842" hidden="1" xr:uid="{00000000-0005-0000-0000-0000365C0000}"/>
    <cellStyle name="Encabez. 2 2" xfId="21841" hidden="1" xr:uid="{00000000-0005-0000-0000-0000375C0000}"/>
    <cellStyle name="Encabez. 2 2" xfId="21852" hidden="1" xr:uid="{00000000-0005-0000-0000-0000385C0000}"/>
    <cellStyle name="Encabez. 2 2" xfId="21851" hidden="1" xr:uid="{00000000-0005-0000-0000-0000395C0000}"/>
    <cellStyle name="Encabez. 2 2" xfId="21862" hidden="1" xr:uid="{00000000-0005-0000-0000-00003A5C0000}"/>
    <cellStyle name="Encabez. 2 2" xfId="21861" hidden="1" xr:uid="{00000000-0005-0000-0000-00003B5C0000}"/>
    <cellStyle name="Encabez. 2 2" xfId="21772" hidden="1" xr:uid="{00000000-0005-0000-0000-00003C5C0000}"/>
    <cellStyle name="Encabez. 2 2" xfId="21773" hidden="1" xr:uid="{00000000-0005-0000-0000-00003D5C0000}"/>
    <cellStyle name="Encabez. 2 2" xfId="21781" hidden="1" xr:uid="{00000000-0005-0000-0000-00003E5C0000}"/>
    <cellStyle name="Encabez. 2 2" xfId="21623" hidden="1" xr:uid="{00000000-0005-0000-0000-00003F5C0000}"/>
    <cellStyle name="Encabez. 2 2" xfId="21871" hidden="1" xr:uid="{00000000-0005-0000-0000-0000405C0000}"/>
    <cellStyle name="Encabez. 2 2" xfId="21870" hidden="1" xr:uid="{00000000-0005-0000-0000-0000415C0000}"/>
    <cellStyle name="Encabez. 2 2" xfId="21881" hidden="1" xr:uid="{00000000-0005-0000-0000-0000425C0000}"/>
    <cellStyle name="Encabez. 2 2" xfId="21880" hidden="1" xr:uid="{00000000-0005-0000-0000-0000435C0000}"/>
    <cellStyle name="Encabez. 2 2" xfId="21891" hidden="1" xr:uid="{00000000-0005-0000-0000-0000445C0000}"/>
    <cellStyle name="Encabez. 2 2" xfId="21890" hidden="1" xr:uid="{00000000-0005-0000-0000-0000455C0000}"/>
    <cellStyle name="Encabez. 2 2" xfId="9848" hidden="1" xr:uid="{00000000-0005-0000-0000-0000465C0000}"/>
    <cellStyle name="Encabez. 2 2" xfId="21572" hidden="1" xr:uid="{00000000-0005-0000-0000-0000475C0000}"/>
    <cellStyle name="Encabez. 2 2" xfId="20443" hidden="1" xr:uid="{00000000-0005-0000-0000-0000485C0000}"/>
    <cellStyle name="Encabez. 2 2" xfId="20581" hidden="1" xr:uid="{00000000-0005-0000-0000-0000495C0000}"/>
    <cellStyle name="Encabez. 2 2" xfId="9579" hidden="1" xr:uid="{00000000-0005-0000-0000-00004A5C0000}"/>
    <cellStyle name="Encabez. 2 2" xfId="20573" hidden="1" xr:uid="{00000000-0005-0000-0000-00004B5C0000}"/>
    <cellStyle name="Encabez. 2 2" xfId="20731" hidden="1" xr:uid="{00000000-0005-0000-0000-00004C5C0000}"/>
    <cellStyle name="Encabez. 2 2" xfId="9467" hidden="1" xr:uid="{00000000-0005-0000-0000-00004D5C0000}"/>
    <cellStyle name="Encabez. 2 2" xfId="21901" hidden="1" xr:uid="{00000000-0005-0000-0000-00004E5C0000}"/>
    <cellStyle name="Encabez. 2 2" xfId="21900" hidden="1" xr:uid="{00000000-0005-0000-0000-00004F5C0000}"/>
    <cellStyle name="Encabez. 2 2" xfId="21961" hidden="1" xr:uid="{00000000-0005-0000-0000-0000505C0000}"/>
    <cellStyle name="Encabez. 2 2" xfId="21960" hidden="1" xr:uid="{00000000-0005-0000-0000-0000515C0000}"/>
    <cellStyle name="Encabez. 2 2" xfId="21984" hidden="1" xr:uid="{00000000-0005-0000-0000-0000525C0000}"/>
    <cellStyle name="Encabez. 2 2" xfId="21983" hidden="1" xr:uid="{00000000-0005-0000-0000-0000535C0000}"/>
    <cellStyle name="Encabez. 2 2" xfId="21994" hidden="1" xr:uid="{00000000-0005-0000-0000-0000545C0000}"/>
    <cellStyle name="Encabez. 2 2" xfId="21993" hidden="1" xr:uid="{00000000-0005-0000-0000-0000555C0000}"/>
    <cellStyle name="Encabez. 2 2" xfId="22004" hidden="1" xr:uid="{00000000-0005-0000-0000-0000565C0000}"/>
    <cellStyle name="Encabez. 2 2" xfId="22003" hidden="1" xr:uid="{00000000-0005-0000-0000-0000575C0000}"/>
    <cellStyle name="Encabez. 2 2" xfId="22014" hidden="1" xr:uid="{00000000-0005-0000-0000-0000585C0000}"/>
    <cellStyle name="Encabez. 2 2" xfId="22013" hidden="1" xr:uid="{00000000-0005-0000-0000-0000595C0000}"/>
    <cellStyle name="Encabez. 2 2" xfId="21924" hidden="1" xr:uid="{00000000-0005-0000-0000-00005A5C0000}"/>
    <cellStyle name="Encabez. 2 2" xfId="21925" hidden="1" xr:uid="{00000000-0005-0000-0000-00005B5C0000}"/>
    <cellStyle name="Encabez. 2 2" xfId="21933" hidden="1" xr:uid="{00000000-0005-0000-0000-00005C5C0000}"/>
    <cellStyle name="Encabez. 2 2" xfId="21577" hidden="1" xr:uid="{00000000-0005-0000-0000-00005D5C0000}"/>
    <cellStyle name="Encabez. 2 2" xfId="22023" hidden="1" xr:uid="{00000000-0005-0000-0000-00005E5C0000}"/>
    <cellStyle name="Encabez. 2 2" xfId="22022" hidden="1" xr:uid="{00000000-0005-0000-0000-00005F5C0000}"/>
    <cellStyle name="Encabez. 2 2" xfId="22033" hidden="1" xr:uid="{00000000-0005-0000-0000-0000605C0000}"/>
    <cellStyle name="Encabez. 2 2" xfId="22032" hidden="1" xr:uid="{00000000-0005-0000-0000-0000615C0000}"/>
    <cellStyle name="Encabez. 2 2" xfId="22043" hidden="1" xr:uid="{00000000-0005-0000-0000-0000625C0000}"/>
    <cellStyle name="Encabez. 2 2" xfId="22042" hidden="1" xr:uid="{00000000-0005-0000-0000-0000635C0000}"/>
    <cellStyle name="Encabez. 2 2" xfId="21655" hidden="1" xr:uid="{00000000-0005-0000-0000-0000645C0000}"/>
    <cellStyle name="Encabez. 2 2" xfId="20693" hidden="1" xr:uid="{00000000-0005-0000-0000-0000655C0000}"/>
    <cellStyle name="Encabez. 2 2" xfId="21718" hidden="1" xr:uid="{00000000-0005-0000-0000-0000665C0000}"/>
    <cellStyle name="Encabez. 2 2" xfId="21708" hidden="1" xr:uid="{00000000-0005-0000-0000-0000675C0000}"/>
    <cellStyle name="Encabez. 2 2" xfId="21632" hidden="1" xr:uid="{00000000-0005-0000-0000-0000685C0000}"/>
    <cellStyle name="Encabez. 2 2" xfId="20417" hidden="1" xr:uid="{00000000-0005-0000-0000-0000695C0000}"/>
    <cellStyle name="Encabez. 2 2" xfId="21587" hidden="1" xr:uid="{00000000-0005-0000-0000-00006A5C0000}"/>
    <cellStyle name="Encabez. 2 2" xfId="20750" hidden="1" xr:uid="{00000000-0005-0000-0000-00006B5C0000}"/>
    <cellStyle name="Encabez. 2 2" xfId="21647" hidden="1" xr:uid="{00000000-0005-0000-0000-00006C5C0000}"/>
    <cellStyle name="Encabez. 2 2" xfId="21540" hidden="1" xr:uid="{00000000-0005-0000-0000-00006D5C0000}"/>
    <cellStyle name="Encabez. 2 2" xfId="22106" hidden="1" xr:uid="{00000000-0005-0000-0000-00006E5C0000}"/>
    <cellStyle name="Encabez. 2 2" xfId="22105" hidden="1" xr:uid="{00000000-0005-0000-0000-00006F5C0000}"/>
    <cellStyle name="Encabez. 2 2" xfId="22129" hidden="1" xr:uid="{00000000-0005-0000-0000-0000705C0000}"/>
    <cellStyle name="Encabez. 2 2" xfId="22128" hidden="1" xr:uid="{00000000-0005-0000-0000-0000715C0000}"/>
    <cellStyle name="Encabez. 2 2" xfId="22139" hidden="1" xr:uid="{00000000-0005-0000-0000-0000725C0000}"/>
    <cellStyle name="Encabez. 2 2" xfId="22138" hidden="1" xr:uid="{00000000-0005-0000-0000-0000735C0000}"/>
    <cellStyle name="Encabez. 2 2" xfId="22149" hidden="1" xr:uid="{00000000-0005-0000-0000-0000745C0000}"/>
    <cellStyle name="Encabez. 2 2" xfId="22148" hidden="1" xr:uid="{00000000-0005-0000-0000-0000755C0000}"/>
    <cellStyle name="Encabez. 2 2" xfId="22159" hidden="1" xr:uid="{00000000-0005-0000-0000-0000765C0000}"/>
    <cellStyle name="Encabez. 2 2" xfId="22158" hidden="1" xr:uid="{00000000-0005-0000-0000-0000775C0000}"/>
    <cellStyle name="Encabez. 2 2" xfId="22069" hidden="1" xr:uid="{00000000-0005-0000-0000-0000785C0000}"/>
    <cellStyle name="Encabez. 2 2" xfId="22070" hidden="1" xr:uid="{00000000-0005-0000-0000-0000795C0000}"/>
    <cellStyle name="Encabez. 2 2" xfId="22078" hidden="1" xr:uid="{00000000-0005-0000-0000-00007A5C0000}"/>
    <cellStyle name="Encabez. 2 2" xfId="4852" hidden="1" xr:uid="{00000000-0005-0000-0000-00007B5C0000}"/>
    <cellStyle name="Encabez. 2 2" xfId="22168" hidden="1" xr:uid="{00000000-0005-0000-0000-00007C5C0000}"/>
    <cellStyle name="Encabez. 2 2" xfId="22167" hidden="1" xr:uid="{00000000-0005-0000-0000-00007D5C0000}"/>
    <cellStyle name="Encabez. 2 2" xfId="22178" hidden="1" xr:uid="{00000000-0005-0000-0000-00007E5C0000}"/>
    <cellStyle name="Encabez. 2 2" xfId="22177" hidden="1" xr:uid="{00000000-0005-0000-0000-00007F5C0000}"/>
    <cellStyle name="Encabez. 2 2" xfId="22188" hidden="1" xr:uid="{00000000-0005-0000-0000-0000805C0000}"/>
    <cellStyle name="Encabez. 2 2" xfId="22187" hidden="1" xr:uid="{00000000-0005-0000-0000-0000815C0000}"/>
    <cellStyle name="Encabez. 2 2" xfId="8606" hidden="1" xr:uid="{00000000-0005-0000-0000-0000825C0000}"/>
    <cellStyle name="Encabez. 2 2" xfId="9100" hidden="1" xr:uid="{00000000-0005-0000-0000-0000835C0000}"/>
    <cellStyle name="Encabez. 2 2" xfId="8714" hidden="1" xr:uid="{00000000-0005-0000-0000-0000845C0000}"/>
    <cellStyle name="Encabez. 2 2" xfId="20346" hidden="1" xr:uid="{00000000-0005-0000-0000-0000855C0000}"/>
    <cellStyle name="Encabez. 2 2" xfId="20396" hidden="1" xr:uid="{00000000-0005-0000-0000-0000865C0000}"/>
    <cellStyle name="Encabez. 2 2" xfId="9428" hidden="1" xr:uid="{00000000-0005-0000-0000-0000875C0000}"/>
    <cellStyle name="Encabez. 2 2" xfId="22201" hidden="1" xr:uid="{00000000-0005-0000-0000-0000885C0000}"/>
    <cellStyle name="Encabez. 2 2" xfId="22200" hidden="1" xr:uid="{00000000-0005-0000-0000-0000895C0000}"/>
    <cellStyle name="Encabez. 2 2" xfId="22212" hidden="1" xr:uid="{00000000-0005-0000-0000-00008A5C0000}"/>
    <cellStyle name="Encabez. 2 2" xfId="22211" hidden="1" xr:uid="{00000000-0005-0000-0000-00008B5C0000}"/>
    <cellStyle name="Encabez. 2 2" xfId="22345" hidden="1" xr:uid="{00000000-0005-0000-0000-00008C5C0000}"/>
    <cellStyle name="Encabez. 2 2" xfId="22344" hidden="1" xr:uid="{00000000-0005-0000-0000-00008D5C0000}"/>
    <cellStyle name="Encabez. 2 2" xfId="22369" hidden="1" xr:uid="{00000000-0005-0000-0000-00008E5C0000}"/>
    <cellStyle name="Encabez. 2 2" xfId="22368" hidden="1" xr:uid="{00000000-0005-0000-0000-00008F5C0000}"/>
    <cellStyle name="Encabez. 2 2" xfId="22405" hidden="1" xr:uid="{00000000-0005-0000-0000-0000905C0000}"/>
    <cellStyle name="Encabez. 2 2" xfId="22404" hidden="1" xr:uid="{00000000-0005-0000-0000-0000915C0000}"/>
    <cellStyle name="Encabez. 2 2" xfId="22416" hidden="1" xr:uid="{00000000-0005-0000-0000-0000925C0000}"/>
    <cellStyle name="Encabez. 2 2" xfId="22415" hidden="1" xr:uid="{00000000-0005-0000-0000-0000935C0000}"/>
    <cellStyle name="Encabez. 2 2" xfId="22427" hidden="1" xr:uid="{00000000-0005-0000-0000-0000945C0000}"/>
    <cellStyle name="Encabez. 2 2" xfId="22426" hidden="1" xr:uid="{00000000-0005-0000-0000-0000955C0000}"/>
    <cellStyle name="Encabez. 2 2" xfId="22489" hidden="1" xr:uid="{00000000-0005-0000-0000-0000965C0000}"/>
    <cellStyle name="Encabez. 2 2" xfId="22488" hidden="1" xr:uid="{00000000-0005-0000-0000-0000975C0000}"/>
    <cellStyle name="Encabez. 2 2" xfId="22512" hidden="1" xr:uid="{00000000-0005-0000-0000-0000985C0000}"/>
    <cellStyle name="Encabez. 2 2" xfId="22511" hidden="1" xr:uid="{00000000-0005-0000-0000-0000995C0000}"/>
    <cellStyle name="Encabez. 2 2" xfId="22522" hidden="1" xr:uid="{00000000-0005-0000-0000-00009A5C0000}"/>
    <cellStyle name="Encabez. 2 2" xfId="22521" hidden="1" xr:uid="{00000000-0005-0000-0000-00009B5C0000}"/>
    <cellStyle name="Encabez. 2 2" xfId="22532" hidden="1" xr:uid="{00000000-0005-0000-0000-00009C5C0000}"/>
    <cellStyle name="Encabez. 2 2" xfId="22531" hidden="1" xr:uid="{00000000-0005-0000-0000-00009D5C0000}"/>
    <cellStyle name="Encabez. 2 2" xfId="22542" hidden="1" xr:uid="{00000000-0005-0000-0000-00009E5C0000}"/>
    <cellStyle name="Encabez. 2 2" xfId="22541" hidden="1" xr:uid="{00000000-0005-0000-0000-00009F5C0000}"/>
    <cellStyle name="Encabez. 2 2" xfId="22451" hidden="1" xr:uid="{00000000-0005-0000-0000-0000A05C0000}"/>
    <cellStyle name="Encabez. 2 2" xfId="22452" hidden="1" xr:uid="{00000000-0005-0000-0000-0000A15C0000}"/>
    <cellStyle name="Encabez. 2 2" xfId="22461" hidden="1" xr:uid="{00000000-0005-0000-0000-0000A25C0000}"/>
    <cellStyle name="Encabez. 2 2" xfId="22302" hidden="1" xr:uid="{00000000-0005-0000-0000-0000A35C0000}"/>
    <cellStyle name="Encabez. 2 2" xfId="22551" hidden="1" xr:uid="{00000000-0005-0000-0000-0000A45C0000}"/>
    <cellStyle name="Encabez. 2 2" xfId="22550" hidden="1" xr:uid="{00000000-0005-0000-0000-0000A55C0000}"/>
    <cellStyle name="Encabez. 2 2" xfId="22561" hidden="1" xr:uid="{00000000-0005-0000-0000-0000A65C0000}"/>
    <cellStyle name="Encabez. 2 2" xfId="22560" hidden="1" xr:uid="{00000000-0005-0000-0000-0000A75C0000}"/>
    <cellStyle name="Encabez. 2 2" xfId="22571" hidden="1" xr:uid="{00000000-0005-0000-0000-0000A85C0000}"/>
    <cellStyle name="Encabez. 2 2" xfId="22570" hidden="1" xr:uid="{00000000-0005-0000-0000-0000A95C0000}"/>
    <cellStyle name="Encabez. 2 2" xfId="20672" hidden="1" xr:uid="{00000000-0005-0000-0000-0000AA5C0000}"/>
    <cellStyle name="Encabez. 2 2" xfId="22251" hidden="1" xr:uid="{00000000-0005-0000-0000-0000AB5C0000}"/>
    <cellStyle name="Encabez. 2 2" xfId="20710" hidden="1" xr:uid="{00000000-0005-0000-0000-0000AC5C0000}"/>
    <cellStyle name="Encabez. 2 2" xfId="20734" hidden="1" xr:uid="{00000000-0005-0000-0000-0000AD5C0000}"/>
    <cellStyle name="Encabez. 2 2" xfId="10029" hidden="1" xr:uid="{00000000-0005-0000-0000-0000AE5C0000}"/>
    <cellStyle name="Encabez. 2 2" xfId="20570" hidden="1" xr:uid="{00000000-0005-0000-0000-0000AF5C0000}"/>
    <cellStyle name="Encabez. 2 2" xfId="20490" hidden="1" xr:uid="{00000000-0005-0000-0000-0000B05C0000}"/>
    <cellStyle name="Encabez. 2 2" xfId="20562" hidden="1" xr:uid="{00000000-0005-0000-0000-0000B15C0000}"/>
    <cellStyle name="Encabez. 2 2" xfId="22581" hidden="1" xr:uid="{00000000-0005-0000-0000-0000B25C0000}"/>
    <cellStyle name="Encabez. 2 2" xfId="22580" hidden="1" xr:uid="{00000000-0005-0000-0000-0000B35C0000}"/>
    <cellStyle name="Encabez. 2 2" xfId="22641" hidden="1" xr:uid="{00000000-0005-0000-0000-0000B45C0000}"/>
    <cellStyle name="Encabez. 2 2" xfId="22640" hidden="1" xr:uid="{00000000-0005-0000-0000-0000B55C0000}"/>
    <cellStyle name="Encabez. 2 2" xfId="22664" hidden="1" xr:uid="{00000000-0005-0000-0000-0000B65C0000}"/>
    <cellStyle name="Encabez. 2 2" xfId="22663" hidden="1" xr:uid="{00000000-0005-0000-0000-0000B75C0000}"/>
    <cellStyle name="Encabez. 2 2" xfId="22674" hidden="1" xr:uid="{00000000-0005-0000-0000-0000B85C0000}"/>
    <cellStyle name="Encabez. 2 2" xfId="22673" hidden="1" xr:uid="{00000000-0005-0000-0000-0000B95C0000}"/>
    <cellStyle name="Encabez. 2 2" xfId="22684" hidden="1" xr:uid="{00000000-0005-0000-0000-0000BA5C0000}"/>
    <cellStyle name="Encabez. 2 2" xfId="22683" hidden="1" xr:uid="{00000000-0005-0000-0000-0000BB5C0000}"/>
    <cellStyle name="Encabez. 2 2" xfId="22694" hidden="1" xr:uid="{00000000-0005-0000-0000-0000BC5C0000}"/>
    <cellStyle name="Encabez. 2 2" xfId="22693" hidden="1" xr:uid="{00000000-0005-0000-0000-0000BD5C0000}"/>
    <cellStyle name="Encabez. 2 2" xfId="22604" hidden="1" xr:uid="{00000000-0005-0000-0000-0000BE5C0000}"/>
    <cellStyle name="Encabez. 2 2" xfId="22605" hidden="1" xr:uid="{00000000-0005-0000-0000-0000BF5C0000}"/>
    <cellStyle name="Encabez. 2 2" xfId="22613" hidden="1" xr:uid="{00000000-0005-0000-0000-0000C05C0000}"/>
    <cellStyle name="Encabez. 2 2" xfId="22256" hidden="1" xr:uid="{00000000-0005-0000-0000-0000C15C0000}"/>
    <cellStyle name="Encabez. 2 2" xfId="22703" hidden="1" xr:uid="{00000000-0005-0000-0000-0000C25C0000}"/>
    <cellStyle name="Encabez. 2 2" xfId="22702" hidden="1" xr:uid="{00000000-0005-0000-0000-0000C35C0000}"/>
    <cellStyle name="Encabez. 2 2" xfId="22713" hidden="1" xr:uid="{00000000-0005-0000-0000-0000C45C0000}"/>
    <cellStyle name="Encabez. 2 2" xfId="22712" hidden="1" xr:uid="{00000000-0005-0000-0000-0000C55C0000}"/>
    <cellStyle name="Encabez. 2 2" xfId="22723" hidden="1" xr:uid="{00000000-0005-0000-0000-0000C65C0000}"/>
    <cellStyle name="Encabez. 2 2" xfId="22722" hidden="1" xr:uid="{00000000-0005-0000-0000-0000C75C0000}"/>
    <cellStyle name="Encabez. 2 2" xfId="22334" hidden="1" xr:uid="{00000000-0005-0000-0000-0000C85C0000}"/>
    <cellStyle name="Encabez. 2 2" xfId="20362" hidden="1" xr:uid="{00000000-0005-0000-0000-0000C95C0000}"/>
    <cellStyle name="Encabez. 2 2" xfId="22397" hidden="1" xr:uid="{00000000-0005-0000-0000-0000CA5C0000}"/>
    <cellStyle name="Encabez. 2 2" xfId="22387" hidden="1" xr:uid="{00000000-0005-0000-0000-0000CB5C0000}"/>
    <cellStyle name="Encabez. 2 2" xfId="22311" hidden="1" xr:uid="{00000000-0005-0000-0000-0000CC5C0000}"/>
    <cellStyle name="Encabez. 2 2" xfId="13878" hidden="1" xr:uid="{00000000-0005-0000-0000-0000CD5C0000}"/>
    <cellStyle name="Encabez. 2 2" xfId="22266" hidden="1" xr:uid="{00000000-0005-0000-0000-0000CE5C0000}"/>
    <cellStyle name="Encabez. 2 2" xfId="20432" hidden="1" xr:uid="{00000000-0005-0000-0000-0000CF5C0000}"/>
    <cellStyle name="Encabez. 2 2" xfId="22326" hidden="1" xr:uid="{00000000-0005-0000-0000-0000D05C0000}"/>
    <cellStyle name="Encabez. 2 2" xfId="22219" hidden="1" xr:uid="{00000000-0005-0000-0000-0000D15C0000}"/>
    <cellStyle name="Encabez. 2 2" xfId="22786" hidden="1" xr:uid="{00000000-0005-0000-0000-0000D25C0000}"/>
    <cellStyle name="Encabez. 2 2" xfId="22785" hidden="1" xr:uid="{00000000-0005-0000-0000-0000D35C0000}"/>
    <cellStyle name="Encabez. 2 2" xfId="22809" hidden="1" xr:uid="{00000000-0005-0000-0000-0000D45C0000}"/>
    <cellStyle name="Encabez. 2 2" xfId="22808" hidden="1" xr:uid="{00000000-0005-0000-0000-0000D55C0000}"/>
    <cellStyle name="Encabez. 2 2" xfId="22819" hidden="1" xr:uid="{00000000-0005-0000-0000-0000D65C0000}"/>
    <cellStyle name="Encabez. 2 2" xfId="22818" hidden="1" xr:uid="{00000000-0005-0000-0000-0000D75C0000}"/>
    <cellStyle name="Encabez. 2 2" xfId="22829" hidden="1" xr:uid="{00000000-0005-0000-0000-0000D85C0000}"/>
    <cellStyle name="Encabez. 2 2" xfId="22828" hidden="1" xr:uid="{00000000-0005-0000-0000-0000D95C0000}"/>
    <cellStyle name="Encabez. 2 2" xfId="22839" hidden="1" xr:uid="{00000000-0005-0000-0000-0000DA5C0000}"/>
    <cellStyle name="Encabez. 2 2" xfId="22838" hidden="1" xr:uid="{00000000-0005-0000-0000-0000DB5C0000}"/>
    <cellStyle name="Encabez. 2 2" xfId="22749" hidden="1" xr:uid="{00000000-0005-0000-0000-0000DC5C0000}"/>
    <cellStyle name="Encabez. 2 2" xfId="22750" hidden="1" xr:uid="{00000000-0005-0000-0000-0000DD5C0000}"/>
    <cellStyle name="Encabez. 2 2" xfId="22758" hidden="1" xr:uid="{00000000-0005-0000-0000-0000DE5C0000}"/>
    <cellStyle name="Encabez. 2 2" xfId="20599" hidden="1" xr:uid="{00000000-0005-0000-0000-0000DF5C0000}"/>
    <cellStyle name="Encabez. 2 2" xfId="22848" hidden="1" xr:uid="{00000000-0005-0000-0000-0000E05C0000}"/>
    <cellStyle name="Encabez. 2 2" xfId="22847" hidden="1" xr:uid="{00000000-0005-0000-0000-0000E15C0000}"/>
    <cellStyle name="Encabez. 2 2" xfId="22858" hidden="1" xr:uid="{00000000-0005-0000-0000-0000E25C0000}"/>
    <cellStyle name="Encabez. 2 2" xfId="22857" hidden="1" xr:uid="{00000000-0005-0000-0000-0000E35C0000}"/>
    <cellStyle name="Encabez. 2 2" xfId="22868" hidden="1" xr:uid="{00000000-0005-0000-0000-0000E45C0000}"/>
    <cellStyle name="Encabez. 2 2" xfId="22867" hidden="1" xr:uid="{00000000-0005-0000-0000-0000E55C0000}"/>
    <cellStyle name="Encabez. 2 2" xfId="9550" hidden="1" xr:uid="{00000000-0005-0000-0000-0000E65C0000}"/>
    <cellStyle name="Encabez. 2 2" xfId="20410" hidden="1" xr:uid="{00000000-0005-0000-0000-0000E75C0000}"/>
    <cellStyle name="Encabez. 2 2" xfId="20577" hidden="1" xr:uid="{00000000-0005-0000-0000-0000E85C0000}"/>
    <cellStyle name="Encabez. 2 2" xfId="20706" hidden="1" xr:uid="{00000000-0005-0000-0000-0000E95C0000}"/>
    <cellStyle name="Encabez. 2 2" xfId="9430" hidden="1" xr:uid="{00000000-0005-0000-0000-0000EA5C0000}"/>
    <cellStyle name="Encabez. 2 2" xfId="20718" hidden="1" xr:uid="{00000000-0005-0000-0000-0000EB5C0000}"/>
    <cellStyle name="Encabez. 2 2" xfId="22881" hidden="1" xr:uid="{00000000-0005-0000-0000-0000EC5C0000}"/>
    <cellStyle name="Encabez. 2 2" xfId="22880" hidden="1" xr:uid="{00000000-0005-0000-0000-0000ED5C0000}"/>
    <cellStyle name="Encabez. 2 2" xfId="22891" hidden="1" xr:uid="{00000000-0005-0000-0000-0000EE5C0000}"/>
    <cellStyle name="Encabez. 2 2" xfId="22890" hidden="1" xr:uid="{00000000-0005-0000-0000-0000EF5C0000}"/>
    <cellStyle name="Encabez. 2 2" xfId="23024" hidden="1" xr:uid="{00000000-0005-0000-0000-0000F05C0000}"/>
    <cellStyle name="Encabez. 2 2" xfId="23023" hidden="1" xr:uid="{00000000-0005-0000-0000-0000F15C0000}"/>
    <cellStyle name="Encabez. 2 2" xfId="23048" hidden="1" xr:uid="{00000000-0005-0000-0000-0000F25C0000}"/>
    <cellStyle name="Encabez. 2 2" xfId="23047" hidden="1" xr:uid="{00000000-0005-0000-0000-0000F35C0000}"/>
    <cellStyle name="Encabez. 2 2" xfId="23084" hidden="1" xr:uid="{00000000-0005-0000-0000-0000F45C0000}"/>
    <cellStyle name="Encabez. 2 2" xfId="23083" hidden="1" xr:uid="{00000000-0005-0000-0000-0000F55C0000}"/>
    <cellStyle name="Encabez. 2 2" xfId="23095" hidden="1" xr:uid="{00000000-0005-0000-0000-0000F65C0000}"/>
    <cellStyle name="Encabez. 2 2" xfId="23094" hidden="1" xr:uid="{00000000-0005-0000-0000-0000F75C0000}"/>
    <cellStyle name="Encabez. 2 2" xfId="23106" hidden="1" xr:uid="{00000000-0005-0000-0000-0000F85C0000}"/>
    <cellStyle name="Encabez. 2 2" xfId="23105" hidden="1" xr:uid="{00000000-0005-0000-0000-0000F95C0000}"/>
    <cellStyle name="Encabez. 2 2" xfId="23167" hidden="1" xr:uid="{00000000-0005-0000-0000-0000FA5C0000}"/>
    <cellStyle name="Encabez. 2 2" xfId="23166" hidden="1" xr:uid="{00000000-0005-0000-0000-0000FB5C0000}"/>
    <cellStyle name="Encabez. 2 2" xfId="23190" hidden="1" xr:uid="{00000000-0005-0000-0000-0000FC5C0000}"/>
    <cellStyle name="Encabez. 2 2" xfId="23189" hidden="1" xr:uid="{00000000-0005-0000-0000-0000FD5C0000}"/>
    <cellStyle name="Encabez. 2 2" xfId="23200" hidden="1" xr:uid="{00000000-0005-0000-0000-0000FE5C0000}"/>
    <cellStyle name="Encabez. 2 2" xfId="23199" hidden="1" xr:uid="{00000000-0005-0000-0000-0000FF5C0000}"/>
    <cellStyle name="Encabez. 2 2" xfId="23210" hidden="1" xr:uid="{00000000-0005-0000-0000-0000005D0000}"/>
    <cellStyle name="Encabez. 2 2" xfId="23209" hidden="1" xr:uid="{00000000-0005-0000-0000-0000015D0000}"/>
    <cellStyle name="Encabez. 2 2" xfId="23220" hidden="1" xr:uid="{00000000-0005-0000-0000-0000025D0000}"/>
    <cellStyle name="Encabez. 2 2" xfId="23219" hidden="1" xr:uid="{00000000-0005-0000-0000-0000035D0000}"/>
    <cellStyle name="Encabez. 2 2" xfId="23130" hidden="1" xr:uid="{00000000-0005-0000-0000-0000045D0000}"/>
    <cellStyle name="Encabez. 2 2" xfId="23131" hidden="1" xr:uid="{00000000-0005-0000-0000-0000055D0000}"/>
    <cellStyle name="Encabez. 2 2" xfId="23139" hidden="1" xr:uid="{00000000-0005-0000-0000-0000065D0000}"/>
    <cellStyle name="Encabez. 2 2" xfId="22981" hidden="1" xr:uid="{00000000-0005-0000-0000-0000075D0000}"/>
    <cellStyle name="Encabez. 2 2" xfId="23229" hidden="1" xr:uid="{00000000-0005-0000-0000-0000085D0000}"/>
    <cellStyle name="Encabez. 2 2" xfId="23228" hidden="1" xr:uid="{00000000-0005-0000-0000-0000095D0000}"/>
    <cellStyle name="Encabez. 2 2" xfId="23239" hidden="1" xr:uid="{00000000-0005-0000-0000-00000A5D0000}"/>
    <cellStyle name="Encabez. 2 2" xfId="23238" hidden="1" xr:uid="{00000000-0005-0000-0000-00000B5D0000}"/>
    <cellStyle name="Encabez. 2 2" xfId="23249" hidden="1" xr:uid="{00000000-0005-0000-0000-00000C5D0000}"/>
    <cellStyle name="Encabez. 2 2" xfId="23248" hidden="1" xr:uid="{00000000-0005-0000-0000-00000D5D0000}"/>
    <cellStyle name="Encabez. 2 2" xfId="20802" hidden="1" xr:uid="{00000000-0005-0000-0000-00000E5D0000}"/>
    <cellStyle name="Encabez. 2 2" xfId="22930" hidden="1" xr:uid="{00000000-0005-0000-0000-00000F5D0000}"/>
    <cellStyle name="Encabez. 2 2" xfId="20665" hidden="1" xr:uid="{00000000-0005-0000-0000-0000105D0000}"/>
    <cellStyle name="Encabez. 2 2" xfId="20427" hidden="1" xr:uid="{00000000-0005-0000-0000-0000115D0000}"/>
    <cellStyle name="Encabez. 2 2" xfId="20474" hidden="1" xr:uid="{00000000-0005-0000-0000-0000125D0000}"/>
    <cellStyle name="Encabez. 2 2" xfId="20741" hidden="1" xr:uid="{00000000-0005-0000-0000-0000135D0000}"/>
    <cellStyle name="Encabez. 2 2" xfId="20722" hidden="1" xr:uid="{00000000-0005-0000-0000-0000145D0000}"/>
    <cellStyle name="Encabez. 2 2" xfId="9280" hidden="1" xr:uid="{00000000-0005-0000-0000-0000155D0000}"/>
    <cellStyle name="Encabez. 2 2" xfId="23259" hidden="1" xr:uid="{00000000-0005-0000-0000-0000165D0000}"/>
    <cellStyle name="Encabez. 2 2" xfId="23258" hidden="1" xr:uid="{00000000-0005-0000-0000-0000175D0000}"/>
    <cellStyle name="Encabez. 2 2" xfId="23319" hidden="1" xr:uid="{00000000-0005-0000-0000-0000185D0000}"/>
    <cellStyle name="Encabez. 2 2" xfId="23318" hidden="1" xr:uid="{00000000-0005-0000-0000-0000195D0000}"/>
    <cellStyle name="Encabez. 2 2" xfId="23342" hidden="1" xr:uid="{00000000-0005-0000-0000-00001A5D0000}"/>
    <cellStyle name="Encabez. 2 2" xfId="23341" hidden="1" xr:uid="{00000000-0005-0000-0000-00001B5D0000}"/>
    <cellStyle name="Encabez. 2 2" xfId="23352" hidden="1" xr:uid="{00000000-0005-0000-0000-00001C5D0000}"/>
    <cellStyle name="Encabez. 2 2" xfId="23351" hidden="1" xr:uid="{00000000-0005-0000-0000-00001D5D0000}"/>
    <cellStyle name="Encabez. 2 2" xfId="23362" hidden="1" xr:uid="{00000000-0005-0000-0000-00001E5D0000}"/>
    <cellStyle name="Encabez. 2 2" xfId="23361" hidden="1" xr:uid="{00000000-0005-0000-0000-00001F5D0000}"/>
    <cellStyle name="Encabez. 2 2" xfId="23372" hidden="1" xr:uid="{00000000-0005-0000-0000-0000205D0000}"/>
    <cellStyle name="Encabez. 2 2" xfId="23371" hidden="1" xr:uid="{00000000-0005-0000-0000-0000215D0000}"/>
    <cellStyle name="Encabez. 2 2" xfId="23282" hidden="1" xr:uid="{00000000-0005-0000-0000-0000225D0000}"/>
    <cellStyle name="Encabez. 2 2" xfId="23283" hidden="1" xr:uid="{00000000-0005-0000-0000-0000235D0000}"/>
    <cellStyle name="Encabez. 2 2" xfId="23291" hidden="1" xr:uid="{00000000-0005-0000-0000-0000245D0000}"/>
    <cellStyle name="Encabez. 2 2" xfId="22935" hidden="1" xr:uid="{00000000-0005-0000-0000-0000255D0000}"/>
    <cellStyle name="Encabez. 2 2" xfId="23381" hidden="1" xr:uid="{00000000-0005-0000-0000-0000265D0000}"/>
    <cellStyle name="Encabez. 2 2" xfId="23380" hidden="1" xr:uid="{00000000-0005-0000-0000-0000275D0000}"/>
    <cellStyle name="Encabez. 2 2" xfId="23391" hidden="1" xr:uid="{00000000-0005-0000-0000-0000285D0000}"/>
    <cellStyle name="Encabez. 2 2" xfId="23390" hidden="1" xr:uid="{00000000-0005-0000-0000-0000295D0000}"/>
    <cellStyle name="Encabez. 2 2" xfId="23401" hidden="1" xr:uid="{00000000-0005-0000-0000-00002A5D0000}"/>
    <cellStyle name="Encabez. 2 2" xfId="23400" hidden="1" xr:uid="{00000000-0005-0000-0000-00002B5D0000}"/>
    <cellStyle name="Encabez. 2 2" xfId="23013" hidden="1" xr:uid="{00000000-0005-0000-0000-00002C5D0000}"/>
    <cellStyle name="Encabez. 2 2" xfId="20583" hidden="1" xr:uid="{00000000-0005-0000-0000-00002D5D0000}"/>
    <cellStyle name="Encabez. 2 2" xfId="23076" hidden="1" xr:uid="{00000000-0005-0000-0000-00002E5D0000}"/>
    <cellStyle name="Encabez. 2 2" xfId="23066" hidden="1" xr:uid="{00000000-0005-0000-0000-00002F5D0000}"/>
    <cellStyle name="Encabez. 2 2" xfId="22990" hidden="1" xr:uid="{00000000-0005-0000-0000-0000305D0000}"/>
    <cellStyle name="Encabez. 2 2" xfId="8770" hidden="1" xr:uid="{00000000-0005-0000-0000-0000315D0000}"/>
    <cellStyle name="Encabez. 2 2" xfId="22945" hidden="1" xr:uid="{00000000-0005-0000-0000-0000325D0000}"/>
    <cellStyle name="Encabez. 2 2" xfId="20389" hidden="1" xr:uid="{00000000-0005-0000-0000-0000335D0000}"/>
    <cellStyle name="Encabez. 2 2" xfId="23005" hidden="1" xr:uid="{00000000-0005-0000-0000-0000345D0000}"/>
    <cellStyle name="Encabez. 2 2" xfId="22898" hidden="1" xr:uid="{00000000-0005-0000-0000-0000355D0000}"/>
    <cellStyle name="Encabez. 2 2" xfId="23464" hidden="1" xr:uid="{00000000-0005-0000-0000-0000365D0000}"/>
    <cellStyle name="Encabez. 2 2" xfId="23463" hidden="1" xr:uid="{00000000-0005-0000-0000-0000375D0000}"/>
    <cellStyle name="Encabez. 2 2" xfId="23487" hidden="1" xr:uid="{00000000-0005-0000-0000-0000385D0000}"/>
    <cellStyle name="Encabez. 2 2" xfId="23486" hidden="1" xr:uid="{00000000-0005-0000-0000-0000395D0000}"/>
    <cellStyle name="Encabez. 2 2" xfId="23497" hidden="1" xr:uid="{00000000-0005-0000-0000-00003A5D0000}"/>
    <cellStyle name="Encabez. 2 2" xfId="23496" hidden="1" xr:uid="{00000000-0005-0000-0000-00003B5D0000}"/>
    <cellStyle name="Encabez. 2 2" xfId="23507" hidden="1" xr:uid="{00000000-0005-0000-0000-00003C5D0000}"/>
    <cellStyle name="Encabez. 2 2" xfId="23506" hidden="1" xr:uid="{00000000-0005-0000-0000-00003D5D0000}"/>
    <cellStyle name="Encabez. 2 2" xfId="23517" hidden="1" xr:uid="{00000000-0005-0000-0000-00003E5D0000}"/>
    <cellStyle name="Encabez. 2 2" xfId="23516" hidden="1" xr:uid="{00000000-0005-0000-0000-00003F5D0000}"/>
    <cellStyle name="Encabez. 2 2" xfId="23427" hidden="1" xr:uid="{00000000-0005-0000-0000-0000405D0000}"/>
    <cellStyle name="Encabez. 2 2" xfId="23428" hidden="1" xr:uid="{00000000-0005-0000-0000-0000415D0000}"/>
    <cellStyle name="Encabez. 2 2" xfId="23436" hidden="1" xr:uid="{00000000-0005-0000-0000-0000425D0000}"/>
    <cellStyle name="Encabez. 2 2" xfId="9099" hidden="1" xr:uid="{00000000-0005-0000-0000-0000435D0000}"/>
    <cellStyle name="Encabez. 2 2" xfId="23526" hidden="1" xr:uid="{00000000-0005-0000-0000-0000445D0000}"/>
    <cellStyle name="Encabez. 2 2" xfId="23525" hidden="1" xr:uid="{00000000-0005-0000-0000-0000455D0000}"/>
    <cellStyle name="Encabez. 2 2" xfId="23536" hidden="1" xr:uid="{00000000-0005-0000-0000-0000465D0000}"/>
    <cellStyle name="Encabez. 2 2" xfId="23535" hidden="1" xr:uid="{00000000-0005-0000-0000-0000475D0000}"/>
    <cellStyle name="Encabez. 2 2" xfId="23546" hidden="1" xr:uid="{00000000-0005-0000-0000-0000485D0000}"/>
    <cellStyle name="Encabez. 2 2" xfId="23545" hidden="1" xr:uid="{00000000-0005-0000-0000-0000495D0000}"/>
    <cellStyle name="Encabez. 2 2" xfId="8915" hidden="1" xr:uid="{00000000-0005-0000-0000-00004A5D0000}"/>
    <cellStyle name="Encabez. 2 2" xfId="5620" hidden="1" xr:uid="{00000000-0005-0000-0000-00004B5D0000}"/>
    <cellStyle name="Encabez. 2 2" xfId="4966" hidden="1" xr:uid="{00000000-0005-0000-0000-00004C5D0000}"/>
    <cellStyle name="Encabez. 2 2" xfId="3827" hidden="1" xr:uid="{00000000-0005-0000-0000-00004D5D0000}"/>
    <cellStyle name="Encabez. 2 2" xfId="23562" hidden="1" xr:uid="{00000000-0005-0000-0000-00004E5D0000}"/>
    <cellStyle name="Encabez. 2 2" xfId="23561" hidden="1" xr:uid="{00000000-0005-0000-0000-00004F5D0000}"/>
    <cellStyle name="Encabez. 2 2" xfId="23582" hidden="1" xr:uid="{00000000-0005-0000-0000-0000505D0000}"/>
    <cellStyle name="Encabez. 2 2" xfId="23581" hidden="1" xr:uid="{00000000-0005-0000-0000-0000515D0000}"/>
    <cellStyle name="Encabez. 2 2" xfId="23598" hidden="1" xr:uid="{00000000-0005-0000-0000-0000525D0000}"/>
    <cellStyle name="Encabez. 2 2" xfId="23597" hidden="1" xr:uid="{00000000-0005-0000-0000-0000535D0000}"/>
    <cellStyle name="Encabez. 2 2" xfId="23911" hidden="1" xr:uid="{00000000-0005-0000-0000-0000545D0000}"/>
    <cellStyle name="Encabez. 2 2" xfId="23909" hidden="1" xr:uid="{00000000-0005-0000-0000-0000555D0000}"/>
    <cellStyle name="Encabez. 2 2" xfId="23938" hidden="1" xr:uid="{00000000-0005-0000-0000-0000565D0000}"/>
    <cellStyle name="Encabez. 2 2" xfId="23936" hidden="1" xr:uid="{00000000-0005-0000-0000-0000575D0000}"/>
    <cellStyle name="Encabez. 2 2" xfId="24023" hidden="1" xr:uid="{00000000-0005-0000-0000-0000585D0000}"/>
    <cellStyle name="Encabez. 2 2" xfId="24022" hidden="1" xr:uid="{00000000-0005-0000-0000-0000595D0000}"/>
    <cellStyle name="Encabez. 2 2" xfId="24035" hidden="1" xr:uid="{00000000-0005-0000-0000-00005A5D0000}"/>
    <cellStyle name="Encabez. 2 2" xfId="24034" hidden="1" xr:uid="{00000000-0005-0000-0000-00005B5D0000}"/>
    <cellStyle name="Encabez. 2 2" xfId="24049" hidden="1" xr:uid="{00000000-0005-0000-0000-00005C5D0000}"/>
    <cellStyle name="Encabez. 2 2" xfId="24048" hidden="1" xr:uid="{00000000-0005-0000-0000-00005D5D0000}"/>
    <cellStyle name="Encabez. 2 2" xfId="23654" hidden="1" xr:uid="{00000000-0005-0000-0000-00005E5D0000}"/>
    <cellStyle name="Encabez. 2 2" xfId="23655" hidden="1" xr:uid="{00000000-0005-0000-0000-00005F5D0000}"/>
    <cellStyle name="Encabez. 2 2" xfId="23747" hidden="1" xr:uid="{00000000-0005-0000-0000-0000605D0000}"/>
    <cellStyle name="Encabez. 2 2" xfId="5345" hidden="1" xr:uid="{00000000-0005-0000-0000-0000615D0000}"/>
    <cellStyle name="Encabez. 2 2" xfId="24058" hidden="1" xr:uid="{00000000-0005-0000-0000-0000625D0000}"/>
    <cellStyle name="Encabez. 2 2" xfId="24057" hidden="1" xr:uid="{00000000-0005-0000-0000-0000635D0000}"/>
    <cellStyle name="Encabez. 2 2" xfId="24073" hidden="1" xr:uid="{00000000-0005-0000-0000-0000645D0000}"/>
    <cellStyle name="Encabez. 2 2" xfId="24072" hidden="1" xr:uid="{00000000-0005-0000-0000-0000655D0000}"/>
    <cellStyle name="Encabez. 2 2" xfId="24086" hidden="1" xr:uid="{00000000-0005-0000-0000-0000665D0000}"/>
    <cellStyle name="Encabez. 2 2" xfId="24085" hidden="1" xr:uid="{00000000-0005-0000-0000-0000675D0000}"/>
    <cellStyle name="Encabez. 2 2" xfId="23966" hidden="1" xr:uid="{00000000-0005-0000-0000-0000685D0000}"/>
    <cellStyle name="Encabez. 2 2" xfId="23772" hidden="1" xr:uid="{00000000-0005-0000-0000-0000695D0000}"/>
    <cellStyle name="Encabez. 2 2" xfId="23697" hidden="1" xr:uid="{00000000-0005-0000-0000-00006A5D0000}"/>
    <cellStyle name="Encabez. 2 2" xfId="23822" hidden="1" xr:uid="{00000000-0005-0000-0000-00006B5D0000}"/>
    <cellStyle name="Encabez. 2 2" xfId="23726" hidden="1" xr:uid="{00000000-0005-0000-0000-00006C5D0000}"/>
    <cellStyle name="Encabez. 2 2" xfId="23741" hidden="1" xr:uid="{00000000-0005-0000-0000-00006D5D0000}"/>
    <cellStyle name="Encabez. 2 2" xfId="24104" hidden="1" xr:uid="{00000000-0005-0000-0000-00006E5D0000}"/>
    <cellStyle name="Encabez. 2 2" xfId="24103" hidden="1" xr:uid="{00000000-0005-0000-0000-00006F5D0000}"/>
    <cellStyle name="Encabez. 2 2" xfId="24117" hidden="1" xr:uid="{00000000-0005-0000-0000-0000705D0000}"/>
    <cellStyle name="Encabez. 2 2" xfId="24116" hidden="1" xr:uid="{00000000-0005-0000-0000-0000715D0000}"/>
    <cellStyle name="Encabez. 2 2" xfId="24251" hidden="1" xr:uid="{00000000-0005-0000-0000-0000725D0000}"/>
    <cellStyle name="Encabez. 2 2" xfId="24250" hidden="1" xr:uid="{00000000-0005-0000-0000-0000735D0000}"/>
    <cellStyle name="Encabez. 2 2" xfId="24275" hidden="1" xr:uid="{00000000-0005-0000-0000-0000745D0000}"/>
    <cellStyle name="Encabez. 2 2" xfId="24274" hidden="1" xr:uid="{00000000-0005-0000-0000-0000755D0000}"/>
    <cellStyle name="Encabez. 2 2" xfId="24311" hidden="1" xr:uid="{00000000-0005-0000-0000-0000765D0000}"/>
    <cellStyle name="Encabez. 2 2" xfId="24310" hidden="1" xr:uid="{00000000-0005-0000-0000-0000775D0000}"/>
    <cellStyle name="Encabez. 2 2" xfId="24322" hidden="1" xr:uid="{00000000-0005-0000-0000-0000785D0000}"/>
    <cellStyle name="Encabez. 2 2" xfId="24321" hidden="1" xr:uid="{00000000-0005-0000-0000-0000795D0000}"/>
    <cellStyle name="Encabez. 2 2" xfId="24333" hidden="1" xr:uid="{00000000-0005-0000-0000-00007A5D0000}"/>
    <cellStyle name="Encabez. 2 2" xfId="24332" hidden="1" xr:uid="{00000000-0005-0000-0000-00007B5D0000}"/>
    <cellStyle name="Encabez. 2 2" xfId="24395" hidden="1" xr:uid="{00000000-0005-0000-0000-00007C5D0000}"/>
    <cellStyle name="Encabez. 2 2" xfId="24394" hidden="1" xr:uid="{00000000-0005-0000-0000-00007D5D0000}"/>
    <cellStyle name="Encabez. 2 2" xfId="24418" hidden="1" xr:uid="{00000000-0005-0000-0000-00007E5D0000}"/>
    <cellStyle name="Encabez. 2 2" xfId="24417" hidden="1" xr:uid="{00000000-0005-0000-0000-00007F5D0000}"/>
    <cellStyle name="Encabez. 2 2" xfId="24428" hidden="1" xr:uid="{00000000-0005-0000-0000-0000805D0000}"/>
    <cellStyle name="Encabez. 2 2" xfId="24427" hidden="1" xr:uid="{00000000-0005-0000-0000-0000815D0000}"/>
    <cellStyle name="Encabez. 2 2" xfId="24438" hidden="1" xr:uid="{00000000-0005-0000-0000-0000825D0000}"/>
    <cellStyle name="Encabez. 2 2" xfId="24437" hidden="1" xr:uid="{00000000-0005-0000-0000-0000835D0000}"/>
    <cellStyle name="Encabez. 2 2" xfId="24448" hidden="1" xr:uid="{00000000-0005-0000-0000-0000845D0000}"/>
    <cellStyle name="Encabez. 2 2" xfId="24447" hidden="1" xr:uid="{00000000-0005-0000-0000-0000855D0000}"/>
    <cellStyle name="Encabez. 2 2" xfId="24357" hidden="1" xr:uid="{00000000-0005-0000-0000-0000865D0000}"/>
    <cellStyle name="Encabez. 2 2" xfId="24358" hidden="1" xr:uid="{00000000-0005-0000-0000-0000875D0000}"/>
    <cellStyle name="Encabez. 2 2" xfId="24366" hidden="1" xr:uid="{00000000-0005-0000-0000-0000885D0000}"/>
    <cellStyle name="Encabez. 2 2" xfId="24208" hidden="1" xr:uid="{00000000-0005-0000-0000-0000895D0000}"/>
    <cellStyle name="Encabez. 2 2" xfId="24457" hidden="1" xr:uid="{00000000-0005-0000-0000-00008A5D0000}"/>
    <cellStyle name="Encabez. 2 2" xfId="24456" hidden="1" xr:uid="{00000000-0005-0000-0000-00008B5D0000}"/>
    <cellStyle name="Encabez. 2 2" xfId="24467" hidden="1" xr:uid="{00000000-0005-0000-0000-00008C5D0000}"/>
    <cellStyle name="Encabez. 2 2" xfId="24466" hidden="1" xr:uid="{00000000-0005-0000-0000-00008D5D0000}"/>
    <cellStyle name="Encabez. 2 2" xfId="24477" hidden="1" xr:uid="{00000000-0005-0000-0000-00008E5D0000}"/>
    <cellStyle name="Encabez. 2 2" xfId="24476" hidden="1" xr:uid="{00000000-0005-0000-0000-00008F5D0000}"/>
    <cellStyle name="Encabez. 2 2" xfId="9128" hidden="1" xr:uid="{00000000-0005-0000-0000-0000905D0000}"/>
    <cellStyle name="Encabez. 2 2" xfId="24157" hidden="1" xr:uid="{00000000-0005-0000-0000-0000915D0000}"/>
    <cellStyle name="Encabez. 2 2" xfId="23709" hidden="1" xr:uid="{00000000-0005-0000-0000-0000925D0000}"/>
    <cellStyle name="Encabez. 2 2" xfId="4084" hidden="1" xr:uid="{00000000-0005-0000-0000-0000935D0000}"/>
    <cellStyle name="Encabez. 2 2" xfId="23738" hidden="1" xr:uid="{00000000-0005-0000-0000-0000945D0000}"/>
    <cellStyle name="Encabez. 2 2" xfId="4504" hidden="1" xr:uid="{00000000-0005-0000-0000-0000955D0000}"/>
    <cellStyle name="Encabez. 2 2" xfId="4752" hidden="1" xr:uid="{00000000-0005-0000-0000-0000965D0000}"/>
    <cellStyle name="Encabez. 2 2" xfId="17037" hidden="1" xr:uid="{00000000-0005-0000-0000-0000975D0000}"/>
    <cellStyle name="Encabez. 2 2" xfId="24487" hidden="1" xr:uid="{00000000-0005-0000-0000-0000985D0000}"/>
    <cellStyle name="Encabez. 2 2" xfId="24486" hidden="1" xr:uid="{00000000-0005-0000-0000-0000995D0000}"/>
    <cellStyle name="Encabez. 2 2" xfId="24547" hidden="1" xr:uid="{00000000-0005-0000-0000-00009A5D0000}"/>
    <cellStyle name="Encabez. 2 2" xfId="24546" hidden="1" xr:uid="{00000000-0005-0000-0000-00009B5D0000}"/>
    <cellStyle name="Encabez. 2 2" xfId="24570" hidden="1" xr:uid="{00000000-0005-0000-0000-00009C5D0000}"/>
    <cellStyle name="Encabez. 2 2" xfId="24569" hidden="1" xr:uid="{00000000-0005-0000-0000-00009D5D0000}"/>
    <cellStyle name="Encabez. 2 2" xfId="24580" hidden="1" xr:uid="{00000000-0005-0000-0000-00009E5D0000}"/>
    <cellStyle name="Encabez. 2 2" xfId="24579" hidden="1" xr:uid="{00000000-0005-0000-0000-00009F5D0000}"/>
    <cellStyle name="Encabez. 2 2" xfId="24590" hidden="1" xr:uid="{00000000-0005-0000-0000-0000A05D0000}"/>
    <cellStyle name="Encabez. 2 2" xfId="24589" hidden="1" xr:uid="{00000000-0005-0000-0000-0000A15D0000}"/>
    <cellStyle name="Encabez. 2 2" xfId="24600" hidden="1" xr:uid="{00000000-0005-0000-0000-0000A25D0000}"/>
    <cellStyle name="Encabez. 2 2" xfId="24599" hidden="1" xr:uid="{00000000-0005-0000-0000-0000A35D0000}"/>
    <cellStyle name="Encabez. 2 2" xfId="24510" hidden="1" xr:uid="{00000000-0005-0000-0000-0000A45D0000}"/>
    <cellStyle name="Encabez. 2 2" xfId="24511" hidden="1" xr:uid="{00000000-0005-0000-0000-0000A55D0000}"/>
    <cellStyle name="Encabez. 2 2" xfId="24519" hidden="1" xr:uid="{00000000-0005-0000-0000-0000A65D0000}"/>
    <cellStyle name="Encabez. 2 2" xfId="24162" hidden="1" xr:uid="{00000000-0005-0000-0000-0000A75D0000}"/>
    <cellStyle name="Encabez. 2 2" xfId="24609" hidden="1" xr:uid="{00000000-0005-0000-0000-0000A85D0000}"/>
    <cellStyle name="Encabez. 2 2" xfId="24608" hidden="1" xr:uid="{00000000-0005-0000-0000-0000A95D0000}"/>
    <cellStyle name="Encabez. 2 2" xfId="24619" hidden="1" xr:uid="{00000000-0005-0000-0000-0000AA5D0000}"/>
    <cellStyle name="Encabez. 2 2" xfId="24618" hidden="1" xr:uid="{00000000-0005-0000-0000-0000AB5D0000}"/>
    <cellStyle name="Encabez. 2 2" xfId="24629" hidden="1" xr:uid="{00000000-0005-0000-0000-0000AC5D0000}"/>
    <cellStyle name="Encabez. 2 2" xfId="24628" hidden="1" xr:uid="{00000000-0005-0000-0000-0000AD5D0000}"/>
    <cellStyle name="Encabez. 2 2" xfId="24240" hidden="1" xr:uid="{00000000-0005-0000-0000-0000AE5D0000}"/>
    <cellStyle name="Encabez. 2 2" xfId="8462" hidden="1" xr:uid="{00000000-0005-0000-0000-0000AF5D0000}"/>
    <cellStyle name="Encabez. 2 2" xfId="24303" hidden="1" xr:uid="{00000000-0005-0000-0000-0000B05D0000}"/>
    <cellStyle name="Encabez. 2 2" xfId="24293" hidden="1" xr:uid="{00000000-0005-0000-0000-0000B15D0000}"/>
    <cellStyle name="Encabez. 2 2" xfId="24217" hidden="1" xr:uid="{00000000-0005-0000-0000-0000B25D0000}"/>
    <cellStyle name="Encabez. 2 2" xfId="23611" hidden="1" xr:uid="{00000000-0005-0000-0000-0000B35D0000}"/>
    <cellStyle name="Encabez. 2 2" xfId="24172" hidden="1" xr:uid="{00000000-0005-0000-0000-0000B45D0000}"/>
    <cellStyle name="Encabez. 2 2" xfId="23833" hidden="1" xr:uid="{00000000-0005-0000-0000-0000B55D0000}"/>
    <cellStyle name="Encabez. 2 2" xfId="24232" hidden="1" xr:uid="{00000000-0005-0000-0000-0000B65D0000}"/>
    <cellStyle name="Encabez. 2 2" xfId="24125" hidden="1" xr:uid="{00000000-0005-0000-0000-0000B75D0000}"/>
    <cellStyle name="Encabez. 2 2" xfId="24692" hidden="1" xr:uid="{00000000-0005-0000-0000-0000B85D0000}"/>
    <cellStyle name="Encabez. 2 2" xfId="24691" hidden="1" xr:uid="{00000000-0005-0000-0000-0000B95D0000}"/>
    <cellStyle name="Encabez. 2 2" xfId="24715" hidden="1" xr:uid="{00000000-0005-0000-0000-0000BA5D0000}"/>
    <cellStyle name="Encabez. 2 2" xfId="24714" hidden="1" xr:uid="{00000000-0005-0000-0000-0000BB5D0000}"/>
    <cellStyle name="Encabez. 2 2" xfId="24725" hidden="1" xr:uid="{00000000-0005-0000-0000-0000BC5D0000}"/>
    <cellStyle name="Encabez. 2 2" xfId="24724" hidden="1" xr:uid="{00000000-0005-0000-0000-0000BD5D0000}"/>
    <cellStyle name="Encabez. 2 2" xfId="24735" hidden="1" xr:uid="{00000000-0005-0000-0000-0000BE5D0000}"/>
    <cellStyle name="Encabez. 2 2" xfId="24734" hidden="1" xr:uid="{00000000-0005-0000-0000-0000BF5D0000}"/>
    <cellStyle name="Encabez. 2 2" xfId="24745" hidden="1" xr:uid="{00000000-0005-0000-0000-0000C05D0000}"/>
    <cellStyle name="Encabez. 2 2" xfId="24744" hidden="1" xr:uid="{00000000-0005-0000-0000-0000C15D0000}"/>
    <cellStyle name="Encabez. 2 2" xfId="24655" hidden="1" xr:uid="{00000000-0005-0000-0000-0000C25D0000}"/>
    <cellStyle name="Encabez. 2 2" xfId="24656" hidden="1" xr:uid="{00000000-0005-0000-0000-0000C35D0000}"/>
    <cellStyle name="Encabez. 2 2" xfId="24664" hidden="1" xr:uid="{00000000-0005-0000-0000-0000C45D0000}"/>
    <cellStyle name="Encabez. 2 2" xfId="9551" hidden="1" xr:uid="{00000000-0005-0000-0000-0000C55D0000}"/>
    <cellStyle name="Encabez. 2 2" xfId="24754" hidden="1" xr:uid="{00000000-0005-0000-0000-0000C65D0000}"/>
    <cellStyle name="Encabez. 2 2" xfId="24753" hidden="1" xr:uid="{00000000-0005-0000-0000-0000C75D0000}"/>
    <cellStyle name="Encabez. 2 2" xfId="24764" hidden="1" xr:uid="{00000000-0005-0000-0000-0000C85D0000}"/>
    <cellStyle name="Encabez. 2 2" xfId="24763" hidden="1" xr:uid="{00000000-0005-0000-0000-0000C95D0000}"/>
    <cellStyle name="Encabez. 2 2" xfId="24774" hidden="1" xr:uid="{00000000-0005-0000-0000-0000CA5D0000}"/>
    <cellStyle name="Encabez. 2 2" xfId="24773" hidden="1" xr:uid="{00000000-0005-0000-0000-0000CB5D0000}"/>
    <cellStyle name="Encabez. 2 2" xfId="23616" hidden="1" xr:uid="{00000000-0005-0000-0000-0000CC5D0000}"/>
    <cellStyle name="Encabez. 2 2" xfId="3642" hidden="1" xr:uid="{00000000-0005-0000-0000-0000CD5D0000}"/>
    <cellStyle name="Encabez. 2 2" xfId="24080" hidden="1" xr:uid="{00000000-0005-0000-0000-0000CE5D0000}"/>
    <cellStyle name="Encabez. 2 2" xfId="13748" hidden="1" xr:uid="{00000000-0005-0000-0000-0000CF5D0000}"/>
    <cellStyle name="Encabez. 2 2" xfId="9255" hidden="1" xr:uid="{00000000-0005-0000-0000-0000D05D0000}"/>
    <cellStyle name="Encabez. 2 2" xfId="17008" hidden="1" xr:uid="{00000000-0005-0000-0000-0000D15D0000}"/>
    <cellStyle name="Encabez. 2 2" xfId="24787" hidden="1" xr:uid="{00000000-0005-0000-0000-0000D25D0000}"/>
    <cellStyle name="Encabez. 2 2" xfId="24786" hidden="1" xr:uid="{00000000-0005-0000-0000-0000D35D0000}"/>
    <cellStyle name="Encabez. 2 2" xfId="24797" hidden="1" xr:uid="{00000000-0005-0000-0000-0000D45D0000}"/>
    <cellStyle name="Encabez. 2 2" xfId="24796" hidden="1" xr:uid="{00000000-0005-0000-0000-0000D55D0000}"/>
    <cellStyle name="Encabez. 2 2" xfId="24931" hidden="1" xr:uid="{00000000-0005-0000-0000-0000D65D0000}"/>
    <cellStyle name="Encabez. 2 2" xfId="24930" hidden="1" xr:uid="{00000000-0005-0000-0000-0000D75D0000}"/>
    <cellStyle name="Encabez. 2 2" xfId="24955" hidden="1" xr:uid="{00000000-0005-0000-0000-0000D85D0000}"/>
    <cellStyle name="Encabez. 2 2" xfId="24954" hidden="1" xr:uid="{00000000-0005-0000-0000-0000D95D0000}"/>
    <cellStyle name="Encabez. 2 2" xfId="24991" hidden="1" xr:uid="{00000000-0005-0000-0000-0000DA5D0000}"/>
    <cellStyle name="Encabez. 2 2" xfId="24990" hidden="1" xr:uid="{00000000-0005-0000-0000-0000DB5D0000}"/>
    <cellStyle name="Encabez. 2 2" xfId="25002" hidden="1" xr:uid="{00000000-0005-0000-0000-0000DC5D0000}"/>
    <cellStyle name="Encabez. 2 2" xfId="25001" hidden="1" xr:uid="{00000000-0005-0000-0000-0000DD5D0000}"/>
    <cellStyle name="Encabez. 2 2" xfId="25013" hidden="1" xr:uid="{00000000-0005-0000-0000-0000DE5D0000}"/>
    <cellStyle name="Encabez. 2 2" xfId="25012" hidden="1" xr:uid="{00000000-0005-0000-0000-0000DF5D0000}"/>
    <cellStyle name="Encabez. 2 2" xfId="25074" hidden="1" xr:uid="{00000000-0005-0000-0000-0000E05D0000}"/>
    <cellStyle name="Encabez. 2 2" xfId="25073" hidden="1" xr:uid="{00000000-0005-0000-0000-0000E15D0000}"/>
    <cellStyle name="Encabez. 2 2" xfId="25097" hidden="1" xr:uid="{00000000-0005-0000-0000-0000E25D0000}"/>
    <cellStyle name="Encabez. 2 2" xfId="25096" hidden="1" xr:uid="{00000000-0005-0000-0000-0000E35D0000}"/>
    <cellStyle name="Encabez. 2 2" xfId="25107" hidden="1" xr:uid="{00000000-0005-0000-0000-0000E45D0000}"/>
    <cellStyle name="Encabez. 2 2" xfId="25106" hidden="1" xr:uid="{00000000-0005-0000-0000-0000E55D0000}"/>
    <cellStyle name="Encabez. 2 2" xfId="25117" hidden="1" xr:uid="{00000000-0005-0000-0000-0000E65D0000}"/>
    <cellStyle name="Encabez. 2 2" xfId="25116" hidden="1" xr:uid="{00000000-0005-0000-0000-0000E75D0000}"/>
    <cellStyle name="Encabez. 2 2" xfId="25127" hidden="1" xr:uid="{00000000-0005-0000-0000-0000E85D0000}"/>
    <cellStyle name="Encabez. 2 2" xfId="25126" hidden="1" xr:uid="{00000000-0005-0000-0000-0000E95D0000}"/>
    <cellStyle name="Encabez. 2 2" xfId="25037" hidden="1" xr:uid="{00000000-0005-0000-0000-0000EA5D0000}"/>
    <cellStyle name="Encabez. 2 2" xfId="25038" hidden="1" xr:uid="{00000000-0005-0000-0000-0000EB5D0000}"/>
    <cellStyle name="Encabez. 2 2" xfId="25046" hidden="1" xr:uid="{00000000-0005-0000-0000-0000EC5D0000}"/>
    <cellStyle name="Encabez. 2 2" xfId="24888" hidden="1" xr:uid="{00000000-0005-0000-0000-0000ED5D0000}"/>
    <cellStyle name="Encabez. 2 2" xfId="25136" hidden="1" xr:uid="{00000000-0005-0000-0000-0000EE5D0000}"/>
    <cellStyle name="Encabez. 2 2" xfId="25135" hidden="1" xr:uid="{00000000-0005-0000-0000-0000EF5D0000}"/>
    <cellStyle name="Encabez. 2 2" xfId="25146" hidden="1" xr:uid="{00000000-0005-0000-0000-0000F05D0000}"/>
    <cellStyle name="Encabez. 2 2" xfId="25145" hidden="1" xr:uid="{00000000-0005-0000-0000-0000F15D0000}"/>
    <cellStyle name="Encabez. 2 2" xfId="25156" hidden="1" xr:uid="{00000000-0005-0000-0000-0000F25D0000}"/>
    <cellStyle name="Encabez. 2 2" xfId="25155" hidden="1" xr:uid="{00000000-0005-0000-0000-0000F35D0000}"/>
    <cellStyle name="Encabez. 2 2" xfId="6087" hidden="1" xr:uid="{00000000-0005-0000-0000-0000F45D0000}"/>
    <cellStyle name="Encabez. 2 2" xfId="24837" hidden="1" xr:uid="{00000000-0005-0000-0000-0000F55D0000}"/>
    <cellStyle name="Encabez. 2 2" xfId="23711" hidden="1" xr:uid="{00000000-0005-0000-0000-0000F65D0000}"/>
    <cellStyle name="Encabez. 2 2" xfId="23846" hidden="1" xr:uid="{00000000-0005-0000-0000-0000F75D0000}"/>
    <cellStyle name="Encabez. 2 2" xfId="3780" hidden="1" xr:uid="{00000000-0005-0000-0000-0000F85D0000}"/>
    <cellStyle name="Encabez. 2 2" xfId="23838" hidden="1" xr:uid="{00000000-0005-0000-0000-0000F95D0000}"/>
    <cellStyle name="Encabez. 2 2" xfId="23996" hidden="1" xr:uid="{00000000-0005-0000-0000-0000FA5D0000}"/>
    <cellStyle name="Encabez. 2 2" xfId="9446" hidden="1" xr:uid="{00000000-0005-0000-0000-0000FB5D0000}"/>
    <cellStyle name="Encabez. 2 2" xfId="25166" hidden="1" xr:uid="{00000000-0005-0000-0000-0000FC5D0000}"/>
    <cellStyle name="Encabez. 2 2" xfId="25165" hidden="1" xr:uid="{00000000-0005-0000-0000-0000FD5D0000}"/>
    <cellStyle name="Encabez. 2 2" xfId="25226" hidden="1" xr:uid="{00000000-0005-0000-0000-0000FE5D0000}"/>
    <cellStyle name="Encabez. 2 2" xfId="25225" hidden="1" xr:uid="{00000000-0005-0000-0000-0000FF5D0000}"/>
    <cellStyle name="Encabez. 2 2" xfId="25249" hidden="1" xr:uid="{00000000-0005-0000-0000-0000005E0000}"/>
    <cellStyle name="Encabez. 2 2" xfId="25248" hidden="1" xr:uid="{00000000-0005-0000-0000-0000015E0000}"/>
    <cellStyle name="Encabez. 2 2" xfId="25259" hidden="1" xr:uid="{00000000-0005-0000-0000-0000025E0000}"/>
    <cellStyle name="Encabez. 2 2" xfId="25258" hidden="1" xr:uid="{00000000-0005-0000-0000-0000035E0000}"/>
    <cellStyle name="Encabez. 2 2" xfId="25269" hidden="1" xr:uid="{00000000-0005-0000-0000-0000045E0000}"/>
    <cellStyle name="Encabez. 2 2" xfId="25268" hidden="1" xr:uid="{00000000-0005-0000-0000-0000055E0000}"/>
    <cellStyle name="Encabez. 2 2" xfId="25279" hidden="1" xr:uid="{00000000-0005-0000-0000-0000065E0000}"/>
    <cellStyle name="Encabez. 2 2" xfId="25278" hidden="1" xr:uid="{00000000-0005-0000-0000-0000075E0000}"/>
    <cellStyle name="Encabez. 2 2" xfId="25189" hidden="1" xr:uid="{00000000-0005-0000-0000-0000085E0000}"/>
    <cellStyle name="Encabez. 2 2" xfId="25190" hidden="1" xr:uid="{00000000-0005-0000-0000-0000095E0000}"/>
    <cellStyle name="Encabez. 2 2" xfId="25198" hidden="1" xr:uid="{00000000-0005-0000-0000-00000A5E0000}"/>
    <cellStyle name="Encabez. 2 2" xfId="24842" hidden="1" xr:uid="{00000000-0005-0000-0000-00000B5E0000}"/>
    <cellStyle name="Encabez. 2 2" xfId="25288" hidden="1" xr:uid="{00000000-0005-0000-0000-00000C5E0000}"/>
    <cellStyle name="Encabez. 2 2" xfId="25287" hidden="1" xr:uid="{00000000-0005-0000-0000-00000D5E0000}"/>
    <cellStyle name="Encabez. 2 2" xfId="25298" hidden="1" xr:uid="{00000000-0005-0000-0000-00000E5E0000}"/>
    <cellStyle name="Encabez. 2 2" xfId="25297" hidden="1" xr:uid="{00000000-0005-0000-0000-00000F5E0000}"/>
    <cellStyle name="Encabez. 2 2" xfId="25308" hidden="1" xr:uid="{00000000-0005-0000-0000-0000105E0000}"/>
    <cellStyle name="Encabez. 2 2" xfId="25307" hidden="1" xr:uid="{00000000-0005-0000-0000-0000115E0000}"/>
    <cellStyle name="Encabez. 2 2" xfId="24920" hidden="1" xr:uid="{00000000-0005-0000-0000-0000125E0000}"/>
    <cellStyle name="Encabez. 2 2" xfId="23958" hidden="1" xr:uid="{00000000-0005-0000-0000-0000135E0000}"/>
    <cellStyle name="Encabez. 2 2" xfId="24983" hidden="1" xr:uid="{00000000-0005-0000-0000-0000145E0000}"/>
    <cellStyle name="Encabez. 2 2" xfId="24973" hidden="1" xr:uid="{00000000-0005-0000-0000-0000155E0000}"/>
    <cellStyle name="Encabez. 2 2" xfId="24897" hidden="1" xr:uid="{00000000-0005-0000-0000-0000165E0000}"/>
    <cellStyle name="Encabez. 2 2" xfId="23685" hidden="1" xr:uid="{00000000-0005-0000-0000-0000175E0000}"/>
    <cellStyle name="Encabez. 2 2" xfId="24852" hidden="1" xr:uid="{00000000-0005-0000-0000-0000185E0000}"/>
    <cellStyle name="Encabez. 2 2" xfId="24015" hidden="1" xr:uid="{00000000-0005-0000-0000-0000195E0000}"/>
    <cellStyle name="Encabez. 2 2" xfId="24912" hidden="1" xr:uid="{00000000-0005-0000-0000-00001A5E0000}"/>
    <cellStyle name="Encabez. 2 2" xfId="24805" hidden="1" xr:uid="{00000000-0005-0000-0000-00001B5E0000}"/>
    <cellStyle name="Encabez. 2 2" xfId="25371" hidden="1" xr:uid="{00000000-0005-0000-0000-00001C5E0000}"/>
    <cellStyle name="Encabez. 2 2" xfId="25370" hidden="1" xr:uid="{00000000-0005-0000-0000-00001D5E0000}"/>
    <cellStyle name="Encabez. 2 2" xfId="25394" hidden="1" xr:uid="{00000000-0005-0000-0000-00001E5E0000}"/>
    <cellStyle name="Encabez. 2 2" xfId="25393" hidden="1" xr:uid="{00000000-0005-0000-0000-00001F5E0000}"/>
    <cellStyle name="Encabez. 2 2" xfId="25404" hidden="1" xr:uid="{00000000-0005-0000-0000-0000205E0000}"/>
    <cellStyle name="Encabez. 2 2" xfId="25403" hidden="1" xr:uid="{00000000-0005-0000-0000-0000215E0000}"/>
    <cellStyle name="Encabez. 2 2" xfId="25414" hidden="1" xr:uid="{00000000-0005-0000-0000-0000225E0000}"/>
    <cellStyle name="Encabez. 2 2" xfId="25413" hidden="1" xr:uid="{00000000-0005-0000-0000-0000235E0000}"/>
    <cellStyle name="Encabez. 2 2" xfId="25424" hidden="1" xr:uid="{00000000-0005-0000-0000-0000245E0000}"/>
    <cellStyle name="Encabez. 2 2" xfId="25423" hidden="1" xr:uid="{00000000-0005-0000-0000-0000255E0000}"/>
    <cellStyle name="Encabez. 2 2" xfId="25334" hidden="1" xr:uid="{00000000-0005-0000-0000-0000265E0000}"/>
    <cellStyle name="Encabez. 2 2" xfId="25335" hidden="1" xr:uid="{00000000-0005-0000-0000-0000275E0000}"/>
    <cellStyle name="Encabez. 2 2" xfId="25343" hidden="1" xr:uid="{00000000-0005-0000-0000-0000285E0000}"/>
    <cellStyle name="Encabez. 2 2" xfId="9388" hidden="1" xr:uid="{00000000-0005-0000-0000-0000295E0000}"/>
    <cellStyle name="Encabez. 2 2" xfId="25433" hidden="1" xr:uid="{00000000-0005-0000-0000-00002A5E0000}"/>
    <cellStyle name="Encabez. 2 2" xfId="25432" hidden="1" xr:uid="{00000000-0005-0000-0000-00002B5E0000}"/>
    <cellStyle name="Encabez. 2 2" xfId="25443" hidden="1" xr:uid="{00000000-0005-0000-0000-00002C5E0000}"/>
    <cellStyle name="Encabez. 2 2" xfId="25442" hidden="1" xr:uid="{00000000-0005-0000-0000-00002D5E0000}"/>
    <cellStyle name="Encabez. 2 2" xfId="25453" hidden="1" xr:uid="{00000000-0005-0000-0000-00002E5E0000}"/>
    <cellStyle name="Encabez. 2 2" xfId="25452" hidden="1" xr:uid="{00000000-0005-0000-0000-00002F5E0000}"/>
    <cellStyle name="Encabez. 2 2" xfId="3639" hidden="1" xr:uid="{00000000-0005-0000-0000-0000305E0000}"/>
    <cellStyle name="Encabez. 2 2" xfId="9582" hidden="1" xr:uid="{00000000-0005-0000-0000-0000315E0000}"/>
    <cellStyle name="Encabez. 2 2" xfId="4881" hidden="1" xr:uid="{00000000-0005-0000-0000-0000325E0000}"/>
    <cellStyle name="Encabez. 2 2" xfId="23614" hidden="1" xr:uid="{00000000-0005-0000-0000-0000335E0000}"/>
    <cellStyle name="Encabez. 2 2" xfId="23664" hidden="1" xr:uid="{00000000-0005-0000-0000-0000345E0000}"/>
    <cellStyle name="Encabez. 2 2" xfId="4131" hidden="1" xr:uid="{00000000-0005-0000-0000-0000355E0000}"/>
    <cellStyle name="Encabez. 2 2" xfId="25466" hidden="1" xr:uid="{00000000-0005-0000-0000-0000365E0000}"/>
    <cellStyle name="Encabez. 2 2" xfId="25465" hidden="1" xr:uid="{00000000-0005-0000-0000-0000375E0000}"/>
    <cellStyle name="Encabez. 2 2" xfId="25477" hidden="1" xr:uid="{00000000-0005-0000-0000-0000385E0000}"/>
    <cellStyle name="Encabez. 2 2" xfId="25476" hidden="1" xr:uid="{00000000-0005-0000-0000-0000395E0000}"/>
    <cellStyle name="Encabez. 2 2" xfId="25610" hidden="1" xr:uid="{00000000-0005-0000-0000-00003A5E0000}"/>
    <cellStyle name="Encabez. 2 2" xfId="25609" hidden="1" xr:uid="{00000000-0005-0000-0000-00003B5E0000}"/>
    <cellStyle name="Encabez. 2 2" xfId="25634" hidden="1" xr:uid="{00000000-0005-0000-0000-00003C5E0000}"/>
    <cellStyle name="Encabez. 2 2" xfId="25633" hidden="1" xr:uid="{00000000-0005-0000-0000-00003D5E0000}"/>
    <cellStyle name="Encabez. 2 2" xfId="25670" hidden="1" xr:uid="{00000000-0005-0000-0000-00003E5E0000}"/>
    <cellStyle name="Encabez. 2 2" xfId="25669" hidden="1" xr:uid="{00000000-0005-0000-0000-00003F5E0000}"/>
    <cellStyle name="Encabez. 2 2" xfId="25681" hidden="1" xr:uid="{00000000-0005-0000-0000-0000405E0000}"/>
    <cellStyle name="Encabez. 2 2" xfId="25680" hidden="1" xr:uid="{00000000-0005-0000-0000-0000415E0000}"/>
    <cellStyle name="Encabez. 2 2" xfId="25692" hidden="1" xr:uid="{00000000-0005-0000-0000-0000425E0000}"/>
    <cellStyle name="Encabez. 2 2" xfId="25691" hidden="1" xr:uid="{00000000-0005-0000-0000-0000435E0000}"/>
    <cellStyle name="Encabez. 2 2" xfId="25754" hidden="1" xr:uid="{00000000-0005-0000-0000-0000445E0000}"/>
    <cellStyle name="Encabez. 2 2" xfId="25753" hidden="1" xr:uid="{00000000-0005-0000-0000-0000455E0000}"/>
    <cellStyle name="Encabez. 2 2" xfId="25777" hidden="1" xr:uid="{00000000-0005-0000-0000-0000465E0000}"/>
    <cellStyle name="Encabez. 2 2" xfId="25776" hidden="1" xr:uid="{00000000-0005-0000-0000-0000475E0000}"/>
    <cellStyle name="Encabez. 2 2" xfId="25787" hidden="1" xr:uid="{00000000-0005-0000-0000-0000485E0000}"/>
    <cellStyle name="Encabez. 2 2" xfId="25786" hidden="1" xr:uid="{00000000-0005-0000-0000-0000495E0000}"/>
    <cellStyle name="Encabez. 2 2" xfId="25797" hidden="1" xr:uid="{00000000-0005-0000-0000-00004A5E0000}"/>
    <cellStyle name="Encabez. 2 2" xfId="25796" hidden="1" xr:uid="{00000000-0005-0000-0000-00004B5E0000}"/>
    <cellStyle name="Encabez. 2 2" xfId="25807" hidden="1" xr:uid="{00000000-0005-0000-0000-00004C5E0000}"/>
    <cellStyle name="Encabez. 2 2" xfId="25806" hidden="1" xr:uid="{00000000-0005-0000-0000-00004D5E0000}"/>
    <cellStyle name="Encabez. 2 2" xfId="25716" hidden="1" xr:uid="{00000000-0005-0000-0000-00004E5E0000}"/>
    <cellStyle name="Encabez. 2 2" xfId="25717" hidden="1" xr:uid="{00000000-0005-0000-0000-00004F5E0000}"/>
    <cellStyle name="Encabez. 2 2" xfId="25726" hidden="1" xr:uid="{00000000-0005-0000-0000-0000505E0000}"/>
    <cellStyle name="Encabez. 2 2" xfId="25567" hidden="1" xr:uid="{00000000-0005-0000-0000-0000515E0000}"/>
    <cellStyle name="Encabez. 2 2" xfId="25816" hidden="1" xr:uid="{00000000-0005-0000-0000-0000525E0000}"/>
    <cellStyle name="Encabez. 2 2" xfId="25815" hidden="1" xr:uid="{00000000-0005-0000-0000-0000535E0000}"/>
    <cellStyle name="Encabez. 2 2" xfId="25826" hidden="1" xr:uid="{00000000-0005-0000-0000-0000545E0000}"/>
    <cellStyle name="Encabez. 2 2" xfId="25825" hidden="1" xr:uid="{00000000-0005-0000-0000-0000555E0000}"/>
    <cellStyle name="Encabez. 2 2" xfId="25836" hidden="1" xr:uid="{00000000-0005-0000-0000-0000565E0000}"/>
    <cellStyle name="Encabez. 2 2" xfId="25835" hidden="1" xr:uid="{00000000-0005-0000-0000-0000575E0000}"/>
    <cellStyle name="Encabez. 2 2" xfId="23937" hidden="1" xr:uid="{00000000-0005-0000-0000-0000585E0000}"/>
    <cellStyle name="Encabez. 2 2" xfId="25516" hidden="1" xr:uid="{00000000-0005-0000-0000-0000595E0000}"/>
    <cellStyle name="Encabez. 2 2" xfId="23975" hidden="1" xr:uid="{00000000-0005-0000-0000-00005A5E0000}"/>
    <cellStyle name="Encabez. 2 2" xfId="23999" hidden="1" xr:uid="{00000000-0005-0000-0000-00005B5E0000}"/>
    <cellStyle name="Encabez. 2 2" xfId="8522" hidden="1" xr:uid="{00000000-0005-0000-0000-00005C5E0000}"/>
    <cellStyle name="Encabez. 2 2" xfId="23835" hidden="1" xr:uid="{00000000-0005-0000-0000-00005D5E0000}"/>
    <cellStyle name="Encabez. 2 2" xfId="23756" hidden="1" xr:uid="{00000000-0005-0000-0000-00005E5E0000}"/>
    <cellStyle name="Encabez. 2 2" xfId="23827" hidden="1" xr:uid="{00000000-0005-0000-0000-00005F5E0000}"/>
    <cellStyle name="Encabez. 2 2" xfId="25846" hidden="1" xr:uid="{00000000-0005-0000-0000-0000605E0000}"/>
    <cellStyle name="Encabez. 2 2" xfId="25845" hidden="1" xr:uid="{00000000-0005-0000-0000-0000615E0000}"/>
    <cellStyle name="Encabez. 2 2" xfId="25906" hidden="1" xr:uid="{00000000-0005-0000-0000-0000625E0000}"/>
    <cellStyle name="Encabez. 2 2" xfId="25905" hidden="1" xr:uid="{00000000-0005-0000-0000-0000635E0000}"/>
    <cellStyle name="Encabez. 2 2" xfId="25929" hidden="1" xr:uid="{00000000-0005-0000-0000-0000645E0000}"/>
    <cellStyle name="Encabez. 2 2" xfId="25928" hidden="1" xr:uid="{00000000-0005-0000-0000-0000655E0000}"/>
    <cellStyle name="Encabez. 2 2" xfId="25939" hidden="1" xr:uid="{00000000-0005-0000-0000-0000665E0000}"/>
    <cellStyle name="Encabez. 2 2" xfId="25938" hidden="1" xr:uid="{00000000-0005-0000-0000-0000675E0000}"/>
    <cellStyle name="Encabez. 2 2" xfId="25949" hidden="1" xr:uid="{00000000-0005-0000-0000-0000685E0000}"/>
    <cellStyle name="Encabez. 2 2" xfId="25948" hidden="1" xr:uid="{00000000-0005-0000-0000-0000695E0000}"/>
    <cellStyle name="Encabez. 2 2" xfId="25959" hidden="1" xr:uid="{00000000-0005-0000-0000-00006A5E0000}"/>
    <cellStyle name="Encabez. 2 2" xfId="25958" hidden="1" xr:uid="{00000000-0005-0000-0000-00006B5E0000}"/>
    <cellStyle name="Encabez. 2 2" xfId="25869" hidden="1" xr:uid="{00000000-0005-0000-0000-00006C5E0000}"/>
    <cellStyle name="Encabez. 2 2" xfId="25870" hidden="1" xr:uid="{00000000-0005-0000-0000-00006D5E0000}"/>
    <cellStyle name="Encabez. 2 2" xfId="25878" hidden="1" xr:uid="{00000000-0005-0000-0000-00006E5E0000}"/>
    <cellStyle name="Encabez. 2 2" xfId="25521" hidden="1" xr:uid="{00000000-0005-0000-0000-00006F5E0000}"/>
    <cellStyle name="Encabez. 2 2" xfId="25968" hidden="1" xr:uid="{00000000-0005-0000-0000-0000705E0000}"/>
    <cellStyle name="Encabez. 2 2" xfId="25967" hidden="1" xr:uid="{00000000-0005-0000-0000-0000715E0000}"/>
    <cellStyle name="Encabez. 2 2" xfId="25978" hidden="1" xr:uid="{00000000-0005-0000-0000-0000725E0000}"/>
    <cellStyle name="Encabez. 2 2" xfId="25977" hidden="1" xr:uid="{00000000-0005-0000-0000-0000735E0000}"/>
    <cellStyle name="Encabez. 2 2" xfId="25988" hidden="1" xr:uid="{00000000-0005-0000-0000-0000745E0000}"/>
    <cellStyle name="Encabez. 2 2" xfId="25987" hidden="1" xr:uid="{00000000-0005-0000-0000-0000755E0000}"/>
    <cellStyle name="Encabez. 2 2" xfId="25599" hidden="1" xr:uid="{00000000-0005-0000-0000-0000765E0000}"/>
    <cellStyle name="Encabez. 2 2" xfId="23630" hidden="1" xr:uid="{00000000-0005-0000-0000-0000775E0000}"/>
    <cellStyle name="Encabez. 2 2" xfId="25662" hidden="1" xr:uid="{00000000-0005-0000-0000-0000785E0000}"/>
    <cellStyle name="Encabez. 2 2" xfId="25652" hidden="1" xr:uid="{00000000-0005-0000-0000-0000795E0000}"/>
    <cellStyle name="Encabez. 2 2" xfId="25576" hidden="1" xr:uid="{00000000-0005-0000-0000-00007A5E0000}"/>
    <cellStyle name="Encabez. 2 2" xfId="17168" hidden="1" xr:uid="{00000000-0005-0000-0000-00007B5E0000}"/>
    <cellStyle name="Encabez. 2 2" xfId="25531" hidden="1" xr:uid="{00000000-0005-0000-0000-00007C5E0000}"/>
    <cellStyle name="Encabez. 2 2" xfId="23700" hidden="1" xr:uid="{00000000-0005-0000-0000-00007D5E0000}"/>
    <cellStyle name="Encabez. 2 2" xfId="25591" hidden="1" xr:uid="{00000000-0005-0000-0000-00007E5E0000}"/>
    <cellStyle name="Encabez. 2 2" xfId="25484" hidden="1" xr:uid="{00000000-0005-0000-0000-00007F5E0000}"/>
    <cellStyle name="Encabez. 2 2" xfId="26051" hidden="1" xr:uid="{00000000-0005-0000-0000-0000805E0000}"/>
    <cellStyle name="Encabez. 2 2" xfId="26050" hidden="1" xr:uid="{00000000-0005-0000-0000-0000815E0000}"/>
    <cellStyle name="Encabez. 2 2" xfId="26074" hidden="1" xr:uid="{00000000-0005-0000-0000-0000825E0000}"/>
    <cellStyle name="Encabez. 2 2" xfId="26073" hidden="1" xr:uid="{00000000-0005-0000-0000-0000835E0000}"/>
    <cellStyle name="Encabez. 2 2" xfId="26084" hidden="1" xr:uid="{00000000-0005-0000-0000-0000845E0000}"/>
    <cellStyle name="Encabez. 2 2" xfId="26083" hidden="1" xr:uid="{00000000-0005-0000-0000-0000855E0000}"/>
    <cellStyle name="Encabez. 2 2" xfId="26094" hidden="1" xr:uid="{00000000-0005-0000-0000-0000865E0000}"/>
    <cellStyle name="Encabez. 2 2" xfId="26093" hidden="1" xr:uid="{00000000-0005-0000-0000-0000875E0000}"/>
    <cellStyle name="Encabez. 2 2" xfId="26104" hidden="1" xr:uid="{00000000-0005-0000-0000-0000885E0000}"/>
    <cellStyle name="Encabez. 2 2" xfId="26103" hidden="1" xr:uid="{00000000-0005-0000-0000-0000895E0000}"/>
    <cellStyle name="Encabez. 2 2" xfId="26014" hidden="1" xr:uid="{00000000-0005-0000-0000-00008A5E0000}"/>
    <cellStyle name="Encabez. 2 2" xfId="26015" hidden="1" xr:uid="{00000000-0005-0000-0000-00008B5E0000}"/>
    <cellStyle name="Encabez. 2 2" xfId="26023" hidden="1" xr:uid="{00000000-0005-0000-0000-00008C5E0000}"/>
    <cellStyle name="Encabez. 2 2" xfId="23864" hidden="1" xr:uid="{00000000-0005-0000-0000-00008D5E0000}"/>
    <cellStyle name="Encabez. 2 2" xfId="26113" hidden="1" xr:uid="{00000000-0005-0000-0000-00008E5E0000}"/>
    <cellStyle name="Encabez. 2 2" xfId="26112" hidden="1" xr:uid="{00000000-0005-0000-0000-00008F5E0000}"/>
    <cellStyle name="Encabez. 2 2" xfId="26123" hidden="1" xr:uid="{00000000-0005-0000-0000-0000905E0000}"/>
    <cellStyle name="Encabez. 2 2" xfId="26122" hidden="1" xr:uid="{00000000-0005-0000-0000-0000915E0000}"/>
    <cellStyle name="Encabez. 2 2" xfId="26133" hidden="1" xr:uid="{00000000-0005-0000-0000-0000925E0000}"/>
    <cellStyle name="Encabez. 2 2" xfId="26132" hidden="1" xr:uid="{00000000-0005-0000-0000-0000935E0000}"/>
    <cellStyle name="Encabez. 2 2" xfId="4011" hidden="1" xr:uid="{00000000-0005-0000-0000-0000945E0000}"/>
    <cellStyle name="Encabez. 2 2" xfId="23678" hidden="1" xr:uid="{00000000-0005-0000-0000-0000955E0000}"/>
    <cellStyle name="Encabez. 2 2" xfId="23842" hidden="1" xr:uid="{00000000-0005-0000-0000-0000965E0000}"/>
    <cellStyle name="Encabez. 2 2" xfId="23971" hidden="1" xr:uid="{00000000-0005-0000-0000-0000975E0000}"/>
    <cellStyle name="Encabez. 2 2" xfId="4751" hidden="1" xr:uid="{00000000-0005-0000-0000-0000985E0000}"/>
    <cellStyle name="Encabez. 2 2" xfId="23983" hidden="1" xr:uid="{00000000-0005-0000-0000-0000995E0000}"/>
    <cellStyle name="Encabez. 2 2" xfId="26146" hidden="1" xr:uid="{00000000-0005-0000-0000-00009A5E0000}"/>
    <cellStyle name="Encabez. 2 2" xfId="26145" hidden="1" xr:uid="{00000000-0005-0000-0000-00009B5E0000}"/>
    <cellStyle name="Encabez. 2 2" xfId="26156" hidden="1" xr:uid="{00000000-0005-0000-0000-00009C5E0000}"/>
    <cellStyle name="Encabez. 2 2" xfId="26155" hidden="1" xr:uid="{00000000-0005-0000-0000-00009D5E0000}"/>
    <cellStyle name="Encabez. 2 2" xfId="26289" hidden="1" xr:uid="{00000000-0005-0000-0000-00009E5E0000}"/>
    <cellStyle name="Encabez. 2 2" xfId="26288" hidden="1" xr:uid="{00000000-0005-0000-0000-00009F5E0000}"/>
    <cellStyle name="Encabez. 2 2" xfId="26313" hidden="1" xr:uid="{00000000-0005-0000-0000-0000A05E0000}"/>
    <cellStyle name="Encabez. 2 2" xfId="26312" hidden="1" xr:uid="{00000000-0005-0000-0000-0000A15E0000}"/>
    <cellStyle name="Encabez. 2 2" xfId="26349" hidden="1" xr:uid="{00000000-0005-0000-0000-0000A25E0000}"/>
    <cellStyle name="Encabez. 2 2" xfId="26348" hidden="1" xr:uid="{00000000-0005-0000-0000-0000A35E0000}"/>
    <cellStyle name="Encabez. 2 2" xfId="26360" hidden="1" xr:uid="{00000000-0005-0000-0000-0000A45E0000}"/>
    <cellStyle name="Encabez. 2 2" xfId="26359" hidden="1" xr:uid="{00000000-0005-0000-0000-0000A55E0000}"/>
    <cellStyle name="Encabez. 2 2" xfId="26371" hidden="1" xr:uid="{00000000-0005-0000-0000-0000A65E0000}"/>
    <cellStyle name="Encabez. 2 2" xfId="26370" hidden="1" xr:uid="{00000000-0005-0000-0000-0000A75E0000}"/>
    <cellStyle name="Encabez. 2 2" xfId="26432" hidden="1" xr:uid="{00000000-0005-0000-0000-0000A85E0000}"/>
    <cellStyle name="Encabez. 2 2" xfId="26431" hidden="1" xr:uid="{00000000-0005-0000-0000-0000A95E0000}"/>
    <cellStyle name="Encabez. 2 2" xfId="26455" hidden="1" xr:uid="{00000000-0005-0000-0000-0000AA5E0000}"/>
    <cellStyle name="Encabez. 2 2" xfId="26454" hidden="1" xr:uid="{00000000-0005-0000-0000-0000AB5E0000}"/>
    <cellStyle name="Encabez. 2 2" xfId="26465" hidden="1" xr:uid="{00000000-0005-0000-0000-0000AC5E0000}"/>
    <cellStyle name="Encabez. 2 2" xfId="26464" hidden="1" xr:uid="{00000000-0005-0000-0000-0000AD5E0000}"/>
    <cellStyle name="Encabez. 2 2" xfId="26475" hidden="1" xr:uid="{00000000-0005-0000-0000-0000AE5E0000}"/>
    <cellStyle name="Encabez. 2 2" xfId="26474" hidden="1" xr:uid="{00000000-0005-0000-0000-0000AF5E0000}"/>
    <cellStyle name="Encabez. 2 2" xfId="26485" hidden="1" xr:uid="{00000000-0005-0000-0000-0000B05E0000}"/>
    <cellStyle name="Encabez. 2 2" xfId="26484" hidden="1" xr:uid="{00000000-0005-0000-0000-0000B15E0000}"/>
    <cellStyle name="Encabez. 2 2" xfId="26395" hidden="1" xr:uid="{00000000-0005-0000-0000-0000B25E0000}"/>
    <cellStyle name="Encabez. 2 2" xfId="26396" hidden="1" xr:uid="{00000000-0005-0000-0000-0000B35E0000}"/>
    <cellStyle name="Encabez. 2 2" xfId="26404" hidden="1" xr:uid="{00000000-0005-0000-0000-0000B45E0000}"/>
    <cellStyle name="Encabez. 2 2" xfId="26246" hidden="1" xr:uid="{00000000-0005-0000-0000-0000B55E0000}"/>
    <cellStyle name="Encabez. 2 2" xfId="26494" hidden="1" xr:uid="{00000000-0005-0000-0000-0000B65E0000}"/>
    <cellStyle name="Encabez. 2 2" xfId="26493" hidden="1" xr:uid="{00000000-0005-0000-0000-0000B75E0000}"/>
    <cellStyle name="Encabez. 2 2" xfId="26504" hidden="1" xr:uid="{00000000-0005-0000-0000-0000B85E0000}"/>
    <cellStyle name="Encabez. 2 2" xfId="26503" hidden="1" xr:uid="{00000000-0005-0000-0000-0000B95E0000}"/>
    <cellStyle name="Encabez. 2 2" xfId="26514" hidden="1" xr:uid="{00000000-0005-0000-0000-0000BA5E0000}"/>
    <cellStyle name="Encabez. 2 2" xfId="26513" hidden="1" xr:uid="{00000000-0005-0000-0000-0000BB5E0000}"/>
    <cellStyle name="Encabez. 2 2" xfId="24067" hidden="1" xr:uid="{00000000-0005-0000-0000-0000BC5E0000}"/>
    <cellStyle name="Encabez. 2 2" xfId="26195" hidden="1" xr:uid="{00000000-0005-0000-0000-0000BD5E0000}"/>
    <cellStyle name="Encabez. 2 2" xfId="23930" hidden="1" xr:uid="{00000000-0005-0000-0000-0000BE5E0000}"/>
    <cellStyle name="Encabez. 2 2" xfId="23695" hidden="1" xr:uid="{00000000-0005-0000-0000-0000BF5E0000}"/>
    <cellStyle name="Encabez. 2 2" xfId="23740" hidden="1" xr:uid="{00000000-0005-0000-0000-0000C05E0000}"/>
    <cellStyle name="Encabez. 2 2" xfId="24006" hidden="1" xr:uid="{00000000-0005-0000-0000-0000C15E0000}"/>
    <cellStyle name="Encabez. 2 2" xfId="23987" hidden="1" xr:uid="{00000000-0005-0000-0000-0000C25E0000}"/>
    <cellStyle name="Encabez. 2 2" xfId="9379" hidden="1" xr:uid="{00000000-0005-0000-0000-0000C35E0000}"/>
    <cellStyle name="Encabez. 2 2" xfId="26524" hidden="1" xr:uid="{00000000-0005-0000-0000-0000C45E0000}"/>
    <cellStyle name="Encabez. 2 2" xfId="26523" hidden="1" xr:uid="{00000000-0005-0000-0000-0000C55E0000}"/>
    <cellStyle name="Encabez. 2 2" xfId="26584" hidden="1" xr:uid="{00000000-0005-0000-0000-0000C65E0000}"/>
    <cellStyle name="Encabez. 2 2" xfId="26583" hidden="1" xr:uid="{00000000-0005-0000-0000-0000C75E0000}"/>
    <cellStyle name="Encabez. 2 2" xfId="26607" hidden="1" xr:uid="{00000000-0005-0000-0000-0000C85E0000}"/>
    <cellStyle name="Encabez. 2 2" xfId="26606" hidden="1" xr:uid="{00000000-0005-0000-0000-0000C95E0000}"/>
    <cellStyle name="Encabez. 2 2" xfId="26617" hidden="1" xr:uid="{00000000-0005-0000-0000-0000CA5E0000}"/>
    <cellStyle name="Encabez. 2 2" xfId="26616" hidden="1" xr:uid="{00000000-0005-0000-0000-0000CB5E0000}"/>
    <cellStyle name="Encabez. 2 2" xfId="26627" hidden="1" xr:uid="{00000000-0005-0000-0000-0000CC5E0000}"/>
    <cellStyle name="Encabez. 2 2" xfId="26626" hidden="1" xr:uid="{00000000-0005-0000-0000-0000CD5E0000}"/>
    <cellStyle name="Encabez. 2 2" xfId="26637" hidden="1" xr:uid="{00000000-0005-0000-0000-0000CE5E0000}"/>
    <cellStyle name="Encabez. 2 2" xfId="26636" hidden="1" xr:uid="{00000000-0005-0000-0000-0000CF5E0000}"/>
    <cellStyle name="Encabez. 2 2" xfId="26547" hidden="1" xr:uid="{00000000-0005-0000-0000-0000D05E0000}"/>
    <cellStyle name="Encabez. 2 2" xfId="26548" hidden="1" xr:uid="{00000000-0005-0000-0000-0000D15E0000}"/>
    <cellStyle name="Encabez. 2 2" xfId="26556" hidden="1" xr:uid="{00000000-0005-0000-0000-0000D25E0000}"/>
    <cellStyle name="Encabez. 2 2" xfId="26200" hidden="1" xr:uid="{00000000-0005-0000-0000-0000D35E0000}"/>
    <cellStyle name="Encabez. 2 2" xfId="26646" hidden="1" xr:uid="{00000000-0005-0000-0000-0000D45E0000}"/>
    <cellStyle name="Encabez. 2 2" xfId="26645" hidden="1" xr:uid="{00000000-0005-0000-0000-0000D55E0000}"/>
    <cellStyle name="Encabez. 2 2" xfId="26656" hidden="1" xr:uid="{00000000-0005-0000-0000-0000D65E0000}"/>
    <cellStyle name="Encabez. 2 2" xfId="26655" hidden="1" xr:uid="{00000000-0005-0000-0000-0000D75E0000}"/>
    <cellStyle name="Encabez. 2 2" xfId="26666" hidden="1" xr:uid="{00000000-0005-0000-0000-0000D85E0000}"/>
    <cellStyle name="Encabez. 2 2" xfId="26665" hidden="1" xr:uid="{00000000-0005-0000-0000-0000D95E0000}"/>
    <cellStyle name="Encabez. 2 2" xfId="26278" hidden="1" xr:uid="{00000000-0005-0000-0000-0000DA5E0000}"/>
    <cellStyle name="Encabez. 2 2" xfId="23848" hidden="1" xr:uid="{00000000-0005-0000-0000-0000DB5E0000}"/>
    <cellStyle name="Encabez. 2 2" xfId="26341" hidden="1" xr:uid="{00000000-0005-0000-0000-0000DC5E0000}"/>
    <cellStyle name="Encabez. 2 2" xfId="26331" hidden="1" xr:uid="{00000000-0005-0000-0000-0000DD5E0000}"/>
    <cellStyle name="Encabez. 2 2" xfId="26255" hidden="1" xr:uid="{00000000-0005-0000-0000-0000DE5E0000}"/>
    <cellStyle name="Encabez. 2 2" xfId="4746" hidden="1" xr:uid="{00000000-0005-0000-0000-0000DF5E0000}"/>
    <cellStyle name="Encabez. 2 2" xfId="26210" hidden="1" xr:uid="{00000000-0005-0000-0000-0000E05E0000}"/>
    <cellStyle name="Encabez. 2 2" xfId="23657" hidden="1" xr:uid="{00000000-0005-0000-0000-0000E15E0000}"/>
    <cellStyle name="Encabez. 2 2" xfId="26270" hidden="1" xr:uid="{00000000-0005-0000-0000-0000E25E0000}"/>
    <cellStyle name="Encabez. 2 2" xfId="26163" hidden="1" xr:uid="{00000000-0005-0000-0000-0000E35E0000}"/>
    <cellStyle name="Encabez. 2 2" xfId="26729" hidden="1" xr:uid="{00000000-0005-0000-0000-0000E45E0000}"/>
    <cellStyle name="Encabez. 2 2" xfId="26728" hidden="1" xr:uid="{00000000-0005-0000-0000-0000E55E0000}"/>
    <cellStyle name="Encabez. 2 2" xfId="26752" hidden="1" xr:uid="{00000000-0005-0000-0000-0000E65E0000}"/>
    <cellStyle name="Encabez. 2 2" xfId="26751" hidden="1" xr:uid="{00000000-0005-0000-0000-0000E75E0000}"/>
    <cellStyle name="Encabez. 2 2" xfId="26762" hidden="1" xr:uid="{00000000-0005-0000-0000-0000E85E0000}"/>
    <cellStyle name="Encabez. 2 2" xfId="26761" hidden="1" xr:uid="{00000000-0005-0000-0000-0000E95E0000}"/>
    <cellStyle name="Encabez. 2 2" xfId="26772" hidden="1" xr:uid="{00000000-0005-0000-0000-0000EA5E0000}"/>
    <cellStyle name="Encabez. 2 2" xfId="26771" hidden="1" xr:uid="{00000000-0005-0000-0000-0000EB5E0000}"/>
    <cellStyle name="Encabez. 2 2" xfId="26782" hidden="1" xr:uid="{00000000-0005-0000-0000-0000EC5E0000}"/>
    <cellStyle name="Encabez. 2 2" xfId="26781" hidden="1" xr:uid="{00000000-0005-0000-0000-0000ED5E0000}"/>
    <cellStyle name="Encabez. 2 2" xfId="26692" hidden="1" xr:uid="{00000000-0005-0000-0000-0000EE5E0000}"/>
    <cellStyle name="Encabez. 2 2" xfId="26693" hidden="1" xr:uid="{00000000-0005-0000-0000-0000EF5E0000}"/>
    <cellStyle name="Encabez. 2 2" xfId="26701" hidden="1" xr:uid="{00000000-0005-0000-0000-0000F05E0000}"/>
    <cellStyle name="Encabez. 2 2" xfId="5247" hidden="1" xr:uid="{00000000-0005-0000-0000-0000F15E0000}"/>
    <cellStyle name="Encabez. 2 2" xfId="26791" hidden="1" xr:uid="{00000000-0005-0000-0000-0000F25E0000}"/>
    <cellStyle name="Encabez. 2 2" xfId="26790" hidden="1" xr:uid="{00000000-0005-0000-0000-0000F35E0000}"/>
    <cellStyle name="Encabez. 2 2" xfId="26801" hidden="1" xr:uid="{00000000-0005-0000-0000-0000F45E0000}"/>
    <cellStyle name="Encabez. 2 2" xfId="26800" hidden="1" xr:uid="{00000000-0005-0000-0000-0000F55E0000}"/>
    <cellStyle name="Encabez. 2 2" xfId="26811" hidden="1" xr:uid="{00000000-0005-0000-0000-0000F65E0000}"/>
    <cellStyle name="Encabez. 2 2" xfId="26810" hidden="1" xr:uid="{00000000-0005-0000-0000-0000F75E0000}"/>
    <cellStyle name="Encabez. 2 2" xfId="6266" hidden="1" xr:uid="{00000000-0005-0000-0000-0000F85E0000}"/>
    <cellStyle name="Encabez. 2 2" xfId="3412" hidden="1" xr:uid="{00000000-0005-0000-0000-0000F95E0000}"/>
    <cellStyle name="Encabez. 2 2" xfId="8994" hidden="1" xr:uid="{00000000-0005-0000-0000-0000FA5E0000}"/>
    <cellStyle name="Encabez. 2 2" xfId="4693" hidden="1" xr:uid="{00000000-0005-0000-0000-0000FB5E0000}"/>
    <cellStyle name="Encabez. 2 2" xfId="26826" hidden="1" xr:uid="{00000000-0005-0000-0000-0000FC5E0000}"/>
    <cellStyle name="Encabez. 2 2" xfId="26825" hidden="1" xr:uid="{00000000-0005-0000-0000-0000FD5E0000}"/>
    <cellStyle name="Encabez. 2 2" xfId="26844" hidden="1" xr:uid="{00000000-0005-0000-0000-0000FE5E0000}"/>
    <cellStyle name="Encabez. 2 2" xfId="26843" hidden="1" xr:uid="{00000000-0005-0000-0000-0000FF5E0000}"/>
    <cellStyle name="Encabez. 2 2" xfId="26858" hidden="1" xr:uid="{00000000-0005-0000-0000-0000005F0000}"/>
    <cellStyle name="Encabez. 2 2" xfId="26857" hidden="1" xr:uid="{00000000-0005-0000-0000-0000015F0000}"/>
    <cellStyle name="Encabez. 2 2" xfId="27169" hidden="1" xr:uid="{00000000-0005-0000-0000-0000025F0000}"/>
    <cellStyle name="Encabez. 2 2" xfId="27167" hidden="1" xr:uid="{00000000-0005-0000-0000-0000035F0000}"/>
    <cellStyle name="Encabez. 2 2" xfId="27196" hidden="1" xr:uid="{00000000-0005-0000-0000-0000045F0000}"/>
    <cellStyle name="Encabez. 2 2" xfId="27194" hidden="1" xr:uid="{00000000-0005-0000-0000-0000055F0000}"/>
    <cellStyle name="Encabez. 2 2" xfId="27281" hidden="1" xr:uid="{00000000-0005-0000-0000-0000065F0000}"/>
    <cellStyle name="Encabez. 2 2" xfId="27280" hidden="1" xr:uid="{00000000-0005-0000-0000-0000075F0000}"/>
    <cellStyle name="Encabez. 2 2" xfId="27293" hidden="1" xr:uid="{00000000-0005-0000-0000-0000085F0000}"/>
    <cellStyle name="Encabez. 2 2" xfId="27292" hidden="1" xr:uid="{00000000-0005-0000-0000-0000095F0000}"/>
    <cellStyle name="Encabez. 2 2" xfId="27307" hidden="1" xr:uid="{00000000-0005-0000-0000-00000A5F0000}"/>
    <cellStyle name="Encabez. 2 2" xfId="27306" hidden="1" xr:uid="{00000000-0005-0000-0000-00000B5F0000}"/>
    <cellStyle name="Encabez. 2 2" xfId="26912" hidden="1" xr:uid="{00000000-0005-0000-0000-00000C5F0000}"/>
    <cellStyle name="Encabez. 2 2" xfId="26913" hidden="1" xr:uid="{00000000-0005-0000-0000-00000D5F0000}"/>
    <cellStyle name="Encabez. 2 2" xfId="27005" hidden="1" xr:uid="{00000000-0005-0000-0000-00000E5F0000}"/>
    <cellStyle name="Encabez. 2 2" xfId="8941" hidden="1" xr:uid="{00000000-0005-0000-0000-00000F5F0000}"/>
    <cellStyle name="Encabez. 2 2" xfId="27316" hidden="1" xr:uid="{00000000-0005-0000-0000-0000105F0000}"/>
    <cellStyle name="Encabez. 2 2" xfId="27315" hidden="1" xr:uid="{00000000-0005-0000-0000-0000115F0000}"/>
    <cellStyle name="Encabez. 2 2" xfId="27331" hidden="1" xr:uid="{00000000-0005-0000-0000-0000125F0000}"/>
    <cellStyle name="Encabez. 2 2" xfId="27330" hidden="1" xr:uid="{00000000-0005-0000-0000-0000135F0000}"/>
    <cellStyle name="Encabez. 2 2" xfId="27344" hidden="1" xr:uid="{00000000-0005-0000-0000-0000145F0000}"/>
    <cellStyle name="Encabez. 2 2" xfId="27343" hidden="1" xr:uid="{00000000-0005-0000-0000-0000155F0000}"/>
    <cellStyle name="Encabez. 2 2" xfId="27224" hidden="1" xr:uid="{00000000-0005-0000-0000-0000165F0000}"/>
    <cellStyle name="Encabez. 2 2" xfId="27030" hidden="1" xr:uid="{00000000-0005-0000-0000-0000175F0000}"/>
    <cellStyle name="Encabez. 2 2" xfId="26955" hidden="1" xr:uid="{00000000-0005-0000-0000-0000185F0000}"/>
    <cellStyle name="Encabez. 2 2" xfId="27080" hidden="1" xr:uid="{00000000-0005-0000-0000-0000195F0000}"/>
    <cellStyle name="Encabez. 2 2" xfId="26984" hidden="1" xr:uid="{00000000-0005-0000-0000-00001A5F0000}"/>
    <cellStyle name="Encabez. 2 2" xfId="26999" hidden="1" xr:uid="{00000000-0005-0000-0000-00001B5F0000}"/>
    <cellStyle name="Encabez. 2 2" xfId="27362" hidden="1" xr:uid="{00000000-0005-0000-0000-00001C5F0000}"/>
    <cellStyle name="Encabez. 2 2" xfId="27361" hidden="1" xr:uid="{00000000-0005-0000-0000-00001D5F0000}"/>
    <cellStyle name="Encabez. 2 2" xfId="27375" hidden="1" xr:uid="{00000000-0005-0000-0000-00001E5F0000}"/>
    <cellStyle name="Encabez. 2 2" xfId="27374" hidden="1" xr:uid="{00000000-0005-0000-0000-00001F5F0000}"/>
    <cellStyle name="Encabez. 2 2" xfId="27509" hidden="1" xr:uid="{00000000-0005-0000-0000-0000205F0000}"/>
    <cellStyle name="Encabez. 2 2" xfId="27508" hidden="1" xr:uid="{00000000-0005-0000-0000-0000215F0000}"/>
    <cellStyle name="Encabez. 2 2" xfId="27533" hidden="1" xr:uid="{00000000-0005-0000-0000-0000225F0000}"/>
    <cellStyle name="Encabez. 2 2" xfId="27532" hidden="1" xr:uid="{00000000-0005-0000-0000-0000235F0000}"/>
    <cellStyle name="Encabez. 2 2" xfId="27569" hidden="1" xr:uid="{00000000-0005-0000-0000-0000245F0000}"/>
    <cellStyle name="Encabez. 2 2" xfId="27568" hidden="1" xr:uid="{00000000-0005-0000-0000-0000255F0000}"/>
    <cellStyle name="Encabez. 2 2" xfId="27580" hidden="1" xr:uid="{00000000-0005-0000-0000-0000265F0000}"/>
    <cellStyle name="Encabez. 2 2" xfId="27579" hidden="1" xr:uid="{00000000-0005-0000-0000-0000275F0000}"/>
    <cellStyle name="Encabez. 2 2" xfId="27591" hidden="1" xr:uid="{00000000-0005-0000-0000-0000285F0000}"/>
    <cellStyle name="Encabez. 2 2" xfId="27590" hidden="1" xr:uid="{00000000-0005-0000-0000-0000295F0000}"/>
    <cellStyle name="Encabez. 2 2" xfId="27653" hidden="1" xr:uid="{00000000-0005-0000-0000-00002A5F0000}"/>
    <cellStyle name="Encabez. 2 2" xfId="27652" hidden="1" xr:uid="{00000000-0005-0000-0000-00002B5F0000}"/>
    <cellStyle name="Encabez. 2 2" xfId="27676" hidden="1" xr:uid="{00000000-0005-0000-0000-00002C5F0000}"/>
    <cellStyle name="Encabez. 2 2" xfId="27675" hidden="1" xr:uid="{00000000-0005-0000-0000-00002D5F0000}"/>
    <cellStyle name="Encabez. 2 2" xfId="27686" hidden="1" xr:uid="{00000000-0005-0000-0000-00002E5F0000}"/>
    <cellStyle name="Encabez. 2 2" xfId="27685" hidden="1" xr:uid="{00000000-0005-0000-0000-00002F5F0000}"/>
    <cellStyle name="Encabez. 2 2" xfId="27696" hidden="1" xr:uid="{00000000-0005-0000-0000-0000305F0000}"/>
    <cellStyle name="Encabez. 2 2" xfId="27695" hidden="1" xr:uid="{00000000-0005-0000-0000-0000315F0000}"/>
    <cellStyle name="Encabez. 2 2" xfId="27706" hidden="1" xr:uid="{00000000-0005-0000-0000-0000325F0000}"/>
    <cellStyle name="Encabez. 2 2" xfId="27705" hidden="1" xr:uid="{00000000-0005-0000-0000-0000335F0000}"/>
    <cellStyle name="Encabez. 2 2" xfId="27615" hidden="1" xr:uid="{00000000-0005-0000-0000-0000345F0000}"/>
    <cellStyle name="Encabez. 2 2" xfId="27616" hidden="1" xr:uid="{00000000-0005-0000-0000-0000355F0000}"/>
    <cellStyle name="Encabez. 2 2" xfId="27624" hidden="1" xr:uid="{00000000-0005-0000-0000-0000365F0000}"/>
    <cellStyle name="Encabez. 2 2" xfId="27466" hidden="1" xr:uid="{00000000-0005-0000-0000-0000375F0000}"/>
    <cellStyle name="Encabez. 2 2" xfId="27715" hidden="1" xr:uid="{00000000-0005-0000-0000-0000385F0000}"/>
    <cellStyle name="Encabez. 2 2" xfId="27714" hidden="1" xr:uid="{00000000-0005-0000-0000-0000395F0000}"/>
    <cellStyle name="Encabez. 2 2" xfId="27725" hidden="1" xr:uid="{00000000-0005-0000-0000-00003A5F0000}"/>
    <cellStyle name="Encabez. 2 2" xfId="27724" hidden="1" xr:uid="{00000000-0005-0000-0000-00003B5F0000}"/>
    <cellStyle name="Encabez. 2 2" xfId="27735" hidden="1" xr:uid="{00000000-0005-0000-0000-00003C5F0000}"/>
    <cellStyle name="Encabez. 2 2" xfId="27734" hidden="1" xr:uid="{00000000-0005-0000-0000-00003D5F0000}"/>
    <cellStyle name="Encabez. 2 2" xfId="3388" hidden="1" xr:uid="{00000000-0005-0000-0000-00003E5F0000}"/>
    <cellStyle name="Encabez. 2 2" xfId="27415" hidden="1" xr:uid="{00000000-0005-0000-0000-00003F5F0000}"/>
    <cellStyle name="Encabez. 2 2" xfId="26967" hidden="1" xr:uid="{00000000-0005-0000-0000-0000405F0000}"/>
    <cellStyle name="Encabez. 2 2" xfId="5420" hidden="1" xr:uid="{00000000-0005-0000-0000-0000415F0000}"/>
    <cellStyle name="Encabez. 2 2" xfId="26996" hidden="1" xr:uid="{00000000-0005-0000-0000-0000425F0000}"/>
    <cellStyle name="Encabez. 2 2" xfId="10028" hidden="1" xr:uid="{00000000-0005-0000-0000-0000435F0000}"/>
    <cellStyle name="Encabez. 2 2" xfId="8879" hidden="1" xr:uid="{00000000-0005-0000-0000-0000445F0000}"/>
    <cellStyle name="Encabez. 2 2" xfId="20320" hidden="1" xr:uid="{00000000-0005-0000-0000-0000455F0000}"/>
    <cellStyle name="Encabez. 2 2" xfId="27745" hidden="1" xr:uid="{00000000-0005-0000-0000-0000465F0000}"/>
    <cellStyle name="Encabez. 2 2" xfId="27744" hidden="1" xr:uid="{00000000-0005-0000-0000-0000475F0000}"/>
    <cellStyle name="Encabez. 2 2" xfId="27805" hidden="1" xr:uid="{00000000-0005-0000-0000-0000485F0000}"/>
    <cellStyle name="Encabez. 2 2" xfId="27804" hidden="1" xr:uid="{00000000-0005-0000-0000-0000495F0000}"/>
    <cellStyle name="Encabez. 2 2" xfId="27828" hidden="1" xr:uid="{00000000-0005-0000-0000-00004A5F0000}"/>
    <cellStyle name="Encabez. 2 2" xfId="27827" hidden="1" xr:uid="{00000000-0005-0000-0000-00004B5F0000}"/>
    <cellStyle name="Encabez. 2 2" xfId="27838" hidden="1" xr:uid="{00000000-0005-0000-0000-00004C5F0000}"/>
    <cellStyle name="Encabez. 2 2" xfId="27837" hidden="1" xr:uid="{00000000-0005-0000-0000-00004D5F0000}"/>
    <cellStyle name="Encabez. 2 2" xfId="27848" hidden="1" xr:uid="{00000000-0005-0000-0000-00004E5F0000}"/>
    <cellStyle name="Encabez. 2 2" xfId="27847" hidden="1" xr:uid="{00000000-0005-0000-0000-00004F5F0000}"/>
    <cellStyle name="Encabez. 2 2" xfId="27858" hidden="1" xr:uid="{00000000-0005-0000-0000-0000505F0000}"/>
    <cellStyle name="Encabez. 2 2" xfId="27857" hidden="1" xr:uid="{00000000-0005-0000-0000-0000515F0000}"/>
    <cellStyle name="Encabez. 2 2" xfId="27768" hidden="1" xr:uid="{00000000-0005-0000-0000-0000525F0000}"/>
    <cellStyle name="Encabez. 2 2" xfId="27769" hidden="1" xr:uid="{00000000-0005-0000-0000-0000535F0000}"/>
    <cellStyle name="Encabez. 2 2" xfId="27777" hidden="1" xr:uid="{00000000-0005-0000-0000-0000545F0000}"/>
    <cellStyle name="Encabez. 2 2" xfId="27420" hidden="1" xr:uid="{00000000-0005-0000-0000-0000555F0000}"/>
    <cellStyle name="Encabez. 2 2" xfId="27867" hidden="1" xr:uid="{00000000-0005-0000-0000-0000565F0000}"/>
    <cellStyle name="Encabez. 2 2" xfId="27866" hidden="1" xr:uid="{00000000-0005-0000-0000-0000575F0000}"/>
    <cellStyle name="Encabez. 2 2" xfId="27877" hidden="1" xr:uid="{00000000-0005-0000-0000-0000585F0000}"/>
    <cellStyle name="Encabez. 2 2" xfId="27876" hidden="1" xr:uid="{00000000-0005-0000-0000-0000595F0000}"/>
    <cellStyle name="Encabez. 2 2" xfId="27887" hidden="1" xr:uid="{00000000-0005-0000-0000-00005A5F0000}"/>
    <cellStyle name="Encabez. 2 2" xfId="27886" hidden="1" xr:uid="{00000000-0005-0000-0000-00005B5F0000}"/>
    <cellStyle name="Encabez. 2 2" xfId="27498" hidden="1" xr:uid="{00000000-0005-0000-0000-00005C5F0000}"/>
    <cellStyle name="Encabez. 2 2" xfId="5396" hidden="1" xr:uid="{00000000-0005-0000-0000-00005D5F0000}"/>
    <cellStyle name="Encabez. 2 2" xfId="27561" hidden="1" xr:uid="{00000000-0005-0000-0000-00005E5F0000}"/>
    <cellStyle name="Encabez. 2 2" xfId="27551" hidden="1" xr:uid="{00000000-0005-0000-0000-00005F5F0000}"/>
    <cellStyle name="Encabez. 2 2" xfId="27475" hidden="1" xr:uid="{00000000-0005-0000-0000-0000605F0000}"/>
    <cellStyle name="Encabez. 2 2" xfId="26869" hidden="1" xr:uid="{00000000-0005-0000-0000-0000615F0000}"/>
    <cellStyle name="Encabez. 2 2" xfId="27430" hidden="1" xr:uid="{00000000-0005-0000-0000-0000625F0000}"/>
    <cellStyle name="Encabez. 2 2" xfId="27091" hidden="1" xr:uid="{00000000-0005-0000-0000-0000635F0000}"/>
    <cellStyle name="Encabez. 2 2" xfId="27490" hidden="1" xr:uid="{00000000-0005-0000-0000-0000645F0000}"/>
    <cellStyle name="Encabez. 2 2" xfId="27383" hidden="1" xr:uid="{00000000-0005-0000-0000-0000655F0000}"/>
    <cellStyle name="Encabez. 2 2" xfId="27950" hidden="1" xr:uid="{00000000-0005-0000-0000-0000665F0000}"/>
    <cellStyle name="Encabez. 2 2" xfId="27949" hidden="1" xr:uid="{00000000-0005-0000-0000-0000675F0000}"/>
    <cellStyle name="Encabez. 2 2" xfId="27973" hidden="1" xr:uid="{00000000-0005-0000-0000-0000685F0000}"/>
    <cellStyle name="Encabez. 2 2" xfId="27972" hidden="1" xr:uid="{00000000-0005-0000-0000-0000695F0000}"/>
    <cellStyle name="Encabez. 2 2" xfId="27983" hidden="1" xr:uid="{00000000-0005-0000-0000-00006A5F0000}"/>
    <cellStyle name="Encabez. 2 2" xfId="27982" hidden="1" xr:uid="{00000000-0005-0000-0000-00006B5F0000}"/>
    <cellStyle name="Encabez. 2 2" xfId="27993" hidden="1" xr:uid="{00000000-0005-0000-0000-00006C5F0000}"/>
    <cellStyle name="Encabez. 2 2" xfId="27992" hidden="1" xr:uid="{00000000-0005-0000-0000-00006D5F0000}"/>
    <cellStyle name="Encabez. 2 2" xfId="28003" hidden="1" xr:uid="{00000000-0005-0000-0000-00006E5F0000}"/>
    <cellStyle name="Encabez. 2 2" xfId="28002" hidden="1" xr:uid="{00000000-0005-0000-0000-00006F5F0000}"/>
    <cellStyle name="Encabez. 2 2" xfId="27913" hidden="1" xr:uid="{00000000-0005-0000-0000-0000705F0000}"/>
    <cellStyle name="Encabez. 2 2" xfId="27914" hidden="1" xr:uid="{00000000-0005-0000-0000-0000715F0000}"/>
    <cellStyle name="Encabez. 2 2" xfId="27922" hidden="1" xr:uid="{00000000-0005-0000-0000-0000725F0000}"/>
    <cellStyle name="Encabez. 2 2" xfId="4710" hidden="1" xr:uid="{00000000-0005-0000-0000-0000735F0000}"/>
    <cellStyle name="Encabez. 2 2" xfId="28012" hidden="1" xr:uid="{00000000-0005-0000-0000-0000745F0000}"/>
    <cellStyle name="Encabez. 2 2" xfId="28011" hidden="1" xr:uid="{00000000-0005-0000-0000-0000755F0000}"/>
    <cellStyle name="Encabez. 2 2" xfId="28022" hidden="1" xr:uid="{00000000-0005-0000-0000-0000765F0000}"/>
    <cellStyle name="Encabez. 2 2" xfId="28021" hidden="1" xr:uid="{00000000-0005-0000-0000-0000775F0000}"/>
    <cellStyle name="Encabez. 2 2" xfId="28032" hidden="1" xr:uid="{00000000-0005-0000-0000-0000785F0000}"/>
    <cellStyle name="Encabez. 2 2" xfId="28031" hidden="1" xr:uid="{00000000-0005-0000-0000-0000795F0000}"/>
    <cellStyle name="Encabez. 2 2" xfId="26874" hidden="1" xr:uid="{00000000-0005-0000-0000-00007A5F0000}"/>
    <cellStyle name="Encabez. 2 2" xfId="9340" hidden="1" xr:uid="{00000000-0005-0000-0000-00007B5F0000}"/>
    <cellStyle name="Encabez. 2 2" xfId="27338" hidden="1" xr:uid="{00000000-0005-0000-0000-00007C5F0000}"/>
    <cellStyle name="Encabez. 2 2" xfId="17041" hidden="1" xr:uid="{00000000-0005-0000-0000-00007D5F0000}"/>
    <cellStyle name="Encabez. 2 2" xfId="4837" hidden="1" xr:uid="{00000000-0005-0000-0000-00007E5F0000}"/>
    <cellStyle name="Encabez. 2 2" xfId="20293" hidden="1" xr:uid="{00000000-0005-0000-0000-00007F5F0000}"/>
    <cellStyle name="Encabez. 2 2" xfId="28045" hidden="1" xr:uid="{00000000-0005-0000-0000-0000805F0000}"/>
    <cellStyle name="Encabez. 2 2" xfId="28044" hidden="1" xr:uid="{00000000-0005-0000-0000-0000815F0000}"/>
    <cellStyle name="Encabez. 2 2" xfId="28055" hidden="1" xr:uid="{00000000-0005-0000-0000-0000825F0000}"/>
    <cellStyle name="Encabez. 2 2" xfId="28054" hidden="1" xr:uid="{00000000-0005-0000-0000-0000835F0000}"/>
    <cellStyle name="Encabez. 2 2" xfId="28189" hidden="1" xr:uid="{00000000-0005-0000-0000-0000845F0000}"/>
    <cellStyle name="Encabez. 2 2" xfId="28188" hidden="1" xr:uid="{00000000-0005-0000-0000-0000855F0000}"/>
    <cellStyle name="Encabez. 2 2" xfId="28213" hidden="1" xr:uid="{00000000-0005-0000-0000-0000865F0000}"/>
    <cellStyle name="Encabez. 2 2" xfId="28212" hidden="1" xr:uid="{00000000-0005-0000-0000-0000875F0000}"/>
    <cellStyle name="Encabez. 2 2" xfId="28249" hidden="1" xr:uid="{00000000-0005-0000-0000-0000885F0000}"/>
    <cellStyle name="Encabez. 2 2" xfId="28248" hidden="1" xr:uid="{00000000-0005-0000-0000-0000895F0000}"/>
    <cellStyle name="Encabez. 2 2" xfId="28260" hidden="1" xr:uid="{00000000-0005-0000-0000-00008A5F0000}"/>
    <cellStyle name="Encabez. 2 2" xfId="28259" hidden="1" xr:uid="{00000000-0005-0000-0000-00008B5F0000}"/>
    <cellStyle name="Encabez. 2 2" xfId="28271" hidden="1" xr:uid="{00000000-0005-0000-0000-00008C5F0000}"/>
    <cellStyle name="Encabez. 2 2" xfId="28270" hidden="1" xr:uid="{00000000-0005-0000-0000-00008D5F0000}"/>
    <cellStyle name="Encabez. 2 2" xfId="28332" hidden="1" xr:uid="{00000000-0005-0000-0000-00008E5F0000}"/>
    <cellStyle name="Encabez. 2 2" xfId="28331" hidden="1" xr:uid="{00000000-0005-0000-0000-00008F5F0000}"/>
    <cellStyle name="Encabez. 2 2" xfId="28355" hidden="1" xr:uid="{00000000-0005-0000-0000-0000905F0000}"/>
    <cellStyle name="Encabez. 2 2" xfId="28354" hidden="1" xr:uid="{00000000-0005-0000-0000-0000915F0000}"/>
    <cellStyle name="Encabez. 2 2" xfId="28365" hidden="1" xr:uid="{00000000-0005-0000-0000-0000925F0000}"/>
    <cellStyle name="Encabez. 2 2" xfId="28364" hidden="1" xr:uid="{00000000-0005-0000-0000-0000935F0000}"/>
    <cellStyle name="Encabez. 2 2" xfId="28375" hidden="1" xr:uid="{00000000-0005-0000-0000-0000945F0000}"/>
    <cellStyle name="Encabez. 2 2" xfId="28374" hidden="1" xr:uid="{00000000-0005-0000-0000-0000955F0000}"/>
    <cellStyle name="Encabez. 2 2" xfId="28385" hidden="1" xr:uid="{00000000-0005-0000-0000-0000965F0000}"/>
    <cellStyle name="Encabez. 2 2" xfId="28384" hidden="1" xr:uid="{00000000-0005-0000-0000-0000975F0000}"/>
    <cellStyle name="Encabez. 2 2" xfId="28295" hidden="1" xr:uid="{00000000-0005-0000-0000-0000985F0000}"/>
    <cellStyle name="Encabez. 2 2" xfId="28296" hidden="1" xr:uid="{00000000-0005-0000-0000-0000995F0000}"/>
    <cellStyle name="Encabez. 2 2" xfId="28304" hidden="1" xr:uid="{00000000-0005-0000-0000-00009A5F0000}"/>
    <cellStyle name="Encabez. 2 2" xfId="28146" hidden="1" xr:uid="{00000000-0005-0000-0000-00009B5F0000}"/>
    <cellStyle name="Encabez. 2 2" xfId="28394" hidden="1" xr:uid="{00000000-0005-0000-0000-00009C5F0000}"/>
    <cellStyle name="Encabez. 2 2" xfId="28393" hidden="1" xr:uid="{00000000-0005-0000-0000-00009D5F0000}"/>
    <cellStyle name="Encabez. 2 2" xfId="28404" hidden="1" xr:uid="{00000000-0005-0000-0000-00009E5F0000}"/>
    <cellStyle name="Encabez. 2 2" xfId="28403" hidden="1" xr:uid="{00000000-0005-0000-0000-00009F5F0000}"/>
    <cellStyle name="Encabez. 2 2" xfId="28414" hidden="1" xr:uid="{00000000-0005-0000-0000-0000A05F0000}"/>
    <cellStyle name="Encabez. 2 2" xfId="28413" hidden="1" xr:uid="{00000000-0005-0000-0000-0000A15F0000}"/>
    <cellStyle name="Encabez. 2 2" xfId="9657" hidden="1" xr:uid="{00000000-0005-0000-0000-0000A25F0000}"/>
    <cellStyle name="Encabez. 2 2" xfId="28095" hidden="1" xr:uid="{00000000-0005-0000-0000-0000A35F0000}"/>
    <cellStyle name="Encabez. 2 2" xfId="26969" hidden="1" xr:uid="{00000000-0005-0000-0000-0000A45F0000}"/>
    <cellStyle name="Encabez. 2 2" xfId="27104" hidden="1" xr:uid="{00000000-0005-0000-0000-0000A55F0000}"/>
    <cellStyle name="Encabez. 2 2" xfId="9263" hidden="1" xr:uid="{00000000-0005-0000-0000-0000A65F0000}"/>
    <cellStyle name="Encabez. 2 2" xfId="27096" hidden="1" xr:uid="{00000000-0005-0000-0000-0000A75F0000}"/>
    <cellStyle name="Encabez. 2 2" xfId="27254" hidden="1" xr:uid="{00000000-0005-0000-0000-0000A85F0000}"/>
    <cellStyle name="Encabez. 2 2" xfId="10431" hidden="1" xr:uid="{00000000-0005-0000-0000-0000A95F0000}"/>
    <cellStyle name="Encabez. 2 2" xfId="28424" hidden="1" xr:uid="{00000000-0005-0000-0000-0000AA5F0000}"/>
    <cellStyle name="Encabez. 2 2" xfId="28423" hidden="1" xr:uid="{00000000-0005-0000-0000-0000AB5F0000}"/>
    <cellStyle name="Encabez. 2 2" xfId="28484" hidden="1" xr:uid="{00000000-0005-0000-0000-0000AC5F0000}"/>
    <cellStyle name="Encabez. 2 2" xfId="28483" hidden="1" xr:uid="{00000000-0005-0000-0000-0000AD5F0000}"/>
    <cellStyle name="Encabez. 2 2" xfId="28507" hidden="1" xr:uid="{00000000-0005-0000-0000-0000AE5F0000}"/>
    <cellStyle name="Encabez. 2 2" xfId="28506" hidden="1" xr:uid="{00000000-0005-0000-0000-0000AF5F0000}"/>
    <cellStyle name="Encabez. 2 2" xfId="28517" hidden="1" xr:uid="{00000000-0005-0000-0000-0000B05F0000}"/>
    <cellStyle name="Encabez. 2 2" xfId="28516" hidden="1" xr:uid="{00000000-0005-0000-0000-0000B15F0000}"/>
    <cellStyle name="Encabez. 2 2" xfId="28527" hidden="1" xr:uid="{00000000-0005-0000-0000-0000B25F0000}"/>
    <cellStyle name="Encabez. 2 2" xfId="28526" hidden="1" xr:uid="{00000000-0005-0000-0000-0000B35F0000}"/>
    <cellStyle name="Encabez. 2 2" xfId="28537" hidden="1" xr:uid="{00000000-0005-0000-0000-0000B45F0000}"/>
    <cellStyle name="Encabez. 2 2" xfId="28536" hidden="1" xr:uid="{00000000-0005-0000-0000-0000B55F0000}"/>
    <cellStyle name="Encabez. 2 2" xfId="28447" hidden="1" xr:uid="{00000000-0005-0000-0000-0000B65F0000}"/>
    <cellStyle name="Encabez. 2 2" xfId="28448" hidden="1" xr:uid="{00000000-0005-0000-0000-0000B75F0000}"/>
    <cellStyle name="Encabez. 2 2" xfId="28456" hidden="1" xr:uid="{00000000-0005-0000-0000-0000B85F0000}"/>
    <cellStyle name="Encabez. 2 2" xfId="28100" hidden="1" xr:uid="{00000000-0005-0000-0000-0000B95F0000}"/>
    <cellStyle name="Encabez. 2 2" xfId="28546" hidden="1" xr:uid="{00000000-0005-0000-0000-0000BA5F0000}"/>
    <cellStyle name="Encabez. 2 2" xfId="28545" hidden="1" xr:uid="{00000000-0005-0000-0000-0000BB5F0000}"/>
    <cellStyle name="Encabez. 2 2" xfId="28556" hidden="1" xr:uid="{00000000-0005-0000-0000-0000BC5F0000}"/>
    <cellStyle name="Encabez. 2 2" xfId="28555" hidden="1" xr:uid="{00000000-0005-0000-0000-0000BD5F0000}"/>
    <cellStyle name="Encabez. 2 2" xfId="28566" hidden="1" xr:uid="{00000000-0005-0000-0000-0000BE5F0000}"/>
    <cellStyle name="Encabez. 2 2" xfId="28565" hidden="1" xr:uid="{00000000-0005-0000-0000-0000BF5F0000}"/>
    <cellStyle name="Encabez. 2 2" xfId="28178" hidden="1" xr:uid="{00000000-0005-0000-0000-0000C05F0000}"/>
    <cellStyle name="Encabez. 2 2" xfId="27216" hidden="1" xr:uid="{00000000-0005-0000-0000-0000C15F0000}"/>
    <cellStyle name="Encabez. 2 2" xfId="28241" hidden="1" xr:uid="{00000000-0005-0000-0000-0000C25F0000}"/>
    <cellStyle name="Encabez. 2 2" xfId="28231" hidden="1" xr:uid="{00000000-0005-0000-0000-0000C35F0000}"/>
    <cellStyle name="Encabez. 2 2" xfId="28155" hidden="1" xr:uid="{00000000-0005-0000-0000-0000C45F0000}"/>
    <cellStyle name="Encabez. 2 2" xfId="26943" hidden="1" xr:uid="{00000000-0005-0000-0000-0000C55F0000}"/>
    <cellStyle name="Encabez. 2 2" xfId="28110" hidden="1" xr:uid="{00000000-0005-0000-0000-0000C65F0000}"/>
    <cellStyle name="Encabez. 2 2" xfId="27273" hidden="1" xr:uid="{00000000-0005-0000-0000-0000C75F0000}"/>
    <cellStyle name="Encabez. 2 2" xfId="28170" hidden="1" xr:uid="{00000000-0005-0000-0000-0000C85F0000}"/>
    <cellStyle name="Encabez. 2 2" xfId="28063" hidden="1" xr:uid="{00000000-0005-0000-0000-0000C95F0000}"/>
    <cellStyle name="Encabez. 2 2" xfId="28629" hidden="1" xr:uid="{00000000-0005-0000-0000-0000CA5F0000}"/>
    <cellStyle name="Encabez. 2 2" xfId="28628" hidden="1" xr:uid="{00000000-0005-0000-0000-0000CB5F0000}"/>
    <cellStyle name="Encabez. 2 2" xfId="28652" hidden="1" xr:uid="{00000000-0005-0000-0000-0000CC5F0000}"/>
    <cellStyle name="Encabez. 2 2" xfId="28651" hidden="1" xr:uid="{00000000-0005-0000-0000-0000CD5F0000}"/>
    <cellStyle name="Encabez. 2 2" xfId="28662" hidden="1" xr:uid="{00000000-0005-0000-0000-0000CE5F0000}"/>
    <cellStyle name="Encabez. 2 2" xfId="28661" hidden="1" xr:uid="{00000000-0005-0000-0000-0000CF5F0000}"/>
    <cellStyle name="Encabez. 2 2" xfId="28672" hidden="1" xr:uid="{00000000-0005-0000-0000-0000D05F0000}"/>
    <cellStyle name="Encabez. 2 2" xfId="28671" hidden="1" xr:uid="{00000000-0005-0000-0000-0000D15F0000}"/>
    <cellStyle name="Encabez. 2 2" xfId="28682" hidden="1" xr:uid="{00000000-0005-0000-0000-0000D25F0000}"/>
    <cellStyle name="Encabez. 2 2" xfId="28681" hidden="1" xr:uid="{00000000-0005-0000-0000-0000D35F0000}"/>
    <cellStyle name="Encabez. 2 2" xfId="28592" hidden="1" xr:uid="{00000000-0005-0000-0000-0000D45F0000}"/>
    <cellStyle name="Encabez. 2 2" xfId="28593" hidden="1" xr:uid="{00000000-0005-0000-0000-0000D55F0000}"/>
    <cellStyle name="Encabez. 2 2" xfId="28601" hidden="1" xr:uid="{00000000-0005-0000-0000-0000D65F0000}"/>
    <cellStyle name="Encabez. 2 2" xfId="9147" hidden="1" xr:uid="{00000000-0005-0000-0000-0000D75F0000}"/>
    <cellStyle name="Encabez. 2 2" xfId="28691" hidden="1" xr:uid="{00000000-0005-0000-0000-0000D85F0000}"/>
    <cellStyle name="Encabez. 2 2" xfId="28690" hidden="1" xr:uid="{00000000-0005-0000-0000-0000D95F0000}"/>
    <cellStyle name="Encabez. 2 2" xfId="28701" hidden="1" xr:uid="{00000000-0005-0000-0000-0000DA5F0000}"/>
    <cellStyle name="Encabez. 2 2" xfId="28700" hidden="1" xr:uid="{00000000-0005-0000-0000-0000DB5F0000}"/>
    <cellStyle name="Encabez. 2 2" xfId="28711" hidden="1" xr:uid="{00000000-0005-0000-0000-0000DC5F0000}"/>
    <cellStyle name="Encabez. 2 2" xfId="28710" hidden="1" xr:uid="{00000000-0005-0000-0000-0000DD5F0000}"/>
    <cellStyle name="Encabez. 2 2" xfId="3673" hidden="1" xr:uid="{00000000-0005-0000-0000-0000DE5F0000}"/>
    <cellStyle name="Encabez. 2 2" xfId="4091" hidden="1" xr:uid="{00000000-0005-0000-0000-0000DF5F0000}"/>
    <cellStyle name="Encabez. 2 2" xfId="3950" hidden="1" xr:uid="{00000000-0005-0000-0000-0000E05F0000}"/>
    <cellStyle name="Encabez. 2 2" xfId="26872" hidden="1" xr:uid="{00000000-0005-0000-0000-0000E15F0000}"/>
    <cellStyle name="Encabez. 2 2" xfId="26922" hidden="1" xr:uid="{00000000-0005-0000-0000-0000E25F0000}"/>
    <cellStyle name="Encabez. 2 2" xfId="4565" hidden="1" xr:uid="{00000000-0005-0000-0000-0000E35F0000}"/>
    <cellStyle name="Encabez. 2 2" xfId="28724" hidden="1" xr:uid="{00000000-0005-0000-0000-0000E45F0000}"/>
    <cellStyle name="Encabez. 2 2" xfId="28723" hidden="1" xr:uid="{00000000-0005-0000-0000-0000E55F0000}"/>
    <cellStyle name="Encabez. 2 2" xfId="28735" hidden="1" xr:uid="{00000000-0005-0000-0000-0000E65F0000}"/>
    <cellStyle name="Encabez. 2 2" xfId="28734" hidden="1" xr:uid="{00000000-0005-0000-0000-0000E75F0000}"/>
    <cellStyle name="Encabez. 2 2" xfId="28868" hidden="1" xr:uid="{00000000-0005-0000-0000-0000E85F0000}"/>
    <cellStyle name="Encabez. 2 2" xfId="28867" hidden="1" xr:uid="{00000000-0005-0000-0000-0000E95F0000}"/>
    <cellStyle name="Encabez. 2 2" xfId="28892" hidden="1" xr:uid="{00000000-0005-0000-0000-0000EA5F0000}"/>
    <cellStyle name="Encabez. 2 2" xfId="28891" hidden="1" xr:uid="{00000000-0005-0000-0000-0000EB5F0000}"/>
    <cellStyle name="Encabez. 2 2" xfId="28928" hidden="1" xr:uid="{00000000-0005-0000-0000-0000EC5F0000}"/>
    <cellStyle name="Encabez. 2 2" xfId="28927" hidden="1" xr:uid="{00000000-0005-0000-0000-0000ED5F0000}"/>
    <cellStyle name="Encabez. 2 2" xfId="28939" hidden="1" xr:uid="{00000000-0005-0000-0000-0000EE5F0000}"/>
    <cellStyle name="Encabez. 2 2" xfId="28938" hidden="1" xr:uid="{00000000-0005-0000-0000-0000EF5F0000}"/>
    <cellStyle name="Encabez. 2 2" xfId="28950" hidden="1" xr:uid="{00000000-0005-0000-0000-0000F05F0000}"/>
    <cellStyle name="Encabez. 2 2" xfId="28949" hidden="1" xr:uid="{00000000-0005-0000-0000-0000F15F0000}"/>
    <cellStyle name="Encabez. 2 2" xfId="29012" hidden="1" xr:uid="{00000000-0005-0000-0000-0000F25F0000}"/>
    <cellStyle name="Encabez. 2 2" xfId="29011" hidden="1" xr:uid="{00000000-0005-0000-0000-0000F35F0000}"/>
    <cellStyle name="Encabez. 2 2" xfId="29035" hidden="1" xr:uid="{00000000-0005-0000-0000-0000F45F0000}"/>
    <cellStyle name="Encabez. 2 2" xfId="29034" hidden="1" xr:uid="{00000000-0005-0000-0000-0000F55F0000}"/>
    <cellStyle name="Encabez. 2 2" xfId="29045" hidden="1" xr:uid="{00000000-0005-0000-0000-0000F65F0000}"/>
    <cellStyle name="Encabez. 2 2" xfId="29044" hidden="1" xr:uid="{00000000-0005-0000-0000-0000F75F0000}"/>
    <cellStyle name="Encabez. 2 2" xfId="29055" hidden="1" xr:uid="{00000000-0005-0000-0000-0000F85F0000}"/>
    <cellStyle name="Encabez. 2 2" xfId="29054" hidden="1" xr:uid="{00000000-0005-0000-0000-0000F95F0000}"/>
    <cellStyle name="Encabez. 2 2" xfId="29065" hidden="1" xr:uid="{00000000-0005-0000-0000-0000FA5F0000}"/>
    <cellStyle name="Encabez. 2 2" xfId="29064" hidden="1" xr:uid="{00000000-0005-0000-0000-0000FB5F0000}"/>
    <cellStyle name="Encabez. 2 2" xfId="28974" hidden="1" xr:uid="{00000000-0005-0000-0000-0000FC5F0000}"/>
    <cellStyle name="Encabez. 2 2" xfId="28975" hidden="1" xr:uid="{00000000-0005-0000-0000-0000FD5F0000}"/>
    <cellStyle name="Encabez. 2 2" xfId="28984" hidden="1" xr:uid="{00000000-0005-0000-0000-0000FE5F0000}"/>
    <cellStyle name="Encabez. 2 2" xfId="28825" hidden="1" xr:uid="{00000000-0005-0000-0000-0000FF5F0000}"/>
    <cellStyle name="Encabez. 2 2" xfId="29074" hidden="1" xr:uid="{00000000-0005-0000-0000-000000600000}"/>
    <cellStyle name="Encabez. 2 2" xfId="29073" hidden="1" xr:uid="{00000000-0005-0000-0000-000001600000}"/>
    <cellStyle name="Encabez. 2 2" xfId="29084" hidden="1" xr:uid="{00000000-0005-0000-0000-000002600000}"/>
    <cellStyle name="Encabez. 2 2" xfId="29083" hidden="1" xr:uid="{00000000-0005-0000-0000-000003600000}"/>
    <cellStyle name="Encabez. 2 2" xfId="29094" hidden="1" xr:uid="{00000000-0005-0000-0000-000004600000}"/>
    <cellStyle name="Encabez. 2 2" xfId="29093" hidden="1" xr:uid="{00000000-0005-0000-0000-000005600000}"/>
    <cellStyle name="Encabez. 2 2" xfId="27195" hidden="1" xr:uid="{00000000-0005-0000-0000-000006600000}"/>
    <cellStyle name="Encabez. 2 2" xfId="28774" hidden="1" xr:uid="{00000000-0005-0000-0000-000007600000}"/>
    <cellStyle name="Encabez. 2 2" xfId="27233" hidden="1" xr:uid="{00000000-0005-0000-0000-000008600000}"/>
    <cellStyle name="Encabez. 2 2" xfId="27257" hidden="1" xr:uid="{00000000-0005-0000-0000-000009600000}"/>
    <cellStyle name="Encabez. 2 2" xfId="8789" hidden="1" xr:uid="{00000000-0005-0000-0000-00000A600000}"/>
    <cellStyle name="Encabez. 2 2" xfId="27093" hidden="1" xr:uid="{00000000-0005-0000-0000-00000B600000}"/>
    <cellStyle name="Encabez. 2 2" xfId="27014" hidden="1" xr:uid="{00000000-0005-0000-0000-00000C600000}"/>
    <cellStyle name="Encabez. 2 2" xfId="27085" hidden="1" xr:uid="{00000000-0005-0000-0000-00000D600000}"/>
    <cellStyle name="Encabez. 2 2" xfId="29104" hidden="1" xr:uid="{00000000-0005-0000-0000-00000E600000}"/>
    <cellStyle name="Encabez. 2 2" xfId="29103" hidden="1" xr:uid="{00000000-0005-0000-0000-00000F600000}"/>
    <cellStyle name="Encabez. 2 2" xfId="29164" hidden="1" xr:uid="{00000000-0005-0000-0000-000010600000}"/>
    <cellStyle name="Encabez. 2 2" xfId="29163" hidden="1" xr:uid="{00000000-0005-0000-0000-000011600000}"/>
    <cellStyle name="Encabez. 2 2" xfId="29187" hidden="1" xr:uid="{00000000-0005-0000-0000-000012600000}"/>
    <cellStyle name="Encabez. 2 2" xfId="29186" hidden="1" xr:uid="{00000000-0005-0000-0000-000013600000}"/>
    <cellStyle name="Encabez. 2 2" xfId="29197" hidden="1" xr:uid="{00000000-0005-0000-0000-000014600000}"/>
    <cellStyle name="Encabez. 2 2" xfId="29196" hidden="1" xr:uid="{00000000-0005-0000-0000-000015600000}"/>
    <cellStyle name="Encabez. 2 2" xfId="29207" hidden="1" xr:uid="{00000000-0005-0000-0000-000016600000}"/>
    <cellStyle name="Encabez. 2 2" xfId="29206" hidden="1" xr:uid="{00000000-0005-0000-0000-000017600000}"/>
    <cellStyle name="Encabez. 2 2" xfId="29217" hidden="1" xr:uid="{00000000-0005-0000-0000-000018600000}"/>
    <cellStyle name="Encabez. 2 2" xfId="29216" hidden="1" xr:uid="{00000000-0005-0000-0000-000019600000}"/>
    <cellStyle name="Encabez. 2 2" xfId="29127" hidden="1" xr:uid="{00000000-0005-0000-0000-00001A600000}"/>
    <cellStyle name="Encabez. 2 2" xfId="29128" hidden="1" xr:uid="{00000000-0005-0000-0000-00001B600000}"/>
    <cellStyle name="Encabez. 2 2" xfId="29136" hidden="1" xr:uid="{00000000-0005-0000-0000-00001C600000}"/>
    <cellStyle name="Encabez. 2 2" xfId="28779" hidden="1" xr:uid="{00000000-0005-0000-0000-00001D600000}"/>
    <cellStyle name="Encabez. 2 2" xfId="29226" hidden="1" xr:uid="{00000000-0005-0000-0000-00001E600000}"/>
    <cellStyle name="Encabez. 2 2" xfId="29225" hidden="1" xr:uid="{00000000-0005-0000-0000-00001F600000}"/>
    <cellStyle name="Encabez. 2 2" xfId="29236" hidden="1" xr:uid="{00000000-0005-0000-0000-000020600000}"/>
    <cellStyle name="Encabez. 2 2" xfId="29235" hidden="1" xr:uid="{00000000-0005-0000-0000-000021600000}"/>
    <cellStyle name="Encabez. 2 2" xfId="29246" hidden="1" xr:uid="{00000000-0005-0000-0000-000022600000}"/>
    <cellStyle name="Encabez. 2 2" xfId="29245" hidden="1" xr:uid="{00000000-0005-0000-0000-000023600000}"/>
    <cellStyle name="Encabez. 2 2" xfId="28857" hidden="1" xr:uid="{00000000-0005-0000-0000-000024600000}"/>
    <cellStyle name="Encabez. 2 2" xfId="26888" hidden="1" xr:uid="{00000000-0005-0000-0000-000025600000}"/>
    <cellStyle name="Encabez. 2 2" xfId="28920" hidden="1" xr:uid="{00000000-0005-0000-0000-000026600000}"/>
    <cellStyle name="Encabez. 2 2" xfId="28910" hidden="1" xr:uid="{00000000-0005-0000-0000-000027600000}"/>
    <cellStyle name="Encabez. 2 2" xfId="28834" hidden="1" xr:uid="{00000000-0005-0000-0000-000028600000}"/>
    <cellStyle name="Encabez. 2 2" xfId="20448" hidden="1" xr:uid="{00000000-0005-0000-0000-000029600000}"/>
    <cellStyle name="Encabez. 2 2" xfId="28789" hidden="1" xr:uid="{00000000-0005-0000-0000-00002A600000}"/>
    <cellStyle name="Encabez. 2 2" xfId="26958" hidden="1" xr:uid="{00000000-0005-0000-0000-00002B600000}"/>
    <cellStyle name="Encabez. 2 2" xfId="28849" hidden="1" xr:uid="{00000000-0005-0000-0000-00002C600000}"/>
    <cellStyle name="Encabez. 2 2" xfId="28742" hidden="1" xr:uid="{00000000-0005-0000-0000-00002D600000}"/>
    <cellStyle name="Encabez. 2 2" xfId="29309" hidden="1" xr:uid="{00000000-0005-0000-0000-00002E600000}"/>
    <cellStyle name="Encabez. 2 2" xfId="29308" hidden="1" xr:uid="{00000000-0005-0000-0000-00002F600000}"/>
    <cellStyle name="Encabez. 2 2" xfId="29332" hidden="1" xr:uid="{00000000-0005-0000-0000-000030600000}"/>
    <cellStyle name="Encabez. 2 2" xfId="29331" hidden="1" xr:uid="{00000000-0005-0000-0000-000031600000}"/>
    <cellStyle name="Encabez. 2 2" xfId="29342" hidden="1" xr:uid="{00000000-0005-0000-0000-000032600000}"/>
    <cellStyle name="Encabez. 2 2" xfId="29341" hidden="1" xr:uid="{00000000-0005-0000-0000-000033600000}"/>
    <cellStyle name="Encabez. 2 2" xfId="29352" hidden="1" xr:uid="{00000000-0005-0000-0000-000034600000}"/>
    <cellStyle name="Encabez. 2 2" xfId="29351" hidden="1" xr:uid="{00000000-0005-0000-0000-000035600000}"/>
    <cellStyle name="Encabez. 2 2" xfId="29362" hidden="1" xr:uid="{00000000-0005-0000-0000-000036600000}"/>
    <cellStyle name="Encabez. 2 2" xfId="29361" hidden="1" xr:uid="{00000000-0005-0000-0000-000037600000}"/>
    <cellStyle name="Encabez. 2 2" xfId="29272" hidden="1" xr:uid="{00000000-0005-0000-0000-000038600000}"/>
    <cellStyle name="Encabez. 2 2" xfId="29273" hidden="1" xr:uid="{00000000-0005-0000-0000-000039600000}"/>
    <cellStyle name="Encabez. 2 2" xfId="29281" hidden="1" xr:uid="{00000000-0005-0000-0000-00003A600000}"/>
    <cellStyle name="Encabez. 2 2" xfId="27122" hidden="1" xr:uid="{00000000-0005-0000-0000-00003B600000}"/>
    <cellStyle name="Encabez. 2 2" xfId="29371" hidden="1" xr:uid="{00000000-0005-0000-0000-00003C600000}"/>
    <cellStyle name="Encabez. 2 2" xfId="29370" hidden="1" xr:uid="{00000000-0005-0000-0000-00003D600000}"/>
    <cellStyle name="Encabez. 2 2" xfId="29381" hidden="1" xr:uid="{00000000-0005-0000-0000-00003E600000}"/>
    <cellStyle name="Encabez. 2 2" xfId="29380" hidden="1" xr:uid="{00000000-0005-0000-0000-00003F600000}"/>
    <cellStyle name="Encabez. 2 2" xfId="29391" hidden="1" xr:uid="{00000000-0005-0000-0000-000040600000}"/>
    <cellStyle name="Encabez. 2 2" xfId="29390" hidden="1" xr:uid="{00000000-0005-0000-0000-000041600000}"/>
    <cellStyle name="Encabez. 2 2" xfId="8707" hidden="1" xr:uid="{00000000-0005-0000-0000-000042600000}"/>
    <cellStyle name="Encabez. 2 2" xfId="26936" hidden="1" xr:uid="{00000000-0005-0000-0000-000043600000}"/>
    <cellStyle name="Encabez. 2 2" xfId="27100" hidden="1" xr:uid="{00000000-0005-0000-0000-000044600000}"/>
    <cellStyle name="Encabez. 2 2" xfId="27229" hidden="1" xr:uid="{00000000-0005-0000-0000-000045600000}"/>
    <cellStyle name="Encabez. 2 2" xfId="5388" hidden="1" xr:uid="{00000000-0005-0000-0000-000046600000}"/>
    <cellStyle name="Encabez. 2 2" xfId="27241" hidden="1" xr:uid="{00000000-0005-0000-0000-000047600000}"/>
    <cellStyle name="Encabez. 2 2" xfId="29404" hidden="1" xr:uid="{00000000-0005-0000-0000-000048600000}"/>
    <cellStyle name="Encabez. 2 2" xfId="29403" hidden="1" xr:uid="{00000000-0005-0000-0000-000049600000}"/>
    <cellStyle name="Encabez. 2 2" xfId="29414" hidden="1" xr:uid="{00000000-0005-0000-0000-00004A600000}"/>
    <cellStyle name="Encabez. 2 2" xfId="29413" hidden="1" xr:uid="{00000000-0005-0000-0000-00004B600000}"/>
    <cellStyle name="Encabez. 2 2" xfId="29547" hidden="1" xr:uid="{00000000-0005-0000-0000-00004C600000}"/>
    <cellStyle name="Encabez. 2 2" xfId="29546" hidden="1" xr:uid="{00000000-0005-0000-0000-00004D600000}"/>
    <cellStyle name="Encabez. 2 2" xfId="29571" hidden="1" xr:uid="{00000000-0005-0000-0000-00004E600000}"/>
    <cellStyle name="Encabez. 2 2" xfId="29570" hidden="1" xr:uid="{00000000-0005-0000-0000-00004F600000}"/>
    <cellStyle name="Encabez. 2 2" xfId="29607" hidden="1" xr:uid="{00000000-0005-0000-0000-000050600000}"/>
    <cellStyle name="Encabez. 2 2" xfId="29606" hidden="1" xr:uid="{00000000-0005-0000-0000-000051600000}"/>
    <cellStyle name="Encabez. 2 2" xfId="29618" hidden="1" xr:uid="{00000000-0005-0000-0000-000052600000}"/>
    <cellStyle name="Encabez. 2 2" xfId="29617" hidden="1" xr:uid="{00000000-0005-0000-0000-000053600000}"/>
    <cellStyle name="Encabez. 2 2" xfId="29629" hidden="1" xr:uid="{00000000-0005-0000-0000-000054600000}"/>
    <cellStyle name="Encabez. 2 2" xfId="29628" hidden="1" xr:uid="{00000000-0005-0000-0000-000055600000}"/>
    <cellStyle name="Encabez. 2 2" xfId="29690" hidden="1" xr:uid="{00000000-0005-0000-0000-000056600000}"/>
    <cellStyle name="Encabez. 2 2" xfId="29689" hidden="1" xr:uid="{00000000-0005-0000-0000-000057600000}"/>
    <cellStyle name="Encabez. 2 2" xfId="29713" hidden="1" xr:uid="{00000000-0005-0000-0000-000058600000}"/>
    <cellStyle name="Encabez. 2 2" xfId="29712" hidden="1" xr:uid="{00000000-0005-0000-0000-000059600000}"/>
    <cellStyle name="Encabez. 2 2" xfId="29723" hidden="1" xr:uid="{00000000-0005-0000-0000-00005A600000}"/>
    <cellStyle name="Encabez. 2 2" xfId="29722" hidden="1" xr:uid="{00000000-0005-0000-0000-00005B600000}"/>
    <cellStyle name="Encabez. 2 2" xfId="29733" hidden="1" xr:uid="{00000000-0005-0000-0000-00005C600000}"/>
    <cellStyle name="Encabez. 2 2" xfId="29732" hidden="1" xr:uid="{00000000-0005-0000-0000-00005D600000}"/>
    <cellStyle name="Encabez. 2 2" xfId="29743" hidden="1" xr:uid="{00000000-0005-0000-0000-00005E600000}"/>
    <cellStyle name="Encabez. 2 2" xfId="29742" hidden="1" xr:uid="{00000000-0005-0000-0000-00005F600000}"/>
    <cellStyle name="Encabez. 2 2" xfId="29653" hidden="1" xr:uid="{00000000-0005-0000-0000-000060600000}"/>
    <cellStyle name="Encabez. 2 2" xfId="29654" hidden="1" xr:uid="{00000000-0005-0000-0000-000061600000}"/>
    <cellStyle name="Encabez. 2 2" xfId="29662" hidden="1" xr:uid="{00000000-0005-0000-0000-000062600000}"/>
    <cellStyle name="Encabez. 2 2" xfId="29504" hidden="1" xr:uid="{00000000-0005-0000-0000-000063600000}"/>
    <cellStyle name="Encabez. 2 2" xfId="29752" hidden="1" xr:uid="{00000000-0005-0000-0000-000064600000}"/>
    <cellStyle name="Encabez. 2 2" xfId="29751" hidden="1" xr:uid="{00000000-0005-0000-0000-000065600000}"/>
    <cellStyle name="Encabez. 2 2" xfId="29762" hidden="1" xr:uid="{00000000-0005-0000-0000-000066600000}"/>
    <cellStyle name="Encabez. 2 2" xfId="29761" hidden="1" xr:uid="{00000000-0005-0000-0000-000067600000}"/>
    <cellStyle name="Encabez. 2 2" xfId="29772" hidden="1" xr:uid="{00000000-0005-0000-0000-000068600000}"/>
    <cellStyle name="Encabez. 2 2" xfId="29771" hidden="1" xr:uid="{00000000-0005-0000-0000-000069600000}"/>
    <cellStyle name="Encabez. 2 2" xfId="27325" hidden="1" xr:uid="{00000000-0005-0000-0000-00006A600000}"/>
    <cellStyle name="Encabez. 2 2" xfId="29453" hidden="1" xr:uid="{00000000-0005-0000-0000-00006B600000}"/>
    <cellStyle name="Encabez. 2 2" xfId="27188" hidden="1" xr:uid="{00000000-0005-0000-0000-00006C600000}"/>
    <cellStyle name="Encabez. 2 2" xfId="26953" hidden="1" xr:uid="{00000000-0005-0000-0000-00006D600000}"/>
    <cellStyle name="Encabez. 2 2" xfId="26998" hidden="1" xr:uid="{00000000-0005-0000-0000-00006E600000}"/>
    <cellStyle name="Encabez. 2 2" xfId="27264" hidden="1" xr:uid="{00000000-0005-0000-0000-00006F600000}"/>
    <cellStyle name="Encabez. 2 2" xfId="27245" hidden="1" xr:uid="{00000000-0005-0000-0000-000070600000}"/>
    <cellStyle name="Encabez. 2 2" xfId="4206" hidden="1" xr:uid="{00000000-0005-0000-0000-000071600000}"/>
    <cellStyle name="Encabez. 2 2" xfId="29782" hidden="1" xr:uid="{00000000-0005-0000-0000-000072600000}"/>
    <cellStyle name="Encabez. 2 2" xfId="29781" hidden="1" xr:uid="{00000000-0005-0000-0000-000073600000}"/>
    <cellStyle name="Encabez. 2 2" xfId="29842" hidden="1" xr:uid="{00000000-0005-0000-0000-000074600000}"/>
    <cellStyle name="Encabez. 2 2" xfId="29841" hidden="1" xr:uid="{00000000-0005-0000-0000-000075600000}"/>
    <cellStyle name="Encabez. 2 2" xfId="29865" hidden="1" xr:uid="{00000000-0005-0000-0000-000076600000}"/>
    <cellStyle name="Encabez. 2 2" xfId="29864" hidden="1" xr:uid="{00000000-0005-0000-0000-000077600000}"/>
    <cellStyle name="Encabez. 2 2" xfId="29875" hidden="1" xr:uid="{00000000-0005-0000-0000-000078600000}"/>
    <cellStyle name="Encabez. 2 2" xfId="29874" hidden="1" xr:uid="{00000000-0005-0000-0000-000079600000}"/>
    <cellStyle name="Encabez. 2 2" xfId="29885" hidden="1" xr:uid="{00000000-0005-0000-0000-00007A600000}"/>
    <cellStyle name="Encabez. 2 2" xfId="29884" hidden="1" xr:uid="{00000000-0005-0000-0000-00007B600000}"/>
    <cellStyle name="Encabez. 2 2" xfId="29895" hidden="1" xr:uid="{00000000-0005-0000-0000-00007C600000}"/>
    <cellStyle name="Encabez. 2 2" xfId="29894" hidden="1" xr:uid="{00000000-0005-0000-0000-00007D600000}"/>
    <cellStyle name="Encabez. 2 2" xfId="29805" hidden="1" xr:uid="{00000000-0005-0000-0000-00007E600000}"/>
    <cellStyle name="Encabez. 2 2" xfId="29806" hidden="1" xr:uid="{00000000-0005-0000-0000-00007F600000}"/>
    <cellStyle name="Encabez. 2 2" xfId="29814" hidden="1" xr:uid="{00000000-0005-0000-0000-000080600000}"/>
    <cellStyle name="Encabez. 2 2" xfId="29458" hidden="1" xr:uid="{00000000-0005-0000-0000-000081600000}"/>
    <cellStyle name="Encabez. 2 2" xfId="29904" hidden="1" xr:uid="{00000000-0005-0000-0000-000082600000}"/>
    <cellStyle name="Encabez. 2 2" xfId="29903" hidden="1" xr:uid="{00000000-0005-0000-0000-000083600000}"/>
    <cellStyle name="Encabez. 2 2" xfId="29914" hidden="1" xr:uid="{00000000-0005-0000-0000-000084600000}"/>
    <cellStyle name="Encabez. 2 2" xfId="29913" hidden="1" xr:uid="{00000000-0005-0000-0000-000085600000}"/>
    <cellStyle name="Encabez. 2 2" xfId="29924" hidden="1" xr:uid="{00000000-0005-0000-0000-000086600000}"/>
    <cellStyle name="Encabez. 2 2" xfId="29923" hidden="1" xr:uid="{00000000-0005-0000-0000-000087600000}"/>
    <cellStyle name="Encabez. 2 2" xfId="29536" hidden="1" xr:uid="{00000000-0005-0000-0000-000088600000}"/>
    <cellStyle name="Encabez. 2 2" xfId="27106" hidden="1" xr:uid="{00000000-0005-0000-0000-000089600000}"/>
    <cellStyle name="Encabez. 2 2" xfId="29599" hidden="1" xr:uid="{00000000-0005-0000-0000-00008A600000}"/>
    <cellStyle name="Encabez. 2 2" xfId="29589" hidden="1" xr:uid="{00000000-0005-0000-0000-00008B600000}"/>
    <cellStyle name="Encabez. 2 2" xfId="29513" hidden="1" xr:uid="{00000000-0005-0000-0000-00008C600000}"/>
    <cellStyle name="Encabez. 2 2" xfId="10202" hidden="1" xr:uid="{00000000-0005-0000-0000-00008D600000}"/>
    <cellStyle name="Encabez. 2 2" xfId="29468" hidden="1" xr:uid="{00000000-0005-0000-0000-00008E600000}"/>
    <cellStyle name="Encabez. 2 2" xfId="26915" hidden="1" xr:uid="{00000000-0005-0000-0000-00008F600000}"/>
    <cellStyle name="Encabez. 2 2" xfId="29528" hidden="1" xr:uid="{00000000-0005-0000-0000-000090600000}"/>
    <cellStyle name="Encabez. 2 2" xfId="29421" hidden="1" xr:uid="{00000000-0005-0000-0000-000091600000}"/>
    <cellStyle name="Encabez. 2 2" xfId="29987" hidden="1" xr:uid="{00000000-0005-0000-0000-000092600000}"/>
    <cellStyle name="Encabez. 2 2" xfId="29986" hidden="1" xr:uid="{00000000-0005-0000-0000-000093600000}"/>
    <cellStyle name="Encabez. 2 2" xfId="30010" hidden="1" xr:uid="{00000000-0005-0000-0000-000094600000}"/>
    <cellStyle name="Encabez. 2 2" xfId="30009" hidden="1" xr:uid="{00000000-0005-0000-0000-000095600000}"/>
    <cellStyle name="Encabez. 2 2" xfId="30020" hidden="1" xr:uid="{00000000-0005-0000-0000-000096600000}"/>
    <cellStyle name="Encabez. 2 2" xfId="30019" hidden="1" xr:uid="{00000000-0005-0000-0000-000097600000}"/>
    <cellStyle name="Encabez. 2 2" xfId="30030" hidden="1" xr:uid="{00000000-0005-0000-0000-000098600000}"/>
    <cellStyle name="Encabez. 2 2" xfId="30029" hidden="1" xr:uid="{00000000-0005-0000-0000-000099600000}"/>
    <cellStyle name="Encabez. 2 2" xfId="30040" hidden="1" xr:uid="{00000000-0005-0000-0000-00009A600000}"/>
    <cellStyle name="Encabez. 2 2" xfId="30039" hidden="1" xr:uid="{00000000-0005-0000-0000-00009B600000}"/>
    <cellStyle name="Encabez. 2 2" xfId="29950" hidden="1" xr:uid="{00000000-0005-0000-0000-00009C600000}"/>
    <cellStyle name="Encabez. 2 2" xfId="29951" hidden="1" xr:uid="{00000000-0005-0000-0000-00009D600000}"/>
    <cellStyle name="Encabez. 2 2" xfId="29959" hidden="1" xr:uid="{00000000-0005-0000-0000-00009E600000}"/>
    <cellStyle name="Encabez. 2 2" xfId="4349" hidden="1" xr:uid="{00000000-0005-0000-0000-00009F600000}"/>
    <cellStyle name="Encabez. 2 2" xfId="30049" hidden="1" xr:uid="{00000000-0005-0000-0000-0000A0600000}"/>
    <cellStyle name="Encabez. 2 2" xfId="30048" hidden="1" xr:uid="{00000000-0005-0000-0000-0000A1600000}"/>
    <cellStyle name="Encabez. 2 2" xfId="30059" hidden="1" xr:uid="{00000000-0005-0000-0000-0000A2600000}"/>
    <cellStyle name="Encabez. 2 2" xfId="30058" hidden="1" xr:uid="{00000000-0005-0000-0000-0000A3600000}"/>
    <cellStyle name="Encabez. 2 2" xfId="30069" hidden="1" xr:uid="{00000000-0005-0000-0000-0000A4600000}"/>
    <cellStyle name="Encabez. 2 2" xfId="30068" hidden="1" xr:uid="{00000000-0005-0000-0000-0000A5600000}"/>
    <cellStyle name="Encabez. 2 2" xfId="9504" hidden="1" xr:uid="{00000000-0005-0000-0000-0000A6600000}"/>
    <cellStyle name="Encabez. 2 2" xfId="5181" hidden="1" xr:uid="{00000000-0005-0000-0000-0000A7600000}"/>
    <cellStyle name="Encabez. 2 2" xfId="4924" hidden="1" xr:uid="{00000000-0005-0000-0000-0000A8600000}"/>
    <cellStyle name="Encabez. 2 2" xfId="8467" hidden="1" xr:uid="{00000000-0005-0000-0000-0000A9600000}"/>
    <cellStyle name="Encabez. 2 2" xfId="30079" hidden="1" xr:uid="{00000000-0005-0000-0000-0000AA600000}"/>
    <cellStyle name="Encabez. 2 2" xfId="30078" hidden="1" xr:uid="{00000000-0005-0000-0000-0000AB600000}"/>
    <cellStyle name="Encabez. 2 2" xfId="30089" hidden="1" xr:uid="{00000000-0005-0000-0000-0000AC600000}"/>
    <cellStyle name="Encabez. 2 2" xfId="30088" hidden="1" xr:uid="{00000000-0005-0000-0000-0000AD600000}"/>
    <cellStyle name="Encabez. 2 2" xfId="30099" hidden="1" xr:uid="{00000000-0005-0000-0000-0000AE600000}"/>
    <cellStyle name="Encabez. 2 2" xfId="30098" hidden="1" xr:uid="{00000000-0005-0000-0000-0000AF600000}"/>
    <cellStyle name="Encabez. 2 2" xfId="30408" hidden="1" xr:uid="{00000000-0005-0000-0000-0000B0600000}"/>
    <cellStyle name="Encabez. 2 2" xfId="30406" hidden="1" xr:uid="{00000000-0005-0000-0000-0000B1600000}"/>
    <cellStyle name="Encabez. 2 2" xfId="30435" hidden="1" xr:uid="{00000000-0005-0000-0000-0000B2600000}"/>
    <cellStyle name="Encabez. 2 2" xfId="30433" hidden="1" xr:uid="{00000000-0005-0000-0000-0000B3600000}"/>
    <cellStyle name="Encabez. 2 2" xfId="30520" hidden="1" xr:uid="{00000000-0005-0000-0000-0000B4600000}"/>
    <cellStyle name="Encabez. 2 2" xfId="30519" hidden="1" xr:uid="{00000000-0005-0000-0000-0000B5600000}"/>
    <cellStyle name="Encabez. 2 2" xfId="30532" hidden="1" xr:uid="{00000000-0005-0000-0000-0000B6600000}"/>
    <cellStyle name="Encabez. 2 2" xfId="30531" hidden="1" xr:uid="{00000000-0005-0000-0000-0000B7600000}"/>
    <cellStyle name="Encabez. 2 2" xfId="30546" hidden="1" xr:uid="{00000000-0005-0000-0000-0000B8600000}"/>
    <cellStyle name="Encabez. 2 2" xfId="30545" hidden="1" xr:uid="{00000000-0005-0000-0000-0000B9600000}"/>
    <cellStyle name="Encabez. 2 2" xfId="30153" hidden="1" xr:uid="{00000000-0005-0000-0000-0000BA600000}"/>
    <cellStyle name="Encabez. 2 2" xfId="30154" hidden="1" xr:uid="{00000000-0005-0000-0000-0000BB600000}"/>
    <cellStyle name="Encabez. 2 2" xfId="30244" hidden="1" xr:uid="{00000000-0005-0000-0000-0000BC600000}"/>
    <cellStyle name="Encabez. 2 2" xfId="9814" hidden="1" xr:uid="{00000000-0005-0000-0000-0000BD600000}"/>
    <cellStyle name="Encabez. 2 2" xfId="30555" hidden="1" xr:uid="{00000000-0005-0000-0000-0000BE600000}"/>
    <cellStyle name="Encabez. 2 2" xfId="30554" hidden="1" xr:uid="{00000000-0005-0000-0000-0000BF600000}"/>
    <cellStyle name="Encabez. 2 2" xfId="30570" hidden="1" xr:uid="{00000000-0005-0000-0000-0000C0600000}"/>
    <cellStyle name="Encabez. 2 2" xfId="30569" hidden="1" xr:uid="{00000000-0005-0000-0000-0000C1600000}"/>
    <cellStyle name="Encabez. 2 2" xfId="30583" hidden="1" xr:uid="{00000000-0005-0000-0000-0000C2600000}"/>
    <cellStyle name="Encabez. 2 2" xfId="30582" hidden="1" xr:uid="{00000000-0005-0000-0000-0000C3600000}"/>
    <cellStyle name="Encabez. 2 2" xfId="30463" hidden="1" xr:uid="{00000000-0005-0000-0000-0000C4600000}"/>
    <cellStyle name="Encabez. 2 2" xfId="30269" hidden="1" xr:uid="{00000000-0005-0000-0000-0000C5600000}"/>
    <cellStyle name="Encabez. 2 2" xfId="30196" hidden="1" xr:uid="{00000000-0005-0000-0000-0000C6600000}"/>
    <cellStyle name="Encabez. 2 2" xfId="30319" hidden="1" xr:uid="{00000000-0005-0000-0000-0000C7600000}"/>
    <cellStyle name="Encabez. 2 2" xfId="30223" hidden="1" xr:uid="{00000000-0005-0000-0000-0000C8600000}"/>
    <cellStyle name="Encabez. 2 2" xfId="30238" hidden="1" xr:uid="{00000000-0005-0000-0000-0000C9600000}"/>
    <cellStyle name="Encabez. 2 2" xfId="30601" hidden="1" xr:uid="{00000000-0005-0000-0000-0000CA600000}"/>
    <cellStyle name="Encabez. 2 2" xfId="30600" hidden="1" xr:uid="{00000000-0005-0000-0000-0000CB600000}"/>
    <cellStyle name="Encabez. 2 2" xfId="30614" hidden="1" xr:uid="{00000000-0005-0000-0000-0000CC600000}"/>
    <cellStyle name="Encabez. 2 2" xfId="30613" hidden="1" xr:uid="{00000000-0005-0000-0000-0000CD600000}"/>
    <cellStyle name="Encabez. 2 2" xfId="30748" hidden="1" xr:uid="{00000000-0005-0000-0000-0000CE600000}"/>
    <cellStyle name="Encabez. 2 2" xfId="30747" hidden="1" xr:uid="{00000000-0005-0000-0000-0000CF600000}"/>
    <cellStyle name="Encabez. 2 2" xfId="30772" hidden="1" xr:uid="{00000000-0005-0000-0000-0000D0600000}"/>
    <cellStyle name="Encabez. 2 2" xfId="30771" hidden="1" xr:uid="{00000000-0005-0000-0000-0000D1600000}"/>
    <cellStyle name="Encabez. 2 2" xfId="30808" hidden="1" xr:uid="{00000000-0005-0000-0000-0000D2600000}"/>
    <cellStyle name="Encabez. 2 2" xfId="30807" hidden="1" xr:uid="{00000000-0005-0000-0000-0000D3600000}"/>
    <cellStyle name="Encabez. 2 2" xfId="30819" hidden="1" xr:uid="{00000000-0005-0000-0000-0000D4600000}"/>
    <cellStyle name="Encabez. 2 2" xfId="30818" hidden="1" xr:uid="{00000000-0005-0000-0000-0000D5600000}"/>
    <cellStyle name="Encabez. 2 2" xfId="30830" hidden="1" xr:uid="{00000000-0005-0000-0000-0000D6600000}"/>
    <cellStyle name="Encabez. 2 2" xfId="30829" hidden="1" xr:uid="{00000000-0005-0000-0000-0000D7600000}"/>
    <cellStyle name="Encabez. 2 2" xfId="30892" hidden="1" xr:uid="{00000000-0005-0000-0000-0000D8600000}"/>
    <cellStyle name="Encabez. 2 2" xfId="30891" hidden="1" xr:uid="{00000000-0005-0000-0000-0000D9600000}"/>
    <cellStyle name="Encabez. 2 2" xfId="30915" hidden="1" xr:uid="{00000000-0005-0000-0000-0000DA600000}"/>
    <cellStyle name="Encabez. 2 2" xfId="30914" hidden="1" xr:uid="{00000000-0005-0000-0000-0000DB600000}"/>
    <cellStyle name="Encabez. 2 2" xfId="30925" hidden="1" xr:uid="{00000000-0005-0000-0000-0000DC600000}"/>
    <cellStyle name="Encabez. 2 2" xfId="30924" hidden="1" xr:uid="{00000000-0005-0000-0000-0000DD600000}"/>
    <cellStyle name="Encabez. 2 2" xfId="30935" hidden="1" xr:uid="{00000000-0005-0000-0000-0000DE600000}"/>
    <cellStyle name="Encabez. 2 2" xfId="30934" hidden="1" xr:uid="{00000000-0005-0000-0000-0000DF600000}"/>
    <cellStyle name="Encabez. 2 2" xfId="30945" hidden="1" xr:uid="{00000000-0005-0000-0000-0000E0600000}"/>
    <cellStyle name="Encabez. 2 2" xfId="30944" hidden="1" xr:uid="{00000000-0005-0000-0000-0000E1600000}"/>
    <cellStyle name="Encabez. 2 2" xfId="30854" hidden="1" xr:uid="{00000000-0005-0000-0000-0000E2600000}"/>
    <cellStyle name="Encabez. 2 2" xfId="30855" hidden="1" xr:uid="{00000000-0005-0000-0000-0000E3600000}"/>
    <cellStyle name="Encabez. 2 2" xfId="30863" hidden="1" xr:uid="{00000000-0005-0000-0000-0000E4600000}"/>
    <cellStyle name="Encabez. 2 2" xfId="30705" hidden="1" xr:uid="{00000000-0005-0000-0000-0000E5600000}"/>
    <cellStyle name="Encabez. 2 2" xfId="30954" hidden="1" xr:uid="{00000000-0005-0000-0000-0000E6600000}"/>
    <cellStyle name="Encabez. 2 2" xfId="30953" hidden="1" xr:uid="{00000000-0005-0000-0000-0000E7600000}"/>
    <cellStyle name="Encabez. 2 2" xfId="30964" hidden="1" xr:uid="{00000000-0005-0000-0000-0000E8600000}"/>
    <cellStyle name="Encabez. 2 2" xfId="30963" hidden="1" xr:uid="{00000000-0005-0000-0000-0000E9600000}"/>
    <cellStyle name="Encabez. 2 2" xfId="30974" hidden="1" xr:uid="{00000000-0005-0000-0000-0000EA600000}"/>
    <cellStyle name="Encabez. 2 2" xfId="30973" hidden="1" xr:uid="{00000000-0005-0000-0000-0000EB600000}"/>
    <cellStyle name="Encabez. 2 2" xfId="8516" hidden="1" xr:uid="{00000000-0005-0000-0000-0000EC600000}"/>
    <cellStyle name="Encabez. 2 2" xfId="30654" hidden="1" xr:uid="{00000000-0005-0000-0000-0000ED600000}"/>
    <cellStyle name="Encabez. 2 2" xfId="30208" hidden="1" xr:uid="{00000000-0005-0000-0000-0000EE600000}"/>
    <cellStyle name="Encabez. 2 2" xfId="9460" hidden="1" xr:uid="{00000000-0005-0000-0000-0000EF600000}"/>
    <cellStyle name="Encabez. 2 2" xfId="30235" hidden="1" xr:uid="{00000000-0005-0000-0000-0000F0600000}"/>
    <cellStyle name="Encabez. 2 2" xfId="4956" hidden="1" xr:uid="{00000000-0005-0000-0000-0000F1600000}"/>
    <cellStyle name="Encabez. 2 2" xfId="8526" hidden="1" xr:uid="{00000000-0005-0000-0000-0000F2600000}"/>
    <cellStyle name="Encabez. 2 2" xfId="23591" hidden="1" xr:uid="{00000000-0005-0000-0000-0000F3600000}"/>
    <cellStyle name="Encabez. 2 2" xfId="30984" hidden="1" xr:uid="{00000000-0005-0000-0000-0000F4600000}"/>
    <cellStyle name="Encabez. 2 2" xfId="30983" hidden="1" xr:uid="{00000000-0005-0000-0000-0000F5600000}"/>
    <cellStyle name="Encabez. 2 2" xfId="31044" hidden="1" xr:uid="{00000000-0005-0000-0000-0000F6600000}"/>
    <cellStyle name="Encabez. 2 2" xfId="31043" hidden="1" xr:uid="{00000000-0005-0000-0000-0000F7600000}"/>
    <cellStyle name="Encabez. 2 2" xfId="31067" hidden="1" xr:uid="{00000000-0005-0000-0000-0000F8600000}"/>
    <cellStyle name="Encabez. 2 2" xfId="31066" hidden="1" xr:uid="{00000000-0005-0000-0000-0000F9600000}"/>
    <cellStyle name="Encabez. 2 2" xfId="31077" hidden="1" xr:uid="{00000000-0005-0000-0000-0000FA600000}"/>
    <cellStyle name="Encabez. 2 2" xfId="31076" hidden="1" xr:uid="{00000000-0005-0000-0000-0000FB600000}"/>
    <cellStyle name="Encabez. 2 2" xfId="31087" hidden="1" xr:uid="{00000000-0005-0000-0000-0000FC600000}"/>
    <cellStyle name="Encabez. 2 2" xfId="31086" hidden="1" xr:uid="{00000000-0005-0000-0000-0000FD600000}"/>
    <cellStyle name="Encabez. 2 2" xfId="31097" hidden="1" xr:uid="{00000000-0005-0000-0000-0000FE600000}"/>
    <cellStyle name="Encabez. 2 2" xfId="31096" hidden="1" xr:uid="{00000000-0005-0000-0000-0000FF600000}"/>
    <cellStyle name="Encabez. 2 2" xfId="31007" hidden="1" xr:uid="{00000000-0005-0000-0000-000000610000}"/>
    <cellStyle name="Encabez. 2 2" xfId="31008" hidden="1" xr:uid="{00000000-0005-0000-0000-000001610000}"/>
    <cellStyle name="Encabez. 2 2" xfId="31016" hidden="1" xr:uid="{00000000-0005-0000-0000-000002610000}"/>
    <cellStyle name="Encabez. 2 2" xfId="30659" hidden="1" xr:uid="{00000000-0005-0000-0000-000003610000}"/>
    <cellStyle name="Encabez. 2 2" xfId="31106" hidden="1" xr:uid="{00000000-0005-0000-0000-000004610000}"/>
    <cellStyle name="Encabez. 2 2" xfId="31105" hidden="1" xr:uid="{00000000-0005-0000-0000-000005610000}"/>
    <cellStyle name="Encabez. 2 2" xfId="31116" hidden="1" xr:uid="{00000000-0005-0000-0000-000006610000}"/>
    <cellStyle name="Encabez. 2 2" xfId="31115" hidden="1" xr:uid="{00000000-0005-0000-0000-000007610000}"/>
    <cellStyle name="Encabez. 2 2" xfId="31126" hidden="1" xr:uid="{00000000-0005-0000-0000-000008610000}"/>
    <cellStyle name="Encabez. 2 2" xfId="31125" hidden="1" xr:uid="{00000000-0005-0000-0000-000009610000}"/>
    <cellStyle name="Encabez. 2 2" xfId="30737" hidden="1" xr:uid="{00000000-0005-0000-0000-00000A610000}"/>
    <cellStyle name="Encabez. 2 2" xfId="5009" hidden="1" xr:uid="{00000000-0005-0000-0000-00000B610000}"/>
    <cellStyle name="Encabez. 2 2" xfId="30800" hidden="1" xr:uid="{00000000-0005-0000-0000-00000C610000}"/>
    <cellStyle name="Encabez. 2 2" xfId="30790" hidden="1" xr:uid="{00000000-0005-0000-0000-00000D610000}"/>
    <cellStyle name="Encabez. 2 2" xfId="30714" hidden="1" xr:uid="{00000000-0005-0000-0000-00000E610000}"/>
    <cellStyle name="Encabez. 2 2" xfId="30110" hidden="1" xr:uid="{00000000-0005-0000-0000-00000F610000}"/>
    <cellStyle name="Encabez. 2 2" xfId="30669" hidden="1" xr:uid="{00000000-0005-0000-0000-000010610000}"/>
    <cellStyle name="Encabez. 2 2" xfId="30330" hidden="1" xr:uid="{00000000-0005-0000-0000-000011610000}"/>
    <cellStyle name="Encabez. 2 2" xfId="30729" hidden="1" xr:uid="{00000000-0005-0000-0000-000012610000}"/>
    <cellStyle name="Encabez. 2 2" xfId="30622" hidden="1" xr:uid="{00000000-0005-0000-0000-000013610000}"/>
    <cellStyle name="Encabez. 2 2" xfId="31189" hidden="1" xr:uid="{00000000-0005-0000-0000-000014610000}"/>
    <cellStyle name="Encabez. 2 2" xfId="31188" hidden="1" xr:uid="{00000000-0005-0000-0000-000015610000}"/>
    <cellStyle name="Encabez. 2 2" xfId="31212" hidden="1" xr:uid="{00000000-0005-0000-0000-000016610000}"/>
    <cellStyle name="Encabez. 2 2" xfId="31211" hidden="1" xr:uid="{00000000-0005-0000-0000-000017610000}"/>
    <cellStyle name="Encabez. 2 2" xfId="31222" hidden="1" xr:uid="{00000000-0005-0000-0000-000018610000}"/>
    <cellStyle name="Encabez. 2 2" xfId="31221" hidden="1" xr:uid="{00000000-0005-0000-0000-000019610000}"/>
    <cellStyle name="Encabez. 2 2" xfId="31232" hidden="1" xr:uid="{00000000-0005-0000-0000-00001A610000}"/>
    <cellStyle name="Encabez. 2 2" xfId="31231" hidden="1" xr:uid="{00000000-0005-0000-0000-00001B610000}"/>
    <cellStyle name="Encabez. 2 2" xfId="31242" hidden="1" xr:uid="{00000000-0005-0000-0000-00001C610000}"/>
    <cellStyle name="Encabez. 2 2" xfId="31241" hidden="1" xr:uid="{00000000-0005-0000-0000-00001D610000}"/>
    <cellStyle name="Encabez. 2 2" xfId="31152" hidden="1" xr:uid="{00000000-0005-0000-0000-00001E610000}"/>
    <cellStyle name="Encabez. 2 2" xfId="31153" hidden="1" xr:uid="{00000000-0005-0000-0000-00001F610000}"/>
    <cellStyle name="Encabez. 2 2" xfId="31161" hidden="1" xr:uid="{00000000-0005-0000-0000-000020610000}"/>
    <cellStyle name="Encabez. 2 2" xfId="4098" hidden="1" xr:uid="{00000000-0005-0000-0000-000021610000}"/>
    <cellStyle name="Encabez. 2 2" xfId="31251" hidden="1" xr:uid="{00000000-0005-0000-0000-000022610000}"/>
    <cellStyle name="Encabez. 2 2" xfId="31250" hidden="1" xr:uid="{00000000-0005-0000-0000-000023610000}"/>
    <cellStyle name="Encabez. 2 2" xfId="31261" hidden="1" xr:uid="{00000000-0005-0000-0000-000024610000}"/>
    <cellStyle name="Encabez. 2 2" xfId="31260" hidden="1" xr:uid="{00000000-0005-0000-0000-000025610000}"/>
    <cellStyle name="Encabez. 2 2" xfId="31271" hidden="1" xr:uid="{00000000-0005-0000-0000-000026610000}"/>
    <cellStyle name="Encabez. 2 2" xfId="31270" hidden="1" xr:uid="{00000000-0005-0000-0000-000027610000}"/>
    <cellStyle name="Encabez. 2 2" xfId="30115" hidden="1" xr:uid="{00000000-0005-0000-0000-000028610000}"/>
    <cellStyle name="Encabez. 2 2" xfId="8914" hidden="1" xr:uid="{00000000-0005-0000-0000-000029610000}"/>
    <cellStyle name="Encabez. 2 2" xfId="30577" hidden="1" xr:uid="{00000000-0005-0000-0000-00002A610000}"/>
    <cellStyle name="Encabez. 2 2" xfId="20323" hidden="1" xr:uid="{00000000-0005-0000-0000-00002B610000}"/>
    <cellStyle name="Encabez. 2 2" xfId="4100" hidden="1" xr:uid="{00000000-0005-0000-0000-00002C610000}"/>
    <cellStyle name="Encabez. 2 2" xfId="23567" hidden="1" xr:uid="{00000000-0005-0000-0000-00002D610000}"/>
    <cellStyle name="Encabez. 2 2" xfId="31284" hidden="1" xr:uid="{00000000-0005-0000-0000-00002E610000}"/>
    <cellStyle name="Encabez. 2 2" xfId="31283" hidden="1" xr:uid="{00000000-0005-0000-0000-00002F610000}"/>
    <cellStyle name="Encabez. 2 2" xfId="31294" hidden="1" xr:uid="{00000000-0005-0000-0000-000030610000}"/>
    <cellStyle name="Encabez. 2 2" xfId="31293" hidden="1" xr:uid="{00000000-0005-0000-0000-000031610000}"/>
    <cellStyle name="Encabez. 2 2" xfId="31428" hidden="1" xr:uid="{00000000-0005-0000-0000-000032610000}"/>
    <cellStyle name="Encabez. 2 2" xfId="31427" hidden="1" xr:uid="{00000000-0005-0000-0000-000033610000}"/>
    <cellStyle name="Encabez. 2 2" xfId="31452" hidden="1" xr:uid="{00000000-0005-0000-0000-000034610000}"/>
    <cellStyle name="Encabez. 2 2" xfId="31451" hidden="1" xr:uid="{00000000-0005-0000-0000-000035610000}"/>
    <cellStyle name="Encabez. 2 2" xfId="31488" hidden="1" xr:uid="{00000000-0005-0000-0000-000036610000}"/>
    <cellStyle name="Encabez. 2 2" xfId="31487" hidden="1" xr:uid="{00000000-0005-0000-0000-000037610000}"/>
    <cellStyle name="Encabez. 2 2" xfId="31499" hidden="1" xr:uid="{00000000-0005-0000-0000-000038610000}"/>
    <cellStyle name="Encabez. 2 2" xfId="31498" hidden="1" xr:uid="{00000000-0005-0000-0000-000039610000}"/>
    <cellStyle name="Encabez. 2 2" xfId="31510" hidden="1" xr:uid="{00000000-0005-0000-0000-00003A610000}"/>
    <cellStyle name="Encabez. 2 2" xfId="31509" hidden="1" xr:uid="{00000000-0005-0000-0000-00003B610000}"/>
    <cellStyle name="Encabez. 2 2" xfId="31571" hidden="1" xr:uid="{00000000-0005-0000-0000-00003C610000}"/>
    <cellStyle name="Encabez. 2 2" xfId="31570" hidden="1" xr:uid="{00000000-0005-0000-0000-00003D610000}"/>
    <cellStyle name="Encabez. 2 2" xfId="31594" hidden="1" xr:uid="{00000000-0005-0000-0000-00003E610000}"/>
    <cellStyle name="Encabez. 2 2" xfId="31593" hidden="1" xr:uid="{00000000-0005-0000-0000-00003F610000}"/>
    <cellStyle name="Encabez. 2 2" xfId="31604" hidden="1" xr:uid="{00000000-0005-0000-0000-000040610000}"/>
    <cellStyle name="Encabez. 2 2" xfId="31603" hidden="1" xr:uid="{00000000-0005-0000-0000-000041610000}"/>
    <cellStyle name="Encabez. 2 2" xfId="31614" hidden="1" xr:uid="{00000000-0005-0000-0000-000042610000}"/>
    <cellStyle name="Encabez. 2 2" xfId="31613" hidden="1" xr:uid="{00000000-0005-0000-0000-000043610000}"/>
    <cellStyle name="Encabez. 2 2" xfId="31624" hidden="1" xr:uid="{00000000-0005-0000-0000-000044610000}"/>
    <cellStyle name="Encabez. 2 2" xfId="31623" hidden="1" xr:uid="{00000000-0005-0000-0000-000045610000}"/>
    <cellStyle name="Encabez. 2 2" xfId="31534" hidden="1" xr:uid="{00000000-0005-0000-0000-000046610000}"/>
    <cellStyle name="Encabez. 2 2" xfId="31535" hidden="1" xr:uid="{00000000-0005-0000-0000-000047610000}"/>
    <cellStyle name="Encabez. 2 2" xfId="31543" hidden="1" xr:uid="{00000000-0005-0000-0000-000048610000}"/>
    <cellStyle name="Encabez. 2 2" xfId="31385" hidden="1" xr:uid="{00000000-0005-0000-0000-000049610000}"/>
    <cellStyle name="Encabez. 2 2" xfId="31633" hidden="1" xr:uid="{00000000-0005-0000-0000-00004A610000}"/>
    <cellStyle name="Encabez. 2 2" xfId="31632" hidden="1" xr:uid="{00000000-0005-0000-0000-00004B610000}"/>
    <cellStyle name="Encabez. 2 2" xfId="31643" hidden="1" xr:uid="{00000000-0005-0000-0000-00004C610000}"/>
    <cellStyle name="Encabez. 2 2" xfId="31642" hidden="1" xr:uid="{00000000-0005-0000-0000-00004D610000}"/>
    <cellStyle name="Encabez. 2 2" xfId="31653" hidden="1" xr:uid="{00000000-0005-0000-0000-00004E610000}"/>
    <cellStyle name="Encabez. 2 2" xfId="31652" hidden="1" xr:uid="{00000000-0005-0000-0000-00004F610000}"/>
    <cellStyle name="Encabez. 2 2" xfId="10220" hidden="1" xr:uid="{00000000-0005-0000-0000-000050610000}"/>
    <cellStyle name="Encabez. 2 2" xfId="31334" hidden="1" xr:uid="{00000000-0005-0000-0000-000051610000}"/>
    <cellStyle name="Encabez. 2 2" xfId="30210" hidden="1" xr:uid="{00000000-0005-0000-0000-000052610000}"/>
    <cellStyle name="Encabez. 2 2" xfId="30343" hidden="1" xr:uid="{00000000-0005-0000-0000-000053610000}"/>
    <cellStyle name="Encabez. 2 2" xfId="9113" hidden="1" xr:uid="{00000000-0005-0000-0000-000054610000}"/>
    <cellStyle name="Encabez. 2 2" xfId="30335" hidden="1" xr:uid="{00000000-0005-0000-0000-000055610000}"/>
    <cellStyle name="Encabez. 2 2" xfId="30493" hidden="1" xr:uid="{00000000-0005-0000-0000-000056610000}"/>
    <cellStyle name="Encabez. 2 2" xfId="13752" hidden="1" xr:uid="{00000000-0005-0000-0000-000057610000}"/>
    <cellStyle name="Encabez. 2 2" xfId="31663" hidden="1" xr:uid="{00000000-0005-0000-0000-000058610000}"/>
    <cellStyle name="Encabez. 2 2" xfId="31662" hidden="1" xr:uid="{00000000-0005-0000-0000-000059610000}"/>
    <cellStyle name="Encabez. 2 2" xfId="31723" hidden="1" xr:uid="{00000000-0005-0000-0000-00005A610000}"/>
    <cellStyle name="Encabez. 2 2" xfId="31722" hidden="1" xr:uid="{00000000-0005-0000-0000-00005B610000}"/>
    <cellStyle name="Encabez. 2 2" xfId="31746" hidden="1" xr:uid="{00000000-0005-0000-0000-00005C610000}"/>
    <cellStyle name="Encabez. 2 2" xfId="31745" hidden="1" xr:uid="{00000000-0005-0000-0000-00005D610000}"/>
    <cellStyle name="Encabez. 2 2" xfId="31756" hidden="1" xr:uid="{00000000-0005-0000-0000-00005E610000}"/>
    <cellStyle name="Encabez. 2 2" xfId="31755" hidden="1" xr:uid="{00000000-0005-0000-0000-00005F610000}"/>
    <cellStyle name="Encabez. 2 2" xfId="31766" hidden="1" xr:uid="{00000000-0005-0000-0000-000060610000}"/>
    <cellStyle name="Encabez. 2 2" xfId="31765" hidden="1" xr:uid="{00000000-0005-0000-0000-000061610000}"/>
    <cellStyle name="Encabez. 2 2" xfId="31776" hidden="1" xr:uid="{00000000-0005-0000-0000-000062610000}"/>
    <cellStyle name="Encabez. 2 2" xfId="31775" hidden="1" xr:uid="{00000000-0005-0000-0000-000063610000}"/>
    <cellStyle name="Encabez. 2 2" xfId="31686" hidden="1" xr:uid="{00000000-0005-0000-0000-000064610000}"/>
    <cellStyle name="Encabez. 2 2" xfId="31687" hidden="1" xr:uid="{00000000-0005-0000-0000-000065610000}"/>
    <cellStyle name="Encabez. 2 2" xfId="31695" hidden="1" xr:uid="{00000000-0005-0000-0000-000066610000}"/>
    <cellStyle name="Encabez. 2 2" xfId="31339" hidden="1" xr:uid="{00000000-0005-0000-0000-000067610000}"/>
    <cellStyle name="Encabez. 2 2" xfId="31785" hidden="1" xr:uid="{00000000-0005-0000-0000-000068610000}"/>
    <cellStyle name="Encabez. 2 2" xfId="31784" hidden="1" xr:uid="{00000000-0005-0000-0000-000069610000}"/>
    <cellStyle name="Encabez. 2 2" xfId="31795" hidden="1" xr:uid="{00000000-0005-0000-0000-00006A610000}"/>
    <cellStyle name="Encabez. 2 2" xfId="31794" hidden="1" xr:uid="{00000000-0005-0000-0000-00006B610000}"/>
    <cellStyle name="Encabez. 2 2" xfId="31805" hidden="1" xr:uid="{00000000-0005-0000-0000-00006C610000}"/>
    <cellStyle name="Encabez. 2 2" xfId="31804" hidden="1" xr:uid="{00000000-0005-0000-0000-00006D610000}"/>
    <cellStyle name="Encabez. 2 2" xfId="31417" hidden="1" xr:uid="{00000000-0005-0000-0000-00006E610000}"/>
    <cellStyle name="Encabez. 2 2" xfId="30455" hidden="1" xr:uid="{00000000-0005-0000-0000-00006F610000}"/>
    <cellStyle name="Encabez. 2 2" xfId="31480" hidden="1" xr:uid="{00000000-0005-0000-0000-000070610000}"/>
    <cellStyle name="Encabez. 2 2" xfId="31470" hidden="1" xr:uid="{00000000-0005-0000-0000-000071610000}"/>
    <cellStyle name="Encabez. 2 2" xfId="31394" hidden="1" xr:uid="{00000000-0005-0000-0000-000072610000}"/>
    <cellStyle name="Encabez. 2 2" xfId="30184" hidden="1" xr:uid="{00000000-0005-0000-0000-000073610000}"/>
    <cellStyle name="Encabez. 2 2" xfId="31349" hidden="1" xr:uid="{00000000-0005-0000-0000-000074610000}"/>
    <cellStyle name="Encabez. 2 2" xfId="30512" hidden="1" xr:uid="{00000000-0005-0000-0000-000075610000}"/>
    <cellStyle name="Encabez. 2 2" xfId="31409" hidden="1" xr:uid="{00000000-0005-0000-0000-000076610000}"/>
    <cellStyle name="Encabez. 2 2" xfId="31302" hidden="1" xr:uid="{00000000-0005-0000-0000-000077610000}"/>
    <cellStyle name="Encabez. 2 2" xfId="31868" hidden="1" xr:uid="{00000000-0005-0000-0000-000078610000}"/>
    <cellStyle name="Encabez. 2 2" xfId="31867" hidden="1" xr:uid="{00000000-0005-0000-0000-000079610000}"/>
    <cellStyle name="Encabez. 2 2" xfId="31891" hidden="1" xr:uid="{00000000-0005-0000-0000-00007A610000}"/>
    <cellStyle name="Encabez. 2 2" xfId="31890" hidden="1" xr:uid="{00000000-0005-0000-0000-00007B610000}"/>
    <cellStyle name="Encabez. 2 2" xfId="31901" hidden="1" xr:uid="{00000000-0005-0000-0000-00007C610000}"/>
    <cellStyle name="Encabez. 2 2" xfId="31900" hidden="1" xr:uid="{00000000-0005-0000-0000-00007D610000}"/>
    <cellStyle name="Encabez. 2 2" xfId="31911" hidden="1" xr:uid="{00000000-0005-0000-0000-00007E610000}"/>
    <cellStyle name="Encabez. 2 2" xfId="31910" hidden="1" xr:uid="{00000000-0005-0000-0000-00007F610000}"/>
    <cellStyle name="Encabez. 2 2" xfId="31921" hidden="1" xr:uid="{00000000-0005-0000-0000-000080610000}"/>
    <cellStyle name="Encabez. 2 2" xfId="31920" hidden="1" xr:uid="{00000000-0005-0000-0000-000081610000}"/>
    <cellStyle name="Encabez. 2 2" xfId="31831" hidden="1" xr:uid="{00000000-0005-0000-0000-000082610000}"/>
    <cellStyle name="Encabez. 2 2" xfId="31832" hidden="1" xr:uid="{00000000-0005-0000-0000-000083610000}"/>
    <cellStyle name="Encabez. 2 2" xfId="31840" hidden="1" xr:uid="{00000000-0005-0000-0000-000084610000}"/>
    <cellStyle name="Encabez. 2 2" xfId="4846" hidden="1" xr:uid="{00000000-0005-0000-0000-000085610000}"/>
    <cellStyle name="Encabez. 2 2" xfId="31930" hidden="1" xr:uid="{00000000-0005-0000-0000-000086610000}"/>
    <cellStyle name="Encabez. 2 2" xfId="31929" hidden="1" xr:uid="{00000000-0005-0000-0000-000087610000}"/>
    <cellStyle name="Encabez. 2 2" xfId="31940" hidden="1" xr:uid="{00000000-0005-0000-0000-000088610000}"/>
    <cellStyle name="Encabez. 2 2" xfId="31939" hidden="1" xr:uid="{00000000-0005-0000-0000-000089610000}"/>
    <cellStyle name="Encabez. 2 2" xfId="31950" hidden="1" xr:uid="{00000000-0005-0000-0000-00008A610000}"/>
    <cellStyle name="Encabez. 2 2" xfId="31949" hidden="1" xr:uid="{00000000-0005-0000-0000-00008B610000}"/>
    <cellStyle name="Encabez. 2 2" xfId="10047" hidden="1" xr:uid="{00000000-0005-0000-0000-00008C610000}"/>
    <cellStyle name="Encabez. 2 2" xfId="6089" hidden="1" xr:uid="{00000000-0005-0000-0000-00008D610000}"/>
    <cellStyle name="Encabez. 2 2" xfId="9544" hidden="1" xr:uid="{00000000-0005-0000-0000-00008E610000}"/>
    <cellStyle name="Encabez. 2 2" xfId="30113" hidden="1" xr:uid="{00000000-0005-0000-0000-00008F610000}"/>
    <cellStyle name="Encabez. 2 2" xfId="30163" hidden="1" xr:uid="{00000000-0005-0000-0000-000090610000}"/>
    <cellStyle name="Encabez. 2 2" xfId="8432" hidden="1" xr:uid="{00000000-0005-0000-0000-000091610000}"/>
    <cellStyle name="Encabez. 2 2" xfId="31963" hidden="1" xr:uid="{00000000-0005-0000-0000-000092610000}"/>
    <cellStyle name="Encabez. 2 2" xfId="31962" hidden="1" xr:uid="{00000000-0005-0000-0000-000093610000}"/>
    <cellStyle name="Encabez. 2 2" xfId="31974" hidden="1" xr:uid="{00000000-0005-0000-0000-000094610000}"/>
    <cellStyle name="Encabez. 2 2" xfId="31973" hidden="1" xr:uid="{00000000-0005-0000-0000-000095610000}"/>
    <cellStyle name="Encabez. 2 2" xfId="32107" hidden="1" xr:uid="{00000000-0005-0000-0000-000096610000}"/>
    <cellStyle name="Encabez. 2 2" xfId="32106" hidden="1" xr:uid="{00000000-0005-0000-0000-000097610000}"/>
    <cellStyle name="Encabez. 2 2" xfId="32131" hidden="1" xr:uid="{00000000-0005-0000-0000-000098610000}"/>
    <cellStyle name="Encabez. 2 2" xfId="32130" hidden="1" xr:uid="{00000000-0005-0000-0000-000099610000}"/>
    <cellStyle name="Encabez. 2 2" xfId="32167" hidden="1" xr:uid="{00000000-0005-0000-0000-00009A610000}"/>
    <cellStyle name="Encabez. 2 2" xfId="32166" hidden="1" xr:uid="{00000000-0005-0000-0000-00009B610000}"/>
    <cellStyle name="Encabez. 2 2" xfId="32178" hidden="1" xr:uid="{00000000-0005-0000-0000-00009C610000}"/>
    <cellStyle name="Encabez. 2 2" xfId="32177" hidden="1" xr:uid="{00000000-0005-0000-0000-00009D610000}"/>
    <cellStyle name="Encabez. 2 2" xfId="32189" hidden="1" xr:uid="{00000000-0005-0000-0000-00009E610000}"/>
    <cellStyle name="Encabez. 2 2" xfId="32188" hidden="1" xr:uid="{00000000-0005-0000-0000-00009F610000}"/>
    <cellStyle name="Encabez. 2 2" xfId="32251" hidden="1" xr:uid="{00000000-0005-0000-0000-0000A0610000}"/>
    <cellStyle name="Encabez. 2 2" xfId="32250" hidden="1" xr:uid="{00000000-0005-0000-0000-0000A1610000}"/>
    <cellStyle name="Encabez. 2 2" xfId="32274" hidden="1" xr:uid="{00000000-0005-0000-0000-0000A2610000}"/>
    <cellStyle name="Encabez. 2 2" xfId="32273" hidden="1" xr:uid="{00000000-0005-0000-0000-0000A3610000}"/>
    <cellStyle name="Encabez. 2 2" xfId="32284" hidden="1" xr:uid="{00000000-0005-0000-0000-0000A4610000}"/>
    <cellStyle name="Encabez. 2 2" xfId="32283" hidden="1" xr:uid="{00000000-0005-0000-0000-0000A5610000}"/>
    <cellStyle name="Encabez. 2 2" xfId="32294" hidden="1" xr:uid="{00000000-0005-0000-0000-0000A6610000}"/>
    <cellStyle name="Encabez. 2 2" xfId="32293" hidden="1" xr:uid="{00000000-0005-0000-0000-0000A7610000}"/>
    <cellStyle name="Encabez. 2 2" xfId="32304" hidden="1" xr:uid="{00000000-0005-0000-0000-0000A8610000}"/>
    <cellStyle name="Encabez. 2 2" xfId="32303" hidden="1" xr:uid="{00000000-0005-0000-0000-0000A9610000}"/>
    <cellStyle name="Encabez. 2 2" xfId="32213" hidden="1" xr:uid="{00000000-0005-0000-0000-0000AA610000}"/>
    <cellStyle name="Encabez. 2 2" xfId="32214" hidden="1" xr:uid="{00000000-0005-0000-0000-0000AB610000}"/>
    <cellStyle name="Encabez. 2 2" xfId="32223" hidden="1" xr:uid="{00000000-0005-0000-0000-0000AC610000}"/>
    <cellStyle name="Encabez. 2 2" xfId="32064" hidden="1" xr:uid="{00000000-0005-0000-0000-0000AD610000}"/>
    <cellStyle name="Encabez. 2 2" xfId="32313" hidden="1" xr:uid="{00000000-0005-0000-0000-0000AE610000}"/>
    <cellStyle name="Encabez. 2 2" xfId="32312" hidden="1" xr:uid="{00000000-0005-0000-0000-0000AF610000}"/>
    <cellStyle name="Encabez. 2 2" xfId="32323" hidden="1" xr:uid="{00000000-0005-0000-0000-0000B0610000}"/>
    <cellStyle name="Encabez. 2 2" xfId="32322" hidden="1" xr:uid="{00000000-0005-0000-0000-0000B1610000}"/>
    <cellStyle name="Encabez. 2 2" xfId="32333" hidden="1" xr:uid="{00000000-0005-0000-0000-0000B2610000}"/>
    <cellStyle name="Encabez. 2 2" xfId="32332" hidden="1" xr:uid="{00000000-0005-0000-0000-0000B3610000}"/>
    <cellStyle name="Encabez. 2 2" xfId="30434" hidden="1" xr:uid="{00000000-0005-0000-0000-0000B4610000}"/>
    <cellStyle name="Encabez. 2 2" xfId="32013" hidden="1" xr:uid="{00000000-0005-0000-0000-0000B5610000}"/>
    <cellStyle name="Encabez. 2 2" xfId="30472" hidden="1" xr:uid="{00000000-0005-0000-0000-0000B6610000}"/>
    <cellStyle name="Encabez. 2 2" xfId="30496" hidden="1" xr:uid="{00000000-0005-0000-0000-0000B7610000}"/>
    <cellStyle name="Encabez. 2 2" xfId="9048" hidden="1" xr:uid="{00000000-0005-0000-0000-0000B8610000}"/>
    <cellStyle name="Encabez. 2 2" xfId="30332" hidden="1" xr:uid="{00000000-0005-0000-0000-0000B9610000}"/>
    <cellStyle name="Encabez. 2 2" xfId="30253" hidden="1" xr:uid="{00000000-0005-0000-0000-0000BA610000}"/>
    <cellStyle name="Encabez. 2 2" xfId="30324" hidden="1" xr:uid="{00000000-0005-0000-0000-0000BB610000}"/>
    <cellStyle name="Encabez. 2 2" xfId="32343" hidden="1" xr:uid="{00000000-0005-0000-0000-0000BC610000}"/>
    <cellStyle name="Encabez. 2 2" xfId="32342" hidden="1" xr:uid="{00000000-0005-0000-0000-0000BD610000}"/>
    <cellStyle name="Encabez. 2 2" xfId="32403" hidden="1" xr:uid="{00000000-0005-0000-0000-0000BE610000}"/>
    <cellStyle name="Encabez. 2 2" xfId="32402" hidden="1" xr:uid="{00000000-0005-0000-0000-0000BF610000}"/>
    <cellStyle name="Encabez. 2 2" xfId="32426" hidden="1" xr:uid="{00000000-0005-0000-0000-0000C0610000}"/>
    <cellStyle name="Encabez. 2 2" xfId="32425" hidden="1" xr:uid="{00000000-0005-0000-0000-0000C1610000}"/>
    <cellStyle name="Encabez. 2 2" xfId="32436" hidden="1" xr:uid="{00000000-0005-0000-0000-0000C2610000}"/>
    <cellStyle name="Encabez. 2 2" xfId="32435" hidden="1" xr:uid="{00000000-0005-0000-0000-0000C3610000}"/>
    <cellStyle name="Encabez. 2 2" xfId="32446" hidden="1" xr:uid="{00000000-0005-0000-0000-0000C4610000}"/>
    <cellStyle name="Encabez. 2 2" xfId="32445" hidden="1" xr:uid="{00000000-0005-0000-0000-0000C5610000}"/>
    <cellStyle name="Encabez. 2 2" xfId="32456" hidden="1" xr:uid="{00000000-0005-0000-0000-0000C6610000}"/>
    <cellStyle name="Encabez. 2 2" xfId="32455" hidden="1" xr:uid="{00000000-0005-0000-0000-0000C7610000}"/>
    <cellStyle name="Encabez. 2 2" xfId="32366" hidden="1" xr:uid="{00000000-0005-0000-0000-0000C8610000}"/>
    <cellStyle name="Encabez. 2 2" xfId="32367" hidden="1" xr:uid="{00000000-0005-0000-0000-0000C9610000}"/>
    <cellStyle name="Encabez. 2 2" xfId="32375" hidden="1" xr:uid="{00000000-0005-0000-0000-0000CA610000}"/>
    <cellStyle name="Encabez. 2 2" xfId="32018" hidden="1" xr:uid="{00000000-0005-0000-0000-0000CB610000}"/>
    <cellStyle name="Encabez. 2 2" xfId="32465" hidden="1" xr:uid="{00000000-0005-0000-0000-0000CC610000}"/>
    <cellStyle name="Encabez. 2 2" xfId="32464" hidden="1" xr:uid="{00000000-0005-0000-0000-0000CD610000}"/>
    <cellStyle name="Encabez. 2 2" xfId="32475" hidden="1" xr:uid="{00000000-0005-0000-0000-0000CE610000}"/>
    <cellStyle name="Encabez. 2 2" xfId="32474" hidden="1" xr:uid="{00000000-0005-0000-0000-0000CF610000}"/>
    <cellStyle name="Encabez. 2 2" xfId="32485" hidden="1" xr:uid="{00000000-0005-0000-0000-0000D0610000}"/>
    <cellStyle name="Encabez. 2 2" xfId="32484" hidden="1" xr:uid="{00000000-0005-0000-0000-0000D1610000}"/>
    <cellStyle name="Encabez. 2 2" xfId="32096" hidden="1" xr:uid="{00000000-0005-0000-0000-0000D2610000}"/>
    <cellStyle name="Encabez. 2 2" xfId="30129" hidden="1" xr:uid="{00000000-0005-0000-0000-0000D3610000}"/>
    <cellStyle name="Encabez. 2 2" xfId="32159" hidden="1" xr:uid="{00000000-0005-0000-0000-0000D4610000}"/>
    <cellStyle name="Encabez. 2 2" xfId="32149" hidden="1" xr:uid="{00000000-0005-0000-0000-0000D5610000}"/>
    <cellStyle name="Encabez. 2 2" xfId="32073" hidden="1" xr:uid="{00000000-0005-0000-0000-0000D6610000}"/>
    <cellStyle name="Encabez. 2 2" xfId="23716" hidden="1" xr:uid="{00000000-0005-0000-0000-0000D7610000}"/>
    <cellStyle name="Encabez. 2 2" xfId="32028" hidden="1" xr:uid="{00000000-0005-0000-0000-0000D8610000}"/>
    <cellStyle name="Encabez. 2 2" xfId="30199" hidden="1" xr:uid="{00000000-0005-0000-0000-0000D9610000}"/>
    <cellStyle name="Encabez. 2 2" xfId="32088" hidden="1" xr:uid="{00000000-0005-0000-0000-0000DA610000}"/>
    <cellStyle name="Encabez. 2 2" xfId="31981" hidden="1" xr:uid="{00000000-0005-0000-0000-0000DB610000}"/>
    <cellStyle name="Encabez. 2 2" xfId="32548" hidden="1" xr:uid="{00000000-0005-0000-0000-0000DC610000}"/>
    <cellStyle name="Encabez. 2 2" xfId="32547" hidden="1" xr:uid="{00000000-0005-0000-0000-0000DD610000}"/>
    <cellStyle name="Encabez. 2 2" xfId="32571" hidden="1" xr:uid="{00000000-0005-0000-0000-0000DE610000}"/>
    <cellStyle name="Encabez. 2 2" xfId="32570" hidden="1" xr:uid="{00000000-0005-0000-0000-0000DF610000}"/>
    <cellStyle name="Encabez. 2 2" xfId="32581" hidden="1" xr:uid="{00000000-0005-0000-0000-0000E0610000}"/>
    <cellStyle name="Encabez. 2 2" xfId="32580" hidden="1" xr:uid="{00000000-0005-0000-0000-0000E1610000}"/>
    <cellStyle name="Encabez. 2 2" xfId="32591" hidden="1" xr:uid="{00000000-0005-0000-0000-0000E2610000}"/>
    <cellStyle name="Encabez. 2 2" xfId="32590" hidden="1" xr:uid="{00000000-0005-0000-0000-0000E3610000}"/>
    <cellStyle name="Encabez. 2 2" xfId="32601" hidden="1" xr:uid="{00000000-0005-0000-0000-0000E4610000}"/>
    <cellStyle name="Encabez. 2 2" xfId="32600" hidden="1" xr:uid="{00000000-0005-0000-0000-0000E5610000}"/>
    <cellStyle name="Encabez. 2 2" xfId="32511" hidden="1" xr:uid="{00000000-0005-0000-0000-0000E6610000}"/>
    <cellStyle name="Encabez. 2 2" xfId="32512" hidden="1" xr:uid="{00000000-0005-0000-0000-0000E7610000}"/>
    <cellStyle name="Encabez. 2 2" xfId="32520" hidden="1" xr:uid="{00000000-0005-0000-0000-0000E8610000}"/>
    <cellStyle name="Encabez. 2 2" xfId="30361" hidden="1" xr:uid="{00000000-0005-0000-0000-0000E9610000}"/>
    <cellStyle name="Encabez. 2 2" xfId="32610" hidden="1" xr:uid="{00000000-0005-0000-0000-0000EA610000}"/>
    <cellStyle name="Encabez. 2 2" xfId="32609" hidden="1" xr:uid="{00000000-0005-0000-0000-0000EB610000}"/>
    <cellStyle name="Encabez. 2 2" xfId="32620" hidden="1" xr:uid="{00000000-0005-0000-0000-0000EC610000}"/>
    <cellStyle name="Encabez. 2 2" xfId="32619" hidden="1" xr:uid="{00000000-0005-0000-0000-0000ED610000}"/>
    <cellStyle name="Encabez. 2 2" xfId="32630" hidden="1" xr:uid="{00000000-0005-0000-0000-0000EE610000}"/>
    <cellStyle name="Encabez. 2 2" xfId="32629" hidden="1" xr:uid="{00000000-0005-0000-0000-0000EF610000}"/>
    <cellStyle name="Encabez. 2 2" xfId="13746" hidden="1" xr:uid="{00000000-0005-0000-0000-0000F0610000}"/>
    <cellStyle name="Encabez. 2 2" xfId="30177" hidden="1" xr:uid="{00000000-0005-0000-0000-0000F1610000}"/>
    <cellStyle name="Encabez. 2 2" xfId="30339" hidden="1" xr:uid="{00000000-0005-0000-0000-0000F2610000}"/>
    <cellStyle name="Encabez. 2 2" xfId="30468" hidden="1" xr:uid="{00000000-0005-0000-0000-0000F3610000}"/>
    <cellStyle name="Encabez. 2 2" xfId="5615" hidden="1" xr:uid="{00000000-0005-0000-0000-0000F4610000}"/>
    <cellStyle name="Encabez. 2 2" xfId="30480" hidden="1" xr:uid="{00000000-0005-0000-0000-0000F5610000}"/>
    <cellStyle name="Encabez. 2 2" xfId="32643" hidden="1" xr:uid="{00000000-0005-0000-0000-0000F6610000}"/>
    <cellStyle name="Encabez. 2 2" xfId="32642" hidden="1" xr:uid="{00000000-0005-0000-0000-0000F7610000}"/>
    <cellStyle name="Encabez. 2 2" xfId="32653" hidden="1" xr:uid="{00000000-0005-0000-0000-0000F8610000}"/>
    <cellStyle name="Encabez. 2 2" xfId="32652" hidden="1" xr:uid="{00000000-0005-0000-0000-0000F9610000}"/>
    <cellStyle name="Encabez. 2 2" xfId="32786" hidden="1" xr:uid="{00000000-0005-0000-0000-0000FA610000}"/>
    <cellStyle name="Encabez. 2 2" xfId="32785" hidden="1" xr:uid="{00000000-0005-0000-0000-0000FB610000}"/>
    <cellStyle name="Encabez. 2 2" xfId="32810" hidden="1" xr:uid="{00000000-0005-0000-0000-0000FC610000}"/>
    <cellStyle name="Encabez. 2 2" xfId="32809" hidden="1" xr:uid="{00000000-0005-0000-0000-0000FD610000}"/>
    <cellStyle name="Encabez. 2 2" xfId="32846" hidden="1" xr:uid="{00000000-0005-0000-0000-0000FE610000}"/>
    <cellStyle name="Encabez. 2 2" xfId="32845" hidden="1" xr:uid="{00000000-0005-0000-0000-0000FF610000}"/>
    <cellStyle name="Encabez. 2 2" xfId="32857" hidden="1" xr:uid="{00000000-0005-0000-0000-000000620000}"/>
    <cellStyle name="Encabez. 2 2" xfId="32856" hidden="1" xr:uid="{00000000-0005-0000-0000-000001620000}"/>
    <cellStyle name="Encabez. 2 2" xfId="32868" hidden="1" xr:uid="{00000000-0005-0000-0000-000002620000}"/>
    <cellStyle name="Encabez. 2 2" xfId="32867" hidden="1" xr:uid="{00000000-0005-0000-0000-000003620000}"/>
    <cellStyle name="Encabez. 2 2" xfId="32929" hidden="1" xr:uid="{00000000-0005-0000-0000-000004620000}"/>
    <cellStyle name="Encabez. 2 2" xfId="32928" hidden="1" xr:uid="{00000000-0005-0000-0000-000005620000}"/>
    <cellStyle name="Encabez. 2 2" xfId="32952" hidden="1" xr:uid="{00000000-0005-0000-0000-000006620000}"/>
    <cellStyle name="Encabez. 2 2" xfId="32951" hidden="1" xr:uid="{00000000-0005-0000-0000-000007620000}"/>
    <cellStyle name="Encabez. 2 2" xfId="32962" hidden="1" xr:uid="{00000000-0005-0000-0000-000008620000}"/>
    <cellStyle name="Encabez. 2 2" xfId="32961" hidden="1" xr:uid="{00000000-0005-0000-0000-000009620000}"/>
    <cellStyle name="Encabez. 2 2" xfId="32972" hidden="1" xr:uid="{00000000-0005-0000-0000-00000A620000}"/>
    <cellStyle name="Encabez. 2 2" xfId="32971" hidden="1" xr:uid="{00000000-0005-0000-0000-00000B620000}"/>
    <cellStyle name="Encabez. 2 2" xfId="32982" hidden="1" xr:uid="{00000000-0005-0000-0000-00000C620000}"/>
    <cellStyle name="Encabez. 2 2" xfId="32981" hidden="1" xr:uid="{00000000-0005-0000-0000-00000D620000}"/>
    <cellStyle name="Encabez. 2 2" xfId="32892" hidden="1" xr:uid="{00000000-0005-0000-0000-00000E620000}"/>
    <cellStyle name="Encabez. 2 2" xfId="32893" hidden="1" xr:uid="{00000000-0005-0000-0000-00000F620000}"/>
    <cellStyle name="Encabez. 2 2" xfId="32901" hidden="1" xr:uid="{00000000-0005-0000-0000-000010620000}"/>
    <cellStyle name="Encabez. 2 2" xfId="32743" hidden="1" xr:uid="{00000000-0005-0000-0000-000011620000}"/>
    <cellStyle name="Encabez. 2 2" xfId="32991" hidden="1" xr:uid="{00000000-0005-0000-0000-000012620000}"/>
    <cellStyle name="Encabez. 2 2" xfId="32990" hidden="1" xr:uid="{00000000-0005-0000-0000-000013620000}"/>
    <cellStyle name="Encabez. 2 2" xfId="33001" hidden="1" xr:uid="{00000000-0005-0000-0000-000014620000}"/>
    <cellStyle name="Encabez. 2 2" xfId="33000" hidden="1" xr:uid="{00000000-0005-0000-0000-000015620000}"/>
    <cellStyle name="Encabez. 2 2" xfId="33011" hidden="1" xr:uid="{00000000-0005-0000-0000-000016620000}"/>
    <cellStyle name="Encabez. 2 2" xfId="33010" hidden="1" xr:uid="{00000000-0005-0000-0000-000017620000}"/>
    <cellStyle name="Encabez. 2 2" xfId="30564" hidden="1" xr:uid="{00000000-0005-0000-0000-000018620000}"/>
    <cellStyle name="Encabez. 2 2" xfId="32692" hidden="1" xr:uid="{00000000-0005-0000-0000-000019620000}"/>
    <cellStyle name="Encabez. 2 2" xfId="30427" hidden="1" xr:uid="{00000000-0005-0000-0000-00001A620000}"/>
    <cellStyle name="Encabez. 2 2" xfId="30194" hidden="1" xr:uid="{00000000-0005-0000-0000-00001B620000}"/>
    <cellStyle name="Encabez. 2 2" xfId="30237" hidden="1" xr:uid="{00000000-0005-0000-0000-00001C620000}"/>
    <cellStyle name="Encabez. 2 2" xfId="30503" hidden="1" xr:uid="{00000000-0005-0000-0000-00001D620000}"/>
    <cellStyle name="Encabez. 2 2" xfId="30484" hidden="1" xr:uid="{00000000-0005-0000-0000-00001E620000}"/>
    <cellStyle name="Encabez. 2 2" xfId="9525" hidden="1" xr:uid="{00000000-0005-0000-0000-00001F620000}"/>
    <cellStyle name="Encabez. 2 2" xfId="33021" hidden="1" xr:uid="{00000000-0005-0000-0000-000020620000}"/>
    <cellStyle name="Encabez. 2 2" xfId="33020" hidden="1" xr:uid="{00000000-0005-0000-0000-000021620000}"/>
    <cellStyle name="Encabez. 2 2" xfId="33081" hidden="1" xr:uid="{00000000-0005-0000-0000-000022620000}"/>
    <cellStyle name="Encabez. 2 2" xfId="33080" hidden="1" xr:uid="{00000000-0005-0000-0000-000023620000}"/>
    <cellStyle name="Encabez. 2 2" xfId="33104" hidden="1" xr:uid="{00000000-0005-0000-0000-000024620000}"/>
    <cellStyle name="Encabez. 2 2" xfId="33103" hidden="1" xr:uid="{00000000-0005-0000-0000-000025620000}"/>
    <cellStyle name="Encabez. 2 2" xfId="33114" hidden="1" xr:uid="{00000000-0005-0000-0000-000026620000}"/>
    <cellStyle name="Encabez. 2 2" xfId="33113" hidden="1" xr:uid="{00000000-0005-0000-0000-000027620000}"/>
    <cellStyle name="Encabez. 2 2" xfId="33124" hidden="1" xr:uid="{00000000-0005-0000-0000-000028620000}"/>
    <cellStyle name="Encabez. 2 2" xfId="33123" hidden="1" xr:uid="{00000000-0005-0000-0000-000029620000}"/>
    <cellStyle name="Encabez. 2 2" xfId="33134" hidden="1" xr:uid="{00000000-0005-0000-0000-00002A620000}"/>
    <cellStyle name="Encabez. 2 2" xfId="33133" hidden="1" xr:uid="{00000000-0005-0000-0000-00002B620000}"/>
    <cellStyle name="Encabez. 2 2" xfId="33044" hidden="1" xr:uid="{00000000-0005-0000-0000-00002C620000}"/>
    <cellStyle name="Encabez. 2 2" xfId="33045" hidden="1" xr:uid="{00000000-0005-0000-0000-00002D620000}"/>
    <cellStyle name="Encabez. 2 2" xfId="33053" hidden="1" xr:uid="{00000000-0005-0000-0000-00002E620000}"/>
    <cellStyle name="Encabez. 2 2" xfId="32697" hidden="1" xr:uid="{00000000-0005-0000-0000-00002F620000}"/>
    <cellStyle name="Encabez. 2 2" xfId="33143" hidden="1" xr:uid="{00000000-0005-0000-0000-000030620000}"/>
    <cellStyle name="Encabez. 2 2" xfId="33142" hidden="1" xr:uid="{00000000-0005-0000-0000-000031620000}"/>
    <cellStyle name="Encabez. 2 2" xfId="33153" hidden="1" xr:uid="{00000000-0005-0000-0000-000032620000}"/>
    <cellStyle name="Encabez. 2 2" xfId="33152" hidden="1" xr:uid="{00000000-0005-0000-0000-000033620000}"/>
    <cellStyle name="Encabez. 2 2" xfId="33163" hidden="1" xr:uid="{00000000-0005-0000-0000-000034620000}"/>
    <cellStyle name="Encabez. 2 2" xfId="33162" hidden="1" xr:uid="{00000000-0005-0000-0000-000035620000}"/>
    <cellStyle name="Encabez. 2 2" xfId="32775" hidden="1" xr:uid="{00000000-0005-0000-0000-000036620000}"/>
    <cellStyle name="Encabez. 2 2" xfId="30345" hidden="1" xr:uid="{00000000-0005-0000-0000-000037620000}"/>
    <cellStyle name="Encabez. 2 2" xfId="32838" hidden="1" xr:uid="{00000000-0005-0000-0000-000038620000}"/>
    <cellStyle name="Encabez. 2 2" xfId="32828" hidden="1" xr:uid="{00000000-0005-0000-0000-000039620000}"/>
    <cellStyle name="Encabez. 2 2" xfId="32752" hidden="1" xr:uid="{00000000-0005-0000-0000-00003A620000}"/>
    <cellStyle name="Encabez. 2 2" xfId="10422" hidden="1" xr:uid="{00000000-0005-0000-0000-00003B620000}"/>
    <cellStyle name="Encabez. 2 2" xfId="32707" hidden="1" xr:uid="{00000000-0005-0000-0000-00003C620000}"/>
    <cellStyle name="Encabez. 2 2" xfId="30156" hidden="1" xr:uid="{00000000-0005-0000-0000-00003D620000}"/>
    <cellStyle name="Encabez. 2 2" xfId="32767" hidden="1" xr:uid="{00000000-0005-0000-0000-00003E620000}"/>
    <cellStyle name="Encabez. 2 2" xfId="32660" hidden="1" xr:uid="{00000000-0005-0000-0000-00003F620000}"/>
    <cellStyle name="Encabez. 2 2" xfId="33226" hidden="1" xr:uid="{00000000-0005-0000-0000-000040620000}"/>
    <cellStyle name="Encabez. 2 2" xfId="33225" hidden="1" xr:uid="{00000000-0005-0000-0000-000041620000}"/>
    <cellStyle name="Encabez. 2 2" xfId="33249" hidden="1" xr:uid="{00000000-0005-0000-0000-000042620000}"/>
    <cellStyle name="Encabez. 2 2" xfId="33248" hidden="1" xr:uid="{00000000-0005-0000-0000-000043620000}"/>
    <cellStyle name="Encabez. 2 2" xfId="33259" hidden="1" xr:uid="{00000000-0005-0000-0000-000044620000}"/>
    <cellStyle name="Encabez. 2 2" xfId="33258" hidden="1" xr:uid="{00000000-0005-0000-0000-000045620000}"/>
    <cellStyle name="Encabez. 2 2" xfId="33269" hidden="1" xr:uid="{00000000-0005-0000-0000-000046620000}"/>
    <cellStyle name="Encabez. 2 2" xfId="33268" hidden="1" xr:uid="{00000000-0005-0000-0000-000047620000}"/>
    <cellStyle name="Encabez. 2 2" xfId="33279" hidden="1" xr:uid="{00000000-0005-0000-0000-000048620000}"/>
    <cellStyle name="Encabez. 2 2" xfId="33278" hidden="1" xr:uid="{00000000-0005-0000-0000-000049620000}"/>
    <cellStyle name="Encabez. 2 2" xfId="33189" hidden="1" xr:uid="{00000000-0005-0000-0000-00004A620000}"/>
    <cellStyle name="Encabez. 2 2" xfId="33190" hidden="1" xr:uid="{00000000-0005-0000-0000-00004B620000}"/>
    <cellStyle name="Encabez. 2 2" xfId="33198" hidden="1" xr:uid="{00000000-0005-0000-0000-00004C620000}"/>
    <cellStyle name="Encabez. 2 2" xfId="9420" hidden="1" xr:uid="{00000000-0005-0000-0000-00004D620000}"/>
    <cellStyle name="Encabez. 2 2" xfId="33288" hidden="1" xr:uid="{00000000-0005-0000-0000-00004E620000}"/>
    <cellStyle name="Encabez. 2 2" xfId="33287" hidden="1" xr:uid="{00000000-0005-0000-0000-00004F620000}"/>
    <cellStyle name="Encabez. 2 2" xfId="33298" hidden="1" xr:uid="{00000000-0005-0000-0000-000050620000}"/>
    <cellStyle name="Encabez. 2 2" xfId="33297" hidden="1" xr:uid="{00000000-0005-0000-0000-000051620000}"/>
    <cellStyle name="Encabez. 2 2" xfId="33308" hidden="1" xr:uid="{00000000-0005-0000-0000-000052620000}"/>
    <cellStyle name="Encabez. 2 2" xfId="33307" hidden="1" xr:uid="{00000000-0005-0000-0000-000053620000}"/>
    <cellStyle name="Encabez. 2 2" xfId="9002" hidden="1" xr:uid="{00000000-0005-0000-0000-000054620000}"/>
    <cellStyle name="Encabez. 2 2" xfId="8639" hidden="1" xr:uid="{00000000-0005-0000-0000-000055620000}"/>
    <cellStyle name="Encabez. 2 2" xfId="10032" hidden="1" xr:uid="{00000000-0005-0000-0000-000056620000}"/>
    <cellStyle name="Encabez. 2 2" xfId="9133" hidden="1" xr:uid="{00000000-0005-0000-0000-000057620000}"/>
    <cellStyle name="Encabez. 2 2" xfId="33318" hidden="1" xr:uid="{00000000-0005-0000-0000-000058620000}"/>
    <cellStyle name="Encabez. 2 2" xfId="33317" hidden="1" xr:uid="{00000000-0005-0000-0000-000059620000}"/>
    <cellStyle name="Encabez. 2 2" xfId="33328" hidden="1" xr:uid="{00000000-0005-0000-0000-00005A620000}"/>
    <cellStyle name="Encabez. 2 2" xfId="33327" hidden="1" xr:uid="{00000000-0005-0000-0000-00005B620000}"/>
    <cellStyle name="Encabez. 2 2" xfId="33338" hidden="1" xr:uid="{00000000-0005-0000-0000-00005C620000}"/>
    <cellStyle name="Encabez. 2 2" xfId="33337" hidden="1" xr:uid="{00000000-0005-0000-0000-00005D620000}"/>
    <cellStyle name="Encabez. 2 2" xfId="33647" hidden="1" xr:uid="{00000000-0005-0000-0000-00005E620000}"/>
    <cellStyle name="Encabez. 2 2" xfId="33645" hidden="1" xr:uid="{00000000-0005-0000-0000-00005F620000}"/>
    <cellStyle name="Encabez. 2 2" xfId="33674" hidden="1" xr:uid="{00000000-0005-0000-0000-000060620000}"/>
    <cellStyle name="Encabez. 2 2" xfId="33672" hidden="1" xr:uid="{00000000-0005-0000-0000-000061620000}"/>
    <cellStyle name="Encabez. 2 2" xfId="33759" hidden="1" xr:uid="{00000000-0005-0000-0000-000062620000}"/>
    <cellStyle name="Encabez. 2 2" xfId="33758" hidden="1" xr:uid="{00000000-0005-0000-0000-000063620000}"/>
    <cellStyle name="Encabez. 2 2" xfId="33771" hidden="1" xr:uid="{00000000-0005-0000-0000-000064620000}"/>
    <cellStyle name="Encabez. 2 2" xfId="33770" hidden="1" xr:uid="{00000000-0005-0000-0000-000065620000}"/>
    <cellStyle name="Encabez. 2 2" xfId="33785" hidden="1" xr:uid="{00000000-0005-0000-0000-000066620000}"/>
    <cellStyle name="Encabez. 2 2" xfId="33784" hidden="1" xr:uid="{00000000-0005-0000-0000-000067620000}"/>
    <cellStyle name="Encabez. 2 2" xfId="33392" hidden="1" xr:uid="{00000000-0005-0000-0000-000068620000}"/>
    <cellStyle name="Encabez. 2 2" xfId="33393" hidden="1" xr:uid="{00000000-0005-0000-0000-000069620000}"/>
    <cellStyle name="Encabez. 2 2" xfId="33483" hidden="1" xr:uid="{00000000-0005-0000-0000-00006A620000}"/>
    <cellStyle name="Encabez. 2 2" xfId="8554" hidden="1" xr:uid="{00000000-0005-0000-0000-00006B620000}"/>
    <cellStyle name="Encabez. 2 2" xfId="33794" hidden="1" xr:uid="{00000000-0005-0000-0000-00006C620000}"/>
    <cellStyle name="Encabez. 2 2" xfId="33793" hidden="1" xr:uid="{00000000-0005-0000-0000-00006D620000}"/>
    <cellStyle name="Encabez. 2 2" xfId="33809" hidden="1" xr:uid="{00000000-0005-0000-0000-00006E620000}"/>
    <cellStyle name="Encabez. 2 2" xfId="33808" hidden="1" xr:uid="{00000000-0005-0000-0000-00006F620000}"/>
    <cellStyle name="Encabez. 2 2" xfId="33822" hidden="1" xr:uid="{00000000-0005-0000-0000-000070620000}"/>
    <cellStyle name="Encabez. 2 2" xfId="33821" hidden="1" xr:uid="{00000000-0005-0000-0000-000071620000}"/>
    <cellStyle name="Encabez. 2 2" xfId="33702" hidden="1" xr:uid="{00000000-0005-0000-0000-000072620000}"/>
    <cellStyle name="Encabez. 2 2" xfId="33508" hidden="1" xr:uid="{00000000-0005-0000-0000-000073620000}"/>
    <cellStyle name="Encabez. 2 2" xfId="33435" hidden="1" xr:uid="{00000000-0005-0000-0000-000074620000}"/>
    <cellStyle name="Encabez. 2 2" xfId="33558" hidden="1" xr:uid="{00000000-0005-0000-0000-000075620000}"/>
    <cellStyle name="Encabez. 2 2" xfId="33462" hidden="1" xr:uid="{00000000-0005-0000-0000-000076620000}"/>
    <cellStyle name="Encabez. 2 2" xfId="33477" hidden="1" xr:uid="{00000000-0005-0000-0000-000077620000}"/>
    <cellStyle name="Encabez. 2 2" xfId="33840" hidden="1" xr:uid="{00000000-0005-0000-0000-000078620000}"/>
    <cellStyle name="Encabez. 2 2" xfId="33839" hidden="1" xr:uid="{00000000-0005-0000-0000-000079620000}"/>
    <cellStyle name="Encabez. 2 2" xfId="33853" hidden="1" xr:uid="{00000000-0005-0000-0000-00007A620000}"/>
    <cellStyle name="Encabez. 2 2" xfId="33852" hidden="1" xr:uid="{00000000-0005-0000-0000-00007B620000}"/>
    <cellStyle name="Encabez. 2 2" xfId="33987" hidden="1" xr:uid="{00000000-0005-0000-0000-00007C620000}"/>
    <cellStyle name="Encabez. 2 2" xfId="33986" hidden="1" xr:uid="{00000000-0005-0000-0000-00007D620000}"/>
    <cellStyle name="Encabez. 2 2" xfId="34011" hidden="1" xr:uid="{00000000-0005-0000-0000-00007E620000}"/>
    <cellStyle name="Encabez. 2 2" xfId="34010" hidden="1" xr:uid="{00000000-0005-0000-0000-00007F620000}"/>
    <cellStyle name="Encabez. 2 2" xfId="34047" hidden="1" xr:uid="{00000000-0005-0000-0000-000080620000}"/>
    <cellStyle name="Encabez. 2 2" xfId="34046" hidden="1" xr:uid="{00000000-0005-0000-0000-000081620000}"/>
    <cellStyle name="Encabez. 2 2" xfId="34058" hidden="1" xr:uid="{00000000-0005-0000-0000-000082620000}"/>
    <cellStyle name="Encabez. 2 2" xfId="34057" hidden="1" xr:uid="{00000000-0005-0000-0000-000083620000}"/>
    <cellStyle name="Encabez. 2 2" xfId="34069" hidden="1" xr:uid="{00000000-0005-0000-0000-000084620000}"/>
    <cellStyle name="Encabez. 2 2" xfId="34068" hidden="1" xr:uid="{00000000-0005-0000-0000-000085620000}"/>
    <cellStyle name="Encabez. 2 2" xfId="34131" hidden="1" xr:uid="{00000000-0005-0000-0000-000086620000}"/>
    <cellStyle name="Encabez. 2 2" xfId="34130" hidden="1" xr:uid="{00000000-0005-0000-0000-000087620000}"/>
    <cellStyle name="Encabez. 2 2" xfId="34154" hidden="1" xr:uid="{00000000-0005-0000-0000-000088620000}"/>
    <cellStyle name="Encabez. 2 2" xfId="34153" hidden="1" xr:uid="{00000000-0005-0000-0000-000089620000}"/>
    <cellStyle name="Encabez. 2 2" xfId="34164" hidden="1" xr:uid="{00000000-0005-0000-0000-00008A620000}"/>
    <cellStyle name="Encabez. 2 2" xfId="34163" hidden="1" xr:uid="{00000000-0005-0000-0000-00008B620000}"/>
    <cellStyle name="Encabez. 2 2" xfId="34174" hidden="1" xr:uid="{00000000-0005-0000-0000-00008C620000}"/>
    <cellStyle name="Encabez. 2 2" xfId="34173" hidden="1" xr:uid="{00000000-0005-0000-0000-00008D620000}"/>
    <cellStyle name="Encabez. 2 2" xfId="34184" hidden="1" xr:uid="{00000000-0005-0000-0000-00008E620000}"/>
    <cellStyle name="Encabez. 2 2" xfId="34183" hidden="1" xr:uid="{00000000-0005-0000-0000-00008F620000}"/>
    <cellStyle name="Encabez. 2 2" xfId="34093" hidden="1" xr:uid="{00000000-0005-0000-0000-000090620000}"/>
    <cellStyle name="Encabez. 2 2" xfId="34094" hidden="1" xr:uid="{00000000-0005-0000-0000-000091620000}"/>
    <cellStyle name="Encabez. 2 2" xfId="34102" hidden="1" xr:uid="{00000000-0005-0000-0000-000092620000}"/>
    <cellStyle name="Encabez. 2 2" xfId="33944" hidden="1" xr:uid="{00000000-0005-0000-0000-000093620000}"/>
    <cellStyle name="Encabez. 2 2" xfId="34193" hidden="1" xr:uid="{00000000-0005-0000-0000-000094620000}"/>
    <cellStyle name="Encabez. 2 2" xfId="34192" hidden="1" xr:uid="{00000000-0005-0000-0000-000095620000}"/>
    <cellStyle name="Encabez. 2 2" xfId="34203" hidden="1" xr:uid="{00000000-0005-0000-0000-000096620000}"/>
    <cellStyle name="Encabez. 2 2" xfId="34202" hidden="1" xr:uid="{00000000-0005-0000-0000-000097620000}"/>
    <cellStyle name="Encabez. 2 2" xfId="34213" hidden="1" xr:uid="{00000000-0005-0000-0000-000098620000}"/>
    <cellStyle name="Encabez. 2 2" xfId="34212" hidden="1" xr:uid="{00000000-0005-0000-0000-000099620000}"/>
    <cellStyle name="Encabez. 2 2" xfId="8883" hidden="1" xr:uid="{00000000-0005-0000-0000-00009A620000}"/>
    <cellStyle name="Encabez. 2 2" xfId="33893" hidden="1" xr:uid="{00000000-0005-0000-0000-00009B620000}"/>
    <cellStyle name="Encabez. 2 2" xfId="33447" hidden="1" xr:uid="{00000000-0005-0000-0000-00009C620000}"/>
    <cellStyle name="Encabez. 2 2" xfId="9338" hidden="1" xr:uid="{00000000-0005-0000-0000-00009D620000}"/>
    <cellStyle name="Encabez. 2 2" xfId="33474" hidden="1" xr:uid="{00000000-0005-0000-0000-00009E620000}"/>
    <cellStyle name="Encabez. 2 2" xfId="9485" hidden="1" xr:uid="{00000000-0005-0000-0000-00009F620000}"/>
    <cellStyle name="Encabez. 2 2" xfId="9497" hidden="1" xr:uid="{00000000-0005-0000-0000-0000A0620000}"/>
    <cellStyle name="Encabez. 2 2" xfId="26852" hidden="1" xr:uid="{00000000-0005-0000-0000-0000A1620000}"/>
    <cellStyle name="Encabez. 2 2" xfId="34223" hidden="1" xr:uid="{00000000-0005-0000-0000-0000A2620000}"/>
    <cellStyle name="Encabez. 2 2" xfId="34222" hidden="1" xr:uid="{00000000-0005-0000-0000-0000A3620000}"/>
    <cellStyle name="Encabez. 2 2" xfId="34283" hidden="1" xr:uid="{00000000-0005-0000-0000-0000A4620000}"/>
    <cellStyle name="Encabez. 2 2" xfId="34282" hidden="1" xr:uid="{00000000-0005-0000-0000-0000A5620000}"/>
    <cellStyle name="Encabez. 2 2" xfId="34306" hidden="1" xr:uid="{00000000-0005-0000-0000-0000A6620000}"/>
    <cellStyle name="Encabez. 2 2" xfId="34305" hidden="1" xr:uid="{00000000-0005-0000-0000-0000A7620000}"/>
    <cellStyle name="Encabez. 2 2" xfId="34316" hidden="1" xr:uid="{00000000-0005-0000-0000-0000A8620000}"/>
    <cellStyle name="Encabez. 2 2" xfId="34315" hidden="1" xr:uid="{00000000-0005-0000-0000-0000A9620000}"/>
    <cellStyle name="Encabez. 2 2" xfId="34326" hidden="1" xr:uid="{00000000-0005-0000-0000-0000AA620000}"/>
    <cellStyle name="Encabez. 2 2" xfId="34325" hidden="1" xr:uid="{00000000-0005-0000-0000-0000AB620000}"/>
    <cellStyle name="Encabez. 2 2" xfId="34336" hidden="1" xr:uid="{00000000-0005-0000-0000-0000AC620000}"/>
    <cellStyle name="Encabez. 2 2" xfId="34335" hidden="1" xr:uid="{00000000-0005-0000-0000-0000AD620000}"/>
    <cellStyle name="Encabez. 2 2" xfId="34246" hidden="1" xr:uid="{00000000-0005-0000-0000-0000AE620000}"/>
    <cellStyle name="Encabez. 2 2" xfId="34247" hidden="1" xr:uid="{00000000-0005-0000-0000-0000AF620000}"/>
    <cellStyle name="Encabez. 2 2" xfId="34255" hidden="1" xr:uid="{00000000-0005-0000-0000-0000B0620000}"/>
    <cellStyle name="Encabez. 2 2" xfId="33898" hidden="1" xr:uid="{00000000-0005-0000-0000-0000B1620000}"/>
    <cellStyle name="Encabez. 2 2" xfId="34345" hidden="1" xr:uid="{00000000-0005-0000-0000-0000B2620000}"/>
    <cellStyle name="Encabez. 2 2" xfId="34344" hidden="1" xr:uid="{00000000-0005-0000-0000-0000B3620000}"/>
    <cellStyle name="Encabez. 2 2" xfId="34355" hidden="1" xr:uid="{00000000-0005-0000-0000-0000B4620000}"/>
    <cellStyle name="Encabez. 2 2" xfId="34354" hidden="1" xr:uid="{00000000-0005-0000-0000-0000B5620000}"/>
    <cellStyle name="Encabez. 2 2" xfId="34365" hidden="1" xr:uid="{00000000-0005-0000-0000-0000B6620000}"/>
    <cellStyle name="Encabez. 2 2" xfId="34364" hidden="1" xr:uid="{00000000-0005-0000-0000-0000B7620000}"/>
    <cellStyle name="Encabez. 2 2" xfId="33976" hidden="1" xr:uid="{00000000-0005-0000-0000-0000B8620000}"/>
    <cellStyle name="Encabez. 2 2" xfId="10424" hidden="1" xr:uid="{00000000-0005-0000-0000-0000B9620000}"/>
    <cellStyle name="Encabez. 2 2" xfId="34039" hidden="1" xr:uid="{00000000-0005-0000-0000-0000BA620000}"/>
    <cellStyle name="Encabez. 2 2" xfId="34029" hidden="1" xr:uid="{00000000-0005-0000-0000-0000BB620000}"/>
    <cellStyle name="Encabez. 2 2" xfId="33953" hidden="1" xr:uid="{00000000-0005-0000-0000-0000BC620000}"/>
    <cellStyle name="Encabez. 2 2" xfId="33349" hidden="1" xr:uid="{00000000-0005-0000-0000-0000BD620000}"/>
    <cellStyle name="Encabez. 2 2" xfId="33908" hidden="1" xr:uid="{00000000-0005-0000-0000-0000BE620000}"/>
    <cellStyle name="Encabez. 2 2" xfId="33569" hidden="1" xr:uid="{00000000-0005-0000-0000-0000BF620000}"/>
    <cellStyle name="Encabez. 2 2" xfId="33968" hidden="1" xr:uid="{00000000-0005-0000-0000-0000C0620000}"/>
    <cellStyle name="Encabez. 2 2" xfId="33861" hidden="1" xr:uid="{00000000-0005-0000-0000-0000C1620000}"/>
    <cellStyle name="Encabez. 2 2" xfId="34428" hidden="1" xr:uid="{00000000-0005-0000-0000-0000C2620000}"/>
    <cellStyle name="Encabez. 2 2" xfId="34427" hidden="1" xr:uid="{00000000-0005-0000-0000-0000C3620000}"/>
    <cellStyle name="Encabez. 2 2" xfId="34451" hidden="1" xr:uid="{00000000-0005-0000-0000-0000C4620000}"/>
    <cellStyle name="Encabez. 2 2" xfId="34450" hidden="1" xr:uid="{00000000-0005-0000-0000-0000C5620000}"/>
    <cellStyle name="Encabez. 2 2" xfId="34461" hidden="1" xr:uid="{00000000-0005-0000-0000-0000C6620000}"/>
    <cellStyle name="Encabez. 2 2" xfId="34460" hidden="1" xr:uid="{00000000-0005-0000-0000-0000C7620000}"/>
    <cellStyle name="Encabez. 2 2" xfId="34471" hidden="1" xr:uid="{00000000-0005-0000-0000-0000C8620000}"/>
    <cellStyle name="Encabez. 2 2" xfId="34470" hidden="1" xr:uid="{00000000-0005-0000-0000-0000C9620000}"/>
    <cellStyle name="Encabez. 2 2" xfId="34481" hidden="1" xr:uid="{00000000-0005-0000-0000-0000CA620000}"/>
    <cellStyle name="Encabez. 2 2" xfId="34480" hidden="1" xr:uid="{00000000-0005-0000-0000-0000CB620000}"/>
    <cellStyle name="Encabez. 2 2" xfId="34391" hidden="1" xr:uid="{00000000-0005-0000-0000-0000CC620000}"/>
    <cellStyle name="Encabez. 2 2" xfId="34392" hidden="1" xr:uid="{00000000-0005-0000-0000-0000CD620000}"/>
    <cellStyle name="Encabez. 2 2" xfId="34400" hidden="1" xr:uid="{00000000-0005-0000-0000-0000CE620000}"/>
    <cellStyle name="Encabez. 2 2" xfId="8612" hidden="1" xr:uid="{00000000-0005-0000-0000-0000CF620000}"/>
    <cellStyle name="Encabez. 2 2" xfId="34490" hidden="1" xr:uid="{00000000-0005-0000-0000-0000D0620000}"/>
    <cellStyle name="Encabez. 2 2" xfId="34489" hidden="1" xr:uid="{00000000-0005-0000-0000-0000D1620000}"/>
    <cellStyle name="Encabez. 2 2" xfId="34500" hidden="1" xr:uid="{00000000-0005-0000-0000-0000D2620000}"/>
    <cellStyle name="Encabez. 2 2" xfId="34499" hidden="1" xr:uid="{00000000-0005-0000-0000-0000D3620000}"/>
    <cellStyle name="Encabez. 2 2" xfId="34510" hidden="1" xr:uid="{00000000-0005-0000-0000-0000D4620000}"/>
    <cellStyle name="Encabez. 2 2" xfId="34509" hidden="1" xr:uid="{00000000-0005-0000-0000-0000D5620000}"/>
    <cellStyle name="Encabez. 2 2" xfId="33354" hidden="1" xr:uid="{00000000-0005-0000-0000-0000D6620000}"/>
    <cellStyle name="Encabez. 2 2" xfId="3480" hidden="1" xr:uid="{00000000-0005-0000-0000-0000D7620000}"/>
    <cellStyle name="Encabez. 2 2" xfId="33816" hidden="1" xr:uid="{00000000-0005-0000-0000-0000D8620000}"/>
    <cellStyle name="Encabez. 2 2" xfId="23594" hidden="1" xr:uid="{00000000-0005-0000-0000-0000D9620000}"/>
    <cellStyle name="Encabez. 2 2" xfId="8900" hidden="1" xr:uid="{00000000-0005-0000-0000-0000DA620000}"/>
    <cellStyle name="Encabez. 2 2" xfId="26830" hidden="1" xr:uid="{00000000-0005-0000-0000-0000DB620000}"/>
    <cellStyle name="Encabez. 2 2" xfId="34523" hidden="1" xr:uid="{00000000-0005-0000-0000-0000DC620000}"/>
    <cellStyle name="Encabez. 2 2" xfId="34522" hidden="1" xr:uid="{00000000-0005-0000-0000-0000DD620000}"/>
    <cellStyle name="Encabez. 2 2" xfId="34533" hidden="1" xr:uid="{00000000-0005-0000-0000-0000DE620000}"/>
    <cellStyle name="Encabez. 2 2" xfId="34532" hidden="1" xr:uid="{00000000-0005-0000-0000-0000DF620000}"/>
    <cellStyle name="Encabez. 2 2" xfId="34667" hidden="1" xr:uid="{00000000-0005-0000-0000-0000E0620000}"/>
    <cellStyle name="Encabez. 2 2" xfId="34666" hidden="1" xr:uid="{00000000-0005-0000-0000-0000E1620000}"/>
    <cellStyle name="Encabez. 2 2" xfId="34691" hidden="1" xr:uid="{00000000-0005-0000-0000-0000E2620000}"/>
    <cellStyle name="Encabez. 2 2" xfId="34690" hidden="1" xr:uid="{00000000-0005-0000-0000-0000E3620000}"/>
    <cellStyle name="Encabez. 2 2" xfId="34727" hidden="1" xr:uid="{00000000-0005-0000-0000-0000E4620000}"/>
    <cellStyle name="Encabez. 2 2" xfId="34726" hidden="1" xr:uid="{00000000-0005-0000-0000-0000E5620000}"/>
    <cellStyle name="Encabez. 2 2" xfId="34738" hidden="1" xr:uid="{00000000-0005-0000-0000-0000E6620000}"/>
    <cellStyle name="Encabez. 2 2" xfId="34737" hidden="1" xr:uid="{00000000-0005-0000-0000-0000E7620000}"/>
    <cellStyle name="Encabez. 2 2" xfId="34749" hidden="1" xr:uid="{00000000-0005-0000-0000-0000E8620000}"/>
    <cellStyle name="Encabez. 2 2" xfId="34748" hidden="1" xr:uid="{00000000-0005-0000-0000-0000E9620000}"/>
    <cellStyle name="Encabez. 2 2" xfId="34810" hidden="1" xr:uid="{00000000-0005-0000-0000-0000EA620000}"/>
    <cellStyle name="Encabez. 2 2" xfId="34809" hidden="1" xr:uid="{00000000-0005-0000-0000-0000EB620000}"/>
    <cellStyle name="Encabez. 2 2" xfId="34833" hidden="1" xr:uid="{00000000-0005-0000-0000-0000EC620000}"/>
    <cellStyle name="Encabez. 2 2" xfId="34832" hidden="1" xr:uid="{00000000-0005-0000-0000-0000ED620000}"/>
    <cellStyle name="Encabez. 2 2" xfId="34843" hidden="1" xr:uid="{00000000-0005-0000-0000-0000EE620000}"/>
    <cellStyle name="Encabez. 2 2" xfId="34842" hidden="1" xr:uid="{00000000-0005-0000-0000-0000EF620000}"/>
    <cellStyle name="Encabez. 2 2" xfId="34853" hidden="1" xr:uid="{00000000-0005-0000-0000-0000F0620000}"/>
    <cellStyle name="Encabez. 2 2" xfId="34852" hidden="1" xr:uid="{00000000-0005-0000-0000-0000F1620000}"/>
    <cellStyle name="Encabez. 2 2" xfId="34863" hidden="1" xr:uid="{00000000-0005-0000-0000-0000F2620000}"/>
    <cellStyle name="Encabez. 2 2" xfId="34862" hidden="1" xr:uid="{00000000-0005-0000-0000-0000F3620000}"/>
    <cellStyle name="Encabez. 2 2" xfId="34773" hidden="1" xr:uid="{00000000-0005-0000-0000-0000F4620000}"/>
    <cellStyle name="Encabez. 2 2" xfId="34774" hidden="1" xr:uid="{00000000-0005-0000-0000-0000F5620000}"/>
    <cellStyle name="Encabez. 2 2" xfId="34782" hidden="1" xr:uid="{00000000-0005-0000-0000-0000F6620000}"/>
    <cellStyle name="Encabez. 2 2" xfId="34624" hidden="1" xr:uid="{00000000-0005-0000-0000-0000F7620000}"/>
    <cellStyle name="Encabez. 2 2" xfId="34872" hidden="1" xr:uid="{00000000-0005-0000-0000-0000F8620000}"/>
    <cellStyle name="Encabez. 2 2" xfId="34871" hidden="1" xr:uid="{00000000-0005-0000-0000-0000F9620000}"/>
    <cellStyle name="Encabez. 2 2" xfId="34882" hidden="1" xr:uid="{00000000-0005-0000-0000-0000FA620000}"/>
    <cellStyle name="Encabez. 2 2" xfId="34881" hidden="1" xr:uid="{00000000-0005-0000-0000-0000FB620000}"/>
    <cellStyle name="Encabez. 2 2" xfId="34892" hidden="1" xr:uid="{00000000-0005-0000-0000-0000FC620000}"/>
    <cellStyle name="Encabez. 2 2" xfId="34891" hidden="1" xr:uid="{00000000-0005-0000-0000-0000FD620000}"/>
    <cellStyle name="Encabez. 2 2" xfId="4898" hidden="1" xr:uid="{00000000-0005-0000-0000-0000FE620000}"/>
    <cellStyle name="Encabez. 2 2" xfId="34573" hidden="1" xr:uid="{00000000-0005-0000-0000-0000FF620000}"/>
    <cellStyle name="Encabez. 2 2" xfId="33449" hidden="1" xr:uid="{00000000-0005-0000-0000-000000630000}"/>
    <cellStyle name="Encabez. 2 2" xfId="33582" hidden="1" xr:uid="{00000000-0005-0000-0000-000001630000}"/>
    <cellStyle name="Encabez. 2 2" xfId="8970" hidden="1" xr:uid="{00000000-0005-0000-0000-000002630000}"/>
    <cellStyle name="Encabez. 2 2" xfId="33574" hidden="1" xr:uid="{00000000-0005-0000-0000-000003630000}"/>
    <cellStyle name="Encabez. 2 2" xfId="33732" hidden="1" xr:uid="{00000000-0005-0000-0000-000004630000}"/>
    <cellStyle name="Encabez. 2 2" xfId="17044" hidden="1" xr:uid="{00000000-0005-0000-0000-000005630000}"/>
    <cellStyle name="Encabez. 2 2" xfId="34902" hidden="1" xr:uid="{00000000-0005-0000-0000-000006630000}"/>
    <cellStyle name="Encabez. 2 2" xfId="34901" hidden="1" xr:uid="{00000000-0005-0000-0000-000007630000}"/>
    <cellStyle name="Encabez. 2 2" xfId="34962" hidden="1" xr:uid="{00000000-0005-0000-0000-000008630000}"/>
    <cellStyle name="Encabez. 2 2" xfId="34961" hidden="1" xr:uid="{00000000-0005-0000-0000-000009630000}"/>
    <cellStyle name="Encabez. 2 2" xfId="34985" hidden="1" xr:uid="{00000000-0005-0000-0000-00000A630000}"/>
    <cellStyle name="Encabez. 2 2" xfId="34984" hidden="1" xr:uid="{00000000-0005-0000-0000-00000B630000}"/>
    <cellStyle name="Encabez. 2 2" xfId="34995" hidden="1" xr:uid="{00000000-0005-0000-0000-00000C630000}"/>
    <cellStyle name="Encabez. 2 2" xfId="34994" hidden="1" xr:uid="{00000000-0005-0000-0000-00000D630000}"/>
    <cellStyle name="Encabez. 2 2" xfId="35005" hidden="1" xr:uid="{00000000-0005-0000-0000-00000E630000}"/>
    <cellStyle name="Encabez. 2 2" xfId="35004" hidden="1" xr:uid="{00000000-0005-0000-0000-00000F630000}"/>
    <cellStyle name="Encabez. 2 2" xfId="35015" hidden="1" xr:uid="{00000000-0005-0000-0000-000010630000}"/>
    <cellStyle name="Encabez. 2 2" xfId="35014" hidden="1" xr:uid="{00000000-0005-0000-0000-000011630000}"/>
    <cellStyle name="Encabez. 2 2" xfId="34925" hidden="1" xr:uid="{00000000-0005-0000-0000-000012630000}"/>
    <cellStyle name="Encabez. 2 2" xfId="34926" hidden="1" xr:uid="{00000000-0005-0000-0000-000013630000}"/>
    <cellStyle name="Encabez. 2 2" xfId="34934" hidden="1" xr:uid="{00000000-0005-0000-0000-000014630000}"/>
    <cellStyle name="Encabez. 2 2" xfId="34578" hidden="1" xr:uid="{00000000-0005-0000-0000-000015630000}"/>
    <cellStyle name="Encabez. 2 2" xfId="35024" hidden="1" xr:uid="{00000000-0005-0000-0000-000016630000}"/>
    <cellStyle name="Encabez. 2 2" xfId="35023" hidden="1" xr:uid="{00000000-0005-0000-0000-000017630000}"/>
    <cellStyle name="Encabez. 2 2" xfId="35034" hidden="1" xr:uid="{00000000-0005-0000-0000-000018630000}"/>
    <cellStyle name="Encabez. 2 2" xfId="35033" hidden="1" xr:uid="{00000000-0005-0000-0000-000019630000}"/>
    <cellStyle name="Encabez. 2 2" xfId="35044" hidden="1" xr:uid="{00000000-0005-0000-0000-00001A630000}"/>
    <cellStyle name="Encabez. 2 2" xfId="35043" hidden="1" xr:uid="{00000000-0005-0000-0000-00001B630000}"/>
    <cellStyle name="Encabez. 2 2" xfId="34656" hidden="1" xr:uid="{00000000-0005-0000-0000-00001C630000}"/>
    <cellStyle name="Encabez. 2 2" xfId="33694" hidden="1" xr:uid="{00000000-0005-0000-0000-00001D630000}"/>
    <cellStyle name="Encabez. 2 2" xfId="34719" hidden="1" xr:uid="{00000000-0005-0000-0000-00001E630000}"/>
    <cellStyle name="Encabez. 2 2" xfId="34709" hidden="1" xr:uid="{00000000-0005-0000-0000-00001F630000}"/>
    <cellStyle name="Encabez. 2 2" xfId="34633" hidden="1" xr:uid="{00000000-0005-0000-0000-000020630000}"/>
    <cellStyle name="Encabez. 2 2" xfId="33423" hidden="1" xr:uid="{00000000-0005-0000-0000-000021630000}"/>
    <cellStyle name="Encabez. 2 2" xfId="34588" hidden="1" xr:uid="{00000000-0005-0000-0000-000022630000}"/>
    <cellStyle name="Encabez. 2 2" xfId="33751" hidden="1" xr:uid="{00000000-0005-0000-0000-000023630000}"/>
    <cellStyle name="Encabez. 2 2" xfId="34648" hidden="1" xr:uid="{00000000-0005-0000-0000-000024630000}"/>
    <cellStyle name="Encabez. 2 2" xfId="34541" hidden="1" xr:uid="{00000000-0005-0000-0000-000025630000}"/>
    <cellStyle name="Encabez. 2 2" xfId="35107" hidden="1" xr:uid="{00000000-0005-0000-0000-000026630000}"/>
    <cellStyle name="Encabez. 2 2" xfId="35106" hidden="1" xr:uid="{00000000-0005-0000-0000-000027630000}"/>
    <cellStyle name="Encabez. 2 2" xfId="35130" hidden="1" xr:uid="{00000000-0005-0000-0000-000028630000}"/>
    <cellStyle name="Encabez. 2 2" xfId="35129" hidden="1" xr:uid="{00000000-0005-0000-0000-000029630000}"/>
    <cellStyle name="Encabez. 2 2" xfId="35140" hidden="1" xr:uid="{00000000-0005-0000-0000-00002A630000}"/>
    <cellStyle name="Encabez. 2 2" xfId="35139" hidden="1" xr:uid="{00000000-0005-0000-0000-00002B630000}"/>
    <cellStyle name="Encabez. 2 2" xfId="35150" hidden="1" xr:uid="{00000000-0005-0000-0000-00002C630000}"/>
    <cellStyle name="Encabez. 2 2" xfId="35149" hidden="1" xr:uid="{00000000-0005-0000-0000-00002D630000}"/>
    <cellStyle name="Encabez. 2 2" xfId="35160" hidden="1" xr:uid="{00000000-0005-0000-0000-00002E630000}"/>
    <cellStyle name="Encabez. 2 2" xfId="35159" hidden="1" xr:uid="{00000000-0005-0000-0000-00002F630000}"/>
    <cellStyle name="Encabez. 2 2" xfId="35070" hidden="1" xr:uid="{00000000-0005-0000-0000-000030630000}"/>
    <cellStyle name="Encabez. 2 2" xfId="35071" hidden="1" xr:uid="{00000000-0005-0000-0000-000031630000}"/>
    <cellStyle name="Encabez. 2 2" xfId="35079" hidden="1" xr:uid="{00000000-0005-0000-0000-000032630000}"/>
    <cellStyle name="Encabez. 2 2" xfId="5184" hidden="1" xr:uid="{00000000-0005-0000-0000-000033630000}"/>
    <cellStyle name="Encabez. 2 2" xfId="35169" hidden="1" xr:uid="{00000000-0005-0000-0000-000034630000}"/>
    <cellStyle name="Encabez. 2 2" xfId="35168" hidden="1" xr:uid="{00000000-0005-0000-0000-000035630000}"/>
    <cellStyle name="Encabez. 2 2" xfId="35179" hidden="1" xr:uid="{00000000-0005-0000-0000-000036630000}"/>
    <cellStyle name="Encabez. 2 2" xfId="35178" hidden="1" xr:uid="{00000000-0005-0000-0000-000037630000}"/>
    <cellStyle name="Encabez. 2 2" xfId="35189" hidden="1" xr:uid="{00000000-0005-0000-0000-000038630000}"/>
    <cellStyle name="Encabez. 2 2" xfId="35188" hidden="1" xr:uid="{00000000-0005-0000-0000-000039630000}"/>
    <cellStyle name="Encabez. 2 2" xfId="8681" hidden="1" xr:uid="{00000000-0005-0000-0000-00003A630000}"/>
    <cellStyle name="Encabez. 2 2" xfId="9248" hidden="1" xr:uid="{00000000-0005-0000-0000-00003B630000}"/>
    <cellStyle name="Encabez. 2 2" xfId="9362" hidden="1" xr:uid="{00000000-0005-0000-0000-00003C630000}"/>
    <cellStyle name="Encabez. 2 2" xfId="33352" hidden="1" xr:uid="{00000000-0005-0000-0000-00003D630000}"/>
    <cellStyle name="Encabez. 2 2" xfId="33402" hidden="1" xr:uid="{00000000-0005-0000-0000-00003E630000}"/>
    <cellStyle name="Encabez. 2 2" xfId="6545" hidden="1" xr:uid="{00000000-0005-0000-0000-00003F630000}"/>
    <cellStyle name="Encabez. 2 2" xfId="35202" hidden="1" xr:uid="{00000000-0005-0000-0000-000040630000}"/>
    <cellStyle name="Encabez. 2 2" xfId="35201" hidden="1" xr:uid="{00000000-0005-0000-0000-000041630000}"/>
    <cellStyle name="Encabez. 2 2" xfId="35213" hidden="1" xr:uid="{00000000-0005-0000-0000-000042630000}"/>
    <cellStyle name="Encabez. 2 2" xfId="35212" hidden="1" xr:uid="{00000000-0005-0000-0000-000043630000}"/>
    <cellStyle name="Encabez. 2 2" xfId="35346" hidden="1" xr:uid="{00000000-0005-0000-0000-000044630000}"/>
    <cellStyle name="Encabez. 2 2" xfId="35345" hidden="1" xr:uid="{00000000-0005-0000-0000-000045630000}"/>
    <cellStyle name="Encabez. 2 2" xfId="35370" hidden="1" xr:uid="{00000000-0005-0000-0000-000046630000}"/>
    <cellStyle name="Encabez. 2 2" xfId="35369" hidden="1" xr:uid="{00000000-0005-0000-0000-000047630000}"/>
    <cellStyle name="Encabez. 2 2" xfId="35406" hidden="1" xr:uid="{00000000-0005-0000-0000-000048630000}"/>
    <cellStyle name="Encabez. 2 2" xfId="35405" hidden="1" xr:uid="{00000000-0005-0000-0000-000049630000}"/>
    <cellStyle name="Encabez. 2 2" xfId="35417" hidden="1" xr:uid="{00000000-0005-0000-0000-00004A630000}"/>
    <cellStyle name="Encabez. 2 2" xfId="35416" hidden="1" xr:uid="{00000000-0005-0000-0000-00004B630000}"/>
    <cellStyle name="Encabez. 2 2" xfId="35428" hidden="1" xr:uid="{00000000-0005-0000-0000-00004C630000}"/>
    <cellStyle name="Encabez. 2 2" xfId="35427" hidden="1" xr:uid="{00000000-0005-0000-0000-00004D630000}"/>
    <cellStyle name="Encabez. 2 2" xfId="35490" hidden="1" xr:uid="{00000000-0005-0000-0000-00004E630000}"/>
    <cellStyle name="Encabez. 2 2" xfId="35489" hidden="1" xr:uid="{00000000-0005-0000-0000-00004F630000}"/>
    <cellStyle name="Encabez. 2 2" xfId="35513" hidden="1" xr:uid="{00000000-0005-0000-0000-000050630000}"/>
    <cellStyle name="Encabez. 2 2" xfId="35512" hidden="1" xr:uid="{00000000-0005-0000-0000-000051630000}"/>
    <cellStyle name="Encabez. 2 2" xfId="35523" hidden="1" xr:uid="{00000000-0005-0000-0000-000052630000}"/>
    <cellStyle name="Encabez. 2 2" xfId="35522" hidden="1" xr:uid="{00000000-0005-0000-0000-000053630000}"/>
    <cellStyle name="Encabez. 2 2" xfId="35533" hidden="1" xr:uid="{00000000-0005-0000-0000-000054630000}"/>
    <cellStyle name="Encabez. 2 2" xfId="35532" hidden="1" xr:uid="{00000000-0005-0000-0000-000055630000}"/>
    <cellStyle name="Encabez. 2 2" xfId="35543" hidden="1" xr:uid="{00000000-0005-0000-0000-000056630000}"/>
    <cellStyle name="Encabez. 2 2" xfId="35542" hidden="1" xr:uid="{00000000-0005-0000-0000-000057630000}"/>
    <cellStyle name="Encabez. 2 2" xfId="35452" hidden="1" xr:uid="{00000000-0005-0000-0000-000058630000}"/>
    <cellStyle name="Encabez. 2 2" xfId="35453" hidden="1" xr:uid="{00000000-0005-0000-0000-000059630000}"/>
    <cellStyle name="Encabez. 2 2" xfId="35462" hidden="1" xr:uid="{00000000-0005-0000-0000-00005A630000}"/>
    <cellStyle name="Encabez. 2 2" xfId="35303" hidden="1" xr:uid="{00000000-0005-0000-0000-00005B630000}"/>
    <cellStyle name="Encabez. 2 2" xfId="35552" hidden="1" xr:uid="{00000000-0005-0000-0000-00005C630000}"/>
    <cellStyle name="Encabez. 2 2" xfId="35551" hidden="1" xr:uid="{00000000-0005-0000-0000-00005D630000}"/>
    <cellStyle name="Encabez. 2 2" xfId="35562" hidden="1" xr:uid="{00000000-0005-0000-0000-00005E630000}"/>
    <cellStyle name="Encabez. 2 2" xfId="35561" hidden="1" xr:uid="{00000000-0005-0000-0000-00005F630000}"/>
    <cellStyle name="Encabez. 2 2" xfId="35572" hidden="1" xr:uid="{00000000-0005-0000-0000-000060630000}"/>
    <cellStyle name="Encabez. 2 2" xfId="35571" hidden="1" xr:uid="{00000000-0005-0000-0000-000061630000}"/>
    <cellStyle name="Encabez. 2 2" xfId="33673" hidden="1" xr:uid="{00000000-0005-0000-0000-000062630000}"/>
    <cellStyle name="Encabez. 2 2" xfId="35252" hidden="1" xr:uid="{00000000-0005-0000-0000-000063630000}"/>
    <cellStyle name="Encabez. 2 2" xfId="33711" hidden="1" xr:uid="{00000000-0005-0000-0000-000064630000}"/>
    <cellStyle name="Encabez. 2 2" xfId="33735" hidden="1" xr:uid="{00000000-0005-0000-0000-000065630000}"/>
    <cellStyle name="Encabez. 2 2" xfId="10356" hidden="1" xr:uid="{00000000-0005-0000-0000-000066630000}"/>
    <cellStyle name="Encabez. 2 2" xfId="33571" hidden="1" xr:uid="{00000000-0005-0000-0000-000067630000}"/>
    <cellStyle name="Encabez. 2 2" xfId="33492" hidden="1" xr:uid="{00000000-0005-0000-0000-000068630000}"/>
    <cellStyle name="Encabez. 2 2" xfId="33563" hidden="1" xr:uid="{00000000-0005-0000-0000-000069630000}"/>
    <cellStyle name="Encabez. 2 2" xfId="35582" hidden="1" xr:uid="{00000000-0005-0000-0000-00006A630000}"/>
    <cellStyle name="Encabez. 2 2" xfId="35581" hidden="1" xr:uid="{00000000-0005-0000-0000-00006B630000}"/>
    <cellStyle name="Encabez. 2 2" xfId="35642" hidden="1" xr:uid="{00000000-0005-0000-0000-00006C630000}"/>
    <cellStyle name="Encabez. 2 2" xfId="35641" hidden="1" xr:uid="{00000000-0005-0000-0000-00006D630000}"/>
    <cellStyle name="Encabez. 2 2" xfId="35665" hidden="1" xr:uid="{00000000-0005-0000-0000-00006E630000}"/>
    <cellStyle name="Encabez. 2 2" xfId="35664" hidden="1" xr:uid="{00000000-0005-0000-0000-00006F630000}"/>
    <cellStyle name="Encabez. 2 2" xfId="35675" hidden="1" xr:uid="{00000000-0005-0000-0000-000070630000}"/>
    <cellStyle name="Encabez. 2 2" xfId="35674" hidden="1" xr:uid="{00000000-0005-0000-0000-000071630000}"/>
    <cellStyle name="Encabez. 2 2" xfId="35685" hidden="1" xr:uid="{00000000-0005-0000-0000-000072630000}"/>
    <cellStyle name="Encabez. 2 2" xfId="35684" hidden="1" xr:uid="{00000000-0005-0000-0000-000073630000}"/>
    <cellStyle name="Encabez. 2 2" xfId="35695" hidden="1" xr:uid="{00000000-0005-0000-0000-000074630000}"/>
    <cellStyle name="Encabez. 2 2" xfId="35694" hidden="1" xr:uid="{00000000-0005-0000-0000-000075630000}"/>
    <cellStyle name="Encabez. 2 2" xfId="35605" hidden="1" xr:uid="{00000000-0005-0000-0000-000076630000}"/>
    <cellStyle name="Encabez. 2 2" xfId="35606" hidden="1" xr:uid="{00000000-0005-0000-0000-000077630000}"/>
    <cellStyle name="Encabez. 2 2" xfId="35614" hidden="1" xr:uid="{00000000-0005-0000-0000-000078630000}"/>
    <cellStyle name="Encabez. 2 2" xfId="35257" hidden="1" xr:uid="{00000000-0005-0000-0000-000079630000}"/>
    <cellStyle name="Encabez. 2 2" xfId="35704" hidden="1" xr:uid="{00000000-0005-0000-0000-00007A630000}"/>
    <cellStyle name="Encabez. 2 2" xfId="35703" hidden="1" xr:uid="{00000000-0005-0000-0000-00007B630000}"/>
    <cellStyle name="Encabez. 2 2" xfId="35714" hidden="1" xr:uid="{00000000-0005-0000-0000-00007C630000}"/>
    <cellStyle name="Encabez. 2 2" xfId="35713" hidden="1" xr:uid="{00000000-0005-0000-0000-00007D630000}"/>
    <cellStyle name="Encabez. 2 2" xfId="35724" hidden="1" xr:uid="{00000000-0005-0000-0000-00007E630000}"/>
    <cellStyle name="Encabez. 2 2" xfId="35723" hidden="1" xr:uid="{00000000-0005-0000-0000-00007F630000}"/>
    <cellStyle name="Encabez. 2 2" xfId="35335" hidden="1" xr:uid="{00000000-0005-0000-0000-000080630000}"/>
    <cellStyle name="Encabez. 2 2" xfId="33368" hidden="1" xr:uid="{00000000-0005-0000-0000-000081630000}"/>
    <cellStyle name="Encabez. 2 2" xfId="35398" hidden="1" xr:uid="{00000000-0005-0000-0000-000082630000}"/>
    <cellStyle name="Encabez. 2 2" xfId="35388" hidden="1" xr:uid="{00000000-0005-0000-0000-000083630000}"/>
    <cellStyle name="Encabez. 2 2" xfId="35312" hidden="1" xr:uid="{00000000-0005-0000-0000-000084630000}"/>
    <cellStyle name="Encabez. 2 2" xfId="26974" hidden="1" xr:uid="{00000000-0005-0000-0000-000085630000}"/>
    <cellStyle name="Encabez. 2 2" xfId="35267" hidden="1" xr:uid="{00000000-0005-0000-0000-000086630000}"/>
    <cellStyle name="Encabez. 2 2" xfId="33438" hidden="1" xr:uid="{00000000-0005-0000-0000-000087630000}"/>
    <cellStyle name="Encabez. 2 2" xfId="35327" hidden="1" xr:uid="{00000000-0005-0000-0000-000088630000}"/>
    <cellStyle name="Encabez. 2 2" xfId="35220" hidden="1" xr:uid="{00000000-0005-0000-0000-000089630000}"/>
    <cellStyle name="Encabez. 2 2" xfId="35787" hidden="1" xr:uid="{00000000-0005-0000-0000-00008A630000}"/>
    <cellStyle name="Encabez. 2 2" xfId="35786" hidden="1" xr:uid="{00000000-0005-0000-0000-00008B630000}"/>
    <cellStyle name="Encabez. 2 2" xfId="35810" hidden="1" xr:uid="{00000000-0005-0000-0000-00008C630000}"/>
    <cellStyle name="Encabez. 2 2" xfId="35809" hidden="1" xr:uid="{00000000-0005-0000-0000-00008D630000}"/>
    <cellStyle name="Encabez. 2 2" xfId="35820" hidden="1" xr:uid="{00000000-0005-0000-0000-00008E630000}"/>
    <cellStyle name="Encabez. 2 2" xfId="35819" hidden="1" xr:uid="{00000000-0005-0000-0000-00008F630000}"/>
    <cellStyle name="Encabez. 2 2" xfId="35830" hidden="1" xr:uid="{00000000-0005-0000-0000-000090630000}"/>
    <cellStyle name="Encabez. 2 2" xfId="35829" hidden="1" xr:uid="{00000000-0005-0000-0000-000091630000}"/>
    <cellStyle name="Encabez. 2 2" xfId="35840" hidden="1" xr:uid="{00000000-0005-0000-0000-000092630000}"/>
    <cellStyle name="Encabez. 2 2" xfId="35839" hidden="1" xr:uid="{00000000-0005-0000-0000-000093630000}"/>
    <cellStyle name="Encabez. 2 2" xfId="35750" hidden="1" xr:uid="{00000000-0005-0000-0000-000094630000}"/>
    <cellStyle name="Encabez. 2 2" xfId="35751" hidden="1" xr:uid="{00000000-0005-0000-0000-000095630000}"/>
    <cellStyle name="Encabez. 2 2" xfId="35759" hidden="1" xr:uid="{00000000-0005-0000-0000-000096630000}"/>
    <cellStyle name="Encabez. 2 2" xfId="33600" hidden="1" xr:uid="{00000000-0005-0000-0000-000097630000}"/>
    <cellStyle name="Encabez. 2 2" xfId="35849" hidden="1" xr:uid="{00000000-0005-0000-0000-000098630000}"/>
    <cellStyle name="Encabez. 2 2" xfId="35848" hidden="1" xr:uid="{00000000-0005-0000-0000-000099630000}"/>
    <cellStyle name="Encabez. 2 2" xfId="35859" hidden="1" xr:uid="{00000000-0005-0000-0000-00009A630000}"/>
    <cellStyle name="Encabez. 2 2" xfId="35858" hidden="1" xr:uid="{00000000-0005-0000-0000-00009B630000}"/>
    <cellStyle name="Encabez. 2 2" xfId="35869" hidden="1" xr:uid="{00000000-0005-0000-0000-00009C630000}"/>
    <cellStyle name="Encabez. 2 2" xfId="35868" hidden="1" xr:uid="{00000000-0005-0000-0000-00009D630000}"/>
    <cellStyle name="Encabez. 2 2" xfId="17039" hidden="1" xr:uid="{00000000-0005-0000-0000-00009E630000}"/>
    <cellStyle name="Encabez. 2 2" xfId="33416" hidden="1" xr:uid="{00000000-0005-0000-0000-00009F630000}"/>
    <cellStyle name="Encabez. 2 2" xfId="33578" hidden="1" xr:uid="{00000000-0005-0000-0000-0000A0630000}"/>
    <cellStyle name="Encabez. 2 2" xfId="33707" hidden="1" xr:uid="{00000000-0005-0000-0000-0000A1630000}"/>
    <cellStyle name="Encabez. 2 2" xfId="9661" hidden="1" xr:uid="{00000000-0005-0000-0000-0000A2630000}"/>
    <cellStyle name="Encabez. 2 2" xfId="33719" hidden="1" xr:uid="{00000000-0005-0000-0000-0000A3630000}"/>
    <cellStyle name="Encabez. 2 2" xfId="35882" hidden="1" xr:uid="{00000000-0005-0000-0000-0000A4630000}"/>
    <cellStyle name="Encabez. 2 2" xfId="35881" hidden="1" xr:uid="{00000000-0005-0000-0000-0000A5630000}"/>
    <cellStyle name="Encabez. 2 2" xfId="35892" hidden="1" xr:uid="{00000000-0005-0000-0000-0000A6630000}"/>
    <cellStyle name="Encabez. 2 2" xfId="35891" hidden="1" xr:uid="{00000000-0005-0000-0000-0000A7630000}"/>
    <cellStyle name="Encabez. 2 2" xfId="36025" hidden="1" xr:uid="{00000000-0005-0000-0000-0000A8630000}"/>
    <cellStyle name="Encabez. 2 2" xfId="36024" hidden="1" xr:uid="{00000000-0005-0000-0000-0000A9630000}"/>
    <cellStyle name="Encabez. 2 2" xfId="36049" hidden="1" xr:uid="{00000000-0005-0000-0000-0000AA630000}"/>
    <cellStyle name="Encabez. 2 2" xfId="36048" hidden="1" xr:uid="{00000000-0005-0000-0000-0000AB630000}"/>
    <cellStyle name="Encabez. 2 2" xfId="36085" hidden="1" xr:uid="{00000000-0005-0000-0000-0000AC630000}"/>
    <cellStyle name="Encabez. 2 2" xfId="36084" hidden="1" xr:uid="{00000000-0005-0000-0000-0000AD630000}"/>
    <cellStyle name="Encabez. 2 2" xfId="36096" hidden="1" xr:uid="{00000000-0005-0000-0000-0000AE630000}"/>
    <cellStyle name="Encabez. 2 2" xfId="36095" hidden="1" xr:uid="{00000000-0005-0000-0000-0000AF630000}"/>
    <cellStyle name="Encabez. 2 2" xfId="36107" hidden="1" xr:uid="{00000000-0005-0000-0000-0000B0630000}"/>
    <cellStyle name="Encabez. 2 2" xfId="36106" hidden="1" xr:uid="{00000000-0005-0000-0000-0000B1630000}"/>
    <cellStyle name="Encabez. 2 2" xfId="36168" hidden="1" xr:uid="{00000000-0005-0000-0000-0000B2630000}"/>
    <cellStyle name="Encabez. 2 2" xfId="36167" hidden="1" xr:uid="{00000000-0005-0000-0000-0000B3630000}"/>
    <cellStyle name="Encabez. 2 2" xfId="36191" hidden="1" xr:uid="{00000000-0005-0000-0000-0000B4630000}"/>
    <cellStyle name="Encabez. 2 2" xfId="36190" hidden="1" xr:uid="{00000000-0005-0000-0000-0000B5630000}"/>
    <cellStyle name="Encabez. 2 2" xfId="36201" hidden="1" xr:uid="{00000000-0005-0000-0000-0000B6630000}"/>
    <cellStyle name="Encabez. 2 2" xfId="36200" hidden="1" xr:uid="{00000000-0005-0000-0000-0000B7630000}"/>
    <cellStyle name="Encabez. 2 2" xfId="36211" hidden="1" xr:uid="{00000000-0005-0000-0000-0000B8630000}"/>
    <cellStyle name="Encabez. 2 2" xfId="36210" hidden="1" xr:uid="{00000000-0005-0000-0000-0000B9630000}"/>
    <cellStyle name="Encabez. 2 2" xfId="36221" hidden="1" xr:uid="{00000000-0005-0000-0000-0000BA630000}"/>
    <cellStyle name="Encabez. 2 2" xfId="36220" hidden="1" xr:uid="{00000000-0005-0000-0000-0000BB630000}"/>
    <cellStyle name="Encabez. 2 2" xfId="36131" hidden="1" xr:uid="{00000000-0005-0000-0000-0000BC630000}"/>
    <cellStyle name="Encabez. 2 2" xfId="36132" hidden="1" xr:uid="{00000000-0005-0000-0000-0000BD630000}"/>
    <cellStyle name="Encabez. 2 2" xfId="36140" hidden="1" xr:uid="{00000000-0005-0000-0000-0000BE630000}"/>
    <cellStyle name="Encabez. 2 2" xfId="35982" hidden="1" xr:uid="{00000000-0005-0000-0000-0000BF630000}"/>
    <cellStyle name="Encabez. 2 2" xfId="36230" hidden="1" xr:uid="{00000000-0005-0000-0000-0000C0630000}"/>
    <cellStyle name="Encabez. 2 2" xfId="36229" hidden="1" xr:uid="{00000000-0005-0000-0000-0000C1630000}"/>
    <cellStyle name="Encabez. 2 2" xfId="36240" hidden="1" xr:uid="{00000000-0005-0000-0000-0000C2630000}"/>
    <cellStyle name="Encabez. 2 2" xfId="36239" hidden="1" xr:uid="{00000000-0005-0000-0000-0000C3630000}"/>
    <cellStyle name="Encabez. 2 2" xfId="36250" hidden="1" xr:uid="{00000000-0005-0000-0000-0000C4630000}"/>
    <cellStyle name="Encabez. 2 2" xfId="36249" hidden="1" xr:uid="{00000000-0005-0000-0000-0000C5630000}"/>
    <cellStyle name="Encabez. 2 2" xfId="33803" hidden="1" xr:uid="{00000000-0005-0000-0000-0000C6630000}"/>
    <cellStyle name="Encabez. 2 2" xfId="35931" hidden="1" xr:uid="{00000000-0005-0000-0000-0000C7630000}"/>
    <cellStyle name="Encabez. 2 2" xfId="33666" hidden="1" xr:uid="{00000000-0005-0000-0000-0000C8630000}"/>
    <cellStyle name="Encabez. 2 2" xfId="33433" hidden="1" xr:uid="{00000000-0005-0000-0000-0000C9630000}"/>
    <cellStyle name="Encabez. 2 2" xfId="33476" hidden="1" xr:uid="{00000000-0005-0000-0000-0000CA630000}"/>
    <cellStyle name="Encabez. 2 2" xfId="33742" hidden="1" xr:uid="{00000000-0005-0000-0000-0000CB630000}"/>
    <cellStyle name="Encabez. 2 2" xfId="33723" hidden="1" xr:uid="{00000000-0005-0000-0000-0000CC630000}"/>
    <cellStyle name="Encabez. 2 2" xfId="9536" hidden="1" xr:uid="{00000000-0005-0000-0000-0000CD630000}"/>
    <cellStyle name="Encabez. 2 2" xfId="36260" hidden="1" xr:uid="{00000000-0005-0000-0000-0000CE630000}"/>
    <cellStyle name="Encabez. 2 2" xfId="36259" hidden="1" xr:uid="{00000000-0005-0000-0000-0000CF630000}"/>
    <cellStyle name="Encabez. 2 2" xfId="36320" hidden="1" xr:uid="{00000000-0005-0000-0000-0000D0630000}"/>
    <cellStyle name="Encabez. 2 2" xfId="36319" hidden="1" xr:uid="{00000000-0005-0000-0000-0000D1630000}"/>
    <cellStyle name="Encabez. 2 2" xfId="36343" hidden="1" xr:uid="{00000000-0005-0000-0000-0000D2630000}"/>
    <cellStyle name="Encabez. 2 2" xfId="36342" hidden="1" xr:uid="{00000000-0005-0000-0000-0000D3630000}"/>
    <cellStyle name="Encabez. 2 2" xfId="36353" hidden="1" xr:uid="{00000000-0005-0000-0000-0000D4630000}"/>
    <cellStyle name="Encabez. 2 2" xfId="36352" hidden="1" xr:uid="{00000000-0005-0000-0000-0000D5630000}"/>
    <cellStyle name="Encabez. 2 2" xfId="36363" hidden="1" xr:uid="{00000000-0005-0000-0000-0000D6630000}"/>
    <cellStyle name="Encabez. 2 2" xfId="36362" hidden="1" xr:uid="{00000000-0005-0000-0000-0000D7630000}"/>
    <cellStyle name="Encabez. 2 2" xfId="36373" hidden="1" xr:uid="{00000000-0005-0000-0000-0000D8630000}"/>
    <cellStyle name="Encabez. 2 2" xfId="36372" hidden="1" xr:uid="{00000000-0005-0000-0000-0000D9630000}"/>
    <cellStyle name="Encabez. 2 2" xfId="36283" hidden="1" xr:uid="{00000000-0005-0000-0000-0000DA630000}"/>
    <cellStyle name="Encabez. 2 2" xfId="36284" hidden="1" xr:uid="{00000000-0005-0000-0000-0000DB630000}"/>
    <cellStyle name="Encabez. 2 2" xfId="36292" hidden="1" xr:uid="{00000000-0005-0000-0000-0000DC630000}"/>
    <cellStyle name="Encabez. 2 2" xfId="35936" hidden="1" xr:uid="{00000000-0005-0000-0000-0000DD630000}"/>
    <cellStyle name="Encabez. 2 2" xfId="36382" hidden="1" xr:uid="{00000000-0005-0000-0000-0000DE630000}"/>
    <cellStyle name="Encabez. 2 2" xfId="36381" hidden="1" xr:uid="{00000000-0005-0000-0000-0000DF630000}"/>
    <cellStyle name="Encabez. 2 2" xfId="36392" hidden="1" xr:uid="{00000000-0005-0000-0000-0000E0630000}"/>
    <cellStyle name="Encabez. 2 2" xfId="36391" hidden="1" xr:uid="{00000000-0005-0000-0000-0000E1630000}"/>
    <cellStyle name="Encabez. 2 2" xfId="36402" hidden="1" xr:uid="{00000000-0005-0000-0000-0000E2630000}"/>
    <cellStyle name="Encabez. 2 2" xfId="36401" hidden="1" xr:uid="{00000000-0005-0000-0000-0000E3630000}"/>
    <cellStyle name="Encabez. 2 2" xfId="36014" hidden="1" xr:uid="{00000000-0005-0000-0000-0000E4630000}"/>
    <cellStyle name="Encabez. 2 2" xfId="33584" hidden="1" xr:uid="{00000000-0005-0000-0000-0000E5630000}"/>
    <cellStyle name="Encabez. 2 2" xfId="36077" hidden="1" xr:uid="{00000000-0005-0000-0000-0000E6630000}"/>
    <cellStyle name="Encabez. 2 2" xfId="36067" hidden="1" xr:uid="{00000000-0005-0000-0000-0000E7630000}"/>
    <cellStyle name="Encabez. 2 2" xfId="35991" hidden="1" xr:uid="{00000000-0005-0000-0000-0000E8630000}"/>
    <cellStyle name="Encabez. 2 2" xfId="10358" hidden="1" xr:uid="{00000000-0005-0000-0000-0000E9630000}"/>
    <cellStyle name="Encabez. 2 2" xfId="35946" hidden="1" xr:uid="{00000000-0005-0000-0000-0000EA630000}"/>
    <cellStyle name="Encabez. 2 2" xfId="33395" hidden="1" xr:uid="{00000000-0005-0000-0000-0000EB630000}"/>
    <cellStyle name="Encabez. 2 2" xfId="36006" hidden="1" xr:uid="{00000000-0005-0000-0000-0000EC630000}"/>
    <cellStyle name="Encabez. 2 2" xfId="35899" hidden="1" xr:uid="{00000000-0005-0000-0000-0000ED630000}"/>
    <cellStyle name="Encabez. 2 2" xfId="36465" hidden="1" xr:uid="{00000000-0005-0000-0000-0000EE630000}"/>
    <cellStyle name="Encabez. 2 2" xfId="36464" hidden="1" xr:uid="{00000000-0005-0000-0000-0000EF630000}"/>
    <cellStyle name="Encabez. 2 2" xfId="36488" hidden="1" xr:uid="{00000000-0005-0000-0000-0000F0630000}"/>
    <cellStyle name="Encabez. 2 2" xfId="36487" hidden="1" xr:uid="{00000000-0005-0000-0000-0000F1630000}"/>
    <cellStyle name="Encabez. 2 2" xfId="36498" hidden="1" xr:uid="{00000000-0005-0000-0000-0000F2630000}"/>
    <cellStyle name="Encabez. 2 2" xfId="36497" hidden="1" xr:uid="{00000000-0005-0000-0000-0000F3630000}"/>
    <cellStyle name="Encabez. 2 2" xfId="36508" hidden="1" xr:uid="{00000000-0005-0000-0000-0000F4630000}"/>
    <cellStyle name="Encabez. 2 2" xfId="36507" hidden="1" xr:uid="{00000000-0005-0000-0000-0000F5630000}"/>
    <cellStyle name="Encabez. 2 2" xfId="36518" hidden="1" xr:uid="{00000000-0005-0000-0000-0000F6630000}"/>
    <cellStyle name="Encabez. 2 2" xfId="36517" hidden="1" xr:uid="{00000000-0005-0000-0000-0000F7630000}"/>
    <cellStyle name="Encabez. 2 2" xfId="36428" hidden="1" xr:uid="{00000000-0005-0000-0000-0000F8630000}"/>
    <cellStyle name="Encabez. 2 2" xfId="36429" hidden="1" xr:uid="{00000000-0005-0000-0000-0000F9630000}"/>
    <cellStyle name="Encabez. 2 2" xfId="36437" hidden="1" xr:uid="{00000000-0005-0000-0000-0000FA630000}"/>
    <cellStyle name="Encabez. 2 2" xfId="4529" hidden="1" xr:uid="{00000000-0005-0000-0000-0000FB630000}"/>
    <cellStyle name="Encabez. 2 2" xfId="36527" hidden="1" xr:uid="{00000000-0005-0000-0000-0000FC630000}"/>
    <cellStyle name="Encabez. 2 2" xfId="36526" hidden="1" xr:uid="{00000000-0005-0000-0000-0000FD630000}"/>
    <cellStyle name="Encabez. 2 2" xfId="36537" hidden="1" xr:uid="{00000000-0005-0000-0000-0000FE630000}"/>
    <cellStyle name="Encabez. 2 2" xfId="36536" hidden="1" xr:uid="{00000000-0005-0000-0000-0000FF630000}"/>
    <cellStyle name="Encabez. 2 2" xfId="36547" hidden="1" xr:uid="{00000000-0005-0000-0000-000000640000}"/>
    <cellStyle name="Encabez. 2 2" xfId="36546" hidden="1" xr:uid="{00000000-0005-0000-0000-000001640000}"/>
    <cellStyle name="Encabez. 2 2" xfId="37621" hidden="1" xr:uid="{00000000-0005-0000-0000-000002640000}"/>
    <cellStyle name="Encabez. 2 2" xfId="37619" hidden="1" xr:uid="{00000000-0005-0000-0000-000003640000}"/>
    <cellStyle name="Encabez. 2 2" xfId="37677" hidden="1" xr:uid="{00000000-0005-0000-0000-000004640000}"/>
    <cellStyle name="Encabez. 2 2" xfId="37674" hidden="1" xr:uid="{00000000-0005-0000-0000-000005640000}"/>
    <cellStyle name="Encabez. 2 2" xfId="37876" hidden="1" xr:uid="{00000000-0005-0000-0000-000006640000}"/>
    <cellStyle name="Encabez. 2 2" xfId="37875" hidden="1" xr:uid="{00000000-0005-0000-0000-000007640000}"/>
    <cellStyle name="Encabez. 2 2" xfId="37906" hidden="1" xr:uid="{00000000-0005-0000-0000-000008640000}"/>
    <cellStyle name="Encabez. 2 2" xfId="37905" hidden="1" xr:uid="{00000000-0005-0000-0000-000009640000}"/>
    <cellStyle name="Encabez. 2 2" xfId="37932" hidden="1" xr:uid="{00000000-0005-0000-0000-00000A640000}"/>
    <cellStyle name="Encabez. 2 2" xfId="37930" hidden="1" xr:uid="{00000000-0005-0000-0000-00000B640000}"/>
    <cellStyle name="Encabez. 2 2" xfId="36756" hidden="1" xr:uid="{00000000-0005-0000-0000-00000C640000}"/>
    <cellStyle name="Encabez. 2 2" xfId="36758" hidden="1" xr:uid="{00000000-0005-0000-0000-00000D640000}"/>
    <cellStyle name="Encabez. 2 2" xfId="37341" hidden="1" xr:uid="{00000000-0005-0000-0000-00000E640000}"/>
    <cellStyle name="Encabez. 2 2" xfId="36710" hidden="1" xr:uid="{00000000-0005-0000-0000-00000F640000}"/>
    <cellStyle name="Encabez. 2 2" xfId="37282" hidden="1" xr:uid="{00000000-0005-0000-0000-000010640000}"/>
    <cellStyle name="Encabez. 2 2" xfId="37284" hidden="1" xr:uid="{00000000-0005-0000-0000-000011640000}"/>
    <cellStyle name="Encabez. 2 2" xfId="38022" hidden="1" xr:uid="{00000000-0005-0000-0000-000012640000}"/>
    <cellStyle name="Encabez. 2 2" xfId="38021" hidden="1" xr:uid="{00000000-0005-0000-0000-000013640000}"/>
    <cellStyle name="Encabez. 2 2" xfId="38066" hidden="1" xr:uid="{00000000-0005-0000-0000-000014640000}"/>
    <cellStyle name="Encabez. 2 2" xfId="38063" hidden="1" xr:uid="{00000000-0005-0000-0000-000015640000}"/>
    <cellStyle name="Encabez. 2 2" xfId="37837" hidden="1" xr:uid="{00000000-0005-0000-0000-000016640000}"/>
    <cellStyle name="Encabez. 2 2" xfId="37162" hidden="1" xr:uid="{00000000-0005-0000-0000-000017640000}"/>
    <cellStyle name="Encabez. 2 2" xfId="37576" hidden="1" xr:uid="{00000000-0005-0000-0000-000018640000}"/>
    <cellStyle name="Encabez. 2 2" xfId="36962" hidden="1" xr:uid="{00000000-0005-0000-0000-000019640000}"/>
    <cellStyle name="Encabez. 2 2" xfId="37744" hidden="1" xr:uid="{00000000-0005-0000-0000-00001A640000}"/>
    <cellStyle name="Encabez. 2 2" xfId="37239" hidden="1" xr:uid="{00000000-0005-0000-0000-00001B640000}"/>
    <cellStyle name="Encabez. 2 2" xfId="38104" hidden="1" xr:uid="{00000000-0005-0000-0000-00001C640000}"/>
    <cellStyle name="Encabez. 2 2" xfId="38103" hidden="1" xr:uid="{00000000-0005-0000-0000-00001D640000}"/>
    <cellStyle name="Encabez. 2 2" xfId="38140" hidden="1" xr:uid="{00000000-0005-0000-0000-00001E640000}"/>
    <cellStyle name="Encabez. 2 2" xfId="38138" hidden="1" xr:uid="{00000000-0005-0000-0000-00001F640000}"/>
    <cellStyle name="Encabez. 2 2" xfId="36809" hidden="1" xr:uid="{00000000-0005-0000-0000-000020640000}"/>
    <cellStyle name="Encabez. 2 2" xfId="37858" hidden="1" xr:uid="{00000000-0005-0000-0000-000021640000}"/>
    <cellStyle name="Encabez. 2 2" xfId="37045" hidden="1" xr:uid="{00000000-0005-0000-0000-000022640000}"/>
    <cellStyle name="Encabez. 2 2" xfId="36800" hidden="1" xr:uid="{00000000-0005-0000-0000-000023640000}"/>
    <cellStyle name="Encabez. 2 2" xfId="37301" hidden="1" xr:uid="{00000000-0005-0000-0000-000024640000}"/>
    <cellStyle name="Encabez. 2 2" xfId="37381" hidden="1" xr:uid="{00000000-0005-0000-0000-000025640000}"/>
    <cellStyle name="Encabez. 2 2" xfId="38171" hidden="1" xr:uid="{00000000-0005-0000-0000-000026640000}"/>
    <cellStyle name="Encabez. 2 2" xfId="38170" hidden="1" xr:uid="{00000000-0005-0000-0000-000027640000}"/>
    <cellStyle name="Encabez. 2 2" xfId="38208" hidden="1" xr:uid="{00000000-0005-0000-0000-000028640000}"/>
    <cellStyle name="Encabez. 2 2" xfId="38207" hidden="1" xr:uid="{00000000-0005-0000-0000-000029640000}"/>
    <cellStyle name="Encabez. 2 2" xfId="37268" hidden="1" xr:uid="{00000000-0005-0000-0000-00002A640000}"/>
    <cellStyle name="Encabez. 2 2" xfId="36759" hidden="1" xr:uid="{00000000-0005-0000-0000-00002B640000}"/>
    <cellStyle name="Encabez. 2 2" xfId="37559" hidden="1" xr:uid="{00000000-0005-0000-0000-00002C640000}"/>
    <cellStyle name="Encabez. 2 2" xfId="37408" hidden="1" xr:uid="{00000000-0005-0000-0000-00002D640000}"/>
    <cellStyle name="Encabez. 2 2" xfId="37587" hidden="1" xr:uid="{00000000-0005-0000-0000-00002E640000}"/>
    <cellStyle name="Encabez. 2 2" xfId="36595" hidden="1" xr:uid="{00000000-0005-0000-0000-00002F640000}"/>
    <cellStyle name="Encabez. 2 2" xfId="38244" hidden="1" xr:uid="{00000000-0005-0000-0000-000030640000}"/>
    <cellStyle name="Encabez. 2 2" xfId="38243" hidden="1" xr:uid="{00000000-0005-0000-0000-000031640000}"/>
    <cellStyle name="Encabez. 2 2" xfId="38279" hidden="1" xr:uid="{00000000-0005-0000-0000-000032640000}"/>
    <cellStyle name="Encabez. 2 2" xfId="38278" hidden="1" xr:uid="{00000000-0005-0000-0000-000033640000}"/>
    <cellStyle name="Encabez. 2 2" xfId="37351" hidden="1" xr:uid="{00000000-0005-0000-0000-000034640000}"/>
    <cellStyle name="Encabez. 2 2" xfId="36648" hidden="1" xr:uid="{00000000-0005-0000-0000-000035640000}"/>
    <cellStyle name="Encabez. 2 2" xfId="36689" hidden="1" xr:uid="{00000000-0005-0000-0000-000036640000}"/>
    <cellStyle name="Encabez. 2 2" xfId="37376" hidden="1" xr:uid="{00000000-0005-0000-0000-000037640000}"/>
    <cellStyle name="Encabez. 2 2" xfId="38196" hidden="1" xr:uid="{00000000-0005-0000-0000-000038640000}"/>
    <cellStyle name="Encabez. 2 2" xfId="37859" hidden="1" xr:uid="{00000000-0005-0000-0000-000039640000}"/>
    <cellStyle name="Encabez. 2 2" xfId="38311" hidden="1" xr:uid="{00000000-0005-0000-0000-00003A640000}"/>
    <cellStyle name="Encabez. 2 2" xfId="38310" hidden="1" xr:uid="{00000000-0005-0000-0000-00003B640000}"/>
    <cellStyle name="Encabez. 2 2" xfId="38348" hidden="1" xr:uid="{00000000-0005-0000-0000-00003C640000}"/>
    <cellStyle name="Encabez. 2 2" xfId="38346" hidden="1" xr:uid="{00000000-0005-0000-0000-00003D640000}"/>
    <cellStyle name="Encabez. 2 2" xfId="36953" hidden="1" xr:uid="{00000000-0005-0000-0000-00003E640000}"/>
    <cellStyle name="Encabez. 2 2" xfId="37565" hidden="1" xr:uid="{00000000-0005-0000-0000-00003F640000}"/>
    <cellStyle name="Encabez. 2 2" xfId="36977" hidden="1" xr:uid="{00000000-0005-0000-0000-000040640000}"/>
    <cellStyle name="Encabez. 2 2" xfId="36773" hidden="1" xr:uid="{00000000-0005-0000-0000-000041640000}"/>
    <cellStyle name="Encabez. 2 2" xfId="38274" hidden="1" xr:uid="{00000000-0005-0000-0000-000042640000}"/>
    <cellStyle name="Encabez. 2 2" xfId="37144" hidden="1" xr:uid="{00000000-0005-0000-0000-000043640000}"/>
    <cellStyle name="Encabez. 2 2" xfId="38380" hidden="1" xr:uid="{00000000-0005-0000-0000-000044640000}"/>
    <cellStyle name="Encabez. 2 2" xfId="38379" hidden="1" xr:uid="{00000000-0005-0000-0000-000045640000}"/>
    <cellStyle name="Encabez. 2 2" xfId="38415" hidden="1" xr:uid="{00000000-0005-0000-0000-000046640000}"/>
    <cellStyle name="Encabez. 2 2" xfId="38412" hidden="1" xr:uid="{00000000-0005-0000-0000-000047640000}"/>
    <cellStyle name="Encabez. 2 2" xfId="36788" hidden="1" xr:uid="{00000000-0005-0000-0000-000048640000}"/>
    <cellStyle name="Encabez. 2 2" xfId="37735" hidden="1" xr:uid="{00000000-0005-0000-0000-000049640000}"/>
    <cellStyle name="Encabez. 2 2" xfId="37707" hidden="1" xr:uid="{00000000-0005-0000-0000-00004A640000}"/>
    <cellStyle name="Encabez. 2 2" xfId="37078" hidden="1" xr:uid="{00000000-0005-0000-0000-00004B640000}"/>
    <cellStyle name="Encabez. 2 2" xfId="38201" hidden="1" xr:uid="{00000000-0005-0000-0000-00004C640000}"/>
    <cellStyle name="Encabez. 2 2" xfId="36908" hidden="1" xr:uid="{00000000-0005-0000-0000-00004D640000}"/>
    <cellStyle name="Encabez. 2 2" xfId="38448" hidden="1" xr:uid="{00000000-0005-0000-0000-00004E640000}"/>
    <cellStyle name="Encabez. 2 2" xfId="38447" hidden="1" xr:uid="{00000000-0005-0000-0000-00004F640000}"/>
    <cellStyle name="Encabez. 2 2" xfId="38484" hidden="1" xr:uid="{00000000-0005-0000-0000-000050640000}"/>
    <cellStyle name="Encabez. 2 2" xfId="38483" hidden="1" xr:uid="{00000000-0005-0000-0000-000051640000}"/>
    <cellStyle name="Encabez. 2 2" xfId="37420" hidden="1" xr:uid="{00000000-0005-0000-0000-000052640000}"/>
    <cellStyle name="Encabez. 2 2" xfId="36619" hidden="1" xr:uid="{00000000-0005-0000-0000-000053640000}"/>
    <cellStyle name="Encabez. 2 2" xfId="37154" hidden="1" xr:uid="{00000000-0005-0000-0000-000054640000}"/>
    <cellStyle name="Encabez. 2 2" xfId="36842" hidden="1" xr:uid="{00000000-0005-0000-0000-000055640000}"/>
    <cellStyle name="Encabez. 2 2" xfId="38163" hidden="1" xr:uid="{00000000-0005-0000-0000-000056640000}"/>
    <cellStyle name="Encabez. 2 2" xfId="36663" hidden="1" xr:uid="{00000000-0005-0000-0000-000057640000}"/>
    <cellStyle name="Encabez. 2 2" xfId="38512" hidden="1" xr:uid="{00000000-0005-0000-0000-000058640000}"/>
    <cellStyle name="Encabez. 2 2" xfId="38511" hidden="1" xr:uid="{00000000-0005-0000-0000-000059640000}"/>
    <cellStyle name="Encabez. 2 2" xfId="38546" hidden="1" xr:uid="{00000000-0005-0000-0000-00005A640000}"/>
    <cellStyle name="Encabez. 2 2" xfId="38543" hidden="1" xr:uid="{00000000-0005-0000-0000-00005B640000}"/>
    <cellStyle name="Encabez. 2 2" xfId="37136" hidden="1" xr:uid="{00000000-0005-0000-0000-00005C640000}"/>
    <cellStyle name="Encabez. 2 2" xfId="38273" hidden="1" xr:uid="{00000000-0005-0000-0000-00005D640000}"/>
    <cellStyle name="Encabez. 2 2" xfId="37407" hidden="1" xr:uid="{00000000-0005-0000-0000-00005E640000}"/>
    <cellStyle name="Encabez. 2 2" xfId="37233" hidden="1" xr:uid="{00000000-0005-0000-0000-00005F640000}"/>
    <cellStyle name="Encabez. 2 2" xfId="36868" hidden="1" xr:uid="{00000000-0005-0000-0000-000060640000}"/>
    <cellStyle name="Encabez. 2 2" xfId="36924" hidden="1" xr:uid="{00000000-0005-0000-0000-000061640000}"/>
    <cellStyle name="Encabez. 2 2" xfId="38576" hidden="1" xr:uid="{00000000-0005-0000-0000-000062640000}"/>
    <cellStyle name="Encabez. 2 2" xfId="38575" hidden="1" xr:uid="{00000000-0005-0000-0000-000063640000}"/>
    <cellStyle name="Encabez. 2 2" xfId="38611" hidden="1" xr:uid="{00000000-0005-0000-0000-000064640000}"/>
    <cellStyle name="Encabez. 2 2" xfId="38610" hidden="1" xr:uid="{00000000-0005-0000-0000-000065640000}"/>
    <cellStyle name="Encabez. 2 2" xfId="37262" hidden="1" xr:uid="{00000000-0005-0000-0000-000066640000}"/>
    <cellStyle name="Encabez. 2 2" xfId="37314" hidden="1" xr:uid="{00000000-0005-0000-0000-000067640000}"/>
    <cellStyle name="Encabez. 2 2" xfId="36890" hidden="1" xr:uid="{00000000-0005-0000-0000-000068640000}"/>
    <cellStyle name="Encabez. 2 2" xfId="37061" hidden="1" xr:uid="{00000000-0005-0000-0000-000069640000}"/>
    <cellStyle name="Encabez. 2 2" xfId="37114" hidden="1" xr:uid="{00000000-0005-0000-0000-00006A640000}"/>
    <cellStyle name="Encabez. 2 2" xfId="37413" hidden="1" xr:uid="{00000000-0005-0000-0000-00006B640000}"/>
    <cellStyle name="Encabez. 2 2" xfId="38638" hidden="1" xr:uid="{00000000-0005-0000-0000-00006C640000}"/>
    <cellStyle name="Encabez. 2 2" xfId="38637" hidden="1" xr:uid="{00000000-0005-0000-0000-00006D640000}"/>
    <cellStyle name="Encabez. 2 2" xfId="38668" hidden="1" xr:uid="{00000000-0005-0000-0000-00006E640000}"/>
    <cellStyle name="Encabez. 2 2" xfId="38667" hidden="1" xr:uid="{00000000-0005-0000-0000-00006F640000}"/>
    <cellStyle name="Encabez. 2 2" xfId="37780" hidden="1" xr:uid="{00000000-0005-0000-0000-000070640000}"/>
    <cellStyle name="Encabez. 2 2" xfId="38405" hidden="1" xr:uid="{00000000-0005-0000-0000-000071640000}"/>
    <cellStyle name="Encabez. 2 2" xfId="37210" hidden="1" xr:uid="{00000000-0005-0000-0000-000072640000}"/>
    <cellStyle name="Encabez. 2 2" xfId="37079" hidden="1" xr:uid="{00000000-0005-0000-0000-000073640000}"/>
    <cellStyle name="Encabez. 2 2" xfId="36822" hidden="1" xr:uid="{00000000-0005-0000-0000-000074640000}"/>
    <cellStyle name="Encabez. 2 2" xfId="36875" hidden="1" xr:uid="{00000000-0005-0000-0000-000075640000}"/>
    <cellStyle name="Encabez. 2 2" xfId="38690" hidden="1" xr:uid="{00000000-0005-0000-0000-000076640000}"/>
    <cellStyle name="Encabez. 2 2" xfId="38689" hidden="1" xr:uid="{00000000-0005-0000-0000-000077640000}"/>
    <cellStyle name="Encabez. 2 2" xfId="38720" hidden="1" xr:uid="{00000000-0005-0000-0000-000078640000}"/>
    <cellStyle name="Encabez. 2 2" xfId="38719" hidden="1" xr:uid="{00000000-0005-0000-0000-000079640000}"/>
    <cellStyle name="Encabez. 2 2" xfId="37071" hidden="1" xr:uid="{00000000-0005-0000-0000-00007A640000}"/>
    <cellStyle name="Encabez. 2 2" xfId="36657" hidden="1" xr:uid="{00000000-0005-0000-0000-00007B640000}"/>
    <cellStyle name="Encabez. 2 2" xfId="38212" hidden="1" xr:uid="{00000000-0005-0000-0000-00007C640000}"/>
    <cellStyle name="Encabez. 2 2" xfId="37225" hidden="1" xr:uid="{00000000-0005-0000-0000-00007D640000}"/>
    <cellStyle name="Encabez. 2 2" xfId="36624" hidden="1" xr:uid="{00000000-0005-0000-0000-00007E640000}"/>
    <cellStyle name="Encabez. 2 2" xfId="37842" hidden="1" xr:uid="{00000000-0005-0000-0000-00007F640000}"/>
    <cellStyle name="Encabez. 2 2" xfId="38745" hidden="1" xr:uid="{00000000-0005-0000-0000-000080640000}"/>
    <cellStyle name="Encabez. 2 2" xfId="38744" hidden="1" xr:uid="{00000000-0005-0000-0000-000081640000}"/>
    <cellStyle name="Encabez. 2 2" xfId="38775" hidden="1" xr:uid="{00000000-0005-0000-0000-000082640000}"/>
    <cellStyle name="Encabez. 2 2" xfId="38774" xr:uid="{00000000-0005-0000-0000-000083640000}"/>
    <cellStyle name="Encabezado 1" xfId="5097" builtinId="16" customBuiltin="1"/>
    <cellStyle name="Encabezado 3" xfId="1631" xr:uid="{00000000-0005-0000-0000-000084640000}"/>
    <cellStyle name="Encabezado 3 2" xfId="7252" hidden="1" xr:uid="{00000000-0005-0000-0000-000085640000}"/>
    <cellStyle name="Encabezado 3 2" xfId="7196" hidden="1" xr:uid="{00000000-0005-0000-0000-000086640000}"/>
    <cellStyle name="Encabezado 3 2" xfId="7197" hidden="1" xr:uid="{00000000-0005-0000-0000-000087640000}"/>
    <cellStyle name="Encabezado 3 2" xfId="7339" hidden="1" xr:uid="{00000000-0005-0000-0000-000088640000}"/>
    <cellStyle name="Encabezado 3 2" xfId="7340" hidden="1" xr:uid="{00000000-0005-0000-0000-000089640000}"/>
    <cellStyle name="Encabezado 3 2" xfId="8200" hidden="1" xr:uid="{00000000-0005-0000-0000-00008A640000}"/>
    <cellStyle name="Encabezado 3 2" xfId="8201" hidden="1" xr:uid="{00000000-0005-0000-0000-00008B640000}"/>
    <cellStyle name="Encabezado 3 2" xfId="8280" hidden="1" xr:uid="{00000000-0005-0000-0000-00008C640000}"/>
    <cellStyle name="Encabezado 3 2" xfId="8281" hidden="1" xr:uid="{00000000-0005-0000-0000-00008D640000}"/>
    <cellStyle name="Encabezado 3 2" xfId="8347" hidden="1" xr:uid="{00000000-0005-0000-0000-00008E640000}"/>
    <cellStyle name="Encabezado 3 2" xfId="8348" hidden="1" xr:uid="{00000000-0005-0000-0000-00008F640000}"/>
    <cellStyle name="Encabezado 3 2" xfId="9368" hidden="1" xr:uid="{00000000-0005-0000-0000-000090640000}"/>
    <cellStyle name="Encabezado 3 2" xfId="9369" hidden="1" xr:uid="{00000000-0005-0000-0000-000091640000}"/>
    <cellStyle name="Encabezado 3 2" xfId="9434" hidden="1" xr:uid="{00000000-0005-0000-0000-000092640000}"/>
    <cellStyle name="Encabezado 3 2" xfId="9435" hidden="1" xr:uid="{00000000-0005-0000-0000-000093640000}"/>
    <cellStyle name="Encabezado 3 2" xfId="9711" hidden="1" xr:uid="{00000000-0005-0000-0000-000094640000}"/>
    <cellStyle name="Encabezado 3 2" xfId="9712" hidden="1" xr:uid="{00000000-0005-0000-0000-000095640000}"/>
    <cellStyle name="Encabezado 3 2" xfId="9740" hidden="1" xr:uid="{00000000-0005-0000-0000-000096640000}"/>
    <cellStyle name="Encabezado 3 2" xfId="9741" hidden="1" xr:uid="{00000000-0005-0000-0000-000097640000}"/>
    <cellStyle name="Encabezado 3 2" xfId="9770" hidden="1" xr:uid="{00000000-0005-0000-0000-000098640000}"/>
    <cellStyle name="Encabezado 3 2" xfId="9771" hidden="1" xr:uid="{00000000-0005-0000-0000-000099640000}"/>
    <cellStyle name="Encabezado 3 2" xfId="9879" hidden="1" xr:uid="{00000000-0005-0000-0000-00009A640000}"/>
    <cellStyle name="Encabezado 3 2" xfId="9880" hidden="1" xr:uid="{00000000-0005-0000-0000-00009B640000}"/>
    <cellStyle name="Encabezado 3 2" xfId="9902" hidden="1" xr:uid="{00000000-0005-0000-0000-00009C640000}"/>
    <cellStyle name="Encabezado 3 2" xfId="9903" hidden="1" xr:uid="{00000000-0005-0000-0000-00009D640000}"/>
    <cellStyle name="Encabezado 3 2" xfId="9912" hidden="1" xr:uid="{00000000-0005-0000-0000-00009E640000}"/>
    <cellStyle name="Encabezado 3 2" xfId="9913" hidden="1" xr:uid="{00000000-0005-0000-0000-00009F640000}"/>
    <cellStyle name="Encabezado 3 2" xfId="9922" hidden="1" xr:uid="{00000000-0005-0000-0000-0000A0640000}"/>
    <cellStyle name="Encabezado 3 2" xfId="9923" hidden="1" xr:uid="{00000000-0005-0000-0000-0000A1640000}"/>
    <cellStyle name="Encabezado 3 2" xfId="9932" hidden="1" xr:uid="{00000000-0005-0000-0000-0000A2640000}"/>
    <cellStyle name="Encabezado 3 2" xfId="9933" hidden="1" xr:uid="{00000000-0005-0000-0000-0000A3640000}"/>
    <cellStyle name="Encabezado 3 2" xfId="9807" hidden="1" xr:uid="{00000000-0005-0000-0000-0000A4640000}"/>
    <cellStyle name="Encabezado 3 2" xfId="9112" hidden="1" xr:uid="{00000000-0005-0000-0000-0000A5640000}"/>
    <cellStyle name="Encabezado 3 2" xfId="9795" hidden="1" xr:uid="{00000000-0005-0000-0000-0000A6640000}"/>
    <cellStyle name="Encabezado 3 2" xfId="9794" hidden="1" xr:uid="{00000000-0005-0000-0000-0000A7640000}"/>
    <cellStyle name="Encabezado 3 2" xfId="9007" hidden="1" xr:uid="{00000000-0005-0000-0000-0000A8640000}"/>
    <cellStyle name="Encabezado 3 2" xfId="9942" hidden="1" xr:uid="{00000000-0005-0000-0000-0000A9640000}"/>
    <cellStyle name="Encabezado 3 2" xfId="9951" hidden="1" xr:uid="{00000000-0005-0000-0000-0000AA640000}"/>
    <cellStyle name="Encabezado 3 2" xfId="9952" hidden="1" xr:uid="{00000000-0005-0000-0000-0000AB640000}"/>
    <cellStyle name="Encabezado 3 2" xfId="9961" hidden="1" xr:uid="{00000000-0005-0000-0000-0000AC640000}"/>
    <cellStyle name="Encabezado 3 2" xfId="9962" hidden="1" xr:uid="{00000000-0005-0000-0000-0000AD640000}"/>
    <cellStyle name="Encabezado 3 2" xfId="8669" hidden="1" xr:uid="{00000000-0005-0000-0000-0000AE640000}"/>
    <cellStyle name="Encabezado 3 2" xfId="4759" hidden="1" xr:uid="{00000000-0005-0000-0000-0000AF640000}"/>
    <cellStyle name="Encabezado 3 2" xfId="4815" hidden="1" xr:uid="{00000000-0005-0000-0000-0000B0640000}"/>
    <cellStyle name="Encabezado 3 2" xfId="8658" hidden="1" xr:uid="{00000000-0005-0000-0000-0000B1640000}"/>
    <cellStyle name="Encabezado 3 2" xfId="5046" hidden="1" xr:uid="{00000000-0005-0000-0000-0000B2640000}"/>
    <cellStyle name="Encabezado 3 2" xfId="5047" hidden="1" xr:uid="{00000000-0005-0000-0000-0000B3640000}"/>
    <cellStyle name="Encabezado 3 2" xfId="5070" hidden="1" xr:uid="{00000000-0005-0000-0000-0000B4640000}"/>
    <cellStyle name="Encabezado 3 2" xfId="5071" hidden="1" xr:uid="{00000000-0005-0000-0000-0000B5640000}"/>
    <cellStyle name="Encabezado 3 2" xfId="9971" hidden="1" xr:uid="{00000000-0005-0000-0000-0000B6640000}"/>
    <cellStyle name="Encabezado 3 2" xfId="9972" hidden="1" xr:uid="{00000000-0005-0000-0000-0000B7640000}"/>
    <cellStyle name="Encabezado 3 2" xfId="10076" hidden="1" xr:uid="{00000000-0005-0000-0000-0000B8640000}"/>
    <cellStyle name="Encabezado 3 2" xfId="10077" hidden="1" xr:uid="{00000000-0005-0000-0000-0000B9640000}"/>
    <cellStyle name="Encabezado 3 2" xfId="10099" hidden="1" xr:uid="{00000000-0005-0000-0000-0000BA640000}"/>
    <cellStyle name="Encabezado 3 2" xfId="10100" hidden="1" xr:uid="{00000000-0005-0000-0000-0000BB640000}"/>
    <cellStyle name="Encabezado 3 2" xfId="10109" hidden="1" xr:uid="{00000000-0005-0000-0000-0000BC640000}"/>
    <cellStyle name="Encabezado 3 2" xfId="10110" hidden="1" xr:uid="{00000000-0005-0000-0000-0000BD640000}"/>
    <cellStyle name="Encabezado 3 2" xfId="10119" hidden="1" xr:uid="{00000000-0005-0000-0000-0000BE640000}"/>
    <cellStyle name="Encabezado 3 2" xfId="10120" hidden="1" xr:uid="{00000000-0005-0000-0000-0000BF640000}"/>
    <cellStyle name="Encabezado 3 2" xfId="10129" hidden="1" xr:uid="{00000000-0005-0000-0000-0000C0640000}"/>
    <cellStyle name="Encabezado 3 2" xfId="10130" hidden="1" xr:uid="{00000000-0005-0000-0000-0000C1640000}"/>
    <cellStyle name="Encabezado 3 2" xfId="10004" hidden="1" xr:uid="{00000000-0005-0000-0000-0000C2640000}"/>
    <cellStyle name="Encabezado 3 2" xfId="8679" hidden="1" xr:uid="{00000000-0005-0000-0000-0000C3640000}"/>
    <cellStyle name="Encabezado 3 2" xfId="9992" hidden="1" xr:uid="{00000000-0005-0000-0000-0000C4640000}"/>
    <cellStyle name="Encabezado 3 2" xfId="9991" hidden="1" xr:uid="{00000000-0005-0000-0000-0000C5640000}"/>
    <cellStyle name="Encabezado 3 2" xfId="9221" hidden="1" xr:uid="{00000000-0005-0000-0000-0000C6640000}"/>
    <cellStyle name="Encabezado 3 2" xfId="10139" hidden="1" xr:uid="{00000000-0005-0000-0000-0000C7640000}"/>
    <cellStyle name="Encabezado 3 2" xfId="10148" hidden="1" xr:uid="{00000000-0005-0000-0000-0000C8640000}"/>
    <cellStyle name="Encabezado 3 2" xfId="10149" hidden="1" xr:uid="{00000000-0005-0000-0000-0000C9640000}"/>
    <cellStyle name="Encabezado 3 2" xfId="10158" hidden="1" xr:uid="{00000000-0005-0000-0000-0000CA640000}"/>
    <cellStyle name="Encabezado 3 2" xfId="10159" hidden="1" xr:uid="{00000000-0005-0000-0000-0000CB640000}"/>
    <cellStyle name="Encabezado 3 2" xfId="8960" hidden="1" xr:uid="{00000000-0005-0000-0000-0000CC640000}"/>
    <cellStyle name="Encabezado 3 2" xfId="9658" hidden="1" xr:uid="{00000000-0005-0000-0000-0000CD640000}"/>
    <cellStyle name="Encabezado 3 2" xfId="9314" hidden="1" xr:uid="{00000000-0005-0000-0000-0000CE640000}"/>
    <cellStyle name="Encabezado 3 2" xfId="9650" hidden="1" xr:uid="{00000000-0005-0000-0000-0000CF640000}"/>
    <cellStyle name="Encabezado 3 2" xfId="3381" hidden="1" xr:uid="{00000000-0005-0000-0000-0000D0640000}"/>
    <cellStyle name="Encabezado 3 2" xfId="8774" hidden="1" xr:uid="{00000000-0005-0000-0000-0000D1640000}"/>
    <cellStyle name="Encabezado 3 2" xfId="3373" hidden="1" xr:uid="{00000000-0005-0000-0000-0000D2640000}"/>
    <cellStyle name="Encabezado 3 2" xfId="8782" hidden="1" xr:uid="{00000000-0005-0000-0000-0000D3640000}"/>
    <cellStyle name="Encabezado 3 2" xfId="4041" hidden="1" xr:uid="{00000000-0005-0000-0000-0000D4640000}"/>
    <cellStyle name="Encabezado 3 2" xfId="5285" hidden="1" xr:uid="{00000000-0005-0000-0000-0000D5640000}"/>
    <cellStyle name="Encabezado 3 2" xfId="10253" hidden="1" xr:uid="{00000000-0005-0000-0000-0000D6640000}"/>
    <cellStyle name="Encabezado 3 2" xfId="10254" hidden="1" xr:uid="{00000000-0005-0000-0000-0000D7640000}"/>
    <cellStyle name="Encabezado 3 2" xfId="10276" hidden="1" xr:uid="{00000000-0005-0000-0000-0000D8640000}"/>
    <cellStyle name="Encabezado 3 2" xfId="10277" hidden="1" xr:uid="{00000000-0005-0000-0000-0000D9640000}"/>
    <cellStyle name="Encabezado 3 2" xfId="10286" hidden="1" xr:uid="{00000000-0005-0000-0000-0000DA640000}"/>
    <cellStyle name="Encabezado 3 2" xfId="10287" hidden="1" xr:uid="{00000000-0005-0000-0000-0000DB640000}"/>
    <cellStyle name="Encabezado 3 2" xfId="10296" hidden="1" xr:uid="{00000000-0005-0000-0000-0000DC640000}"/>
    <cellStyle name="Encabezado 3 2" xfId="10297" hidden="1" xr:uid="{00000000-0005-0000-0000-0000DD640000}"/>
    <cellStyle name="Encabezado 3 2" xfId="10306" hidden="1" xr:uid="{00000000-0005-0000-0000-0000DE640000}"/>
    <cellStyle name="Encabezado 3 2" xfId="10307" hidden="1" xr:uid="{00000000-0005-0000-0000-0000DF640000}"/>
    <cellStyle name="Encabezado 3 2" xfId="10189" hidden="1" xr:uid="{00000000-0005-0000-0000-0000E0640000}"/>
    <cellStyle name="Encabezado 3 2" xfId="9484" hidden="1" xr:uid="{00000000-0005-0000-0000-0000E1640000}"/>
    <cellStyle name="Encabezado 3 2" xfId="10177" hidden="1" xr:uid="{00000000-0005-0000-0000-0000E2640000}"/>
    <cellStyle name="Encabezado 3 2" xfId="10176" hidden="1" xr:uid="{00000000-0005-0000-0000-0000E3640000}"/>
    <cellStyle name="Encabezado 3 2" xfId="8555" hidden="1" xr:uid="{00000000-0005-0000-0000-0000E4640000}"/>
    <cellStyle name="Encabezado 3 2" xfId="10316" hidden="1" xr:uid="{00000000-0005-0000-0000-0000E5640000}"/>
    <cellStyle name="Encabezado 3 2" xfId="10325" hidden="1" xr:uid="{00000000-0005-0000-0000-0000E6640000}"/>
    <cellStyle name="Encabezado 3 2" xfId="10326" hidden="1" xr:uid="{00000000-0005-0000-0000-0000E7640000}"/>
    <cellStyle name="Encabezado 3 2" xfId="10335" hidden="1" xr:uid="{00000000-0005-0000-0000-0000E8640000}"/>
    <cellStyle name="Encabezado 3 2" xfId="10336" hidden="1" xr:uid="{00000000-0005-0000-0000-0000E9640000}"/>
    <cellStyle name="Encabezado 3 2" xfId="4730" hidden="1" xr:uid="{00000000-0005-0000-0000-0000EA640000}"/>
    <cellStyle name="Encabezado 3 2" xfId="9425" hidden="1" xr:uid="{00000000-0005-0000-0000-0000EB640000}"/>
    <cellStyle name="Encabezado 3 2" xfId="3951" hidden="1" xr:uid="{00000000-0005-0000-0000-0000EC640000}"/>
    <cellStyle name="Encabezado 3 2" xfId="4742" hidden="1" xr:uid="{00000000-0005-0000-0000-0000ED640000}"/>
    <cellStyle name="Encabezado 3 2" xfId="10371" hidden="1" xr:uid="{00000000-0005-0000-0000-0000EE640000}"/>
    <cellStyle name="Encabezado 3 2" xfId="10372" hidden="1" xr:uid="{00000000-0005-0000-0000-0000EF640000}"/>
    <cellStyle name="Encabezado 3 2" xfId="10401" hidden="1" xr:uid="{00000000-0005-0000-0000-0000F0640000}"/>
    <cellStyle name="Encabezado 3 2" xfId="10402" hidden="1" xr:uid="{00000000-0005-0000-0000-0000F1640000}"/>
    <cellStyle name="Encabezado 3 2" xfId="10433" hidden="1" xr:uid="{00000000-0005-0000-0000-0000F2640000}"/>
    <cellStyle name="Encabezado 3 2" xfId="10434" hidden="1" xr:uid="{00000000-0005-0000-0000-0000F3640000}"/>
    <cellStyle name="Encabezado 3 2" xfId="10771" hidden="1" xr:uid="{00000000-0005-0000-0000-0000F4640000}"/>
    <cellStyle name="Encabezado 3 2" xfId="10772" hidden="1" xr:uid="{00000000-0005-0000-0000-0000F5640000}"/>
    <cellStyle name="Encabezado 3 2" xfId="10798" hidden="1" xr:uid="{00000000-0005-0000-0000-0000F6640000}"/>
    <cellStyle name="Encabezado 3 2" xfId="10799" hidden="1" xr:uid="{00000000-0005-0000-0000-0000F7640000}"/>
    <cellStyle name="Encabezado 3 2" xfId="10885" hidden="1" xr:uid="{00000000-0005-0000-0000-0000F8640000}"/>
    <cellStyle name="Encabezado 3 2" xfId="10886" hidden="1" xr:uid="{00000000-0005-0000-0000-0000F9640000}"/>
    <cellStyle name="Encabezado 3 2" xfId="10897" hidden="1" xr:uid="{00000000-0005-0000-0000-0000FA640000}"/>
    <cellStyle name="Encabezado 3 2" xfId="10898" hidden="1" xr:uid="{00000000-0005-0000-0000-0000FB640000}"/>
    <cellStyle name="Encabezado 3 2" xfId="10911" hidden="1" xr:uid="{00000000-0005-0000-0000-0000FC640000}"/>
    <cellStyle name="Encabezado 3 2" xfId="10912" hidden="1" xr:uid="{00000000-0005-0000-0000-0000FD640000}"/>
    <cellStyle name="Encabezado 3 2" xfId="10501" hidden="1" xr:uid="{00000000-0005-0000-0000-0000FE640000}"/>
    <cellStyle name="Encabezado 3 2" xfId="4858" hidden="1" xr:uid="{00000000-0005-0000-0000-0000FF640000}"/>
    <cellStyle name="Encabezado 3 2" xfId="10485" hidden="1" xr:uid="{00000000-0005-0000-0000-000000650000}"/>
    <cellStyle name="Encabezado 3 2" xfId="10484" hidden="1" xr:uid="{00000000-0005-0000-0000-000001650000}"/>
    <cellStyle name="Encabezado 3 2" xfId="5623" hidden="1" xr:uid="{00000000-0005-0000-0000-000002650000}"/>
    <cellStyle name="Encabezado 3 2" xfId="10921" hidden="1" xr:uid="{00000000-0005-0000-0000-000003650000}"/>
    <cellStyle name="Encabezado 3 2" xfId="10935" hidden="1" xr:uid="{00000000-0005-0000-0000-000004650000}"/>
    <cellStyle name="Encabezado 3 2" xfId="10936" hidden="1" xr:uid="{00000000-0005-0000-0000-000005650000}"/>
    <cellStyle name="Encabezado 3 2" xfId="10948" hidden="1" xr:uid="{00000000-0005-0000-0000-000006650000}"/>
    <cellStyle name="Encabezado 3 2" xfId="10949" hidden="1" xr:uid="{00000000-0005-0000-0000-000007650000}"/>
    <cellStyle name="Encabezado 3 2" xfId="9089" hidden="1" xr:uid="{00000000-0005-0000-0000-000008650000}"/>
    <cellStyle name="Encabezado 3 2" xfId="5625" hidden="1" xr:uid="{00000000-0005-0000-0000-000009650000}"/>
    <cellStyle name="Encabezado 3 2" xfId="4828" hidden="1" xr:uid="{00000000-0005-0000-0000-00000A650000}"/>
    <cellStyle name="Encabezado 3 2" xfId="10583" hidden="1" xr:uid="{00000000-0005-0000-0000-00000B650000}"/>
    <cellStyle name="Encabezado 3 2" xfId="10717" hidden="1" xr:uid="{00000000-0005-0000-0000-00000C650000}"/>
    <cellStyle name="Encabezado 3 2" xfId="4468" hidden="1" xr:uid="{00000000-0005-0000-0000-00000D650000}"/>
    <cellStyle name="Encabezado 3 2" xfId="10966" hidden="1" xr:uid="{00000000-0005-0000-0000-00000E650000}"/>
    <cellStyle name="Encabezado 3 2" xfId="10967" hidden="1" xr:uid="{00000000-0005-0000-0000-00000F650000}"/>
    <cellStyle name="Encabezado 3 2" xfId="10979" hidden="1" xr:uid="{00000000-0005-0000-0000-000010650000}"/>
    <cellStyle name="Encabezado 3 2" xfId="10980" hidden="1" xr:uid="{00000000-0005-0000-0000-000011650000}"/>
    <cellStyle name="Encabezado 3 2" xfId="11114" hidden="1" xr:uid="{00000000-0005-0000-0000-000012650000}"/>
    <cellStyle name="Encabezado 3 2" xfId="11115" hidden="1" xr:uid="{00000000-0005-0000-0000-000013650000}"/>
    <cellStyle name="Encabezado 3 2" xfId="11138" hidden="1" xr:uid="{00000000-0005-0000-0000-000014650000}"/>
    <cellStyle name="Encabezado 3 2" xfId="11139" hidden="1" xr:uid="{00000000-0005-0000-0000-000015650000}"/>
    <cellStyle name="Encabezado 3 2" xfId="11174" hidden="1" xr:uid="{00000000-0005-0000-0000-000016650000}"/>
    <cellStyle name="Encabezado 3 2" xfId="11175" hidden="1" xr:uid="{00000000-0005-0000-0000-000017650000}"/>
    <cellStyle name="Encabezado 3 2" xfId="11185" hidden="1" xr:uid="{00000000-0005-0000-0000-000018650000}"/>
    <cellStyle name="Encabezado 3 2" xfId="11186" hidden="1" xr:uid="{00000000-0005-0000-0000-000019650000}"/>
    <cellStyle name="Encabezado 3 2" xfId="11196" hidden="1" xr:uid="{00000000-0005-0000-0000-00001A650000}"/>
    <cellStyle name="Encabezado 3 2" xfId="11197" hidden="1" xr:uid="{00000000-0005-0000-0000-00001B650000}"/>
    <cellStyle name="Encabezado 3 2" xfId="11259" hidden="1" xr:uid="{00000000-0005-0000-0000-00001C650000}"/>
    <cellStyle name="Encabezado 3 2" xfId="11260" hidden="1" xr:uid="{00000000-0005-0000-0000-00001D650000}"/>
    <cellStyle name="Encabezado 3 2" xfId="11282" hidden="1" xr:uid="{00000000-0005-0000-0000-00001E650000}"/>
    <cellStyle name="Encabezado 3 2" xfId="11283" hidden="1" xr:uid="{00000000-0005-0000-0000-00001F650000}"/>
    <cellStyle name="Encabezado 3 2" xfId="11292" hidden="1" xr:uid="{00000000-0005-0000-0000-000020650000}"/>
    <cellStyle name="Encabezado 3 2" xfId="11293" hidden="1" xr:uid="{00000000-0005-0000-0000-000021650000}"/>
    <cellStyle name="Encabezado 3 2" xfId="11302" hidden="1" xr:uid="{00000000-0005-0000-0000-000022650000}"/>
    <cellStyle name="Encabezado 3 2" xfId="11303" hidden="1" xr:uid="{00000000-0005-0000-0000-000023650000}"/>
    <cellStyle name="Encabezado 3 2" xfId="11312" hidden="1" xr:uid="{00000000-0005-0000-0000-000024650000}"/>
    <cellStyle name="Encabezado 3 2" xfId="11313" hidden="1" xr:uid="{00000000-0005-0000-0000-000025650000}"/>
    <cellStyle name="Encabezado 3 2" xfId="11225" hidden="1" xr:uid="{00000000-0005-0000-0000-000026650000}"/>
    <cellStyle name="Encabezado 3 2" xfId="11084" hidden="1" xr:uid="{00000000-0005-0000-0000-000027650000}"/>
    <cellStyle name="Encabezado 3 2" xfId="11213" hidden="1" xr:uid="{00000000-0005-0000-0000-000028650000}"/>
    <cellStyle name="Encabezado 3 2" xfId="11212" hidden="1" xr:uid="{00000000-0005-0000-0000-000029650000}"/>
    <cellStyle name="Encabezado 3 2" xfId="11072" hidden="1" xr:uid="{00000000-0005-0000-0000-00002A650000}"/>
    <cellStyle name="Encabezado 3 2" xfId="11322" hidden="1" xr:uid="{00000000-0005-0000-0000-00002B650000}"/>
    <cellStyle name="Encabezado 3 2" xfId="11331" hidden="1" xr:uid="{00000000-0005-0000-0000-00002C650000}"/>
    <cellStyle name="Encabezado 3 2" xfId="11332" hidden="1" xr:uid="{00000000-0005-0000-0000-00002D650000}"/>
    <cellStyle name="Encabezado 3 2" xfId="11341" hidden="1" xr:uid="{00000000-0005-0000-0000-00002E650000}"/>
    <cellStyle name="Encabezado 3 2" xfId="11342" hidden="1" xr:uid="{00000000-0005-0000-0000-00002F650000}"/>
    <cellStyle name="Encabezado 3 2" xfId="11023" hidden="1" xr:uid="{00000000-0005-0000-0000-000030650000}"/>
    <cellStyle name="Encabezado 3 2" xfId="10817" hidden="1" xr:uid="{00000000-0005-0000-0000-000031650000}"/>
    <cellStyle name="Encabezado 3 2" xfId="4593" hidden="1" xr:uid="{00000000-0005-0000-0000-000032650000}"/>
    <cellStyle name="Encabezado 3 2" xfId="11017" hidden="1" xr:uid="{00000000-0005-0000-0000-000033650000}"/>
    <cellStyle name="Encabezado 3 2" xfId="8933" hidden="1" xr:uid="{00000000-0005-0000-0000-000034650000}"/>
    <cellStyle name="Encabezado 3 2" xfId="10664" hidden="1" xr:uid="{00000000-0005-0000-0000-000035650000}"/>
    <cellStyle name="Encabezado 3 2" xfId="5393" hidden="1" xr:uid="{00000000-0005-0000-0000-000036650000}"/>
    <cellStyle name="Encabezado 3 2" xfId="9629" hidden="1" xr:uid="{00000000-0005-0000-0000-000037650000}"/>
    <cellStyle name="Encabezado 3 2" xfId="11351" hidden="1" xr:uid="{00000000-0005-0000-0000-000038650000}"/>
    <cellStyle name="Encabezado 3 2" xfId="11352" hidden="1" xr:uid="{00000000-0005-0000-0000-000039650000}"/>
    <cellStyle name="Encabezado 3 2" xfId="11411" hidden="1" xr:uid="{00000000-0005-0000-0000-00003A650000}"/>
    <cellStyle name="Encabezado 3 2" xfId="11412" hidden="1" xr:uid="{00000000-0005-0000-0000-00003B650000}"/>
    <cellStyle name="Encabezado 3 2" xfId="11434" hidden="1" xr:uid="{00000000-0005-0000-0000-00003C650000}"/>
    <cellStyle name="Encabezado 3 2" xfId="11435" hidden="1" xr:uid="{00000000-0005-0000-0000-00003D650000}"/>
    <cellStyle name="Encabezado 3 2" xfId="11444" hidden="1" xr:uid="{00000000-0005-0000-0000-00003E650000}"/>
    <cellStyle name="Encabezado 3 2" xfId="11445" hidden="1" xr:uid="{00000000-0005-0000-0000-00003F650000}"/>
    <cellStyle name="Encabezado 3 2" xfId="11454" hidden="1" xr:uid="{00000000-0005-0000-0000-000040650000}"/>
    <cellStyle name="Encabezado 3 2" xfId="11455" hidden="1" xr:uid="{00000000-0005-0000-0000-000041650000}"/>
    <cellStyle name="Encabezado 3 2" xfId="11464" hidden="1" xr:uid="{00000000-0005-0000-0000-000042650000}"/>
    <cellStyle name="Encabezado 3 2" xfId="11465" hidden="1" xr:uid="{00000000-0005-0000-0000-000043650000}"/>
    <cellStyle name="Encabezado 3 2" xfId="11379" hidden="1" xr:uid="{00000000-0005-0000-0000-000044650000}"/>
    <cellStyle name="Encabezado 3 2" xfId="11026" hidden="1" xr:uid="{00000000-0005-0000-0000-000045650000}"/>
    <cellStyle name="Encabezado 3 2" xfId="11367" hidden="1" xr:uid="{00000000-0005-0000-0000-000046650000}"/>
    <cellStyle name="Encabezado 3 2" xfId="11366" hidden="1" xr:uid="{00000000-0005-0000-0000-000047650000}"/>
    <cellStyle name="Encabezado 3 2" xfId="11100" hidden="1" xr:uid="{00000000-0005-0000-0000-000048650000}"/>
    <cellStyle name="Encabezado 3 2" xfId="11474" hidden="1" xr:uid="{00000000-0005-0000-0000-000049650000}"/>
    <cellStyle name="Encabezado 3 2" xfId="11483" hidden="1" xr:uid="{00000000-0005-0000-0000-00004A650000}"/>
    <cellStyle name="Encabezado 3 2" xfId="11484" hidden="1" xr:uid="{00000000-0005-0000-0000-00004B650000}"/>
    <cellStyle name="Encabezado 3 2" xfId="11493" hidden="1" xr:uid="{00000000-0005-0000-0000-00004C650000}"/>
    <cellStyle name="Encabezado 3 2" xfId="11494" hidden="1" xr:uid="{00000000-0005-0000-0000-00004D650000}"/>
    <cellStyle name="Encabezado 3 2" xfId="11058" hidden="1" xr:uid="{00000000-0005-0000-0000-00004E650000}"/>
    <cellStyle name="Encabezado 3 2" xfId="11172" hidden="1" xr:uid="{00000000-0005-0000-0000-00004F650000}"/>
    <cellStyle name="Encabezado 3 2" xfId="11111" hidden="1" xr:uid="{00000000-0005-0000-0000-000050650000}"/>
    <cellStyle name="Encabezado 3 2" xfId="11170" hidden="1" xr:uid="{00000000-0005-0000-0000-000051650000}"/>
    <cellStyle name="Encabezado 3 2" xfId="10522" hidden="1" xr:uid="{00000000-0005-0000-0000-000052650000}"/>
    <cellStyle name="Encabezado 3 2" xfId="11033" hidden="1" xr:uid="{00000000-0005-0000-0000-000053650000}"/>
    <cellStyle name="Encabezado 3 2" xfId="8412" hidden="1" xr:uid="{00000000-0005-0000-0000-000054650000}"/>
    <cellStyle name="Encabezado 3 2" xfId="11036" hidden="1" xr:uid="{00000000-0005-0000-0000-000055650000}"/>
    <cellStyle name="Encabezado 3 2" xfId="8625" hidden="1" xr:uid="{00000000-0005-0000-0000-000056650000}"/>
    <cellStyle name="Encabezado 3 2" xfId="9491" hidden="1" xr:uid="{00000000-0005-0000-0000-000057650000}"/>
    <cellStyle name="Encabezado 3 2" xfId="11556" hidden="1" xr:uid="{00000000-0005-0000-0000-000058650000}"/>
    <cellStyle name="Encabezado 3 2" xfId="11557" hidden="1" xr:uid="{00000000-0005-0000-0000-000059650000}"/>
    <cellStyle name="Encabezado 3 2" xfId="11579" hidden="1" xr:uid="{00000000-0005-0000-0000-00005A650000}"/>
    <cellStyle name="Encabezado 3 2" xfId="11580" hidden="1" xr:uid="{00000000-0005-0000-0000-00005B650000}"/>
    <cellStyle name="Encabezado 3 2" xfId="11589" hidden="1" xr:uid="{00000000-0005-0000-0000-00005C650000}"/>
    <cellStyle name="Encabezado 3 2" xfId="11590" hidden="1" xr:uid="{00000000-0005-0000-0000-00005D650000}"/>
    <cellStyle name="Encabezado 3 2" xfId="11599" hidden="1" xr:uid="{00000000-0005-0000-0000-00005E650000}"/>
    <cellStyle name="Encabezado 3 2" xfId="11600" hidden="1" xr:uid="{00000000-0005-0000-0000-00005F650000}"/>
    <cellStyle name="Encabezado 3 2" xfId="11609" hidden="1" xr:uid="{00000000-0005-0000-0000-000060650000}"/>
    <cellStyle name="Encabezado 3 2" xfId="11610" hidden="1" xr:uid="{00000000-0005-0000-0000-000061650000}"/>
    <cellStyle name="Encabezado 3 2" xfId="11524" hidden="1" xr:uid="{00000000-0005-0000-0000-000062650000}"/>
    <cellStyle name="Encabezado 3 2" xfId="11155" hidden="1" xr:uid="{00000000-0005-0000-0000-000063650000}"/>
    <cellStyle name="Encabezado 3 2" xfId="11512" hidden="1" xr:uid="{00000000-0005-0000-0000-000064650000}"/>
    <cellStyle name="Encabezado 3 2" xfId="11511" hidden="1" xr:uid="{00000000-0005-0000-0000-000065650000}"/>
    <cellStyle name="Encabezado 3 2" xfId="11007" hidden="1" xr:uid="{00000000-0005-0000-0000-000066650000}"/>
    <cellStyle name="Encabezado 3 2" xfId="11619" hidden="1" xr:uid="{00000000-0005-0000-0000-000067650000}"/>
    <cellStyle name="Encabezado 3 2" xfId="11628" hidden="1" xr:uid="{00000000-0005-0000-0000-000068650000}"/>
    <cellStyle name="Encabezado 3 2" xfId="11629" hidden="1" xr:uid="{00000000-0005-0000-0000-000069650000}"/>
    <cellStyle name="Encabezado 3 2" xfId="11638" hidden="1" xr:uid="{00000000-0005-0000-0000-00006A650000}"/>
    <cellStyle name="Encabezado 3 2" xfId="11639" hidden="1" xr:uid="{00000000-0005-0000-0000-00006B650000}"/>
    <cellStyle name="Encabezado 3 2" xfId="10543" hidden="1" xr:uid="{00000000-0005-0000-0000-00006C650000}"/>
    <cellStyle name="Encabezado 3 2" xfId="10910" hidden="1" xr:uid="{00000000-0005-0000-0000-00006D650000}"/>
    <cellStyle name="Encabezado 3 2" xfId="9250" hidden="1" xr:uid="{00000000-0005-0000-0000-00006E650000}"/>
    <cellStyle name="Encabezado 3 2" xfId="9043" hidden="1" xr:uid="{00000000-0005-0000-0000-00006F650000}"/>
    <cellStyle name="Encabezado 3 2" xfId="10684" hidden="1" xr:uid="{00000000-0005-0000-0000-000070650000}"/>
    <cellStyle name="Encabezado 3 2" xfId="4522" hidden="1" xr:uid="{00000000-0005-0000-0000-000071650000}"/>
    <cellStyle name="Encabezado 3 2" xfId="11651" hidden="1" xr:uid="{00000000-0005-0000-0000-000072650000}"/>
    <cellStyle name="Encabezado 3 2" xfId="11652" hidden="1" xr:uid="{00000000-0005-0000-0000-000073650000}"/>
    <cellStyle name="Encabezado 3 2" xfId="11661" hidden="1" xr:uid="{00000000-0005-0000-0000-000074650000}"/>
    <cellStyle name="Encabezado 3 2" xfId="11662" hidden="1" xr:uid="{00000000-0005-0000-0000-000075650000}"/>
    <cellStyle name="Encabezado 3 2" xfId="11795" hidden="1" xr:uid="{00000000-0005-0000-0000-000076650000}"/>
    <cellStyle name="Encabezado 3 2" xfId="11796" hidden="1" xr:uid="{00000000-0005-0000-0000-000077650000}"/>
    <cellStyle name="Encabezado 3 2" xfId="11819" hidden="1" xr:uid="{00000000-0005-0000-0000-000078650000}"/>
    <cellStyle name="Encabezado 3 2" xfId="11820" hidden="1" xr:uid="{00000000-0005-0000-0000-000079650000}"/>
    <cellStyle name="Encabezado 3 2" xfId="11855" hidden="1" xr:uid="{00000000-0005-0000-0000-00007A650000}"/>
    <cellStyle name="Encabezado 3 2" xfId="11856" hidden="1" xr:uid="{00000000-0005-0000-0000-00007B650000}"/>
    <cellStyle name="Encabezado 3 2" xfId="11866" hidden="1" xr:uid="{00000000-0005-0000-0000-00007C650000}"/>
    <cellStyle name="Encabezado 3 2" xfId="11867" hidden="1" xr:uid="{00000000-0005-0000-0000-00007D650000}"/>
    <cellStyle name="Encabezado 3 2" xfId="11877" hidden="1" xr:uid="{00000000-0005-0000-0000-00007E650000}"/>
    <cellStyle name="Encabezado 3 2" xfId="11878" hidden="1" xr:uid="{00000000-0005-0000-0000-00007F650000}"/>
    <cellStyle name="Encabezado 3 2" xfId="11938" hidden="1" xr:uid="{00000000-0005-0000-0000-000080650000}"/>
    <cellStyle name="Encabezado 3 2" xfId="11939" hidden="1" xr:uid="{00000000-0005-0000-0000-000081650000}"/>
    <cellStyle name="Encabezado 3 2" xfId="11961" hidden="1" xr:uid="{00000000-0005-0000-0000-000082650000}"/>
    <cellStyle name="Encabezado 3 2" xfId="11962" hidden="1" xr:uid="{00000000-0005-0000-0000-000083650000}"/>
    <cellStyle name="Encabezado 3 2" xfId="11971" hidden="1" xr:uid="{00000000-0005-0000-0000-000084650000}"/>
    <cellStyle name="Encabezado 3 2" xfId="11972" hidden="1" xr:uid="{00000000-0005-0000-0000-000085650000}"/>
    <cellStyle name="Encabezado 3 2" xfId="11981" hidden="1" xr:uid="{00000000-0005-0000-0000-000086650000}"/>
    <cellStyle name="Encabezado 3 2" xfId="11982" hidden="1" xr:uid="{00000000-0005-0000-0000-000087650000}"/>
    <cellStyle name="Encabezado 3 2" xfId="11991" hidden="1" xr:uid="{00000000-0005-0000-0000-000088650000}"/>
    <cellStyle name="Encabezado 3 2" xfId="11992" hidden="1" xr:uid="{00000000-0005-0000-0000-000089650000}"/>
    <cellStyle name="Encabezado 3 2" xfId="11906" hidden="1" xr:uid="{00000000-0005-0000-0000-00008A650000}"/>
    <cellStyle name="Encabezado 3 2" xfId="11765" hidden="1" xr:uid="{00000000-0005-0000-0000-00008B650000}"/>
    <cellStyle name="Encabezado 3 2" xfId="11894" hidden="1" xr:uid="{00000000-0005-0000-0000-00008C650000}"/>
    <cellStyle name="Encabezado 3 2" xfId="11893" hidden="1" xr:uid="{00000000-0005-0000-0000-00008D650000}"/>
    <cellStyle name="Encabezado 3 2" xfId="11754" hidden="1" xr:uid="{00000000-0005-0000-0000-00008E650000}"/>
    <cellStyle name="Encabezado 3 2" xfId="12001" hidden="1" xr:uid="{00000000-0005-0000-0000-00008F650000}"/>
    <cellStyle name="Encabezado 3 2" xfId="12010" hidden="1" xr:uid="{00000000-0005-0000-0000-000090650000}"/>
    <cellStyle name="Encabezado 3 2" xfId="12011" hidden="1" xr:uid="{00000000-0005-0000-0000-000091650000}"/>
    <cellStyle name="Encabezado 3 2" xfId="12020" hidden="1" xr:uid="{00000000-0005-0000-0000-000092650000}"/>
    <cellStyle name="Encabezado 3 2" xfId="12021" hidden="1" xr:uid="{00000000-0005-0000-0000-000093650000}"/>
    <cellStyle name="Encabezado 3 2" xfId="11705" hidden="1" xr:uid="{00000000-0005-0000-0000-000094650000}"/>
    <cellStyle name="Encabezado 3 2" xfId="10521" hidden="1" xr:uid="{00000000-0005-0000-0000-000095650000}"/>
    <cellStyle name="Encabezado 3 2" xfId="10627" hidden="1" xr:uid="{00000000-0005-0000-0000-000096650000}"/>
    <cellStyle name="Encabezado 3 2" xfId="11699" hidden="1" xr:uid="{00000000-0005-0000-0000-000097650000}"/>
    <cellStyle name="Encabezado 3 2" xfId="5025" hidden="1" xr:uid="{00000000-0005-0000-0000-000098650000}"/>
    <cellStyle name="Encabezado 3 2" xfId="5001" hidden="1" xr:uid="{00000000-0005-0000-0000-000099650000}"/>
    <cellStyle name="Encabezado 3 2" xfId="3559" hidden="1" xr:uid="{00000000-0005-0000-0000-00009A650000}"/>
    <cellStyle name="Encabezado 3 2" xfId="9146" hidden="1" xr:uid="{00000000-0005-0000-0000-00009B650000}"/>
    <cellStyle name="Encabezado 3 2" xfId="12030" hidden="1" xr:uid="{00000000-0005-0000-0000-00009C650000}"/>
    <cellStyle name="Encabezado 3 2" xfId="12031" hidden="1" xr:uid="{00000000-0005-0000-0000-00009D650000}"/>
    <cellStyle name="Encabezado 3 2" xfId="12090" hidden="1" xr:uid="{00000000-0005-0000-0000-00009E650000}"/>
    <cellStyle name="Encabezado 3 2" xfId="12091" hidden="1" xr:uid="{00000000-0005-0000-0000-00009F650000}"/>
    <cellStyle name="Encabezado 3 2" xfId="12113" hidden="1" xr:uid="{00000000-0005-0000-0000-0000A0650000}"/>
    <cellStyle name="Encabezado 3 2" xfId="12114" hidden="1" xr:uid="{00000000-0005-0000-0000-0000A1650000}"/>
    <cellStyle name="Encabezado 3 2" xfId="12123" hidden="1" xr:uid="{00000000-0005-0000-0000-0000A2650000}"/>
    <cellStyle name="Encabezado 3 2" xfId="12124" hidden="1" xr:uid="{00000000-0005-0000-0000-0000A3650000}"/>
    <cellStyle name="Encabezado 3 2" xfId="12133" hidden="1" xr:uid="{00000000-0005-0000-0000-0000A4650000}"/>
    <cellStyle name="Encabezado 3 2" xfId="12134" hidden="1" xr:uid="{00000000-0005-0000-0000-0000A5650000}"/>
    <cellStyle name="Encabezado 3 2" xfId="12143" hidden="1" xr:uid="{00000000-0005-0000-0000-0000A6650000}"/>
    <cellStyle name="Encabezado 3 2" xfId="12144" hidden="1" xr:uid="{00000000-0005-0000-0000-0000A7650000}"/>
    <cellStyle name="Encabezado 3 2" xfId="12058" hidden="1" xr:uid="{00000000-0005-0000-0000-0000A8650000}"/>
    <cellStyle name="Encabezado 3 2" xfId="11708" hidden="1" xr:uid="{00000000-0005-0000-0000-0000A9650000}"/>
    <cellStyle name="Encabezado 3 2" xfId="12046" hidden="1" xr:uid="{00000000-0005-0000-0000-0000AA650000}"/>
    <cellStyle name="Encabezado 3 2" xfId="12045" hidden="1" xr:uid="{00000000-0005-0000-0000-0000AB650000}"/>
    <cellStyle name="Encabezado 3 2" xfId="11781" hidden="1" xr:uid="{00000000-0005-0000-0000-0000AC650000}"/>
    <cellStyle name="Encabezado 3 2" xfId="12153" hidden="1" xr:uid="{00000000-0005-0000-0000-0000AD650000}"/>
    <cellStyle name="Encabezado 3 2" xfId="12162" hidden="1" xr:uid="{00000000-0005-0000-0000-0000AE650000}"/>
    <cellStyle name="Encabezado 3 2" xfId="12163" hidden="1" xr:uid="{00000000-0005-0000-0000-0000AF650000}"/>
    <cellStyle name="Encabezado 3 2" xfId="12172" hidden="1" xr:uid="{00000000-0005-0000-0000-0000B0650000}"/>
    <cellStyle name="Encabezado 3 2" xfId="12173" hidden="1" xr:uid="{00000000-0005-0000-0000-0000B1650000}"/>
    <cellStyle name="Encabezado 3 2" xfId="11740" hidden="1" xr:uid="{00000000-0005-0000-0000-0000B2650000}"/>
    <cellStyle name="Encabezado 3 2" xfId="11853" hidden="1" xr:uid="{00000000-0005-0000-0000-0000B3650000}"/>
    <cellStyle name="Encabezado 3 2" xfId="11792" hidden="1" xr:uid="{00000000-0005-0000-0000-0000B4650000}"/>
    <cellStyle name="Encabezado 3 2" xfId="11851" hidden="1" xr:uid="{00000000-0005-0000-0000-0000B5650000}"/>
    <cellStyle name="Encabezado 3 2" xfId="9421" hidden="1" xr:uid="{00000000-0005-0000-0000-0000B6650000}"/>
    <cellStyle name="Encabezado 3 2" xfId="11715" hidden="1" xr:uid="{00000000-0005-0000-0000-0000B7650000}"/>
    <cellStyle name="Encabezado 3 2" xfId="10718" hidden="1" xr:uid="{00000000-0005-0000-0000-0000B8650000}"/>
    <cellStyle name="Encabezado 3 2" xfId="11718" hidden="1" xr:uid="{00000000-0005-0000-0000-0000B9650000}"/>
    <cellStyle name="Encabezado 3 2" xfId="10978" hidden="1" xr:uid="{00000000-0005-0000-0000-0000BA650000}"/>
    <cellStyle name="Encabezado 3 2" xfId="4922" hidden="1" xr:uid="{00000000-0005-0000-0000-0000BB650000}"/>
    <cellStyle name="Encabezado 3 2" xfId="12235" hidden="1" xr:uid="{00000000-0005-0000-0000-0000BC650000}"/>
    <cellStyle name="Encabezado 3 2" xfId="12236" hidden="1" xr:uid="{00000000-0005-0000-0000-0000BD650000}"/>
    <cellStyle name="Encabezado 3 2" xfId="12258" hidden="1" xr:uid="{00000000-0005-0000-0000-0000BE650000}"/>
    <cellStyle name="Encabezado 3 2" xfId="12259" hidden="1" xr:uid="{00000000-0005-0000-0000-0000BF650000}"/>
    <cellStyle name="Encabezado 3 2" xfId="12268" hidden="1" xr:uid="{00000000-0005-0000-0000-0000C0650000}"/>
    <cellStyle name="Encabezado 3 2" xfId="12269" hidden="1" xr:uid="{00000000-0005-0000-0000-0000C1650000}"/>
    <cellStyle name="Encabezado 3 2" xfId="12278" hidden="1" xr:uid="{00000000-0005-0000-0000-0000C2650000}"/>
    <cellStyle name="Encabezado 3 2" xfId="12279" hidden="1" xr:uid="{00000000-0005-0000-0000-0000C3650000}"/>
    <cellStyle name="Encabezado 3 2" xfId="12288" hidden="1" xr:uid="{00000000-0005-0000-0000-0000C4650000}"/>
    <cellStyle name="Encabezado 3 2" xfId="12289" hidden="1" xr:uid="{00000000-0005-0000-0000-0000C5650000}"/>
    <cellStyle name="Encabezado 3 2" xfId="12203" hidden="1" xr:uid="{00000000-0005-0000-0000-0000C6650000}"/>
    <cellStyle name="Encabezado 3 2" xfId="11836" hidden="1" xr:uid="{00000000-0005-0000-0000-0000C7650000}"/>
    <cellStyle name="Encabezado 3 2" xfId="12191" hidden="1" xr:uid="{00000000-0005-0000-0000-0000C8650000}"/>
    <cellStyle name="Encabezado 3 2" xfId="12190" hidden="1" xr:uid="{00000000-0005-0000-0000-0000C9650000}"/>
    <cellStyle name="Encabezado 3 2" xfId="11689" hidden="1" xr:uid="{00000000-0005-0000-0000-0000CA650000}"/>
    <cellStyle name="Encabezado 3 2" xfId="12298" hidden="1" xr:uid="{00000000-0005-0000-0000-0000CB650000}"/>
    <cellStyle name="Encabezado 3 2" xfId="12307" hidden="1" xr:uid="{00000000-0005-0000-0000-0000CC650000}"/>
    <cellStyle name="Encabezado 3 2" xfId="12308" hidden="1" xr:uid="{00000000-0005-0000-0000-0000CD650000}"/>
    <cellStyle name="Encabezado 3 2" xfId="12317" hidden="1" xr:uid="{00000000-0005-0000-0000-0000CE650000}"/>
    <cellStyle name="Encabezado 3 2" xfId="12318" hidden="1" xr:uid="{00000000-0005-0000-0000-0000CF650000}"/>
    <cellStyle name="Encabezado 3 2" xfId="9706" hidden="1" xr:uid="{00000000-0005-0000-0000-0000D0650000}"/>
    <cellStyle name="Encabezado 3 2" xfId="3875" hidden="1" xr:uid="{00000000-0005-0000-0000-0000D1650000}"/>
    <cellStyle name="Encabezado 3 2" xfId="10977" hidden="1" xr:uid="{00000000-0005-0000-0000-0000D2650000}"/>
    <cellStyle name="Encabezado 3 2" xfId="3858" hidden="1" xr:uid="{00000000-0005-0000-0000-0000D3650000}"/>
    <cellStyle name="Encabezado 3 2" xfId="10754" hidden="1" xr:uid="{00000000-0005-0000-0000-0000D4650000}"/>
    <cellStyle name="Encabezado 3 2" xfId="3894" hidden="1" xr:uid="{00000000-0005-0000-0000-0000D5650000}"/>
    <cellStyle name="Encabezado 3 2" xfId="12330" hidden="1" xr:uid="{00000000-0005-0000-0000-0000D6650000}"/>
    <cellStyle name="Encabezado 3 2" xfId="12331" hidden="1" xr:uid="{00000000-0005-0000-0000-0000D7650000}"/>
    <cellStyle name="Encabezado 3 2" xfId="12341" hidden="1" xr:uid="{00000000-0005-0000-0000-0000D8650000}"/>
    <cellStyle name="Encabezado 3 2" xfId="12342" hidden="1" xr:uid="{00000000-0005-0000-0000-0000D9650000}"/>
    <cellStyle name="Encabezado 3 2" xfId="12474" hidden="1" xr:uid="{00000000-0005-0000-0000-0000DA650000}"/>
    <cellStyle name="Encabezado 3 2" xfId="12475" hidden="1" xr:uid="{00000000-0005-0000-0000-0000DB650000}"/>
    <cellStyle name="Encabezado 3 2" xfId="12498" hidden="1" xr:uid="{00000000-0005-0000-0000-0000DC650000}"/>
    <cellStyle name="Encabezado 3 2" xfId="12499" hidden="1" xr:uid="{00000000-0005-0000-0000-0000DD650000}"/>
    <cellStyle name="Encabezado 3 2" xfId="12534" hidden="1" xr:uid="{00000000-0005-0000-0000-0000DE650000}"/>
    <cellStyle name="Encabezado 3 2" xfId="12535" hidden="1" xr:uid="{00000000-0005-0000-0000-0000DF650000}"/>
    <cellStyle name="Encabezado 3 2" xfId="12545" hidden="1" xr:uid="{00000000-0005-0000-0000-0000E0650000}"/>
    <cellStyle name="Encabezado 3 2" xfId="12546" hidden="1" xr:uid="{00000000-0005-0000-0000-0000E1650000}"/>
    <cellStyle name="Encabezado 3 2" xfId="12556" hidden="1" xr:uid="{00000000-0005-0000-0000-0000E2650000}"/>
    <cellStyle name="Encabezado 3 2" xfId="12557" hidden="1" xr:uid="{00000000-0005-0000-0000-0000E3650000}"/>
    <cellStyle name="Encabezado 3 2" xfId="12618" hidden="1" xr:uid="{00000000-0005-0000-0000-0000E4650000}"/>
    <cellStyle name="Encabezado 3 2" xfId="12619" hidden="1" xr:uid="{00000000-0005-0000-0000-0000E5650000}"/>
    <cellStyle name="Encabezado 3 2" xfId="12641" hidden="1" xr:uid="{00000000-0005-0000-0000-0000E6650000}"/>
    <cellStyle name="Encabezado 3 2" xfId="12642" hidden="1" xr:uid="{00000000-0005-0000-0000-0000E7650000}"/>
    <cellStyle name="Encabezado 3 2" xfId="12651" hidden="1" xr:uid="{00000000-0005-0000-0000-0000E8650000}"/>
    <cellStyle name="Encabezado 3 2" xfId="12652" hidden="1" xr:uid="{00000000-0005-0000-0000-0000E9650000}"/>
    <cellStyle name="Encabezado 3 2" xfId="12661" hidden="1" xr:uid="{00000000-0005-0000-0000-0000EA650000}"/>
    <cellStyle name="Encabezado 3 2" xfId="12662" hidden="1" xr:uid="{00000000-0005-0000-0000-0000EB650000}"/>
    <cellStyle name="Encabezado 3 2" xfId="12671" hidden="1" xr:uid="{00000000-0005-0000-0000-0000EC650000}"/>
    <cellStyle name="Encabezado 3 2" xfId="12672" hidden="1" xr:uid="{00000000-0005-0000-0000-0000ED650000}"/>
    <cellStyle name="Encabezado 3 2" xfId="12585" hidden="1" xr:uid="{00000000-0005-0000-0000-0000EE650000}"/>
    <cellStyle name="Encabezado 3 2" xfId="12444" hidden="1" xr:uid="{00000000-0005-0000-0000-0000EF650000}"/>
    <cellStyle name="Encabezado 3 2" xfId="12573" hidden="1" xr:uid="{00000000-0005-0000-0000-0000F0650000}"/>
    <cellStyle name="Encabezado 3 2" xfId="12572" hidden="1" xr:uid="{00000000-0005-0000-0000-0000F1650000}"/>
    <cellStyle name="Encabezado 3 2" xfId="12433" hidden="1" xr:uid="{00000000-0005-0000-0000-0000F2650000}"/>
    <cellStyle name="Encabezado 3 2" xfId="12681" hidden="1" xr:uid="{00000000-0005-0000-0000-0000F3650000}"/>
    <cellStyle name="Encabezado 3 2" xfId="12690" hidden="1" xr:uid="{00000000-0005-0000-0000-0000F4650000}"/>
    <cellStyle name="Encabezado 3 2" xfId="12691" hidden="1" xr:uid="{00000000-0005-0000-0000-0000F5650000}"/>
    <cellStyle name="Encabezado 3 2" xfId="12700" hidden="1" xr:uid="{00000000-0005-0000-0000-0000F6650000}"/>
    <cellStyle name="Encabezado 3 2" xfId="12701" hidden="1" xr:uid="{00000000-0005-0000-0000-0000F7650000}"/>
    <cellStyle name="Encabezado 3 2" xfId="12384" hidden="1" xr:uid="{00000000-0005-0000-0000-0000F8650000}"/>
    <cellStyle name="Encabezado 3 2" xfId="5084" hidden="1" xr:uid="{00000000-0005-0000-0000-0000F9650000}"/>
    <cellStyle name="Encabezado 3 2" xfId="8583" hidden="1" xr:uid="{00000000-0005-0000-0000-0000FA650000}"/>
    <cellStyle name="Encabezado 3 2" xfId="12378" hidden="1" xr:uid="{00000000-0005-0000-0000-0000FB650000}"/>
    <cellStyle name="Encabezado 3 2" xfId="10576" hidden="1" xr:uid="{00000000-0005-0000-0000-0000FC650000}"/>
    <cellStyle name="Encabezado 3 2" xfId="8839" hidden="1" xr:uid="{00000000-0005-0000-0000-0000FD650000}"/>
    <cellStyle name="Encabezado 3 2" xfId="10544" hidden="1" xr:uid="{00000000-0005-0000-0000-0000FE650000}"/>
    <cellStyle name="Encabezado 3 2" xfId="8569" hidden="1" xr:uid="{00000000-0005-0000-0000-0000FF650000}"/>
    <cellStyle name="Encabezado 3 2" xfId="12710" hidden="1" xr:uid="{00000000-0005-0000-0000-000000660000}"/>
    <cellStyle name="Encabezado 3 2" xfId="12711" hidden="1" xr:uid="{00000000-0005-0000-0000-000001660000}"/>
    <cellStyle name="Encabezado 3 2" xfId="12770" hidden="1" xr:uid="{00000000-0005-0000-0000-000002660000}"/>
    <cellStyle name="Encabezado 3 2" xfId="12771" hidden="1" xr:uid="{00000000-0005-0000-0000-000003660000}"/>
    <cellStyle name="Encabezado 3 2" xfId="12793" hidden="1" xr:uid="{00000000-0005-0000-0000-000004660000}"/>
    <cellStyle name="Encabezado 3 2" xfId="12794" hidden="1" xr:uid="{00000000-0005-0000-0000-000005660000}"/>
    <cellStyle name="Encabezado 3 2" xfId="12803" hidden="1" xr:uid="{00000000-0005-0000-0000-000006660000}"/>
    <cellStyle name="Encabezado 3 2" xfId="12804" hidden="1" xr:uid="{00000000-0005-0000-0000-000007660000}"/>
    <cellStyle name="Encabezado 3 2" xfId="12813" hidden="1" xr:uid="{00000000-0005-0000-0000-000008660000}"/>
    <cellStyle name="Encabezado 3 2" xfId="12814" hidden="1" xr:uid="{00000000-0005-0000-0000-000009660000}"/>
    <cellStyle name="Encabezado 3 2" xfId="12823" hidden="1" xr:uid="{00000000-0005-0000-0000-00000A660000}"/>
    <cellStyle name="Encabezado 3 2" xfId="12824" hidden="1" xr:uid="{00000000-0005-0000-0000-00000B660000}"/>
    <cellStyle name="Encabezado 3 2" xfId="12738" hidden="1" xr:uid="{00000000-0005-0000-0000-00000C660000}"/>
    <cellStyle name="Encabezado 3 2" xfId="12387" hidden="1" xr:uid="{00000000-0005-0000-0000-00000D660000}"/>
    <cellStyle name="Encabezado 3 2" xfId="12726" hidden="1" xr:uid="{00000000-0005-0000-0000-00000E660000}"/>
    <cellStyle name="Encabezado 3 2" xfId="12725" hidden="1" xr:uid="{00000000-0005-0000-0000-00000F660000}"/>
    <cellStyle name="Encabezado 3 2" xfId="12460" hidden="1" xr:uid="{00000000-0005-0000-0000-000010660000}"/>
    <cellStyle name="Encabezado 3 2" xfId="12833" hidden="1" xr:uid="{00000000-0005-0000-0000-000011660000}"/>
    <cellStyle name="Encabezado 3 2" xfId="12842" hidden="1" xr:uid="{00000000-0005-0000-0000-000012660000}"/>
    <cellStyle name="Encabezado 3 2" xfId="12843" hidden="1" xr:uid="{00000000-0005-0000-0000-000013660000}"/>
    <cellStyle name="Encabezado 3 2" xfId="12852" hidden="1" xr:uid="{00000000-0005-0000-0000-000014660000}"/>
    <cellStyle name="Encabezado 3 2" xfId="12853" hidden="1" xr:uid="{00000000-0005-0000-0000-000015660000}"/>
    <cellStyle name="Encabezado 3 2" xfId="12419" hidden="1" xr:uid="{00000000-0005-0000-0000-000016660000}"/>
    <cellStyle name="Encabezado 3 2" xfId="12532" hidden="1" xr:uid="{00000000-0005-0000-0000-000017660000}"/>
    <cellStyle name="Encabezado 3 2" xfId="12471" hidden="1" xr:uid="{00000000-0005-0000-0000-000018660000}"/>
    <cellStyle name="Encabezado 3 2" xfId="12530" hidden="1" xr:uid="{00000000-0005-0000-0000-000019660000}"/>
    <cellStyle name="Encabezado 3 2" xfId="4911" hidden="1" xr:uid="{00000000-0005-0000-0000-00001A660000}"/>
    <cellStyle name="Encabezado 3 2" xfId="12394" hidden="1" xr:uid="{00000000-0005-0000-0000-00001B660000}"/>
    <cellStyle name="Encabezado 3 2" xfId="10824" hidden="1" xr:uid="{00000000-0005-0000-0000-00001C660000}"/>
    <cellStyle name="Encabezado 3 2" xfId="12397" hidden="1" xr:uid="{00000000-0005-0000-0000-00001D660000}"/>
    <cellStyle name="Encabezado 3 2" xfId="3851" hidden="1" xr:uid="{00000000-0005-0000-0000-00001E660000}"/>
    <cellStyle name="Encabezado 3 2" xfId="10746" hidden="1" xr:uid="{00000000-0005-0000-0000-00001F660000}"/>
    <cellStyle name="Encabezado 3 2" xfId="12915" hidden="1" xr:uid="{00000000-0005-0000-0000-000020660000}"/>
    <cellStyle name="Encabezado 3 2" xfId="12916" hidden="1" xr:uid="{00000000-0005-0000-0000-000021660000}"/>
    <cellStyle name="Encabezado 3 2" xfId="12938" hidden="1" xr:uid="{00000000-0005-0000-0000-000022660000}"/>
    <cellStyle name="Encabezado 3 2" xfId="12939" hidden="1" xr:uid="{00000000-0005-0000-0000-000023660000}"/>
    <cellStyle name="Encabezado 3 2" xfId="12948" hidden="1" xr:uid="{00000000-0005-0000-0000-000024660000}"/>
    <cellStyle name="Encabezado 3 2" xfId="12949" hidden="1" xr:uid="{00000000-0005-0000-0000-000025660000}"/>
    <cellStyle name="Encabezado 3 2" xfId="12958" hidden="1" xr:uid="{00000000-0005-0000-0000-000026660000}"/>
    <cellStyle name="Encabezado 3 2" xfId="12959" hidden="1" xr:uid="{00000000-0005-0000-0000-000027660000}"/>
    <cellStyle name="Encabezado 3 2" xfId="12968" hidden="1" xr:uid="{00000000-0005-0000-0000-000028660000}"/>
    <cellStyle name="Encabezado 3 2" xfId="12969" hidden="1" xr:uid="{00000000-0005-0000-0000-000029660000}"/>
    <cellStyle name="Encabezado 3 2" xfId="12883" hidden="1" xr:uid="{00000000-0005-0000-0000-00002A660000}"/>
    <cellStyle name="Encabezado 3 2" xfId="12515" hidden="1" xr:uid="{00000000-0005-0000-0000-00002B660000}"/>
    <cellStyle name="Encabezado 3 2" xfId="12871" hidden="1" xr:uid="{00000000-0005-0000-0000-00002C660000}"/>
    <cellStyle name="Encabezado 3 2" xfId="12870" hidden="1" xr:uid="{00000000-0005-0000-0000-00002D660000}"/>
    <cellStyle name="Encabezado 3 2" xfId="12368" hidden="1" xr:uid="{00000000-0005-0000-0000-00002E660000}"/>
    <cellStyle name="Encabezado 3 2" xfId="12978" hidden="1" xr:uid="{00000000-0005-0000-0000-00002F660000}"/>
    <cellStyle name="Encabezado 3 2" xfId="12987" hidden="1" xr:uid="{00000000-0005-0000-0000-000030660000}"/>
    <cellStyle name="Encabezado 3 2" xfId="12988" hidden="1" xr:uid="{00000000-0005-0000-0000-000031660000}"/>
    <cellStyle name="Encabezado 3 2" xfId="12997" hidden="1" xr:uid="{00000000-0005-0000-0000-000032660000}"/>
    <cellStyle name="Encabezado 3 2" xfId="12998" hidden="1" xr:uid="{00000000-0005-0000-0000-000033660000}"/>
    <cellStyle name="Encabezado 3 2" xfId="10464" hidden="1" xr:uid="{00000000-0005-0000-0000-000034660000}"/>
    <cellStyle name="Encabezado 3 2" xfId="10514" hidden="1" xr:uid="{00000000-0005-0000-0000-000035660000}"/>
    <cellStyle name="Encabezado 3 2" xfId="5670" hidden="1" xr:uid="{00000000-0005-0000-0000-000036660000}"/>
    <cellStyle name="Encabezado 3 2" xfId="10654" hidden="1" xr:uid="{00000000-0005-0000-0000-000037660000}"/>
    <cellStyle name="Encabezado 3 2" xfId="9418" hidden="1" xr:uid="{00000000-0005-0000-0000-000038660000}"/>
    <cellStyle name="Encabezado 3 2" xfId="8532" hidden="1" xr:uid="{00000000-0005-0000-0000-000039660000}"/>
    <cellStyle name="Encabezado 3 2" xfId="13010" hidden="1" xr:uid="{00000000-0005-0000-0000-00003A660000}"/>
    <cellStyle name="Encabezado 3 2" xfId="13011" hidden="1" xr:uid="{00000000-0005-0000-0000-00003B660000}"/>
    <cellStyle name="Encabezado 3 2" xfId="13020" hidden="1" xr:uid="{00000000-0005-0000-0000-00003C660000}"/>
    <cellStyle name="Encabezado 3 2" xfId="13021" hidden="1" xr:uid="{00000000-0005-0000-0000-00003D660000}"/>
    <cellStyle name="Encabezado 3 2" xfId="13153" hidden="1" xr:uid="{00000000-0005-0000-0000-00003E660000}"/>
    <cellStyle name="Encabezado 3 2" xfId="13154" hidden="1" xr:uid="{00000000-0005-0000-0000-00003F660000}"/>
    <cellStyle name="Encabezado 3 2" xfId="13177" hidden="1" xr:uid="{00000000-0005-0000-0000-000040660000}"/>
    <cellStyle name="Encabezado 3 2" xfId="13178" hidden="1" xr:uid="{00000000-0005-0000-0000-000041660000}"/>
    <cellStyle name="Encabezado 3 2" xfId="13213" hidden="1" xr:uid="{00000000-0005-0000-0000-000042660000}"/>
    <cellStyle name="Encabezado 3 2" xfId="13214" hidden="1" xr:uid="{00000000-0005-0000-0000-000043660000}"/>
    <cellStyle name="Encabezado 3 2" xfId="13224" hidden="1" xr:uid="{00000000-0005-0000-0000-000044660000}"/>
    <cellStyle name="Encabezado 3 2" xfId="13225" hidden="1" xr:uid="{00000000-0005-0000-0000-000045660000}"/>
    <cellStyle name="Encabezado 3 2" xfId="13235" hidden="1" xr:uid="{00000000-0005-0000-0000-000046660000}"/>
    <cellStyle name="Encabezado 3 2" xfId="13236" hidden="1" xr:uid="{00000000-0005-0000-0000-000047660000}"/>
    <cellStyle name="Encabezado 3 2" xfId="13296" hidden="1" xr:uid="{00000000-0005-0000-0000-000048660000}"/>
    <cellStyle name="Encabezado 3 2" xfId="13297" hidden="1" xr:uid="{00000000-0005-0000-0000-000049660000}"/>
    <cellStyle name="Encabezado 3 2" xfId="13319" hidden="1" xr:uid="{00000000-0005-0000-0000-00004A660000}"/>
    <cellStyle name="Encabezado 3 2" xfId="13320" hidden="1" xr:uid="{00000000-0005-0000-0000-00004B660000}"/>
    <cellStyle name="Encabezado 3 2" xfId="13329" hidden="1" xr:uid="{00000000-0005-0000-0000-00004C660000}"/>
    <cellStyle name="Encabezado 3 2" xfId="13330" hidden="1" xr:uid="{00000000-0005-0000-0000-00004D660000}"/>
    <cellStyle name="Encabezado 3 2" xfId="13339" hidden="1" xr:uid="{00000000-0005-0000-0000-00004E660000}"/>
    <cellStyle name="Encabezado 3 2" xfId="13340" hidden="1" xr:uid="{00000000-0005-0000-0000-00004F660000}"/>
    <cellStyle name="Encabezado 3 2" xfId="13349" hidden="1" xr:uid="{00000000-0005-0000-0000-000050660000}"/>
    <cellStyle name="Encabezado 3 2" xfId="13350" hidden="1" xr:uid="{00000000-0005-0000-0000-000051660000}"/>
    <cellStyle name="Encabezado 3 2" xfId="13264" hidden="1" xr:uid="{00000000-0005-0000-0000-000052660000}"/>
    <cellStyle name="Encabezado 3 2" xfId="13123" hidden="1" xr:uid="{00000000-0005-0000-0000-000053660000}"/>
    <cellStyle name="Encabezado 3 2" xfId="13252" hidden="1" xr:uid="{00000000-0005-0000-0000-000054660000}"/>
    <cellStyle name="Encabezado 3 2" xfId="13251" hidden="1" xr:uid="{00000000-0005-0000-0000-000055660000}"/>
    <cellStyle name="Encabezado 3 2" xfId="13112" hidden="1" xr:uid="{00000000-0005-0000-0000-000056660000}"/>
    <cellStyle name="Encabezado 3 2" xfId="13359" hidden="1" xr:uid="{00000000-0005-0000-0000-000057660000}"/>
    <cellStyle name="Encabezado 3 2" xfId="13368" hidden="1" xr:uid="{00000000-0005-0000-0000-000058660000}"/>
    <cellStyle name="Encabezado 3 2" xfId="13369" hidden="1" xr:uid="{00000000-0005-0000-0000-000059660000}"/>
    <cellStyle name="Encabezado 3 2" xfId="13378" hidden="1" xr:uid="{00000000-0005-0000-0000-00005A660000}"/>
    <cellStyle name="Encabezado 3 2" xfId="13379" hidden="1" xr:uid="{00000000-0005-0000-0000-00005B660000}"/>
    <cellStyle name="Encabezado 3 2" xfId="13063" hidden="1" xr:uid="{00000000-0005-0000-0000-00005C660000}"/>
    <cellStyle name="Encabezado 3 2" xfId="4518" hidden="1" xr:uid="{00000000-0005-0000-0000-00005D660000}"/>
    <cellStyle name="Encabezado 3 2" xfId="10016" hidden="1" xr:uid="{00000000-0005-0000-0000-00005E660000}"/>
    <cellStyle name="Encabezado 3 2" xfId="13057" hidden="1" xr:uid="{00000000-0005-0000-0000-00005F660000}"/>
    <cellStyle name="Encabezado 3 2" xfId="4948" hidden="1" xr:uid="{00000000-0005-0000-0000-000060660000}"/>
    <cellStyle name="Encabezado 3 2" xfId="10581" hidden="1" xr:uid="{00000000-0005-0000-0000-000061660000}"/>
    <cellStyle name="Encabezado 3 2" xfId="4248" hidden="1" xr:uid="{00000000-0005-0000-0000-000062660000}"/>
    <cellStyle name="Encabezado 3 2" xfId="3622" hidden="1" xr:uid="{00000000-0005-0000-0000-000063660000}"/>
    <cellStyle name="Encabezado 3 2" xfId="13388" hidden="1" xr:uid="{00000000-0005-0000-0000-000064660000}"/>
    <cellStyle name="Encabezado 3 2" xfId="13389" hidden="1" xr:uid="{00000000-0005-0000-0000-000065660000}"/>
    <cellStyle name="Encabezado 3 2" xfId="13448" hidden="1" xr:uid="{00000000-0005-0000-0000-000066660000}"/>
    <cellStyle name="Encabezado 3 2" xfId="13449" hidden="1" xr:uid="{00000000-0005-0000-0000-000067660000}"/>
    <cellStyle name="Encabezado 3 2" xfId="13471" hidden="1" xr:uid="{00000000-0005-0000-0000-000068660000}"/>
    <cellStyle name="Encabezado 3 2" xfId="13472" hidden="1" xr:uid="{00000000-0005-0000-0000-000069660000}"/>
    <cellStyle name="Encabezado 3 2" xfId="13481" hidden="1" xr:uid="{00000000-0005-0000-0000-00006A660000}"/>
    <cellStyle name="Encabezado 3 2" xfId="13482" hidden="1" xr:uid="{00000000-0005-0000-0000-00006B660000}"/>
    <cellStyle name="Encabezado 3 2" xfId="13491" hidden="1" xr:uid="{00000000-0005-0000-0000-00006C660000}"/>
    <cellStyle name="Encabezado 3 2" xfId="13492" hidden="1" xr:uid="{00000000-0005-0000-0000-00006D660000}"/>
    <cellStyle name="Encabezado 3 2" xfId="13501" hidden="1" xr:uid="{00000000-0005-0000-0000-00006E660000}"/>
    <cellStyle name="Encabezado 3 2" xfId="13502" hidden="1" xr:uid="{00000000-0005-0000-0000-00006F660000}"/>
    <cellStyle name="Encabezado 3 2" xfId="13416" hidden="1" xr:uid="{00000000-0005-0000-0000-000070660000}"/>
    <cellStyle name="Encabezado 3 2" xfId="13066" hidden="1" xr:uid="{00000000-0005-0000-0000-000071660000}"/>
    <cellStyle name="Encabezado 3 2" xfId="13404" hidden="1" xr:uid="{00000000-0005-0000-0000-000072660000}"/>
    <cellStyle name="Encabezado 3 2" xfId="13403" hidden="1" xr:uid="{00000000-0005-0000-0000-000073660000}"/>
    <cellStyle name="Encabezado 3 2" xfId="13139" hidden="1" xr:uid="{00000000-0005-0000-0000-000074660000}"/>
    <cellStyle name="Encabezado 3 2" xfId="13511" hidden="1" xr:uid="{00000000-0005-0000-0000-000075660000}"/>
    <cellStyle name="Encabezado 3 2" xfId="13520" hidden="1" xr:uid="{00000000-0005-0000-0000-000076660000}"/>
    <cellStyle name="Encabezado 3 2" xfId="13521" hidden="1" xr:uid="{00000000-0005-0000-0000-000077660000}"/>
    <cellStyle name="Encabezado 3 2" xfId="13530" hidden="1" xr:uid="{00000000-0005-0000-0000-000078660000}"/>
    <cellStyle name="Encabezado 3 2" xfId="13531" hidden="1" xr:uid="{00000000-0005-0000-0000-000079660000}"/>
    <cellStyle name="Encabezado 3 2" xfId="13098" hidden="1" xr:uid="{00000000-0005-0000-0000-00007A660000}"/>
    <cellStyle name="Encabezado 3 2" xfId="13211" hidden="1" xr:uid="{00000000-0005-0000-0000-00007B660000}"/>
    <cellStyle name="Encabezado 3 2" xfId="13150" hidden="1" xr:uid="{00000000-0005-0000-0000-00007C660000}"/>
    <cellStyle name="Encabezado 3 2" xfId="13209" hidden="1" xr:uid="{00000000-0005-0000-0000-00007D660000}"/>
    <cellStyle name="Encabezado 3 2" xfId="10735" hidden="1" xr:uid="{00000000-0005-0000-0000-00007E660000}"/>
    <cellStyle name="Encabezado 3 2" xfId="13073" hidden="1" xr:uid="{00000000-0005-0000-0000-00007F660000}"/>
    <cellStyle name="Encabezado 3 2" xfId="5338" hidden="1" xr:uid="{00000000-0005-0000-0000-000080660000}"/>
    <cellStyle name="Encabezado 3 2" xfId="13076" hidden="1" xr:uid="{00000000-0005-0000-0000-000081660000}"/>
    <cellStyle name="Encabezado 3 2" xfId="10657" hidden="1" xr:uid="{00000000-0005-0000-0000-000082660000}"/>
    <cellStyle name="Encabezado 3 2" xfId="9474" hidden="1" xr:uid="{00000000-0005-0000-0000-000083660000}"/>
    <cellStyle name="Encabezado 3 2" xfId="13593" hidden="1" xr:uid="{00000000-0005-0000-0000-000084660000}"/>
    <cellStyle name="Encabezado 3 2" xfId="13594" hidden="1" xr:uid="{00000000-0005-0000-0000-000085660000}"/>
    <cellStyle name="Encabezado 3 2" xfId="13616" hidden="1" xr:uid="{00000000-0005-0000-0000-000086660000}"/>
    <cellStyle name="Encabezado 3 2" xfId="13617" hidden="1" xr:uid="{00000000-0005-0000-0000-000087660000}"/>
    <cellStyle name="Encabezado 3 2" xfId="13626" hidden="1" xr:uid="{00000000-0005-0000-0000-000088660000}"/>
    <cellStyle name="Encabezado 3 2" xfId="13627" hidden="1" xr:uid="{00000000-0005-0000-0000-000089660000}"/>
    <cellStyle name="Encabezado 3 2" xfId="13636" hidden="1" xr:uid="{00000000-0005-0000-0000-00008A660000}"/>
    <cellStyle name="Encabezado 3 2" xfId="13637" hidden="1" xr:uid="{00000000-0005-0000-0000-00008B660000}"/>
    <cellStyle name="Encabezado 3 2" xfId="13646" hidden="1" xr:uid="{00000000-0005-0000-0000-00008C660000}"/>
    <cellStyle name="Encabezado 3 2" xfId="13647" hidden="1" xr:uid="{00000000-0005-0000-0000-00008D660000}"/>
    <cellStyle name="Encabezado 3 2" xfId="13561" hidden="1" xr:uid="{00000000-0005-0000-0000-00008E660000}"/>
    <cellStyle name="Encabezado 3 2" xfId="13194" hidden="1" xr:uid="{00000000-0005-0000-0000-00008F660000}"/>
    <cellStyle name="Encabezado 3 2" xfId="13549" hidden="1" xr:uid="{00000000-0005-0000-0000-000090660000}"/>
    <cellStyle name="Encabezado 3 2" xfId="13548" hidden="1" xr:uid="{00000000-0005-0000-0000-000091660000}"/>
    <cellStyle name="Encabezado 3 2" xfId="13047" hidden="1" xr:uid="{00000000-0005-0000-0000-000092660000}"/>
    <cellStyle name="Encabezado 3 2" xfId="13656" hidden="1" xr:uid="{00000000-0005-0000-0000-000093660000}"/>
    <cellStyle name="Encabezado 3 2" xfId="13665" hidden="1" xr:uid="{00000000-0005-0000-0000-000094660000}"/>
    <cellStyle name="Encabezado 3 2" xfId="13666" hidden="1" xr:uid="{00000000-0005-0000-0000-000095660000}"/>
    <cellStyle name="Encabezado 3 2" xfId="13675" hidden="1" xr:uid="{00000000-0005-0000-0000-000096660000}"/>
    <cellStyle name="Encabezado 3 2" xfId="13676" hidden="1" xr:uid="{00000000-0005-0000-0000-000097660000}"/>
    <cellStyle name="Encabezado 3 2" xfId="9068" hidden="1" xr:uid="{00000000-0005-0000-0000-000098660000}"/>
    <cellStyle name="Encabezado 3 2" xfId="9583" hidden="1" xr:uid="{00000000-0005-0000-0000-000099660000}"/>
    <cellStyle name="Encabezado 3 2" xfId="8996" hidden="1" xr:uid="{00000000-0005-0000-0000-00009A660000}"/>
    <cellStyle name="Encabezado 3 2" xfId="8538" hidden="1" xr:uid="{00000000-0005-0000-0000-00009B660000}"/>
    <cellStyle name="Encabezado 3 2" xfId="13701" hidden="1" xr:uid="{00000000-0005-0000-0000-00009C660000}"/>
    <cellStyle name="Encabezado 3 2" xfId="13702" hidden="1" xr:uid="{00000000-0005-0000-0000-00009D660000}"/>
    <cellStyle name="Encabezado 3 2" xfId="13730" hidden="1" xr:uid="{00000000-0005-0000-0000-00009E660000}"/>
    <cellStyle name="Encabezado 3 2" xfId="13731" hidden="1" xr:uid="{00000000-0005-0000-0000-00009F660000}"/>
    <cellStyle name="Encabezado 3 2" xfId="13754" hidden="1" xr:uid="{00000000-0005-0000-0000-0000A0660000}"/>
    <cellStyle name="Encabezado 3 2" xfId="13755" hidden="1" xr:uid="{00000000-0005-0000-0000-0000A1660000}"/>
    <cellStyle name="Encabezado 3 2" xfId="14078" hidden="1" xr:uid="{00000000-0005-0000-0000-0000A2660000}"/>
    <cellStyle name="Encabezado 3 2" xfId="14079" hidden="1" xr:uid="{00000000-0005-0000-0000-0000A3660000}"/>
    <cellStyle name="Encabezado 3 2" xfId="14105" hidden="1" xr:uid="{00000000-0005-0000-0000-0000A4660000}"/>
    <cellStyle name="Encabezado 3 2" xfId="14106" hidden="1" xr:uid="{00000000-0005-0000-0000-0000A5660000}"/>
    <cellStyle name="Encabezado 3 2" xfId="14192" hidden="1" xr:uid="{00000000-0005-0000-0000-0000A6660000}"/>
    <cellStyle name="Encabezado 3 2" xfId="14193" hidden="1" xr:uid="{00000000-0005-0000-0000-0000A7660000}"/>
    <cellStyle name="Encabezado 3 2" xfId="14204" hidden="1" xr:uid="{00000000-0005-0000-0000-0000A8660000}"/>
    <cellStyle name="Encabezado 3 2" xfId="14205" hidden="1" xr:uid="{00000000-0005-0000-0000-0000A9660000}"/>
    <cellStyle name="Encabezado 3 2" xfId="14218" hidden="1" xr:uid="{00000000-0005-0000-0000-0000AA660000}"/>
    <cellStyle name="Encabezado 3 2" xfId="14219" hidden="1" xr:uid="{00000000-0005-0000-0000-0000AB660000}"/>
    <cellStyle name="Encabezado 3 2" xfId="13816" hidden="1" xr:uid="{00000000-0005-0000-0000-0000AC660000}"/>
    <cellStyle name="Encabezado 3 2" xfId="3406" hidden="1" xr:uid="{00000000-0005-0000-0000-0000AD660000}"/>
    <cellStyle name="Encabezado 3 2" xfId="13800" hidden="1" xr:uid="{00000000-0005-0000-0000-0000AE660000}"/>
    <cellStyle name="Encabezado 3 2" xfId="13799" hidden="1" xr:uid="{00000000-0005-0000-0000-0000AF660000}"/>
    <cellStyle name="Encabezado 3 2" xfId="8480" hidden="1" xr:uid="{00000000-0005-0000-0000-0000B0660000}"/>
    <cellStyle name="Encabezado 3 2" xfId="14228" hidden="1" xr:uid="{00000000-0005-0000-0000-0000B1660000}"/>
    <cellStyle name="Encabezado 3 2" xfId="14242" hidden="1" xr:uid="{00000000-0005-0000-0000-0000B2660000}"/>
    <cellStyle name="Encabezado 3 2" xfId="14243" hidden="1" xr:uid="{00000000-0005-0000-0000-0000B3660000}"/>
    <cellStyle name="Encabezado 3 2" xfId="14255" hidden="1" xr:uid="{00000000-0005-0000-0000-0000B4660000}"/>
    <cellStyle name="Encabezado 3 2" xfId="14256" hidden="1" xr:uid="{00000000-0005-0000-0000-0000B5660000}"/>
    <cellStyle name="Encabezado 3 2" xfId="8961" hidden="1" xr:uid="{00000000-0005-0000-0000-0000B6660000}"/>
    <cellStyle name="Encabezado 3 2" xfId="3543" hidden="1" xr:uid="{00000000-0005-0000-0000-0000B7660000}"/>
    <cellStyle name="Encabezado 3 2" xfId="4431" hidden="1" xr:uid="{00000000-0005-0000-0000-0000B8660000}"/>
    <cellStyle name="Encabezado 3 2" xfId="13894" hidden="1" xr:uid="{00000000-0005-0000-0000-0000B9660000}"/>
    <cellStyle name="Encabezado 3 2" xfId="14024" hidden="1" xr:uid="{00000000-0005-0000-0000-0000BA660000}"/>
    <cellStyle name="Encabezado 3 2" xfId="4798" hidden="1" xr:uid="{00000000-0005-0000-0000-0000BB660000}"/>
    <cellStyle name="Encabezado 3 2" xfId="14273" hidden="1" xr:uid="{00000000-0005-0000-0000-0000BC660000}"/>
    <cellStyle name="Encabezado 3 2" xfId="14274" hidden="1" xr:uid="{00000000-0005-0000-0000-0000BD660000}"/>
    <cellStyle name="Encabezado 3 2" xfId="14286" hidden="1" xr:uid="{00000000-0005-0000-0000-0000BE660000}"/>
    <cellStyle name="Encabezado 3 2" xfId="14287" hidden="1" xr:uid="{00000000-0005-0000-0000-0000BF660000}"/>
    <cellStyle name="Encabezado 3 2" xfId="14420" hidden="1" xr:uid="{00000000-0005-0000-0000-0000C0660000}"/>
    <cellStyle name="Encabezado 3 2" xfId="14421" hidden="1" xr:uid="{00000000-0005-0000-0000-0000C1660000}"/>
    <cellStyle name="Encabezado 3 2" xfId="14444" hidden="1" xr:uid="{00000000-0005-0000-0000-0000C2660000}"/>
    <cellStyle name="Encabezado 3 2" xfId="14445" hidden="1" xr:uid="{00000000-0005-0000-0000-0000C3660000}"/>
    <cellStyle name="Encabezado 3 2" xfId="14480" hidden="1" xr:uid="{00000000-0005-0000-0000-0000C4660000}"/>
    <cellStyle name="Encabezado 3 2" xfId="14481" hidden="1" xr:uid="{00000000-0005-0000-0000-0000C5660000}"/>
    <cellStyle name="Encabezado 3 2" xfId="14491" hidden="1" xr:uid="{00000000-0005-0000-0000-0000C6660000}"/>
    <cellStyle name="Encabezado 3 2" xfId="14492" hidden="1" xr:uid="{00000000-0005-0000-0000-0000C7660000}"/>
    <cellStyle name="Encabezado 3 2" xfId="14502" hidden="1" xr:uid="{00000000-0005-0000-0000-0000C8660000}"/>
    <cellStyle name="Encabezado 3 2" xfId="14503" hidden="1" xr:uid="{00000000-0005-0000-0000-0000C9660000}"/>
    <cellStyle name="Encabezado 3 2" xfId="14564" hidden="1" xr:uid="{00000000-0005-0000-0000-0000CA660000}"/>
    <cellStyle name="Encabezado 3 2" xfId="14565" hidden="1" xr:uid="{00000000-0005-0000-0000-0000CB660000}"/>
    <cellStyle name="Encabezado 3 2" xfId="14587" hidden="1" xr:uid="{00000000-0005-0000-0000-0000CC660000}"/>
    <cellStyle name="Encabezado 3 2" xfId="14588" hidden="1" xr:uid="{00000000-0005-0000-0000-0000CD660000}"/>
    <cellStyle name="Encabezado 3 2" xfId="14597" hidden="1" xr:uid="{00000000-0005-0000-0000-0000CE660000}"/>
    <cellStyle name="Encabezado 3 2" xfId="14598" hidden="1" xr:uid="{00000000-0005-0000-0000-0000CF660000}"/>
    <cellStyle name="Encabezado 3 2" xfId="14607" hidden="1" xr:uid="{00000000-0005-0000-0000-0000D0660000}"/>
    <cellStyle name="Encabezado 3 2" xfId="14608" hidden="1" xr:uid="{00000000-0005-0000-0000-0000D1660000}"/>
    <cellStyle name="Encabezado 3 2" xfId="14617" hidden="1" xr:uid="{00000000-0005-0000-0000-0000D2660000}"/>
    <cellStyle name="Encabezado 3 2" xfId="14618" hidden="1" xr:uid="{00000000-0005-0000-0000-0000D3660000}"/>
    <cellStyle name="Encabezado 3 2" xfId="14531" hidden="1" xr:uid="{00000000-0005-0000-0000-0000D4660000}"/>
    <cellStyle name="Encabezado 3 2" xfId="14390" hidden="1" xr:uid="{00000000-0005-0000-0000-0000D5660000}"/>
    <cellStyle name="Encabezado 3 2" xfId="14519" hidden="1" xr:uid="{00000000-0005-0000-0000-0000D6660000}"/>
    <cellStyle name="Encabezado 3 2" xfId="14518" hidden="1" xr:uid="{00000000-0005-0000-0000-0000D7660000}"/>
    <cellStyle name="Encabezado 3 2" xfId="14379" hidden="1" xr:uid="{00000000-0005-0000-0000-0000D8660000}"/>
    <cellStyle name="Encabezado 3 2" xfId="14627" hidden="1" xr:uid="{00000000-0005-0000-0000-0000D9660000}"/>
    <cellStyle name="Encabezado 3 2" xfId="14636" hidden="1" xr:uid="{00000000-0005-0000-0000-0000DA660000}"/>
    <cellStyle name="Encabezado 3 2" xfId="14637" hidden="1" xr:uid="{00000000-0005-0000-0000-0000DB660000}"/>
    <cellStyle name="Encabezado 3 2" xfId="14646" hidden="1" xr:uid="{00000000-0005-0000-0000-0000DC660000}"/>
    <cellStyle name="Encabezado 3 2" xfId="14647" hidden="1" xr:uid="{00000000-0005-0000-0000-0000DD660000}"/>
    <cellStyle name="Encabezado 3 2" xfId="14330" hidden="1" xr:uid="{00000000-0005-0000-0000-0000DE660000}"/>
    <cellStyle name="Encabezado 3 2" xfId="14124" hidden="1" xr:uid="{00000000-0005-0000-0000-0000DF660000}"/>
    <cellStyle name="Encabezado 3 2" xfId="8584" hidden="1" xr:uid="{00000000-0005-0000-0000-0000E0660000}"/>
    <cellStyle name="Encabezado 3 2" xfId="14324" hidden="1" xr:uid="{00000000-0005-0000-0000-0000E1660000}"/>
    <cellStyle name="Encabezado 3 2" xfId="9651" hidden="1" xr:uid="{00000000-0005-0000-0000-0000E2660000}"/>
    <cellStyle name="Encabezado 3 2" xfId="13971" hidden="1" xr:uid="{00000000-0005-0000-0000-0000E3660000}"/>
    <cellStyle name="Encabezado 3 2" xfId="10042" hidden="1" xr:uid="{00000000-0005-0000-0000-0000E4660000}"/>
    <cellStyle name="Encabezado 3 2" xfId="9593" hidden="1" xr:uid="{00000000-0005-0000-0000-0000E5660000}"/>
    <cellStyle name="Encabezado 3 2" xfId="14656" hidden="1" xr:uid="{00000000-0005-0000-0000-0000E6660000}"/>
    <cellStyle name="Encabezado 3 2" xfId="14657" hidden="1" xr:uid="{00000000-0005-0000-0000-0000E7660000}"/>
    <cellStyle name="Encabezado 3 2" xfId="14716" hidden="1" xr:uid="{00000000-0005-0000-0000-0000E8660000}"/>
    <cellStyle name="Encabezado 3 2" xfId="14717" hidden="1" xr:uid="{00000000-0005-0000-0000-0000E9660000}"/>
    <cellStyle name="Encabezado 3 2" xfId="14739" hidden="1" xr:uid="{00000000-0005-0000-0000-0000EA660000}"/>
    <cellStyle name="Encabezado 3 2" xfId="14740" hidden="1" xr:uid="{00000000-0005-0000-0000-0000EB660000}"/>
    <cellStyle name="Encabezado 3 2" xfId="14749" hidden="1" xr:uid="{00000000-0005-0000-0000-0000EC660000}"/>
    <cellStyle name="Encabezado 3 2" xfId="14750" hidden="1" xr:uid="{00000000-0005-0000-0000-0000ED660000}"/>
    <cellStyle name="Encabezado 3 2" xfId="14759" hidden="1" xr:uid="{00000000-0005-0000-0000-0000EE660000}"/>
    <cellStyle name="Encabezado 3 2" xfId="14760" hidden="1" xr:uid="{00000000-0005-0000-0000-0000EF660000}"/>
    <cellStyle name="Encabezado 3 2" xfId="14769" hidden="1" xr:uid="{00000000-0005-0000-0000-0000F0660000}"/>
    <cellStyle name="Encabezado 3 2" xfId="14770" hidden="1" xr:uid="{00000000-0005-0000-0000-0000F1660000}"/>
    <cellStyle name="Encabezado 3 2" xfId="14684" hidden="1" xr:uid="{00000000-0005-0000-0000-0000F2660000}"/>
    <cellStyle name="Encabezado 3 2" xfId="14333" hidden="1" xr:uid="{00000000-0005-0000-0000-0000F3660000}"/>
    <cellStyle name="Encabezado 3 2" xfId="14672" hidden="1" xr:uid="{00000000-0005-0000-0000-0000F4660000}"/>
    <cellStyle name="Encabezado 3 2" xfId="14671" hidden="1" xr:uid="{00000000-0005-0000-0000-0000F5660000}"/>
    <cellStyle name="Encabezado 3 2" xfId="14406" hidden="1" xr:uid="{00000000-0005-0000-0000-0000F6660000}"/>
    <cellStyle name="Encabezado 3 2" xfId="14779" hidden="1" xr:uid="{00000000-0005-0000-0000-0000F7660000}"/>
    <cellStyle name="Encabezado 3 2" xfId="14788" hidden="1" xr:uid="{00000000-0005-0000-0000-0000F8660000}"/>
    <cellStyle name="Encabezado 3 2" xfId="14789" hidden="1" xr:uid="{00000000-0005-0000-0000-0000F9660000}"/>
    <cellStyle name="Encabezado 3 2" xfId="14798" hidden="1" xr:uid="{00000000-0005-0000-0000-0000FA660000}"/>
    <cellStyle name="Encabezado 3 2" xfId="14799" hidden="1" xr:uid="{00000000-0005-0000-0000-0000FB660000}"/>
    <cellStyle name="Encabezado 3 2" xfId="14365" hidden="1" xr:uid="{00000000-0005-0000-0000-0000FC660000}"/>
    <cellStyle name="Encabezado 3 2" xfId="14478" hidden="1" xr:uid="{00000000-0005-0000-0000-0000FD660000}"/>
    <cellStyle name="Encabezado 3 2" xfId="14417" hidden="1" xr:uid="{00000000-0005-0000-0000-0000FE660000}"/>
    <cellStyle name="Encabezado 3 2" xfId="14476" hidden="1" xr:uid="{00000000-0005-0000-0000-0000FF660000}"/>
    <cellStyle name="Encabezado 3 2" xfId="13837" hidden="1" xr:uid="{00000000-0005-0000-0000-000000670000}"/>
    <cellStyle name="Encabezado 3 2" xfId="14340" hidden="1" xr:uid="{00000000-0005-0000-0000-000001670000}"/>
    <cellStyle name="Encabezado 3 2" xfId="5317" hidden="1" xr:uid="{00000000-0005-0000-0000-000002670000}"/>
    <cellStyle name="Encabezado 3 2" xfId="14343" hidden="1" xr:uid="{00000000-0005-0000-0000-000003670000}"/>
    <cellStyle name="Encabezado 3 2" xfId="3563" hidden="1" xr:uid="{00000000-0005-0000-0000-000004670000}"/>
    <cellStyle name="Encabezado 3 2" xfId="8700" hidden="1" xr:uid="{00000000-0005-0000-0000-000005670000}"/>
    <cellStyle name="Encabezado 3 2" xfId="14861" hidden="1" xr:uid="{00000000-0005-0000-0000-000006670000}"/>
    <cellStyle name="Encabezado 3 2" xfId="14862" hidden="1" xr:uid="{00000000-0005-0000-0000-000007670000}"/>
    <cellStyle name="Encabezado 3 2" xfId="14884" hidden="1" xr:uid="{00000000-0005-0000-0000-000008670000}"/>
    <cellStyle name="Encabezado 3 2" xfId="14885" hidden="1" xr:uid="{00000000-0005-0000-0000-000009670000}"/>
    <cellStyle name="Encabezado 3 2" xfId="14894" hidden="1" xr:uid="{00000000-0005-0000-0000-00000A670000}"/>
    <cellStyle name="Encabezado 3 2" xfId="14895" hidden="1" xr:uid="{00000000-0005-0000-0000-00000B670000}"/>
    <cellStyle name="Encabezado 3 2" xfId="14904" hidden="1" xr:uid="{00000000-0005-0000-0000-00000C670000}"/>
    <cellStyle name="Encabezado 3 2" xfId="14905" hidden="1" xr:uid="{00000000-0005-0000-0000-00000D670000}"/>
    <cellStyle name="Encabezado 3 2" xfId="14914" hidden="1" xr:uid="{00000000-0005-0000-0000-00000E670000}"/>
    <cellStyle name="Encabezado 3 2" xfId="14915" hidden="1" xr:uid="{00000000-0005-0000-0000-00000F670000}"/>
    <cellStyle name="Encabezado 3 2" xfId="14829" hidden="1" xr:uid="{00000000-0005-0000-0000-000010670000}"/>
    <cellStyle name="Encabezado 3 2" xfId="14461" hidden="1" xr:uid="{00000000-0005-0000-0000-000011670000}"/>
    <cellStyle name="Encabezado 3 2" xfId="14817" hidden="1" xr:uid="{00000000-0005-0000-0000-000012670000}"/>
    <cellStyle name="Encabezado 3 2" xfId="14816" hidden="1" xr:uid="{00000000-0005-0000-0000-000013670000}"/>
    <cellStyle name="Encabezado 3 2" xfId="14314" hidden="1" xr:uid="{00000000-0005-0000-0000-000014670000}"/>
    <cellStyle name="Encabezado 3 2" xfId="14924" hidden="1" xr:uid="{00000000-0005-0000-0000-000015670000}"/>
    <cellStyle name="Encabezado 3 2" xfId="14933" hidden="1" xr:uid="{00000000-0005-0000-0000-000016670000}"/>
    <cellStyle name="Encabezado 3 2" xfId="14934" hidden="1" xr:uid="{00000000-0005-0000-0000-000017670000}"/>
    <cellStyle name="Encabezado 3 2" xfId="14943" hidden="1" xr:uid="{00000000-0005-0000-0000-000018670000}"/>
    <cellStyle name="Encabezado 3 2" xfId="14944" hidden="1" xr:uid="{00000000-0005-0000-0000-000019670000}"/>
    <cellStyle name="Encabezado 3 2" xfId="13858" hidden="1" xr:uid="{00000000-0005-0000-0000-00001A670000}"/>
    <cellStyle name="Encabezado 3 2" xfId="14217" hidden="1" xr:uid="{00000000-0005-0000-0000-00001B670000}"/>
    <cellStyle name="Encabezado 3 2" xfId="4155" hidden="1" xr:uid="{00000000-0005-0000-0000-00001C670000}"/>
    <cellStyle name="Encabezado 3 2" xfId="3405" hidden="1" xr:uid="{00000000-0005-0000-0000-00001D670000}"/>
    <cellStyle name="Encabezado 3 2" xfId="13991" hidden="1" xr:uid="{00000000-0005-0000-0000-00001E670000}"/>
    <cellStyle name="Encabezado 3 2" xfId="9453" hidden="1" xr:uid="{00000000-0005-0000-0000-00001F670000}"/>
    <cellStyle name="Encabezado 3 2" xfId="14956" hidden="1" xr:uid="{00000000-0005-0000-0000-000020670000}"/>
    <cellStyle name="Encabezado 3 2" xfId="14957" hidden="1" xr:uid="{00000000-0005-0000-0000-000021670000}"/>
    <cellStyle name="Encabezado 3 2" xfId="14966" hidden="1" xr:uid="{00000000-0005-0000-0000-000022670000}"/>
    <cellStyle name="Encabezado 3 2" xfId="14967" hidden="1" xr:uid="{00000000-0005-0000-0000-000023670000}"/>
    <cellStyle name="Encabezado 3 2" xfId="15100" hidden="1" xr:uid="{00000000-0005-0000-0000-000024670000}"/>
    <cellStyle name="Encabezado 3 2" xfId="15101" hidden="1" xr:uid="{00000000-0005-0000-0000-000025670000}"/>
    <cellStyle name="Encabezado 3 2" xfId="15124" hidden="1" xr:uid="{00000000-0005-0000-0000-000026670000}"/>
    <cellStyle name="Encabezado 3 2" xfId="15125" hidden="1" xr:uid="{00000000-0005-0000-0000-000027670000}"/>
    <cellStyle name="Encabezado 3 2" xfId="15160" hidden="1" xr:uid="{00000000-0005-0000-0000-000028670000}"/>
    <cellStyle name="Encabezado 3 2" xfId="15161" hidden="1" xr:uid="{00000000-0005-0000-0000-000029670000}"/>
    <cellStyle name="Encabezado 3 2" xfId="15171" hidden="1" xr:uid="{00000000-0005-0000-0000-00002A670000}"/>
    <cellStyle name="Encabezado 3 2" xfId="15172" hidden="1" xr:uid="{00000000-0005-0000-0000-00002B670000}"/>
    <cellStyle name="Encabezado 3 2" xfId="15182" hidden="1" xr:uid="{00000000-0005-0000-0000-00002C670000}"/>
    <cellStyle name="Encabezado 3 2" xfId="15183" hidden="1" xr:uid="{00000000-0005-0000-0000-00002D670000}"/>
    <cellStyle name="Encabezado 3 2" xfId="15243" hidden="1" xr:uid="{00000000-0005-0000-0000-00002E670000}"/>
    <cellStyle name="Encabezado 3 2" xfId="15244" hidden="1" xr:uid="{00000000-0005-0000-0000-00002F670000}"/>
    <cellStyle name="Encabezado 3 2" xfId="15266" hidden="1" xr:uid="{00000000-0005-0000-0000-000030670000}"/>
    <cellStyle name="Encabezado 3 2" xfId="15267" hidden="1" xr:uid="{00000000-0005-0000-0000-000031670000}"/>
    <cellStyle name="Encabezado 3 2" xfId="15276" hidden="1" xr:uid="{00000000-0005-0000-0000-000032670000}"/>
    <cellStyle name="Encabezado 3 2" xfId="15277" hidden="1" xr:uid="{00000000-0005-0000-0000-000033670000}"/>
    <cellStyle name="Encabezado 3 2" xfId="15286" hidden="1" xr:uid="{00000000-0005-0000-0000-000034670000}"/>
    <cellStyle name="Encabezado 3 2" xfId="15287" hidden="1" xr:uid="{00000000-0005-0000-0000-000035670000}"/>
    <cellStyle name="Encabezado 3 2" xfId="15296" hidden="1" xr:uid="{00000000-0005-0000-0000-000036670000}"/>
    <cellStyle name="Encabezado 3 2" xfId="15297" hidden="1" xr:uid="{00000000-0005-0000-0000-000037670000}"/>
    <cellStyle name="Encabezado 3 2" xfId="15211" hidden="1" xr:uid="{00000000-0005-0000-0000-000038670000}"/>
    <cellStyle name="Encabezado 3 2" xfId="15070" hidden="1" xr:uid="{00000000-0005-0000-0000-000039670000}"/>
    <cellStyle name="Encabezado 3 2" xfId="15199" hidden="1" xr:uid="{00000000-0005-0000-0000-00003A670000}"/>
    <cellStyle name="Encabezado 3 2" xfId="15198" hidden="1" xr:uid="{00000000-0005-0000-0000-00003B670000}"/>
    <cellStyle name="Encabezado 3 2" xfId="15059" hidden="1" xr:uid="{00000000-0005-0000-0000-00003C670000}"/>
    <cellStyle name="Encabezado 3 2" xfId="15306" hidden="1" xr:uid="{00000000-0005-0000-0000-00003D670000}"/>
    <cellStyle name="Encabezado 3 2" xfId="15315" hidden="1" xr:uid="{00000000-0005-0000-0000-00003E670000}"/>
    <cellStyle name="Encabezado 3 2" xfId="15316" hidden="1" xr:uid="{00000000-0005-0000-0000-00003F670000}"/>
    <cellStyle name="Encabezado 3 2" xfId="15325" hidden="1" xr:uid="{00000000-0005-0000-0000-000040670000}"/>
    <cellStyle name="Encabezado 3 2" xfId="15326" hidden="1" xr:uid="{00000000-0005-0000-0000-000041670000}"/>
    <cellStyle name="Encabezado 3 2" xfId="15010" hidden="1" xr:uid="{00000000-0005-0000-0000-000042670000}"/>
    <cellStyle name="Encabezado 3 2" xfId="13836" hidden="1" xr:uid="{00000000-0005-0000-0000-000043670000}"/>
    <cellStyle name="Encabezado 3 2" xfId="13935" hidden="1" xr:uid="{00000000-0005-0000-0000-000044670000}"/>
    <cellStyle name="Encabezado 3 2" xfId="15004" hidden="1" xr:uid="{00000000-0005-0000-0000-000045670000}"/>
    <cellStyle name="Encabezado 3 2" xfId="4826" hidden="1" xr:uid="{00000000-0005-0000-0000-000046670000}"/>
    <cellStyle name="Encabezado 3 2" xfId="9386" hidden="1" xr:uid="{00000000-0005-0000-0000-000047670000}"/>
    <cellStyle name="Encabezado 3 2" xfId="9578" hidden="1" xr:uid="{00000000-0005-0000-0000-000048670000}"/>
    <cellStyle name="Encabezado 3 2" xfId="3725" hidden="1" xr:uid="{00000000-0005-0000-0000-000049670000}"/>
    <cellStyle name="Encabezado 3 2" xfId="15335" hidden="1" xr:uid="{00000000-0005-0000-0000-00004A670000}"/>
    <cellStyle name="Encabezado 3 2" xfId="15336" hidden="1" xr:uid="{00000000-0005-0000-0000-00004B670000}"/>
    <cellStyle name="Encabezado 3 2" xfId="15395" hidden="1" xr:uid="{00000000-0005-0000-0000-00004C670000}"/>
    <cellStyle name="Encabezado 3 2" xfId="15396" hidden="1" xr:uid="{00000000-0005-0000-0000-00004D670000}"/>
    <cellStyle name="Encabezado 3 2" xfId="15418" hidden="1" xr:uid="{00000000-0005-0000-0000-00004E670000}"/>
    <cellStyle name="Encabezado 3 2" xfId="15419" hidden="1" xr:uid="{00000000-0005-0000-0000-00004F670000}"/>
    <cellStyle name="Encabezado 3 2" xfId="15428" hidden="1" xr:uid="{00000000-0005-0000-0000-000050670000}"/>
    <cellStyle name="Encabezado 3 2" xfId="15429" hidden="1" xr:uid="{00000000-0005-0000-0000-000051670000}"/>
    <cellStyle name="Encabezado 3 2" xfId="15438" hidden="1" xr:uid="{00000000-0005-0000-0000-000052670000}"/>
    <cellStyle name="Encabezado 3 2" xfId="15439" hidden="1" xr:uid="{00000000-0005-0000-0000-000053670000}"/>
    <cellStyle name="Encabezado 3 2" xfId="15448" hidden="1" xr:uid="{00000000-0005-0000-0000-000054670000}"/>
    <cellStyle name="Encabezado 3 2" xfId="15449" hidden="1" xr:uid="{00000000-0005-0000-0000-000055670000}"/>
    <cellStyle name="Encabezado 3 2" xfId="15363" hidden="1" xr:uid="{00000000-0005-0000-0000-000056670000}"/>
    <cellStyle name="Encabezado 3 2" xfId="15013" hidden="1" xr:uid="{00000000-0005-0000-0000-000057670000}"/>
    <cellStyle name="Encabezado 3 2" xfId="15351" hidden="1" xr:uid="{00000000-0005-0000-0000-000058670000}"/>
    <cellStyle name="Encabezado 3 2" xfId="15350" hidden="1" xr:uid="{00000000-0005-0000-0000-000059670000}"/>
    <cellStyle name="Encabezado 3 2" xfId="15086" hidden="1" xr:uid="{00000000-0005-0000-0000-00005A670000}"/>
    <cellStyle name="Encabezado 3 2" xfId="15458" hidden="1" xr:uid="{00000000-0005-0000-0000-00005B670000}"/>
    <cellStyle name="Encabezado 3 2" xfId="15467" hidden="1" xr:uid="{00000000-0005-0000-0000-00005C670000}"/>
    <cellStyle name="Encabezado 3 2" xfId="15468" hidden="1" xr:uid="{00000000-0005-0000-0000-00005D670000}"/>
    <cellStyle name="Encabezado 3 2" xfId="15477" hidden="1" xr:uid="{00000000-0005-0000-0000-00005E670000}"/>
    <cellStyle name="Encabezado 3 2" xfId="15478" hidden="1" xr:uid="{00000000-0005-0000-0000-00005F670000}"/>
    <cellStyle name="Encabezado 3 2" xfId="15045" hidden="1" xr:uid="{00000000-0005-0000-0000-000060670000}"/>
    <cellStyle name="Encabezado 3 2" xfId="15158" hidden="1" xr:uid="{00000000-0005-0000-0000-000061670000}"/>
    <cellStyle name="Encabezado 3 2" xfId="15097" hidden="1" xr:uid="{00000000-0005-0000-0000-000062670000}"/>
    <cellStyle name="Encabezado 3 2" xfId="15156" hidden="1" xr:uid="{00000000-0005-0000-0000-000063670000}"/>
    <cellStyle name="Encabezado 3 2" xfId="4942" hidden="1" xr:uid="{00000000-0005-0000-0000-000064670000}"/>
    <cellStyle name="Encabezado 3 2" xfId="15020" hidden="1" xr:uid="{00000000-0005-0000-0000-000065670000}"/>
    <cellStyle name="Encabezado 3 2" xfId="14025" hidden="1" xr:uid="{00000000-0005-0000-0000-000066670000}"/>
    <cellStyle name="Encabezado 3 2" xfId="15023" hidden="1" xr:uid="{00000000-0005-0000-0000-000067670000}"/>
    <cellStyle name="Encabezado 3 2" xfId="14285" hidden="1" xr:uid="{00000000-0005-0000-0000-000068670000}"/>
    <cellStyle name="Encabezado 3 2" xfId="3458" hidden="1" xr:uid="{00000000-0005-0000-0000-000069670000}"/>
    <cellStyle name="Encabezado 3 2" xfId="15540" hidden="1" xr:uid="{00000000-0005-0000-0000-00006A670000}"/>
    <cellStyle name="Encabezado 3 2" xfId="15541" hidden="1" xr:uid="{00000000-0005-0000-0000-00006B670000}"/>
    <cellStyle name="Encabezado 3 2" xfId="15563" hidden="1" xr:uid="{00000000-0005-0000-0000-00006C670000}"/>
    <cellStyle name="Encabezado 3 2" xfId="15564" hidden="1" xr:uid="{00000000-0005-0000-0000-00006D670000}"/>
    <cellStyle name="Encabezado 3 2" xfId="15573" hidden="1" xr:uid="{00000000-0005-0000-0000-00006E670000}"/>
    <cellStyle name="Encabezado 3 2" xfId="15574" hidden="1" xr:uid="{00000000-0005-0000-0000-00006F670000}"/>
    <cellStyle name="Encabezado 3 2" xfId="15583" hidden="1" xr:uid="{00000000-0005-0000-0000-000070670000}"/>
    <cellStyle name="Encabezado 3 2" xfId="15584" hidden="1" xr:uid="{00000000-0005-0000-0000-000071670000}"/>
    <cellStyle name="Encabezado 3 2" xfId="15593" hidden="1" xr:uid="{00000000-0005-0000-0000-000072670000}"/>
    <cellStyle name="Encabezado 3 2" xfId="15594" hidden="1" xr:uid="{00000000-0005-0000-0000-000073670000}"/>
    <cellStyle name="Encabezado 3 2" xfId="15508" hidden="1" xr:uid="{00000000-0005-0000-0000-000074670000}"/>
    <cellStyle name="Encabezado 3 2" xfId="15141" hidden="1" xr:uid="{00000000-0005-0000-0000-000075670000}"/>
    <cellStyle name="Encabezado 3 2" xfId="15496" hidden="1" xr:uid="{00000000-0005-0000-0000-000076670000}"/>
    <cellStyle name="Encabezado 3 2" xfId="15495" hidden="1" xr:uid="{00000000-0005-0000-0000-000077670000}"/>
    <cellStyle name="Encabezado 3 2" xfId="14994" hidden="1" xr:uid="{00000000-0005-0000-0000-000078670000}"/>
    <cellStyle name="Encabezado 3 2" xfId="15603" hidden="1" xr:uid="{00000000-0005-0000-0000-000079670000}"/>
    <cellStyle name="Encabezado 3 2" xfId="15612" hidden="1" xr:uid="{00000000-0005-0000-0000-00007A670000}"/>
    <cellStyle name="Encabezado 3 2" xfId="15613" hidden="1" xr:uid="{00000000-0005-0000-0000-00007B670000}"/>
    <cellStyle name="Encabezado 3 2" xfId="15622" hidden="1" xr:uid="{00000000-0005-0000-0000-00007C670000}"/>
    <cellStyle name="Encabezado 3 2" xfId="15623" hidden="1" xr:uid="{00000000-0005-0000-0000-00007D670000}"/>
    <cellStyle name="Encabezado 3 2" xfId="4317" hidden="1" xr:uid="{00000000-0005-0000-0000-00007E670000}"/>
    <cellStyle name="Encabezado 3 2" xfId="8461" hidden="1" xr:uid="{00000000-0005-0000-0000-00007F670000}"/>
    <cellStyle name="Encabezado 3 2" xfId="14284" hidden="1" xr:uid="{00000000-0005-0000-0000-000080670000}"/>
    <cellStyle name="Encabezado 3 2" xfId="8644" hidden="1" xr:uid="{00000000-0005-0000-0000-000081670000}"/>
    <cellStyle name="Encabezado 3 2" xfId="14061" hidden="1" xr:uid="{00000000-0005-0000-0000-000082670000}"/>
    <cellStyle name="Encabezado 3 2" xfId="4194" hidden="1" xr:uid="{00000000-0005-0000-0000-000083670000}"/>
    <cellStyle name="Encabezado 3 2" xfId="15635" hidden="1" xr:uid="{00000000-0005-0000-0000-000084670000}"/>
    <cellStyle name="Encabezado 3 2" xfId="15636" hidden="1" xr:uid="{00000000-0005-0000-0000-000085670000}"/>
    <cellStyle name="Encabezado 3 2" xfId="15646" hidden="1" xr:uid="{00000000-0005-0000-0000-000086670000}"/>
    <cellStyle name="Encabezado 3 2" xfId="15647" hidden="1" xr:uid="{00000000-0005-0000-0000-000087670000}"/>
    <cellStyle name="Encabezado 3 2" xfId="15779" hidden="1" xr:uid="{00000000-0005-0000-0000-000088670000}"/>
    <cellStyle name="Encabezado 3 2" xfId="15780" hidden="1" xr:uid="{00000000-0005-0000-0000-000089670000}"/>
    <cellStyle name="Encabezado 3 2" xfId="15803" hidden="1" xr:uid="{00000000-0005-0000-0000-00008A670000}"/>
    <cellStyle name="Encabezado 3 2" xfId="15804" hidden="1" xr:uid="{00000000-0005-0000-0000-00008B670000}"/>
    <cellStyle name="Encabezado 3 2" xfId="15839" hidden="1" xr:uid="{00000000-0005-0000-0000-00008C670000}"/>
    <cellStyle name="Encabezado 3 2" xfId="15840" hidden="1" xr:uid="{00000000-0005-0000-0000-00008D670000}"/>
    <cellStyle name="Encabezado 3 2" xfId="15850" hidden="1" xr:uid="{00000000-0005-0000-0000-00008E670000}"/>
    <cellStyle name="Encabezado 3 2" xfId="15851" hidden="1" xr:uid="{00000000-0005-0000-0000-00008F670000}"/>
    <cellStyle name="Encabezado 3 2" xfId="15861" hidden="1" xr:uid="{00000000-0005-0000-0000-000090670000}"/>
    <cellStyle name="Encabezado 3 2" xfId="15862" hidden="1" xr:uid="{00000000-0005-0000-0000-000091670000}"/>
    <cellStyle name="Encabezado 3 2" xfId="15923" hidden="1" xr:uid="{00000000-0005-0000-0000-000092670000}"/>
    <cellStyle name="Encabezado 3 2" xfId="15924" hidden="1" xr:uid="{00000000-0005-0000-0000-000093670000}"/>
    <cellStyle name="Encabezado 3 2" xfId="15946" hidden="1" xr:uid="{00000000-0005-0000-0000-000094670000}"/>
    <cellStyle name="Encabezado 3 2" xfId="15947" hidden="1" xr:uid="{00000000-0005-0000-0000-000095670000}"/>
    <cellStyle name="Encabezado 3 2" xfId="15956" hidden="1" xr:uid="{00000000-0005-0000-0000-000096670000}"/>
    <cellStyle name="Encabezado 3 2" xfId="15957" hidden="1" xr:uid="{00000000-0005-0000-0000-000097670000}"/>
    <cellStyle name="Encabezado 3 2" xfId="15966" hidden="1" xr:uid="{00000000-0005-0000-0000-000098670000}"/>
    <cellStyle name="Encabezado 3 2" xfId="15967" hidden="1" xr:uid="{00000000-0005-0000-0000-000099670000}"/>
    <cellStyle name="Encabezado 3 2" xfId="15976" hidden="1" xr:uid="{00000000-0005-0000-0000-00009A670000}"/>
    <cellStyle name="Encabezado 3 2" xfId="15977" hidden="1" xr:uid="{00000000-0005-0000-0000-00009B670000}"/>
    <cellStyle name="Encabezado 3 2" xfId="15890" hidden="1" xr:uid="{00000000-0005-0000-0000-00009C670000}"/>
    <cellStyle name="Encabezado 3 2" xfId="15749" hidden="1" xr:uid="{00000000-0005-0000-0000-00009D670000}"/>
    <cellStyle name="Encabezado 3 2" xfId="15878" hidden="1" xr:uid="{00000000-0005-0000-0000-00009E670000}"/>
    <cellStyle name="Encabezado 3 2" xfId="15877" hidden="1" xr:uid="{00000000-0005-0000-0000-00009F670000}"/>
    <cellStyle name="Encabezado 3 2" xfId="15738" hidden="1" xr:uid="{00000000-0005-0000-0000-0000A0670000}"/>
    <cellStyle name="Encabezado 3 2" xfId="15986" hidden="1" xr:uid="{00000000-0005-0000-0000-0000A1670000}"/>
    <cellStyle name="Encabezado 3 2" xfId="15995" hidden="1" xr:uid="{00000000-0005-0000-0000-0000A2670000}"/>
    <cellStyle name="Encabezado 3 2" xfId="15996" hidden="1" xr:uid="{00000000-0005-0000-0000-0000A3670000}"/>
    <cellStyle name="Encabezado 3 2" xfId="16005" hidden="1" xr:uid="{00000000-0005-0000-0000-0000A4670000}"/>
    <cellStyle name="Encabezado 3 2" xfId="16006" hidden="1" xr:uid="{00000000-0005-0000-0000-0000A5670000}"/>
    <cellStyle name="Encabezado 3 2" xfId="15689" hidden="1" xr:uid="{00000000-0005-0000-0000-0000A6670000}"/>
    <cellStyle name="Encabezado 3 2" xfId="4045" hidden="1" xr:uid="{00000000-0005-0000-0000-0000A7670000}"/>
    <cellStyle name="Encabezado 3 2" xfId="9690" hidden="1" xr:uid="{00000000-0005-0000-0000-0000A8670000}"/>
    <cellStyle name="Encabezado 3 2" xfId="15683" hidden="1" xr:uid="{00000000-0005-0000-0000-0000A9670000}"/>
    <cellStyle name="Encabezado 3 2" xfId="13889" hidden="1" xr:uid="{00000000-0005-0000-0000-0000AA670000}"/>
    <cellStyle name="Encabezado 3 2" xfId="9571" hidden="1" xr:uid="{00000000-0005-0000-0000-0000AB670000}"/>
    <cellStyle name="Encabezado 3 2" xfId="13859" hidden="1" xr:uid="{00000000-0005-0000-0000-0000AC670000}"/>
    <cellStyle name="Encabezado 3 2" xfId="5287" hidden="1" xr:uid="{00000000-0005-0000-0000-0000AD670000}"/>
    <cellStyle name="Encabezado 3 2" xfId="16015" hidden="1" xr:uid="{00000000-0005-0000-0000-0000AE670000}"/>
    <cellStyle name="Encabezado 3 2" xfId="16016" hidden="1" xr:uid="{00000000-0005-0000-0000-0000AF670000}"/>
    <cellStyle name="Encabezado 3 2" xfId="16075" hidden="1" xr:uid="{00000000-0005-0000-0000-0000B0670000}"/>
    <cellStyle name="Encabezado 3 2" xfId="16076" hidden="1" xr:uid="{00000000-0005-0000-0000-0000B1670000}"/>
    <cellStyle name="Encabezado 3 2" xfId="16098" hidden="1" xr:uid="{00000000-0005-0000-0000-0000B2670000}"/>
    <cellStyle name="Encabezado 3 2" xfId="16099" hidden="1" xr:uid="{00000000-0005-0000-0000-0000B3670000}"/>
    <cellStyle name="Encabezado 3 2" xfId="16108" hidden="1" xr:uid="{00000000-0005-0000-0000-0000B4670000}"/>
    <cellStyle name="Encabezado 3 2" xfId="16109" hidden="1" xr:uid="{00000000-0005-0000-0000-0000B5670000}"/>
    <cellStyle name="Encabezado 3 2" xfId="16118" hidden="1" xr:uid="{00000000-0005-0000-0000-0000B6670000}"/>
    <cellStyle name="Encabezado 3 2" xfId="16119" hidden="1" xr:uid="{00000000-0005-0000-0000-0000B7670000}"/>
    <cellStyle name="Encabezado 3 2" xfId="16128" hidden="1" xr:uid="{00000000-0005-0000-0000-0000B8670000}"/>
    <cellStyle name="Encabezado 3 2" xfId="16129" hidden="1" xr:uid="{00000000-0005-0000-0000-0000B9670000}"/>
    <cellStyle name="Encabezado 3 2" xfId="16043" hidden="1" xr:uid="{00000000-0005-0000-0000-0000BA670000}"/>
    <cellStyle name="Encabezado 3 2" xfId="15692" hidden="1" xr:uid="{00000000-0005-0000-0000-0000BB670000}"/>
    <cellStyle name="Encabezado 3 2" xfId="16031" hidden="1" xr:uid="{00000000-0005-0000-0000-0000BC670000}"/>
    <cellStyle name="Encabezado 3 2" xfId="16030" hidden="1" xr:uid="{00000000-0005-0000-0000-0000BD670000}"/>
    <cellStyle name="Encabezado 3 2" xfId="15765" hidden="1" xr:uid="{00000000-0005-0000-0000-0000BE670000}"/>
    <cellStyle name="Encabezado 3 2" xfId="16138" hidden="1" xr:uid="{00000000-0005-0000-0000-0000BF670000}"/>
    <cellStyle name="Encabezado 3 2" xfId="16147" hidden="1" xr:uid="{00000000-0005-0000-0000-0000C0670000}"/>
    <cellStyle name="Encabezado 3 2" xfId="16148" hidden="1" xr:uid="{00000000-0005-0000-0000-0000C1670000}"/>
    <cellStyle name="Encabezado 3 2" xfId="16157" hidden="1" xr:uid="{00000000-0005-0000-0000-0000C2670000}"/>
    <cellStyle name="Encabezado 3 2" xfId="16158" hidden="1" xr:uid="{00000000-0005-0000-0000-0000C3670000}"/>
    <cellStyle name="Encabezado 3 2" xfId="15724" hidden="1" xr:uid="{00000000-0005-0000-0000-0000C4670000}"/>
    <cellStyle name="Encabezado 3 2" xfId="15837" hidden="1" xr:uid="{00000000-0005-0000-0000-0000C5670000}"/>
    <cellStyle name="Encabezado 3 2" xfId="15776" hidden="1" xr:uid="{00000000-0005-0000-0000-0000C6670000}"/>
    <cellStyle name="Encabezado 3 2" xfId="15835" hidden="1" xr:uid="{00000000-0005-0000-0000-0000C7670000}"/>
    <cellStyle name="Encabezado 3 2" xfId="9641" hidden="1" xr:uid="{00000000-0005-0000-0000-0000C8670000}"/>
    <cellStyle name="Encabezado 3 2" xfId="15699" hidden="1" xr:uid="{00000000-0005-0000-0000-0000C9670000}"/>
    <cellStyle name="Encabezado 3 2" xfId="14131" hidden="1" xr:uid="{00000000-0005-0000-0000-0000CA670000}"/>
    <cellStyle name="Encabezado 3 2" xfId="15702" hidden="1" xr:uid="{00000000-0005-0000-0000-0000CB670000}"/>
    <cellStyle name="Encabezado 3 2" xfId="9372" hidden="1" xr:uid="{00000000-0005-0000-0000-0000CC670000}"/>
    <cellStyle name="Encabezado 3 2" xfId="14053" hidden="1" xr:uid="{00000000-0005-0000-0000-0000CD670000}"/>
    <cellStyle name="Encabezado 3 2" xfId="16220" hidden="1" xr:uid="{00000000-0005-0000-0000-0000CE670000}"/>
    <cellStyle name="Encabezado 3 2" xfId="16221" hidden="1" xr:uid="{00000000-0005-0000-0000-0000CF670000}"/>
    <cellStyle name="Encabezado 3 2" xfId="16243" hidden="1" xr:uid="{00000000-0005-0000-0000-0000D0670000}"/>
    <cellStyle name="Encabezado 3 2" xfId="16244" hidden="1" xr:uid="{00000000-0005-0000-0000-0000D1670000}"/>
    <cellStyle name="Encabezado 3 2" xfId="16253" hidden="1" xr:uid="{00000000-0005-0000-0000-0000D2670000}"/>
    <cellStyle name="Encabezado 3 2" xfId="16254" hidden="1" xr:uid="{00000000-0005-0000-0000-0000D3670000}"/>
    <cellStyle name="Encabezado 3 2" xfId="16263" hidden="1" xr:uid="{00000000-0005-0000-0000-0000D4670000}"/>
    <cellStyle name="Encabezado 3 2" xfId="16264" hidden="1" xr:uid="{00000000-0005-0000-0000-0000D5670000}"/>
    <cellStyle name="Encabezado 3 2" xfId="16273" hidden="1" xr:uid="{00000000-0005-0000-0000-0000D6670000}"/>
    <cellStyle name="Encabezado 3 2" xfId="16274" hidden="1" xr:uid="{00000000-0005-0000-0000-0000D7670000}"/>
    <cellStyle name="Encabezado 3 2" xfId="16188" hidden="1" xr:uid="{00000000-0005-0000-0000-0000D8670000}"/>
    <cellStyle name="Encabezado 3 2" xfId="15820" hidden="1" xr:uid="{00000000-0005-0000-0000-0000D9670000}"/>
    <cellStyle name="Encabezado 3 2" xfId="16176" hidden="1" xr:uid="{00000000-0005-0000-0000-0000DA670000}"/>
    <cellStyle name="Encabezado 3 2" xfId="16175" hidden="1" xr:uid="{00000000-0005-0000-0000-0000DB670000}"/>
    <cellStyle name="Encabezado 3 2" xfId="15673" hidden="1" xr:uid="{00000000-0005-0000-0000-0000DC670000}"/>
    <cellStyle name="Encabezado 3 2" xfId="16283" hidden="1" xr:uid="{00000000-0005-0000-0000-0000DD670000}"/>
    <cellStyle name="Encabezado 3 2" xfId="16292" hidden="1" xr:uid="{00000000-0005-0000-0000-0000DE670000}"/>
    <cellStyle name="Encabezado 3 2" xfId="16293" hidden="1" xr:uid="{00000000-0005-0000-0000-0000DF670000}"/>
    <cellStyle name="Encabezado 3 2" xfId="16302" hidden="1" xr:uid="{00000000-0005-0000-0000-0000E0670000}"/>
    <cellStyle name="Encabezado 3 2" xfId="16303" hidden="1" xr:uid="{00000000-0005-0000-0000-0000E1670000}"/>
    <cellStyle name="Encabezado 3 2" xfId="13780" hidden="1" xr:uid="{00000000-0005-0000-0000-0000E2670000}"/>
    <cellStyle name="Encabezado 3 2" xfId="13829" hidden="1" xr:uid="{00000000-0005-0000-0000-0000E3670000}"/>
    <cellStyle name="Encabezado 3 2" xfId="3438" hidden="1" xr:uid="{00000000-0005-0000-0000-0000E4670000}"/>
    <cellStyle name="Encabezado 3 2" xfId="13962" hidden="1" xr:uid="{00000000-0005-0000-0000-0000E5670000}"/>
    <cellStyle name="Encabezado 3 2" xfId="4076" hidden="1" xr:uid="{00000000-0005-0000-0000-0000E6670000}"/>
    <cellStyle name="Encabezado 3 2" xfId="4859" hidden="1" xr:uid="{00000000-0005-0000-0000-0000E7670000}"/>
    <cellStyle name="Encabezado 3 2" xfId="16315" hidden="1" xr:uid="{00000000-0005-0000-0000-0000E8670000}"/>
    <cellStyle name="Encabezado 3 2" xfId="16316" hidden="1" xr:uid="{00000000-0005-0000-0000-0000E9670000}"/>
    <cellStyle name="Encabezado 3 2" xfId="16325" hidden="1" xr:uid="{00000000-0005-0000-0000-0000EA670000}"/>
    <cellStyle name="Encabezado 3 2" xfId="16326" hidden="1" xr:uid="{00000000-0005-0000-0000-0000EB670000}"/>
    <cellStyle name="Encabezado 3 2" xfId="16458" hidden="1" xr:uid="{00000000-0005-0000-0000-0000EC670000}"/>
    <cellStyle name="Encabezado 3 2" xfId="16459" hidden="1" xr:uid="{00000000-0005-0000-0000-0000ED670000}"/>
    <cellStyle name="Encabezado 3 2" xfId="16482" hidden="1" xr:uid="{00000000-0005-0000-0000-0000EE670000}"/>
    <cellStyle name="Encabezado 3 2" xfId="16483" hidden="1" xr:uid="{00000000-0005-0000-0000-0000EF670000}"/>
    <cellStyle name="Encabezado 3 2" xfId="16518" hidden="1" xr:uid="{00000000-0005-0000-0000-0000F0670000}"/>
    <cellStyle name="Encabezado 3 2" xfId="16519" hidden="1" xr:uid="{00000000-0005-0000-0000-0000F1670000}"/>
    <cellStyle name="Encabezado 3 2" xfId="16529" hidden="1" xr:uid="{00000000-0005-0000-0000-0000F2670000}"/>
    <cellStyle name="Encabezado 3 2" xfId="16530" hidden="1" xr:uid="{00000000-0005-0000-0000-0000F3670000}"/>
    <cellStyle name="Encabezado 3 2" xfId="16540" hidden="1" xr:uid="{00000000-0005-0000-0000-0000F4670000}"/>
    <cellStyle name="Encabezado 3 2" xfId="16541" hidden="1" xr:uid="{00000000-0005-0000-0000-0000F5670000}"/>
    <cellStyle name="Encabezado 3 2" xfId="16601" hidden="1" xr:uid="{00000000-0005-0000-0000-0000F6670000}"/>
    <cellStyle name="Encabezado 3 2" xfId="16602" hidden="1" xr:uid="{00000000-0005-0000-0000-0000F7670000}"/>
    <cellStyle name="Encabezado 3 2" xfId="16624" hidden="1" xr:uid="{00000000-0005-0000-0000-0000F8670000}"/>
    <cellStyle name="Encabezado 3 2" xfId="16625" hidden="1" xr:uid="{00000000-0005-0000-0000-0000F9670000}"/>
    <cellStyle name="Encabezado 3 2" xfId="16634" hidden="1" xr:uid="{00000000-0005-0000-0000-0000FA670000}"/>
    <cellStyle name="Encabezado 3 2" xfId="16635" hidden="1" xr:uid="{00000000-0005-0000-0000-0000FB670000}"/>
    <cellStyle name="Encabezado 3 2" xfId="16644" hidden="1" xr:uid="{00000000-0005-0000-0000-0000FC670000}"/>
    <cellStyle name="Encabezado 3 2" xfId="16645" hidden="1" xr:uid="{00000000-0005-0000-0000-0000FD670000}"/>
    <cellStyle name="Encabezado 3 2" xfId="16654" hidden="1" xr:uid="{00000000-0005-0000-0000-0000FE670000}"/>
    <cellStyle name="Encabezado 3 2" xfId="16655" hidden="1" xr:uid="{00000000-0005-0000-0000-0000FF670000}"/>
    <cellStyle name="Encabezado 3 2" xfId="16569" hidden="1" xr:uid="{00000000-0005-0000-0000-000000680000}"/>
    <cellStyle name="Encabezado 3 2" xfId="16428" hidden="1" xr:uid="{00000000-0005-0000-0000-000001680000}"/>
    <cellStyle name="Encabezado 3 2" xfId="16557" hidden="1" xr:uid="{00000000-0005-0000-0000-000002680000}"/>
    <cellStyle name="Encabezado 3 2" xfId="16556" hidden="1" xr:uid="{00000000-0005-0000-0000-000003680000}"/>
    <cellStyle name="Encabezado 3 2" xfId="16417" hidden="1" xr:uid="{00000000-0005-0000-0000-000004680000}"/>
    <cellStyle name="Encabezado 3 2" xfId="16664" hidden="1" xr:uid="{00000000-0005-0000-0000-000005680000}"/>
    <cellStyle name="Encabezado 3 2" xfId="16673" hidden="1" xr:uid="{00000000-0005-0000-0000-000006680000}"/>
    <cellStyle name="Encabezado 3 2" xfId="16674" hidden="1" xr:uid="{00000000-0005-0000-0000-000007680000}"/>
    <cellStyle name="Encabezado 3 2" xfId="16683" hidden="1" xr:uid="{00000000-0005-0000-0000-000008680000}"/>
    <cellStyle name="Encabezado 3 2" xfId="16684" hidden="1" xr:uid="{00000000-0005-0000-0000-000009680000}"/>
    <cellStyle name="Encabezado 3 2" xfId="16368" hidden="1" xr:uid="{00000000-0005-0000-0000-00000A680000}"/>
    <cellStyle name="Encabezado 3 2" xfId="3442" hidden="1" xr:uid="{00000000-0005-0000-0000-00000B680000}"/>
    <cellStyle name="Encabezado 3 2" xfId="9531" hidden="1" xr:uid="{00000000-0005-0000-0000-00000C680000}"/>
    <cellStyle name="Encabezado 3 2" xfId="16362" hidden="1" xr:uid="{00000000-0005-0000-0000-00000D680000}"/>
    <cellStyle name="Encabezado 3 2" xfId="4806" hidden="1" xr:uid="{00000000-0005-0000-0000-00000E680000}"/>
    <cellStyle name="Encabezado 3 2" xfId="13892" hidden="1" xr:uid="{00000000-0005-0000-0000-00000F680000}"/>
    <cellStyle name="Encabezado 3 2" xfId="9732" hidden="1" xr:uid="{00000000-0005-0000-0000-000010680000}"/>
    <cellStyle name="Encabezado 3 2" xfId="5426" hidden="1" xr:uid="{00000000-0005-0000-0000-000011680000}"/>
    <cellStyle name="Encabezado 3 2" xfId="16693" hidden="1" xr:uid="{00000000-0005-0000-0000-000012680000}"/>
    <cellStyle name="Encabezado 3 2" xfId="16694" hidden="1" xr:uid="{00000000-0005-0000-0000-000013680000}"/>
    <cellStyle name="Encabezado 3 2" xfId="16753" hidden="1" xr:uid="{00000000-0005-0000-0000-000014680000}"/>
    <cellStyle name="Encabezado 3 2" xfId="16754" hidden="1" xr:uid="{00000000-0005-0000-0000-000015680000}"/>
    <cellStyle name="Encabezado 3 2" xfId="16776" hidden="1" xr:uid="{00000000-0005-0000-0000-000016680000}"/>
    <cellStyle name="Encabezado 3 2" xfId="16777" hidden="1" xr:uid="{00000000-0005-0000-0000-000017680000}"/>
    <cellStyle name="Encabezado 3 2" xfId="16786" hidden="1" xr:uid="{00000000-0005-0000-0000-000018680000}"/>
    <cellStyle name="Encabezado 3 2" xfId="16787" hidden="1" xr:uid="{00000000-0005-0000-0000-000019680000}"/>
    <cellStyle name="Encabezado 3 2" xfId="16796" hidden="1" xr:uid="{00000000-0005-0000-0000-00001A680000}"/>
    <cellStyle name="Encabezado 3 2" xfId="16797" hidden="1" xr:uid="{00000000-0005-0000-0000-00001B680000}"/>
    <cellStyle name="Encabezado 3 2" xfId="16806" hidden="1" xr:uid="{00000000-0005-0000-0000-00001C680000}"/>
    <cellStyle name="Encabezado 3 2" xfId="16807" hidden="1" xr:uid="{00000000-0005-0000-0000-00001D680000}"/>
    <cellStyle name="Encabezado 3 2" xfId="16721" hidden="1" xr:uid="{00000000-0005-0000-0000-00001E680000}"/>
    <cellStyle name="Encabezado 3 2" xfId="16371" hidden="1" xr:uid="{00000000-0005-0000-0000-00001F680000}"/>
    <cellStyle name="Encabezado 3 2" xfId="16709" hidden="1" xr:uid="{00000000-0005-0000-0000-000020680000}"/>
    <cellStyle name="Encabezado 3 2" xfId="16708" hidden="1" xr:uid="{00000000-0005-0000-0000-000021680000}"/>
    <cellStyle name="Encabezado 3 2" xfId="16444" hidden="1" xr:uid="{00000000-0005-0000-0000-000022680000}"/>
    <cellStyle name="Encabezado 3 2" xfId="16816" hidden="1" xr:uid="{00000000-0005-0000-0000-000023680000}"/>
    <cellStyle name="Encabezado 3 2" xfId="16825" hidden="1" xr:uid="{00000000-0005-0000-0000-000024680000}"/>
    <cellStyle name="Encabezado 3 2" xfId="16826" hidden="1" xr:uid="{00000000-0005-0000-0000-000025680000}"/>
    <cellStyle name="Encabezado 3 2" xfId="16835" hidden="1" xr:uid="{00000000-0005-0000-0000-000026680000}"/>
    <cellStyle name="Encabezado 3 2" xfId="16836" hidden="1" xr:uid="{00000000-0005-0000-0000-000027680000}"/>
    <cellStyle name="Encabezado 3 2" xfId="16403" hidden="1" xr:uid="{00000000-0005-0000-0000-000028680000}"/>
    <cellStyle name="Encabezado 3 2" xfId="16516" hidden="1" xr:uid="{00000000-0005-0000-0000-000029680000}"/>
    <cellStyle name="Encabezado 3 2" xfId="16455" hidden="1" xr:uid="{00000000-0005-0000-0000-00002A680000}"/>
    <cellStyle name="Encabezado 3 2" xfId="16514" hidden="1" xr:uid="{00000000-0005-0000-0000-00002B680000}"/>
    <cellStyle name="Encabezado 3 2" xfId="14042" hidden="1" xr:uid="{00000000-0005-0000-0000-00002C680000}"/>
    <cellStyle name="Encabezado 3 2" xfId="16378" hidden="1" xr:uid="{00000000-0005-0000-0000-00002D680000}"/>
    <cellStyle name="Encabezado 3 2" xfId="3479" hidden="1" xr:uid="{00000000-0005-0000-0000-00002E680000}"/>
    <cellStyle name="Encabezado 3 2" xfId="16381" hidden="1" xr:uid="{00000000-0005-0000-0000-00002F680000}"/>
    <cellStyle name="Encabezado 3 2" xfId="13965" hidden="1" xr:uid="{00000000-0005-0000-0000-000030680000}"/>
    <cellStyle name="Encabezado 3 2" xfId="4311" hidden="1" xr:uid="{00000000-0005-0000-0000-000031680000}"/>
    <cellStyle name="Encabezado 3 2" xfId="16898" hidden="1" xr:uid="{00000000-0005-0000-0000-000032680000}"/>
    <cellStyle name="Encabezado 3 2" xfId="16899" hidden="1" xr:uid="{00000000-0005-0000-0000-000033680000}"/>
    <cellStyle name="Encabezado 3 2" xfId="16921" hidden="1" xr:uid="{00000000-0005-0000-0000-000034680000}"/>
    <cellStyle name="Encabezado 3 2" xfId="16922" hidden="1" xr:uid="{00000000-0005-0000-0000-000035680000}"/>
    <cellStyle name="Encabezado 3 2" xfId="16931" hidden="1" xr:uid="{00000000-0005-0000-0000-000036680000}"/>
    <cellStyle name="Encabezado 3 2" xfId="16932" hidden="1" xr:uid="{00000000-0005-0000-0000-000037680000}"/>
    <cellStyle name="Encabezado 3 2" xfId="16941" hidden="1" xr:uid="{00000000-0005-0000-0000-000038680000}"/>
    <cellStyle name="Encabezado 3 2" xfId="16942" hidden="1" xr:uid="{00000000-0005-0000-0000-000039680000}"/>
    <cellStyle name="Encabezado 3 2" xfId="16951" hidden="1" xr:uid="{00000000-0005-0000-0000-00003A680000}"/>
    <cellStyle name="Encabezado 3 2" xfId="16952" hidden="1" xr:uid="{00000000-0005-0000-0000-00003B680000}"/>
    <cellStyle name="Encabezado 3 2" xfId="16866" hidden="1" xr:uid="{00000000-0005-0000-0000-00003C680000}"/>
    <cellStyle name="Encabezado 3 2" xfId="16499" hidden="1" xr:uid="{00000000-0005-0000-0000-00003D680000}"/>
    <cellStyle name="Encabezado 3 2" xfId="16854" hidden="1" xr:uid="{00000000-0005-0000-0000-00003E680000}"/>
    <cellStyle name="Encabezado 3 2" xfId="16853" hidden="1" xr:uid="{00000000-0005-0000-0000-00003F680000}"/>
    <cellStyle name="Encabezado 3 2" xfId="16352" hidden="1" xr:uid="{00000000-0005-0000-0000-000040680000}"/>
    <cellStyle name="Encabezado 3 2" xfId="16961" hidden="1" xr:uid="{00000000-0005-0000-0000-000041680000}"/>
    <cellStyle name="Encabezado 3 2" xfId="16970" hidden="1" xr:uid="{00000000-0005-0000-0000-000042680000}"/>
    <cellStyle name="Encabezado 3 2" xfId="16971" hidden="1" xr:uid="{00000000-0005-0000-0000-000043680000}"/>
    <cellStyle name="Encabezado 3 2" xfId="16980" hidden="1" xr:uid="{00000000-0005-0000-0000-000044680000}"/>
    <cellStyle name="Encabezado 3 2" xfId="16981" hidden="1" xr:uid="{00000000-0005-0000-0000-000045680000}"/>
    <cellStyle name="Encabezado 3 2" xfId="4725" hidden="1" xr:uid="{00000000-0005-0000-0000-000046680000}"/>
    <cellStyle name="Encabezado 3 2" xfId="10391" hidden="1" xr:uid="{00000000-0005-0000-0000-000047680000}"/>
    <cellStyle name="Encabezado 3 2" xfId="10400" hidden="1" xr:uid="{00000000-0005-0000-0000-000048680000}"/>
    <cellStyle name="Encabezado 3 2" xfId="4757" hidden="1" xr:uid="{00000000-0005-0000-0000-000049680000}"/>
    <cellStyle name="Encabezado 3 2" xfId="17000" hidden="1" xr:uid="{00000000-0005-0000-0000-00004A680000}"/>
    <cellStyle name="Encabezado 3 2" xfId="17001" hidden="1" xr:uid="{00000000-0005-0000-0000-00004B680000}"/>
    <cellStyle name="Encabezado 3 2" xfId="17024" hidden="1" xr:uid="{00000000-0005-0000-0000-00004C680000}"/>
    <cellStyle name="Encabezado 3 2" xfId="17025" hidden="1" xr:uid="{00000000-0005-0000-0000-00004D680000}"/>
    <cellStyle name="Encabezado 3 2" xfId="17045" hidden="1" xr:uid="{00000000-0005-0000-0000-00004E680000}"/>
    <cellStyle name="Encabezado 3 2" xfId="17046" hidden="1" xr:uid="{00000000-0005-0000-0000-00004F680000}"/>
    <cellStyle name="Encabezado 3 2" xfId="17364" hidden="1" xr:uid="{00000000-0005-0000-0000-000050680000}"/>
    <cellStyle name="Encabezado 3 2" xfId="17365" hidden="1" xr:uid="{00000000-0005-0000-0000-000051680000}"/>
    <cellStyle name="Encabezado 3 2" xfId="17391" hidden="1" xr:uid="{00000000-0005-0000-0000-000052680000}"/>
    <cellStyle name="Encabezado 3 2" xfId="17392" hidden="1" xr:uid="{00000000-0005-0000-0000-000053680000}"/>
    <cellStyle name="Encabezado 3 2" xfId="17477" hidden="1" xr:uid="{00000000-0005-0000-0000-000054680000}"/>
    <cellStyle name="Encabezado 3 2" xfId="17478" hidden="1" xr:uid="{00000000-0005-0000-0000-000055680000}"/>
    <cellStyle name="Encabezado 3 2" xfId="17489" hidden="1" xr:uid="{00000000-0005-0000-0000-000056680000}"/>
    <cellStyle name="Encabezado 3 2" xfId="17490" hidden="1" xr:uid="{00000000-0005-0000-0000-000057680000}"/>
    <cellStyle name="Encabezado 3 2" xfId="17503" hidden="1" xr:uid="{00000000-0005-0000-0000-000058680000}"/>
    <cellStyle name="Encabezado 3 2" xfId="17504" hidden="1" xr:uid="{00000000-0005-0000-0000-000059680000}"/>
    <cellStyle name="Encabezado 3 2" xfId="17107" hidden="1" xr:uid="{00000000-0005-0000-0000-00005A680000}"/>
    <cellStyle name="Encabezado 3 2" xfId="9154" hidden="1" xr:uid="{00000000-0005-0000-0000-00005B680000}"/>
    <cellStyle name="Encabezado 3 2" xfId="17091" hidden="1" xr:uid="{00000000-0005-0000-0000-00005C680000}"/>
    <cellStyle name="Encabezado 3 2" xfId="17090" hidden="1" xr:uid="{00000000-0005-0000-0000-00005D680000}"/>
    <cellStyle name="Encabezado 3 2" xfId="8830" hidden="1" xr:uid="{00000000-0005-0000-0000-00005E680000}"/>
    <cellStyle name="Encabezado 3 2" xfId="17513" hidden="1" xr:uid="{00000000-0005-0000-0000-00005F680000}"/>
    <cellStyle name="Encabezado 3 2" xfId="17527" hidden="1" xr:uid="{00000000-0005-0000-0000-000060680000}"/>
    <cellStyle name="Encabezado 3 2" xfId="17528" hidden="1" xr:uid="{00000000-0005-0000-0000-000061680000}"/>
    <cellStyle name="Encabezado 3 2" xfId="17540" hidden="1" xr:uid="{00000000-0005-0000-0000-000062680000}"/>
    <cellStyle name="Encabezado 3 2" xfId="17541" hidden="1" xr:uid="{00000000-0005-0000-0000-000063680000}"/>
    <cellStyle name="Encabezado 3 2" xfId="4007" hidden="1" xr:uid="{00000000-0005-0000-0000-000064680000}"/>
    <cellStyle name="Encabezado 3 2" xfId="8498" hidden="1" xr:uid="{00000000-0005-0000-0000-000065680000}"/>
    <cellStyle name="Encabezado 3 2" xfId="4142" hidden="1" xr:uid="{00000000-0005-0000-0000-000066680000}"/>
    <cellStyle name="Encabezado 3 2" xfId="17182" hidden="1" xr:uid="{00000000-0005-0000-0000-000067680000}"/>
    <cellStyle name="Encabezado 3 2" xfId="17311" hidden="1" xr:uid="{00000000-0005-0000-0000-000068680000}"/>
    <cellStyle name="Encabezado 3 2" xfId="8766" hidden="1" xr:uid="{00000000-0005-0000-0000-000069680000}"/>
    <cellStyle name="Encabezado 3 2" xfId="17558" hidden="1" xr:uid="{00000000-0005-0000-0000-00006A680000}"/>
    <cellStyle name="Encabezado 3 2" xfId="17559" hidden="1" xr:uid="{00000000-0005-0000-0000-00006B680000}"/>
    <cellStyle name="Encabezado 3 2" xfId="17571" hidden="1" xr:uid="{00000000-0005-0000-0000-00006C680000}"/>
    <cellStyle name="Encabezado 3 2" xfId="17572" hidden="1" xr:uid="{00000000-0005-0000-0000-00006D680000}"/>
    <cellStyle name="Encabezado 3 2" xfId="17705" hidden="1" xr:uid="{00000000-0005-0000-0000-00006E680000}"/>
    <cellStyle name="Encabezado 3 2" xfId="17706" hidden="1" xr:uid="{00000000-0005-0000-0000-00006F680000}"/>
    <cellStyle name="Encabezado 3 2" xfId="17729" hidden="1" xr:uid="{00000000-0005-0000-0000-000070680000}"/>
    <cellStyle name="Encabezado 3 2" xfId="17730" hidden="1" xr:uid="{00000000-0005-0000-0000-000071680000}"/>
    <cellStyle name="Encabezado 3 2" xfId="17765" hidden="1" xr:uid="{00000000-0005-0000-0000-000072680000}"/>
    <cellStyle name="Encabezado 3 2" xfId="17766" hidden="1" xr:uid="{00000000-0005-0000-0000-000073680000}"/>
    <cellStyle name="Encabezado 3 2" xfId="17776" hidden="1" xr:uid="{00000000-0005-0000-0000-000074680000}"/>
    <cellStyle name="Encabezado 3 2" xfId="17777" hidden="1" xr:uid="{00000000-0005-0000-0000-000075680000}"/>
    <cellStyle name="Encabezado 3 2" xfId="17787" hidden="1" xr:uid="{00000000-0005-0000-0000-000076680000}"/>
    <cellStyle name="Encabezado 3 2" xfId="17788" hidden="1" xr:uid="{00000000-0005-0000-0000-000077680000}"/>
    <cellStyle name="Encabezado 3 2" xfId="17849" hidden="1" xr:uid="{00000000-0005-0000-0000-000078680000}"/>
    <cellStyle name="Encabezado 3 2" xfId="17850" hidden="1" xr:uid="{00000000-0005-0000-0000-000079680000}"/>
    <cellStyle name="Encabezado 3 2" xfId="17872" hidden="1" xr:uid="{00000000-0005-0000-0000-00007A680000}"/>
    <cellStyle name="Encabezado 3 2" xfId="17873" hidden="1" xr:uid="{00000000-0005-0000-0000-00007B680000}"/>
    <cellStyle name="Encabezado 3 2" xfId="17882" hidden="1" xr:uid="{00000000-0005-0000-0000-00007C680000}"/>
    <cellStyle name="Encabezado 3 2" xfId="17883" hidden="1" xr:uid="{00000000-0005-0000-0000-00007D680000}"/>
    <cellStyle name="Encabezado 3 2" xfId="17892" hidden="1" xr:uid="{00000000-0005-0000-0000-00007E680000}"/>
    <cellStyle name="Encabezado 3 2" xfId="17893" hidden="1" xr:uid="{00000000-0005-0000-0000-00007F680000}"/>
    <cellStyle name="Encabezado 3 2" xfId="17902" hidden="1" xr:uid="{00000000-0005-0000-0000-000080680000}"/>
    <cellStyle name="Encabezado 3 2" xfId="17903" hidden="1" xr:uid="{00000000-0005-0000-0000-000081680000}"/>
    <cellStyle name="Encabezado 3 2" xfId="17816" hidden="1" xr:uid="{00000000-0005-0000-0000-000082680000}"/>
    <cellStyle name="Encabezado 3 2" xfId="17675" hidden="1" xr:uid="{00000000-0005-0000-0000-000083680000}"/>
    <cellStyle name="Encabezado 3 2" xfId="17804" hidden="1" xr:uid="{00000000-0005-0000-0000-000084680000}"/>
    <cellStyle name="Encabezado 3 2" xfId="17803" hidden="1" xr:uid="{00000000-0005-0000-0000-000085680000}"/>
    <cellStyle name="Encabezado 3 2" xfId="17664" hidden="1" xr:uid="{00000000-0005-0000-0000-000086680000}"/>
    <cellStyle name="Encabezado 3 2" xfId="17912" hidden="1" xr:uid="{00000000-0005-0000-0000-000087680000}"/>
    <cellStyle name="Encabezado 3 2" xfId="17921" hidden="1" xr:uid="{00000000-0005-0000-0000-000088680000}"/>
    <cellStyle name="Encabezado 3 2" xfId="17922" hidden="1" xr:uid="{00000000-0005-0000-0000-000089680000}"/>
    <cellStyle name="Encabezado 3 2" xfId="17931" hidden="1" xr:uid="{00000000-0005-0000-0000-00008A680000}"/>
    <cellStyle name="Encabezado 3 2" xfId="17932" hidden="1" xr:uid="{00000000-0005-0000-0000-00008B680000}"/>
    <cellStyle name="Encabezado 3 2" xfId="17615" hidden="1" xr:uid="{00000000-0005-0000-0000-00008C680000}"/>
    <cellStyle name="Encabezado 3 2" xfId="17410" hidden="1" xr:uid="{00000000-0005-0000-0000-00008D680000}"/>
    <cellStyle name="Encabezado 3 2" xfId="4389" hidden="1" xr:uid="{00000000-0005-0000-0000-00008E680000}"/>
    <cellStyle name="Encabezado 3 2" xfId="17609" hidden="1" xr:uid="{00000000-0005-0000-0000-00008F680000}"/>
    <cellStyle name="Encabezado 3 2" xfId="10366" hidden="1" xr:uid="{00000000-0005-0000-0000-000090680000}"/>
    <cellStyle name="Encabezado 3 2" xfId="17258" hidden="1" xr:uid="{00000000-0005-0000-0000-000091680000}"/>
    <cellStyle name="Encabezado 3 2" xfId="10345" hidden="1" xr:uid="{00000000-0005-0000-0000-000092680000}"/>
    <cellStyle name="Encabezado 3 2" xfId="8603" hidden="1" xr:uid="{00000000-0005-0000-0000-000093680000}"/>
    <cellStyle name="Encabezado 3 2" xfId="17941" hidden="1" xr:uid="{00000000-0005-0000-0000-000094680000}"/>
    <cellStyle name="Encabezado 3 2" xfId="17942" hidden="1" xr:uid="{00000000-0005-0000-0000-000095680000}"/>
    <cellStyle name="Encabezado 3 2" xfId="18001" hidden="1" xr:uid="{00000000-0005-0000-0000-000096680000}"/>
    <cellStyle name="Encabezado 3 2" xfId="18002" hidden="1" xr:uid="{00000000-0005-0000-0000-000097680000}"/>
    <cellStyle name="Encabezado 3 2" xfId="18024" hidden="1" xr:uid="{00000000-0005-0000-0000-000098680000}"/>
    <cellStyle name="Encabezado 3 2" xfId="18025" hidden="1" xr:uid="{00000000-0005-0000-0000-000099680000}"/>
    <cellStyle name="Encabezado 3 2" xfId="18034" hidden="1" xr:uid="{00000000-0005-0000-0000-00009A680000}"/>
    <cellStyle name="Encabezado 3 2" xfId="18035" hidden="1" xr:uid="{00000000-0005-0000-0000-00009B680000}"/>
    <cellStyle name="Encabezado 3 2" xfId="18044" hidden="1" xr:uid="{00000000-0005-0000-0000-00009C680000}"/>
    <cellStyle name="Encabezado 3 2" xfId="18045" hidden="1" xr:uid="{00000000-0005-0000-0000-00009D680000}"/>
    <cellStyle name="Encabezado 3 2" xfId="18054" hidden="1" xr:uid="{00000000-0005-0000-0000-00009E680000}"/>
    <cellStyle name="Encabezado 3 2" xfId="18055" hidden="1" xr:uid="{00000000-0005-0000-0000-00009F680000}"/>
    <cellStyle name="Encabezado 3 2" xfId="17969" hidden="1" xr:uid="{00000000-0005-0000-0000-0000A0680000}"/>
    <cellStyle name="Encabezado 3 2" xfId="17618" hidden="1" xr:uid="{00000000-0005-0000-0000-0000A1680000}"/>
    <cellStyle name="Encabezado 3 2" xfId="17957" hidden="1" xr:uid="{00000000-0005-0000-0000-0000A2680000}"/>
    <cellStyle name="Encabezado 3 2" xfId="17956" hidden="1" xr:uid="{00000000-0005-0000-0000-0000A3680000}"/>
    <cellStyle name="Encabezado 3 2" xfId="17691" hidden="1" xr:uid="{00000000-0005-0000-0000-0000A4680000}"/>
    <cellStyle name="Encabezado 3 2" xfId="18064" hidden="1" xr:uid="{00000000-0005-0000-0000-0000A5680000}"/>
    <cellStyle name="Encabezado 3 2" xfId="18073" hidden="1" xr:uid="{00000000-0005-0000-0000-0000A6680000}"/>
    <cellStyle name="Encabezado 3 2" xfId="18074" hidden="1" xr:uid="{00000000-0005-0000-0000-0000A7680000}"/>
    <cellStyle name="Encabezado 3 2" xfId="18083" hidden="1" xr:uid="{00000000-0005-0000-0000-0000A8680000}"/>
    <cellStyle name="Encabezado 3 2" xfId="18084" hidden="1" xr:uid="{00000000-0005-0000-0000-0000A9680000}"/>
    <cellStyle name="Encabezado 3 2" xfId="17650" hidden="1" xr:uid="{00000000-0005-0000-0000-0000AA680000}"/>
    <cellStyle name="Encabezado 3 2" xfId="17763" hidden="1" xr:uid="{00000000-0005-0000-0000-0000AB680000}"/>
    <cellStyle name="Encabezado 3 2" xfId="17702" hidden="1" xr:uid="{00000000-0005-0000-0000-0000AC680000}"/>
    <cellStyle name="Encabezado 3 2" xfId="17761" hidden="1" xr:uid="{00000000-0005-0000-0000-0000AD680000}"/>
    <cellStyle name="Encabezado 3 2" xfId="17128" hidden="1" xr:uid="{00000000-0005-0000-0000-0000AE680000}"/>
    <cellStyle name="Encabezado 3 2" xfId="17625" hidden="1" xr:uid="{00000000-0005-0000-0000-0000AF680000}"/>
    <cellStyle name="Encabezado 3 2" xfId="3997" hidden="1" xr:uid="{00000000-0005-0000-0000-0000B0680000}"/>
    <cellStyle name="Encabezado 3 2" xfId="17628" hidden="1" xr:uid="{00000000-0005-0000-0000-0000B1680000}"/>
    <cellStyle name="Encabezado 3 2" xfId="8846" hidden="1" xr:uid="{00000000-0005-0000-0000-0000B2680000}"/>
    <cellStyle name="Encabezado 3 2" xfId="8895" hidden="1" xr:uid="{00000000-0005-0000-0000-0000B3680000}"/>
    <cellStyle name="Encabezado 3 2" xfId="18146" hidden="1" xr:uid="{00000000-0005-0000-0000-0000B4680000}"/>
    <cellStyle name="Encabezado 3 2" xfId="18147" hidden="1" xr:uid="{00000000-0005-0000-0000-0000B5680000}"/>
    <cellStyle name="Encabezado 3 2" xfId="18169" hidden="1" xr:uid="{00000000-0005-0000-0000-0000B6680000}"/>
    <cellStyle name="Encabezado 3 2" xfId="18170" hidden="1" xr:uid="{00000000-0005-0000-0000-0000B7680000}"/>
    <cellStyle name="Encabezado 3 2" xfId="18179" hidden="1" xr:uid="{00000000-0005-0000-0000-0000B8680000}"/>
    <cellStyle name="Encabezado 3 2" xfId="18180" hidden="1" xr:uid="{00000000-0005-0000-0000-0000B9680000}"/>
    <cellStyle name="Encabezado 3 2" xfId="18189" hidden="1" xr:uid="{00000000-0005-0000-0000-0000BA680000}"/>
    <cellStyle name="Encabezado 3 2" xfId="18190" hidden="1" xr:uid="{00000000-0005-0000-0000-0000BB680000}"/>
    <cellStyle name="Encabezado 3 2" xfId="18199" hidden="1" xr:uid="{00000000-0005-0000-0000-0000BC680000}"/>
    <cellStyle name="Encabezado 3 2" xfId="18200" hidden="1" xr:uid="{00000000-0005-0000-0000-0000BD680000}"/>
    <cellStyle name="Encabezado 3 2" xfId="18114" hidden="1" xr:uid="{00000000-0005-0000-0000-0000BE680000}"/>
    <cellStyle name="Encabezado 3 2" xfId="17746" hidden="1" xr:uid="{00000000-0005-0000-0000-0000BF680000}"/>
    <cellStyle name="Encabezado 3 2" xfId="18102" hidden="1" xr:uid="{00000000-0005-0000-0000-0000C0680000}"/>
    <cellStyle name="Encabezado 3 2" xfId="18101" hidden="1" xr:uid="{00000000-0005-0000-0000-0000C1680000}"/>
    <cellStyle name="Encabezado 3 2" xfId="17599" hidden="1" xr:uid="{00000000-0005-0000-0000-0000C2680000}"/>
    <cellStyle name="Encabezado 3 2" xfId="18209" hidden="1" xr:uid="{00000000-0005-0000-0000-0000C3680000}"/>
    <cellStyle name="Encabezado 3 2" xfId="18218" hidden="1" xr:uid="{00000000-0005-0000-0000-0000C4680000}"/>
    <cellStyle name="Encabezado 3 2" xfId="18219" hidden="1" xr:uid="{00000000-0005-0000-0000-0000C5680000}"/>
    <cellStyle name="Encabezado 3 2" xfId="18228" hidden="1" xr:uid="{00000000-0005-0000-0000-0000C6680000}"/>
    <cellStyle name="Encabezado 3 2" xfId="18229" hidden="1" xr:uid="{00000000-0005-0000-0000-0000C7680000}"/>
    <cellStyle name="Encabezado 3 2" xfId="17149" hidden="1" xr:uid="{00000000-0005-0000-0000-0000C8680000}"/>
    <cellStyle name="Encabezado 3 2" xfId="17502" hidden="1" xr:uid="{00000000-0005-0000-0000-0000C9680000}"/>
    <cellStyle name="Encabezado 3 2" xfId="4180" hidden="1" xr:uid="{00000000-0005-0000-0000-0000CA680000}"/>
    <cellStyle name="Encabezado 3 2" xfId="3921" hidden="1" xr:uid="{00000000-0005-0000-0000-0000CB680000}"/>
    <cellStyle name="Encabezado 3 2" xfId="17278" hidden="1" xr:uid="{00000000-0005-0000-0000-0000CC680000}"/>
    <cellStyle name="Encabezado 3 2" xfId="9027" hidden="1" xr:uid="{00000000-0005-0000-0000-0000CD680000}"/>
    <cellStyle name="Encabezado 3 2" xfId="18241" hidden="1" xr:uid="{00000000-0005-0000-0000-0000CE680000}"/>
    <cellStyle name="Encabezado 3 2" xfId="18242" hidden="1" xr:uid="{00000000-0005-0000-0000-0000CF680000}"/>
    <cellStyle name="Encabezado 3 2" xfId="18251" hidden="1" xr:uid="{00000000-0005-0000-0000-0000D0680000}"/>
    <cellStyle name="Encabezado 3 2" xfId="18252" hidden="1" xr:uid="{00000000-0005-0000-0000-0000D1680000}"/>
    <cellStyle name="Encabezado 3 2" xfId="18385" hidden="1" xr:uid="{00000000-0005-0000-0000-0000D2680000}"/>
    <cellStyle name="Encabezado 3 2" xfId="18386" hidden="1" xr:uid="{00000000-0005-0000-0000-0000D3680000}"/>
    <cellStyle name="Encabezado 3 2" xfId="18409" hidden="1" xr:uid="{00000000-0005-0000-0000-0000D4680000}"/>
    <cellStyle name="Encabezado 3 2" xfId="18410" hidden="1" xr:uid="{00000000-0005-0000-0000-0000D5680000}"/>
    <cellStyle name="Encabezado 3 2" xfId="18445" hidden="1" xr:uid="{00000000-0005-0000-0000-0000D6680000}"/>
    <cellStyle name="Encabezado 3 2" xfId="18446" hidden="1" xr:uid="{00000000-0005-0000-0000-0000D7680000}"/>
    <cellStyle name="Encabezado 3 2" xfId="18456" hidden="1" xr:uid="{00000000-0005-0000-0000-0000D8680000}"/>
    <cellStyle name="Encabezado 3 2" xfId="18457" hidden="1" xr:uid="{00000000-0005-0000-0000-0000D9680000}"/>
    <cellStyle name="Encabezado 3 2" xfId="18467" hidden="1" xr:uid="{00000000-0005-0000-0000-0000DA680000}"/>
    <cellStyle name="Encabezado 3 2" xfId="18468" hidden="1" xr:uid="{00000000-0005-0000-0000-0000DB680000}"/>
    <cellStyle name="Encabezado 3 2" xfId="18528" hidden="1" xr:uid="{00000000-0005-0000-0000-0000DC680000}"/>
    <cellStyle name="Encabezado 3 2" xfId="18529" hidden="1" xr:uid="{00000000-0005-0000-0000-0000DD680000}"/>
    <cellStyle name="Encabezado 3 2" xfId="18551" hidden="1" xr:uid="{00000000-0005-0000-0000-0000DE680000}"/>
    <cellStyle name="Encabezado 3 2" xfId="18552" hidden="1" xr:uid="{00000000-0005-0000-0000-0000DF680000}"/>
    <cellStyle name="Encabezado 3 2" xfId="18561" hidden="1" xr:uid="{00000000-0005-0000-0000-0000E0680000}"/>
    <cellStyle name="Encabezado 3 2" xfId="18562" hidden="1" xr:uid="{00000000-0005-0000-0000-0000E1680000}"/>
    <cellStyle name="Encabezado 3 2" xfId="18571" hidden="1" xr:uid="{00000000-0005-0000-0000-0000E2680000}"/>
    <cellStyle name="Encabezado 3 2" xfId="18572" hidden="1" xr:uid="{00000000-0005-0000-0000-0000E3680000}"/>
    <cellStyle name="Encabezado 3 2" xfId="18581" hidden="1" xr:uid="{00000000-0005-0000-0000-0000E4680000}"/>
    <cellStyle name="Encabezado 3 2" xfId="18582" hidden="1" xr:uid="{00000000-0005-0000-0000-0000E5680000}"/>
    <cellStyle name="Encabezado 3 2" xfId="18496" hidden="1" xr:uid="{00000000-0005-0000-0000-0000E6680000}"/>
    <cellStyle name="Encabezado 3 2" xfId="18355" hidden="1" xr:uid="{00000000-0005-0000-0000-0000E7680000}"/>
    <cellStyle name="Encabezado 3 2" xfId="18484" hidden="1" xr:uid="{00000000-0005-0000-0000-0000E8680000}"/>
    <cellStyle name="Encabezado 3 2" xfId="18483" hidden="1" xr:uid="{00000000-0005-0000-0000-0000E9680000}"/>
    <cellStyle name="Encabezado 3 2" xfId="18344" hidden="1" xr:uid="{00000000-0005-0000-0000-0000EA680000}"/>
    <cellStyle name="Encabezado 3 2" xfId="18591" hidden="1" xr:uid="{00000000-0005-0000-0000-0000EB680000}"/>
    <cellStyle name="Encabezado 3 2" xfId="18600" hidden="1" xr:uid="{00000000-0005-0000-0000-0000EC680000}"/>
    <cellStyle name="Encabezado 3 2" xfId="18601" hidden="1" xr:uid="{00000000-0005-0000-0000-0000ED680000}"/>
    <cellStyle name="Encabezado 3 2" xfId="18610" hidden="1" xr:uid="{00000000-0005-0000-0000-0000EE680000}"/>
    <cellStyle name="Encabezado 3 2" xfId="18611" hidden="1" xr:uid="{00000000-0005-0000-0000-0000EF680000}"/>
    <cellStyle name="Encabezado 3 2" xfId="18295" hidden="1" xr:uid="{00000000-0005-0000-0000-0000F0680000}"/>
    <cellStyle name="Encabezado 3 2" xfId="17127" hidden="1" xr:uid="{00000000-0005-0000-0000-0000F1680000}"/>
    <cellStyle name="Encabezado 3 2" xfId="17222" hidden="1" xr:uid="{00000000-0005-0000-0000-0000F2680000}"/>
    <cellStyle name="Encabezado 3 2" xfId="18289" hidden="1" xr:uid="{00000000-0005-0000-0000-0000F3680000}"/>
    <cellStyle name="Encabezado 3 2" xfId="9271" hidden="1" xr:uid="{00000000-0005-0000-0000-0000F4680000}"/>
    <cellStyle name="Encabezado 3 2" xfId="8695" hidden="1" xr:uid="{00000000-0005-0000-0000-0000F5680000}"/>
    <cellStyle name="Encabezado 3 2" xfId="5168" hidden="1" xr:uid="{00000000-0005-0000-0000-0000F6680000}"/>
    <cellStyle name="Encabezado 3 2" xfId="9165" hidden="1" xr:uid="{00000000-0005-0000-0000-0000F7680000}"/>
    <cellStyle name="Encabezado 3 2" xfId="18620" hidden="1" xr:uid="{00000000-0005-0000-0000-0000F8680000}"/>
    <cellStyle name="Encabezado 3 2" xfId="18621" hidden="1" xr:uid="{00000000-0005-0000-0000-0000F9680000}"/>
    <cellStyle name="Encabezado 3 2" xfId="18680" hidden="1" xr:uid="{00000000-0005-0000-0000-0000FA680000}"/>
    <cellStyle name="Encabezado 3 2" xfId="18681" hidden="1" xr:uid="{00000000-0005-0000-0000-0000FB680000}"/>
    <cellStyle name="Encabezado 3 2" xfId="18703" hidden="1" xr:uid="{00000000-0005-0000-0000-0000FC680000}"/>
    <cellStyle name="Encabezado 3 2" xfId="18704" hidden="1" xr:uid="{00000000-0005-0000-0000-0000FD680000}"/>
    <cellStyle name="Encabezado 3 2" xfId="18713" hidden="1" xr:uid="{00000000-0005-0000-0000-0000FE680000}"/>
    <cellStyle name="Encabezado 3 2" xfId="18714" hidden="1" xr:uid="{00000000-0005-0000-0000-0000FF680000}"/>
    <cellStyle name="Encabezado 3 2" xfId="18723" hidden="1" xr:uid="{00000000-0005-0000-0000-000000690000}"/>
    <cellStyle name="Encabezado 3 2" xfId="18724" hidden="1" xr:uid="{00000000-0005-0000-0000-000001690000}"/>
    <cellStyle name="Encabezado 3 2" xfId="18733" hidden="1" xr:uid="{00000000-0005-0000-0000-000002690000}"/>
    <cellStyle name="Encabezado 3 2" xfId="18734" hidden="1" xr:uid="{00000000-0005-0000-0000-000003690000}"/>
    <cellStyle name="Encabezado 3 2" xfId="18648" hidden="1" xr:uid="{00000000-0005-0000-0000-000004690000}"/>
    <cellStyle name="Encabezado 3 2" xfId="18298" hidden="1" xr:uid="{00000000-0005-0000-0000-000005690000}"/>
    <cellStyle name="Encabezado 3 2" xfId="18636" hidden="1" xr:uid="{00000000-0005-0000-0000-000006690000}"/>
    <cellStyle name="Encabezado 3 2" xfId="18635" hidden="1" xr:uid="{00000000-0005-0000-0000-000007690000}"/>
    <cellStyle name="Encabezado 3 2" xfId="18371" hidden="1" xr:uid="{00000000-0005-0000-0000-000008690000}"/>
    <cellStyle name="Encabezado 3 2" xfId="18743" hidden="1" xr:uid="{00000000-0005-0000-0000-000009690000}"/>
    <cellStyle name="Encabezado 3 2" xfId="18752" hidden="1" xr:uid="{00000000-0005-0000-0000-00000A690000}"/>
    <cellStyle name="Encabezado 3 2" xfId="18753" hidden="1" xr:uid="{00000000-0005-0000-0000-00000B690000}"/>
    <cellStyle name="Encabezado 3 2" xfId="18762" hidden="1" xr:uid="{00000000-0005-0000-0000-00000C690000}"/>
    <cellStyle name="Encabezado 3 2" xfId="18763" hidden="1" xr:uid="{00000000-0005-0000-0000-00000D690000}"/>
    <cellStyle name="Encabezado 3 2" xfId="18330" hidden="1" xr:uid="{00000000-0005-0000-0000-00000E690000}"/>
    <cellStyle name="Encabezado 3 2" xfId="18443" hidden="1" xr:uid="{00000000-0005-0000-0000-00000F690000}"/>
    <cellStyle name="Encabezado 3 2" xfId="18382" hidden="1" xr:uid="{00000000-0005-0000-0000-000010690000}"/>
    <cellStyle name="Encabezado 3 2" xfId="18441" hidden="1" xr:uid="{00000000-0005-0000-0000-000011690000}"/>
    <cellStyle name="Encabezado 3 2" xfId="4988" hidden="1" xr:uid="{00000000-0005-0000-0000-000012690000}"/>
    <cellStyle name="Encabezado 3 2" xfId="18305" hidden="1" xr:uid="{00000000-0005-0000-0000-000013690000}"/>
    <cellStyle name="Encabezado 3 2" xfId="17312" hidden="1" xr:uid="{00000000-0005-0000-0000-000014690000}"/>
    <cellStyle name="Encabezado 3 2" xfId="18308" hidden="1" xr:uid="{00000000-0005-0000-0000-000015690000}"/>
    <cellStyle name="Encabezado 3 2" xfId="17570" hidden="1" xr:uid="{00000000-0005-0000-0000-000016690000}"/>
    <cellStyle name="Encabezado 3 2" xfId="8975" hidden="1" xr:uid="{00000000-0005-0000-0000-000017690000}"/>
    <cellStyle name="Encabezado 3 2" xfId="18825" hidden="1" xr:uid="{00000000-0005-0000-0000-000018690000}"/>
    <cellStyle name="Encabezado 3 2" xfId="18826" hidden="1" xr:uid="{00000000-0005-0000-0000-000019690000}"/>
    <cellStyle name="Encabezado 3 2" xfId="18848" hidden="1" xr:uid="{00000000-0005-0000-0000-00001A690000}"/>
    <cellStyle name="Encabezado 3 2" xfId="18849" hidden="1" xr:uid="{00000000-0005-0000-0000-00001B690000}"/>
    <cellStyle name="Encabezado 3 2" xfId="18858" hidden="1" xr:uid="{00000000-0005-0000-0000-00001C690000}"/>
    <cellStyle name="Encabezado 3 2" xfId="18859" hidden="1" xr:uid="{00000000-0005-0000-0000-00001D690000}"/>
    <cellStyle name="Encabezado 3 2" xfId="18868" hidden="1" xr:uid="{00000000-0005-0000-0000-00001E690000}"/>
    <cellStyle name="Encabezado 3 2" xfId="18869" hidden="1" xr:uid="{00000000-0005-0000-0000-00001F690000}"/>
    <cellStyle name="Encabezado 3 2" xfId="18878" hidden="1" xr:uid="{00000000-0005-0000-0000-000020690000}"/>
    <cellStyle name="Encabezado 3 2" xfId="18879" hidden="1" xr:uid="{00000000-0005-0000-0000-000021690000}"/>
    <cellStyle name="Encabezado 3 2" xfId="18793" hidden="1" xr:uid="{00000000-0005-0000-0000-000022690000}"/>
    <cellStyle name="Encabezado 3 2" xfId="18426" hidden="1" xr:uid="{00000000-0005-0000-0000-000023690000}"/>
    <cellStyle name="Encabezado 3 2" xfId="18781" hidden="1" xr:uid="{00000000-0005-0000-0000-000024690000}"/>
    <cellStyle name="Encabezado 3 2" xfId="18780" hidden="1" xr:uid="{00000000-0005-0000-0000-000025690000}"/>
    <cellStyle name="Encabezado 3 2" xfId="18279" hidden="1" xr:uid="{00000000-0005-0000-0000-000026690000}"/>
    <cellStyle name="Encabezado 3 2" xfId="18888" hidden="1" xr:uid="{00000000-0005-0000-0000-000027690000}"/>
    <cellStyle name="Encabezado 3 2" xfId="18897" hidden="1" xr:uid="{00000000-0005-0000-0000-000028690000}"/>
    <cellStyle name="Encabezado 3 2" xfId="18898" hidden="1" xr:uid="{00000000-0005-0000-0000-000029690000}"/>
    <cellStyle name="Encabezado 3 2" xfId="18907" hidden="1" xr:uid="{00000000-0005-0000-0000-00002A690000}"/>
    <cellStyle name="Encabezado 3 2" xfId="18908" hidden="1" xr:uid="{00000000-0005-0000-0000-00002B690000}"/>
    <cellStyle name="Encabezado 3 2" xfId="9184" hidden="1" xr:uid="{00000000-0005-0000-0000-00002C690000}"/>
    <cellStyle name="Encabezado 3 2" xfId="9072" hidden="1" xr:uid="{00000000-0005-0000-0000-00002D690000}"/>
    <cellStyle name="Encabezado 3 2" xfId="17569" hidden="1" xr:uid="{00000000-0005-0000-0000-00002E690000}"/>
    <cellStyle name="Encabezado 3 2" xfId="4005" hidden="1" xr:uid="{00000000-0005-0000-0000-00002F690000}"/>
    <cellStyle name="Encabezado 3 2" xfId="17347" hidden="1" xr:uid="{00000000-0005-0000-0000-000030690000}"/>
    <cellStyle name="Encabezado 3 2" xfId="9580" hidden="1" xr:uid="{00000000-0005-0000-0000-000031690000}"/>
    <cellStyle name="Encabezado 3 2" xfId="18920" hidden="1" xr:uid="{00000000-0005-0000-0000-000032690000}"/>
    <cellStyle name="Encabezado 3 2" xfId="18921" hidden="1" xr:uid="{00000000-0005-0000-0000-000033690000}"/>
    <cellStyle name="Encabezado 3 2" xfId="18931" hidden="1" xr:uid="{00000000-0005-0000-0000-000034690000}"/>
    <cellStyle name="Encabezado 3 2" xfId="18932" hidden="1" xr:uid="{00000000-0005-0000-0000-000035690000}"/>
    <cellStyle name="Encabezado 3 2" xfId="19064" hidden="1" xr:uid="{00000000-0005-0000-0000-000036690000}"/>
    <cellStyle name="Encabezado 3 2" xfId="19065" hidden="1" xr:uid="{00000000-0005-0000-0000-000037690000}"/>
    <cellStyle name="Encabezado 3 2" xfId="19088" hidden="1" xr:uid="{00000000-0005-0000-0000-000038690000}"/>
    <cellStyle name="Encabezado 3 2" xfId="19089" hidden="1" xr:uid="{00000000-0005-0000-0000-000039690000}"/>
    <cellStyle name="Encabezado 3 2" xfId="19124" hidden="1" xr:uid="{00000000-0005-0000-0000-00003A690000}"/>
    <cellStyle name="Encabezado 3 2" xfId="19125" hidden="1" xr:uid="{00000000-0005-0000-0000-00003B690000}"/>
    <cellStyle name="Encabezado 3 2" xfId="19135" hidden="1" xr:uid="{00000000-0005-0000-0000-00003C690000}"/>
    <cellStyle name="Encabezado 3 2" xfId="19136" hidden="1" xr:uid="{00000000-0005-0000-0000-00003D690000}"/>
    <cellStyle name="Encabezado 3 2" xfId="19146" hidden="1" xr:uid="{00000000-0005-0000-0000-00003E690000}"/>
    <cellStyle name="Encabezado 3 2" xfId="19147" hidden="1" xr:uid="{00000000-0005-0000-0000-00003F690000}"/>
    <cellStyle name="Encabezado 3 2" xfId="19208" hidden="1" xr:uid="{00000000-0005-0000-0000-000040690000}"/>
    <cellStyle name="Encabezado 3 2" xfId="19209" hidden="1" xr:uid="{00000000-0005-0000-0000-000041690000}"/>
    <cellStyle name="Encabezado 3 2" xfId="19231" hidden="1" xr:uid="{00000000-0005-0000-0000-000042690000}"/>
    <cellStyle name="Encabezado 3 2" xfId="19232" hidden="1" xr:uid="{00000000-0005-0000-0000-000043690000}"/>
    <cellStyle name="Encabezado 3 2" xfId="19241" hidden="1" xr:uid="{00000000-0005-0000-0000-000044690000}"/>
    <cellStyle name="Encabezado 3 2" xfId="19242" hidden="1" xr:uid="{00000000-0005-0000-0000-000045690000}"/>
    <cellStyle name="Encabezado 3 2" xfId="19251" hidden="1" xr:uid="{00000000-0005-0000-0000-000046690000}"/>
    <cellStyle name="Encabezado 3 2" xfId="19252" hidden="1" xr:uid="{00000000-0005-0000-0000-000047690000}"/>
    <cellStyle name="Encabezado 3 2" xfId="19261" hidden="1" xr:uid="{00000000-0005-0000-0000-000048690000}"/>
    <cellStyle name="Encabezado 3 2" xfId="19262" hidden="1" xr:uid="{00000000-0005-0000-0000-000049690000}"/>
    <cellStyle name="Encabezado 3 2" xfId="19175" hidden="1" xr:uid="{00000000-0005-0000-0000-00004A690000}"/>
    <cellStyle name="Encabezado 3 2" xfId="19034" hidden="1" xr:uid="{00000000-0005-0000-0000-00004B690000}"/>
    <cellStyle name="Encabezado 3 2" xfId="19163" hidden="1" xr:uid="{00000000-0005-0000-0000-00004C690000}"/>
    <cellStyle name="Encabezado 3 2" xfId="19162" hidden="1" xr:uid="{00000000-0005-0000-0000-00004D690000}"/>
    <cellStyle name="Encabezado 3 2" xfId="19023" hidden="1" xr:uid="{00000000-0005-0000-0000-00004E690000}"/>
    <cellStyle name="Encabezado 3 2" xfId="19271" hidden="1" xr:uid="{00000000-0005-0000-0000-00004F690000}"/>
    <cellStyle name="Encabezado 3 2" xfId="19280" hidden="1" xr:uid="{00000000-0005-0000-0000-000050690000}"/>
    <cellStyle name="Encabezado 3 2" xfId="19281" hidden="1" xr:uid="{00000000-0005-0000-0000-000051690000}"/>
    <cellStyle name="Encabezado 3 2" xfId="19290" hidden="1" xr:uid="{00000000-0005-0000-0000-000052690000}"/>
    <cellStyle name="Encabezado 3 2" xfId="19291" hidden="1" xr:uid="{00000000-0005-0000-0000-000053690000}"/>
    <cellStyle name="Encabezado 3 2" xfId="18974" hidden="1" xr:uid="{00000000-0005-0000-0000-000054690000}"/>
    <cellStyle name="Encabezado 3 2" xfId="9228" hidden="1" xr:uid="{00000000-0005-0000-0000-000055690000}"/>
    <cellStyle name="Encabezado 3 2" xfId="9309" hidden="1" xr:uid="{00000000-0005-0000-0000-000056690000}"/>
    <cellStyle name="Encabezado 3 2" xfId="18968" hidden="1" xr:uid="{00000000-0005-0000-0000-000057690000}"/>
    <cellStyle name="Encabezado 3 2" xfId="17177" hidden="1" xr:uid="{00000000-0005-0000-0000-000058690000}"/>
    <cellStyle name="Encabezado 3 2" xfId="9303" hidden="1" xr:uid="{00000000-0005-0000-0000-000059690000}"/>
    <cellStyle name="Encabezado 3 2" xfId="17150" hidden="1" xr:uid="{00000000-0005-0000-0000-00005A690000}"/>
    <cellStyle name="Encabezado 3 2" xfId="5619" hidden="1" xr:uid="{00000000-0005-0000-0000-00005B690000}"/>
    <cellStyle name="Encabezado 3 2" xfId="19300" hidden="1" xr:uid="{00000000-0005-0000-0000-00005C690000}"/>
    <cellStyle name="Encabezado 3 2" xfId="19301" hidden="1" xr:uid="{00000000-0005-0000-0000-00005D690000}"/>
    <cellStyle name="Encabezado 3 2" xfId="19360" hidden="1" xr:uid="{00000000-0005-0000-0000-00005E690000}"/>
    <cellStyle name="Encabezado 3 2" xfId="19361" hidden="1" xr:uid="{00000000-0005-0000-0000-00005F690000}"/>
    <cellStyle name="Encabezado 3 2" xfId="19383" hidden="1" xr:uid="{00000000-0005-0000-0000-000060690000}"/>
    <cellStyle name="Encabezado 3 2" xfId="19384" hidden="1" xr:uid="{00000000-0005-0000-0000-000061690000}"/>
    <cellStyle name="Encabezado 3 2" xfId="19393" hidden="1" xr:uid="{00000000-0005-0000-0000-000062690000}"/>
    <cellStyle name="Encabezado 3 2" xfId="19394" hidden="1" xr:uid="{00000000-0005-0000-0000-000063690000}"/>
    <cellStyle name="Encabezado 3 2" xfId="19403" hidden="1" xr:uid="{00000000-0005-0000-0000-000064690000}"/>
    <cellStyle name="Encabezado 3 2" xfId="19404" hidden="1" xr:uid="{00000000-0005-0000-0000-000065690000}"/>
    <cellStyle name="Encabezado 3 2" xfId="19413" hidden="1" xr:uid="{00000000-0005-0000-0000-000066690000}"/>
    <cellStyle name="Encabezado 3 2" xfId="19414" hidden="1" xr:uid="{00000000-0005-0000-0000-000067690000}"/>
    <cellStyle name="Encabezado 3 2" xfId="19328" hidden="1" xr:uid="{00000000-0005-0000-0000-000068690000}"/>
    <cellStyle name="Encabezado 3 2" xfId="18977" hidden="1" xr:uid="{00000000-0005-0000-0000-000069690000}"/>
    <cellStyle name="Encabezado 3 2" xfId="19316" hidden="1" xr:uid="{00000000-0005-0000-0000-00006A690000}"/>
    <cellStyle name="Encabezado 3 2" xfId="19315" hidden="1" xr:uid="{00000000-0005-0000-0000-00006B690000}"/>
    <cellStyle name="Encabezado 3 2" xfId="19050" hidden="1" xr:uid="{00000000-0005-0000-0000-00006C690000}"/>
    <cellStyle name="Encabezado 3 2" xfId="19423" hidden="1" xr:uid="{00000000-0005-0000-0000-00006D690000}"/>
    <cellStyle name="Encabezado 3 2" xfId="19432" hidden="1" xr:uid="{00000000-0005-0000-0000-00006E690000}"/>
    <cellStyle name="Encabezado 3 2" xfId="19433" hidden="1" xr:uid="{00000000-0005-0000-0000-00006F690000}"/>
    <cellStyle name="Encabezado 3 2" xfId="19442" hidden="1" xr:uid="{00000000-0005-0000-0000-000070690000}"/>
    <cellStyle name="Encabezado 3 2" xfId="19443" hidden="1" xr:uid="{00000000-0005-0000-0000-000071690000}"/>
    <cellStyle name="Encabezado 3 2" xfId="19009" hidden="1" xr:uid="{00000000-0005-0000-0000-000072690000}"/>
    <cellStyle name="Encabezado 3 2" xfId="19122" hidden="1" xr:uid="{00000000-0005-0000-0000-000073690000}"/>
    <cellStyle name="Encabezado 3 2" xfId="19061" hidden="1" xr:uid="{00000000-0005-0000-0000-000074690000}"/>
    <cellStyle name="Encabezado 3 2" xfId="19120" hidden="1" xr:uid="{00000000-0005-0000-0000-000075690000}"/>
    <cellStyle name="Encabezado 3 2" xfId="4446" hidden="1" xr:uid="{00000000-0005-0000-0000-000076690000}"/>
    <cellStyle name="Encabezado 3 2" xfId="18984" hidden="1" xr:uid="{00000000-0005-0000-0000-000077690000}"/>
    <cellStyle name="Encabezado 3 2" xfId="17417" hidden="1" xr:uid="{00000000-0005-0000-0000-000078690000}"/>
    <cellStyle name="Encabezado 3 2" xfId="18987" hidden="1" xr:uid="{00000000-0005-0000-0000-000079690000}"/>
    <cellStyle name="Encabezado 3 2" xfId="10049" hidden="1" xr:uid="{00000000-0005-0000-0000-00007A690000}"/>
    <cellStyle name="Encabezado 3 2" xfId="17339" hidden="1" xr:uid="{00000000-0005-0000-0000-00007B690000}"/>
    <cellStyle name="Encabezado 3 2" xfId="19505" hidden="1" xr:uid="{00000000-0005-0000-0000-00007C690000}"/>
    <cellStyle name="Encabezado 3 2" xfId="19506" hidden="1" xr:uid="{00000000-0005-0000-0000-00007D690000}"/>
    <cellStyle name="Encabezado 3 2" xfId="19528" hidden="1" xr:uid="{00000000-0005-0000-0000-00007E690000}"/>
    <cellStyle name="Encabezado 3 2" xfId="19529" hidden="1" xr:uid="{00000000-0005-0000-0000-00007F690000}"/>
    <cellStyle name="Encabezado 3 2" xfId="19538" hidden="1" xr:uid="{00000000-0005-0000-0000-000080690000}"/>
    <cellStyle name="Encabezado 3 2" xfId="19539" hidden="1" xr:uid="{00000000-0005-0000-0000-000081690000}"/>
    <cellStyle name="Encabezado 3 2" xfId="19548" hidden="1" xr:uid="{00000000-0005-0000-0000-000082690000}"/>
    <cellStyle name="Encabezado 3 2" xfId="19549" hidden="1" xr:uid="{00000000-0005-0000-0000-000083690000}"/>
    <cellStyle name="Encabezado 3 2" xfId="19558" hidden="1" xr:uid="{00000000-0005-0000-0000-000084690000}"/>
    <cellStyle name="Encabezado 3 2" xfId="19559" hidden="1" xr:uid="{00000000-0005-0000-0000-000085690000}"/>
    <cellStyle name="Encabezado 3 2" xfId="19473" hidden="1" xr:uid="{00000000-0005-0000-0000-000086690000}"/>
    <cellStyle name="Encabezado 3 2" xfId="19105" hidden="1" xr:uid="{00000000-0005-0000-0000-000087690000}"/>
    <cellStyle name="Encabezado 3 2" xfId="19461" hidden="1" xr:uid="{00000000-0005-0000-0000-000088690000}"/>
    <cellStyle name="Encabezado 3 2" xfId="19460" hidden="1" xr:uid="{00000000-0005-0000-0000-000089690000}"/>
    <cellStyle name="Encabezado 3 2" xfId="18958" hidden="1" xr:uid="{00000000-0005-0000-0000-00008A690000}"/>
    <cellStyle name="Encabezado 3 2" xfId="19568" hidden="1" xr:uid="{00000000-0005-0000-0000-00008B690000}"/>
    <cellStyle name="Encabezado 3 2" xfId="19577" hidden="1" xr:uid="{00000000-0005-0000-0000-00008C690000}"/>
    <cellStyle name="Encabezado 3 2" xfId="19578" hidden="1" xr:uid="{00000000-0005-0000-0000-00008D690000}"/>
    <cellStyle name="Encabezado 3 2" xfId="19587" hidden="1" xr:uid="{00000000-0005-0000-0000-00008E690000}"/>
    <cellStyle name="Encabezado 3 2" xfId="19588" hidden="1" xr:uid="{00000000-0005-0000-0000-00008F690000}"/>
    <cellStyle name="Encabezado 3 2" xfId="17071" hidden="1" xr:uid="{00000000-0005-0000-0000-000090690000}"/>
    <cellStyle name="Encabezado 3 2" xfId="17120" hidden="1" xr:uid="{00000000-0005-0000-0000-000091690000}"/>
    <cellStyle name="Encabezado 3 2" xfId="9527" hidden="1" xr:uid="{00000000-0005-0000-0000-000092690000}"/>
    <cellStyle name="Encabezado 3 2" xfId="17249" hidden="1" xr:uid="{00000000-0005-0000-0000-000093690000}"/>
    <cellStyle name="Encabezado 3 2" xfId="4810" hidden="1" xr:uid="{00000000-0005-0000-0000-000094690000}"/>
    <cellStyle name="Encabezado 3 2" xfId="8973" hidden="1" xr:uid="{00000000-0005-0000-0000-000095690000}"/>
    <cellStyle name="Encabezado 3 2" xfId="19600" hidden="1" xr:uid="{00000000-0005-0000-0000-000096690000}"/>
    <cellStyle name="Encabezado 3 2" xfId="19601" hidden="1" xr:uid="{00000000-0005-0000-0000-000097690000}"/>
    <cellStyle name="Encabezado 3 2" xfId="19610" hidden="1" xr:uid="{00000000-0005-0000-0000-000098690000}"/>
    <cellStyle name="Encabezado 3 2" xfId="19611" hidden="1" xr:uid="{00000000-0005-0000-0000-000099690000}"/>
    <cellStyle name="Encabezado 3 2" xfId="19743" hidden="1" xr:uid="{00000000-0005-0000-0000-00009A690000}"/>
    <cellStyle name="Encabezado 3 2" xfId="19744" hidden="1" xr:uid="{00000000-0005-0000-0000-00009B690000}"/>
    <cellStyle name="Encabezado 3 2" xfId="19767" hidden="1" xr:uid="{00000000-0005-0000-0000-00009C690000}"/>
    <cellStyle name="Encabezado 3 2" xfId="19768" hidden="1" xr:uid="{00000000-0005-0000-0000-00009D690000}"/>
    <cellStyle name="Encabezado 3 2" xfId="19803" hidden="1" xr:uid="{00000000-0005-0000-0000-00009E690000}"/>
    <cellStyle name="Encabezado 3 2" xfId="19804" hidden="1" xr:uid="{00000000-0005-0000-0000-00009F690000}"/>
    <cellStyle name="Encabezado 3 2" xfId="19814" hidden="1" xr:uid="{00000000-0005-0000-0000-0000A0690000}"/>
    <cellStyle name="Encabezado 3 2" xfId="19815" hidden="1" xr:uid="{00000000-0005-0000-0000-0000A1690000}"/>
    <cellStyle name="Encabezado 3 2" xfId="19825" hidden="1" xr:uid="{00000000-0005-0000-0000-0000A2690000}"/>
    <cellStyle name="Encabezado 3 2" xfId="19826" hidden="1" xr:uid="{00000000-0005-0000-0000-0000A3690000}"/>
    <cellStyle name="Encabezado 3 2" xfId="19886" hidden="1" xr:uid="{00000000-0005-0000-0000-0000A4690000}"/>
    <cellStyle name="Encabezado 3 2" xfId="19887" hidden="1" xr:uid="{00000000-0005-0000-0000-0000A5690000}"/>
    <cellStyle name="Encabezado 3 2" xfId="19909" hidden="1" xr:uid="{00000000-0005-0000-0000-0000A6690000}"/>
    <cellStyle name="Encabezado 3 2" xfId="19910" hidden="1" xr:uid="{00000000-0005-0000-0000-0000A7690000}"/>
    <cellStyle name="Encabezado 3 2" xfId="19919" hidden="1" xr:uid="{00000000-0005-0000-0000-0000A8690000}"/>
    <cellStyle name="Encabezado 3 2" xfId="19920" hidden="1" xr:uid="{00000000-0005-0000-0000-0000A9690000}"/>
    <cellStyle name="Encabezado 3 2" xfId="19929" hidden="1" xr:uid="{00000000-0005-0000-0000-0000AA690000}"/>
    <cellStyle name="Encabezado 3 2" xfId="19930" hidden="1" xr:uid="{00000000-0005-0000-0000-0000AB690000}"/>
    <cellStyle name="Encabezado 3 2" xfId="19939" hidden="1" xr:uid="{00000000-0005-0000-0000-0000AC690000}"/>
    <cellStyle name="Encabezado 3 2" xfId="19940" hidden="1" xr:uid="{00000000-0005-0000-0000-0000AD690000}"/>
    <cellStyle name="Encabezado 3 2" xfId="19854" hidden="1" xr:uid="{00000000-0005-0000-0000-0000AE690000}"/>
    <cellStyle name="Encabezado 3 2" xfId="19713" hidden="1" xr:uid="{00000000-0005-0000-0000-0000AF690000}"/>
    <cellStyle name="Encabezado 3 2" xfId="19842" hidden="1" xr:uid="{00000000-0005-0000-0000-0000B0690000}"/>
    <cellStyle name="Encabezado 3 2" xfId="19841" hidden="1" xr:uid="{00000000-0005-0000-0000-0000B1690000}"/>
    <cellStyle name="Encabezado 3 2" xfId="19702" hidden="1" xr:uid="{00000000-0005-0000-0000-0000B2690000}"/>
    <cellStyle name="Encabezado 3 2" xfId="19949" hidden="1" xr:uid="{00000000-0005-0000-0000-0000B3690000}"/>
    <cellStyle name="Encabezado 3 2" xfId="19958" hidden="1" xr:uid="{00000000-0005-0000-0000-0000B4690000}"/>
    <cellStyle name="Encabezado 3 2" xfId="19959" hidden="1" xr:uid="{00000000-0005-0000-0000-0000B5690000}"/>
    <cellStyle name="Encabezado 3 2" xfId="19968" hidden="1" xr:uid="{00000000-0005-0000-0000-0000B6690000}"/>
    <cellStyle name="Encabezado 3 2" xfId="19969" hidden="1" xr:uid="{00000000-0005-0000-0000-0000B7690000}"/>
    <cellStyle name="Encabezado 3 2" xfId="19653" hidden="1" xr:uid="{00000000-0005-0000-0000-0000B8690000}"/>
    <cellStyle name="Encabezado 3 2" xfId="8519" hidden="1" xr:uid="{00000000-0005-0000-0000-0000B9690000}"/>
    <cellStyle name="Encabezado 3 2" xfId="4015" hidden="1" xr:uid="{00000000-0005-0000-0000-0000BA690000}"/>
    <cellStyle name="Encabezado 3 2" xfId="19647" hidden="1" xr:uid="{00000000-0005-0000-0000-0000BB690000}"/>
    <cellStyle name="Encabezado 3 2" xfId="4430" hidden="1" xr:uid="{00000000-0005-0000-0000-0000BC690000}"/>
    <cellStyle name="Encabezado 3 2" xfId="17180" hidden="1" xr:uid="{00000000-0005-0000-0000-0000BD690000}"/>
    <cellStyle name="Encabezado 3 2" xfId="3447" hidden="1" xr:uid="{00000000-0005-0000-0000-0000BE690000}"/>
    <cellStyle name="Encabezado 3 2" xfId="9082" hidden="1" xr:uid="{00000000-0005-0000-0000-0000BF690000}"/>
    <cellStyle name="Encabezado 3 2" xfId="19978" hidden="1" xr:uid="{00000000-0005-0000-0000-0000C0690000}"/>
    <cellStyle name="Encabezado 3 2" xfId="19979" hidden="1" xr:uid="{00000000-0005-0000-0000-0000C1690000}"/>
    <cellStyle name="Encabezado 3 2" xfId="20038" hidden="1" xr:uid="{00000000-0005-0000-0000-0000C2690000}"/>
    <cellStyle name="Encabezado 3 2" xfId="20039" hidden="1" xr:uid="{00000000-0005-0000-0000-0000C3690000}"/>
    <cellStyle name="Encabezado 3 2" xfId="20061" hidden="1" xr:uid="{00000000-0005-0000-0000-0000C4690000}"/>
    <cellStyle name="Encabezado 3 2" xfId="20062" hidden="1" xr:uid="{00000000-0005-0000-0000-0000C5690000}"/>
    <cellStyle name="Encabezado 3 2" xfId="20071" hidden="1" xr:uid="{00000000-0005-0000-0000-0000C6690000}"/>
    <cellStyle name="Encabezado 3 2" xfId="20072" hidden="1" xr:uid="{00000000-0005-0000-0000-0000C7690000}"/>
    <cellStyle name="Encabezado 3 2" xfId="20081" hidden="1" xr:uid="{00000000-0005-0000-0000-0000C8690000}"/>
    <cellStyle name="Encabezado 3 2" xfId="20082" hidden="1" xr:uid="{00000000-0005-0000-0000-0000C9690000}"/>
    <cellStyle name="Encabezado 3 2" xfId="20091" hidden="1" xr:uid="{00000000-0005-0000-0000-0000CA690000}"/>
    <cellStyle name="Encabezado 3 2" xfId="20092" hidden="1" xr:uid="{00000000-0005-0000-0000-0000CB690000}"/>
    <cellStyle name="Encabezado 3 2" xfId="20006" hidden="1" xr:uid="{00000000-0005-0000-0000-0000CC690000}"/>
    <cellStyle name="Encabezado 3 2" xfId="19656" hidden="1" xr:uid="{00000000-0005-0000-0000-0000CD690000}"/>
    <cellStyle name="Encabezado 3 2" xfId="19994" hidden="1" xr:uid="{00000000-0005-0000-0000-0000CE690000}"/>
    <cellStyle name="Encabezado 3 2" xfId="19993" hidden="1" xr:uid="{00000000-0005-0000-0000-0000CF690000}"/>
    <cellStyle name="Encabezado 3 2" xfId="19729" hidden="1" xr:uid="{00000000-0005-0000-0000-0000D0690000}"/>
    <cellStyle name="Encabezado 3 2" xfId="20101" hidden="1" xr:uid="{00000000-0005-0000-0000-0000D1690000}"/>
    <cellStyle name="Encabezado 3 2" xfId="20110" hidden="1" xr:uid="{00000000-0005-0000-0000-0000D2690000}"/>
    <cellStyle name="Encabezado 3 2" xfId="20111" hidden="1" xr:uid="{00000000-0005-0000-0000-0000D3690000}"/>
    <cellStyle name="Encabezado 3 2" xfId="20120" hidden="1" xr:uid="{00000000-0005-0000-0000-0000D4690000}"/>
    <cellStyle name="Encabezado 3 2" xfId="20121" hidden="1" xr:uid="{00000000-0005-0000-0000-0000D5690000}"/>
    <cellStyle name="Encabezado 3 2" xfId="19688" hidden="1" xr:uid="{00000000-0005-0000-0000-0000D6690000}"/>
    <cellStyle name="Encabezado 3 2" xfId="19801" hidden="1" xr:uid="{00000000-0005-0000-0000-0000D7690000}"/>
    <cellStyle name="Encabezado 3 2" xfId="19740" hidden="1" xr:uid="{00000000-0005-0000-0000-0000D8690000}"/>
    <cellStyle name="Encabezado 3 2" xfId="19799" hidden="1" xr:uid="{00000000-0005-0000-0000-0000D9690000}"/>
    <cellStyle name="Encabezado 3 2" xfId="17328" hidden="1" xr:uid="{00000000-0005-0000-0000-0000DA690000}"/>
    <cellStyle name="Encabezado 3 2" xfId="19663" hidden="1" xr:uid="{00000000-0005-0000-0000-0000DB690000}"/>
    <cellStyle name="Encabezado 3 2" xfId="5037" hidden="1" xr:uid="{00000000-0005-0000-0000-0000DC690000}"/>
    <cellStyle name="Encabezado 3 2" xfId="19666" hidden="1" xr:uid="{00000000-0005-0000-0000-0000DD690000}"/>
    <cellStyle name="Encabezado 3 2" xfId="17252" hidden="1" xr:uid="{00000000-0005-0000-0000-0000DE690000}"/>
    <cellStyle name="Encabezado 3 2" xfId="9293" hidden="1" xr:uid="{00000000-0005-0000-0000-0000DF690000}"/>
    <cellStyle name="Encabezado 3 2" xfId="20183" hidden="1" xr:uid="{00000000-0005-0000-0000-0000E0690000}"/>
    <cellStyle name="Encabezado 3 2" xfId="20184" hidden="1" xr:uid="{00000000-0005-0000-0000-0000E1690000}"/>
    <cellStyle name="Encabezado 3 2" xfId="20206" hidden="1" xr:uid="{00000000-0005-0000-0000-0000E2690000}"/>
    <cellStyle name="Encabezado 3 2" xfId="20207" hidden="1" xr:uid="{00000000-0005-0000-0000-0000E3690000}"/>
    <cellStyle name="Encabezado 3 2" xfId="20216" hidden="1" xr:uid="{00000000-0005-0000-0000-0000E4690000}"/>
    <cellStyle name="Encabezado 3 2" xfId="20217" hidden="1" xr:uid="{00000000-0005-0000-0000-0000E5690000}"/>
    <cellStyle name="Encabezado 3 2" xfId="20226" hidden="1" xr:uid="{00000000-0005-0000-0000-0000E6690000}"/>
    <cellStyle name="Encabezado 3 2" xfId="20227" hidden="1" xr:uid="{00000000-0005-0000-0000-0000E7690000}"/>
    <cellStyle name="Encabezado 3 2" xfId="20236" hidden="1" xr:uid="{00000000-0005-0000-0000-0000E8690000}"/>
    <cellStyle name="Encabezado 3 2" xfId="20237" hidden="1" xr:uid="{00000000-0005-0000-0000-0000E9690000}"/>
    <cellStyle name="Encabezado 3 2" xfId="20151" hidden="1" xr:uid="{00000000-0005-0000-0000-0000EA690000}"/>
    <cellStyle name="Encabezado 3 2" xfId="19784" hidden="1" xr:uid="{00000000-0005-0000-0000-0000EB690000}"/>
    <cellStyle name="Encabezado 3 2" xfId="20139" hidden="1" xr:uid="{00000000-0005-0000-0000-0000EC690000}"/>
    <cellStyle name="Encabezado 3 2" xfId="20138" hidden="1" xr:uid="{00000000-0005-0000-0000-0000ED690000}"/>
    <cellStyle name="Encabezado 3 2" xfId="19637" hidden="1" xr:uid="{00000000-0005-0000-0000-0000EE690000}"/>
    <cellStyle name="Encabezado 3 2" xfId="20246" hidden="1" xr:uid="{00000000-0005-0000-0000-0000EF690000}"/>
    <cellStyle name="Encabezado 3 2" xfId="20255" hidden="1" xr:uid="{00000000-0005-0000-0000-0000F0690000}"/>
    <cellStyle name="Encabezado 3 2" xfId="20256" hidden="1" xr:uid="{00000000-0005-0000-0000-0000F1690000}"/>
    <cellStyle name="Encabezado 3 2" xfId="20265" hidden="1" xr:uid="{00000000-0005-0000-0000-0000F2690000}"/>
    <cellStyle name="Encabezado 3 2" xfId="20266" hidden="1" xr:uid="{00000000-0005-0000-0000-0000F3690000}"/>
    <cellStyle name="Encabezado 3 2" xfId="9757" hidden="1" xr:uid="{00000000-0005-0000-0000-0000F4690000}"/>
    <cellStyle name="Encabezado 3 2" xfId="13721" hidden="1" xr:uid="{00000000-0005-0000-0000-0000F5690000}"/>
    <cellStyle name="Encabezado 3 2" xfId="13729" hidden="1" xr:uid="{00000000-0005-0000-0000-0000F6690000}"/>
    <cellStyle name="Encabezado 3 2" xfId="8878" hidden="1" xr:uid="{00000000-0005-0000-0000-0000F7690000}"/>
    <cellStyle name="Encabezado 3 2" xfId="20285" hidden="1" xr:uid="{00000000-0005-0000-0000-0000F8690000}"/>
    <cellStyle name="Encabezado 3 2" xfId="20286" hidden="1" xr:uid="{00000000-0005-0000-0000-0000F9690000}"/>
    <cellStyle name="Encabezado 3 2" xfId="20307" hidden="1" xr:uid="{00000000-0005-0000-0000-0000FA690000}"/>
    <cellStyle name="Encabezado 3 2" xfId="20308" hidden="1" xr:uid="{00000000-0005-0000-0000-0000FB690000}"/>
    <cellStyle name="Encabezado 3 2" xfId="20326" hidden="1" xr:uid="{00000000-0005-0000-0000-0000FC690000}"/>
    <cellStyle name="Encabezado 3 2" xfId="20327" hidden="1" xr:uid="{00000000-0005-0000-0000-0000FD690000}"/>
    <cellStyle name="Encabezado 3 2" xfId="20642" hidden="1" xr:uid="{00000000-0005-0000-0000-0000FE690000}"/>
    <cellStyle name="Encabezado 3 2" xfId="20643" hidden="1" xr:uid="{00000000-0005-0000-0000-0000FF690000}"/>
    <cellStyle name="Encabezado 3 2" xfId="20669" hidden="1" xr:uid="{00000000-0005-0000-0000-0000006A0000}"/>
    <cellStyle name="Encabezado 3 2" xfId="20670" hidden="1" xr:uid="{00000000-0005-0000-0000-0000016A0000}"/>
    <cellStyle name="Encabezado 3 2" xfId="20755" hidden="1" xr:uid="{00000000-0005-0000-0000-0000026A0000}"/>
    <cellStyle name="Encabezado 3 2" xfId="20756" hidden="1" xr:uid="{00000000-0005-0000-0000-0000036A0000}"/>
    <cellStyle name="Encabezado 3 2" xfId="20767" hidden="1" xr:uid="{00000000-0005-0000-0000-0000046A0000}"/>
    <cellStyle name="Encabezado 3 2" xfId="20768" hidden="1" xr:uid="{00000000-0005-0000-0000-0000056A0000}"/>
    <cellStyle name="Encabezado 3 2" xfId="20781" hidden="1" xr:uid="{00000000-0005-0000-0000-0000066A0000}"/>
    <cellStyle name="Encabezado 3 2" xfId="20782" hidden="1" xr:uid="{00000000-0005-0000-0000-0000076A0000}"/>
    <cellStyle name="Encabezado 3 2" xfId="20388" hidden="1" xr:uid="{00000000-0005-0000-0000-0000086A0000}"/>
    <cellStyle name="Encabezado 3 2" xfId="9568" hidden="1" xr:uid="{00000000-0005-0000-0000-0000096A0000}"/>
    <cellStyle name="Encabezado 3 2" xfId="20372" hidden="1" xr:uid="{00000000-0005-0000-0000-00000A6A0000}"/>
    <cellStyle name="Encabezado 3 2" xfId="20371" hidden="1" xr:uid="{00000000-0005-0000-0000-00000B6A0000}"/>
    <cellStyle name="Encabezado 3 2" xfId="3451" hidden="1" xr:uid="{00000000-0005-0000-0000-00000C6A0000}"/>
    <cellStyle name="Encabezado 3 2" xfId="20791" hidden="1" xr:uid="{00000000-0005-0000-0000-00000D6A0000}"/>
    <cellStyle name="Encabezado 3 2" xfId="20805" hidden="1" xr:uid="{00000000-0005-0000-0000-00000E6A0000}"/>
    <cellStyle name="Encabezado 3 2" xfId="20806" hidden="1" xr:uid="{00000000-0005-0000-0000-00000F6A0000}"/>
    <cellStyle name="Encabezado 3 2" xfId="20818" hidden="1" xr:uid="{00000000-0005-0000-0000-0000106A0000}"/>
    <cellStyle name="Encabezado 3 2" xfId="20819" hidden="1" xr:uid="{00000000-0005-0000-0000-0000116A0000}"/>
    <cellStyle name="Encabezado 3 2" xfId="3616" hidden="1" xr:uid="{00000000-0005-0000-0000-0000126A0000}"/>
    <cellStyle name="Encabezado 3 2" xfId="9533" hidden="1" xr:uid="{00000000-0005-0000-0000-0000136A0000}"/>
    <cellStyle name="Encabezado 3 2" xfId="4975" hidden="1" xr:uid="{00000000-0005-0000-0000-0000146A0000}"/>
    <cellStyle name="Encabezado 3 2" xfId="20460" hidden="1" xr:uid="{00000000-0005-0000-0000-0000156A0000}"/>
    <cellStyle name="Encabezado 3 2" xfId="20589" hidden="1" xr:uid="{00000000-0005-0000-0000-0000166A0000}"/>
    <cellStyle name="Encabezado 3 2" xfId="9714" hidden="1" xr:uid="{00000000-0005-0000-0000-0000176A0000}"/>
    <cellStyle name="Encabezado 3 2" xfId="20836" hidden="1" xr:uid="{00000000-0005-0000-0000-0000186A0000}"/>
    <cellStyle name="Encabezado 3 2" xfId="20837" hidden="1" xr:uid="{00000000-0005-0000-0000-0000196A0000}"/>
    <cellStyle name="Encabezado 3 2" xfId="20849" hidden="1" xr:uid="{00000000-0005-0000-0000-00001A6A0000}"/>
    <cellStyle name="Encabezado 3 2" xfId="20850" hidden="1" xr:uid="{00000000-0005-0000-0000-00001B6A0000}"/>
    <cellStyle name="Encabezado 3 2" xfId="20983" hidden="1" xr:uid="{00000000-0005-0000-0000-00001C6A0000}"/>
    <cellStyle name="Encabezado 3 2" xfId="20984" hidden="1" xr:uid="{00000000-0005-0000-0000-00001D6A0000}"/>
    <cellStyle name="Encabezado 3 2" xfId="21007" hidden="1" xr:uid="{00000000-0005-0000-0000-00001E6A0000}"/>
    <cellStyle name="Encabezado 3 2" xfId="21008" hidden="1" xr:uid="{00000000-0005-0000-0000-00001F6A0000}"/>
    <cellStyle name="Encabezado 3 2" xfId="21043" hidden="1" xr:uid="{00000000-0005-0000-0000-0000206A0000}"/>
    <cellStyle name="Encabezado 3 2" xfId="21044" hidden="1" xr:uid="{00000000-0005-0000-0000-0000216A0000}"/>
    <cellStyle name="Encabezado 3 2" xfId="21054" hidden="1" xr:uid="{00000000-0005-0000-0000-0000226A0000}"/>
    <cellStyle name="Encabezado 3 2" xfId="21055" hidden="1" xr:uid="{00000000-0005-0000-0000-0000236A0000}"/>
    <cellStyle name="Encabezado 3 2" xfId="21065" hidden="1" xr:uid="{00000000-0005-0000-0000-0000246A0000}"/>
    <cellStyle name="Encabezado 3 2" xfId="21066" hidden="1" xr:uid="{00000000-0005-0000-0000-0000256A0000}"/>
    <cellStyle name="Encabezado 3 2" xfId="21127" hidden="1" xr:uid="{00000000-0005-0000-0000-0000266A0000}"/>
    <cellStyle name="Encabezado 3 2" xfId="21128" hidden="1" xr:uid="{00000000-0005-0000-0000-0000276A0000}"/>
    <cellStyle name="Encabezado 3 2" xfId="21150" hidden="1" xr:uid="{00000000-0005-0000-0000-0000286A0000}"/>
    <cellStyle name="Encabezado 3 2" xfId="21151" hidden="1" xr:uid="{00000000-0005-0000-0000-0000296A0000}"/>
    <cellStyle name="Encabezado 3 2" xfId="21160" hidden="1" xr:uid="{00000000-0005-0000-0000-00002A6A0000}"/>
    <cellStyle name="Encabezado 3 2" xfId="21161" hidden="1" xr:uid="{00000000-0005-0000-0000-00002B6A0000}"/>
    <cellStyle name="Encabezado 3 2" xfId="21170" hidden="1" xr:uid="{00000000-0005-0000-0000-00002C6A0000}"/>
    <cellStyle name="Encabezado 3 2" xfId="21171" hidden="1" xr:uid="{00000000-0005-0000-0000-00002D6A0000}"/>
    <cellStyle name="Encabezado 3 2" xfId="21180" hidden="1" xr:uid="{00000000-0005-0000-0000-00002E6A0000}"/>
    <cellStyle name="Encabezado 3 2" xfId="21181" hidden="1" xr:uid="{00000000-0005-0000-0000-00002F6A0000}"/>
    <cellStyle name="Encabezado 3 2" xfId="21094" hidden="1" xr:uid="{00000000-0005-0000-0000-0000306A0000}"/>
    <cellStyle name="Encabezado 3 2" xfId="20953" hidden="1" xr:uid="{00000000-0005-0000-0000-0000316A0000}"/>
    <cellStyle name="Encabezado 3 2" xfId="21082" hidden="1" xr:uid="{00000000-0005-0000-0000-0000326A0000}"/>
    <cellStyle name="Encabezado 3 2" xfId="21081" hidden="1" xr:uid="{00000000-0005-0000-0000-0000336A0000}"/>
    <cellStyle name="Encabezado 3 2" xfId="20942" hidden="1" xr:uid="{00000000-0005-0000-0000-0000346A0000}"/>
    <cellStyle name="Encabezado 3 2" xfId="21190" hidden="1" xr:uid="{00000000-0005-0000-0000-0000356A0000}"/>
    <cellStyle name="Encabezado 3 2" xfId="21199" hidden="1" xr:uid="{00000000-0005-0000-0000-0000366A0000}"/>
    <cellStyle name="Encabezado 3 2" xfId="21200" hidden="1" xr:uid="{00000000-0005-0000-0000-0000376A0000}"/>
    <cellStyle name="Encabezado 3 2" xfId="21209" hidden="1" xr:uid="{00000000-0005-0000-0000-0000386A0000}"/>
    <cellStyle name="Encabezado 3 2" xfId="21210" hidden="1" xr:uid="{00000000-0005-0000-0000-0000396A0000}"/>
    <cellStyle name="Encabezado 3 2" xfId="20893" hidden="1" xr:uid="{00000000-0005-0000-0000-00003A6A0000}"/>
    <cellStyle name="Encabezado 3 2" xfId="20688" hidden="1" xr:uid="{00000000-0005-0000-0000-00003B6A0000}"/>
    <cellStyle name="Encabezado 3 2" xfId="9110" hidden="1" xr:uid="{00000000-0005-0000-0000-00003C6A0000}"/>
    <cellStyle name="Encabezado 3 2" xfId="20887" hidden="1" xr:uid="{00000000-0005-0000-0000-00003D6A0000}"/>
    <cellStyle name="Encabezado 3 2" xfId="13696" hidden="1" xr:uid="{00000000-0005-0000-0000-00003E6A0000}"/>
    <cellStyle name="Encabezado 3 2" xfId="20536" hidden="1" xr:uid="{00000000-0005-0000-0000-00003F6A0000}"/>
    <cellStyle name="Encabezado 3 2" xfId="9097" hidden="1" xr:uid="{00000000-0005-0000-0000-0000406A0000}"/>
    <cellStyle name="Encabezado 3 2" xfId="10201" hidden="1" xr:uid="{00000000-0005-0000-0000-0000416A0000}"/>
    <cellStyle name="Encabezado 3 2" xfId="21219" hidden="1" xr:uid="{00000000-0005-0000-0000-0000426A0000}"/>
    <cellStyle name="Encabezado 3 2" xfId="21220" hidden="1" xr:uid="{00000000-0005-0000-0000-0000436A0000}"/>
    <cellStyle name="Encabezado 3 2" xfId="21279" hidden="1" xr:uid="{00000000-0005-0000-0000-0000446A0000}"/>
    <cellStyle name="Encabezado 3 2" xfId="21280" hidden="1" xr:uid="{00000000-0005-0000-0000-0000456A0000}"/>
    <cellStyle name="Encabezado 3 2" xfId="21302" hidden="1" xr:uid="{00000000-0005-0000-0000-0000466A0000}"/>
    <cellStyle name="Encabezado 3 2" xfId="21303" hidden="1" xr:uid="{00000000-0005-0000-0000-0000476A0000}"/>
    <cellStyle name="Encabezado 3 2" xfId="21312" hidden="1" xr:uid="{00000000-0005-0000-0000-0000486A0000}"/>
    <cellStyle name="Encabezado 3 2" xfId="21313" hidden="1" xr:uid="{00000000-0005-0000-0000-0000496A0000}"/>
    <cellStyle name="Encabezado 3 2" xfId="21322" hidden="1" xr:uid="{00000000-0005-0000-0000-00004A6A0000}"/>
    <cellStyle name="Encabezado 3 2" xfId="21323" hidden="1" xr:uid="{00000000-0005-0000-0000-00004B6A0000}"/>
    <cellStyle name="Encabezado 3 2" xfId="21332" hidden="1" xr:uid="{00000000-0005-0000-0000-00004C6A0000}"/>
    <cellStyle name="Encabezado 3 2" xfId="21333" hidden="1" xr:uid="{00000000-0005-0000-0000-00004D6A0000}"/>
    <cellStyle name="Encabezado 3 2" xfId="21247" hidden="1" xr:uid="{00000000-0005-0000-0000-00004E6A0000}"/>
    <cellStyle name="Encabezado 3 2" xfId="20896" hidden="1" xr:uid="{00000000-0005-0000-0000-00004F6A0000}"/>
    <cellStyle name="Encabezado 3 2" xfId="21235" hidden="1" xr:uid="{00000000-0005-0000-0000-0000506A0000}"/>
    <cellStyle name="Encabezado 3 2" xfId="21234" hidden="1" xr:uid="{00000000-0005-0000-0000-0000516A0000}"/>
    <cellStyle name="Encabezado 3 2" xfId="20969" hidden="1" xr:uid="{00000000-0005-0000-0000-0000526A0000}"/>
    <cellStyle name="Encabezado 3 2" xfId="21342" hidden="1" xr:uid="{00000000-0005-0000-0000-0000536A0000}"/>
    <cellStyle name="Encabezado 3 2" xfId="21351" hidden="1" xr:uid="{00000000-0005-0000-0000-0000546A0000}"/>
    <cellStyle name="Encabezado 3 2" xfId="21352" hidden="1" xr:uid="{00000000-0005-0000-0000-0000556A0000}"/>
    <cellStyle name="Encabezado 3 2" xfId="21361" hidden="1" xr:uid="{00000000-0005-0000-0000-0000566A0000}"/>
    <cellStyle name="Encabezado 3 2" xfId="21362" hidden="1" xr:uid="{00000000-0005-0000-0000-0000576A0000}"/>
    <cellStyle name="Encabezado 3 2" xfId="20928" hidden="1" xr:uid="{00000000-0005-0000-0000-0000586A0000}"/>
    <cellStyle name="Encabezado 3 2" xfId="21041" hidden="1" xr:uid="{00000000-0005-0000-0000-0000596A0000}"/>
    <cellStyle name="Encabezado 3 2" xfId="20980" hidden="1" xr:uid="{00000000-0005-0000-0000-00005A6A0000}"/>
    <cellStyle name="Encabezado 3 2" xfId="21039" hidden="1" xr:uid="{00000000-0005-0000-0000-00005B6A0000}"/>
    <cellStyle name="Encabezado 3 2" xfId="20409" hidden="1" xr:uid="{00000000-0005-0000-0000-00005C6A0000}"/>
    <cellStyle name="Encabezado 3 2" xfId="20903" hidden="1" xr:uid="{00000000-0005-0000-0000-00005D6A0000}"/>
    <cellStyle name="Encabezado 3 2" xfId="9269" hidden="1" xr:uid="{00000000-0005-0000-0000-00005E6A0000}"/>
    <cellStyle name="Encabezado 3 2" xfId="20906" hidden="1" xr:uid="{00000000-0005-0000-0000-00005F6A0000}"/>
    <cellStyle name="Encabezado 3 2" xfId="4711" hidden="1" xr:uid="{00000000-0005-0000-0000-0000606A0000}"/>
    <cellStyle name="Encabezado 3 2" xfId="9358" hidden="1" xr:uid="{00000000-0005-0000-0000-0000616A0000}"/>
    <cellStyle name="Encabezado 3 2" xfId="21424" hidden="1" xr:uid="{00000000-0005-0000-0000-0000626A0000}"/>
    <cellStyle name="Encabezado 3 2" xfId="21425" hidden="1" xr:uid="{00000000-0005-0000-0000-0000636A0000}"/>
    <cellStyle name="Encabezado 3 2" xfId="21447" hidden="1" xr:uid="{00000000-0005-0000-0000-0000646A0000}"/>
    <cellStyle name="Encabezado 3 2" xfId="21448" hidden="1" xr:uid="{00000000-0005-0000-0000-0000656A0000}"/>
    <cellStyle name="Encabezado 3 2" xfId="21457" hidden="1" xr:uid="{00000000-0005-0000-0000-0000666A0000}"/>
    <cellStyle name="Encabezado 3 2" xfId="21458" hidden="1" xr:uid="{00000000-0005-0000-0000-0000676A0000}"/>
    <cellStyle name="Encabezado 3 2" xfId="21467" hidden="1" xr:uid="{00000000-0005-0000-0000-0000686A0000}"/>
    <cellStyle name="Encabezado 3 2" xfId="21468" hidden="1" xr:uid="{00000000-0005-0000-0000-0000696A0000}"/>
    <cellStyle name="Encabezado 3 2" xfId="21477" hidden="1" xr:uid="{00000000-0005-0000-0000-00006A6A0000}"/>
    <cellStyle name="Encabezado 3 2" xfId="21478" hidden="1" xr:uid="{00000000-0005-0000-0000-00006B6A0000}"/>
    <cellStyle name="Encabezado 3 2" xfId="21392" hidden="1" xr:uid="{00000000-0005-0000-0000-00006C6A0000}"/>
    <cellStyle name="Encabezado 3 2" xfId="21024" hidden="1" xr:uid="{00000000-0005-0000-0000-00006D6A0000}"/>
    <cellStyle name="Encabezado 3 2" xfId="21380" hidden="1" xr:uid="{00000000-0005-0000-0000-00006E6A0000}"/>
    <cellStyle name="Encabezado 3 2" xfId="21379" hidden="1" xr:uid="{00000000-0005-0000-0000-00006F6A0000}"/>
    <cellStyle name="Encabezado 3 2" xfId="20877" hidden="1" xr:uid="{00000000-0005-0000-0000-0000706A0000}"/>
    <cellStyle name="Encabezado 3 2" xfId="21487" hidden="1" xr:uid="{00000000-0005-0000-0000-0000716A0000}"/>
    <cellStyle name="Encabezado 3 2" xfId="21496" hidden="1" xr:uid="{00000000-0005-0000-0000-0000726A0000}"/>
    <cellStyle name="Encabezado 3 2" xfId="21497" hidden="1" xr:uid="{00000000-0005-0000-0000-0000736A0000}"/>
    <cellStyle name="Encabezado 3 2" xfId="21506" hidden="1" xr:uid="{00000000-0005-0000-0000-0000746A0000}"/>
    <cellStyle name="Encabezado 3 2" xfId="21507" hidden="1" xr:uid="{00000000-0005-0000-0000-0000756A0000}"/>
    <cellStyle name="Encabezado 3 2" xfId="20430" hidden="1" xr:uid="{00000000-0005-0000-0000-0000766A0000}"/>
    <cellStyle name="Encabezado 3 2" xfId="20780" hidden="1" xr:uid="{00000000-0005-0000-0000-0000776A0000}"/>
    <cellStyle name="Encabezado 3 2" xfId="8991" hidden="1" xr:uid="{00000000-0005-0000-0000-0000786A0000}"/>
    <cellStyle name="Encabezado 3 2" xfId="8949" hidden="1" xr:uid="{00000000-0005-0000-0000-0000796A0000}"/>
    <cellStyle name="Encabezado 3 2" xfId="20556" hidden="1" xr:uid="{00000000-0005-0000-0000-00007A6A0000}"/>
    <cellStyle name="Encabezado 3 2" xfId="9709" hidden="1" xr:uid="{00000000-0005-0000-0000-00007B6A0000}"/>
    <cellStyle name="Encabezado 3 2" xfId="21519" hidden="1" xr:uid="{00000000-0005-0000-0000-00007C6A0000}"/>
    <cellStyle name="Encabezado 3 2" xfId="21520" hidden="1" xr:uid="{00000000-0005-0000-0000-00007D6A0000}"/>
    <cellStyle name="Encabezado 3 2" xfId="21529" hidden="1" xr:uid="{00000000-0005-0000-0000-00007E6A0000}"/>
    <cellStyle name="Encabezado 3 2" xfId="21530" hidden="1" xr:uid="{00000000-0005-0000-0000-00007F6A0000}"/>
    <cellStyle name="Encabezado 3 2" xfId="21663" hidden="1" xr:uid="{00000000-0005-0000-0000-0000806A0000}"/>
    <cellStyle name="Encabezado 3 2" xfId="21664" hidden="1" xr:uid="{00000000-0005-0000-0000-0000816A0000}"/>
    <cellStyle name="Encabezado 3 2" xfId="21687" hidden="1" xr:uid="{00000000-0005-0000-0000-0000826A0000}"/>
    <cellStyle name="Encabezado 3 2" xfId="21688" hidden="1" xr:uid="{00000000-0005-0000-0000-0000836A0000}"/>
    <cellStyle name="Encabezado 3 2" xfId="21723" hidden="1" xr:uid="{00000000-0005-0000-0000-0000846A0000}"/>
    <cellStyle name="Encabezado 3 2" xfId="21724" hidden="1" xr:uid="{00000000-0005-0000-0000-0000856A0000}"/>
    <cellStyle name="Encabezado 3 2" xfId="21734" hidden="1" xr:uid="{00000000-0005-0000-0000-0000866A0000}"/>
    <cellStyle name="Encabezado 3 2" xfId="21735" hidden="1" xr:uid="{00000000-0005-0000-0000-0000876A0000}"/>
    <cellStyle name="Encabezado 3 2" xfId="21745" hidden="1" xr:uid="{00000000-0005-0000-0000-0000886A0000}"/>
    <cellStyle name="Encabezado 3 2" xfId="21746" hidden="1" xr:uid="{00000000-0005-0000-0000-0000896A0000}"/>
    <cellStyle name="Encabezado 3 2" xfId="21806" hidden="1" xr:uid="{00000000-0005-0000-0000-00008A6A0000}"/>
    <cellStyle name="Encabezado 3 2" xfId="21807" hidden="1" xr:uid="{00000000-0005-0000-0000-00008B6A0000}"/>
    <cellStyle name="Encabezado 3 2" xfId="21829" hidden="1" xr:uid="{00000000-0005-0000-0000-00008C6A0000}"/>
    <cellStyle name="Encabezado 3 2" xfId="21830" hidden="1" xr:uid="{00000000-0005-0000-0000-00008D6A0000}"/>
    <cellStyle name="Encabezado 3 2" xfId="21839" hidden="1" xr:uid="{00000000-0005-0000-0000-00008E6A0000}"/>
    <cellStyle name="Encabezado 3 2" xfId="21840" hidden="1" xr:uid="{00000000-0005-0000-0000-00008F6A0000}"/>
    <cellStyle name="Encabezado 3 2" xfId="21849" hidden="1" xr:uid="{00000000-0005-0000-0000-0000906A0000}"/>
    <cellStyle name="Encabezado 3 2" xfId="21850" hidden="1" xr:uid="{00000000-0005-0000-0000-0000916A0000}"/>
    <cellStyle name="Encabezado 3 2" xfId="21859" hidden="1" xr:uid="{00000000-0005-0000-0000-0000926A0000}"/>
    <cellStyle name="Encabezado 3 2" xfId="21860" hidden="1" xr:uid="{00000000-0005-0000-0000-0000936A0000}"/>
    <cellStyle name="Encabezado 3 2" xfId="21774" hidden="1" xr:uid="{00000000-0005-0000-0000-0000946A0000}"/>
    <cellStyle name="Encabezado 3 2" xfId="21633" hidden="1" xr:uid="{00000000-0005-0000-0000-0000956A0000}"/>
    <cellStyle name="Encabezado 3 2" xfId="21762" hidden="1" xr:uid="{00000000-0005-0000-0000-0000966A0000}"/>
    <cellStyle name="Encabezado 3 2" xfId="21761" hidden="1" xr:uid="{00000000-0005-0000-0000-0000976A0000}"/>
    <cellStyle name="Encabezado 3 2" xfId="21622" hidden="1" xr:uid="{00000000-0005-0000-0000-0000986A0000}"/>
    <cellStyle name="Encabezado 3 2" xfId="21869" hidden="1" xr:uid="{00000000-0005-0000-0000-0000996A0000}"/>
    <cellStyle name="Encabezado 3 2" xfId="21878" hidden="1" xr:uid="{00000000-0005-0000-0000-00009A6A0000}"/>
    <cellStyle name="Encabezado 3 2" xfId="21879" hidden="1" xr:uid="{00000000-0005-0000-0000-00009B6A0000}"/>
    <cellStyle name="Encabezado 3 2" xfId="21888" hidden="1" xr:uid="{00000000-0005-0000-0000-00009C6A0000}"/>
    <cellStyle name="Encabezado 3 2" xfId="21889" hidden="1" xr:uid="{00000000-0005-0000-0000-00009D6A0000}"/>
    <cellStyle name="Encabezado 3 2" xfId="21573" hidden="1" xr:uid="{00000000-0005-0000-0000-00009E6A0000}"/>
    <cellStyle name="Encabezado 3 2" xfId="20408" hidden="1" xr:uid="{00000000-0005-0000-0000-00009F6A0000}"/>
    <cellStyle name="Encabezado 3 2" xfId="20500" hidden="1" xr:uid="{00000000-0005-0000-0000-0000A06A0000}"/>
    <cellStyle name="Encabezado 3 2" xfId="21567" hidden="1" xr:uid="{00000000-0005-0000-0000-0000A16A0000}"/>
    <cellStyle name="Encabezado 3 2" xfId="10619" hidden="1" xr:uid="{00000000-0005-0000-0000-0000A26A0000}"/>
    <cellStyle name="Encabezado 3 2" xfId="9190" hidden="1" xr:uid="{00000000-0005-0000-0000-0000A36A0000}"/>
    <cellStyle name="Encabezado 3 2" xfId="9512" hidden="1" xr:uid="{00000000-0005-0000-0000-0000A46A0000}"/>
    <cellStyle name="Encabezado 3 2" xfId="10037" hidden="1" xr:uid="{00000000-0005-0000-0000-0000A56A0000}"/>
    <cellStyle name="Encabezado 3 2" xfId="21898" hidden="1" xr:uid="{00000000-0005-0000-0000-0000A66A0000}"/>
    <cellStyle name="Encabezado 3 2" xfId="21899" hidden="1" xr:uid="{00000000-0005-0000-0000-0000A76A0000}"/>
    <cellStyle name="Encabezado 3 2" xfId="21958" hidden="1" xr:uid="{00000000-0005-0000-0000-0000A86A0000}"/>
    <cellStyle name="Encabezado 3 2" xfId="21959" hidden="1" xr:uid="{00000000-0005-0000-0000-0000A96A0000}"/>
    <cellStyle name="Encabezado 3 2" xfId="21981" hidden="1" xr:uid="{00000000-0005-0000-0000-0000AA6A0000}"/>
    <cellStyle name="Encabezado 3 2" xfId="21982" hidden="1" xr:uid="{00000000-0005-0000-0000-0000AB6A0000}"/>
    <cellStyle name="Encabezado 3 2" xfId="21991" hidden="1" xr:uid="{00000000-0005-0000-0000-0000AC6A0000}"/>
    <cellStyle name="Encabezado 3 2" xfId="21992" hidden="1" xr:uid="{00000000-0005-0000-0000-0000AD6A0000}"/>
    <cellStyle name="Encabezado 3 2" xfId="22001" hidden="1" xr:uid="{00000000-0005-0000-0000-0000AE6A0000}"/>
    <cellStyle name="Encabezado 3 2" xfId="22002" hidden="1" xr:uid="{00000000-0005-0000-0000-0000AF6A0000}"/>
    <cellStyle name="Encabezado 3 2" xfId="22011" hidden="1" xr:uid="{00000000-0005-0000-0000-0000B06A0000}"/>
    <cellStyle name="Encabezado 3 2" xfId="22012" hidden="1" xr:uid="{00000000-0005-0000-0000-0000B16A0000}"/>
    <cellStyle name="Encabezado 3 2" xfId="21926" hidden="1" xr:uid="{00000000-0005-0000-0000-0000B26A0000}"/>
    <cellStyle name="Encabezado 3 2" xfId="21576" hidden="1" xr:uid="{00000000-0005-0000-0000-0000B36A0000}"/>
    <cellStyle name="Encabezado 3 2" xfId="21914" hidden="1" xr:uid="{00000000-0005-0000-0000-0000B46A0000}"/>
    <cellStyle name="Encabezado 3 2" xfId="21913" hidden="1" xr:uid="{00000000-0005-0000-0000-0000B56A0000}"/>
    <cellStyle name="Encabezado 3 2" xfId="21649" hidden="1" xr:uid="{00000000-0005-0000-0000-0000B66A0000}"/>
    <cellStyle name="Encabezado 3 2" xfId="22021" hidden="1" xr:uid="{00000000-0005-0000-0000-0000B76A0000}"/>
    <cellStyle name="Encabezado 3 2" xfId="22030" hidden="1" xr:uid="{00000000-0005-0000-0000-0000B86A0000}"/>
    <cellStyle name="Encabezado 3 2" xfId="22031" hidden="1" xr:uid="{00000000-0005-0000-0000-0000B96A0000}"/>
    <cellStyle name="Encabezado 3 2" xfId="22040" hidden="1" xr:uid="{00000000-0005-0000-0000-0000BA6A0000}"/>
    <cellStyle name="Encabezado 3 2" xfId="22041" hidden="1" xr:uid="{00000000-0005-0000-0000-0000BB6A0000}"/>
    <cellStyle name="Encabezado 3 2" xfId="21608" hidden="1" xr:uid="{00000000-0005-0000-0000-0000BC6A0000}"/>
    <cellStyle name="Encabezado 3 2" xfId="21721" hidden="1" xr:uid="{00000000-0005-0000-0000-0000BD6A0000}"/>
    <cellStyle name="Encabezado 3 2" xfId="21660" hidden="1" xr:uid="{00000000-0005-0000-0000-0000BE6A0000}"/>
    <cellStyle name="Encabezado 3 2" xfId="21719" hidden="1" xr:uid="{00000000-0005-0000-0000-0000BF6A0000}"/>
    <cellStyle name="Encabezado 3 2" xfId="4844" hidden="1" xr:uid="{00000000-0005-0000-0000-0000C06A0000}"/>
    <cellStyle name="Encabezado 3 2" xfId="21583" hidden="1" xr:uid="{00000000-0005-0000-0000-0000C16A0000}"/>
    <cellStyle name="Encabezado 3 2" xfId="20590" hidden="1" xr:uid="{00000000-0005-0000-0000-0000C26A0000}"/>
    <cellStyle name="Encabezado 3 2" xfId="21586" hidden="1" xr:uid="{00000000-0005-0000-0000-0000C36A0000}"/>
    <cellStyle name="Encabezado 3 2" xfId="20848" hidden="1" xr:uid="{00000000-0005-0000-0000-0000C46A0000}"/>
    <cellStyle name="Encabezado 3 2" xfId="9295" hidden="1" xr:uid="{00000000-0005-0000-0000-0000C56A0000}"/>
    <cellStyle name="Encabezado 3 2" xfId="22103" hidden="1" xr:uid="{00000000-0005-0000-0000-0000C66A0000}"/>
    <cellStyle name="Encabezado 3 2" xfId="22104" hidden="1" xr:uid="{00000000-0005-0000-0000-0000C76A0000}"/>
    <cellStyle name="Encabezado 3 2" xfId="22126" hidden="1" xr:uid="{00000000-0005-0000-0000-0000C86A0000}"/>
    <cellStyle name="Encabezado 3 2" xfId="22127" hidden="1" xr:uid="{00000000-0005-0000-0000-0000C96A0000}"/>
    <cellStyle name="Encabezado 3 2" xfId="22136" hidden="1" xr:uid="{00000000-0005-0000-0000-0000CA6A0000}"/>
    <cellStyle name="Encabezado 3 2" xfId="22137" hidden="1" xr:uid="{00000000-0005-0000-0000-0000CB6A0000}"/>
    <cellStyle name="Encabezado 3 2" xfId="22146" hidden="1" xr:uid="{00000000-0005-0000-0000-0000CC6A0000}"/>
    <cellStyle name="Encabezado 3 2" xfId="22147" hidden="1" xr:uid="{00000000-0005-0000-0000-0000CD6A0000}"/>
    <cellStyle name="Encabezado 3 2" xfId="22156" hidden="1" xr:uid="{00000000-0005-0000-0000-0000CE6A0000}"/>
    <cellStyle name="Encabezado 3 2" xfId="22157" hidden="1" xr:uid="{00000000-0005-0000-0000-0000CF6A0000}"/>
    <cellStyle name="Encabezado 3 2" xfId="22071" hidden="1" xr:uid="{00000000-0005-0000-0000-0000D06A0000}"/>
    <cellStyle name="Encabezado 3 2" xfId="21704" hidden="1" xr:uid="{00000000-0005-0000-0000-0000D16A0000}"/>
    <cellStyle name="Encabezado 3 2" xfId="22059" hidden="1" xr:uid="{00000000-0005-0000-0000-0000D26A0000}"/>
    <cellStyle name="Encabezado 3 2" xfId="22058" hidden="1" xr:uid="{00000000-0005-0000-0000-0000D36A0000}"/>
    <cellStyle name="Encabezado 3 2" xfId="21557" hidden="1" xr:uid="{00000000-0005-0000-0000-0000D46A0000}"/>
    <cellStyle name="Encabezado 3 2" xfId="22166" hidden="1" xr:uid="{00000000-0005-0000-0000-0000D56A0000}"/>
    <cellStyle name="Encabezado 3 2" xfId="22175" hidden="1" xr:uid="{00000000-0005-0000-0000-0000D66A0000}"/>
    <cellStyle name="Encabezado 3 2" xfId="22176" hidden="1" xr:uid="{00000000-0005-0000-0000-0000D76A0000}"/>
    <cellStyle name="Encabezado 3 2" xfId="22185" hidden="1" xr:uid="{00000000-0005-0000-0000-0000D86A0000}"/>
    <cellStyle name="Encabezado 3 2" xfId="22186" hidden="1" xr:uid="{00000000-0005-0000-0000-0000D96A0000}"/>
    <cellStyle name="Encabezado 3 2" xfId="8626" hidden="1" xr:uid="{00000000-0005-0000-0000-0000DA6A0000}"/>
    <cellStyle name="Encabezado 3 2" xfId="9600" hidden="1" xr:uid="{00000000-0005-0000-0000-0000DB6A0000}"/>
    <cellStyle name="Encabezado 3 2" xfId="20847" hidden="1" xr:uid="{00000000-0005-0000-0000-0000DC6A0000}"/>
    <cellStyle name="Encabezado 3 2" xfId="9111" hidden="1" xr:uid="{00000000-0005-0000-0000-0000DD6A0000}"/>
    <cellStyle name="Encabezado 3 2" xfId="20625" hidden="1" xr:uid="{00000000-0005-0000-0000-0000DE6A0000}"/>
    <cellStyle name="Encabezado 3 2" xfId="4020" hidden="1" xr:uid="{00000000-0005-0000-0000-0000DF6A0000}"/>
    <cellStyle name="Encabezado 3 2" xfId="22198" hidden="1" xr:uid="{00000000-0005-0000-0000-0000E06A0000}"/>
    <cellStyle name="Encabezado 3 2" xfId="22199" hidden="1" xr:uid="{00000000-0005-0000-0000-0000E16A0000}"/>
    <cellStyle name="Encabezado 3 2" xfId="22209" hidden="1" xr:uid="{00000000-0005-0000-0000-0000E26A0000}"/>
    <cellStyle name="Encabezado 3 2" xfId="22210" hidden="1" xr:uid="{00000000-0005-0000-0000-0000E36A0000}"/>
    <cellStyle name="Encabezado 3 2" xfId="22342" hidden="1" xr:uid="{00000000-0005-0000-0000-0000E46A0000}"/>
    <cellStyle name="Encabezado 3 2" xfId="22343" hidden="1" xr:uid="{00000000-0005-0000-0000-0000E56A0000}"/>
    <cellStyle name="Encabezado 3 2" xfId="22366" hidden="1" xr:uid="{00000000-0005-0000-0000-0000E66A0000}"/>
    <cellStyle name="Encabezado 3 2" xfId="22367" hidden="1" xr:uid="{00000000-0005-0000-0000-0000E76A0000}"/>
    <cellStyle name="Encabezado 3 2" xfId="22402" hidden="1" xr:uid="{00000000-0005-0000-0000-0000E86A0000}"/>
    <cellStyle name="Encabezado 3 2" xfId="22403" hidden="1" xr:uid="{00000000-0005-0000-0000-0000E96A0000}"/>
    <cellStyle name="Encabezado 3 2" xfId="22413" hidden="1" xr:uid="{00000000-0005-0000-0000-0000EA6A0000}"/>
    <cellStyle name="Encabezado 3 2" xfId="22414" hidden="1" xr:uid="{00000000-0005-0000-0000-0000EB6A0000}"/>
    <cellStyle name="Encabezado 3 2" xfId="22424" hidden="1" xr:uid="{00000000-0005-0000-0000-0000EC6A0000}"/>
    <cellStyle name="Encabezado 3 2" xfId="22425" hidden="1" xr:uid="{00000000-0005-0000-0000-0000ED6A0000}"/>
    <cellStyle name="Encabezado 3 2" xfId="22486" hidden="1" xr:uid="{00000000-0005-0000-0000-0000EE6A0000}"/>
    <cellStyle name="Encabezado 3 2" xfId="22487" hidden="1" xr:uid="{00000000-0005-0000-0000-0000EF6A0000}"/>
    <cellStyle name="Encabezado 3 2" xfId="22509" hidden="1" xr:uid="{00000000-0005-0000-0000-0000F06A0000}"/>
    <cellStyle name="Encabezado 3 2" xfId="22510" hidden="1" xr:uid="{00000000-0005-0000-0000-0000F16A0000}"/>
    <cellStyle name="Encabezado 3 2" xfId="22519" hidden="1" xr:uid="{00000000-0005-0000-0000-0000F26A0000}"/>
    <cellStyle name="Encabezado 3 2" xfId="22520" hidden="1" xr:uid="{00000000-0005-0000-0000-0000F36A0000}"/>
    <cellStyle name="Encabezado 3 2" xfId="22529" hidden="1" xr:uid="{00000000-0005-0000-0000-0000F46A0000}"/>
    <cellStyle name="Encabezado 3 2" xfId="22530" hidden="1" xr:uid="{00000000-0005-0000-0000-0000F56A0000}"/>
    <cellStyle name="Encabezado 3 2" xfId="22539" hidden="1" xr:uid="{00000000-0005-0000-0000-0000F66A0000}"/>
    <cellStyle name="Encabezado 3 2" xfId="22540" hidden="1" xr:uid="{00000000-0005-0000-0000-0000F76A0000}"/>
    <cellStyle name="Encabezado 3 2" xfId="22453" hidden="1" xr:uid="{00000000-0005-0000-0000-0000F86A0000}"/>
    <cellStyle name="Encabezado 3 2" xfId="22312" hidden="1" xr:uid="{00000000-0005-0000-0000-0000F96A0000}"/>
    <cellStyle name="Encabezado 3 2" xfId="22441" hidden="1" xr:uid="{00000000-0005-0000-0000-0000FA6A0000}"/>
    <cellStyle name="Encabezado 3 2" xfId="22440" hidden="1" xr:uid="{00000000-0005-0000-0000-0000FB6A0000}"/>
    <cellStyle name="Encabezado 3 2" xfId="22301" hidden="1" xr:uid="{00000000-0005-0000-0000-0000FC6A0000}"/>
    <cellStyle name="Encabezado 3 2" xfId="22549" hidden="1" xr:uid="{00000000-0005-0000-0000-0000FD6A0000}"/>
    <cellStyle name="Encabezado 3 2" xfId="22558" hidden="1" xr:uid="{00000000-0005-0000-0000-0000FE6A0000}"/>
    <cellStyle name="Encabezado 3 2" xfId="22559" hidden="1" xr:uid="{00000000-0005-0000-0000-0000FF6A0000}"/>
    <cellStyle name="Encabezado 3 2" xfId="22568" hidden="1" xr:uid="{00000000-0005-0000-0000-0000006B0000}"/>
    <cellStyle name="Encabezado 3 2" xfId="22569" hidden="1" xr:uid="{00000000-0005-0000-0000-0000016B0000}"/>
    <cellStyle name="Encabezado 3 2" xfId="22252" hidden="1" xr:uid="{00000000-0005-0000-0000-0000026B0000}"/>
    <cellStyle name="Encabezado 3 2" xfId="9665" hidden="1" xr:uid="{00000000-0005-0000-0000-0000036B0000}"/>
    <cellStyle name="Encabezado 3 2" xfId="10359" hidden="1" xr:uid="{00000000-0005-0000-0000-0000046B0000}"/>
    <cellStyle name="Encabezado 3 2" xfId="22246" hidden="1" xr:uid="{00000000-0005-0000-0000-0000056B0000}"/>
    <cellStyle name="Encabezado 3 2" xfId="20456" hidden="1" xr:uid="{00000000-0005-0000-0000-0000066B0000}"/>
    <cellStyle name="Encabezado 3 2" xfId="3544" hidden="1" xr:uid="{00000000-0005-0000-0000-0000076B0000}"/>
    <cellStyle name="Encabezado 3 2" xfId="20431" hidden="1" xr:uid="{00000000-0005-0000-0000-0000086B0000}"/>
    <cellStyle name="Encabezado 3 2" xfId="4298" hidden="1" xr:uid="{00000000-0005-0000-0000-0000096B0000}"/>
    <cellStyle name="Encabezado 3 2" xfId="22578" hidden="1" xr:uid="{00000000-0005-0000-0000-00000A6B0000}"/>
    <cellStyle name="Encabezado 3 2" xfId="22579" hidden="1" xr:uid="{00000000-0005-0000-0000-00000B6B0000}"/>
    <cellStyle name="Encabezado 3 2" xfId="22638" hidden="1" xr:uid="{00000000-0005-0000-0000-00000C6B0000}"/>
    <cellStyle name="Encabezado 3 2" xfId="22639" hidden="1" xr:uid="{00000000-0005-0000-0000-00000D6B0000}"/>
    <cellStyle name="Encabezado 3 2" xfId="22661" hidden="1" xr:uid="{00000000-0005-0000-0000-00000E6B0000}"/>
    <cellStyle name="Encabezado 3 2" xfId="22662" hidden="1" xr:uid="{00000000-0005-0000-0000-00000F6B0000}"/>
    <cellStyle name="Encabezado 3 2" xfId="22671" hidden="1" xr:uid="{00000000-0005-0000-0000-0000106B0000}"/>
    <cellStyle name="Encabezado 3 2" xfId="22672" hidden="1" xr:uid="{00000000-0005-0000-0000-0000116B0000}"/>
    <cellStyle name="Encabezado 3 2" xfId="22681" hidden="1" xr:uid="{00000000-0005-0000-0000-0000126B0000}"/>
    <cellStyle name="Encabezado 3 2" xfId="22682" hidden="1" xr:uid="{00000000-0005-0000-0000-0000136B0000}"/>
    <cellStyle name="Encabezado 3 2" xfId="22691" hidden="1" xr:uid="{00000000-0005-0000-0000-0000146B0000}"/>
    <cellStyle name="Encabezado 3 2" xfId="22692" hidden="1" xr:uid="{00000000-0005-0000-0000-0000156B0000}"/>
    <cellStyle name="Encabezado 3 2" xfId="22606" hidden="1" xr:uid="{00000000-0005-0000-0000-0000166B0000}"/>
    <cellStyle name="Encabezado 3 2" xfId="22255" hidden="1" xr:uid="{00000000-0005-0000-0000-0000176B0000}"/>
    <cellStyle name="Encabezado 3 2" xfId="22594" hidden="1" xr:uid="{00000000-0005-0000-0000-0000186B0000}"/>
    <cellStyle name="Encabezado 3 2" xfId="22593" hidden="1" xr:uid="{00000000-0005-0000-0000-0000196B0000}"/>
    <cellStyle name="Encabezado 3 2" xfId="22328" hidden="1" xr:uid="{00000000-0005-0000-0000-00001A6B0000}"/>
    <cellStyle name="Encabezado 3 2" xfId="22701" hidden="1" xr:uid="{00000000-0005-0000-0000-00001B6B0000}"/>
    <cellStyle name="Encabezado 3 2" xfId="22710" hidden="1" xr:uid="{00000000-0005-0000-0000-00001C6B0000}"/>
    <cellStyle name="Encabezado 3 2" xfId="22711" hidden="1" xr:uid="{00000000-0005-0000-0000-00001D6B0000}"/>
    <cellStyle name="Encabezado 3 2" xfId="22720" hidden="1" xr:uid="{00000000-0005-0000-0000-00001E6B0000}"/>
    <cellStyle name="Encabezado 3 2" xfId="22721" hidden="1" xr:uid="{00000000-0005-0000-0000-00001F6B0000}"/>
    <cellStyle name="Encabezado 3 2" xfId="22287" hidden="1" xr:uid="{00000000-0005-0000-0000-0000206B0000}"/>
    <cellStyle name="Encabezado 3 2" xfId="22400" hidden="1" xr:uid="{00000000-0005-0000-0000-0000216B0000}"/>
    <cellStyle name="Encabezado 3 2" xfId="22339" hidden="1" xr:uid="{00000000-0005-0000-0000-0000226B0000}"/>
    <cellStyle name="Encabezado 3 2" xfId="22398" hidden="1" xr:uid="{00000000-0005-0000-0000-0000236B0000}"/>
    <cellStyle name="Encabezado 3 2" xfId="5078" hidden="1" xr:uid="{00000000-0005-0000-0000-0000246B0000}"/>
    <cellStyle name="Encabezado 3 2" xfId="22262" hidden="1" xr:uid="{00000000-0005-0000-0000-0000256B0000}"/>
    <cellStyle name="Encabezado 3 2" xfId="20695" hidden="1" xr:uid="{00000000-0005-0000-0000-0000266B0000}"/>
    <cellStyle name="Encabezado 3 2" xfId="22265" hidden="1" xr:uid="{00000000-0005-0000-0000-0000276B0000}"/>
    <cellStyle name="Encabezado 3 2" xfId="5197" hidden="1" xr:uid="{00000000-0005-0000-0000-0000286B0000}"/>
    <cellStyle name="Encabezado 3 2" xfId="20617" hidden="1" xr:uid="{00000000-0005-0000-0000-0000296B0000}"/>
    <cellStyle name="Encabezado 3 2" xfId="22783" hidden="1" xr:uid="{00000000-0005-0000-0000-00002A6B0000}"/>
    <cellStyle name="Encabezado 3 2" xfId="22784" hidden="1" xr:uid="{00000000-0005-0000-0000-00002B6B0000}"/>
    <cellStyle name="Encabezado 3 2" xfId="22806" hidden="1" xr:uid="{00000000-0005-0000-0000-00002C6B0000}"/>
    <cellStyle name="Encabezado 3 2" xfId="22807" hidden="1" xr:uid="{00000000-0005-0000-0000-00002D6B0000}"/>
    <cellStyle name="Encabezado 3 2" xfId="22816" hidden="1" xr:uid="{00000000-0005-0000-0000-00002E6B0000}"/>
    <cellStyle name="Encabezado 3 2" xfId="22817" hidden="1" xr:uid="{00000000-0005-0000-0000-00002F6B0000}"/>
    <cellStyle name="Encabezado 3 2" xfId="22826" hidden="1" xr:uid="{00000000-0005-0000-0000-0000306B0000}"/>
    <cellStyle name="Encabezado 3 2" xfId="22827" hidden="1" xr:uid="{00000000-0005-0000-0000-0000316B0000}"/>
    <cellStyle name="Encabezado 3 2" xfId="22836" hidden="1" xr:uid="{00000000-0005-0000-0000-0000326B0000}"/>
    <cellStyle name="Encabezado 3 2" xfId="22837" hidden="1" xr:uid="{00000000-0005-0000-0000-0000336B0000}"/>
    <cellStyle name="Encabezado 3 2" xfId="22751" hidden="1" xr:uid="{00000000-0005-0000-0000-0000346B0000}"/>
    <cellStyle name="Encabezado 3 2" xfId="22383" hidden="1" xr:uid="{00000000-0005-0000-0000-0000356B0000}"/>
    <cellStyle name="Encabezado 3 2" xfId="22739" hidden="1" xr:uid="{00000000-0005-0000-0000-0000366B0000}"/>
    <cellStyle name="Encabezado 3 2" xfId="22738" hidden="1" xr:uid="{00000000-0005-0000-0000-0000376B0000}"/>
    <cellStyle name="Encabezado 3 2" xfId="22236" hidden="1" xr:uid="{00000000-0005-0000-0000-0000386B0000}"/>
    <cellStyle name="Encabezado 3 2" xfId="22846" hidden="1" xr:uid="{00000000-0005-0000-0000-0000396B0000}"/>
    <cellStyle name="Encabezado 3 2" xfId="22855" hidden="1" xr:uid="{00000000-0005-0000-0000-00003A6B0000}"/>
    <cellStyle name="Encabezado 3 2" xfId="22856" hidden="1" xr:uid="{00000000-0005-0000-0000-00003B6B0000}"/>
    <cellStyle name="Encabezado 3 2" xfId="22865" hidden="1" xr:uid="{00000000-0005-0000-0000-00003C6B0000}"/>
    <cellStyle name="Encabezado 3 2" xfId="22866" hidden="1" xr:uid="{00000000-0005-0000-0000-00003D6B0000}"/>
    <cellStyle name="Encabezado 3 2" xfId="20352" hidden="1" xr:uid="{00000000-0005-0000-0000-00003E6B0000}"/>
    <cellStyle name="Encabezado 3 2" xfId="20401" hidden="1" xr:uid="{00000000-0005-0000-0000-00003F6B0000}"/>
    <cellStyle name="Encabezado 3 2" xfId="9777" hidden="1" xr:uid="{00000000-0005-0000-0000-0000406B0000}"/>
    <cellStyle name="Encabezado 3 2" xfId="20527" hidden="1" xr:uid="{00000000-0005-0000-0000-0000416B0000}"/>
    <cellStyle name="Encabezado 3 2" xfId="5027" hidden="1" xr:uid="{00000000-0005-0000-0000-0000426B0000}"/>
    <cellStyle name="Encabezado 3 2" xfId="5011" hidden="1" xr:uid="{00000000-0005-0000-0000-0000436B0000}"/>
    <cellStyle name="Encabezado 3 2" xfId="22878" hidden="1" xr:uid="{00000000-0005-0000-0000-0000446B0000}"/>
    <cellStyle name="Encabezado 3 2" xfId="22879" hidden="1" xr:uid="{00000000-0005-0000-0000-0000456B0000}"/>
    <cellStyle name="Encabezado 3 2" xfId="22888" hidden="1" xr:uid="{00000000-0005-0000-0000-0000466B0000}"/>
    <cellStyle name="Encabezado 3 2" xfId="22889" hidden="1" xr:uid="{00000000-0005-0000-0000-0000476B0000}"/>
    <cellStyle name="Encabezado 3 2" xfId="23021" hidden="1" xr:uid="{00000000-0005-0000-0000-0000486B0000}"/>
    <cellStyle name="Encabezado 3 2" xfId="23022" hidden="1" xr:uid="{00000000-0005-0000-0000-0000496B0000}"/>
    <cellStyle name="Encabezado 3 2" xfId="23045" hidden="1" xr:uid="{00000000-0005-0000-0000-00004A6B0000}"/>
    <cellStyle name="Encabezado 3 2" xfId="23046" hidden="1" xr:uid="{00000000-0005-0000-0000-00004B6B0000}"/>
    <cellStyle name="Encabezado 3 2" xfId="23081" hidden="1" xr:uid="{00000000-0005-0000-0000-00004C6B0000}"/>
    <cellStyle name="Encabezado 3 2" xfId="23082" hidden="1" xr:uid="{00000000-0005-0000-0000-00004D6B0000}"/>
    <cellStyle name="Encabezado 3 2" xfId="23092" hidden="1" xr:uid="{00000000-0005-0000-0000-00004E6B0000}"/>
    <cellStyle name="Encabezado 3 2" xfId="23093" hidden="1" xr:uid="{00000000-0005-0000-0000-00004F6B0000}"/>
    <cellStyle name="Encabezado 3 2" xfId="23103" hidden="1" xr:uid="{00000000-0005-0000-0000-0000506B0000}"/>
    <cellStyle name="Encabezado 3 2" xfId="23104" hidden="1" xr:uid="{00000000-0005-0000-0000-0000516B0000}"/>
    <cellStyle name="Encabezado 3 2" xfId="23164" hidden="1" xr:uid="{00000000-0005-0000-0000-0000526B0000}"/>
    <cellStyle name="Encabezado 3 2" xfId="23165" hidden="1" xr:uid="{00000000-0005-0000-0000-0000536B0000}"/>
    <cellStyle name="Encabezado 3 2" xfId="23187" hidden="1" xr:uid="{00000000-0005-0000-0000-0000546B0000}"/>
    <cellStyle name="Encabezado 3 2" xfId="23188" hidden="1" xr:uid="{00000000-0005-0000-0000-0000556B0000}"/>
    <cellStyle name="Encabezado 3 2" xfId="23197" hidden="1" xr:uid="{00000000-0005-0000-0000-0000566B0000}"/>
    <cellStyle name="Encabezado 3 2" xfId="23198" hidden="1" xr:uid="{00000000-0005-0000-0000-0000576B0000}"/>
    <cellStyle name="Encabezado 3 2" xfId="23207" hidden="1" xr:uid="{00000000-0005-0000-0000-0000586B0000}"/>
    <cellStyle name="Encabezado 3 2" xfId="23208" hidden="1" xr:uid="{00000000-0005-0000-0000-0000596B0000}"/>
    <cellStyle name="Encabezado 3 2" xfId="23217" hidden="1" xr:uid="{00000000-0005-0000-0000-00005A6B0000}"/>
    <cellStyle name="Encabezado 3 2" xfId="23218" hidden="1" xr:uid="{00000000-0005-0000-0000-00005B6B0000}"/>
    <cellStyle name="Encabezado 3 2" xfId="23132" hidden="1" xr:uid="{00000000-0005-0000-0000-00005C6B0000}"/>
    <cellStyle name="Encabezado 3 2" xfId="22991" hidden="1" xr:uid="{00000000-0005-0000-0000-00005D6B0000}"/>
    <cellStyle name="Encabezado 3 2" xfId="23120" hidden="1" xr:uid="{00000000-0005-0000-0000-00005E6B0000}"/>
    <cellStyle name="Encabezado 3 2" xfId="23119" hidden="1" xr:uid="{00000000-0005-0000-0000-00005F6B0000}"/>
    <cellStyle name="Encabezado 3 2" xfId="22980" hidden="1" xr:uid="{00000000-0005-0000-0000-0000606B0000}"/>
    <cellStyle name="Encabezado 3 2" xfId="23227" hidden="1" xr:uid="{00000000-0005-0000-0000-0000616B0000}"/>
    <cellStyle name="Encabezado 3 2" xfId="23236" hidden="1" xr:uid="{00000000-0005-0000-0000-0000626B0000}"/>
    <cellStyle name="Encabezado 3 2" xfId="23237" hidden="1" xr:uid="{00000000-0005-0000-0000-0000636B0000}"/>
    <cellStyle name="Encabezado 3 2" xfId="23246" hidden="1" xr:uid="{00000000-0005-0000-0000-0000646B0000}"/>
    <cellStyle name="Encabezado 3 2" xfId="23247" hidden="1" xr:uid="{00000000-0005-0000-0000-0000656B0000}"/>
    <cellStyle name="Encabezado 3 2" xfId="22931" hidden="1" xr:uid="{00000000-0005-0000-0000-0000666B0000}"/>
    <cellStyle name="Encabezado 3 2" xfId="5055" hidden="1" xr:uid="{00000000-0005-0000-0000-0000676B0000}"/>
    <cellStyle name="Encabezado 3 2" xfId="6492" hidden="1" xr:uid="{00000000-0005-0000-0000-0000686B0000}"/>
    <cellStyle name="Encabezado 3 2" xfId="22925" hidden="1" xr:uid="{00000000-0005-0000-0000-0000696B0000}"/>
    <cellStyle name="Encabezado 3 2" xfId="9668" hidden="1" xr:uid="{00000000-0005-0000-0000-00006A6B0000}"/>
    <cellStyle name="Encabezado 3 2" xfId="20458" hidden="1" xr:uid="{00000000-0005-0000-0000-00006B6B0000}"/>
    <cellStyle name="Encabezado 3 2" xfId="8940" hidden="1" xr:uid="{00000000-0005-0000-0000-00006C6B0000}"/>
    <cellStyle name="Encabezado 3 2" xfId="5404" hidden="1" xr:uid="{00000000-0005-0000-0000-00006D6B0000}"/>
    <cellStyle name="Encabezado 3 2" xfId="23256" hidden="1" xr:uid="{00000000-0005-0000-0000-00006E6B0000}"/>
    <cellStyle name="Encabezado 3 2" xfId="23257" hidden="1" xr:uid="{00000000-0005-0000-0000-00006F6B0000}"/>
    <cellStyle name="Encabezado 3 2" xfId="23316" hidden="1" xr:uid="{00000000-0005-0000-0000-0000706B0000}"/>
    <cellStyle name="Encabezado 3 2" xfId="23317" hidden="1" xr:uid="{00000000-0005-0000-0000-0000716B0000}"/>
    <cellStyle name="Encabezado 3 2" xfId="23339" hidden="1" xr:uid="{00000000-0005-0000-0000-0000726B0000}"/>
    <cellStyle name="Encabezado 3 2" xfId="23340" hidden="1" xr:uid="{00000000-0005-0000-0000-0000736B0000}"/>
    <cellStyle name="Encabezado 3 2" xfId="23349" hidden="1" xr:uid="{00000000-0005-0000-0000-0000746B0000}"/>
    <cellStyle name="Encabezado 3 2" xfId="23350" hidden="1" xr:uid="{00000000-0005-0000-0000-0000756B0000}"/>
    <cellStyle name="Encabezado 3 2" xfId="23359" hidden="1" xr:uid="{00000000-0005-0000-0000-0000766B0000}"/>
    <cellStyle name="Encabezado 3 2" xfId="23360" hidden="1" xr:uid="{00000000-0005-0000-0000-0000776B0000}"/>
    <cellStyle name="Encabezado 3 2" xfId="23369" hidden="1" xr:uid="{00000000-0005-0000-0000-0000786B0000}"/>
    <cellStyle name="Encabezado 3 2" xfId="23370" hidden="1" xr:uid="{00000000-0005-0000-0000-0000796B0000}"/>
    <cellStyle name="Encabezado 3 2" xfId="23284" hidden="1" xr:uid="{00000000-0005-0000-0000-00007A6B0000}"/>
    <cellStyle name="Encabezado 3 2" xfId="22934" hidden="1" xr:uid="{00000000-0005-0000-0000-00007B6B0000}"/>
    <cellStyle name="Encabezado 3 2" xfId="23272" hidden="1" xr:uid="{00000000-0005-0000-0000-00007C6B0000}"/>
    <cellStyle name="Encabezado 3 2" xfId="23271" hidden="1" xr:uid="{00000000-0005-0000-0000-00007D6B0000}"/>
    <cellStyle name="Encabezado 3 2" xfId="23007" hidden="1" xr:uid="{00000000-0005-0000-0000-00007E6B0000}"/>
    <cellStyle name="Encabezado 3 2" xfId="23379" hidden="1" xr:uid="{00000000-0005-0000-0000-00007F6B0000}"/>
    <cellStyle name="Encabezado 3 2" xfId="23388" hidden="1" xr:uid="{00000000-0005-0000-0000-0000806B0000}"/>
    <cellStyle name="Encabezado 3 2" xfId="23389" hidden="1" xr:uid="{00000000-0005-0000-0000-0000816B0000}"/>
    <cellStyle name="Encabezado 3 2" xfId="23398" hidden="1" xr:uid="{00000000-0005-0000-0000-0000826B0000}"/>
    <cellStyle name="Encabezado 3 2" xfId="23399" hidden="1" xr:uid="{00000000-0005-0000-0000-0000836B0000}"/>
    <cellStyle name="Encabezado 3 2" xfId="22966" hidden="1" xr:uid="{00000000-0005-0000-0000-0000846B0000}"/>
    <cellStyle name="Encabezado 3 2" xfId="23079" hidden="1" xr:uid="{00000000-0005-0000-0000-0000856B0000}"/>
    <cellStyle name="Encabezado 3 2" xfId="23018" hidden="1" xr:uid="{00000000-0005-0000-0000-0000866B0000}"/>
    <cellStyle name="Encabezado 3 2" xfId="23077" hidden="1" xr:uid="{00000000-0005-0000-0000-0000876B0000}"/>
    <cellStyle name="Encabezado 3 2" xfId="20606" hidden="1" xr:uid="{00000000-0005-0000-0000-0000886B0000}"/>
    <cellStyle name="Encabezado 3 2" xfId="22941" hidden="1" xr:uid="{00000000-0005-0000-0000-0000896B0000}"/>
    <cellStyle name="Encabezado 3 2" xfId="4892" hidden="1" xr:uid="{00000000-0005-0000-0000-00008A6B0000}"/>
    <cellStyle name="Encabezado 3 2" xfId="22944" hidden="1" xr:uid="{00000000-0005-0000-0000-00008B6B0000}"/>
    <cellStyle name="Encabezado 3 2" xfId="20530" hidden="1" xr:uid="{00000000-0005-0000-0000-00008C6B0000}"/>
    <cellStyle name="Encabezado 3 2" xfId="8673" hidden="1" xr:uid="{00000000-0005-0000-0000-00008D6B0000}"/>
    <cellStyle name="Encabezado 3 2" xfId="23461" hidden="1" xr:uid="{00000000-0005-0000-0000-00008E6B0000}"/>
    <cellStyle name="Encabezado 3 2" xfId="23462" hidden="1" xr:uid="{00000000-0005-0000-0000-00008F6B0000}"/>
    <cellStyle name="Encabezado 3 2" xfId="23484" hidden="1" xr:uid="{00000000-0005-0000-0000-0000906B0000}"/>
    <cellStyle name="Encabezado 3 2" xfId="23485" hidden="1" xr:uid="{00000000-0005-0000-0000-0000916B0000}"/>
    <cellStyle name="Encabezado 3 2" xfId="23494" hidden="1" xr:uid="{00000000-0005-0000-0000-0000926B0000}"/>
    <cellStyle name="Encabezado 3 2" xfId="23495" hidden="1" xr:uid="{00000000-0005-0000-0000-0000936B0000}"/>
    <cellStyle name="Encabezado 3 2" xfId="23504" hidden="1" xr:uid="{00000000-0005-0000-0000-0000946B0000}"/>
    <cellStyle name="Encabezado 3 2" xfId="23505" hidden="1" xr:uid="{00000000-0005-0000-0000-0000956B0000}"/>
    <cellStyle name="Encabezado 3 2" xfId="23514" hidden="1" xr:uid="{00000000-0005-0000-0000-0000966B0000}"/>
    <cellStyle name="Encabezado 3 2" xfId="23515" hidden="1" xr:uid="{00000000-0005-0000-0000-0000976B0000}"/>
    <cellStyle name="Encabezado 3 2" xfId="23429" hidden="1" xr:uid="{00000000-0005-0000-0000-0000986B0000}"/>
    <cellStyle name="Encabezado 3 2" xfId="23062" hidden="1" xr:uid="{00000000-0005-0000-0000-0000996B0000}"/>
    <cellStyle name="Encabezado 3 2" xfId="23417" hidden="1" xr:uid="{00000000-0005-0000-0000-00009A6B0000}"/>
    <cellStyle name="Encabezado 3 2" xfId="23416" hidden="1" xr:uid="{00000000-0005-0000-0000-00009B6B0000}"/>
    <cellStyle name="Encabezado 3 2" xfId="22915" hidden="1" xr:uid="{00000000-0005-0000-0000-00009C6B0000}"/>
    <cellStyle name="Encabezado 3 2" xfId="23524" hidden="1" xr:uid="{00000000-0005-0000-0000-00009D6B0000}"/>
    <cellStyle name="Encabezado 3 2" xfId="23533" hidden="1" xr:uid="{00000000-0005-0000-0000-00009E6B0000}"/>
    <cellStyle name="Encabezado 3 2" xfId="23534" hidden="1" xr:uid="{00000000-0005-0000-0000-00009F6B0000}"/>
    <cellStyle name="Encabezado 3 2" xfId="23543" hidden="1" xr:uid="{00000000-0005-0000-0000-0000A06B0000}"/>
    <cellStyle name="Encabezado 3 2" xfId="23544" hidden="1" xr:uid="{00000000-0005-0000-0000-0000A16B0000}"/>
    <cellStyle name="Encabezado 3 2" xfId="4907" hidden="1" xr:uid="{00000000-0005-0000-0000-0000A26B0000}"/>
    <cellStyle name="Encabezado 3 2" xfId="17016" hidden="1" xr:uid="{00000000-0005-0000-0000-0000A36B0000}"/>
    <cellStyle name="Encabezado 3 2" xfId="17023" hidden="1" xr:uid="{00000000-0005-0000-0000-0000A46B0000}"/>
    <cellStyle name="Encabezado 3 2" xfId="9211" hidden="1" xr:uid="{00000000-0005-0000-0000-0000A56B0000}"/>
    <cellStyle name="Encabezado 3 2" xfId="23559" hidden="1" xr:uid="{00000000-0005-0000-0000-0000A66B0000}"/>
    <cellStyle name="Encabezado 3 2" xfId="23560" hidden="1" xr:uid="{00000000-0005-0000-0000-0000A76B0000}"/>
    <cellStyle name="Encabezado 3 2" xfId="23579" hidden="1" xr:uid="{00000000-0005-0000-0000-0000A86B0000}"/>
    <cellStyle name="Encabezado 3 2" xfId="23580" hidden="1" xr:uid="{00000000-0005-0000-0000-0000A96B0000}"/>
    <cellStyle name="Encabezado 3 2" xfId="23595" hidden="1" xr:uid="{00000000-0005-0000-0000-0000AA6B0000}"/>
    <cellStyle name="Encabezado 3 2" xfId="23596" hidden="1" xr:uid="{00000000-0005-0000-0000-0000AB6B0000}"/>
    <cellStyle name="Encabezado 3 2" xfId="23907" hidden="1" xr:uid="{00000000-0005-0000-0000-0000AC6B0000}"/>
    <cellStyle name="Encabezado 3 2" xfId="23908" hidden="1" xr:uid="{00000000-0005-0000-0000-0000AD6B0000}"/>
    <cellStyle name="Encabezado 3 2" xfId="23934" hidden="1" xr:uid="{00000000-0005-0000-0000-0000AE6B0000}"/>
    <cellStyle name="Encabezado 3 2" xfId="23935" hidden="1" xr:uid="{00000000-0005-0000-0000-0000AF6B0000}"/>
    <cellStyle name="Encabezado 3 2" xfId="24020" hidden="1" xr:uid="{00000000-0005-0000-0000-0000B06B0000}"/>
    <cellStyle name="Encabezado 3 2" xfId="24021" hidden="1" xr:uid="{00000000-0005-0000-0000-0000B16B0000}"/>
    <cellStyle name="Encabezado 3 2" xfId="24032" hidden="1" xr:uid="{00000000-0005-0000-0000-0000B26B0000}"/>
    <cellStyle name="Encabezado 3 2" xfId="24033" hidden="1" xr:uid="{00000000-0005-0000-0000-0000B36B0000}"/>
    <cellStyle name="Encabezado 3 2" xfId="24046" hidden="1" xr:uid="{00000000-0005-0000-0000-0000B46B0000}"/>
    <cellStyle name="Encabezado 3 2" xfId="24047" hidden="1" xr:uid="{00000000-0005-0000-0000-0000B56B0000}"/>
    <cellStyle name="Encabezado 3 2" xfId="23656" hidden="1" xr:uid="{00000000-0005-0000-0000-0000B66B0000}"/>
    <cellStyle name="Encabezado 3 2" xfId="9067" hidden="1" xr:uid="{00000000-0005-0000-0000-0000B76B0000}"/>
    <cellStyle name="Encabezado 3 2" xfId="23640" hidden="1" xr:uid="{00000000-0005-0000-0000-0000B86B0000}"/>
    <cellStyle name="Encabezado 3 2" xfId="23639" hidden="1" xr:uid="{00000000-0005-0000-0000-0000B96B0000}"/>
    <cellStyle name="Encabezado 3 2" xfId="8394" hidden="1" xr:uid="{00000000-0005-0000-0000-0000BA6B0000}"/>
    <cellStyle name="Encabezado 3 2" xfId="24056" hidden="1" xr:uid="{00000000-0005-0000-0000-0000BB6B0000}"/>
    <cellStyle name="Encabezado 3 2" xfId="24070" hidden="1" xr:uid="{00000000-0005-0000-0000-0000BC6B0000}"/>
    <cellStyle name="Encabezado 3 2" xfId="24071" hidden="1" xr:uid="{00000000-0005-0000-0000-0000BD6B0000}"/>
    <cellStyle name="Encabezado 3 2" xfId="24083" hidden="1" xr:uid="{00000000-0005-0000-0000-0000BE6B0000}"/>
    <cellStyle name="Encabezado 3 2" xfId="24084" hidden="1" xr:uid="{00000000-0005-0000-0000-0000BF6B0000}"/>
    <cellStyle name="Encabezado 3 2" xfId="9736" hidden="1" xr:uid="{00000000-0005-0000-0000-0000C06B0000}"/>
    <cellStyle name="Encabezado 3 2" xfId="9086" hidden="1" xr:uid="{00000000-0005-0000-0000-0000C16B0000}"/>
    <cellStyle name="Encabezado 3 2" xfId="5035" hidden="1" xr:uid="{00000000-0005-0000-0000-0000C26B0000}"/>
    <cellStyle name="Encabezado 3 2" xfId="23727" hidden="1" xr:uid="{00000000-0005-0000-0000-0000C36B0000}"/>
    <cellStyle name="Encabezado 3 2" xfId="23854" hidden="1" xr:uid="{00000000-0005-0000-0000-0000C46B0000}"/>
    <cellStyle name="Encabezado 3 2" xfId="9363" hidden="1" xr:uid="{00000000-0005-0000-0000-0000C56B0000}"/>
    <cellStyle name="Encabezado 3 2" xfId="24101" hidden="1" xr:uid="{00000000-0005-0000-0000-0000C66B0000}"/>
    <cellStyle name="Encabezado 3 2" xfId="24102" hidden="1" xr:uid="{00000000-0005-0000-0000-0000C76B0000}"/>
    <cellStyle name="Encabezado 3 2" xfId="24114" hidden="1" xr:uid="{00000000-0005-0000-0000-0000C86B0000}"/>
    <cellStyle name="Encabezado 3 2" xfId="24115" hidden="1" xr:uid="{00000000-0005-0000-0000-0000C96B0000}"/>
    <cellStyle name="Encabezado 3 2" xfId="24248" hidden="1" xr:uid="{00000000-0005-0000-0000-0000CA6B0000}"/>
    <cellStyle name="Encabezado 3 2" xfId="24249" hidden="1" xr:uid="{00000000-0005-0000-0000-0000CB6B0000}"/>
    <cellStyle name="Encabezado 3 2" xfId="24272" hidden="1" xr:uid="{00000000-0005-0000-0000-0000CC6B0000}"/>
    <cellStyle name="Encabezado 3 2" xfId="24273" hidden="1" xr:uid="{00000000-0005-0000-0000-0000CD6B0000}"/>
    <cellStyle name="Encabezado 3 2" xfId="24308" hidden="1" xr:uid="{00000000-0005-0000-0000-0000CE6B0000}"/>
    <cellStyle name="Encabezado 3 2" xfId="24309" hidden="1" xr:uid="{00000000-0005-0000-0000-0000CF6B0000}"/>
    <cellStyle name="Encabezado 3 2" xfId="24319" hidden="1" xr:uid="{00000000-0005-0000-0000-0000D06B0000}"/>
    <cellStyle name="Encabezado 3 2" xfId="24320" hidden="1" xr:uid="{00000000-0005-0000-0000-0000D16B0000}"/>
    <cellStyle name="Encabezado 3 2" xfId="24330" hidden="1" xr:uid="{00000000-0005-0000-0000-0000D26B0000}"/>
    <cellStyle name="Encabezado 3 2" xfId="24331" hidden="1" xr:uid="{00000000-0005-0000-0000-0000D36B0000}"/>
    <cellStyle name="Encabezado 3 2" xfId="24392" hidden="1" xr:uid="{00000000-0005-0000-0000-0000D46B0000}"/>
    <cellStyle name="Encabezado 3 2" xfId="24393" hidden="1" xr:uid="{00000000-0005-0000-0000-0000D56B0000}"/>
    <cellStyle name="Encabezado 3 2" xfId="24415" hidden="1" xr:uid="{00000000-0005-0000-0000-0000D66B0000}"/>
    <cellStyle name="Encabezado 3 2" xfId="24416" hidden="1" xr:uid="{00000000-0005-0000-0000-0000D76B0000}"/>
    <cellStyle name="Encabezado 3 2" xfId="24425" hidden="1" xr:uid="{00000000-0005-0000-0000-0000D86B0000}"/>
    <cellStyle name="Encabezado 3 2" xfId="24426" hidden="1" xr:uid="{00000000-0005-0000-0000-0000D96B0000}"/>
    <cellStyle name="Encabezado 3 2" xfId="24435" hidden="1" xr:uid="{00000000-0005-0000-0000-0000DA6B0000}"/>
    <cellStyle name="Encabezado 3 2" xfId="24436" hidden="1" xr:uid="{00000000-0005-0000-0000-0000DB6B0000}"/>
    <cellStyle name="Encabezado 3 2" xfId="24445" hidden="1" xr:uid="{00000000-0005-0000-0000-0000DC6B0000}"/>
    <cellStyle name="Encabezado 3 2" xfId="24446" hidden="1" xr:uid="{00000000-0005-0000-0000-0000DD6B0000}"/>
    <cellStyle name="Encabezado 3 2" xfId="24359" hidden="1" xr:uid="{00000000-0005-0000-0000-0000DE6B0000}"/>
    <cellStyle name="Encabezado 3 2" xfId="24218" hidden="1" xr:uid="{00000000-0005-0000-0000-0000DF6B0000}"/>
    <cellStyle name="Encabezado 3 2" xfId="24347" hidden="1" xr:uid="{00000000-0005-0000-0000-0000E06B0000}"/>
    <cellStyle name="Encabezado 3 2" xfId="24346" hidden="1" xr:uid="{00000000-0005-0000-0000-0000E16B0000}"/>
    <cellStyle name="Encabezado 3 2" xfId="24207" hidden="1" xr:uid="{00000000-0005-0000-0000-0000E26B0000}"/>
    <cellStyle name="Encabezado 3 2" xfId="24455" hidden="1" xr:uid="{00000000-0005-0000-0000-0000E36B0000}"/>
    <cellStyle name="Encabezado 3 2" xfId="24464" hidden="1" xr:uid="{00000000-0005-0000-0000-0000E46B0000}"/>
    <cellStyle name="Encabezado 3 2" xfId="24465" hidden="1" xr:uid="{00000000-0005-0000-0000-0000E56B0000}"/>
    <cellStyle name="Encabezado 3 2" xfId="24474" hidden="1" xr:uid="{00000000-0005-0000-0000-0000E66B0000}"/>
    <cellStyle name="Encabezado 3 2" xfId="24475" hidden="1" xr:uid="{00000000-0005-0000-0000-0000E76B0000}"/>
    <cellStyle name="Encabezado 3 2" xfId="24158" hidden="1" xr:uid="{00000000-0005-0000-0000-0000E86B0000}"/>
    <cellStyle name="Encabezado 3 2" xfId="23953" hidden="1" xr:uid="{00000000-0005-0000-0000-0000E96B0000}"/>
    <cellStyle name="Encabezado 3 2" xfId="8969" hidden="1" xr:uid="{00000000-0005-0000-0000-0000EA6B0000}"/>
    <cellStyle name="Encabezado 3 2" xfId="24152" hidden="1" xr:uid="{00000000-0005-0000-0000-0000EB6B0000}"/>
    <cellStyle name="Encabezado 3 2" xfId="16996" hidden="1" xr:uid="{00000000-0005-0000-0000-0000EC6B0000}"/>
    <cellStyle name="Encabezado 3 2" xfId="23801" hidden="1" xr:uid="{00000000-0005-0000-0000-0000ED6B0000}"/>
    <cellStyle name="Encabezado 3 2" xfId="9419" hidden="1" xr:uid="{00000000-0005-0000-0000-0000EE6B0000}"/>
    <cellStyle name="Encabezado 3 2" xfId="3750" hidden="1" xr:uid="{00000000-0005-0000-0000-0000EF6B0000}"/>
    <cellStyle name="Encabezado 3 2" xfId="24484" hidden="1" xr:uid="{00000000-0005-0000-0000-0000F06B0000}"/>
    <cellStyle name="Encabezado 3 2" xfId="24485" hidden="1" xr:uid="{00000000-0005-0000-0000-0000F16B0000}"/>
    <cellStyle name="Encabezado 3 2" xfId="24544" hidden="1" xr:uid="{00000000-0005-0000-0000-0000F26B0000}"/>
    <cellStyle name="Encabezado 3 2" xfId="24545" hidden="1" xr:uid="{00000000-0005-0000-0000-0000F36B0000}"/>
    <cellStyle name="Encabezado 3 2" xfId="24567" hidden="1" xr:uid="{00000000-0005-0000-0000-0000F46B0000}"/>
    <cellStyle name="Encabezado 3 2" xfId="24568" hidden="1" xr:uid="{00000000-0005-0000-0000-0000F56B0000}"/>
    <cellStyle name="Encabezado 3 2" xfId="24577" hidden="1" xr:uid="{00000000-0005-0000-0000-0000F66B0000}"/>
    <cellStyle name="Encabezado 3 2" xfId="24578" hidden="1" xr:uid="{00000000-0005-0000-0000-0000F76B0000}"/>
    <cellStyle name="Encabezado 3 2" xfId="24587" hidden="1" xr:uid="{00000000-0005-0000-0000-0000F86B0000}"/>
    <cellStyle name="Encabezado 3 2" xfId="24588" hidden="1" xr:uid="{00000000-0005-0000-0000-0000F96B0000}"/>
    <cellStyle name="Encabezado 3 2" xfId="24597" hidden="1" xr:uid="{00000000-0005-0000-0000-0000FA6B0000}"/>
    <cellStyle name="Encabezado 3 2" xfId="24598" hidden="1" xr:uid="{00000000-0005-0000-0000-0000FB6B0000}"/>
    <cellStyle name="Encabezado 3 2" xfId="24512" hidden="1" xr:uid="{00000000-0005-0000-0000-0000FC6B0000}"/>
    <cellStyle name="Encabezado 3 2" xfId="24161" hidden="1" xr:uid="{00000000-0005-0000-0000-0000FD6B0000}"/>
    <cellStyle name="Encabezado 3 2" xfId="24500" hidden="1" xr:uid="{00000000-0005-0000-0000-0000FE6B0000}"/>
    <cellStyle name="Encabezado 3 2" xfId="24499" hidden="1" xr:uid="{00000000-0005-0000-0000-0000FF6B0000}"/>
    <cellStyle name="Encabezado 3 2" xfId="24234" hidden="1" xr:uid="{00000000-0005-0000-0000-0000006C0000}"/>
    <cellStyle name="Encabezado 3 2" xfId="24607" hidden="1" xr:uid="{00000000-0005-0000-0000-0000016C0000}"/>
    <cellStyle name="Encabezado 3 2" xfId="24616" hidden="1" xr:uid="{00000000-0005-0000-0000-0000026C0000}"/>
    <cellStyle name="Encabezado 3 2" xfId="24617" hidden="1" xr:uid="{00000000-0005-0000-0000-0000036C0000}"/>
    <cellStyle name="Encabezado 3 2" xfId="24626" hidden="1" xr:uid="{00000000-0005-0000-0000-0000046C0000}"/>
    <cellStyle name="Encabezado 3 2" xfId="24627" hidden="1" xr:uid="{00000000-0005-0000-0000-0000056C0000}"/>
    <cellStyle name="Encabezado 3 2" xfId="24193" hidden="1" xr:uid="{00000000-0005-0000-0000-0000066C0000}"/>
    <cellStyle name="Encabezado 3 2" xfId="24306" hidden="1" xr:uid="{00000000-0005-0000-0000-0000076C0000}"/>
    <cellStyle name="Encabezado 3 2" xfId="24245" hidden="1" xr:uid="{00000000-0005-0000-0000-0000086C0000}"/>
    <cellStyle name="Encabezado 3 2" xfId="24304" hidden="1" xr:uid="{00000000-0005-0000-0000-0000096C0000}"/>
    <cellStyle name="Encabezado 3 2" xfId="23677" hidden="1" xr:uid="{00000000-0005-0000-0000-00000A6C0000}"/>
    <cellStyle name="Encabezado 3 2" xfId="24168" hidden="1" xr:uid="{00000000-0005-0000-0000-00000B6C0000}"/>
    <cellStyle name="Encabezado 3 2" xfId="9276" hidden="1" xr:uid="{00000000-0005-0000-0000-00000C6C0000}"/>
    <cellStyle name="Encabezado 3 2" xfId="24171" hidden="1" xr:uid="{00000000-0005-0000-0000-00000D6C0000}"/>
    <cellStyle name="Encabezado 3 2" xfId="9553" hidden="1" xr:uid="{00000000-0005-0000-0000-00000E6C0000}"/>
    <cellStyle name="Encabezado 3 2" xfId="8549" hidden="1" xr:uid="{00000000-0005-0000-0000-00000F6C0000}"/>
    <cellStyle name="Encabezado 3 2" xfId="24689" hidden="1" xr:uid="{00000000-0005-0000-0000-0000106C0000}"/>
    <cellStyle name="Encabezado 3 2" xfId="24690" hidden="1" xr:uid="{00000000-0005-0000-0000-0000116C0000}"/>
    <cellStyle name="Encabezado 3 2" xfId="24712" hidden="1" xr:uid="{00000000-0005-0000-0000-0000126C0000}"/>
    <cellStyle name="Encabezado 3 2" xfId="24713" hidden="1" xr:uid="{00000000-0005-0000-0000-0000136C0000}"/>
    <cellStyle name="Encabezado 3 2" xfId="24722" hidden="1" xr:uid="{00000000-0005-0000-0000-0000146C0000}"/>
    <cellStyle name="Encabezado 3 2" xfId="24723" hidden="1" xr:uid="{00000000-0005-0000-0000-0000156C0000}"/>
    <cellStyle name="Encabezado 3 2" xfId="24732" hidden="1" xr:uid="{00000000-0005-0000-0000-0000166C0000}"/>
    <cellStyle name="Encabezado 3 2" xfId="24733" hidden="1" xr:uid="{00000000-0005-0000-0000-0000176C0000}"/>
    <cellStyle name="Encabezado 3 2" xfId="24742" hidden="1" xr:uid="{00000000-0005-0000-0000-0000186C0000}"/>
    <cellStyle name="Encabezado 3 2" xfId="24743" hidden="1" xr:uid="{00000000-0005-0000-0000-0000196C0000}"/>
    <cellStyle name="Encabezado 3 2" xfId="24657" hidden="1" xr:uid="{00000000-0005-0000-0000-00001A6C0000}"/>
    <cellStyle name="Encabezado 3 2" xfId="24289" hidden="1" xr:uid="{00000000-0005-0000-0000-00001B6C0000}"/>
    <cellStyle name="Encabezado 3 2" xfId="24645" hidden="1" xr:uid="{00000000-0005-0000-0000-00001C6C0000}"/>
    <cellStyle name="Encabezado 3 2" xfId="24644" hidden="1" xr:uid="{00000000-0005-0000-0000-00001D6C0000}"/>
    <cellStyle name="Encabezado 3 2" xfId="24142" hidden="1" xr:uid="{00000000-0005-0000-0000-00001E6C0000}"/>
    <cellStyle name="Encabezado 3 2" xfId="24752" hidden="1" xr:uid="{00000000-0005-0000-0000-00001F6C0000}"/>
    <cellStyle name="Encabezado 3 2" xfId="24761" hidden="1" xr:uid="{00000000-0005-0000-0000-0000206C0000}"/>
    <cellStyle name="Encabezado 3 2" xfId="24762" hidden="1" xr:uid="{00000000-0005-0000-0000-0000216C0000}"/>
    <cellStyle name="Encabezado 3 2" xfId="24771" hidden="1" xr:uid="{00000000-0005-0000-0000-0000226C0000}"/>
    <cellStyle name="Encabezado 3 2" xfId="24772" hidden="1" xr:uid="{00000000-0005-0000-0000-0000236C0000}"/>
    <cellStyle name="Encabezado 3 2" xfId="23698" hidden="1" xr:uid="{00000000-0005-0000-0000-0000246C0000}"/>
    <cellStyle name="Encabezado 3 2" xfId="24045" hidden="1" xr:uid="{00000000-0005-0000-0000-0000256C0000}"/>
    <cellStyle name="Encabezado 3 2" xfId="9703" hidden="1" xr:uid="{00000000-0005-0000-0000-0000266C0000}"/>
    <cellStyle name="Encabezado 3 2" xfId="3957" hidden="1" xr:uid="{00000000-0005-0000-0000-0000276C0000}"/>
    <cellStyle name="Encabezado 3 2" xfId="23821" hidden="1" xr:uid="{00000000-0005-0000-0000-0000286C0000}"/>
    <cellStyle name="Encabezado 3 2" xfId="10430" hidden="1" xr:uid="{00000000-0005-0000-0000-0000296C0000}"/>
    <cellStyle name="Encabezado 3 2" xfId="24784" hidden="1" xr:uid="{00000000-0005-0000-0000-00002A6C0000}"/>
    <cellStyle name="Encabezado 3 2" xfId="24785" hidden="1" xr:uid="{00000000-0005-0000-0000-00002B6C0000}"/>
    <cellStyle name="Encabezado 3 2" xfId="24794" hidden="1" xr:uid="{00000000-0005-0000-0000-00002C6C0000}"/>
    <cellStyle name="Encabezado 3 2" xfId="24795" hidden="1" xr:uid="{00000000-0005-0000-0000-00002D6C0000}"/>
    <cellStyle name="Encabezado 3 2" xfId="24928" hidden="1" xr:uid="{00000000-0005-0000-0000-00002E6C0000}"/>
    <cellStyle name="Encabezado 3 2" xfId="24929" hidden="1" xr:uid="{00000000-0005-0000-0000-00002F6C0000}"/>
    <cellStyle name="Encabezado 3 2" xfId="24952" hidden="1" xr:uid="{00000000-0005-0000-0000-0000306C0000}"/>
    <cellStyle name="Encabezado 3 2" xfId="24953" hidden="1" xr:uid="{00000000-0005-0000-0000-0000316C0000}"/>
    <cellStyle name="Encabezado 3 2" xfId="24988" hidden="1" xr:uid="{00000000-0005-0000-0000-0000326C0000}"/>
    <cellStyle name="Encabezado 3 2" xfId="24989" hidden="1" xr:uid="{00000000-0005-0000-0000-0000336C0000}"/>
    <cellStyle name="Encabezado 3 2" xfId="24999" hidden="1" xr:uid="{00000000-0005-0000-0000-0000346C0000}"/>
    <cellStyle name="Encabezado 3 2" xfId="25000" hidden="1" xr:uid="{00000000-0005-0000-0000-0000356C0000}"/>
    <cellStyle name="Encabezado 3 2" xfId="25010" hidden="1" xr:uid="{00000000-0005-0000-0000-0000366C0000}"/>
    <cellStyle name="Encabezado 3 2" xfId="25011" hidden="1" xr:uid="{00000000-0005-0000-0000-0000376C0000}"/>
    <cellStyle name="Encabezado 3 2" xfId="25071" hidden="1" xr:uid="{00000000-0005-0000-0000-0000386C0000}"/>
    <cellStyle name="Encabezado 3 2" xfId="25072" hidden="1" xr:uid="{00000000-0005-0000-0000-0000396C0000}"/>
    <cellStyle name="Encabezado 3 2" xfId="25094" hidden="1" xr:uid="{00000000-0005-0000-0000-00003A6C0000}"/>
    <cellStyle name="Encabezado 3 2" xfId="25095" hidden="1" xr:uid="{00000000-0005-0000-0000-00003B6C0000}"/>
    <cellStyle name="Encabezado 3 2" xfId="25104" hidden="1" xr:uid="{00000000-0005-0000-0000-00003C6C0000}"/>
    <cellStyle name="Encabezado 3 2" xfId="25105" hidden="1" xr:uid="{00000000-0005-0000-0000-00003D6C0000}"/>
    <cellStyle name="Encabezado 3 2" xfId="25114" hidden="1" xr:uid="{00000000-0005-0000-0000-00003E6C0000}"/>
    <cellStyle name="Encabezado 3 2" xfId="25115" hidden="1" xr:uid="{00000000-0005-0000-0000-00003F6C0000}"/>
    <cellStyle name="Encabezado 3 2" xfId="25124" hidden="1" xr:uid="{00000000-0005-0000-0000-0000406C0000}"/>
    <cellStyle name="Encabezado 3 2" xfId="25125" hidden="1" xr:uid="{00000000-0005-0000-0000-0000416C0000}"/>
    <cellStyle name="Encabezado 3 2" xfId="25039" hidden="1" xr:uid="{00000000-0005-0000-0000-0000426C0000}"/>
    <cellStyle name="Encabezado 3 2" xfId="24898" hidden="1" xr:uid="{00000000-0005-0000-0000-0000436C0000}"/>
    <cellStyle name="Encabezado 3 2" xfId="25027" hidden="1" xr:uid="{00000000-0005-0000-0000-0000446C0000}"/>
    <cellStyle name="Encabezado 3 2" xfId="25026" hidden="1" xr:uid="{00000000-0005-0000-0000-0000456C0000}"/>
    <cellStyle name="Encabezado 3 2" xfId="24887" hidden="1" xr:uid="{00000000-0005-0000-0000-0000466C0000}"/>
    <cellStyle name="Encabezado 3 2" xfId="25134" hidden="1" xr:uid="{00000000-0005-0000-0000-0000476C0000}"/>
    <cellStyle name="Encabezado 3 2" xfId="25143" hidden="1" xr:uid="{00000000-0005-0000-0000-0000486C0000}"/>
    <cellStyle name="Encabezado 3 2" xfId="25144" hidden="1" xr:uid="{00000000-0005-0000-0000-0000496C0000}"/>
    <cellStyle name="Encabezado 3 2" xfId="25153" hidden="1" xr:uid="{00000000-0005-0000-0000-00004A6C0000}"/>
    <cellStyle name="Encabezado 3 2" xfId="25154" hidden="1" xr:uid="{00000000-0005-0000-0000-00004B6C0000}"/>
    <cellStyle name="Encabezado 3 2" xfId="24838" hidden="1" xr:uid="{00000000-0005-0000-0000-00004C6C0000}"/>
    <cellStyle name="Encabezado 3 2" xfId="23676" hidden="1" xr:uid="{00000000-0005-0000-0000-00004D6C0000}"/>
    <cellStyle name="Encabezado 3 2" xfId="23765" hidden="1" xr:uid="{00000000-0005-0000-0000-00004E6C0000}"/>
    <cellStyle name="Encabezado 3 2" xfId="24832" hidden="1" xr:uid="{00000000-0005-0000-0000-00004F6C0000}"/>
    <cellStyle name="Encabezado 3 2" xfId="8643" hidden="1" xr:uid="{00000000-0005-0000-0000-0000506C0000}"/>
    <cellStyle name="Encabezado 3 2" xfId="8660" hidden="1" xr:uid="{00000000-0005-0000-0000-0000516C0000}"/>
    <cellStyle name="Encabezado 3 2" xfId="9227" hidden="1" xr:uid="{00000000-0005-0000-0000-0000526C0000}"/>
    <cellStyle name="Encabezado 3 2" xfId="9623" hidden="1" xr:uid="{00000000-0005-0000-0000-0000536C0000}"/>
    <cellStyle name="Encabezado 3 2" xfId="25163" hidden="1" xr:uid="{00000000-0005-0000-0000-0000546C0000}"/>
    <cellStyle name="Encabezado 3 2" xfId="25164" hidden="1" xr:uid="{00000000-0005-0000-0000-0000556C0000}"/>
    <cellStyle name="Encabezado 3 2" xfId="25223" hidden="1" xr:uid="{00000000-0005-0000-0000-0000566C0000}"/>
    <cellStyle name="Encabezado 3 2" xfId="25224" hidden="1" xr:uid="{00000000-0005-0000-0000-0000576C0000}"/>
    <cellStyle name="Encabezado 3 2" xfId="25246" hidden="1" xr:uid="{00000000-0005-0000-0000-0000586C0000}"/>
    <cellStyle name="Encabezado 3 2" xfId="25247" hidden="1" xr:uid="{00000000-0005-0000-0000-0000596C0000}"/>
    <cellStyle name="Encabezado 3 2" xfId="25256" hidden="1" xr:uid="{00000000-0005-0000-0000-00005A6C0000}"/>
    <cellStyle name="Encabezado 3 2" xfId="25257" hidden="1" xr:uid="{00000000-0005-0000-0000-00005B6C0000}"/>
    <cellStyle name="Encabezado 3 2" xfId="25266" hidden="1" xr:uid="{00000000-0005-0000-0000-00005C6C0000}"/>
    <cellStyle name="Encabezado 3 2" xfId="25267" hidden="1" xr:uid="{00000000-0005-0000-0000-00005D6C0000}"/>
    <cellStyle name="Encabezado 3 2" xfId="25276" hidden="1" xr:uid="{00000000-0005-0000-0000-00005E6C0000}"/>
    <cellStyle name="Encabezado 3 2" xfId="25277" hidden="1" xr:uid="{00000000-0005-0000-0000-00005F6C0000}"/>
    <cellStyle name="Encabezado 3 2" xfId="25191" hidden="1" xr:uid="{00000000-0005-0000-0000-0000606C0000}"/>
    <cellStyle name="Encabezado 3 2" xfId="24841" hidden="1" xr:uid="{00000000-0005-0000-0000-0000616C0000}"/>
    <cellStyle name="Encabezado 3 2" xfId="25179" hidden="1" xr:uid="{00000000-0005-0000-0000-0000626C0000}"/>
    <cellStyle name="Encabezado 3 2" xfId="25178" hidden="1" xr:uid="{00000000-0005-0000-0000-0000636C0000}"/>
    <cellStyle name="Encabezado 3 2" xfId="24914" hidden="1" xr:uid="{00000000-0005-0000-0000-0000646C0000}"/>
    <cellStyle name="Encabezado 3 2" xfId="25286" hidden="1" xr:uid="{00000000-0005-0000-0000-0000656C0000}"/>
    <cellStyle name="Encabezado 3 2" xfId="25295" hidden="1" xr:uid="{00000000-0005-0000-0000-0000666C0000}"/>
    <cellStyle name="Encabezado 3 2" xfId="25296" hidden="1" xr:uid="{00000000-0005-0000-0000-0000676C0000}"/>
    <cellStyle name="Encabezado 3 2" xfId="25305" hidden="1" xr:uid="{00000000-0005-0000-0000-0000686C0000}"/>
    <cellStyle name="Encabezado 3 2" xfId="25306" hidden="1" xr:uid="{00000000-0005-0000-0000-0000696C0000}"/>
    <cellStyle name="Encabezado 3 2" xfId="24873" hidden="1" xr:uid="{00000000-0005-0000-0000-00006A6C0000}"/>
    <cellStyle name="Encabezado 3 2" xfId="24986" hidden="1" xr:uid="{00000000-0005-0000-0000-00006B6C0000}"/>
    <cellStyle name="Encabezado 3 2" xfId="24925" hidden="1" xr:uid="{00000000-0005-0000-0000-00006C6C0000}"/>
    <cellStyle name="Encabezado 3 2" xfId="24984" hidden="1" xr:uid="{00000000-0005-0000-0000-00006D6C0000}"/>
    <cellStyle name="Encabezado 3 2" xfId="9320" hidden="1" xr:uid="{00000000-0005-0000-0000-00006E6C0000}"/>
    <cellStyle name="Encabezado 3 2" xfId="24848" hidden="1" xr:uid="{00000000-0005-0000-0000-00006F6C0000}"/>
    <cellStyle name="Encabezado 3 2" xfId="23855" hidden="1" xr:uid="{00000000-0005-0000-0000-0000706C0000}"/>
    <cellStyle name="Encabezado 3 2" xfId="24851" hidden="1" xr:uid="{00000000-0005-0000-0000-0000716C0000}"/>
    <cellStyle name="Encabezado 3 2" xfId="24113" hidden="1" xr:uid="{00000000-0005-0000-0000-0000726C0000}"/>
    <cellStyle name="Encabezado 3 2" xfId="5592" hidden="1" xr:uid="{00000000-0005-0000-0000-0000736C0000}"/>
    <cellStyle name="Encabezado 3 2" xfId="25368" hidden="1" xr:uid="{00000000-0005-0000-0000-0000746C0000}"/>
    <cellStyle name="Encabezado 3 2" xfId="25369" hidden="1" xr:uid="{00000000-0005-0000-0000-0000756C0000}"/>
    <cellStyle name="Encabezado 3 2" xfId="25391" hidden="1" xr:uid="{00000000-0005-0000-0000-0000766C0000}"/>
    <cellStyle name="Encabezado 3 2" xfId="25392" hidden="1" xr:uid="{00000000-0005-0000-0000-0000776C0000}"/>
    <cellStyle name="Encabezado 3 2" xfId="25401" hidden="1" xr:uid="{00000000-0005-0000-0000-0000786C0000}"/>
    <cellStyle name="Encabezado 3 2" xfId="25402" hidden="1" xr:uid="{00000000-0005-0000-0000-0000796C0000}"/>
    <cellStyle name="Encabezado 3 2" xfId="25411" hidden="1" xr:uid="{00000000-0005-0000-0000-00007A6C0000}"/>
    <cellStyle name="Encabezado 3 2" xfId="25412" hidden="1" xr:uid="{00000000-0005-0000-0000-00007B6C0000}"/>
    <cellStyle name="Encabezado 3 2" xfId="25421" hidden="1" xr:uid="{00000000-0005-0000-0000-00007C6C0000}"/>
    <cellStyle name="Encabezado 3 2" xfId="25422" hidden="1" xr:uid="{00000000-0005-0000-0000-00007D6C0000}"/>
    <cellStyle name="Encabezado 3 2" xfId="25336" hidden="1" xr:uid="{00000000-0005-0000-0000-00007E6C0000}"/>
    <cellStyle name="Encabezado 3 2" xfId="24969" hidden="1" xr:uid="{00000000-0005-0000-0000-00007F6C0000}"/>
    <cellStyle name="Encabezado 3 2" xfId="25324" hidden="1" xr:uid="{00000000-0005-0000-0000-0000806C0000}"/>
    <cellStyle name="Encabezado 3 2" xfId="25323" hidden="1" xr:uid="{00000000-0005-0000-0000-0000816C0000}"/>
    <cellStyle name="Encabezado 3 2" xfId="24822" hidden="1" xr:uid="{00000000-0005-0000-0000-0000826C0000}"/>
    <cellStyle name="Encabezado 3 2" xfId="25431" hidden="1" xr:uid="{00000000-0005-0000-0000-0000836C0000}"/>
    <cellStyle name="Encabezado 3 2" xfId="25440" hidden="1" xr:uid="{00000000-0005-0000-0000-0000846C0000}"/>
    <cellStyle name="Encabezado 3 2" xfId="25441" hidden="1" xr:uid="{00000000-0005-0000-0000-0000856C0000}"/>
    <cellStyle name="Encabezado 3 2" xfId="25450" hidden="1" xr:uid="{00000000-0005-0000-0000-0000866C0000}"/>
    <cellStyle name="Encabezado 3 2" xfId="25451" hidden="1" xr:uid="{00000000-0005-0000-0000-0000876C0000}"/>
    <cellStyle name="Encabezado 3 2" xfId="4918" hidden="1" xr:uid="{00000000-0005-0000-0000-0000886C0000}"/>
    <cellStyle name="Encabezado 3 2" xfId="9302" hidden="1" xr:uid="{00000000-0005-0000-0000-0000896C0000}"/>
    <cellStyle name="Encabezado 3 2" xfId="24112" hidden="1" xr:uid="{00000000-0005-0000-0000-00008A6C0000}"/>
    <cellStyle name="Encabezado 3 2" xfId="4960" hidden="1" xr:uid="{00000000-0005-0000-0000-00008B6C0000}"/>
    <cellStyle name="Encabezado 3 2" xfId="23890" hidden="1" xr:uid="{00000000-0005-0000-0000-00008C6C0000}"/>
    <cellStyle name="Encabezado 3 2" xfId="3646" hidden="1" xr:uid="{00000000-0005-0000-0000-00008D6C0000}"/>
    <cellStyle name="Encabezado 3 2" xfId="25463" hidden="1" xr:uid="{00000000-0005-0000-0000-00008E6C0000}"/>
    <cellStyle name="Encabezado 3 2" xfId="25464" hidden="1" xr:uid="{00000000-0005-0000-0000-00008F6C0000}"/>
    <cellStyle name="Encabezado 3 2" xfId="25474" hidden="1" xr:uid="{00000000-0005-0000-0000-0000906C0000}"/>
    <cellStyle name="Encabezado 3 2" xfId="25475" hidden="1" xr:uid="{00000000-0005-0000-0000-0000916C0000}"/>
    <cellStyle name="Encabezado 3 2" xfId="25607" hidden="1" xr:uid="{00000000-0005-0000-0000-0000926C0000}"/>
    <cellStyle name="Encabezado 3 2" xfId="25608" hidden="1" xr:uid="{00000000-0005-0000-0000-0000936C0000}"/>
    <cellStyle name="Encabezado 3 2" xfId="25631" hidden="1" xr:uid="{00000000-0005-0000-0000-0000946C0000}"/>
    <cellStyle name="Encabezado 3 2" xfId="25632" hidden="1" xr:uid="{00000000-0005-0000-0000-0000956C0000}"/>
    <cellStyle name="Encabezado 3 2" xfId="25667" hidden="1" xr:uid="{00000000-0005-0000-0000-0000966C0000}"/>
    <cellStyle name="Encabezado 3 2" xfId="25668" hidden="1" xr:uid="{00000000-0005-0000-0000-0000976C0000}"/>
    <cellStyle name="Encabezado 3 2" xfId="25678" hidden="1" xr:uid="{00000000-0005-0000-0000-0000986C0000}"/>
    <cellStyle name="Encabezado 3 2" xfId="25679" hidden="1" xr:uid="{00000000-0005-0000-0000-0000996C0000}"/>
    <cellStyle name="Encabezado 3 2" xfId="25689" hidden="1" xr:uid="{00000000-0005-0000-0000-00009A6C0000}"/>
    <cellStyle name="Encabezado 3 2" xfId="25690" hidden="1" xr:uid="{00000000-0005-0000-0000-00009B6C0000}"/>
    <cellStyle name="Encabezado 3 2" xfId="25751" hidden="1" xr:uid="{00000000-0005-0000-0000-00009C6C0000}"/>
    <cellStyle name="Encabezado 3 2" xfId="25752" hidden="1" xr:uid="{00000000-0005-0000-0000-00009D6C0000}"/>
    <cellStyle name="Encabezado 3 2" xfId="25774" hidden="1" xr:uid="{00000000-0005-0000-0000-00009E6C0000}"/>
    <cellStyle name="Encabezado 3 2" xfId="25775" hidden="1" xr:uid="{00000000-0005-0000-0000-00009F6C0000}"/>
    <cellStyle name="Encabezado 3 2" xfId="25784" hidden="1" xr:uid="{00000000-0005-0000-0000-0000A06C0000}"/>
    <cellStyle name="Encabezado 3 2" xfId="25785" hidden="1" xr:uid="{00000000-0005-0000-0000-0000A16C0000}"/>
    <cellStyle name="Encabezado 3 2" xfId="25794" hidden="1" xr:uid="{00000000-0005-0000-0000-0000A26C0000}"/>
    <cellStyle name="Encabezado 3 2" xfId="25795" hidden="1" xr:uid="{00000000-0005-0000-0000-0000A36C0000}"/>
    <cellStyle name="Encabezado 3 2" xfId="25804" hidden="1" xr:uid="{00000000-0005-0000-0000-0000A46C0000}"/>
    <cellStyle name="Encabezado 3 2" xfId="25805" hidden="1" xr:uid="{00000000-0005-0000-0000-0000A56C0000}"/>
    <cellStyle name="Encabezado 3 2" xfId="25718" hidden="1" xr:uid="{00000000-0005-0000-0000-0000A66C0000}"/>
    <cellStyle name="Encabezado 3 2" xfId="25577" hidden="1" xr:uid="{00000000-0005-0000-0000-0000A76C0000}"/>
    <cellStyle name="Encabezado 3 2" xfId="25706" hidden="1" xr:uid="{00000000-0005-0000-0000-0000A86C0000}"/>
    <cellStyle name="Encabezado 3 2" xfId="25705" hidden="1" xr:uid="{00000000-0005-0000-0000-0000A96C0000}"/>
    <cellStyle name="Encabezado 3 2" xfId="25566" hidden="1" xr:uid="{00000000-0005-0000-0000-0000AA6C0000}"/>
    <cellStyle name="Encabezado 3 2" xfId="25814" hidden="1" xr:uid="{00000000-0005-0000-0000-0000AB6C0000}"/>
    <cellStyle name="Encabezado 3 2" xfId="25823" hidden="1" xr:uid="{00000000-0005-0000-0000-0000AC6C0000}"/>
    <cellStyle name="Encabezado 3 2" xfId="25824" hidden="1" xr:uid="{00000000-0005-0000-0000-0000AD6C0000}"/>
    <cellStyle name="Encabezado 3 2" xfId="25833" hidden="1" xr:uid="{00000000-0005-0000-0000-0000AE6C0000}"/>
    <cellStyle name="Encabezado 3 2" xfId="25834" hidden="1" xr:uid="{00000000-0005-0000-0000-0000AF6C0000}"/>
    <cellStyle name="Encabezado 3 2" xfId="25517" hidden="1" xr:uid="{00000000-0005-0000-0000-0000B06C0000}"/>
    <cellStyle name="Encabezado 3 2" xfId="5631" hidden="1" xr:uid="{00000000-0005-0000-0000-0000B16C0000}"/>
    <cellStyle name="Encabezado 3 2" xfId="9514" hidden="1" xr:uid="{00000000-0005-0000-0000-0000B26C0000}"/>
    <cellStyle name="Encabezado 3 2" xfId="25511" hidden="1" xr:uid="{00000000-0005-0000-0000-0000B36C0000}"/>
    <cellStyle name="Encabezado 3 2" xfId="23723" hidden="1" xr:uid="{00000000-0005-0000-0000-0000B46C0000}"/>
    <cellStyle name="Encabezado 3 2" xfId="5023" hidden="1" xr:uid="{00000000-0005-0000-0000-0000B56C0000}"/>
    <cellStyle name="Encabezado 3 2" xfId="23699" hidden="1" xr:uid="{00000000-0005-0000-0000-0000B66C0000}"/>
    <cellStyle name="Encabezado 3 2" xfId="4883" hidden="1" xr:uid="{00000000-0005-0000-0000-0000B76C0000}"/>
    <cellStyle name="Encabezado 3 2" xfId="25843" hidden="1" xr:uid="{00000000-0005-0000-0000-0000B86C0000}"/>
    <cellStyle name="Encabezado 3 2" xfId="25844" hidden="1" xr:uid="{00000000-0005-0000-0000-0000B96C0000}"/>
    <cellStyle name="Encabezado 3 2" xfId="25903" hidden="1" xr:uid="{00000000-0005-0000-0000-0000BA6C0000}"/>
    <cellStyle name="Encabezado 3 2" xfId="25904" hidden="1" xr:uid="{00000000-0005-0000-0000-0000BB6C0000}"/>
    <cellStyle name="Encabezado 3 2" xfId="25926" hidden="1" xr:uid="{00000000-0005-0000-0000-0000BC6C0000}"/>
    <cellStyle name="Encabezado 3 2" xfId="25927" hidden="1" xr:uid="{00000000-0005-0000-0000-0000BD6C0000}"/>
    <cellStyle name="Encabezado 3 2" xfId="25936" hidden="1" xr:uid="{00000000-0005-0000-0000-0000BE6C0000}"/>
    <cellStyle name="Encabezado 3 2" xfId="25937" hidden="1" xr:uid="{00000000-0005-0000-0000-0000BF6C0000}"/>
    <cellStyle name="Encabezado 3 2" xfId="25946" hidden="1" xr:uid="{00000000-0005-0000-0000-0000C06C0000}"/>
    <cellStyle name="Encabezado 3 2" xfId="25947" hidden="1" xr:uid="{00000000-0005-0000-0000-0000C16C0000}"/>
    <cellStyle name="Encabezado 3 2" xfId="25956" hidden="1" xr:uid="{00000000-0005-0000-0000-0000C26C0000}"/>
    <cellStyle name="Encabezado 3 2" xfId="25957" hidden="1" xr:uid="{00000000-0005-0000-0000-0000C36C0000}"/>
    <cellStyle name="Encabezado 3 2" xfId="25871" hidden="1" xr:uid="{00000000-0005-0000-0000-0000C46C0000}"/>
    <cellStyle name="Encabezado 3 2" xfId="25520" hidden="1" xr:uid="{00000000-0005-0000-0000-0000C56C0000}"/>
    <cellStyle name="Encabezado 3 2" xfId="25859" hidden="1" xr:uid="{00000000-0005-0000-0000-0000C66C0000}"/>
    <cellStyle name="Encabezado 3 2" xfId="25858" hidden="1" xr:uid="{00000000-0005-0000-0000-0000C76C0000}"/>
    <cellStyle name="Encabezado 3 2" xfId="25593" hidden="1" xr:uid="{00000000-0005-0000-0000-0000C86C0000}"/>
    <cellStyle name="Encabezado 3 2" xfId="25966" hidden="1" xr:uid="{00000000-0005-0000-0000-0000C96C0000}"/>
    <cellStyle name="Encabezado 3 2" xfId="25975" hidden="1" xr:uid="{00000000-0005-0000-0000-0000CA6C0000}"/>
    <cellStyle name="Encabezado 3 2" xfId="25976" hidden="1" xr:uid="{00000000-0005-0000-0000-0000CB6C0000}"/>
    <cellStyle name="Encabezado 3 2" xfId="25985" hidden="1" xr:uid="{00000000-0005-0000-0000-0000CC6C0000}"/>
    <cellStyle name="Encabezado 3 2" xfId="25986" hidden="1" xr:uid="{00000000-0005-0000-0000-0000CD6C0000}"/>
    <cellStyle name="Encabezado 3 2" xfId="25552" hidden="1" xr:uid="{00000000-0005-0000-0000-0000CE6C0000}"/>
    <cellStyle name="Encabezado 3 2" xfId="25665" hidden="1" xr:uid="{00000000-0005-0000-0000-0000CF6C0000}"/>
    <cellStyle name="Encabezado 3 2" xfId="25604" hidden="1" xr:uid="{00000000-0005-0000-0000-0000D06C0000}"/>
    <cellStyle name="Encabezado 3 2" xfId="25663" hidden="1" xr:uid="{00000000-0005-0000-0000-0000D16C0000}"/>
    <cellStyle name="Encabezado 3 2" xfId="4748" hidden="1" xr:uid="{00000000-0005-0000-0000-0000D26C0000}"/>
    <cellStyle name="Encabezado 3 2" xfId="25527" hidden="1" xr:uid="{00000000-0005-0000-0000-0000D36C0000}"/>
    <cellStyle name="Encabezado 3 2" xfId="23960" hidden="1" xr:uid="{00000000-0005-0000-0000-0000D46C0000}"/>
    <cellStyle name="Encabezado 3 2" xfId="25530" hidden="1" xr:uid="{00000000-0005-0000-0000-0000D56C0000}"/>
    <cellStyle name="Encabezado 3 2" xfId="8824" hidden="1" xr:uid="{00000000-0005-0000-0000-0000D66C0000}"/>
    <cellStyle name="Encabezado 3 2" xfId="23882" hidden="1" xr:uid="{00000000-0005-0000-0000-0000D76C0000}"/>
    <cellStyle name="Encabezado 3 2" xfId="26048" hidden="1" xr:uid="{00000000-0005-0000-0000-0000D86C0000}"/>
    <cellStyle name="Encabezado 3 2" xfId="26049" hidden="1" xr:uid="{00000000-0005-0000-0000-0000D96C0000}"/>
    <cellStyle name="Encabezado 3 2" xfId="26071" hidden="1" xr:uid="{00000000-0005-0000-0000-0000DA6C0000}"/>
    <cellStyle name="Encabezado 3 2" xfId="26072" hidden="1" xr:uid="{00000000-0005-0000-0000-0000DB6C0000}"/>
    <cellStyle name="Encabezado 3 2" xfId="26081" hidden="1" xr:uid="{00000000-0005-0000-0000-0000DC6C0000}"/>
    <cellStyle name="Encabezado 3 2" xfId="26082" hidden="1" xr:uid="{00000000-0005-0000-0000-0000DD6C0000}"/>
    <cellStyle name="Encabezado 3 2" xfId="26091" hidden="1" xr:uid="{00000000-0005-0000-0000-0000DE6C0000}"/>
    <cellStyle name="Encabezado 3 2" xfId="26092" hidden="1" xr:uid="{00000000-0005-0000-0000-0000DF6C0000}"/>
    <cellStyle name="Encabezado 3 2" xfId="26101" hidden="1" xr:uid="{00000000-0005-0000-0000-0000E06C0000}"/>
    <cellStyle name="Encabezado 3 2" xfId="26102" hidden="1" xr:uid="{00000000-0005-0000-0000-0000E16C0000}"/>
    <cellStyle name="Encabezado 3 2" xfId="26016" hidden="1" xr:uid="{00000000-0005-0000-0000-0000E26C0000}"/>
    <cellStyle name="Encabezado 3 2" xfId="25648" hidden="1" xr:uid="{00000000-0005-0000-0000-0000E36C0000}"/>
    <cellStyle name="Encabezado 3 2" xfId="26004" hidden="1" xr:uid="{00000000-0005-0000-0000-0000E46C0000}"/>
    <cellStyle name="Encabezado 3 2" xfId="26003" hidden="1" xr:uid="{00000000-0005-0000-0000-0000E56C0000}"/>
    <cellStyle name="Encabezado 3 2" xfId="25501" hidden="1" xr:uid="{00000000-0005-0000-0000-0000E66C0000}"/>
    <cellStyle name="Encabezado 3 2" xfId="26111" hidden="1" xr:uid="{00000000-0005-0000-0000-0000E76C0000}"/>
    <cellStyle name="Encabezado 3 2" xfId="26120" hidden="1" xr:uid="{00000000-0005-0000-0000-0000E86C0000}"/>
    <cellStyle name="Encabezado 3 2" xfId="26121" hidden="1" xr:uid="{00000000-0005-0000-0000-0000E96C0000}"/>
    <cellStyle name="Encabezado 3 2" xfId="26130" hidden="1" xr:uid="{00000000-0005-0000-0000-0000EA6C0000}"/>
    <cellStyle name="Encabezado 3 2" xfId="26131" hidden="1" xr:uid="{00000000-0005-0000-0000-0000EB6C0000}"/>
    <cellStyle name="Encabezado 3 2" xfId="23620" hidden="1" xr:uid="{00000000-0005-0000-0000-0000EC6C0000}"/>
    <cellStyle name="Encabezado 3 2" xfId="23669" hidden="1" xr:uid="{00000000-0005-0000-0000-0000ED6C0000}"/>
    <cellStyle name="Encabezado 3 2" xfId="9342" hidden="1" xr:uid="{00000000-0005-0000-0000-0000EE6C0000}"/>
    <cellStyle name="Encabezado 3 2" xfId="23792" hidden="1" xr:uid="{00000000-0005-0000-0000-0000EF6C0000}"/>
    <cellStyle name="Encabezado 3 2" xfId="3611" hidden="1" xr:uid="{00000000-0005-0000-0000-0000F06C0000}"/>
    <cellStyle name="Encabezado 3 2" xfId="9548" hidden="1" xr:uid="{00000000-0005-0000-0000-0000F16C0000}"/>
    <cellStyle name="Encabezado 3 2" xfId="26143" hidden="1" xr:uid="{00000000-0005-0000-0000-0000F26C0000}"/>
    <cellStyle name="Encabezado 3 2" xfId="26144" hidden="1" xr:uid="{00000000-0005-0000-0000-0000F36C0000}"/>
    <cellStyle name="Encabezado 3 2" xfId="26153" hidden="1" xr:uid="{00000000-0005-0000-0000-0000F46C0000}"/>
    <cellStyle name="Encabezado 3 2" xfId="26154" hidden="1" xr:uid="{00000000-0005-0000-0000-0000F56C0000}"/>
    <cellStyle name="Encabezado 3 2" xfId="26286" hidden="1" xr:uid="{00000000-0005-0000-0000-0000F66C0000}"/>
    <cellStyle name="Encabezado 3 2" xfId="26287" hidden="1" xr:uid="{00000000-0005-0000-0000-0000F76C0000}"/>
    <cellStyle name="Encabezado 3 2" xfId="26310" hidden="1" xr:uid="{00000000-0005-0000-0000-0000F86C0000}"/>
    <cellStyle name="Encabezado 3 2" xfId="26311" hidden="1" xr:uid="{00000000-0005-0000-0000-0000F96C0000}"/>
    <cellStyle name="Encabezado 3 2" xfId="26346" hidden="1" xr:uid="{00000000-0005-0000-0000-0000FA6C0000}"/>
    <cellStyle name="Encabezado 3 2" xfId="26347" hidden="1" xr:uid="{00000000-0005-0000-0000-0000FB6C0000}"/>
    <cellStyle name="Encabezado 3 2" xfId="26357" hidden="1" xr:uid="{00000000-0005-0000-0000-0000FC6C0000}"/>
    <cellStyle name="Encabezado 3 2" xfId="26358" hidden="1" xr:uid="{00000000-0005-0000-0000-0000FD6C0000}"/>
    <cellStyle name="Encabezado 3 2" xfId="26368" hidden="1" xr:uid="{00000000-0005-0000-0000-0000FE6C0000}"/>
    <cellStyle name="Encabezado 3 2" xfId="26369" hidden="1" xr:uid="{00000000-0005-0000-0000-0000FF6C0000}"/>
    <cellStyle name="Encabezado 3 2" xfId="26429" hidden="1" xr:uid="{00000000-0005-0000-0000-0000006D0000}"/>
    <cellStyle name="Encabezado 3 2" xfId="26430" hidden="1" xr:uid="{00000000-0005-0000-0000-0000016D0000}"/>
    <cellStyle name="Encabezado 3 2" xfId="26452" hidden="1" xr:uid="{00000000-0005-0000-0000-0000026D0000}"/>
    <cellStyle name="Encabezado 3 2" xfId="26453" hidden="1" xr:uid="{00000000-0005-0000-0000-0000036D0000}"/>
    <cellStyle name="Encabezado 3 2" xfId="26462" hidden="1" xr:uid="{00000000-0005-0000-0000-0000046D0000}"/>
    <cellStyle name="Encabezado 3 2" xfId="26463" hidden="1" xr:uid="{00000000-0005-0000-0000-0000056D0000}"/>
    <cellStyle name="Encabezado 3 2" xfId="26472" hidden="1" xr:uid="{00000000-0005-0000-0000-0000066D0000}"/>
    <cellStyle name="Encabezado 3 2" xfId="26473" hidden="1" xr:uid="{00000000-0005-0000-0000-0000076D0000}"/>
    <cellStyle name="Encabezado 3 2" xfId="26482" hidden="1" xr:uid="{00000000-0005-0000-0000-0000086D0000}"/>
    <cellStyle name="Encabezado 3 2" xfId="26483" hidden="1" xr:uid="{00000000-0005-0000-0000-0000096D0000}"/>
    <cellStyle name="Encabezado 3 2" xfId="26397" hidden="1" xr:uid="{00000000-0005-0000-0000-00000A6D0000}"/>
    <cellStyle name="Encabezado 3 2" xfId="26256" hidden="1" xr:uid="{00000000-0005-0000-0000-00000B6D0000}"/>
    <cellStyle name="Encabezado 3 2" xfId="26385" hidden="1" xr:uid="{00000000-0005-0000-0000-00000C6D0000}"/>
    <cellStyle name="Encabezado 3 2" xfId="26384" hidden="1" xr:uid="{00000000-0005-0000-0000-00000D6D0000}"/>
    <cellStyle name="Encabezado 3 2" xfId="26245" hidden="1" xr:uid="{00000000-0005-0000-0000-00000E6D0000}"/>
    <cellStyle name="Encabezado 3 2" xfId="26492" hidden="1" xr:uid="{00000000-0005-0000-0000-00000F6D0000}"/>
    <cellStyle name="Encabezado 3 2" xfId="26501" hidden="1" xr:uid="{00000000-0005-0000-0000-0000106D0000}"/>
    <cellStyle name="Encabezado 3 2" xfId="26502" hidden="1" xr:uid="{00000000-0005-0000-0000-0000116D0000}"/>
    <cellStyle name="Encabezado 3 2" xfId="26511" hidden="1" xr:uid="{00000000-0005-0000-0000-0000126D0000}"/>
    <cellStyle name="Encabezado 3 2" xfId="26512" hidden="1" xr:uid="{00000000-0005-0000-0000-0000136D0000}"/>
    <cellStyle name="Encabezado 3 2" xfId="26196" hidden="1" xr:uid="{00000000-0005-0000-0000-0000146D0000}"/>
    <cellStyle name="Encabezado 3 2" xfId="9616" hidden="1" xr:uid="{00000000-0005-0000-0000-0000156D0000}"/>
    <cellStyle name="Encabezado 3 2" xfId="8513" hidden="1" xr:uid="{00000000-0005-0000-0000-0000166D0000}"/>
    <cellStyle name="Encabezado 3 2" xfId="26190" hidden="1" xr:uid="{00000000-0005-0000-0000-0000176D0000}"/>
    <cellStyle name="Encabezado 3 2" xfId="9159" hidden="1" xr:uid="{00000000-0005-0000-0000-0000186D0000}"/>
    <cellStyle name="Encabezado 3 2" xfId="23725" hidden="1" xr:uid="{00000000-0005-0000-0000-0000196D0000}"/>
    <cellStyle name="Encabezado 3 2" xfId="5601" hidden="1" xr:uid="{00000000-0005-0000-0000-00001A6D0000}"/>
    <cellStyle name="Encabezado 3 2" xfId="5653" hidden="1" xr:uid="{00000000-0005-0000-0000-00001B6D0000}"/>
    <cellStyle name="Encabezado 3 2" xfId="26521" hidden="1" xr:uid="{00000000-0005-0000-0000-00001C6D0000}"/>
    <cellStyle name="Encabezado 3 2" xfId="26522" hidden="1" xr:uid="{00000000-0005-0000-0000-00001D6D0000}"/>
    <cellStyle name="Encabezado 3 2" xfId="26581" hidden="1" xr:uid="{00000000-0005-0000-0000-00001E6D0000}"/>
    <cellStyle name="Encabezado 3 2" xfId="26582" hidden="1" xr:uid="{00000000-0005-0000-0000-00001F6D0000}"/>
    <cellStyle name="Encabezado 3 2" xfId="26604" hidden="1" xr:uid="{00000000-0005-0000-0000-0000206D0000}"/>
    <cellStyle name="Encabezado 3 2" xfId="26605" hidden="1" xr:uid="{00000000-0005-0000-0000-0000216D0000}"/>
    <cellStyle name="Encabezado 3 2" xfId="26614" hidden="1" xr:uid="{00000000-0005-0000-0000-0000226D0000}"/>
    <cellStyle name="Encabezado 3 2" xfId="26615" hidden="1" xr:uid="{00000000-0005-0000-0000-0000236D0000}"/>
    <cellStyle name="Encabezado 3 2" xfId="26624" hidden="1" xr:uid="{00000000-0005-0000-0000-0000246D0000}"/>
    <cellStyle name="Encabezado 3 2" xfId="26625" hidden="1" xr:uid="{00000000-0005-0000-0000-0000256D0000}"/>
    <cellStyle name="Encabezado 3 2" xfId="26634" hidden="1" xr:uid="{00000000-0005-0000-0000-0000266D0000}"/>
    <cellStyle name="Encabezado 3 2" xfId="26635" hidden="1" xr:uid="{00000000-0005-0000-0000-0000276D0000}"/>
    <cellStyle name="Encabezado 3 2" xfId="26549" hidden="1" xr:uid="{00000000-0005-0000-0000-0000286D0000}"/>
    <cellStyle name="Encabezado 3 2" xfId="26199" hidden="1" xr:uid="{00000000-0005-0000-0000-0000296D0000}"/>
    <cellStyle name="Encabezado 3 2" xfId="26537" hidden="1" xr:uid="{00000000-0005-0000-0000-00002A6D0000}"/>
    <cellStyle name="Encabezado 3 2" xfId="26536" hidden="1" xr:uid="{00000000-0005-0000-0000-00002B6D0000}"/>
    <cellStyle name="Encabezado 3 2" xfId="26272" hidden="1" xr:uid="{00000000-0005-0000-0000-00002C6D0000}"/>
    <cellStyle name="Encabezado 3 2" xfId="26644" hidden="1" xr:uid="{00000000-0005-0000-0000-00002D6D0000}"/>
    <cellStyle name="Encabezado 3 2" xfId="26653" hidden="1" xr:uid="{00000000-0005-0000-0000-00002E6D0000}"/>
    <cellStyle name="Encabezado 3 2" xfId="26654" hidden="1" xr:uid="{00000000-0005-0000-0000-00002F6D0000}"/>
    <cellStyle name="Encabezado 3 2" xfId="26663" hidden="1" xr:uid="{00000000-0005-0000-0000-0000306D0000}"/>
    <cellStyle name="Encabezado 3 2" xfId="26664" hidden="1" xr:uid="{00000000-0005-0000-0000-0000316D0000}"/>
    <cellStyle name="Encabezado 3 2" xfId="26231" hidden="1" xr:uid="{00000000-0005-0000-0000-0000326D0000}"/>
    <cellStyle name="Encabezado 3 2" xfId="26344" hidden="1" xr:uid="{00000000-0005-0000-0000-0000336D0000}"/>
    <cellStyle name="Encabezado 3 2" xfId="26283" hidden="1" xr:uid="{00000000-0005-0000-0000-0000346D0000}"/>
    <cellStyle name="Encabezado 3 2" xfId="26342" hidden="1" xr:uid="{00000000-0005-0000-0000-0000356D0000}"/>
    <cellStyle name="Encabezado 3 2" xfId="23871" hidden="1" xr:uid="{00000000-0005-0000-0000-0000366D0000}"/>
    <cellStyle name="Encabezado 3 2" xfId="26206" hidden="1" xr:uid="{00000000-0005-0000-0000-0000376D0000}"/>
    <cellStyle name="Encabezado 3 2" xfId="4824" hidden="1" xr:uid="{00000000-0005-0000-0000-0000386D0000}"/>
    <cellStyle name="Encabezado 3 2" xfId="26209" hidden="1" xr:uid="{00000000-0005-0000-0000-0000396D0000}"/>
    <cellStyle name="Encabezado 3 2" xfId="23795" hidden="1" xr:uid="{00000000-0005-0000-0000-00003A6D0000}"/>
    <cellStyle name="Encabezado 3 2" xfId="9635" hidden="1" xr:uid="{00000000-0005-0000-0000-00003B6D0000}"/>
    <cellStyle name="Encabezado 3 2" xfId="26726" hidden="1" xr:uid="{00000000-0005-0000-0000-00003C6D0000}"/>
    <cellStyle name="Encabezado 3 2" xfId="26727" hidden="1" xr:uid="{00000000-0005-0000-0000-00003D6D0000}"/>
    <cellStyle name="Encabezado 3 2" xfId="26749" hidden="1" xr:uid="{00000000-0005-0000-0000-00003E6D0000}"/>
    <cellStyle name="Encabezado 3 2" xfId="26750" hidden="1" xr:uid="{00000000-0005-0000-0000-00003F6D0000}"/>
    <cellStyle name="Encabezado 3 2" xfId="26759" hidden="1" xr:uid="{00000000-0005-0000-0000-0000406D0000}"/>
    <cellStyle name="Encabezado 3 2" xfId="26760" hidden="1" xr:uid="{00000000-0005-0000-0000-0000416D0000}"/>
    <cellStyle name="Encabezado 3 2" xfId="26769" hidden="1" xr:uid="{00000000-0005-0000-0000-0000426D0000}"/>
    <cellStyle name="Encabezado 3 2" xfId="26770" hidden="1" xr:uid="{00000000-0005-0000-0000-0000436D0000}"/>
    <cellStyle name="Encabezado 3 2" xfId="26779" hidden="1" xr:uid="{00000000-0005-0000-0000-0000446D0000}"/>
    <cellStyle name="Encabezado 3 2" xfId="26780" hidden="1" xr:uid="{00000000-0005-0000-0000-0000456D0000}"/>
    <cellStyle name="Encabezado 3 2" xfId="26694" hidden="1" xr:uid="{00000000-0005-0000-0000-0000466D0000}"/>
    <cellStyle name="Encabezado 3 2" xfId="26327" hidden="1" xr:uid="{00000000-0005-0000-0000-0000476D0000}"/>
    <cellStyle name="Encabezado 3 2" xfId="26682" hidden="1" xr:uid="{00000000-0005-0000-0000-0000486D0000}"/>
    <cellStyle name="Encabezado 3 2" xfId="26681" hidden="1" xr:uid="{00000000-0005-0000-0000-0000496D0000}"/>
    <cellStyle name="Encabezado 3 2" xfId="26180" hidden="1" xr:uid="{00000000-0005-0000-0000-00004A6D0000}"/>
    <cellStyle name="Encabezado 3 2" xfId="26789" hidden="1" xr:uid="{00000000-0005-0000-0000-00004B6D0000}"/>
    <cellStyle name="Encabezado 3 2" xfId="26798" hidden="1" xr:uid="{00000000-0005-0000-0000-00004C6D0000}"/>
    <cellStyle name="Encabezado 3 2" xfId="26799" hidden="1" xr:uid="{00000000-0005-0000-0000-00004D6D0000}"/>
    <cellStyle name="Encabezado 3 2" xfId="26808" hidden="1" xr:uid="{00000000-0005-0000-0000-00004E6D0000}"/>
    <cellStyle name="Encabezado 3 2" xfId="26809" hidden="1" xr:uid="{00000000-0005-0000-0000-00004F6D0000}"/>
    <cellStyle name="Encabezado 3 2" xfId="5199" hidden="1" xr:uid="{00000000-0005-0000-0000-0000506D0000}"/>
    <cellStyle name="Encabezado 3 2" xfId="20300" hidden="1" xr:uid="{00000000-0005-0000-0000-0000516D0000}"/>
    <cellStyle name="Encabezado 3 2" xfId="20306" hidden="1" xr:uid="{00000000-0005-0000-0000-0000526D0000}"/>
    <cellStyle name="Encabezado 3 2" xfId="5157" hidden="1" xr:uid="{00000000-0005-0000-0000-0000536D0000}"/>
    <cellStyle name="Encabezado 3 2" xfId="26823" hidden="1" xr:uid="{00000000-0005-0000-0000-0000546D0000}"/>
    <cellStyle name="Encabezado 3 2" xfId="26824" hidden="1" xr:uid="{00000000-0005-0000-0000-0000556D0000}"/>
    <cellStyle name="Encabezado 3 2" xfId="26841" hidden="1" xr:uid="{00000000-0005-0000-0000-0000566D0000}"/>
    <cellStyle name="Encabezado 3 2" xfId="26842" hidden="1" xr:uid="{00000000-0005-0000-0000-0000576D0000}"/>
    <cellStyle name="Encabezado 3 2" xfId="26855" hidden="1" xr:uid="{00000000-0005-0000-0000-0000586D0000}"/>
    <cellStyle name="Encabezado 3 2" xfId="26856" hidden="1" xr:uid="{00000000-0005-0000-0000-0000596D0000}"/>
    <cellStyle name="Encabezado 3 2" xfId="27165" hidden="1" xr:uid="{00000000-0005-0000-0000-00005A6D0000}"/>
    <cellStyle name="Encabezado 3 2" xfId="27166" hidden="1" xr:uid="{00000000-0005-0000-0000-00005B6D0000}"/>
    <cellStyle name="Encabezado 3 2" xfId="27192" hidden="1" xr:uid="{00000000-0005-0000-0000-00005C6D0000}"/>
    <cellStyle name="Encabezado 3 2" xfId="27193" hidden="1" xr:uid="{00000000-0005-0000-0000-00005D6D0000}"/>
    <cellStyle name="Encabezado 3 2" xfId="27278" hidden="1" xr:uid="{00000000-0005-0000-0000-00005E6D0000}"/>
    <cellStyle name="Encabezado 3 2" xfId="27279" hidden="1" xr:uid="{00000000-0005-0000-0000-00005F6D0000}"/>
    <cellStyle name="Encabezado 3 2" xfId="27290" hidden="1" xr:uid="{00000000-0005-0000-0000-0000606D0000}"/>
    <cellStyle name="Encabezado 3 2" xfId="27291" hidden="1" xr:uid="{00000000-0005-0000-0000-0000616D0000}"/>
    <cellStyle name="Encabezado 3 2" xfId="27304" hidden="1" xr:uid="{00000000-0005-0000-0000-0000626D0000}"/>
    <cellStyle name="Encabezado 3 2" xfId="27305" hidden="1" xr:uid="{00000000-0005-0000-0000-0000636D0000}"/>
    <cellStyle name="Encabezado 3 2" xfId="26914" hidden="1" xr:uid="{00000000-0005-0000-0000-0000646D0000}"/>
    <cellStyle name="Encabezado 3 2" xfId="4905" hidden="1" xr:uid="{00000000-0005-0000-0000-0000656D0000}"/>
    <cellStyle name="Encabezado 3 2" xfId="26898" hidden="1" xr:uid="{00000000-0005-0000-0000-0000666D0000}"/>
    <cellStyle name="Encabezado 3 2" xfId="26897" hidden="1" xr:uid="{00000000-0005-0000-0000-0000676D0000}"/>
    <cellStyle name="Encabezado 3 2" xfId="9566" hidden="1" xr:uid="{00000000-0005-0000-0000-0000686D0000}"/>
    <cellStyle name="Encabezado 3 2" xfId="27314" hidden="1" xr:uid="{00000000-0005-0000-0000-0000696D0000}"/>
    <cellStyle name="Encabezado 3 2" xfId="27328" hidden="1" xr:uid="{00000000-0005-0000-0000-00006A6D0000}"/>
    <cellStyle name="Encabezado 3 2" xfId="27329" hidden="1" xr:uid="{00000000-0005-0000-0000-00006B6D0000}"/>
    <cellStyle name="Encabezado 3 2" xfId="27341" hidden="1" xr:uid="{00000000-0005-0000-0000-00006C6D0000}"/>
    <cellStyle name="Encabezado 3 2" xfId="27342" hidden="1" xr:uid="{00000000-0005-0000-0000-00006D6D0000}"/>
    <cellStyle name="Encabezado 3 2" xfId="3463" hidden="1" xr:uid="{00000000-0005-0000-0000-00006E6D0000}"/>
    <cellStyle name="Encabezado 3 2" xfId="9167" hidden="1" xr:uid="{00000000-0005-0000-0000-00006F6D0000}"/>
    <cellStyle name="Encabezado 3 2" xfId="3535" hidden="1" xr:uid="{00000000-0005-0000-0000-0000706D0000}"/>
    <cellStyle name="Encabezado 3 2" xfId="26985" hidden="1" xr:uid="{00000000-0005-0000-0000-0000716D0000}"/>
    <cellStyle name="Encabezado 3 2" xfId="27112" hidden="1" xr:uid="{00000000-0005-0000-0000-0000726D0000}"/>
    <cellStyle name="Encabezado 3 2" xfId="5602" hidden="1" xr:uid="{00000000-0005-0000-0000-0000736D0000}"/>
    <cellStyle name="Encabezado 3 2" xfId="27359" hidden="1" xr:uid="{00000000-0005-0000-0000-0000746D0000}"/>
    <cellStyle name="Encabezado 3 2" xfId="27360" hidden="1" xr:uid="{00000000-0005-0000-0000-0000756D0000}"/>
    <cellStyle name="Encabezado 3 2" xfId="27372" hidden="1" xr:uid="{00000000-0005-0000-0000-0000766D0000}"/>
    <cellStyle name="Encabezado 3 2" xfId="27373" hidden="1" xr:uid="{00000000-0005-0000-0000-0000776D0000}"/>
    <cellStyle name="Encabezado 3 2" xfId="27506" hidden="1" xr:uid="{00000000-0005-0000-0000-0000786D0000}"/>
    <cellStyle name="Encabezado 3 2" xfId="27507" hidden="1" xr:uid="{00000000-0005-0000-0000-0000796D0000}"/>
    <cellStyle name="Encabezado 3 2" xfId="27530" hidden="1" xr:uid="{00000000-0005-0000-0000-00007A6D0000}"/>
    <cellStyle name="Encabezado 3 2" xfId="27531" hidden="1" xr:uid="{00000000-0005-0000-0000-00007B6D0000}"/>
    <cellStyle name="Encabezado 3 2" xfId="27566" hidden="1" xr:uid="{00000000-0005-0000-0000-00007C6D0000}"/>
    <cellStyle name="Encabezado 3 2" xfId="27567" hidden="1" xr:uid="{00000000-0005-0000-0000-00007D6D0000}"/>
    <cellStyle name="Encabezado 3 2" xfId="27577" hidden="1" xr:uid="{00000000-0005-0000-0000-00007E6D0000}"/>
    <cellStyle name="Encabezado 3 2" xfId="27578" hidden="1" xr:uid="{00000000-0005-0000-0000-00007F6D0000}"/>
    <cellStyle name="Encabezado 3 2" xfId="27588" hidden="1" xr:uid="{00000000-0005-0000-0000-0000806D0000}"/>
    <cellStyle name="Encabezado 3 2" xfId="27589" hidden="1" xr:uid="{00000000-0005-0000-0000-0000816D0000}"/>
    <cellStyle name="Encabezado 3 2" xfId="27650" hidden="1" xr:uid="{00000000-0005-0000-0000-0000826D0000}"/>
    <cellStyle name="Encabezado 3 2" xfId="27651" hidden="1" xr:uid="{00000000-0005-0000-0000-0000836D0000}"/>
    <cellStyle name="Encabezado 3 2" xfId="27673" hidden="1" xr:uid="{00000000-0005-0000-0000-0000846D0000}"/>
    <cellStyle name="Encabezado 3 2" xfId="27674" hidden="1" xr:uid="{00000000-0005-0000-0000-0000856D0000}"/>
    <cellStyle name="Encabezado 3 2" xfId="27683" hidden="1" xr:uid="{00000000-0005-0000-0000-0000866D0000}"/>
    <cellStyle name="Encabezado 3 2" xfId="27684" hidden="1" xr:uid="{00000000-0005-0000-0000-0000876D0000}"/>
    <cellStyle name="Encabezado 3 2" xfId="27693" hidden="1" xr:uid="{00000000-0005-0000-0000-0000886D0000}"/>
    <cellStyle name="Encabezado 3 2" xfId="27694" hidden="1" xr:uid="{00000000-0005-0000-0000-0000896D0000}"/>
    <cellStyle name="Encabezado 3 2" xfId="27703" hidden="1" xr:uid="{00000000-0005-0000-0000-00008A6D0000}"/>
    <cellStyle name="Encabezado 3 2" xfId="27704" hidden="1" xr:uid="{00000000-0005-0000-0000-00008B6D0000}"/>
    <cellStyle name="Encabezado 3 2" xfId="27617" hidden="1" xr:uid="{00000000-0005-0000-0000-00008C6D0000}"/>
    <cellStyle name="Encabezado 3 2" xfId="27476" hidden="1" xr:uid="{00000000-0005-0000-0000-00008D6D0000}"/>
    <cellStyle name="Encabezado 3 2" xfId="27605" hidden="1" xr:uid="{00000000-0005-0000-0000-00008E6D0000}"/>
    <cellStyle name="Encabezado 3 2" xfId="27604" hidden="1" xr:uid="{00000000-0005-0000-0000-00008F6D0000}"/>
    <cellStyle name="Encabezado 3 2" xfId="27465" hidden="1" xr:uid="{00000000-0005-0000-0000-0000906D0000}"/>
    <cellStyle name="Encabezado 3 2" xfId="27713" hidden="1" xr:uid="{00000000-0005-0000-0000-0000916D0000}"/>
    <cellStyle name="Encabezado 3 2" xfId="27722" hidden="1" xr:uid="{00000000-0005-0000-0000-0000926D0000}"/>
    <cellStyle name="Encabezado 3 2" xfId="27723" hidden="1" xr:uid="{00000000-0005-0000-0000-0000936D0000}"/>
    <cellStyle name="Encabezado 3 2" xfId="27732" hidden="1" xr:uid="{00000000-0005-0000-0000-0000946D0000}"/>
    <cellStyle name="Encabezado 3 2" xfId="27733" hidden="1" xr:uid="{00000000-0005-0000-0000-0000956D0000}"/>
    <cellStyle name="Encabezado 3 2" xfId="27416" hidden="1" xr:uid="{00000000-0005-0000-0000-0000966D0000}"/>
    <cellStyle name="Encabezado 3 2" xfId="27211" hidden="1" xr:uid="{00000000-0005-0000-0000-0000976D0000}"/>
    <cellStyle name="Encabezado 3 2" xfId="5775" hidden="1" xr:uid="{00000000-0005-0000-0000-0000986D0000}"/>
    <cellStyle name="Encabezado 3 2" xfId="27410" hidden="1" xr:uid="{00000000-0005-0000-0000-0000996D0000}"/>
    <cellStyle name="Encabezado 3 2" xfId="20281" hidden="1" xr:uid="{00000000-0005-0000-0000-00009A6D0000}"/>
    <cellStyle name="Encabezado 3 2" xfId="27059" hidden="1" xr:uid="{00000000-0005-0000-0000-00009B6D0000}"/>
    <cellStyle name="Encabezado 3 2" xfId="10013" hidden="1" xr:uid="{00000000-0005-0000-0000-00009C6D0000}"/>
    <cellStyle name="Encabezado 3 2" xfId="8702" hidden="1" xr:uid="{00000000-0005-0000-0000-00009D6D0000}"/>
    <cellStyle name="Encabezado 3 2" xfId="27742" hidden="1" xr:uid="{00000000-0005-0000-0000-00009E6D0000}"/>
    <cellStyle name="Encabezado 3 2" xfId="27743" hidden="1" xr:uid="{00000000-0005-0000-0000-00009F6D0000}"/>
    <cellStyle name="Encabezado 3 2" xfId="27802" hidden="1" xr:uid="{00000000-0005-0000-0000-0000A06D0000}"/>
    <cellStyle name="Encabezado 3 2" xfId="27803" hidden="1" xr:uid="{00000000-0005-0000-0000-0000A16D0000}"/>
    <cellStyle name="Encabezado 3 2" xfId="27825" hidden="1" xr:uid="{00000000-0005-0000-0000-0000A26D0000}"/>
    <cellStyle name="Encabezado 3 2" xfId="27826" hidden="1" xr:uid="{00000000-0005-0000-0000-0000A36D0000}"/>
    <cellStyle name="Encabezado 3 2" xfId="27835" hidden="1" xr:uid="{00000000-0005-0000-0000-0000A46D0000}"/>
    <cellStyle name="Encabezado 3 2" xfId="27836" hidden="1" xr:uid="{00000000-0005-0000-0000-0000A56D0000}"/>
    <cellStyle name="Encabezado 3 2" xfId="27845" hidden="1" xr:uid="{00000000-0005-0000-0000-0000A66D0000}"/>
    <cellStyle name="Encabezado 3 2" xfId="27846" hidden="1" xr:uid="{00000000-0005-0000-0000-0000A76D0000}"/>
    <cellStyle name="Encabezado 3 2" xfId="27855" hidden="1" xr:uid="{00000000-0005-0000-0000-0000A86D0000}"/>
    <cellStyle name="Encabezado 3 2" xfId="27856" hidden="1" xr:uid="{00000000-0005-0000-0000-0000A96D0000}"/>
    <cellStyle name="Encabezado 3 2" xfId="27770" hidden="1" xr:uid="{00000000-0005-0000-0000-0000AA6D0000}"/>
    <cellStyle name="Encabezado 3 2" xfId="27419" hidden="1" xr:uid="{00000000-0005-0000-0000-0000AB6D0000}"/>
    <cellStyle name="Encabezado 3 2" xfId="27758" hidden="1" xr:uid="{00000000-0005-0000-0000-0000AC6D0000}"/>
    <cellStyle name="Encabezado 3 2" xfId="27757" hidden="1" xr:uid="{00000000-0005-0000-0000-0000AD6D0000}"/>
    <cellStyle name="Encabezado 3 2" xfId="27492" hidden="1" xr:uid="{00000000-0005-0000-0000-0000AE6D0000}"/>
    <cellStyle name="Encabezado 3 2" xfId="27865" hidden="1" xr:uid="{00000000-0005-0000-0000-0000AF6D0000}"/>
    <cellStyle name="Encabezado 3 2" xfId="27874" hidden="1" xr:uid="{00000000-0005-0000-0000-0000B06D0000}"/>
    <cellStyle name="Encabezado 3 2" xfId="27875" hidden="1" xr:uid="{00000000-0005-0000-0000-0000B16D0000}"/>
    <cellStyle name="Encabezado 3 2" xfId="27884" hidden="1" xr:uid="{00000000-0005-0000-0000-0000B26D0000}"/>
    <cellStyle name="Encabezado 3 2" xfId="27885" hidden="1" xr:uid="{00000000-0005-0000-0000-0000B36D0000}"/>
    <cellStyle name="Encabezado 3 2" xfId="27451" hidden="1" xr:uid="{00000000-0005-0000-0000-0000B46D0000}"/>
    <cellStyle name="Encabezado 3 2" xfId="27564" hidden="1" xr:uid="{00000000-0005-0000-0000-0000B56D0000}"/>
    <cellStyle name="Encabezado 3 2" xfId="27503" hidden="1" xr:uid="{00000000-0005-0000-0000-0000B66D0000}"/>
    <cellStyle name="Encabezado 3 2" xfId="27562" hidden="1" xr:uid="{00000000-0005-0000-0000-0000B76D0000}"/>
    <cellStyle name="Encabezado 3 2" xfId="26935" hidden="1" xr:uid="{00000000-0005-0000-0000-0000B86D0000}"/>
    <cellStyle name="Encabezado 3 2" xfId="27426" hidden="1" xr:uid="{00000000-0005-0000-0000-0000B96D0000}"/>
    <cellStyle name="Encabezado 3 2" xfId="8826" hidden="1" xr:uid="{00000000-0005-0000-0000-0000BA6D0000}"/>
    <cellStyle name="Encabezado 3 2" xfId="27429" hidden="1" xr:uid="{00000000-0005-0000-0000-0000BB6D0000}"/>
    <cellStyle name="Encabezado 3 2" xfId="3813" hidden="1" xr:uid="{00000000-0005-0000-0000-0000BC6D0000}"/>
    <cellStyle name="Encabezado 3 2" xfId="9174" hidden="1" xr:uid="{00000000-0005-0000-0000-0000BD6D0000}"/>
    <cellStyle name="Encabezado 3 2" xfId="27947" hidden="1" xr:uid="{00000000-0005-0000-0000-0000BE6D0000}"/>
    <cellStyle name="Encabezado 3 2" xfId="27948" hidden="1" xr:uid="{00000000-0005-0000-0000-0000BF6D0000}"/>
    <cellStyle name="Encabezado 3 2" xfId="27970" hidden="1" xr:uid="{00000000-0005-0000-0000-0000C06D0000}"/>
    <cellStyle name="Encabezado 3 2" xfId="27971" hidden="1" xr:uid="{00000000-0005-0000-0000-0000C16D0000}"/>
    <cellStyle name="Encabezado 3 2" xfId="27980" hidden="1" xr:uid="{00000000-0005-0000-0000-0000C26D0000}"/>
    <cellStyle name="Encabezado 3 2" xfId="27981" hidden="1" xr:uid="{00000000-0005-0000-0000-0000C36D0000}"/>
    <cellStyle name="Encabezado 3 2" xfId="27990" hidden="1" xr:uid="{00000000-0005-0000-0000-0000C46D0000}"/>
    <cellStyle name="Encabezado 3 2" xfId="27991" hidden="1" xr:uid="{00000000-0005-0000-0000-0000C56D0000}"/>
    <cellStyle name="Encabezado 3 2" xfId="28000" hidden="1" xr:uid="{00000000-0005-0000-0000-0000C66D0000}"/>
    <cellStyle name="Encabezado 3 2" xfId="28001" hidden="1" xr:uid="{00000000-0005-0000-0000-0000C76D0000}"/>
    <cellStyle name="Encabezado 3 2" xfId="27915" hidden="1" xr:uid="{00000000-0005-0000-0000-0000C86D0000}"/>
    <cellStyle name="Encabezado 3 2" xfId="27547" hidden="1" xr:uid="{00000000-0005-0000-0000-0000C96D0000}"/>
    <cellStyle name="Encabezado 3 2" xfId="27903" hidden="1" xr:uid="{00000000-0005-0000-0000-0000CA6D0000}"/>
    <cellStyle name="Encabezado 3 2" xfId="27902" hidden="1" xr:uid="{00000000-0005-0000-0000-0000CB6D0000}"/>
    <cellStyle name="Encabezado 3 2" xfId="27400" hidden="1" xr:uid="{00000000-0005-0000-0000-0000CC6D0000}"/>
    <cellStyle name="Encabezado 3 2" xfId="28010" hidden="1" xr:uid="{00000000-0005-0000-0000-0000CD6D0000}"/>
    <cellStyle name="Encabezado 3 2" xfId="28019" hidden="1" xr:uid="{00000000-0005-0000-0000-0000CE6D0000}"/>
    <cellStyle name="Encabezado 3 2" xfId="28020" hidden="1" xr:uid="{00000000-0005-0000-0000-0000CF6D0000}"/>
    <cellStyle name="Encabezado 3 2" xfId="28029" hidden="1" xr:uid="{00000000-0005-0000-0000-0000D06D0000}"/>
    <cellStyle name="Encabezado 3 2" xfId="28030" hidden="1" xr:uid="{00000000-0005-0000-0000-0000D16D0000}"/>
    <cellStyle name="Encabezado 3 2" xfId="26956" hidden="1" xr:uid="{00000000-0005-0000-0000-0000D26D0000}"/>
    <cellStyle name="Encabezado 3 2" xfId="27303" hidden="1" xr:uid="{00000000-0005-0000-0000-0000D36D0000}"/>
    <cellStyle name="Encabezado 3 2" xfId="4961" hidden="1" xr:uid="{00000000-0005-0000-0000-0000D46D0000}"/>
    <cellStyle name="Encabezado 3 2" xfId="8645" hidden="1" xr:uid="{00000000-0005-0000-0000-0000D56D0000}"/>
    <cellStyle name="Encabezado 3 2" xfId="27079" hidden="1" xr:uid="{00000000-0005-0000-0000-0000D66D0000}"/>
    <cellStyle name="Encabezado 3 2" xfId="13751" hidden="1" xr:uid="{00000000-0005-0000-0000-0000D76D0000}"/>
    <cellStyle name="Encabezado 3 2" xfId="28042" hidden="1" xr:uid="{00000000-0005-0000-0000-0000D86D0000}"/>
    <cellStyle name="Encabezado 3 2" xfId="28043" hidden="1" xr:uid="{00000000-0005-0000-0000-0000D96D0000}"/>
    <cellStyle name="Encabezado 3 2" xfId="28052" hidden="1" xr:uid="{00000000-0005-0000-0000-0000DA6D0000}"/>
    <cellStyle name="Encabezado 3 2" xfId="28053" hidden="1" xr:uid="{00000000-0005-0000-0000-0000DB6D0000}"/>
    <cellStyle name="Encabezado 3 2" xfId="28186" hidden="1" xr:uid="{00000000-0005-0000-0000-0000DC6D0000}"/>
    <cellStyle name="Encabezado 3 2" xfId="28187" hidden="1" xr:uid="{00000000-0005-0000-0000-0000DD6D0000}"/>
    <cellStyle name="Encabezado 3 2" xfId="28210" hidden="1" xr:uid="{00000000-0005-0000-0000-0000DE6D0000}"/>
    <cellStyle name="Encabezado 3 2" xfId="28211" hidden="1" xr:uid="{00000000-0005-0000-0000-0000DF6D0000}"/>
    <cellStyle name="Encabezado 3 2" xfId="28246" hidden="1" xr:uid="{00000000-0005-0000-0000-0000E06D0000}"/>
    <cellStyle name="Encabezado 3 2" xfId="28247" hidden="1" xr:uid="{00000000-0005-0000-0000-0000E16D0000}"/>
    <cellStyle name="Encabezado 3 2" xfId="28257" hidden="1" xr:uid="{00000000-0005-0000-0000-0000E26D0000}"/>
    <cellStyle name="Encabezado 3 2" xfId="28258" hidden="1" xr:uid="{00000000-0005-0000-0000-0000E36D0000}"/>
    <cellStyle name="Encabezado 3 2" xfId="28268" hidden="1" xr:uid="{00000000-0005-0000-0000-0000E46D0000}"/>
    <cellStyle name="Encabezado 3 2" xfId="28269" hidden="1" xr:uid="{00000000-0005-0000-0000-0000E56D0000}"/>
    <cellStyle name="Encabezado 3 2" xfId="28329" hidden="1" xr:uid="{00000000-0005-0000-0000-0000E66D0000}"/>
    <cellStyle name="Encabezado 3 2" xfId="28330" hidden="1" xr:uid="{00000000-0005-0000-0000-0000E76D0000}"/>
    <cellStyle name="Encabezado 3 2" xfId="28352" hidden="1" xr:uid="{00000000-0005-0000-0000-0000E86D0000}"/>
    <cellStyle name="Encabezado 3 2" xfId="28353" hidden="1" xr:uid="{00000000-0005-0000-0000-0000E96D0000}"/>
    <cellStyle name="Encabezado 3 2" xfId="28362" hidden="1" xr:uid="{00000000-0005-0000-0000-0000EA6D0000}"/>
    <cellStyle name="Encabezado 3 2" xfId="28363" hidden="1" xr:uid="{00000000-0005-0000-0000-0000EB6D0000}"/>
    <cellStyle name="Encabezado 3 2" xfId="28372" hidden="1" xr:uid="{00000000-0005-0000-0000-0000EC6D0000}"/>
    <cellStyle name="Encabezado 3 2" xfId="28373" hidden="1" xr:uid="{00000000-0005-0000-0000-0000ED6D0000}"/>
    <cellStyle name="Encabezado 3 2" xfId="28382" hidden="1" xr:uid="{00000000-0005-0000-0000-0000EE6D0000}"/>
    <cellStyle name="Encabezado 3 2" xfId="28383" hidden="1" xr:uid="{00000000-0005-0000-0000-0000EF6D0000}"/>
    <cellStyle name="Encabezado 3 2" xfId="28297" hidden="1" xr:uid="{00000000-0005-0000-0000-0000F06D0000}"/>
    <cellStyle name="Encabezado 3 2" xfId="28156" hidden="1" xr:uid="{00000000-0005-0000-0000-0000F16D0000}"/>
    <cellStyle name="Encabezado 3 2" xfId="28285" hidden="1" xr:uid="{00000000-0005-0000-0000-0000F26D0000}"/>
    <cellStyle name="Encabezado 3 2" xfId="28284" hidden="1" xr:uid="{00000000-0005-0000-0000-0000F36D0000}"/>
    <cellStyle name="Encabezado 3 2" xfId="28145" hidden="1" xr:uid="{00000000-0005-0000-0000-0000F46D0000}"/>
    <cellStyle name="Encabezado 3 2" xfId="28392" hidden="1" xr:uid="{00000000-0005-0000-0000-0000F56D0000}"/>
    <cellStyle name="Encabezado 3 2" xfId="28401" hidden="1" xr:uid="{00000000-0005-0000-0000-0000F66D0000}"/>
    <cellStyle name="Encabezado 3 2" xfId="28402" hidden="1" xr:uid="{00000000-0005-0000-0000-0000F76D0000}"/>
    <cellStyle name="Encabezado 3 2" xfId="28411" hidden="1" xr:uid="{00000000-0005-0000-0000-0000F86D0000}"/>
    <cellStyle name="Encabezado 3 2" xfId="28412" hidden="1" xr:uid="{00000000-0005-0000-0000-0000F96D0000}"/>
    <cellStyle name="Encabezado 3 2" xfId="28096" hidden="1" xr:uid="{00000000-0005-0000-0000-0000FA6D0000}"/>
    <cellStyle name="Encabezado 3 2" xfId="26934" hidden="1" xr:uid="{00000000-0005-0000-0000-0000FB6D0000}"/>
    <cellStyle name="Encabezado 3 2" xfId="27023" hidden="1" xr:uid="{00000000-0005-0000-0000-0000FC6D0000}"/>
    <cellStyle name="Encabezado 3 2" xfId="28090" hidden="1" xr:uid="{00000000-0005-0000-0000-0000FD6D0000}"/>
    <cellStyle name="Encabezado 3 2" xfId="10379" hidden="1" xr:uid="{00000000-0005-0000-0000-0000FE6D0000}"/>
    <cellStyle name="Encabezado 3 2" xfId="8785" hidden="1" xr:uid="{00000000-0005-0000-0000-0000FF6D0000}"/>
    <cellStyle name="Encabezado 3 2" xfId="4889" hidden="1" xr:uid="{00000000-0005-0000-0000-0000006E0000}"/>
    <cellStyle name="Encabezado 3 2" xfId="9554" hidden="1" xr:uid="{00000000-0005-0000-0000-0000016E0000}"/>
    <cellStyle name="Encabezado 3 2" xfId="28421" hidden="1" xr:uid="{00000000-0005-0000-0000-0000026E0000}"/>
    <cellStyle name="Encabezado 3 2" xfId="28422" hidden="1" xr:uid="{00000000-0005-0000-0000-0000036E0000}"/>
    <cellStyle name="Encabezado 3 2" xfId="28481" hidden="1" xr:uid="{00000000-0005-0000-0000-0000046E0000}"/>
    <cellStyle name="Encabezado 3 2" xfId="28482" hidden="1" xr:uid="{00000000-0005-0000-0000-0000056E0000}"/>
    <cellStyle name="Encabezado 3 2" xfId="28504" hidden="1" xr:uid="{00000000-0005-0000-0000-0000066E0000}"/>
    <cellStyle name="Encabezado 3 2" xfId="28505" hidden="1" xr:uid="{00000000-0005-0000-0000-0000076E0000}"/>
    <cellStyle name="Encabezado 3 2" xfId="28514" hidden="1" xr:uid="{00000000-0005-0000-0000-0000086E0000}"/>
    <cellStyle name="Encabezado 3 2" xfId="28515" hidden="1" xr:uid="{00000000-0005-0000-0000-0000096E0000}"/>
    <cellStyle name="Encabezado 3 2" xfId="28524" hidden="1" xr:uid="{00000000-0005-0000-0000-00000A6E0000}"/>
    <cellStyle name="Encabezado 3 2" xfId="28525" hidden="1" xr:uid="{00000000-0005-0000-0000-00000B6E0000}"/>
    <cellStyle name="Encabezado 3 2" xfId="28534" hidden="1" xr:uid="{00000000-0005-0000-0000-00000C6E0000}"/>
    <cellStyle name="Encabezado 3 2" xfId="28535" hidden="1" xr:uid="{00000000-0005-0000-0000-00000D6E0000}"/>
    <cellStyle name="Encabezado 3 2" xfId="28449" hidden="1" xr:uid="{00000000-0005-0000-0000-00000E6E0000}"/>
    <cellStyle name="Encabezado 3 2" xfId="28099" hidden="1" xr:uid="{00000000-0005-0000-0000-00000F6E0000}"/>
    <cellStyle name="Encabezado 3 2" xfId="28437" hidden="1" xr:uid="{00000000-0005-0000-0000-0000106E0000}"/>
    <cellStyle name="Encabezado 3 2" xfId="28436" hidden="1" xr:uid="{00000000-0005-0000-0000-0000116E0000}"/>
    <cellStyle name="Encabezado 3 2" xfId="28172" hidden="1" xr:uid="{00000000-0005-0000-0000-0000126E0000}"/>
    <cellStyle name="Encabezado 3 2" xfId="28544" hidden="1" xr:uid="{00000000-0005-0000-0000-0000136E0000}"/>
    <cellStyle name="Encabezado 3 2" xfId="28553" hidden="1" xr:uid="{00000000-0005-0000-0000-0000146E0000}"/>
    <cellStyle name="Encabezado 3 2" xfId="28554" hidden="1" xr:uid="{00000000-0005-0000-0000-0000156E0000}"/>
    <cellStyle name="Encabezado 3 2" xfId="28563" hidden="1" xr:uid="{00000000-0005-0000-0000-0000166E0000}"/>
    <cellStyle name="Encabezado 3 2" xfId="28564" hidden="1" xr:uid="{00000000-0005-0000-0000-0000176E0000}"/>
    <cellStyle name="Encabezado 3 2" xfId="28131" hidden="1" xr:uid="{00000000-0005-0000-0000-0000186E0000}"/>
    <cellStyle name="Encabezado 3 2" xfId="28244" hidden="1" xr:uid="{00000000-0005-0000-0000-0000196E0000}"/>
    <cellStyle name="Encabezado 3 2" xfId="28183" hidden="1" xr:uid="{00000000-0005-0000-0000-00001A6E0000}"/>
    <cellStyle name="Encabezado 3 2" xfId="28242" hidden="1" xr:uid="{00000000-0005-0000-0000-00001B6E0000}"/>
    <cellStyle name="Encabezado 3 2" xfId="4295" hidden="1" xr:uid="{00000000-0005-0000-0000-00001C6E0000}"/>
    <cellStyle name="Encabezado 3 2" xfId="28106" hidden="1" xr:uid="{00000000-0005-0000-0000-00001D6E0000}"/>
    <cellStyle name="Encabezado 3 2" xfId="27113" hidden="1" xr:uid="{00000000-0005-0000-0000-00001E6E0000}"/>
    <cellStyle name="Encabezado 3 2" xfId="28109" hidden="1" xr:uid="{00000000-0005-0000-0000-00001F6E0000}"/>
    <cellStyle name="Encabezado 3 2" xfId="27371" hidden="1" xr:uid="{00000000-0005-0000-0000-0000206E0000}"/>
    <cellStyle name="Encabezado 3 2" xfId="5177" hidden="1" xr:uid="{00000000-0005-0000-0000-0000216E0000}"/>
    <cellStyle name="Encabezado 3 2" xfId="28626" hidden="1" xr:uid="{00000000-0005-0000-0000-0000226E0000}"/>
    <cellStyle name="Encabezado 3 2" xfId="28627" hidden="1" xr:uid="{00000000-0005-0000-0000-0000236E0000}"/>
    <cellStyle name="Encabezado 3 2" xfId="28649" hidden="1" xr:uid="{00000000-0005-0000-0000-0000246E0000}"/>
    <cellStyle name="Encabezado 3 2" xfId="28650" hidden="1" xr:uid="{00000000-0005-0000-0000-0000256E0000}"/>
    <cellStyle name="Encabezado 3 2" xfId="28659" hidden="1" xr:uid="{00000000-0005-0000-0000-0000266E0000}"/>
    <cellStyle name="Encabezado 3 2" xfId="28660" hidden="1" xr:uid="{00000000-0005-0000-0000-0000276E0000}"/>
    <cellStyle name="Encabezado 3 2" xfId="28669" hidden="1" xr:uid="{00000000-0005-0000-0000-0000286E0000}"/>
    <cellStyle name="Encabezado 3 2" xfId="28670" hidden="1" xr:uid="{00000000-0005-0000-0000-0000296E0000}"/>
    <cellStyle name="Encabezado 3 2" xfId="28679" hidden="1" xr:uid="{00000000-0005-0000-0000-00002A6E0000}"/>
    <cellStyle name="Encabezado 3 2" xfId="28680" hidden="1" xr:uid="{00000000-0005-0000-0000-00002B6E0000}"/>
    <cellStyle name="Encabezado 3 2" xfId="28594" hidden="1" xr:uid="{00000000-0005-0000-0000-00002C6E0000}"/>
    <cellStyle name="Encabezado 3 2" xfId="28227" hidden="1" xr:uid="{00000000-0005-0000-0000-00002D6E0000}"/>
    <cellStyle name="Encabezado 3 2" xfId="28582" hidden="1" xr:uid="{00000000-0005-0000-0000-00002E6E0000}"/>
    <cellStyle name="Encabezado 3 2" xfId="28581" hidden="1" xr:uid="{00000000-0005-0000-0000-00002F6E0000}"/>
    <cellStyle name="Encabezado 3 2" xfId="28080" hidden="1" xr:uid="{00000000-0005-0000-0000-0000306E0000}"/>
    <cellStyle name="Encabezado 3 2" xfId="28689" hidden="1" xr:uid="{00000000-0005-0000-0000-0000316E0000}"/>
    <cellStyle name="Encabezado 3 2" xfId="28698" hidden="1" xr:uid="{00000000-0005-0000-0000-0000326E0000}"/>
    <cellStyle name="Encabezado 3 2" xfId="28699" hidden="1" xr:uid="{00000000-0005-0000-0000-0000336E0000}"/>
    <cellStyle name="Encabezado 3 2" xfId="28708" hidden="1" xr:uid="{00000000-0005-0000-0000-0000346E0000}"/>
    <cellStyle name="Encabezado 3 2" xfId="28709" hidden="1" xr:uid="{00000000-0005-0000-0000-0000356E0000}"/>
    <cellStyle name="Encabezado 3 2" xfId="4216" hidden="1" xr:uid="{00000000-0005-0000-0000-0000366E0000}"/>
    <cellStyle name="Encabezado 3 2" xfId="9387" hidden="1" xr:uid="{00000000-0005-0000-0000-0000376E0000}"/>
    <cellStyle name="Encabezado 3 2" xfId="27370" hidden="1" xr:uid="{00000000-0005-0000-0000-0000386E0000}"/>
    <cellStyle name="Encabezado 3 2" xfId="3429" hidden="1" xr:uid="{00000000-0005-0000-0000-0000396E0000}"/>
    <cellStyle name="Encabezado 3 2" xfId="27148" hidden="1" xr:uid="{00000000-0005-0000-0000-00003A6E0000}"/>
    <cellStyle name="Encabezado 3 2" xfId="8790" hidden="1" xr:uid="{00000000-0005-0000-0000-00003B6E0000}"/>
    <cellStyle name="Encabezado 3 2" xfId="28721" hidden="1" xr:uid="{00000000-0005-0000-0000-00003C6E0000}"/>
    <cellStyle name="Encabezado 3 2" xfId="28722" hidden="1" xr:uid="{00000000-0005-0000-0000-00003D6E0000}"/>
    <cellStyle name="Encabezado 3 2" xfId="28732" hidden="1" xr:uid="{00000000-0005-0000-0000-00003E6E0000}"/>
    <cellStyle name="Encabezado 3 2" xfId="28733" hidden="1" xr:uid="{00000000-0005-0000-0000-00003F6E0000}"/>
    <cellStyle name="Encabezado 3 2" xfId="28865" hidden="1" xr:uid="{00000000-0005-0000-0000-0000406E0000}"/>
    <cellStyle name="Encabezado 3 2" xfId="28866" hidden="1" xr:uid="{00000000-0005-0000-0000-0000416E0000}"/>
    <cellStyle name="Encabezado 3 2" xfId="28889" hidden="1" xr:uid="{00000000-0005-0000-0000-0000426E0000}"/>
    <cellStyle name="Encabezado 3 2" xfId="28890" hidden="1" xr:uid="{00000000-0005-0000-0000-0000436E0000}"/>
    <cellStyle name="Encabezado 3 2" xfId="28925" hidden="1" xr:uid="{00000000-0005-0000-0000-0000446E0000}"/>
    <cellStyle name="Encabezado 3 2" xfId="28926" hidden="1" xr:uid="{00000000-0005-0000-0000-0000456E0000}"/>
    <cellStyle name="Encabezado 3 2" xfId="28936" hidden="1" xr:uid="{00000000-0005-0000-0000-0000466E0000}"/>
    <cellStyle name="Encabezado 3 2" xfId="28937" hidden="1" xr:uid="{00000000-0005-0000-0000-0000476E0000}"/>
    <cellStyle name="Encabezado 3 2" xfId="28947" hidden="1" xr:uid="{00000000-0005-0000-0000-0000486E0000}"/>
    <cellStyle name="Encabezado 3 2" xfId="28948" hidden="1" xr:uid="{00000000-0005-0000-0000-0000496E0000}"/>
    <cellStyle name="Encabezado 3 2" xfId="29009" hidden="1" xr:uid="{00000000-0005-0000-0000-00004A6E0000}"/>
    <cellStyle name="Encabezado 3 2" xfId="29010" hidden="1" xr:uid="{00000000-0005-0000-0000-00004B6E0000}"/>
    <cellStyle name="Encabezado 3 2" xfId="29032" hidden="1" xr:uid="{00000000-0005-0000-0000-00004C6E0000}"/>
    <cellStyle name="Encabezado 3 2" xfId="29033" hidden="1" xr:uid="{00000000-0005-0000-0000-00004D6E0000}"/>
    <cellStyle name="Encabezado 3 2" xfId="29042" hidden="1" xr:uid="{00000000-0005-0000-0000-00004E6E0000}"/>
    <cellStyle name="Encabezado 3 2" xfId="29043" hidden="1" xr:uid="{00000000-0005-0000-0000-00004F6E0000}"/>
    <cellStyle name="Encabezado 3 2" xfId="29052" hidden="1" xr:uid="{00000000-0005-0000-0000-0000506E0000}"/>
    <cellStyle name="Encabezado 3 2" xfId="29053" hidden="1" xr:uid="{00000000-0005-0000-0000-0000516E0000}"/>
    <cellStyle name="Encabezado 3 2" xfId="29062" hidden="1" xr:uid="{00000000-0005-0000-0000-0000526E0000}"/>
    <cellStyle name="Encabezado 3 2" xfId="29063" hidden="1" xr:uid="{00000000-0005-0000-0000-0000536E0000}"/>
    <cellStyle name="Encabezado 3 2" xfId="28976" hidden="1" xr:uid="{00000000-0005-0000-0000-0000546E0000}"/>
    <cellStyle name="Encabezado 3 2" xfId="28835" hidden="1" xr:uid="{00000000-0005-0000-0000-0000556E0000}"/>
    <cellStyle name="Encabezado 3 2" xfId="28964" hidden="1" xr:uid="{00000000-0005-0000-0000-0000566E0000}"/>
    <cellStyle name="Encabezado 3 2" xfId="28963" hidden="1" xr:uid="{00000000-0005-0000-0000-0000576E0000}"/>
    <cellStyle name="Encabezado 3 2" xfId="28824" hidden="1" xr:uid="{00000000-0005-0000-0000-0000586E0000}"/>
    <cellStyle name="Encabezado 3 2" xfId="29072" hidden="1" xr:uid="{00000000-0005-0000-0000-0000596E0000}"/>
    <cellStyle name="Encabezado 3 2" xfId="29081" hidden="1" xr:uid="{00000000-0005-0000-0000-00005A6E0000}"/>
    <cellStyle name="Encabezado 3 2" xfId="29082" hidden="1" xr:uid="{00000000-0005-0000-0000-00005B6E0000}"/>
    <cellStyle name="Encabezado 3 2" xfId="29091" hidden="1" xr:uid="{00000000-0005-0000-0000-00005C6E0000}"/>
    <cellStyle name="Encabezado 3 2" xfId="29092" hidden="1" xr:uid="{00000000-0005-0000-0000-00005D6E0000}"/>
    <cellStyle name="Encabezado 3 2" xfId="28775" hidden="1" xr:uid="{00000000-0005-0000-0000-00005E6E0000}"/>
    <cellStyle name="Encabezado 3 2" xfId="9251" hidden="1" xr:uid="{00000000-0005-0000-0000-00005F6E0000}"/>
    <cellStyle name="Encabezado 3 2" xfId="8728" hidden="1" xr:uid="{00000000-0005-0000-0000-0000606E0000}"/>
    <cellStyle name="Encabezado 3 2" xfId="28769" hidden="1" xr:uid="{00000000-0005-0000-0000-0000616E0000}"/>
    <cellStyle name="Encabezado 3 2" xfId="26981" hidden="1" xr:uid="{00000000-0005-0000-0000-0000626E0000}"/>
    <cellStyle name="Encabezado 3 2" xfId="9557" hidden="1" xr:uid="{00000000-0005-0000-0000-0000636E0000}"/>
    <cellStyle name="Encabezado 3 2" xfId="26957" hidden="1" xr:uid="{00000000-0005-0000-0000-0000646E0000}"/>
    <cellStyle name="Encabezado 3 2" xfId="8430" hidden="1" xr:uid="{00000000-0005-0000-0000-0000656E0000}"/>
    <cellStyle name="Encabezado 3 2" xfId="29101" hidden="1" xr:uid="{00000000-0005-0000-0000-0000666E0000}"/>
    <cellStyle name="Encabezado 3 2" xfId="29102" hidden="1" xr:uid="{00000000-0005-0000-0000-0000676E0000}"/>
    <cellStyle name="Encabezado 3 2" xfId="29161" hidden="1" xr:uid="{00000000-0005-0000-0000-0000686E0000}"/>
    <cellStyle name="Encabezado 3 2" xfId="29162" hidden="1" xr:uid="{00000000-0005-0000-0000-0000696E0000}"/>
    <cellStyle name="Encabezado 3 2" xfId="29184" hidden="1" xr:uid="{00000000-0005-0000-0000-00006A6E0000}"/>
    <cellStyle name="Encabezado 3 2" xfId="29185" hidden="1" xr:uid="{00000000-0005-0000-0000-00006B6E0000}"/>
    <cellStyle name="Encabezado 3 2" xfId="29194" hidden="1" xr:uid="{00000000-0005-0000-0000-00006C6E0000}"/>
    <cellStyle name="Encabezado 3 2" xfId="29195" hidden="1" xr:uid="{00000000-0005-0000-0000-00006D6E0000}"/>
    <cellStyle name="Encabezado 3 2" xfId="29204" hidden="1" xr:uid="{00000000-0005-0000-0000-00006E6E0000}"/>
    <cellStyle name="Encabezado 3 2" xfId="29205" hidden="1" xr:uid="{00000000-0005-0000-0000-00006F6E0000}"/>
    <cellStyle name="Encabezado 3 2" xfId="29214" hidden="1" xr:uid="{00000000-0005-0000-0000-0000706E0000}"/>
    <cellStyle name="Encabezado 3 2" xfId="29215" hidden="1" xr:uid="{00000000-0005-0000-0000-0000716E0000}"/>
    <cellStyle name="Encabezado 3 2" xfId="29129" hidden="1" xr:uid="{00000000-0005-0000-0000-0000726E0000}"/>
    <cellStyle name="Encabezado 3 2" xfId="28778" hidden="1" xr:uid="{00000000-0005-0000-0000-0000736E0000}"/>
    <cellStyle name="Encabezado 3 2" xfId="29117" hidden="1" xr:uid="{00000000-0005-0000-0000-0000746E0000}"/>
    <cellStyle name="Encabezado 3 2" xfId="29116" hidden="1" xr:uid="{00000000-0005-0000-0000-0000756E0000}"/>
    <cellStyle name="Encabezado 3 2" xfId="28851" hidden="1" xr:uid="{00000000-0005-0000-0000-0000766E0000}"/>
    <cellStyle name="Encabezado 3 2" xfId="29224" hidden="1" xr:uid="{00000000-0005-0000-0000-0000776E0000}"/>
    <cellStyle name="Encabezado 3 2" xfId="29233" hidden="1" xr:uid="{00000000-0005-0000-0000-0000786E0000}"/>
    <cellStyle name="Encabezado 3 2" xfId="29234" hidden="1" xr:uid="{00000000-0005-0000-0000-0000796E0000}"/>
    <cellStyle name="Encabezado 3 2" xfId="29243" hidden="1" xr:uid="{00000000-0005-0000-0000-00007A6E0000}"/>
    <cellStyle name="Encabezado 3 2" xfId="29244" hidden="1" xr:uid="{00000000-0005-0000-0000-00007B6E0000}"/>
    <cellStyle name="Encabezado 3 2" xfId="28810" hidden="1" xr:uid="{00000000-0005-0000-0000-00007C6E0000}"/>
    <cellStyle name="Encabezado 3 2" xfId="28923" hidden="1" xr:uid="{00000000-0005-0000-0000-00007D6E0000}"/>
    <cellStyle name="Encabezado 3 2" xfId="28862" hidden="1" xr:uid="{00000000-0005-0000-0000-00007E6E0000}"/>
    <cellStyle name="Encabezado 3 2" xfId="28921" hidden="1" xr:uid="{00000000-0005-0000-0000-00007F6E0000}"/>
    <cellStyle name="Encabezado 3 2" xfId="8952" hidden="1" xr:uid="{00000000-0005-0000-0000-0000806E0000}"/>
    <cellStyle name="Encabezado 3 2" xfId="28785" hidden="1" xr:uid="{00000000-0005-0000-0000-0000816E0000}"/>
    <cellStyle name="Encabezado 3 2" xfId="27218" hidden="1" xr:uid="{00000000-0005-0000-0000-0000826E0000}"/>
    <cellStyle name="Encabezado 3 2" xfId="28788" hidden="1" xr:uid="{00000000-0005-0000-0000-0000836E0000}"/>
    <cellStyle name="Encabezado 3 2" xfId="8687" hidden="1" xr:uid="{00000000-0005-0000-0000-0000846E0000}"/>
    <cellStyle name="Encabezado 3 2" xfId="27140" hidden="1" xr:uid="{00000000-0005-0000-0000-0000856E0000}"/>
    <cellStyle name="Encabezado 3 2" xfId="29306" hidden="1" xr:uid="{00000000-0005-0000-0000-0000866E0000}"/>
    <cellStyle name="Encabezado 3 2" xfId="29307" hidden="1" xr:uid="{00000000-0005-0000-0000-0000876E0000}"/>
    <cellStyle name="Encabezado 3 2" xfId="29329" hidden="1" xr:uid="{00000000-0005-0000-0000-0000886E0000}"/>
    <cellStyle name="Encabezado 3 2" xfId="29330" hidden="1" xr:uid="{00000000-0005-0000-0000-0000896E0000}"/>
    <cellStyle name="Encabezado 3 2" xfId="29339" hidden="1" xr:uid="{00000000-0005-0000-0000-00008A6E0000}"/>
    <cellStyle name="Encabezado 3 2" xfId="29340" hidden="1" xr:uid="{00000000-0005-0000-0000-00008B6E0000}"/>
    <cellStyle name="Encabezado 3 2" xfId="29349" hidden="1" xr:uid="{00000000-0005-0000-0000-00008C6E0000}"/>
    <cellStyle name="Encabezado 3 2" xfId="29350" hidden="1" xr:uid="{00000000-0005-0000-0000-00008D6E0000}"/>
    <cellStyle name="Encabezado 3 2" xfId="29359" hidden="1" xr:uid="{00000000-0005-0000-0000-00008E6E0000}"/>
    <cellStyle name="Encabezado 3 2" xfId="29360" hidden="1" xr:uid="{00000000-0005-0000-0000-00008F6E0000}"/>
    <cellStyle name="Encabezado 3 2" xfId="29274" hidden="1" xr:uid="{00000000-0005-0000-0000-0000906E0000}"/>
    <cellStyle name="Encabezado 3 2" xfId="28906" hidden="1" xr:uid="{00000000-0005-0000-0000-0000916E0000}"/>
    <cellStyle name="Encabezado 3 2" xfId="29262" hidden="1" xr:uid="{00000000-0005-0000-0000-0000926E0000}"/>
    <cellStyle name="Encabezado 3 2" xfId="29261" hidden="1" xr:uid="{00000000-0005-0000-0000-0000936E0000}"/>
    <cellStyle name="Encabezado 3 2" xfId="28759" hidden="1" xr:uid="{00000000-0005-0000-0000-0000946E0000}"/>
    <cellStyle name="Encabezado 3 2" xfId="29369" hidden="1" xr:uid="{00000000-0005-0000-0000-0000956E0000}"/>
    <cellStyle name="Encabezado 3 2" xfId="29378" hidden="1" xr:uid="{00000000-0005-0000-0000-0000966E0000}"/>
    <cellStyle name="Encabezado 3 2" xfId="29379" hidden="1" xr:uid="{00000000-0005-0000-0000-0000976E0000}"/>
    <cellStyle name="Encabezado 3 2" xfId="29388" hidden="1" xr:uid="{00000000-0005-0000-0000-0000986E0000}"/>
    <cellStyle name="Encabezado 3 2" xfId="29389" hidden="1" xr:uid="{00000000-0005-0000-0000-0000996E0000}"/>
    <cellStyle name="Encabezado 3 2" xfId="26878" hidden="1" xr:uid="{00000000-0005-0000-0000-00009A6E0000}"/>
    <cellStyle name="Encabezado 3 2" xfId="26927" hidden="1" xr:uid="{00000000-0005-0000-0000-00009B6E0000}"/>
    <cellStyle name="Encabezado 3 2" xfId="8577" hidden="1" xr:uid="{00000000-0005-0000-0000-00009C6E0000}"/>
    <cellStyle name="Encabezado 3 2" xfId="27050" hidden="1" xr:uid="{00000000-0005-0000-0000-00009D6E0000}"/>
    <cellStyle name="Encabezado 3 2" xfId="13749" hidden="1" xr:uid="{00000000-0005-0000-0000-00009E6E0000}"/>
    <cellStyle name="Encabezado 3 2" xfId="10370" hidden="1" xr:uid="{00000000-0005-0000-0000-00009F6E0000}"/>
    <cellStyle name="Encabezado 3 2" xfId="29401" hidden="1" xr:uid="{00000000-0005-0000-0000-0000A06E0000}"/>
    <cellStyle name="Encabezado 3 2" xfId="29402" hidden="1" xr:uid="{00000000-0005-0000-0000-0000A16E0000}"/>
    <cellStyle name="Encabezado 3 2" xfId="29411" hidden="1" xr:uid="{00000000-0005-0000-0000-0000A26E0000}"/>
    <cellStyle name="Encabezado 3 2" xfId="29412" hidden="1" xr:uid="{00000000-0005-0000-0000-0000A36E0000}"/>
    <cellStyle name="Encabezado 3 2" xfId="29544" hidden="1" xr:uid="{00000000-0005-0000-0000-0000A46E0000}"/>
    <cellStyle name="Encabezado 3 2" xfId="29545" hidden="1" xr:uid="{00000000-0005-0000-0000-0000A56E0000}"/>
    <cellStyle name="Encabezado 3 2" xfId="29568" hidden="1" xr:uid="{00000000-0005-0000-0000-0000A66E0000}"/>
    <cellStyle name="Encabezado 3 2" xfId="29569" hidden="1" xr:uid="{00000000-0005-0000-0000-0000A76E0000}"/>
    <cellStyle name="Encabezado 3 2" xfId="29604" hidden="1" xr:uid="{00000000-0005-0000-0000-0000A86E0000}"/>
    <cellStyle name="Encabezado 3 2" xfId="29605" hidden="1" xr:uid="{00000000-0005-0000-0000-0000A96E0000}"/>
    <cellStyle name="Encabezado 3 2" xfId="29615" hidden="1" xr:uid="{00000000-0005-0000-0000-0000AA6E0000}"/>
    <cellStyle name="Encabezado 3 2" xfId="29616" hidden="1" xr:uid="{00000000-0005-0000-0000-0000AB6E0000}"/>
    <cellStyle name="Encabezado 3 2" xfId="29626" hidden="1" xr:uid="{00000000-0005-0000-0000-0000AC6E0000}"/>
    <cellStyle name="Encabezado 3 2" xfId="29627" hidden="1" xr:uid="{00000000-0005-0000-0000-0000AD6E0000}"/>
    <cellStyle name="Encabezado 3 2" xfId="29687" hidden="1" xr:uid="{00000000-0005-0000-0000-0000AE6E0000}"/>
    <cellStyle name="Encabezado 3 2" xfId="29688" hidden="1" xr:uid="{00000000-0005-0000-0000-0000AF6E0000}"/>
    <cellStyle name="Encabezado 3 2" xfId="29710" hidden="1" xr:uid="{00000000-0005-0000-0000-0000B06E0000}"/>
    <cellStyle name="Encabezado 3 2" xfId="29711" hidden="1" xr:uid="{00000000-0005-0000-0000-0000B16E0000}"/>
    <cellStyle name="Encabezado 3 2" xfId="29720" hidden="1" xr:uid="{00000000-0005-0000-0000-0000B26E0000}"/>
    <cellStyle name="Encabezado 3 2" xfId="29721" hidden="1" xr:uid="{00000000-0005-0000-0000-0000B36E0000}"/>
    <cellStyle name="Encabezado 3 2" xfId="29730" hidden="1" xr:uid="{00000000-0005-0000-0000-0000B46E0000}"/>
    <cellStyle name="Encabezado 3 2" xfId="29731" hidden="1" xr:uid="{00000000-0005-0000-0000-0000B56E0000}"/>
    <cellStyle name="Encabezado 3 2" xfId="29740" hidden="1" xr:uid="{00000000-0005-0000-0000-0000B66E0000}"/>
    <cellStyle name="Encabezado 3 2" xfId="29741" hidden="1" xr:uid="{00000000-0005-0000-0000-0000B76E0000}"/>
    <cellStyle name="Encabezado 3 2" xfId="29655" hidden="1" xr:uid="{00000000-0005-0000-0000-0000B86E0000}"/>
    <cellStyle name="Encabezado 3 2" xfId="29514" hidden="1" xr:uid="{00000000-0005-0000-0000-0000B96E0000}"/>
    <cellStyle name="Encabezado 3 2" xfId="29643" hidden="1" xr:uid="{00000000-0005-0000-0000-0000BA6E0000}"/>
    <cellStyle name="Encabezado 3 2" xfId="29642" hidden="1" xr:uid="{00000000-0005-0000-0000-0000BB6E0000}"/>
    <cellStyle name="Encabezado 3 2" xfId="29503" hidden="1" xr:uid="{00000000-0005-0000-0000-0000BC6E0000}"/>
    <cellStyle name="Encabezado 3 2" xfId="29750" hidden="1" xr:uid="{00000000-0005-0000-0000-0000BD6E0000}"/>
    <cellStyle name="Encabezado 3 2" xfId="29759" hidden="1" xr:uid="{00000000-0005-0000-0000-0000BE6E0000}"/>
    <cellStyle name="Encabezado 3 2" xfId="29760" hidden="1" xr:uid="{00000000-0005-0000-0000-0000BF6E0000}"/>
    <cellStyle name="Encabezado 3 2" xfId="29769" hidden="1" xr:uid="{00000000-0005-0000-0000-0000C06E0000}"/>
    <cellStyle name="Encabezado 3 2" xfId="29770" hidden="1" xr:uid="{00000000-0005-0000-0000-0000C16E0000}"/>
    <cellStyle name="Encabezado 3 2" xfId="29454" hidden="1" xr:uid="{00000000-0005-0000-0000-0000C26E0000}"/>
    <cellStyle name="Encabezado 3 2" xfId="9157" hidden="1" xr:uid="{00000000-0005-0000-0000-0000C36E0000}"/>
    <cellStyle name="Encabezado 3 2" xfId="10227" hidden="1" xr:uid="{00000000-0005-0000-0000-0000C46E0000}"/>
    <cellStyle name="Encabezado 3 2" xfId="29448" hidden="1" xr:uid="{00000000-0005-0000-0000-0000C56E0000}"/>
    <cellStyle name="Encabezado 3 2" xfId="5627" hidden="1" xr:uid="{00000000-0005-0000-0000-0000C66E0000}"/>
    <cellStyle name="Encabezado 3 2" xfId="26983" hidden="1" xr:uid="{00000000-0005-0000-0000-0000C76E0000}"/>
    <cellStyle name="Encabezado 3 2" xfId="4976" hidden="1" xr:uid="{00000000-0005-0000-0000-0000C86E0000}"/>
    <cellStyle name="Encabezado 3 2" xfId="8595" hidden="1" xr:uid="{00000000-0005-0000-0000-0000C96E0000}"/>
    <cellStyle name="Encabezado 3 2" xfId="29779" hidden="1" xr:uid="{00000000-0005-0000-0000-0000CA6E0000}"/>
    <cellStyle name="Encabezado 3 2" xfId="29780" hidden="1" xr:uid="{00000000-0005-0000-0000-0000CB6E0000}"/>
    <cellStyle name="Encabezado 3 2" xfId="29839" hidden="1" xr:uid="{00000000-0005-0000-0000-0000CC6E0000}"/>
    <cellStyle name="Encabezado 3 2" xfId="29840" hidden="1" xr:uid="{00000000-0005-0000-0000-0000CD6E0000}"/>
    <cellStyle name="Encabezado 3 2" xfId="29862" hidden="1" xr:uid="{00000000-0005-0000-0000-0000CE6E0000}"/>
    <cellStyle name="Encabezado 3 2" xfId="29863" hidden="1" xr:uid="{00000000-0005-0000-0000-0000CF6E0000}"/>
    <cellStyle name="Encabezado 3 2" xfId="29872" hidden="1" xr:uid="{00000000-0005-0000-0000-0000D06E0000}"/>
    <cellStyle name="Encabezado 3 2" xfId="29873" hidden="1" xr:uid="{00000000-0005-0000-0000-0000D16E0000}"/>
    <cellStyle name="Encabezado 3 2" xfId="29882" hidden="1" xr:uid="{00000000-0005-0000-0000-0000D26E0000}"/>
    <cellStyle name="Encabezado 3 2" xfId="29883" hidden="1" xr:uid="{00000000-0005-0000-0000-0000D36E0000}"/>
    <cellStyle name="Encabezado 3 2" xfId="29892" hidden="1" xr:uid="{00000000-0005-0000-0000-0000D46E0000}"/>
    <cellStyle name="Encabezado 3 2" xfId="29893" hidden="1" xr:uid="{00000000-0005-0000-0000-0000D56E0000}"/>
    <cellStyle name="Encabezado 3 2" xfId="29807" hidden="1" xr:uid="{00000000-0005-0000-0000-0000D66E0000}"/>
    <cellStyle name="Encabezado 3 2" xfId="29457" hidden="1" xr:uid="{00000000-0005-0000-0000-0000D76E0000}"/>
    <cellStyle name="Encabezado 3 2" xfId="29795" hidden="1" xr:uid="{00000000-0005-0000-0000-0000D86E0000}"/>
    <cellStyle name="Encabezado 3 2" xfId="29794" hidden="1" xr:uid="{00000000-0005-0000-0000-0000D96E0000}"/>
    <cellStyle name="Encabezado 3 2" xfId="29530" hidden="1" xr:uid="{00000000-0005-0000-0000-0000DA6E0000}"/>
    <cellStyle name="Encabezado 3 2" xfId="29902" hidden="1" xr:uid="{00000000-0005-0000-0000-0000DB6E0000}"/>
    <cellStyle name="Encabezado 3 2" xfId="29911" hidden="1" xr:uid="{00000000-0005-0000-0000-0000DC6E0000}"/>
    <cellStyle name="Encabezado 3 2" xfId="29912" hidden="1" xr:uid="{00000000-0005-0000-0000-0000DD6E0000}"/>
    <cellStyle name="Encabezado 3 2" xfId="29921" hidden="1" xr:uid="{00000000-0005-0000-0000-0000DE6E0000}"/>
    <cellStyle name="Encabezado 3 2" xfId="29922" hidden="1" xr:uid="{00000000-0005-0000-0000-0000DF6E0000}"/>
    <cellStyle name="Encabezado 3 2" xfId="29489" hidden="1" xr:uid="{00000000-0005-0000-0000-0000E06E0000}"/>
    <cellStyle name="Encabezado 3 2" xfId="29602" hidden="1" xr:uid="{00000000-0005-0000-0000-0000E16E0000}"/>
    <cellStyle name="Encabezado 3 2" xfId="29541" hidden="1" xr:uid="{00000000-0005-0000-0000-0000E26E0000}"/>
    <cellStyle name="Encabezado 3 2" xfId="29600" hidden="1" xr:uid="{00000000-0005-0000-0000-0000E36E0000}"/>
    <cellStyle name="Encabezado 3 2" xfId="27129" hidden="1" xr:uid="{00000000-0005-0000-0000-0000E46E0000}"/>
    <cellStyle name="Encabezado 3 2" xfId="29464" hidden="1" xr:uid="{00000000-0005-0000-0000-0000E56E0000}"/>
    <cellStyle name="Encabezado 3 2" xfId="9523" hidden="1" xr:uid="{00000000-0005-0000-0000-0000E66E0000}"/>
    <cellStyle name="Encabezado 3 2" xfId="29467" hidden="1" xr:uid="{00000000-0005-0000-0000-0000E76E0000}"/>
    <cellStyle name="Encabezado 3 2" xfId="27053" hidden="1" xr:uid="{00000000-0005-0000-0000-0000E86E0000}"/>
    <cellStyle name="Encabezado 3 2" xfId="9291" hidden="1" xr:uid="{00000000-0005-0000-0000-0000E96E0000}"/>
    <cellStyle name="Encabezado 3 2" xfId="29984" hidden="1" xr:uid="{00000000-0005-0000-0000-0000EA6E0000}"/>
    <cellStyle name="Encabezado 3 2" xfId="29985" hidden="1" xr:uid="{00000000-0005-0000-0000-0000EB6E0000}"/>
    <cellStyle name="Encabezado 3 2" xfId="30007" hidden="1" xr:uid="{00000000-0005-0000-0000-0000EC6E0000}"/>
    <cellStyle name="Encabezado 3 2" xfId="30008" hidden="1" xr:uid="{00000000-0005-0000-0000-0000ED6E0000}"/>
    <cellStyle name="Encabezado 3 2" xfId="30017" hidden="1" xr:uid="{00000000-0005-0000-0000-0000EE6E0000}"/>
    <cellStyle name="Encabezado 3 2" xfId="30018" hidden="1" xr:uid="{00000000-0005-0000-0000-0000EF6E0000}"/>
    <cellStyle name="Encabezado 3 2" xfId="30027" hidden="1" xr:uid="{00000000-0005-0000-0000-0000F06E0000}"/>
    <cellStyle name="Encabezado 3 2" xfId="30028" hidden="1" xr:uid="{00000000-0005-0000-0000-0000F16E0000}"/>
    <cellStyle name="Encabezado 3 2" xfId="30037" hidden="1" xr:uid="{00000000-0005-0000-0000-0000F26E0000}"/>
    <cellStyle name="Encabezado 3 2" xfId="30038" hidden="1" xr:uid="{00000000-0005-0000-0000-0000F36E0000}"/>
    <cellStyle name="Encabezado 3 2" xfId="29952" hidden="1" xr:uid="{00000000-0005-0000-0000-0000F46E0000}"/>
    <cellStyle name="Encabezado 3 2" xfId="29585" hidden="1" xr:uid="{00000000-0005-0000-0000-0000F56E0000}"/>
    <cellStyle name="Encabezado 3 2" xfId="29940" hidden="1" xr:uid="{00000000-0005-0000-0000-0000F66E0000}"/>
    <cellStyle name="Encabezado 3 2" xfId="29939" hidden="1" xr:uid="{00000000-0005-0000-0000-0000F76E0000}"/>
    <cellStyle name="Encabezado 3 2" xfId="29438" hidden="1" xr:uid="{00000000-0005-0000-0000-0000F86E0000}"/>
    <cellStyle name="Encabezado 3 2" xfId="30047" hidden="1" xr:uid="{00000000-0005-0000-0000-0000F96E0000}"/>
    <cellStyle name="Encabezado 3 2" xfId="30056" hidden="1" xr:uid="{00000000-0005-0000-0000-0000FA6E0000}"/>
    <cellStyle name="Encabezado 3 2" xfId="30057" hidden="1" xr:uid="{00000000-0005-0000-0000-0000FB6E0000}"/>
    <cellStyle name="Encabezado 3 2" xfId="30066" hidden="1" xr:uid="{00000000-0005-0000-0000-0000FC6E0000}"/>
    <cellStyle name="Encabezado 3 2" xfId="30067" hidden="1" xr:uid="{00000000-0005-0000-0000-0000FD6E0000}"/>
    <cellStyle name="Encabezado 3 2" xfId="9136" hidden="1" xr:uid="{00000000-0005-0000-0000-0000FE6E0000}"/>
    <cellStyle name="Encabezado 3 2" xfId="23573" hidden="1" xr:uid="{00000000-0005-0000-0000-0000FF6E0000}"/>
    <cellStyle name="Encabezado 3 2" xfId="23578" hidden="1" xr:uid="{00000000-0005-0000-0000-0000006F0000}"/>
    <cellStyle name="Encabezado 3 2" xfId="4758" hidden="1" xr:uid="{00000000-0005-0000-0000-0000016F0000}"/>
    <cellStyle name="Encabezado 3 2" xfId="30076" hidden="1" xr:uid="{00000000-0005-0000-0000-0000026F0000}"/>
    <cellStyle name="Encabezado 3 2" xfId="30077" hidden="1" xr:uid="{00000000-0005-0000-0000-0000036F0000}"/>
    <cellStyle name="Encabezado 3 2" xfId="30086" hidden="1" xr:uid="{00000000-0005-0000-0000-0000046F0000}"/>
    <cellStyle name="Encabezado 3 2" xfId="30087" hidden="1" xr:uid="{00000000-0005-0000-0000-0000056F0000}"/>
    <cellStyle name="Encabezado 3 2" xfId="30096" hidden="1" xr:uid="{00000000-0005-0000-0000-0000066F0000}"/>
    <cellStyle name="Encabezado 3 2" xfId="30097" hidden="1" xr:uid="{00000000-0005-0000-0000-0000076F0000}"/>
    <cellStyle name="Encabezado 3 2" xfId="30404" hidden="1" xr:uid="{00000000-0005-0000-0000-0000086F0000}"/>
    <cellStyle name="Encabezado 3 2" xfId="30405" hidden="1" xr:uid="{00000000-0005-0000-0000-0000096F0000}"/>
    <cellStyle name="Encabezado 3 2" xfId="30431" hidden="1" xr:uid="{00000000-0005-0000-0000-00000A6F0000}"/>
    <cellStyle name="Encabezado 3 2" xfId="30432" hidden="1" xr:uid="{00000000-0005-0000-0000-00000B6F0000}"/>
    <cellStyle name="Encabezado 3 2" xfId="30517" hidden="1" xr:uid="{00000000-0005-0000-0000-00000C6F0000}"/>
    <cellStyle name="Encabezado 3 2" xfId="30518" hidden="1" xr:uid="{00000000-0005-0000-0000-00000D6F0000}"/>
    <cellStyle name="Encabezado 3 2" xfId="30529" hidden="1" xr:uid="{00000000-0005-0000-0000-00000E6F0000}"/>
    <cellStyle name="Encabezado 3 2" xfId="30530" hidden="1" xr:uid="{00000000-0005-0000-0000-00000F6F0000}"/>
    <cellStyle name="Encabezado 3 2" xfId="30543" hidden="1" xr:uid="{00000000-0005-0000-0000-0000106F0000}"/>
    <cellStyle name="Encabezado 3 2" xfId="30544" hidden="1" xr:uid="{00000000-0005-0000-0000-0000116F0000}"/>
    <cellStyle name="Encabezado 3 2" xfId="30155" hidden="1" xr:uid="{00000000-0005-0000-0000-0000126F0000}"/>
    <cellStyle name="Encabezado 3 2" xfId="8981" hidden="1" xr:uid="{00000000-0005-0000-0000-0000136F0000}"/>
    <cellStyle name="Encabezado 3 2" xfId="30139" hidden="1" xr:uid="{00000000-0005-0000-0000-0000146F0000}"/>
    <cellStyle name="Encabezado 3 2" xfId="30138" hidden="1" xr:uid="{00000000-0005-0000-0000-0000156F0000}"/>
    <cellStyle name="Encabezado 3 2" xfId="9503" hidden="1" xr:uid="{00000000-0005-0000-0000-0000166F0000}"/>
    <cellStyle name="Encabezado 3 2" xfId="30553" hidden="1" xr:uid="{00000000-0005-0000-0000-0000176F0000}"/>
    <cellStyle name="Encabezado 3 2" xfId="30567" hidden="1" xr:uid="{00000000-0005-0000-0000-0000186F0000}"/>
    <cellStyle name="Encabezado 3 2" xfId="30568" hidden="1" xr:uid="{00000000-0005-0000-0000-0000196F0000}"/>
    <cellStyle name="Encabezado 3 2" xfId="30580" hidden="1" xr:uid="{00000000-0005-0000-0000-00001A6F0000}"/>
    <cellStyle name="Encabezado 3 2" xfId="30581" hidden="1" xr:uid="{00000000-0005-0000-0000-00001B6F0000}"/>
    <cellStyle name="Encabezado 3 2" xfId="9236" hidden="1" xr:uid="{00000000-0005-0000-0000-00001C6F0000}"/>
    <cellStyle name="Encabezado 3 2" xfId="5581" hidden="1" xr:uid="{00000000-0005-0000-0000-00001D6F0000}"/>
    <cellStyle name="Encabezado 3 2" xfId="3963" hidden="1" xr:uid="{00000000-0005-0000-0000-00001E6F0000}"/>
    <cellStyle name="Encabezado 3 2" xfId="30224" hidden="1" xr:uid="{00000000-0005-0000-0000-00001F6F0000}"/>
    <cellStyle name="Encabezado 3 2" xfId="30351" hidden="1" xr:uid="{00000000-0005-0000-0000-0000206F0000}"/>
    <cellStyle name="Encabezado 3 2" xfId="8856" hidden="1" xr:uid="{00000000-0005-0000-0000-0000216F0000}"/>
    <cellStyle name="Encabezado 3 2" xfId="30598" hidden="1" xr:uid="{00000000-0005-0000-0000-0000226F0000}"/>
    <cellStyle name="Encabezado 3 2" xfId="30599" hidden="1" xr:uid="{00000000-0005-0000-0000-0000236F0000}"/>
    <cellStyle name="Encabezado 3 2" xfId="30611" hidden="1" xr:uid="{00000000-0005-0000-0000-0000246F0000}"/>
    <cellStyle name="Encabezado 3 2" xfId="30612" hidden="1" xr:uid="{00000000-0005-0000-0000-0000256F0000}"/>
    <cellStyle name="Encabezado 3 2" xfId="30745" hidden="1" xr:uid="{00000000-0005-0000-0000-0000266F0000}"/>
    <cellStyle name="Encabezado 3 2" xfId="30746" hidden="1" xr:uid="{00000000-0005-0000-0000-0000276F0000}"/>
    <cellStyle name="Encabezado 3 2" xfId="30769" hidden="1" xr:uid="{00000000-0005-0000-0000-0000286F0000}"/>
    <cellStyle name="Encabezado 3 2" xfId="30770" hidden="1" xr:uid="{00000000-0005-0000-0000-0000296F0000}"/>
    <cellStyle name="Encabezado 3 2" xfId="30805" hidden="1" xr:uid="{00000000-0005-0000-0000-00002A6F0000}"/>
    <cellStyle name="Encabezado 3 2" xfId="30806" hidden="1" xr:uid="{00000000-0005-0000-0000-00002B6F0000}"/>
    <cellStyle name="Encabezado 3 2" xfId="30816" hidden="1" xr:uid="{00000000-0005-0000-0000-00002C6F0000}"/>
    <cellStyle name="Encabezado 3 2" xfId="30817" hidden="1" xr:uid="{00000000-0005-0000-0000-00002D6F0000}"/>
    <cellStyle name="Encabezado 3 2" xfId="30827" hidden="1" xr:uid="{00000000-0005-0000-0000-00002E6F0000}"/>
    <cellStyle name="Encabezado 3 2" xfId="30828" hidden="1" xr:uid="{00000000-0005-0000-0000-00002F6F0000}"/>
    <cellStyle name="Encabezado 3 2" xfId="30889" hidden="1" xr:uid="{00000000-0005-0000-0000-0000306F0000}"/>
    <cellStyle name="Encabezado 3 2" xfId="30890" hidden="1" xr:uid="{00000000-0005-0000-0000-0000316F0000}"/>
    <cellStyle name="Encabezado 3 2" xfId="30912" hidden="1" xr:uid="{00000000-0005-0000-0000-0000326F0000}"/>
    <cellStyle name="Encabezado 3 2" xfId="30913" hidden="1" xr:uid="{00000000-0005-0000-0000-0000336F0000}"/>
    <cellStyle name="Encabezado 3 2" xfId="30922" hidden="1" xr:uid="{00000000-0005-0000-0000-0000346F0000}"/>
    <cellStyle name="Encabezado 3 2" xfId="30923" hidden="1" xr:uid="{00000000-0005-0000-0000-0000356F0000}"/>
    <cellStyle name="Encabezado 3 2" xfId="30932" hidden="1" xr:uid="{00000000-0005-0000-0000-0000366F0000}"/>
    <cellStyle name="Encabezado 3 2" xfId="30933" hidden="1" xr:uid="{00000000-0005-0000-0000-0000376F0000}"/>
    <cellStyle name="Encabezado 3 2" xfId="30942" hidden="1" xr:uid="{00000000-0005-0000-0000-0000386F0000}"/>
    <cellStyle name="Encabezado 3 2" xfId="30943" hidden="1" xr:uid="{00000000-0005-0000-0000-0000396F0000}"/>
    <cellStyle name="Encabezado 3 2" xfId="30856" hidden="1" xr:uid="{00000000-0005-0000-0000-00003A6F0000}"/>
    <cellStyle name="Encabezado 3 2" xfId="30715" hidden="1" xr:uid="{00000000-0005-0000-0000-00003B6F0000}"/>
    <cellStyle name="Encabezado 3 2" xfId="30844" hidden="1" xr:uid="{00000000-0005-0000-0000-00003C6F0000}"/>
    <cellStyle name="Encabezado 3 2" xfId="30843" hidden="1" xr:uid="{00000000-0005-0000-0000-00003D6F0000}"/>
    <cellStyle name="Encabezado 3 2" xfId="30704" hidden="1" xr:uid="{00000000-0005-0000-0000-00003E6F0000}"/>
    <cellStyle name="Encabezado 3 2" xfId="30952" hidden="1" xr:uid="{00000000-0005-0000-0000-00003F6F0000}"/>
    <cellStyle name="Encabezado 3 2" xfId="30961" hidden="1" xr:uid="{00000000-0005-0000-0000-0000406F0000}"/>
    <cellStyle name="Encabezado 3 2" xfId="30962" hidden="1" xr:uid="{00000000-0005-0000-0000-0000416F0000}"/>
    <cellStyle name="Encabezado 3 2" xfId="30971" hidden="1" xr:uid="{00000000-0005-0000-0000-0000426F0000}"/>
    <cellStyle name="Encabezado 3 2" xfId="30972" hidden="1" xr:uid="{00000000-0005-0000-0000-0000436F0000}"/>
    <cellStyle name="Encabezado 3 2" xfId="30655" hidden="1" xr:uid="{00000000-0005-0000-0000-0000446F0000}"/>
    <cellStyle name="Encabezado 3 2" xfId="30450" hidden="1" xr:uid="{00000000-0005-0000-0000-0000456F0000}"/>
    <cellStyle name="Encabezado 3 2" xfId="3862" hidden="1" xr:uid="{00000000-0005-0000-0000-0000466F0000}"/>
    <cellStyle name="Encabezado 3 2" xfId="30649" hidden="1" xr:uid="{00000000-0005-0000-0000-0000476F0000}"/>
    <cellStyle name="Encabezado 3 2" xfId="23556" hidden="1" xr:uid="{00000000-0005-0000-0000-0000486F0000}"/>
    <cellStyle name="Encabezado 3 2" xfId="30298" hidden="1" xr:uid="{00000000-0005-0000-0000-0000496F0000}"/>
    <cellStyle name="Encabezado 3 2" xfId="9529" hidden="1" xr:uid="{00000000-0005-0000-0000-00004A6F0000}"/>
    <cellStyle name="Encabezado 3 2" xfId="10044" hidden="1" xr:uid="{00000000-0005-0000-0000-00004B6F0000}"/>
    <cellStyle name="Encabezado 3 2" xfId="30981" hidden="1" xr:uid="{00000000-0005-0000-0000-00004C6F0000}"/>
    <cellStyle name="Encabezado 3 2" xfId="30982" hidden="1" xr:uid="{00000000-0005-0000-0000-00004D6F0000}"/>
    <cellStyle name="Encabezado 3 2" xfId="31041" hidden="1" xr:uid="{00000000-0005-0000-0000-00004E6F0000}"/>
    <cellStyle name="Encabezado 3 2" xfId="31042" hidden="1" xr:uid="{00000000-0005-0000-0000-00004F6F0000}"/>
    <cellStyle name="Encabezado 3 2" xfId="31064" hidden="1" xr:uid="{00000000-0005-0000-0000-0000506F0000}"/>
    <cellStyle name="Encabezado 3 2" xfId="31065" hidden="1" xr:uid="{00000000-0005-0000-0000-0000516F0000}"/>
    <cellStyle name="Encabezado 3 2" xfId="31074" hidden="1" xr:uid="{00000000-0005-0000-0000-0000526F0000}"/>
    <cellStyle name="Encabezado 3 2" xfId="31075" hidden="1" xr:uid="{00000000-0005-0000-0000-0000536F0000}"/>
    <cellStyle name="Encabezado 3 2" xfId="31084" hidden="1" xr:uid="{00000000-0005-0000-0000-0000546F0000}"/>
    <cellStyle name="Encabezado 3 2" xfId="31085" hidden="1" xr:uid="{00000000-0005-0000-0000-0000556F0000}"/>
    <cellStyle name="Encabezado 3 2" xfId="31094" hidden="1" xr:uid="{00000000-0005-0000-0000-0000566F0000}"/>
    <cellStyle name="Encabezado 3 2" xfId="31095" hidden="1" xr:uid="{00000000-0005-0000-0000-0000576F0000}"/>
    <cellStyle name="Encabezado 3 2" xfId="31009" hidden="1" xr:uid="{00000000-0005-0000-0000-0000586F0000}"/>
    <cellStyle name="Encabezado 3 2" xfId="30658" hidden="1" xr:uid="{00000000-0005-0000-0000-0000596F0000}"/>
    <cellStyle name="Encabezado 3 2" xfId="30997" hidden="1" xr:uid="{00000000-0005-0000-0000-00005A6F0000}"/>
    <cellStyle name="Encabezado 3 2" xfId="30996" hidden="1" xr:uid="{00000000-0005-0000-0000-00005B6F0000}"/>
    <cellStyle name="Encabezado 3 2" xfId="30731" hidden="1" xr:uid="{00000000-0005-0000-0000-00005C6F0000}"/>
    <cellStyle name="Encabezado 3 2" xfId="31104" hidden="1" xr:uid="{00000000-0005-0000-0000-00005D6F0000}"/>
    <cellStyle name="Encabezado 3 2" xfId="31113" hidden="1" xr:uid="{00000000-0005-0000-0000-00005E6F0000}"/>
    <cellStyle name="Encabezado 3 2" xfId="31114" hidden="1" xr:uid="{00000000-0005-0000-0000-00005F6F0000}"/>
    <cellStyle name="Encabezado 3 2" xfId="31123" hidden="1" xr:uid="{00000000-0005-0000-0000-0000606F0000}"/>
    <cellStyle name="Encabezado 3 2" xfId="31124" hidden="1" xr:uid="{00000000-0005-0000-0000-0000616F0000}"/>
    <cellStyle name="Encabezado 3 2" xfId="30690" hidden="1" xr:uid="{00000000-0005-0000-0000-0000626F0000}"/>
    <cellStyle name="Encabezado 3 2" xfId="30803" hidden="1" xr:uid="{00000000-0005-0000-0000-0000636F0000}"/>
    <cellStyle name="Encabezado 3 2" xfId="30742" hidden="1" xr:uid="{00000000-0005-0000-0000-0000646F0000}"/>
    <cellStyle name="Encabezado 3 2" xfId="30801" hidden="1" xr:uid="{00000000-0005-0000-0000-0000656F0000}"/>
    <cellStyle name="Encabezado 3 2" xfId="30176" hidden="1" xr:uid="{00000000-0005-0000-0000-0000666F0000}"/>
    <cellStyle name="Encabezado 3 2" xfId="30665" hidden="1" xr:uid="{00000000-0005-0000-0000-0000676F0000}"/>
    <cellStyle name="Encabezado 3 2" xfId="9734" hidden="1" xr:uid="{00000000-0005-0000-0000-0000686F0000}"/>
    <cellStyle name="Encabezado 3 2" xfId="30668" hidden="1" xr:uid="{00000000-0005-0000-0000-0000696F0000}"/>
    <cellStyle name="Encabezado 3 2" xfId="4870" hidden="1" xr:uid="{00000000-0005-0000-0000-00006A6F0000}"/>
    <cellStyle name="Encabezado 3 2" xfId="4964" hidden="1" xr:uid="{00000000-0005-0000-0000-00006B6F0000}"/>
    <cellStyle name="Encabezado 3 2" xfId="31186" hidden="1" xr:uid="{00000000-0005-0000-0000-00006C6F0000}"/>
    <cellStyle name="Encabezado 3 2" xfId="31187" hidden="1" xr:uid="{00000000-0005-0000-0000-00006D6F0000}"/>
    <cellStyle name="Encabezado 3 2" xfId="31209" hidden="1" xr:uid="{00000000-0005-0000-0000-00006E6F0000}"/>
    <cellStyle name="Encabezado 3 2" xfId="31210" hidden="1" xr:uid="{00000000-0005-0000-0000-00006F6F0000}"/>
    <cellStyle name="Encabezado 3 2" xfId="31219" hidden="1" xr:uid="{00000000-0005-0000-0000-0000706F0000}"/>
    <cellStyle name="Encabezado 3 2" xfId="31220" hidden="1" xr:uid="{00000000-0005-0000-0000-0000716F0000}"/>
    <cellStyle name="Encabezado 3 2" xfId="31229" hidden="1" xr:uid="{00000000-0005-0000-0000-0000726F0000}"/>
    <cellStyle name="Encabezado 3 2" xfId="31230" hidden="1" xr:uid="{00000000-0005-0000-0000-0000736F0000}"/>
    <cellStyle name="Encabezado 3 2" xfId="31239" hidden="1" xr:uid="{00000000-0005-0000-0000-0000746F0000}"/>
    <cellStyle name="Encabezado 3 2" xfId="31240" hidden="1" xr:uid="{00000000-0005-0000-0000-0000756F0000}"/>
    <cellStyle name="Encabezado 3 2" xfId="31154" hidden="1" xr:uid="{00000000-0005-0000-0000-0000766F0000}"/>
    <cellStyle name="Encabezado 3 2" xfId="30786" hidden="1" xr:uid="{00000000-0005-0000-0000-0000776F0000}"/>
    <cellStyle name="Encabezado 3 2" xfId="31142" hidden="1" xr:uid="{00000000-0005-0000-0000-0000786F0000}"/>
    <cellStyle name="Encabezado 3 2" xfId="31141" hidden="1" xr:uid="{00000000-0005-0000-0000-0000796F0000}"/>
    <cellStyle name="Encabezado 3 2" xfId="30639" hidden="1" xr:uid="{00000000-0005-0000-0000-00007A6F0000}"/>
    <cellStyle name="Encabezado 3 2" xfId="31249" hidden="1" xr:uid="{00000000-0005-0000-0000-00007B6F0000}"/>
    <cellStyle name="Encabezado 3 2" xfId="31258" hidden="1" xr:uid="{00000000-0005-0000-0000-00007C6F0000}"/>
    <cellStyle name="Encabezado 3 2" xfId="31259" hidden="1" xr:uid="{00000000-0005-0000-0000-00007D6F0000}"/>
    <cellStyle name="Encabezado 3 2" xfId="31268" hidden="1" xr:uid="{00000000-0005-0000-0000-00007E6F0000}"/>
    <cellStyle name="Encabezado 3 2" xfId="31269" hidden="1" xr:uid="{00000000-0005-0000-0000-00007F6F0000}"/>
    <cellStyle name="Encabezado 3 2" xfId="30197" hidden="1" xr:uid="{00000000-0005-0000-0000-0000806F0000}"/>
    <cellStyle name="Encabezado 3 2" xfId="30542" hidden="1" xr:uid="{00000000-0005-0000-0000-0000816F0000}"/>
    <cellStyle name="Encabezado 3 2" xfId="9189" hidden="1" xr:uid="{00000000-0005-0000-0000-0000826F0000}"/>
    <cellStyle name="Encabezado 3 2" xfId="5369" hidden="1" xr:uid="{00000000-0005-0000-0000-0000836F0000}"/>
    <cellStyle name="Encabezado 3 2" xfId="30318" hidden="1" xr:uid="{00000000-0005-0000-0000-0000846F0000}"/>
    <cellStyle name="Encabezado 3 2" xfId="17043" hidden="1" xr:uid="{00000000-0005-0000-0000-0000856F0000}"/>
    <cellStyle name="Encabezado 3 2" xfId="31281" hidden="1" xr:uid="{00000000-0005-0000-0000-0000866F0000}"/>
    <cellStyle name="Encabezado 3 2" xfId="31282" hidden="1" xr:uid="{00000000-0005-0000-0000-0000876F0000}"/>
    <cellStyle name="Encabezado 3 2" xfId="31291" hidden="1" xr:uid="{00000000-0005-0000-0000-0000886F0000}"/>
    <cellStyle name="Encabezado 3 2" xfId="31292" hidden="1" xr:uid="{00000000-0005-0000-0000-0000896F0000}"/>
    <cellStyle name="Encabezado 3 2" xfId="31425" hidden="1" xr:uid="{00000000-0005-0000-0000-00008A6F0000}"/>
    <cellStyle name="Encabezado 3 2" xfId="31426" hidden="1" xr:uid="{00000000-0005-0000-0000-00008B6F0000}"/>
    <cellStyle name="Encabezado 3 2" xfId="31449" hidden="1" xr:uid="{00000000-0005-0000-0000-00008C6F0000}"/>
    <cellStyle name="Encabezado 3 2" xfId="31450" hidden="1" xr:uid="{00000000-0005-0000-0000-00008D6F0000}"/>
    <cellStyle name="Encabezado 3 2" xfId="31485" hidden="1" xr:uid="{00000000-0005-0000-0000-00008E6F0000}"/>
    <cellStyle name="Encabezado 3 2" xfId="31486" hidden="1" xr:uid="{00000000-0005-0000-0000-00008F6F0000}"/>
    <cellStyle name="Encabezado 3 2" xfId="31496" hidden="1" xr:uid="{00000000-0005-0000-0000-0000906F0000}"/>
    <cellStyle name="Encabezado 3 2" xfId="31497" hidden="1" xr:uid="{00000000-0005-0000-0000-0000916F0000}"/>
    <cellStyle name="Encabezado 3 2" xfId="31507" hidden="1" xr:uid="{00000000-0005-0000-0000-0000926F0000}"/>
    <cellStyle name="Encabezado 3 2" xfId="31508" hidden="1" xr:uid="{00000000-0005-0000-0000-0000936F0000}"/>
    <cellStyle name="Encabezado 3 2" xfId="31568" hidden="1" xr:uid="{00000000-0005-0000-0000-0000946F0000}"/>
    <cellStyle name="Encabezado 3 2" xfId="31569" hidden="1" xr:uid="{00000000-0005-0000-0000-0000956F0000}"/>
    <cellStyle name="Encabezado 3 2" xfId="31591" hidden="1" xr:uid="{00000000-0005-0000-0000-0000966F0000}"/>
    <cellStyle name="Encabezado 3 2" xfId="31592" hidden="1" xr:uid="{00000000-0005-0000-0000-0000976F0000}"/>
    <cellStyle name="Encabezado 3 2" xfId="31601" hidden="1" xr:uid="{00000000-0005-0000-0000-0000986F0000}"/>
    <cellStyle name="Encabezado 3 2" xfId="31602" hidden="1" xr:uid="{00000000-0005-0000-0000-0000996F0000}"/>
    <cellStyle name="Encabezado 3 2" xfId="31611" hidden="1" xr:uid="{00000000-0005-0000-0000-00009A6F0000}"/>
    <cellStyle name="Encabezado 3 2" xfId="31612" hidden="1" xr:uid="{00000000-0005-0000-0000-00009B6F0000}"/>
    <cellStyle name="Encabezado 3 2" xfId="31621" hidden="1" xr:uid="{00000000-0005-0000-0000-00009C6F0000}"/>
    <cellStyle name="Encabezado 3 2" xfId="31622" hidden="1" xr:uid="{00000000-0005-0000-0000-00009D6F0000}"/>
    <cellStyle name="Encabezado 3 2" xfId="31536" hidden="1" xr:uid="{00000000-0005-0000-0000-00009E6F0000}"/>
    <cellStyle name="Encabezado 3 2" xfId="31395" hidden="1" xr:uid="{00000000-0005-0000-0000-00009F6F0000}"/>
    <cellStyle name="Encabezado 3 2" xfId="31524" hidden="1" xr:uid="{00000000-0005-0000-0000-0000A06F0000}"/>
    <cellStyle name="Encabezado 3 2" xfId="31523" hidden="1" xr:uid="{00000000-0005-0000-0000-0000A16F0000}"/>
    <cellStyle name="Encabezado 3 2" xfId="31384" hidden="1" xr:uid="{00000000-0005-0000-0000-0000A26F0000}"/>
    <cellStyle name="Encabezado 3 2" xfId="31631" hidden="1" xr:uid="{00000000-0005-0000-0000-0000A36F0000}"/>
    <cellStyle name="Encabezado 3 2" xfId="31640" hidden="1" xr:uid="{00000000-0005-0000-0000-0000A46F0000}"/>
    <cellStyle name="Encabezado 3 2" xfId="31641" hidden="1" xr:uid="{00000000-0005-0000-0000-0000A56F0000}"/>
    <cellStyle name="Encabezado 3 2" xfId="31650" hidden="1" xr:uid="{00000000-0005-0000-0000-0000A66F0000}"/>
    <cellStyle name="Encabezado 3 2" xfId="31651" hidden="1" xr:uid="{00000000-0005-0000-0000-0000A76F0000}"/>
    <cellStyle name="Encabezado 3 2" xfId="31335" hidden="1" xr:uid="{00000000-0005-0000-0000-0000A86F0000}"/>
    <cellStyle name="Encabezado 3 2" xfId="30175" hidden="1" xr:uid="{00000000-0005-0000-0000-0000A96F0000}"/>
    <cellStyle name="Encabezado 3 2" xfId="30262" hidden="1" xr:uid="{00000000-0005-0000-0000-0000AA6F0000}"/>
    <cellStyle name="Encabezado 3 2" xfId="31329" hidden="1" xr:uid="{00000000-0005-0000-0000-0000AB6F0000}"/>
    <cellStyle name="Encabezado 3 2" xfId="13877" hidden="1" xr:uid="{00000000-0005-0000-0000-0000AC6F0000}"/>
    <cellStyle name="Encabezado 3 2" xfId="9032" hidden="1" xr:uid="{00000000-0005-0000-0000-0000AD6F0000}"/>
    <cellStyle name="Encabezado 3 2" xfId="9752" hidden="1" xr:uid="{00000000-0005-0000-0000-0000AE6F0000}"/>
    <cellStyle name="Encabezado 3 2" xfId="10432" hidden="1" xr:uid="{00000000-0005-0000-0000-0000AF6F0000}"/>
    <cellStyle name="Encabezado 3 2" xfId="31660" hidden="1" xr:uid="{00000000-0005-0000-0000-0000B06F0000}"/>
    <cellStyle name="Encabezado 3 2" xfId="31661" hidden="1" xr:uid="{00000000-0005-0000-0000-0000B16F0000}"/>
    <cellStyle name="Encabezado 3 2" xfId="31720" hidden="1" xr:uid="{00000000-0005-0000-0000-0000B26F0000}"/>
    <cellStyle name="Encabezado 3 2" xfId="31721" hidden="1" xr:uid="{00000000-0005-0000-0000-0000B36F0000}"/>
    <cellStyle name="Encabezado 3 2" xfId="31743" hidden="1" xr:uid="{00000000-0005-0000-0000-0000B46F0000}"/>
    <cellStyle name="Encabezado 3 2" xfId="31744" hidden="1" xr:uid="{00000000-0005-0000-0000-0000B56F0000}"/>
    <cellStyle name="Encabezado 3 2" xfId="31753" hidden="1" xr:uid="{00000000-0005-0000-0000-0000B66F0000}"/>
    <cellStyle name="Encabezado 3 2" xfId="31754" hidden="1" xr:uid="{00000000-0005-0000-0000-0000B76F0000}"/>
    <cellStyle name="Encabezado 3 2" xfId="31763" hidden="1" xr:uid="{00000000-0005-0000-0000-0000B86F0000}"/>
    <cellStyle name="Encabezado 3 2" xfId="31764" hidden="1" xr:uid="{00000000-0005-0000-0000-0000B96F0000}"/>
    <cellStyle name="Encabezado 3 2" xfId="31773" hidden="1" xr:uid="{00000000-0005-0000-0000-0000BA6F0000}"/>
    <cellStyle name="Encabezado 3 2" xfId="31774" hidden="1" xr:uid="{00000000-0005-0000-0000-0000BB6F0000}"/>
    <cellStyle name="Encabezado 3 2" xfId="31688" hidden="1" xr:uid="{00000000-0005-0000-0000-0000BC6F0000}"/>
    <cellStyle name="Encabezado 3 2" xfId="31338" hidden="1" xr:uid="{00000000-0005-0000-0000-0000BD6F0000}"/>
    <cellStyle name="Encabezado 3 2" xfId="31676" hidden="1" xr:uid="{00000000-0005-0000-0000-0000BE6F0000}"/>
    <cellStyle name="Encabezado 3 2" xfId="31675" hidden="1" xr:uid="{00000000-0005-0000-0000-0000BF6F0000}"/>
    <cellStyle name="Encabezado 3 2" xfId="31411" hidden="1" xr:uid="{00000000-0005-0000-0000-0000C06F0000}"/>
    <cellStyle name="Encabezado 3 2" xfId="31783" hidden="1" xr:uid="{00000000-0005-0000-0000-0000C16F0000}"/>
    <cellStyle name="Encabezado 3 2" xfId="31792" hidden="1" xr:uid="{00000000-0005-0000-0000-0000C26F0000}"/>
    <cellStyle name="Encabezado 3 2" xfId="31793" hidden="1" xr:uid="{00000000-0005-0000-0000-0000C36F0000}"/>
    <cellStyle name="Encabezado 3 2" xfId="31802" hidden="1" xr:uid="{00000000-0005-0000-0000-0000C46F0000}"/>
    <cellStyle name="Encabezado 3 2" xfId="31803" hidden="1" xr:uid="{00000000-0005-0000-0000-0000C56F0000}"/>
    <cellStyle name="Encabezado 3 2" xfId="31370" hidden="1" xr:uid="{00000000-0005-0000-0000-0000C66F0000}"/>
    <cellStyle name="Encabezado 3 2" xfId="31483" hidden="1" xr:uid="{00000000-0005-0000-0000-0000C76F0000}"/>
    <cellStyle name="Encabezado 3 2" xfId="31422" hidden="1" xr:uid="{00000000-0005-0000-0000-0000C86F0000}"/>
    <cellStyle name="Encabezado 3 2" xfId="31481" hidden="1" xr:uid="{00000000-0005-0000-0000-0000C96F0000}"/>
    <cellStyle name="Encabezado 3 2" xfId="9290" hidden="1" xr:uid="{00000000-0005-0000-0000-0000CA6F0000}"/>
    <cellStyle name="Encabezado 3 2" xfId="31345" hidden="1" xr:uid="{00000000-0005-0000-0000-0000CB6F0000}"/>
    <cellStyle name="Encabezado 3 2" xfId="30352" hidden="1" xr:uid="{00000000-0005-0000-0000-0000CC6F0000}"/>
    <cellStyle name="Encabezado 3 2" xfId="31348" hidden="1" xr:uid="{00000000-0005-0000-0000-0000CD6F0000}"/>
    <cellStyle name="Encabezado 3 2" xfId="30610" hidden="1" xr:uid="{00000000-0005-0000-0000-0000CE6F0000}"/>
    <cellStyle name="Encabezado 3 2" xfId="5326" hidden="1" xr:uid="{00000000-0005-0000-0000-0000CF6F0000}"/>
    <cellStyle name="Encabezado 3 2" xfId="31865" hidden="1" xr:uid="{00000000-0005-0000-0000-0000D06F0000}"/>
    <cellStyle name="Encabezado 3 2" xfId="31866" hidden="1" xr:uid="{00000000-0005-0000-0000-0000D16F0000}"/>
    <cellStyle name="Encabezado 3 2" xfId="31888" hidden="1" xr:uid="{00000000-0005-0000-0000-0000D26F0000}"/>
    <cellStyle name="Encabezado 3 2" xfId="31889" hidden="1" xr:uid="{00000000-0005-0000-0000-0000D36F0000}"/>
    <cellStyle name="Encabezado 3 2" xfId="31898" hidden="1" xr:uid="{00000000-0005-0000-0000-0000D46F0000}"/>
    <cellStyle name="Encabezado 3 2" xfId="31899" hidden="1" xr:uid="{00000000-0005-0000-0000-0000D56F0000}"/>
    <cellStyle name="Encabezado 3 2" xfId="31908" hidden="1" xr:uid="{00000000-0005-0000-0000-0000D66F0000}"/>
    <cellStyle name="Encabezado 3 2" xfId="31909" hidden="1" xr:uid="{00000000-0005-0000-0000-0000D76F0000}"/>
    <cellStyle name="Encabezado 3 2" xfId="31918" hidden="1" xr:uid="{00000000-0005-0000-0000-0000D86F0000}"/>
    <cellStyle name="Encabezado 3 2" xfId="31919" hidden="1" xr:uid="{00000000-0005-0000-0000-0000D96F0000}"/>
    <cellStyle name="Encabezado 3 2" xfId="31833" hidden="1" xr:uid="{00000000-0005-0000-0000-0000DA6F0000}"/>
    <cellStyle name="Encabezado 3 2" xfId="31466" hidden="1" xr:uid="{00000000-0005-0000-0000-0000DB6F0000}"/>
    <cellStyle name="Encabezado 3 2" xfId="31821" hidden="1" xr:uid="{00000000-0005-0000-0000-0000DC6F0000}"/>
    <cellStyle name="Encabezado 3 2" xfId="31820" hidden="1" xr:uid="{00000000-0005-0000-0000-0000DD6F0000}"/>
    <cellStyle name="Encabezado 3 2" xfId="31319" hidden="1" xr:uid="{00000000-0005-0000-0000-0000DE6F0000}"/>
    <cellStyle name="Encabezado 3 2" xfId="31928" hidden="1" xr:uid="{00000000-0005-0000-0000-0000DF6F0000}"/>
    <cellStyle name="Encabezado 3 2" xfId="31937" hidden="1" xr:uid="{00000000-0005-0000-0000-0000E06F0000}"/>
    <cellStyle name="Encabezado 3 2" xfId="31938" hidden="1" xr:uid="{00000000-0005-0000-0000-0000E16F0000}"/>
    <cellStyle name="Encabezado 3 2" xfId="31947" hidden="1" xr:uid="{00000000-0005-0000-0000-0000E26F0000}"/>
    <cellStyle name="Encabezado 3 2" xfId="31948" hidden="1" xr:uid="{00000000-0005-0000-0000-0000E36F0000}"/>
    <cellStyle name="Encabezado 3 2" xfId="5351" hidden="1" xr:uid="{00000000-0005-0000-0000-0000E46F0000}"/>
    <cellStyle name="Encabezado 3 2" xfId="3792" hidden="1" xr:uid="{00000000-0005-0000-0000-0000E56F0000}"/>
    <cellStyle name="Encabezado 3 2" xfId="30609" hidden="1" xr:uid="{00000000-0005-0000-0000-0000E66F0000}"/>
    <cellStyle name="Encabezado 3 2" xfId="10420" hidden="1" xr:uid="{00000000-0005-0000-0000-0000E76F0000}"/>
    <cellStyle name="Encabezado 3 2" xfId="30387" hidden="1" xr:uid="{00000000-0005-0000-0000-0000E86F0000}"/>
    <cellStyle name="Encabezado 3 2" xfId="3418" hidden="1" xr:uid="{00000000-0005-0000-0000-0000E96F0000}"/>
    <cellStyle name="Encabezado 3 2" xfId="31960" hidden="1" xr:uid="{00000000-0005-0000-0000-0000EA6F0000}"/>
    <cellStyle name="Encabezado 3 2" xfId="31961" hidden="1" xr:uid="{00000000-0005-0000-0000-0000EB6F0000}"/>
    <cellStyle name="Encabezado 3 2" xfId="31971" hidden="1" xr:uid="{00000000-0005-0000-0000-0000EC6F0000}"/>
    <cellStyle name="Encabezado 3 2" xfId="31972" hidden="1" xr:uid="{00000000-0005-0000-0000-0000ED6F0000}"/>
    <cellStyle name="Encabezado 3 2" xfId="32104" hidden="1" xr:uid="{00000000-0005-0000-0000-0000EE6F0000}"/>
    <cellStyle name="Encabezado 3 2" xfId="32105" hidden="1" xr:uid="{00000000-0005-0000-0000-0000EF6F0000}"/>
    <cellStyle name="Encabezado 3 2" xfId="32128" hidden="1" xr:uid="{00000000-0005-0000-0000-0000F06F0000}"/>
    <cellStyle name="Encabezado 3 2" xfId="32129" hidden="1" xr:uid="{00000000-0005-0000-0000-0000F16F0000}"/>
    <cellStyle name="Encabezado 3 2" xfId="32164" hidden="1" xr:uid="{00000000-0005-0000-0000-0000F26F0000}"/>
    <cellStyle name="Encabezado 3 2" xfId="32165" hidden="1" xr:uid="{00000000-0005-0000-0000-0000F36F0000}"/>
    <cellStyle name="Encabezado 3 2" xfId="32175" hidden="1" xr:uid="{00000000-0005-0000-0000-0000F46F0000}"/>
    <cellStyle name="Encabezado 3 2" xfId="32176" hidden="1" xr:uid="{00000000-0005-0000-0000-0000F56F0000}"/>
    <cellStyle name="Encabezado 3 2" xfId="32186" hidden="1" xr:uid="{00000000-0005-0000-0000-0000F66F0000}"/>
    <cellStyle name="Encabezado 3 2" xfId="32187" hidden="1" xr:uid="{00000000-0005-0000-0000-0000F76F0000}"/>
    <cellStyle name="Encabezado 3 2" xfId="32248" hidden="1" xr:uid="{00000000-0005-0000-0000-0000F86F0000}"/>
    <cellStyle name="Encabezado 3 2" xfId="32249" hidden="1" xr:uid="{00000000-0005-0000-0000-0000F96F0000}"/>
    <cellStyle name="Encabezado 3 2" xfId="32271" hidden="1" xr:uid="{00000000-0005-0000-0000-0000FA6F0000}"/>
    <cellStyle name="Encabezado 3 2" xfId="32272" hidden="1" xr:uid="{00000000-0005-0000-0000-0000FB6F0000}"/>
    <cellStyle name="Encabezado 3 2" xfId="32281" hidden="1" xr:uid="{00000000-0005-0000-0000-0000FC6F0000}"/>
    <cellStyle name="Encabezado 3 2" xfId="32282" hidden="1" xr:uid="{00000000-0005-0000-0000-0000FD6F0000}"/>
    <cellStyle name="Encabezado 3 2" xfId="32291" hidden="1" xr:uid="{00000000-0005-0000-0000-0000FE6F0000}"/>
    <cellStyle name="Encabezado 3 2" xfId="32292" hidden="1" xr:uid="{00000000-0005-0000-0000-0000FF6F0000}"/>
    <cellStyle name="Encabezado 3 2" xfId="32301" hidden="1" xr:uid="{00000000-0005-0000-0000-000000700000}"/>
    <cellStyle name="Encabezado 3 2" xfId="32302" hidden="1" xr:uid="{00000000-0005-0000-0000-000001700000}"/>
    <cellStyle name="Encabezado 3 2" xfId="32215" hidden="1" xr:uid="{00000000-0005-0000-0000-000002700000}"/>
    <cellStyle name="Encabezado 3 2" xfId="32074" hidden="1" xr:uid="{00000000-0005-0000-0000-000003700000}"/>
    <cellStyle name="Encabezado 3 2" xfId="32203" hidden="1" xr:uid="{00000000-0005-0000-0000-000004700000}"/>
    <cellStyle name="Encabezado 3 2" xfId="32202" hidden="1" xr:uid="{00000000-0005-0000-0000-000005700000}"/>
    <cellStyle name="Encabezado 3 2" xfId="32063" hidden="1" xr:uid="{00000000-0005-0000-0000-000006700000}"/>
    <cellStyle name="Encabezado 3 2" xfId="32311" hidden="1" xr:uid="{00000000-0005-0000-0000-000007700000}"/>
    <cellStyle name="Encabezado 3 2" xfId="32320" hidden="1" xr:uid="{00000000-0005-0000-0000-000008700000}"/>
    <cellStyle name="Encabezado 3 2" xfId="32321" hidden="1" xr:uid="{00000000-0005-0000-0000-000009700000}"/>
    <cellStyle name="Encabezado 3 2" xfId="32330" hidden="1" xr:uid="{00000000-0005-0000-0000-00000A700000}"/>
    <cellStyle name="Encabezado 3 2" xfId="32331" hidden="1" xr:uid="{00000000-0005-0000-0000-00000B700000}"/>
    <cellStyle name="Encabezado 3 2" xfId="32014" hidden="1" xr:uid="{00000000-0005-0000-0000-00000C700000}"/>
    <cellStyle name="Encabezado 3 2" xfId="8433" hidden="1" xr:uid="{00000000-0005-0000-0000-00000D700000}"/>
    <cellStyle name="Encabezado 3 2" xfId="9492" hidden="1" xr:uid="{00000000-0005-0000-0000-00000E700000}"/>
    <cellStyle name="Encabezado 3 2" xfId="32008" hidden="1" xr:uid="{00000000-0005-0000-0000-00000F700000}"/>
    <cellStyle name="Encabezado 3 2" xfId="30220" hidden="1" xr:uid="{00000000-0005-0000-0000-000010700000}"/>
    <cellStyle name="Encabezado 3 2" xfId="4994" hidden="1" xr:uid="{00000000-0005-0000-0000-000011700000}"/>
    <cellStyle name="Encabezado 3 2" xfId="30198" hidden="1" xr:uid="{00000000-0005-0000-0000-000012700000}"/>
    <cellStyle name="Encabezado 3 2" xfId="9156" hidden="1" xr:uid="{00000000-0005-0000-0000-000013700000}"/>
    <cellStyle name="Encabezado 3 2" xfId="32340" hidden="1" xr:uid="{00000000-0005-0000-0000-000014700000}"/>
    <cellStyle name="Encabezado 3 2" xfId="32341" hidden="1" xr:uid="{00000000-0005-0000-0000-000015700000}"/>
    <cellStyle name="Encabezado 3 2" xfId="32400" hidden="1" xr:uid="{00000000-0005-0000-0000-000016700000}"/>
    <cellStyle name="Encabezado 3 2" xfId="32401" hidden="1" xr:uid="{00000000-0005-0000-0000-000017700000}"/>
    <cellStyle name="Encabezado 3 2" xfId="32423" hidden="1" xr:uid="{00000000-0005-0000-0000-000018700000}"/>
    <cellStyle name="Encabezado 3 2" xfId="32424" hidden="1" xr:uid="{00000000-0005-0000-0000-000019700000}"/>
    <cellStyle name="Encabezado 3 2" xfId="32433" hidden="1" xr:uid="{00000000-0005-0000-0000-00001A700000}"/>
    <cellStyle name="Encabezado 3 2" xfId="32434" hidden="1" xr:uid="{00000000-0005-0000-0000-00001B700000}"/>
    <cellStyle name="Encabezado 3 2" xfId="32443" hidden="1" xr:uid="{00000000-0005-0000-0000-00001C700000}"/>
    <cellStyle name="Encabezado 3 2" xfId="32444" hidden="1" xr:uid="{00000000-0005-0000-0000-00001D700000}"/>
    <cellStyle name="Encabezado 3 2" xfId="32453" hidden="1" xr:uid="{00000000-0005-0000-0000-00001E700000}"/>
    <cellStyle name="Encabezado 3 2" xfId="32454" hidden="1" xr:uid="{00000000-0005-0000-0000-00001F700000}"/>
    <cellStyle name="Encabezado 3 2" xfId="32368" hidden="1" xr:uid="{00000000-0005-0000-0000-000020700000}"/>
    <cellStyle name="Encabezado 3 2" xfId="32017" hidden="1" xr:uid="{00000000-0005-0000-0000-000021700000}"/>
    <cellStyle name="Encabezado 3 2" xfId="32356" hidden="1" xr:uid="{00000000-0005-0000-0000-000022700000}"/>
    <cellStyle name="Encabezado 3 2" xfId="32355" hidden="1" xr:uid="{00000000-0005-0000-0000-000023700000}"/>
    <cellStyle name="Encabezado 3 2" xfId="32090" hidden="1" xr:uid="{00000000-0005-0000-0000-000024700000}"/>
    <cellStyle name="Encabezado 3 2" xfId="32463" hidden="1" xr:uid="{00000000-0005-0000-0000-000025700000}"/>
    <cellStyle name="Encabezado 3 2" xfId="32472" hidden="1" xr:uid="{00000000-0005-0000-0000-000026700000}"/>
    <cellStyle name="Encabezado 3 2" xfId="32473" hidden="1" xr:uid="{00000000-0005-0000-0000-000027700000}"/>
    <cellStyle name="Encabezado 3 2" xfId="32482" hidden="1" xr:uid="{00000000-0005-0000-0000-000028700000}"/>
    <cellStyle name="Encabezado 3 2" xfId="32483" hidden="1" xr:uid="{00000000-0005-0000-0000-000029700000}"/>
    <cellStyle name="Encabezado 3 2" xfId="32049" hidden="1" xr:uid="{00000000-0005-0000-0000-00002A700000}"/>
    <cellStyle name="Encabezado 3 2" xfId="32162" hidden="1" xr:uid="{00000000-0005-0000-0000-00002B700000}"/>
    <cellStyle name="Encabezado 3 2" xfId="32101" hidden="1" xr:uid="{00000000-0005-0000-0000-00002C700000}"/>
    <cellStyle name="Encabezado 3 2" xfId="32160" hidden="1" xr:uid="{00000000-0005-0000-0000-00002D700000}"/>
    <cellStyle name="Encabezado 3 2" xfId="8735" hidden="1" xr:uid="{00000000-0005-0000-0000-00002E700000}"/>
    <cellStyle name="Encabezado 3 2" xfId="32024" hidden="1" xr:uid="{00000000-0005-0000-0000-00002F700000}"/>
    <cellStyle name="Encabezado 3 2" xfId="30457" hidden="1" xr:uid="{00000000-0005-0000-0000-000030700000}"/>
    <cellStyle name="Encabezado 3 2" xfId="32027" hidden="1" xr:uid="{00000000-0005-0000-0000-000031700000}"/>
    <cellStyle name="Encabezado 3 2" xfId="10616" hidden="1" xr:uid="{00000000-0005-0000-0000-000032700000}"/>
    <cellStyle name="Encabezado 3 2" xfId="30379" hidden="1" xr:uid="{00000000-0005-0000-0000-000033700000}"/>
    <cellStyle name="Encabezado 3 2" xfId="32545" hidden="1" xr:uid="{00000000-0005-0000-0000-000034700000}"/>
    <cellStyle name="Encabezado 3 2" xfId="32546" hidden="1" xr:uid="{00000000-0005-0000-0000-000035700000}"/>
    <cellStyle name="Encabezado 3 2" xfId="32568" hidden="1" xr:uid="{00000000-0005-0000-0000-000036700000}"/>
    <cellStyle name="Encabezado 3 2" xfId="32569" hidden="1" xr:uid="{00000000-0005-0000-0000-000037700000}"/>
    <cellStyle name="Encabezado 3 2" xfId="32578" hidden="1" xr:uid="{00000000-0005-0000-0000-000038700000}"/>
    <cellStyle name="Encabezado 3 2" xfId="32579" hidden="1" xr:uid="{00000000-0005-0000-0000-000039700000}"/>
    <cellStyle name="Encabezado 3 2" xfId="32588" hidden="1" xr:uid="{00000000-0005-0000-0000-00003A700000}"/>
    <cellStyle name="Encabezado 3 2" xfId="32589" hidden="1" xr:uid="{00000000-0005-0000-0000-00003B700000}"/>
    <cellStyle name="Encabezado 3 2" xfId="32598" hidden="1" xr:uid="{00000000-0005-0000-0000-00003C700000}"/>
    <cellStyle name="Encabezado 3 2" xfId="32599" hidden="1" xr:uid="{00000000-0005-0000-0000-00003D700000}"/>
    <cellStyle name="Encabezado 3 2" xfId="32513" hidden="1" xr:uid="{00000000-0005-0000-0000-00003E700000}"/>
    <cellStyle name="Encabezado 3 2" xfId="32145" hidden="1" xr:uid="{00000000-0005-0000-0000-00003F700000}"/>
    <cellStyle name="Encabezado 3 2" xfId="32501" hidden="1" xr:uid="{00000000-0005-0000-0000-000040700000}"/>
    <cellStyle name="Encabezado 3 2" xfId="32500" hidden="1" xr:uid="{00000000-0005-0000-0000-000041700000}"/>
    <cellStyle name="Encabezado 3 2" xfId="31998" hidden="1" xr:uid="{00000000-0005-0000-0000-000042700000}"/>
    <cellStyle name="Encabezado 3 2" xfId="32608" hidden="1" xr:uid="{00000000-0005-0000-0000-000043700000}"/>
    <cellStyle name="Encabezado 3 2" xfId="32617" hidden="1" xr:uid="{00000000-0005-0000-0000-000044700000}"/>
    <cellStyle name="Encabezado 3 2" xfId="32618" hidden="1" xr:uid="{00000000-0005-0000-0000-000045700000}"/>
    <cellStyle name="Encabezado 3 2" xfId="32627" hidden="1" xr:uid="{00000000-0005-0000-0000-000046700000}"/>
    <cellStyle name="Encabezado 3 2" xfId="32628" hidden="1" xr:uid="{00000000-0005-0000-0000-000047700000}"/>
    <cellStyle name="Encabezado 3 2" xfId="30119" hidden="1" xr:uid="{00000000-0005-0000-0000-000048700000}"/>
    <cellStyle name="Encabezado 3 2" xfId="30168" hidden="1" xr:uid="{00000000-0005-0000-0000-000049700000}"/>
    <cellStyle name="Encabezado 3 2" xfId="10378" hidden="1" xr:uid="{00000000-0005-0000-0000-00004A700000}"/>
    <cellStyle name="Encabezado 3 2" xfId="30289" hidden="1" xr:uid="{00000000-0005-0000-0000-00004B700000}"/>
    <cellStyle name="Encabezado 3 2" xfId="17042" hidden="1" xr:uid="{00000000-0005-0000-0000-00004C700000}"/>
    <cellStyle name="Encabezado 3 2" xfId="9311" hidden="1" xr:uid="{00000000-0005-0000-0000-00004D700000}"/>
    <cellStyle name="Encabezado 3 2" xfId="32640" hidden="1" xr:uid="{00000000-0005-0000-0000-00004E700000}"/>
    <cellStyle name="Encabezado 3 2" xfId="32641" hidden="1" xr:uid="{00000000-0005-0000-0000-00004F700000}"/>
    <cellStyle name="Encabezado 3 2" xfId="32650" hidden="1" xr:uid="{00000000-0005-0000-0000-000050700000}"/>
    <cellStyle name="Encabezado 3 2" xfId="32651" hidden="1" xr:uid="{00000000-0005-0000-0000-000051700000}"/>
    <cellStyle name="Encabezado 3 2" xfId="32783" hidden="1" xr:uid="{00000000-0005-0000-0000-000052700000}"/>
    <cellStyle name="Encabezado 3 2" xfId="32784" hidden="1" xr:uid="{00000000-0005-0000-0000-000053700000}"/>
    <cellStyle name="Encabezado 3 2" xfId="32807" hidden="1" xr:uid="{00000000-0005-0000-0000-000054700000}"/>
    <cellStyle name="Encabezado 3 2" xfId="32808" hidden="1" xr:uid="{00000000-0005-0000-0000-000055700000}"/>
    <cellStyle name="Encabezado 3 2" xfId="32843" hidden="1" xr:uid="{00000000-0005-0000-0000-000056700000}"/>
    <cellStyle name="Encabezado 3 2" xfId="32844" hidden="1" xr:uid="{00000000-0005-0000-0000-000057700000}"/>
    <cellStyle name="Encabezado 3 2" xfId="32854" hidden="1" xr:uid="{00000000-0005-0000-0000-000058700000}"/>
    <cellStyle name="Encabezado 3 2" xfId="32855" hidden="1" xr:uid="{00000000-0005-0000-0000-000059700000}"/>
    <cellStyle name="Encabezado 3 2" xfId="32865" hidden="1" xr:uid="{00000000-0005-0000-0000-00005A700000}"/>
    <cellStyle name="Encabezado 3 2" xfId="32866" hidden="1" xr:uid="{00000000-0005-0000-0000-00005B700000}"/>
    <cellStyle name="Encabezado 3 2" xfId="32926" hidden="1" xr:uid="{00000000-0005-0000-0000-00005C700000}"/>
    <cellStyle name="Encabezado 3 2" xfId="32927" hidden="1" xr:uid="{00000000-0005-0000-0000-00005D700000}"/>
    <cellStyle name="Encabezado 3 2" xfId="32949" hidden="1" xr:uid="{00000000-0005-0000-0000-00005E700000}"/>
    <cellStyle name="Encabezado 3 2" xfId="32950" hidden="1" xr:uid="{00000000-0005-0000-0000-00005F700000}"/>
    <cellStyle name="Encabezado 3 2" xfId="32959" hidden="1" xr:uid="{00000000-0005-0000-0000-000060700000}"/>
    <cellStyle name="Encabezado 3 2" xfId="32960" hidden="1" xr:uid="{00000000-0005-0000-0000-000061700000}"/>
    <cellStyle name="Encabezado 3 2" xfId="32969" hidden="1" xr:uid="{00000000-0005-0000-0000-000062700000}"/>
    <cellStyle name="Encabezado 3 2" xfId="32970" hidden="1" xr:uid="{00000000-0005-0000-0000-000063700000}"/>
    <cellStyle name="Encabezado 3 2" xfId="32979" hidden="1" xr:uid="{00000000-0005-0000-0000-000064700000}"/>
    <cellStyle name="Encabezado 3 2" xfId="32980" hidden="1" xr:uid="{00000000-0005-0000-0000-000065700000}"/>
    <cellStyle name="Encabezado 3 2" xfId="32894" hidden="1" xr:uid="{00000000-0005-0000-0000-000066700000}"/>
    <cellStyle name="Encabezado 3 2" xfId="32753" hidden="1" xr:uid="{00000000-0005-0000-0000-000067700000}"/>
    <cellStyle name="Encabezado 3 2" xfId="32882" hidden="1" xr:uid="{00000000-0005-0000-0000-000068700000}"/>
    <cellStyle name="Encabezado 3 2" xfId="32881" hidden="1" xr:uid="{00000000-0005-0000-0000-000069700000}"/>
    <cellStyle name="Encabezado 3 2" xfId="32742" hidden="1" xr:uid="{00000000-0005-0000-0000-00006A700000}"/>
    <cellStyle name="Encabezado 3 2" xfId="32989" hidden="1" xr:uid="{00000000-0005-0000-0000-00006B700000}"/>
    <cellStyle name="Encabezado 3 2" xfId="32998" hidden="1" xr:uid="{00000000-0005-0000-0000-00006C700000}"/>
    <cellStyle name="Encabezado 3 2" xfId="32999" hidden="1" xr:uid="{00000000-0005-0000-0000-00006D700000}"/>
    <cellStyle name="Encabezado 3 2" xfId="33008" hidden="1" xr:uid="{00000000-0005-0000-0000-00006E700000}"/>
    <cellStyle name="Encabezado 3 2" xfId="33009" hidden="1" xr:uid="{00000000-0005-0000-0000-00006F700000}"/>
    <cellStyle name="Encabezado 3 2" xfId="32693" hidden="1" xr:uid="{00000000-0005-0000-0000-000070700000}"/>
    <cellStyle name="Encabezado 3 2" xfId="5176" hidden="1" xr:uid="{00000000-0005-0000-0000-000071700000}"/>
    <cellStyle name="Encabezado 3 2" xfId="3830" hidden="1" xr:uid="{00000000-0005-0000-0000-000072700000}"/>
    <cellStyle name="Encabezado 3 2" xfId="32687" hidden="1" xr:uid="{00000000-0005-0000-0000-000073700000}"/>
    <cellStyle name="Encabezado 3 2" xfId="8581" hidden="1" xr:uid="{00000000-0005-0000-0000-000074700000}"/>
    <cellStyle name="Encabezado 3 2" xfId="30222" hidden="1" xr:uid="{00000000-0005-0000-0000-000075700000}"/>
    <cellStyle name="Encabezado 3 2" xfId="5057" hidden="1" xr:uid="{00000000-0005-0000-0000-000076700000}"/>
    <cellStyle name="Encabezado 3 2" xfId="8923" hidden="1" xr:uid="{00000000-0005-0000-0000-000077700000}"/>
    <cellStyle name="Encabezado 3 2" xfId="33018" hidden="1" xr:uid="{00000000-0005-0000-0000-000078700000}"/>
    <cellStyle name="Encabezado 3 2" xfId="33019" hidden="1" xr:uid="{00000000-0005-0000-0000-000079700000}"/>
    <cellStyle name="Encabezado 3 2" xfId="33078" hidden="1" xr:uid="{00000000-0005-0000-0000-00007A700000}"/>
    <cellStyle name="Encabezado 3 2" xfId="33079" hidden="1" xr:uid="{00000000-0005-0000-0000-00007B700000}"/>
    <cellStyle name="Encabezado 3 2" xfId="33101" hidden="1" xr:uid="{00000000-0005-0000-0000-00007C700000}"/>
    <cellStyle name="Encabezado 3 2" xfId="33102" hidden="1" xr:uid="{00000000-0005-0000-0000-00007D700000}"/>
    <cellStyle name="Encabezado 3 2" xfId="33111" hidden="1" xr:uid="{00000000-0005-0000-0000-00007E700000}"/>
    <cellStyle name="Encabezado 3 2" xfId="33112" hidden="1" xr:uid="{00000000-0005-0000-0000-00007F700000}"/>
    <cellStyle name="Encabezado 3 2" xfId="33121" hidden="1" xr:uid="{00000000-0005-0000-0000-000080700000}"/>
    <cellStyle name="Encabezado 3 2" xfId="33122" hidden="1" xr:uid="{00000000-0005-0000-0000-000081700000}"/>
    <cellStyle name="Encabezado 3 2" xfId="33131" hidden="1" xr:uid="{00000000-0005-0000-0000-000082700000}"/>
    <cellStyle name="Encabezado 3 2" xfId="33132" hidden="1" xr:uid="{00000000-0005-0000-0000-000083700000}"/>
    <cellStyle name="Encabezado 3 2" xfId="33046" hidden="1" xr:uid="{00000000-0005-0000-0000-000084700000}"/>
    <cellStyle name="Encabezado 3 2" xfId="32696" hidden="1" xr:uid="{00000000-0005-0000-0000-000085700000}"/>
    <cellStyle name="Encabezado 3 2" xfId="33034" hidden="1" xr:uid="{00000000-0005-0000-0000-000086700000}"/>
    <cellStyle name="Encabezado 3 2" xfId="33033" hidden="1" xr:uid="{00000000-0005-0000-0000-000087700000}"/>
    <cellStyle name="Encabezado 3 2" xfId="32769" hidden="1" xr:uid="{00000000-0005-0000-0000-000088700000}"/>
    <cellStyle name="Encabezado 3 2" xfId="33141" hidden="1" xr:uid="{00000000-0005-0000-0000-000089700000}"/>
    <cellStyle name="Encabezado 3 2" xfId="33150" hidden="1" xr:uid="{00000000-0005-0000-0000-00008A700000}"/>
    <cellStyle name="Encabezado 3 2" xfId="33151" hidden="1" xr:uid="{00000000-0005-0000-0000-00008B700000}"/>
    <cellStyle name="Encabezado 3 2" xfId="33160" hidden="1" xr:uid="{00000000-0005-0000-0000-00008C700000}"/>
    <cellStyle name="Encabezado 3 2" xfId="33161" hidden="1" xr:uid="{00000000-0005-0000-0000-00008D700000}"/>
    <cellStyle name="Encabezado 3 2" xfId="32728" hidden="1" xr:uid="{00000000-0005-0000-0000-00008E700000}"/>
    <cellStyle name="Encabezado 3 2" xfId="32841" hidden="1" xr:uid="{00000000-0005-0000-0000-00008F700000}"/>
    <cellStyle name="Encabezado 3 2" xfId="32780" hidden="1" xr:uid="{00000000-0005-0000-0000-000090700000}"/>
    <cellStyle name="Encabezado 3 2" xfId="32839" hidden="1" xr:uid="{00000000-0005-0000-0000-000091700000}"/>
    <cellStyle name="Encabezado 3 2" xfId="30368" hidden="1" xr:uid="{00000000-0005-0000-0000-000092700000}"/>
    <cellStyle name="Encabezado 3 2" xfId="32703" hidden="1" xr:uid="{00000000-0005-0000-0000-000093700000}"/>
    <cellStyle name="Encabezado 3 2" xfId="9297" hidden="1" xr:uid="{00000000-0005-0000-0000-000094700000}"/>
    <cellStyle name="Encabezado 3 2" xfId="32706" hidden="1" xr:uid="{00000000-0005-0000-0000-000095700000}"/>
    <cellStyle name="Encabezado 3 2" xfId="30292" hidden="1" xr:uid="{00000000-0005-0000-0000-000096700000}"/>
    <cellStyle name="Encabezado 3 2" xfId="9630" hidden="1" xr:uid="{00000000-0005-0000-0000-000097700000}"/>
    <cellStyle name="Encabezado 3 2" xfId="33223" hidden="1" xr:uid="{00000000-0005-0000-0000-000098700000}"/>
    <cellStyle name="Encabezado 3 2" xfId="33224" hidden="1" xr:uid="{00000000-0005-0000-0000-000099700000}"/>
    <cellStyle name="Encabezado 3 2" xfId="33246" hidden="1" xr:uid="{00000000-0005-0000-0000-00009A700000}"/>
    <cellStyle name="Encabezado 3 2" xfId="33247" hidden="1" xr:uid="{00000000-0005-0000-0000-00009B700000}"/>
    <cellStyle name="Encabezado 3 2" xfId="33256" hidden="1" xr:uid="{00000000-0005-0000-0000-00009C700000}"/>
    <cellStyle name="Encabezado 3 2" xfId="33257" hidden="1" xr:uid="{00000000-0005-0000-0000-00009D700000}"/>
    <cellStyle name="Encabezado 3 2" xfId="33266" hidden="1" xr:uid="{00000000-0005-0000-0000-00009E700000}"/>
    <cellStyle name="Encabezado 3 2" xfId="33267" hidden="1" xr:uid="{00000000-0005-0000-0000-00009F700000}"/>
    <cellStyle name="Encabezado 3 2" xfId="33276" hidden="1" xr:uid="{00000000-0005-0000-0000-0000A0700000}"/>
    <cellStyle name="Encabezado 3 2" xfId="33277" hidden="1" xr:uid="{00000000-0005-0000-0000-0000A1700000}"/>
    <cellStyle name="Encabezado 3 2" xfId="33191" hidden="1" xr:uid="{00000000-0005-0000-0000-0000A2700000}"/>
    <cellStyle name="Encabezado 3 2" xfId="32824" hidden="1" xr:uid="{00000000-0005-0000-0000-0000A3700000}"/>
    <cellStyle name="Encabezado 3 2" xfId="33179" hidden="1" xr:uid="{00000000-0005-0000-0000-0000A4700000}"/>
    <cellStyle name="Encabezado 3 2" xfId="33178" hidden="1" xr:uid="{00000000-0005-0000-0000-0000A5700000}"/>
    <cellStyle name="Encabezado 3 2" xfId="32677" hidden="1" xr:uid="{00000000-0005-0000-0000-0000A6700000}"/>
    <cellStyle name="Encabezado 3 2" xfId="33286" hidden="1" xr:uid="{00000000-0005-0000-0000-0000A7700000}"/>
    <cellStyle name="Encabezado 3 2" xfId="33295" hidden="1" xr:uid="{00000000-0005-0000-0000-0000A8700000}"/>
    <cellStyle name="Encabezado 3 2" xfId="33296" hidden="1" xr:uid="{00000000-0005-0000-0000-0000A9700000}"/>
    <cellStyle name="Encabezado 3 2" xfId="33305" hidden="1" xr:uid="{00000000-0005-0000-0000-0000AA700000}"/>
    <cellStyle name="Encabezado 3 2" xfId="33306" hidden="1" xr:uid="{00000000-0005-0000-0000-0000AB700000}"/>
    <cellStyle name="Encabezado 3 2" xfId="9586" hidden="1" xr:uid="{00000000-0005-0000-0000-0000AC700000}"/>
    <cellStyle name="Encabezado 3 2" xfId="26835" hidden="1" xr:uid="{00000000-0005-0000-0000-0000AD700000}"/>
    <cellStyle name="Encabezado 3 2" xfId="26840" hidden="1" xr:uid="{00000000-0005-0000-0000-0000AE700000}"/>
    <cellStyle name="Encabezado 3 2" xfId="5370" hidden="1" xr:uid="{00000000-0005-0000-0000-0000AF700000}"/>
    <cellStyle name="Encabezado 3 2" xfId="33315" hidden="1" xr:uid="{00000000-0005-0000-0000-0000B0700000}"/>
    <cellStyle name="Encabezado 3 2" xfId="33316" hidden="1" xr:uid="{00000000-0005-0000-0000-0000B1700000}"/>
    <cellStyle name="Encabezado 3 2" xfId="33325" hidden="1" xr:uid="{00000000-0005-0000-0000-0000B2700000}"/>
    <cellStyle name="Encabezado 3 2" xfId="33326" hidden="1" xr:uid="{00000000-0005-0000-0000-0000B3700000}"/>
    <cellStyle name="Encabezado 3 2" xfId="33335" hidden="1" xr:uid="{00000000-0005-0000-0000-0000B4700000}"/>
    <cellStyle name="Encabezado 3 2" xfId="33336" hidden="1" xr:uid="{00000000-0005-0000-0000-0000B5700000}"/>
    <cellStyle name="Encabezado 3 2" xfId="33643" hidden="1" xr:uid="{00000000-0005-0000-0000-0000B6700000}"/>
    <cellStyle name="Encabezado 3 2" xfId="33644" hidden="1" xr:uid="{00000000-0005-0000-0000-0000B7700000}"/>
    <cellStyle name="Encabezado 3 2" xfId="33670" hidden="1" xr:uid="{00000000-0005-0000-0000-0000B8700000}"/>
    <cellStyle name="Encabezado 3 2" xfId="33671" hidden="1" xr:uid="{00000000-0005-0000-0000-0000B9700000}"/>
    <cellStyle name="Encabezado 3 2" xfId="33756" hidden="1" xr:uid="{00000000-0005-0000-0000-0000BA700000}"/>
    <cellStyle name="Encabezado 3 2" xfId="33757" hidden="1" xr:uid="{00000000-0005-0000-0000-0000BB700000}"/>
    <cellStyle name="Encabezado 3 2" xfId="33768" hidden="1" xr:uid="{00000000-0005-0000-0000-0000BC700000}"/>
    <cellStyle name="Encabezado 3 2" xfId="33769" hidden="1" xr:uid="{00000000-0005-0000-0000-0000BD700000}"/>
    <cellStyle name="Encabezado 3 2" xfId="33782" hidden="1" xr:uid="{00000000-0005-0000-0000-0000BE700000}"/>
    <cellStyle name="Encabezado 3 2" xfId="33783" hidden="1" xr:uid="{00000000-0005-0000-0000-0000BF700000}"/>
    <cellStyle name="Encabezado 3 2" xfId="33394" hidden="1" xr:uid="{00000000-0005-0000-0000-0000C0700000}"/>
    <cellStyle name="Encabezado 3 2" xfId="4653" hidden="1" xr:uid="{00000000-0005-0000-0000-0000C1700000}"/>
    <cellStyle name="Encabezado 3 2" xfId="33378" hidden="1" xr:uid="{00000000-0005-0000-0000-0000C2700000}"/>
    <cellStyle name="Encabezado 3 2" xfId="33377" hidden="1" xr:uid="{00000000-0005-0000-0000-0000C3700000}"/>
    <cellStyle name="Encabezado 3 2" xfId="8841" hidden="1" xr:uid="{00000000-0005-0000-0000-0000C4700000}"/>
    <cellStyle name="Encabezado 3 2" xfId="33792" hidden="1" xr:uid="{00000000-0005-0000-0000-0000C5700000}"/>
    <cellStyle name="Encabezado 3 2" xfId="33806" hidden="1" xr:uid="{00000000-0005-0000-0000-0000C6700000}"/>
    <cellStyle name="Encabezado 3 2" xfId="33807" hidden="1" xr:uid="{00000000-0005-0000-0000-0000C7700000}"/>
    <cellStyle name="Encabezado 3 2" xfId="33819" hidden="1" xr:uid="{00000000-0005-0000-0000-0000C8700000}"/>
    <cellStyle name="Encabezado 3 2" xfId="33820" hidden="1" xr:uid="{00000000-0005-0000-0000-0000C9700000}"/>
    <cellStyle name="Encabezado 3 2" xfId="9056" hidden="1" xr:uid="{00000000-0005-0000-0000-0000CA700000}"/>
    <cellStyle name="Encabezado 3 2" xfId="8664" hidden="1" xr:uid="{00000000-0005-0000-0000-0000CB700000}"/>
    <cellStyle name="Encabezado 3 2" xfId="4690" hidden="1" xr:uid="{00000000-0005-0000-0000-0000CC700000}"/>
    <cellStyle name="Encabezado 3 2" xfId="33463" hidden="1" xr:uid="{00000000-0005-0000-0000-0000CD700000}"/>
    <cellStyle name="Encabezado 3 2" xfId="33590" hidden="1" xr:uid="{00000000-0005-0000-0000-0000CE700000}"/>
    <cellStyle name="Encabezado 3 2" xfId="9023" hidden="1" xr:uid="{00000000-0005-0000-0000-0000CF700000}"/>
    <cellStyle name="Encabezado 3 2" xfId="33837" hidden="1" xr:uid="{00000000-0005-0000-0000-0000D0700000}"/>
    <cellStyle name="Encabezado 3 2" xfId="33838" hidden="1" xr:uid="{00000000-0005-0000-0000-0000D1700000}"/>
    <cellStyle name="Encabezado 3 2" xfId="33850" hidden="1" xr:uid="{00000000-0005-0000-0000-0000D2700000}"/>
    <cellStyle name="Encabezado 3 2" xfId="33851" hidden="1" xr:uid="{00000000-0005-0000-0000-0000D3700000}"/>
    <cellStyle name="Encabezado 3 2" xfId="33984" hidden="1" xr:uid="{00000000-0005-0000-0000-0000D4700000}"/>
    <cellStyle name="Encabezado 3 2" xfId="33985" hidden="1" xr:uid="{00000000-0005-0000-0000-0000D5700000}"/>
    <cellStyle name="Encabezado 3 2" xfId="34008" hidden="1" xr:uid="{00000000-0005-0000-0000-0000D6700000}"/>
    <cellStyle name="Encabezado 3 2" xfId="34009" hidden="1" xr:uid="{00000000-0005-0000-0000-0000D7700000}"/>
    <cellStyle name="Encabezado 3 2" xfId="34044" hidden="1" xr:uid="{00000000-0005-0000-0000-0000D8700000}"/>
    <cellStyle name="Encabezado 3 2" xfId="34045" hidden="1" xr:uid="{00000000-0005-0000-0000-0000D9700000}"/>
    <cellStyle name="Encabezado 3 2" xfId="34055" hidden="1" xr:uid="{00000000-0005-0000-0000-0000DA700000}"/>
    <cellStyle name="Encabezado 3 2" xfId="34056" hidden="1" xr:uid="{00000000-0005-0000-0000-0000DB700000}"/>
    <cellStyle name="Encabezado 3 2" xfId="34066" hidden="1" xr:uid="{00000000-0005-0000-0000-0000DC700000}"/>
    <cellStyle name="Encabezado 3 2" xfId="34067" hidden="1" xr:uid="{00000000-0005-0000-0000-0000DD700000}"/>
    <cellStyle name="Encabezado 3 2" xfId="34128" hidden="1" xr:uid="{00000000-0005-0000-0000-0000DE700000}"/>
    <cellStyle name="Encabezado 3 2" xfId="34129" hidden="1" xr:uid="{00000000-0005-0000-0000-0000DF700000}"/>
    <cellStyle name="Encabezado 3 2" xfId="34151" hidden="1" xr:uid="{00000000-0005-0000-0000-0000E0700000}"/>
    <cellStyle name="Encabezado 3 2" xfId="34152" hidden="1" xr:uid="{00000000-0005-0000-0000-0000E1700000}"/>
    <cellStyle name="Encabezado 3 2" xfId="34161" hidden="1" xr:uid="{00000000-0005-0000-0000-0000E2700000}"/>
    <cellStyle name="Encabezado 3 2" xfId="34162" hidden="1" xr:uid="{00000000-0005-0000-0000-0000E3700000}"/>
    <cellStyle name="Encabezado 3 2" xfId="34171" hidden="1" xr:uid="{00000000-0005-0000-0000-0000E4700000}"/>
    <cellStyle name="Encabezado 3 2" xfId="34172" hidden="1" xr:uid="{00000000-0005-0000-0000-0000E5700000}"/>
    <cellStyle name="Encabezado 3 2" xfId="34181" hidden="1" xr:uid="{00000000-0005-0000-0000-0000E6700000}"/>
    <cellStyle name="Encabezado 3 2" xfId="34182" hidden="1" xr:uid="{00000000-0005-0000-0000-0000E7700000}"/>
    <cellStyle name="Encabezado 3 2" xfId="34095" hidden="1" xr:uid="{00000000-0005-0000-0000-0000E8700000}"/>
    <cellStyle name="Encabezado 3 2" xfId="33954" hidden="1" xr:uid="{00000000-0005-0000-0000-0000E9700000}"/>
    <cellStyle name="Encabezado 3 2" xfId="34083" hidden="1" xr:uid="{00000000-0005-0000-0000-0000EA700000}"/>
    <cellStyle name="Encabezado 3 2" xfId="34082" hidden="1" xr:uid="{00000000-0005-0000-0000-0000EB700000}"/>
    <cellStyle name="Encabezado 3 2" xfId="33943" hidden="1" xr:uid="{00000000-0005-0000-0000-0000EC700000}"/>
    <cellStyle name="Encabezado 3 2" xfId="34191" hidden="1" xr:uid="{00000000-0005-0000-0000-0000ED700000}"/>
    <cellStyle name="Encabezado 3 2" xfId="34200" hidden="1" xr:uid="{00000000-0005-0000-0000-0000EE700000}"/>
    <cellStyle name="Encabezado 3 2" xfId="34201" hidden="1" xr:uid="{00000000-0005-0000-0000-0000EF700000}"/>
    <cellStyle name="Encabezado 3 2" xfId="34210" hidden="1" xr:uid="{00000000-0005-0000-0000-0000F0700000}"/>
    <cellStyle name="Encabezado 3 2" xfId="34211" hidden="1" xr:uid="{00000000-0005-0000-0000-0000F1700000}"/>
    <cellStyle name="Encabezado 3 2" xfId="33894" hidden="1" xr:uid="{00000000-0005-0000-0000-0000F2700000}"/>
    <cellStyle name="Encabezado 3 2" xfId="33689" hidden="1" xr:uid="{00000000-0005-0000-0000-0000F3700000}"/>
    <cellStyle name="Encabezado 3 2" xfId="9707" hidden="1" xr:uid="{00000000-0005-0000-0000-0000F4700000}"/>
    <cellStyle name="Encabezado 3 2" xfId="33888" hidden="1" xr:uid="{00000000-0005-0000-0000-0000F5700000}"/>
    <cellStyle name="Encabezado 3 2" xfId="26820" hidden="1" xr:uid="{00000000-0005-0000-0000-0000F6700000}"/>
    <cellStyle name="Encabezado 3 2" xfId="33537" hidden="1" xr:uid="{00000000-0005-0000-0000-0000F7700000}"/>
    <cellStyle name="Encabezado 3 2" xfId="9163" hidden="1" xr:uid="{00000000-0005-0000-0000-0000F8700000}"/>
    <cellStyle name="Encabezado 3 2" xfId="3738" hidden="1" xr:uid="{00000000-0005-0000-0000-0000F9700000}"/>
    <cellStyle name="Encabezado 3 2" xfId="34220" hidden="1" xr:uid="{00000000-0005-0000-0000-0000FA700000}"/>
    <cellStyle name="Encabezado 3 2" xfId="34221" hidden="1" xr:uid="{00000000-0005-0000-0000-0000FB700000}"/>
    <cellStyle name="Encabezado 3 2" xfId="34280" hidden="1" xr:uid="{00000000-0005-0000-0000-0000FC700000}"/>
    <cellStyle name="Encabezado 3 2" xfId="34281" hidden="1" xr:uid="{00000000-0005-0000-0000-0000FD700000}"/>
    <cellStyle name="Encabezado 3 2" xfId="34303" hidden="1" xr:uid="{00000000-0005-0000-0000-0000FE700000}"/>
    <cellStyle name="Encabezado 3 2" xfId="34304" hidden="1" xr:uid="{00000000-0005-0000-0000-0000FF700000}"/>
    <cellStyle name="Encabezado 3 2" xfId="34313" hidden="1" xr:uid="{00000000-0005-0000-0000-000000710000}"/>
    <cellStyle name="Encabezado 3 2" xfId="34314" hidden="1" xr:uid="{00000000-0005-0000-0000-000001710000}"/>
    <cellStyle name="Encabezado 3 2" xfId="34323" hidden="1" xr:uid="{00000000-0005-0000-0000-000002710000}"/>
    <cellStyle name="Encabezado 3 2" xfId="34324" hidden="1" xr:uid="{00000000-0005-0000-0000-000003710000}"/>
    <cellStyle name="Encabezado 3 2" xfId="34333" hidden="1" xr:uid="{00000000-0005-0000-0000-000004710000}"/>
    <cellStyle name="Encabezado 3 2" xfId="34334" hidden="1" xr:uid="{00000000-0005-0000-0000-000005710000}"/>
    <cellStyle name="Encabezado 3 2" xfId="34248" hidden="1" xr:uid="{00000000-0005-0000-0000-000006710000}"/>
    <cellStyle name="Encabezado 3 2" xfId="33897" hidden="1" xr:uid="{00000000-0005-0000-0000-000007710000}"/>
    <cellStyle name="Encabezado 3 2" xfId="34236" hidden="1" xr:uid="{00000000-0005-0000-0000-000008710000}"/>
    <cellStyle name="Encabezado 3 2" xfId="34235" hidden="1" xr:uid="{00000000-0005-0000-0000-000009710000}"/>
    <cellStyle name="Encabezado 3 2" xfId="33970" hidden="1" xr:uid="{00000000-0005-0000-0000-00000A710000}"/>
    <cellStyle name="Encabezado 3 2" xfId="34343" hidden="1" xr:uid="{00000000-0005-0000-0000-00000B710000}"/>
    <cellStyle name="Encabezado 3 2" xfId="34352" hidden="1" xr:uid="{00000000-0005-0000-0000-00000C710000}"/>
    <cellStyle name="Encabezado 3 2" xfId="34353" hidden="1" xr:uid="{00000000-0005-0000-0000-00000D710000}"/>
    <cellStyle name="Encabezado 3 2" xfId="34362" hidden="1" xr:uid="{00000000-0005-0000-0000-00000E710000}"/>
    <cellStyle name="Encabezado 3 2" xfId="34363" hidden="1" xr:uid="{00000000-0005-0000-0000-00000F710000}"/>
    <cellStyle name="Encabezado 3 2" xfId="33929" hidden="1" xr:uid="{00000000-0005-0000-0000-000010710000}"/>
    <cellStyle name="Encabezado 3 2" xfId="34042" hidden="1" xr:uid="{00000000-0005-0000-0000-000011710000}"/>
    <cellStyle name="Encabezado 3 2" xfId="33981" hidden="1" xr:uid="{00000000-0005-0000-0000-000012710000}"/>
    <cellStyle name="Encabezado 3 2" xfId="34040" hidden="1" xr:uid="{00000000-0005-0000-0000-000013710000}"/>
    <cellStyle name="Encabezado 3 2" xfId="33415" hidden="1" xr:uid="{00000000-0005-0000-0000-000014710000}"/>
    <cellStyle name="Encabezado 3 2" xfId="33904" hidden="1" xr:uid="{00000000-0005-0000-0000-000015710000}"/>
    <cellStyle name="Encabezado 3 2" xfId="10427" hidden="1" xr:uid="{00000000-0005-0000-0000-000016710000}"/>
    <cellStyle name="Encabezado 3 2" xfId="33907" hidden="1" xr:uid="{00000000-0005-0000-0000-000017710000}"/>
    <cellStyle name="Encabezado 3 2" xfId="6344" hidden="1" xr:uid="{00000000-0005-0000-0000-000018710000}"/>
    <cellStyle name="Encabezado 3 2" xfId="4393" hidden="1" xr:uid="{00000000-0005-0000-0000-000019710000}"/>
    <cellStyle name="Encabezado 3 2" xfId="34425" hidden="1" xr:uid="{00000000-0005-0000-0000-00001A710000}"/>
    <cellStyle name="Encabezado 3 2" xfId="34426" hidden="1" xr:uid="{00000000-0005-0000-0000-00001B710000}"/>
    <cellStyle name="Encabezado 3 2" xfId="34448" hidden="1" xr:uid="{00000000-0005-0000-0000-00001C710000}"/>
    <cellStyle name="Encabezado 3 2" xfId="34449" hidden="1" xr:uid="{00000000-0005-0000-0000-00001D710000}"/>
    <cellStyle name="Encabezado 3 2" xfId="34458" hidden="1" xr:uid="{00000000-0005-0000-0000-00001E710000}"/>
    <cellStyle name="Encabezado 3 2" xfId="34459" hidden="1" xr:uid="{00000000-0005-0000-0000-00001F710000}"/>
    <cellStyle name="Encabezado 3 2" xfId="34468" hidden="1" xr:uid="{00000000-0005-0000-0000-000020710000}"/>
    <cellStyle name="Encabezado 3 2" xfId="34469" hidden="1" xr:uid="{00000000-0005-0000-0000-000021710000}"/>
    <cellStyle name="Encabezado 3 2" xfId="34478" hidden="1" xr:uid="{00000000-0005-0000-0000-000022710000}"/>
    <cellStyle name="Encabezado 3 2" xfId="34479" hidden="1" xr:uid="{00000000-0005-0000-0000-000023710000}"/>
    <cellStyle name="Encabezado 3 2" xfId="34393" hidden="1" xr:uid="{00000000-0005-0000-0000-000024710000}"/>
    <cellStyle name="Encabezado 3 2" xfId="34025" hidden="1" xr:uid="{00000000-0005-0000-0000-000025710000}"/>
    <cellStyle name="Encabezado 3 2" xfId="34381" hidden="1" xr:uid="{00000000-0005-0000-0000-000026710000}"/>
    <cellStyle name="Encabezado 3 2" xfId="34380" hidden="1" xr:uid="{00000000-0005-0000-0000-000027710000}"/>
    <cellStyle name="Encabezado 3 2" xfId="33878" hidden="1" xr:uid="{00000000-0005-0000-0000-000028710000}"/>
    <cellStyle name="Encabezado 3 2" xfId="34488" hidden="1" xr:uid="{00000000-0005-0000-0000-000029710000}"/>
    <cellStyle name="Encabezado 3 2" xfId="34497" hidden="1" xr:uid="{00000000-0005-0000-0000-00002A710000}"/>
    <cellStyle name="Encabezado 3 2" xfId="34498" hidden="1" xr:uid="{00000000-0005-0000-0000-00002B710000}"/>
    <cellStyle name="Encabezado 3 2" xfId="34507" hidden="1" xr:uid="{00000000-0005-0000-0000-00002C710000}"/>
    <cellStyle name="Encabezado 3 2" xfId="34508" hidden="1" xr:uid="{00000000-0005-0000-0000-00002D710000}"/>
    <cellStyle name="Encabezado 3 2" xfId="33436" hidden="1" xr:uid="{00000000-0005-0000-0000-00002E710000}"/>
    <cellStyle name="Encabezado 3 2" xfId="33781" hidden="1" xr:uid="{00000000-0005-0000-0000-00002F710000}"/>
    <cellStyle name="Encabezado 3 2" xfId="4699" hidden="1" xr:uid="{00000000-0005-0000-0000-000030710000}"/>
    <cellStyle name="Encabezado 3 2" xfId="9026" hidden="1" xr:uid="{00000000-0005-0000-0000-000031710000}"/>
    <cellStyle name="Encabezado 3 2" xfId="33557" hidden="1" xr:uid="{00000000-0005-0000-0000-000032710000}"/>
    <cellStyle name="Encabezado 3 2" xfId="20325" hidden="1" xr:uid="{00000000-0005-0000-0000-000033710000}"/>
    <cellStyle name="Encabezado 3 2" xfId="34520" hidden="1" xr:uid="{00000000-0005-0000-0000-000034710000}"/>
    <cellStyle name="Encabezado 3 2" xfId="34521" hidden="1" xr:uid="{00000000-0005-0000-0000-000035710000}"/>
    <cellStyle name="Encabezado 3 2" xfId="34530" hidden="1" xr:uid="{00000000-0005-0000-0000-000036710000}"/>
    <cellStyle name="Encabezado 3 2" xfId="34531" hidden="1" xr:uid="{00000000-0005-0000-0000-000037710000}"/>
    <cellStyle name="Encabezado 3 2" xfId="34664" hidden="1" xr:uid="{00000000-0005-0000-0000-000038710000}"/>
    <cellStyle name="Encabezado 3 2" xfId="34665" hidden="1" xr:uid="{00000000-0005-0000-0000-000039710000}"/>
    <cellStyle name="Encabezado 3 2" xfId="34688" hidden="1" xr:uid="{00000000-0005-0000-0000-00003A710000}"/>
    <cellStyle name="Encabezado 3 2" xfId="34689" hidden="1" xr:uid="{00000000-0005-0000-0000-00003B710000}"/>
    <cellStyle name="Encabezado 3 2" xfId="34724" hidden="1" xr:uid="{00000000-0005-0000-0000-00003C710000}"/>
    <cellStyle name="Encabezado 3 2" xfId="34725" hidden="1" xr:uid="{00000000-0005-0000-0000-00003D710000}"/>
    <cellStyle name="Encabezado 3 2" xfId="34735" hidden="1" xr:uid="{00000000-0005-0000-0000-00003E710000}"/>
    <cellStyle name="Encabezado 3 2" xfId="34736" hidden="1" xr:uid="{00000000-0005-0000-0000-00003F710000}"/>
    <cellStyle name="Encabezado 3 2" xfId="34746" hidden="1" xr:uid="{00000000-0005-0000-0000-000040710000}"/>
    <cellStyle name="Encabezado 3 2" xfId="34747" hidden="1" xr:uid="{00000000-0005-0000-0000-000041710000}"/>
    <cellStyle name="Encabezado 3 2" xfId="34807" hidden="1" xr:uid="{00000000-0005-0000-0000-000042710000}"/>
    <cellStyle name="Encabezado 3 2" xfId="34808" hidden="1" xr:uid="{00000000-0005-0000-0000-000043710000}"/>
    <cellStyle name="Encabezado 3 2" xfId="34830" hidden="1" xr:uid="{00000000-0005-0000-0000-000044710000}"/>
    <cellStyle name="Encabezado 3 2" xfId="34831" hidden="1" xr:uid="{00000000-0005-0000-0000-000045710000}"/>
    <cellStyle name="Encabezado 3 2" xfId="34840" hidden="1" xr:uid="{00000000-0005-0000-0000-000046710000}"/>
    <cellStyle name="Encabezado 3 2" xfId="34841" hidden="1" xr:uid="{00000000-0005-0000-0000-000047710000}"/>
    <cellStyle name="Encabezado 3 2" xfId="34850" hidden="1" xr:uid="{00000000-0005-0000-0000-000048710000}"/>
    <cellStyle name="Encabezado 3 2" xfId="34851" hidden="1" xr:uid="{00000000-0005-0000-0000-000049710000}"/>
    <cellStyle name="Encabezado 3 2" xfId="34860" hidden="1" xr:uid="{00000000-0005-0000-0000-00004A710000}"/>
    <cellStyle name="Encabezado 3 2" xfId="34861" hidden="1" xr:uid="{00000000-0005-0000-0000-00004B710000}"/>
    <cellStyle name="Encabezado 3 2" xfId="34775" hidden="1" xr:uid="{00000000-0005-0000-0000-00004C710000}"/>
    <cellStyle name="Encabezado 3 2" xfId="34634" hidden="1" xr:uid="{00000000-0005-0000-0000-00004D710000}"/>
    <cellStyle name="Encabezado 3 2" xfId="34763" hidden="1" xr:uid="{00000000-0005-0000-0000-00004E710000}"/>
    <cellStyle name="Encabezado 3 2" xfId="34762" hidden="1" xr:uid="{00000000-0005-0000-0000-00004F710000}"/>
    <cellStyle name="Encabezado 3 2" xfId="34623" hidden="1" xr:uid="{00000000-0005-0000-0000-000050710000}"/>
    <cellStyle name="Encabezado 3 2" xfId="34870" hidden="1" xr:uid="{00000000-0005-0000-0000-000051710000}"/>
    <cellStyle name="Encabezado 3 2" xfId="34879" hidden="1" xr:uid="{00000000-0005-0000-0000-000052710000}"/>
    <cellStyle name="Encabezado 3 2" xfId="34880" hidden="1" xr:uid="{00000000-0005-0000-0000-000053710000}"/>
    <cellStyle name="Encabezado 3 2" xfId="34889" hidden="1" xr:uid="{00000000-0005-0000-0000-000054710000}"/>
    <cellStyle name="Encabezado 3 2" xfId="34890" hidden="1" xr:uid="{00000000-0005-0000-0000-000055710000}"/>
    <cellStyle name="Encabezado 3 2" xfId="34574" hidden="1" xr:uid="{00000000-0005-0000-0000-000056710000}"/>
    <cellStyle name="Encabezado 3 2" xfId="33414" hidden="1" xr:uid="{00000000-0005-0000-0000-000057710000}"/>
    <cellStyle name="Encabezado 3 2" xfId="33501" hidden="1" xr:uid="{00000000-0005-0000-0000-000058710000}"/>
    <cellStyle name="Encabezado 3 2" xfId="34568" hidden="1" xr:uid="{00000000-0005-0000-0000-000059710000}"/>
    <cellStyle name="Encabezado 3 2" xfId="17167" hidden="1" xr:uid="{00000000-0005-0000-0000-00005A710000}"/>
    <cellStyle name="Encabezado 3 2" xfId="5201" hidden="1" xr:uid="{00000000-0005-0000-0000-00005B710000}"/>
    <cellStyle name="Encabezado 3 2" xfId="9346" hidden="1" xr:uid="{00000000-0005-0000-0000-00005C710000}"/>
    <cellStyle name="Encabezado 3 2" xfId="13753" hidden="1" xr:uid="{00000000-0005-0000-0000-00005D710000}"/>
    <cellStyle name="Encabezado 3 2" xfId="34899" hidden="1" xr:uid="{00000000-0005-0000-0000-00005E710000}"/>
    <cellStyle name="Encabezado 3 2" xfId="34900" hidden="1" xr:uid="{00000000-0005-0000-0000-00005F710000}"/>
    <cellStyle name="Encabezado 3 2" xfId="34959" hidden="1" xr:uid="{00000000-0005-0000-0000-000060710000}"/>
    <cellStyle name="Encabezado 3 2" xfId="34960" hidden="1" xr:uid="{00000000-0005-0000-0000-000061710000}"/>
    <cellStyle name="Encabezado 3 2" xfId="34982" hidden="1" xr:uid="{00000000-0005-0000-0000-000062710000}"/>
    <cellStyle name="Encabezado 3 2" xfId="34983" hidden="1" xr:uid="{00000000-0005-0000-0000-000063710000}"/>
    <cellStyle name="Encabezado 3 2" xfId="34992" hidden="1" xr:uid="{00000000-0005-0000-0000-000064710000}"/>
    <cellStyle name="Encabezado 3 2" xfId="34993" hidden="1" xr:uid="{00000000-0005-0000-0000-000065710000}"/>
    <cellStyle name="Encabezado 3 2" xfId="35002" hidden="1" xr:uid="{00000000-0005-0000-0000-000066710000}"/>
    <cellStyle name="Encabezado 3 2" xfId="35003" hidden="1" xr:uid="{00000000-0005-0000-0000-000067710000}"/>
    <cellStyle name="Encabezado 3 2" xfId="35012" hidden="1" xr:uid="{00000000-0005-0000-0000-000068710000}"/>
    <cellStyle name="Encabezado 3 2" xfId="35013" hidden="1" xr:uid="{00000000-0005-0000-0000-000069710000}"/>
    <cellStyle name="Encabezado 3 2" xfId="34927" hidden="1" xr:uid="{00000000-0005-0000-0000-00006A710000}"/>
    <cellStyle name="Encabezado 3 2" xfId="34577" hidden="1" xr:uid="{00000000-0005-0000-0000-00006B710000}"/>
    <cellStyle name="Encabezado 3 2" xfId="34915" hidden="1" xr:uid="{00000000-0005-0000-0000-00006C710000}"/>
    <cellStyle name="Encabezado 3 2" xfId="34914" hidden="1" xr:uid="{00000000-0005-0000-0000-00006D710000}"/>
    <cellStyle name="Encabezado 3 2" xfId="34650" hidden="1" xr:uid="{00000000-0005-0000-0000-00006E710000}"/>
    <cellStyle name="Encabezado 3 2" xfId="35022" hidden="1" xr:uid="{00000000-0005-0000-0000-00006F710000}"/>
    <cellStyle name="Encabezado 3 2" xfId="35031" hidden="1" xr:uid="{00000000-0005-0000-0000-000070710000}"/>
    <cellStyle name="Encabezado 3 2" xfId="35032" hidden="1" xr:uid="{00000000-0005-0000-0000-000071710000}"/>
    <cellStyle name="Encabezado 3 2" xfId="35041" hidden="1" xr:uid="{00000000-0005-0000-0000-000072710000}"/>
    <cellStyle name="Encabezado 3 2" xfId="35042" hidden="1" xr:uid="{00000000-0005-0000-0000-000073710000}"/>
    <cellStyle name="Encabezado 3 2" xfId="34609" hidden="1" xr:uid="{00000000-0005-0000-0000-000074710000}"/>
    <cellStyle name="Encabezado 3 2" xfId="34722" hidden="1" xr:uid="{00000000-0005-0000-0000-000075710000}"/>
    <cellStyle name="Encabezado 3 2" xfId="34661" hidden="1" xr:uid="{00000000-0005-0000-0000-000076710000}"/>
    <cellStyle name="Encabezado 3 2" xfId="34720" hidden="1" xr:uid="{00000000-0005-0000-0000-000077710000}"/>
    <cellStyle name="Encabezado 3 2" xfId="5043" hidden="1" xr:uid="{00000000-0005-0000-0000-000078710000}"/>
    <cellStyle name="Encabezado 3 2" xfId="34584" hidden="1" xr:uid="{00000000-0005-0000-0000-000079710000}"/>
    <cellStyle name="Encabezado 3 2" xfId="33591" hidden="1" xr:uid="{00000000-0005-0000-0000-00007A710000}"/>
    <cellStyle name="Encabezado 3 2" xfId="34587" hidden="1" xr:uid="{00000000-0005-0000-0000-00007B710000}"/>
    <cellStyle name="Encabezado 3 2" xfId="33849" hidden="1" xr:uid="{00000000-0005-0000-0000-00007C710000}"/>
    <cellStyle name="Encabezado 3 2" xfId="4634" hidden="1" xr:uid="{00000000-0005-0000-0000-00007D710000}"/>
    <cellStyle name="Encabezado 3 2" xfId="35104" hidden="1" xr:uid="{00000000-0005-0000-0000-00007E710000}"/>
    <cellStyle name="Encabezado 3 2" xfId="35105" hidden="1" xr:uid="{00000000-0005-0000-0000-00007F710000}"/>
    <cellStyle name="Encabezado 3 2" xfId="35127" hidden="1" xr:uid="{00000000-0005-0000-0000-000080710000}"/>
    <cellStyle name="Encabezado 3 2" xfId="35128" hidden="1" xr:uid="{00000000-0005-0000-0000-000081710000}"/>
    <cellStyle name="Encabezado 3 2" xfId="35137" hidden="1" xr:uid="{00000000-0005-0000-0000-000082710000}"/>
    <cellStyle name="Encabezado 3 2" xfId="35138" hidden="1" xr:uid="{00000000-0005-0000-0000-000083710000}"/>
    <cellStyle name="Encabezado 3 2" xfId="35147" hidden="1" xr:uid="{00000000-0005-0000-0000-000084710000}"/>
    <cellStyle name="Encabezado 3 2" xfId="35148" hidden="1" xr:uid="{00000000-0005-0000-0000-000085710000}"/>
    <cellStyle name="Encabezado 3 2" xfId="35157" hidden="1" xr:uid="{00000000-0005-0000-0000-000086710000}"/>
    <cellStyle name="Encabezado 3 2" xfId="35158" hidden="1" xr:uid="{00000000-0005-0000-0000-000087710000}"/>
    <cellStyle name="Encabezado 3 2" xfId="35072" hidden="1" xr:uid="{00000000-0005-0000-0000-000088710000}"/>
    <cellStyle name="Encabezado 3 2" xfId="34705" hidden="1" xr:uid="{00000000-0005-0000-0000-000089710000}"/>
    <cellStyle name="Encabezado 3 2" xfId="35060" hidden="1" xr:uid="{00000000-0005-0000-0000-00008A710000}"/>
    <cellStyle name="Encabezado 3 2" xfId="35059" hidden="1" xr:uid="{00000000-0005-0000-0000-00008B710000}"/>
    <cellStyle name="Encabezado 3 2" xfId="34558" hidden="1" xr:uid="{00000000-0005-0000-0000-00008C710000}"/>
    <cellStyle name="Encabezado 3 2" xfId="35167" hidden="1" xr:uid="{00000000-0005-0000-0000-00008D710000}"/>
    <cellStyle name="Encabezado 3 2" xfId="35176" hidden="1" xr:uid="{00000000-0005-0000-0000-00008E710000}"/>
    <cellStyle name="Encabezado 3 2" xfId="35177" hidden="1" xr:uid="{00000000-0005-0000-0000-00008F710000}"/>
    <cellStyle name="Encabezado 3 2" xfId="35186" hidden="1" xr:uid="{00000000-0005-0000-0000-000090710000}"/>
    <cellStyle name="Encabezado 3 2" xfId="35187" hidden="1" xr:uid="{00000000-0005-0000-0000-000091710000}"/>
    <cellStyle name="Encabezado 3 2" xfId="10443" hidden="1" xr:uid="{00000000-0005-0000-0000-000092710000}"/>
    <cellStyle name="Encabezado 3 2" xfId="10218" hidden="1" xr:uid="{00000000-0005-0000-0000-000093710000}"/>
    <cellStyle name="Encabezado 3 2" xfId="33848" hidden="1" xr:uid="{00000000-0005-0000-0000-000094710000}"/>
    <cellStyle name="Encabezado 3 2" xfId="9479" hidden="1" xr:uid="{00000000-0005-0000-0000-000095710000}"/>
    <cellStyle name="Encabezado 3 2" xfId="33626" hidden="1" xr:uid="{00000000-0005-0000-0000-000096710000}"/>
    <cellStyle name="Encabezado 3 2" xfId="4849" hidden="1" xr:uid="{00000000-0005-0000-0000-000097710000}"/>
    <cellStyle name="Encabezado 3 2" xfId="35199" hidden="1" xr:uid="{00000000-0005-0000-0000-000098710000}"/>
    <cellStyle name="Encabezado 3 2" xfId="35200" hidden="1" xr:uid="{00000000-0005-0000-0000-000099710000}"/>
    <cellStyle name="Encabezado 3 2" xfId="35210" hidden="1" xr:uid="{00000000-0005-0000-0000-00009A710000}"/>
    <cellStyle name="Encabezado 3 2" xfId="35211" hidden="1" xr:uid="{00000000-0005-0000-0000-00009B710000}"/>
    <cellStyle name="Encabezado 3 2" xfId="35343" hidden="1" xr:uid="{00000000-0005-0000-0000-00009C710000}"/>
    <cellStyle name="Encabezado 3 2" xfId="35344" hidden="1" xr:uid="{00000000-0005-0000-0000-00009D710000}"/>
    <cellStyle name="Encabezado 3 2" xfId="35367" hidden="1" xr:uid="{00000000-0005-0000-0000-00009E710000}"/>
    <cellStyle name="Encabezado 3 2" xfId="35368" hidden="1" xr:uid="{00000000-0005-0000-0000-00009F710000}"/>
    <cellStyle name="Encabezado 3 2" xfId="35403" hidden="1" xr:uid="{00000000-0005-0000-0000-0000A0710000}"/>
    <cellStyle name="Encabezado 3 2" xfId="35404" hidden="1" xr:uid="{00000000-0005-0000-0000-0000A1710000}"/>
    <cellStyle name="Encabezado 3 2" xfId="35414" hidden="1" xr:uid="{00000000-0005-0000-0000-0000A2710000}"/>
    <cellStyle name="Encabezado 3 2" xfId="35415" hidden="1" xr:uid="{00000000-0005-0000-0000-0000A3710000}"/>
    <cellStyle name="Encabezado 3 2" xfId="35425" hidden="1" xr:uid="{00000000-0005-0000-0000-0000A4710000}"/>
    <cellStyle name="Encabezado 3 2" xfId="35426" hidden="1" xr:uid="{00000000-0005-0000-0000-0000A5710000}"/>
    <cellStyle name="Encabezado 3 2" xfId="35487" hidden="1" xr:uid="{00000000-0005-0000-0000-0000A6710000}"/>
    <cellStyle name="Encabezado 3 2" xfId="35488" hidden="1" xr:uid="{00000000-0005-0000-0000-0000A7710000}"/>
    <cellStyle name="Encabezado 3 2" xfId="35510" hidden="1" xr:uid="{00000000-0005-0000-0000-0000A8710000}"/>
    <cellStyle name="Encabezado 3 2" xfId="35511" hidden="1" xr:uid="{00000000-0005-0000-0000-0000A9710000}"/>
    <cellStyle name="Encabezado 3 2" xfId="35520" hidden="1" xr:uid="{00000000-0005-0000-0000-0000AA710000}"/>
    <cellStyle name="Encabezado 3 2" xfId="35521" hidden="1" xr:uid="{00000000-0005-0000-0000-0000AB710000}"/>
    <cellStyle name="Encabezado 3 2" xfId="35530" hidden="1" xr:uid="{00000000-0005-0000-0000-0000AC710000}"/>
    <cellStyle name="Encabezado 3 2" xfId="35531" hidden="1" xr:uid="{00000000-0005-0000-0000-0000AD710000}"/>
    <cellStyle name="Encabezado 3 2" xfId="35540" hidden="1" xr:uid="{00000000-0005-0000-0000-0000AE710000}"/>
    <cellStyle name="Encabezado 3 2" xfId="35541" hidden="1" xr:uid="{00000000-0005-0000-0000-0000AF710000}"/>
    <cellStyle name="Encabezado 3 2" xfId="35454" hidden="1" xr:uid="{00000000-0005-0000-0000-0000B0710000}"/>
    <cellStyle name="Encabezado 3 2" xfId="35313" hidden="1" xr:uid="{00000000-0005-0000-0000-0000B1710000}"/>
    <cellStyle name="Encabezado 3 2" xfId="35442" hidden="1" xr:uid="{00000000-0005-0000-0000-0000B2710000}"/>
    <cellStyle name="Encabezado 3 2" xfId="35441" hidden="1" xr:uid="{00000000-0005-0000-0000-0000B3710000}"/>
    <cellStyle name="Encabezado 3 2" xfId="35302" hidden="1" xr:uid="{00000000-0005-0000-0000-0000B4710000}"/>
    <cellStyle name="Encabezado 3 2" xfId="35550" hidden="1" xr:uid="{00000000-0005-0000-0000-0000B5710000}"/>
    <cellStyle name="Encabezado 3 2" xfId="35559" hidden="1" xr:uid="{00000000-0005-0000-0000-0000B6710000}"/>
    <cellStyle name="Encabezado 3 2" xfId="35560" hidden="1" xr:uid="{00000000-0005-0000-0000-0000B7710000}"/>
    <cellStyle name="Encabezado 3 2" xfId="35569" hidden="1" xr:uid="{00000000-0005-0000-0000-0000B8710000}"/>
    <cellStyle name="Encabezado 3 2" xfId="35570" hidden="1" xr:uid="{00000000-0005-0000-0000-0000B9710000}"/>
    <cellStyle name="Encabezado 3 2" xfId="35253" hidden="1" xr:uid="{00000000-0005-0000-0000-0000BA710000}"/>
    <cellStyle name="Encabezado 3 2" xfId="3640" hidden="1" xr:uid="{00000000-0005-0000-0000-0000BB710000}"/>
    <cellStyle name="Encabezado 3 2" xfId="4884" hidden="1" xr:uid="{00000000-0005-0000-0000-0000BC710000}"/>
    <cellStyle name="Encabezado 3 2" xfId="35247" hidden="1" xr:uid="{00000000-0005-0000-0000-0000BD710000}"/>
    <cellStyle name="Encabezado 3 2" xfId="33459" hidden="1" xr:uid="{00000000-0005-0000-0000-0000BE710000}"/>
    <cellStyle name="Encabezado 3 2" xfId="3413" hidden="1" xr:uid="{00000000-0005-0000-0000-0000BF710000}"/>
    <cellStyle name="Encabezado 3 2" xfId="33437" hidden="1" xr:uid="{00000000-0005-0000-0000-0000C0710000}"/>
    <cellStyle name="Encabezado 3 2" xfId="8449" hidden="1" xr:uid="{00000000-0005-0000-0000-0000C1710000}"/>
    <cellStyle name="Encabezado 3 2" xfId="35579" hidden="1" xr:uid="{00000000-0005-0000-0000-0000C2710000}"/>
    <cellStyle name="Encabezado 3 2" xfId="35580" hidden="1" xr:uid="{00000000-0005-0000-0000-0000C3710000}"/>
    <cellStyle name="Encabezado 3 2" xfId="35639" hidden="1" xr:uid="{00000000-0005-0000-0000-0000C4710000}"/>
    <cellStyle name="Encabezado 3 2" xfId="35640" hidden="1" xr:uid="{00000000-0005-0000-0000-0000C5710000}"/>
    <cellStyle name="Encabezado 3 2" xfId="35662" hidden="1" xr:uid="{00000000-0005-0000-0000-0000C6710000}"/>
    <cellStyle name="Encabezado 3 2" xfId="35663" hidden="1" xr:uid="{00000000-0005-0000-0000-0000C7710000}"/>
    <cellStyle name="Encabezado 3 2" xfId="35672" hidden="1" xr:uid="{00000000-0005-0000-0000-0000C8710000}"/>
    <cellStyle name="Encabezado 3 2" xfId="35673" hidden="1" xr:uid="{00000000-0005-0000-0000-0000C9710000}"/>
    <cellStyle name="Encabezado 3 2" xfId="35682" hidden="1" xr:uid="{00000000-0005-0000-0000-0000CA710000}"/>
    <cellStyle name="Encabezado 3 2" xfId="35683" hidden="1" xr:uid="{00000000-0005-0000-0000-0000CB710000}"/>
    <cellStyle name="Encabezado 3 2" xfId="35692" hidden="1" xr:uid="{00000000-0005-0000-0000-0000CC710000}"/>
    <cellStyle name="Encabezado 3 2" xfId="35693" hidden="1" xr:uid="{00000000-0005-0000-0000-0000CD710000}"/>
    <cellStyle name="Encabezado 3 2" xfId="35607" hidden="1" xr:uid="{00000000-0005-0000-0000-0000CE710000}"/>
    <cellStyle name="Encabezado 3 2" xfId="35256" hidden="1" xr:uid="{00000000-0005-0000-0000-0000CF710000}"/>
    <cellStyle name="Encabezado 3 2" xfId="35595" hidden="1" xr:uid="{00000000-0005-0000-0000-0000D0710000}"/>
    <cellStyle name="Encabezado 3 2" xfId="35594" hidden="1" xr:uid="{00000000-0005-0000-0000-0000D1710000}"/>
    <cellStyle name="Encabezado 3 2" xfId="35329" hidden="1" xr:uid="{00000000-0005-0000-0000-0000D2710000}"/>
    <cellStyle name="Encabezado 3 2" xfId="35702" hidden="1" xr:uid="{00000000-0005-0000-0000-0000D3710000}"/>
    <cellStyle name="Encabezado 3 2" xfId="35711" hidden="1" xr:uid="{00000000-0005-0000-0000-0000D4710000}"/>
    <cellStyle name="Encabezado 3 2" xfId="35712" hidden="1" xr:uid="{00000000-0005-0000-0000-0000D5710000}"/>
    <cellStyle name="Encabezado 3 2" xfId="35721" hidden="1" xr:uid="{00000000-0005-0000-0000-0000D6710000}"/>
    <cellStyle name="Encabezado 3 2" xfId="35722" hidden="1" xr:uid="{00000000-0005-0000-0000-0000D7710000}"/>
    <cellStyle name="Encabezado 3 2" xfId="35288" hidden="1" xr:uid="{00000000-0005-0000-0000-0000D8710000}"/>
    <cellStyle name="Encabezado 3 2" xfId="35401" hidden="1" xr:uid="{00000000-0005-0000-0000-0000D9710000}"/>
    <cellStyle name="Encabezado 3 2" xfId="35340" hidden="1" xr:uid="{00000000-0005-0000-0000-0000DA710000}"/>
    <cellStyle name="Encabezado 3 2" xfId="35399" hidden="1" xr:uid="{00000000-0005-0000-0000-0000DB710000}"/>
    <cellStyle name="Encabezado 3 2" xfId="13700" hidden="1" xr:uid="{00000000-0005-0000-0000-0000DC710000}"/>
    <cellStyle name="Encabezado 3 2" xfId="35263" hidden="1" xr:uid="{00000000-0005-0000-0000-0000DD710000}"/>
    <cellStyle name="Encabezado 3 2" xfId="33696" hidden="1" xr:uid="{00000000-0005-0000-0000-0000DE710000}"/>
    <cellStyle name="Encabezado 3 2" xfId="35266" hidden="1" xr:uid="{00000000-0005-0000-0000-0000DF710000}"/>
    <cellStyle name="Encabezado 3 2" xfId="9040" hidden="1" xr:uid="{00000000-0005-0000-0000-0000E0710000}"/>
    <cellStyle name="Encabezado 3 2" xfId="33618" hidden="1" xr:uid="{00000000-0005-0000-0000-0000E1710000}"/>
    <cellStyle name="Encabezado 3 2" xfId="35784" hidden="1" xr:uid="{00000000-0005-0000-0000-0000E2710000}"/>
    <cellStyle name="Encabezado 3 2" xfId="35785" hidden="1" xr:uid="{00000000-0005-0000-0000-0000E3710000}"/>
    <cellStyle name="Encabezado 3 2" xfId="35807" hidden="1" xr:uid="{00000000-0005-0000-0000-0000E4710000}"/>
    <cellStyle name="Encabezado 3 2" xfId="35808" hidden="1" xr:uid="{00000000-0005-0000-0000-0000E5710000}"/>
    <cellStyle name="Encabezado 3 2" xfId="35817" hidden="1" xr:uid="{00000000-0005-0000-0000-0000E6710000}"/>
    <cellStyle name="Encabezado 3 2" xfId="35818" hidden="1" xr:uid="{00000000-0005-0000-0000-0000E7710000}"/>
    <cellStyle name="Encabezado 3 2" xfId="35827" hidden="1" xr:uid="{00000000-0005-0000-0000-0000E8710000}"/>
    <cellStyle name="Encabezado 3 2" xfId="35828" hidden="1" xr:uid="{00000000-0005-0000-0000-0000E9710000}"/>
    <cellStyle name="Encabezado 3 2" xfId="35837" hidden="1" xr:uid="{00000000-0005-0000-0000-0000EA710000}"/>
    <cellStyle name="Encabezado 3 2" xfId="35838" hidden="1" xr:uid="{00000000-0005-0000-0000-0000EB710000}"/>
    <cellStyle name="Encabezado 3 2" xfId="35752" hidden="1" xr:uid="{00000000-0005-0000-0000-0000EC710000}"/>
    <cellStyle name="Encabezado 3 2" xfId="35384" hidden="1" xr:uid="{00000000-0005-0000-0000-0000ED710000}"/>
    <cellStyle name="Encabezado 3 2" xfId="35740" hidden="1" xr:uid="{00000000-0005-0000-0000-0000EE710000}"/>
    <cellStyle name="Encabezado 3 2" xfId="35739" hidden="1" xr:uid="{00000000-0005-0000-0000-0000EF710000}"/>
    <cellStyle name="Encabezado 3 2" xfId="35237" hidden="1" xr:uid="{00000000-0005-0000-0000-0000F0710000}"/>
    <cellStyle name="Encabezado 3 2" xfId="35847" hidden="1" xr:uid="{00000000-0005-0000-0000-0000F1710000}"/>
    <cellStyle name="Encabezado 3 2" xfId="35856" hidden="1" xr:uid="{00000000-0005-0000-0000-0000F2710000}"/>
    <cellStyle name="Encabezado 3 2" xfId="35857" hidden="1" xr:uid="{00000000-0005-0000-0000-0000F3710000}"/>
    <cellStyle name="Encabezado 3 2" xfId="35866" hidden="1" xr:uid="{00000000-0005-0000-0000-0000F4710000}"/>
    <cellStyle name="Encabezado 3 2" xfId="35867" hidden="1" xr:uid="{00000000-0005-0000-0000-0000F5710000}"/>
    <cellStyle name="Encabezado 3 2" xfId="33358" hidden="1" xr:uid="{00000000-0005-0000-0000-0000F6710000}"/>
    <cellStyle name="Encabezado 3 2" xfId="33407" hidden="1" xr:uid="{00000000-0005-0000-0000-0000F7710000}"/>
    <cellStyle name="Encabezado 3 2" xfId="13876" hidden="1" xr:uid="{00000000-0005-0000-0000-0000F8710000}"/>
    <cellStyle name="Encabezado 3 2" xfId="33528" hidden="1" xr:uid="{00000000-0005-0000-0000-0000F9710000}"/>
    <cellStyle name="Encabezado 3 2" xfId="20324" hidden="1" xr:uid="{00000000-0005-0000-0000-0000FA710000}"/>
    <cellStyle name="Encabezado 3 2" xfId="9090" hidden="1" xr:uid="{00000000-0005-0000-0000-0000FB710000}"/>
    <cellStyle name="Encabezado 3 2" xfId="35879" hidden="1" xr:uid="{00000000-0005-0000-0000-0000FC710000}"/>
    <cellStyle name="Encabezado 3 2" xfId="35880" hidden="1" xr:uid="{00000000-0005-0000-0000-0000FD710000}"/>
    <cellStyle name="Encabezado 3 2" xfId="35889" hidden="1" xr:uid="{00000000-0005-0000-0000-0000FE710000}"/>
    <cellStyle name="Encabezado 3 2" xfId="35890" hidden="1" xr:uid="{00000000-0005-0000-0000-0000FF710000}"/>
    <cellStyle name="Encabezado 3 2" xfId="36022" hidden="1" xr:uid="{00000000-0005-0000-0000-000000720000}"/>
    <cellStyle name="Encabezado 3 2" xfId="36023" hidden="1" xr:uid="{00000000-0005-0000-0000-000001720000}"/>
    <cellStyle name="Encabezado 3 2" xfId="36046" hidden="1" xr:uid="{00000000-0005-0000-0000-000002720000}"/>
    <cellStyle name="Encabezado 3 2" xfId="36047" hidden="1" xr:uid="{00000000-0005-0000-0000-000003720000}"/>
    <cellStyle name="Encabezado 3 2" xfId="36082" hidden="1" xr:uid="{00000000-0005-0000-0000-000004720000}"/>
    <cellStyle name="Encabezado 3 2" xfId="36083" hidden="1" xr:uid="{00000000-0005-0000-0000-000005720000}"/>
    <cellStyle name="Encabezado 3 2" xfId="36093" hidden="1" xr:uid="{00000000-0005-0000-0000-000006720000}"/>
    <cellStyle name="Encabezado 3 2" xfId="36094" hidden="1" xr:uid="{00000000-0005-0000-0000-000007720000}"/>
    <cellStyle name="Encabezado 3 2" xfId="36104" hidden="1" xr:uid="{00000000-0005-0000-0000-000008720000}"/>
    <cellStyle name="Encabezado 3 2" xfId="36105" hidden="1" xr:uid="{00000000-0005-0000-0000-000009720000}"/>
    <cellStyle name="Encabezado 3 2" xfId="36165" hidden="1" xr:uid="{00000000-0005-0000-0000-00000A720000}"/>
    <cellStyle name="Encabezado 3 2" xfId="36166" hidden="1" xr:uid="{00000000-0005-0000-0000-00000B720000}"/>
    <cellStyle name="Encabezado 3 2" xfId="36188" hidden="1" xr:uid="{00000000-0005-0000-0000-00000C720000}"/>
    <cellStyle name="Encabezado 3 2" xfId="36189" hidden="1" xr:uid="{00000000-0005-0000-0000-00000D720000}"/>
    <cellStyle name="Encabezado 3 2" xfId="36198" hidden="1" xr:uid="{00000000-0005-0000-0000-00000E720000}"/>
    <cellStyle name="Encabezado 3 2" xfId="36199" hidden="1" xr:uid="{00000000-0005-0000-0000-00000F720000}"/>
    <cellStyle name="Encabezado 3 2" xfId="36208" hidden="1" xr:uid="{00000000-0005-0000-0000-000010720000}"/>
    <cellStyle name="Encabezado 3 2" xfId="36209" hidden="1" xr:uid="{00000000-0005-0000-0000-000011720000}"/>
    <cellStyle name="Encabezado 3 2" xfId="36218" hidden="1" xr:uid="{00000000-0005-0000-0000-000012720000}"/>
    <cellStyle name="Encabezado 3 2" xfId="36219" hidden="1" xr:uid="{00000000-0005-0000-0000-000013720000}"/>
    <cellStyle name="Encabezado 3 2" xfId="36133" hidden="1" xr:uid="{00000000-0005-0000-0000-000014720000}"/>
    <cellStyle name="Encabezado 3 2" xfId="35992" hidden="1" xr:uid="{00000000-0005-0000-0000-000015720000}"/>
    <cellStyle name="Encabezado 3 2" xfId="36121" hidden="1" xr:uid="{00000000-0005-0000-0000-000016720000}"/>
    <cellStyle name="Encabezado 3 2" xfId="36120" hidden="1" xr:uid="{00000000-0005-0000-0000-000017720000}"/>
    <cellStyle name="Encabezado 3 2" xfId="35981" hidden="1" xr:uid="{00000000-0005-0000-0000-000018720000}"/>
    <cellStyle name="Encabezado 3 2" xfId="36228" hidden="1" xr:uid="{00000000-0005-0000-0000-000019720000}"/>
    <cellStyle name="Encabezado 3 2" xfId="36237" hidden="1" xr:uid="{00000000-0005-0000-0000-00001A720000}"/>
    <cellStyle name="Encabezado 3 2" xfId="36238" hidden="1" xr:uid="{00000000-0005-0000-0000-00001B720000}"/>
    <cellStyle name="Encabezado 3 2" xfId="36247" hidden="1" xr:uid="{00000000-0005-0000-0000-00001C720000}"/>
    <cellStyle name="Encabezado 3 2" xfId="36248" hidden="1" xr:uid="{00000000-0005-0000-0000-00001D720000}"/>
    <cellStyle name="Encabezado 3 2" xfId="35932" hidden="1" xr:uid="{00000000-0005-0000-0000-00001E720000}"/>
    <cellStyle name="Encabezado 3 2" xfId="8978" hidden="1" xr:uid="{00000000-0005-0000-0000-00001F720000}"/>
    <cellStyle name="Encabezado 3 2" xfId="3433" hidden="1" xr:uid="{00000000-0005-0000-0000-000020720000}"/>
    <cellStyle name="Encabezado 3 2" xfId="35926" hidden="1" xr:uid="{00000000-0005-0000-0000-000021720000}"/>
    <cellStyle name="Encabezado 3 2" xfId="9408" hidden="1" xr:uid="{00000000-0005-0000-0000-000022720000}"/>
    <cellStyle name="Encabezado 3 2" xfId="33461" hidden="1" xr:uid="{00000000-0005-0000-0000-000023720000}"/>
    <cellStyle name="Encabezado 3 2" xfId="3740" hidden="1" xr:uid="{00000000-0005-0000-0000-000024720000}"/>
    <cellStyle name="Encabezado 3 2" xfId="10577" hidden="1" xr:uid="{00000000-0005-0000-0000-000025720000}"/>
    <cellStyle name="Encabezado 3 2" xfId="36257" hidden="1" xr:uid="{00000000-0005-0000-0000-000026720000}"/>
    <cellStyle name="Encabezado 3 2" xfId="36258" hidden="1" xr:uid="{00000000-0005-0000-0000-000027720000}"/>
    <cellStyle name="Encabezado 3 2" xfId="36317" hidden="1" xr:uid="{00000000-0005-0000-0000-000028720000}"/>
    <cellStyle name="Encabezado 3 2" xfId="36318" hidden="1" xr:uid="{00000000-0005-0000-0000-000029720000}"/>
    <cellStyle name="Encabezado 3 2" xfId="36340" hidden="1" xr:uid="{00000000-0005-0000-0000-00002A720000}"/>
    <cellStyle name="Encabezado 3 2" xfId="36341" hidden="1" xr:uid="{00000000-0005-0000-0000-00002B720000}"/>
    <cellStyle name="Encabezado 3 2" xfId="36350" hidden="1" xr:uid="{00000000-0005-0000-0000-00002C720000}"/>
    <cellStyle name="Encabezado 3 2" xfId="36351" hidden="1" xr:uid="{00000000-0005-0000-0000-00002D720000}"/>
    <cellStyle name="Encabezado 3 2" xfId="36360" hidden="1" xr:uid="{00000000-0005-0000-0000-00002E720000}"/>
    <cellStyle name="Encabezado 3 2" xfId="36361" hidden="1" xr:uid="{00000000-0005-0000-0000-00002F720000}"/>
    <cellStyle name="Encabezado 3 2" xfId="36370" hidden="1" xr:uid="{00000000-0005-0000-0000-000030720000}"/>
    <cellStyle name="Encabezado 3 2" xfId="36371" hidden="1" xr:uid="{00000000-0005-0000-0000-000031720000}"/>
    <cellStyle name="Encabezado 3 2" xfId="36285" hidden="1" xr:uid="{00000000-0005-0000-0000-000032720000}"/>
    <cellStyle name="Encabezado 3 2" xfId="35935" hidden="1" xr:uid="{00000000-0005-0000-0000-000033720000}"/>
    <cellStyle name="Encabezado 3 2" xfId="36273" hidden="1" xr:uid="{00000000-0005-0000-0000-000034720000}"/>
    <cellStyle name="Encabezado 3 2" xfId="36272" hidden="1" xr:uid="{00000000-0005-0000-0000-000035720000}"/>
    <cellStyle name="Encabezado 3 2" xfId="36008" hidden="1" xr:uid="{00000000-0005-0000-0000-000036720000}"/>
    <cellStyle name="Encabezado 3 2" xfId="36380" hidden="1" xr:uid="{00000000-0005-0000-0000-000037720000}"/>
    <cellStyle name="Encabezado 3 2" xfId="36389" hidden="1" xr:uid="{00000000-0005-0000-0000-000038720000}"/>
    <cellStyle name="Encabezado 3 2" xfId="36390" hidden="1" xr:uid="{00000000-0005-0000-0000-000039720000}"/>
    <cellStyle name="Encabezado 3 2" xfId="36399" hidden="1" xr:uid="{00000000-0005-0000-0000-00003A720000}"/>
    <cellStyle name="Encabezado 3 2" xfId="36400" hidden="1" xr:uid="{00000000-0005-0000-0000-00003B720000}"/>
    <cellStyle name="Encabezado 3 2" xfId="35967" hidden="1" xr:uid="{00000000-0005-0000-0000-00003C720000}"/>
    <cellStyle name="Encabezado 3 2" xfId="36080" hidden="1" xr:uid="{00000000-0005-0000-0000-00003D720000}"/>
    <cellStyle name="Encabezado 3 2" xfId="36019" hidden="1" xr:uid="{00000000-0005-0000-0000-00003E720000}"/>
    <cellStyle name="Encabezado 3 2" xfId="36078" hidden="1" xr:uid="{00000000-0005-0000-0000-00003F720000}"/>
    <cellStyle name="Encabezado 3 2" xfId="33607" hidden="1" xr:uid="{00000000-0005-0000-0000-000040720000}"/>
    <cellStyle name="Encabezado 3 2" xfId="35942" hidden="1" xr:uid="{00000000-0005-0000-0000-000041720000}"/>
    <cellStyle name="Encabezado 3 2" xfId="9632" hidden="1" xr:uid="{00000000-0005-0000-0000-000042720000}"/>
    <cellStyle name="Encabezado 3 2" xfId="35945" hidden="1" xr:uid="{00000000-0005-0000-0000-000043720000}"/>
    <cellStyle name="Encabezado 3 2" xfId="33531" hidden="1" xr:uid="{00000000-0005-0000-0000-000044720000}"/>
    <cellStyle name="Encabezado 3 2" xfId="10022" hidden="1" xr:uid="{00000000-0005-0000-0000-000045720000}"/>
    <cellStyle name="Encabezado 3 2" xfId="36462" hidden="1" xr:uid="{00000000-0005-0000-0000-000046720000}"/>
    <cellStyle name="Encabezado 3 2" xfId="36463" hidden="1" xr:uid="{00000000-0005-0000-0000-000047720000}"/>
    <cellStyle name="Encabezado 3 2" xfId="36485" hidden="1" xr:uid="{00000000-0005-0000-0000-000048720000}"/>
    <cellStyle name="Encabezado 3 2" xfId="36486" hidden="1" xr:uid="{00000000-0005-0000-0000-000049720000}"/>
    <cellStyle name="Encabezado 3 2" xfId="36495" hidden="1" xr:uid="{00000000-0005-0000-0000-00004A720000}"/>
    <cellStyle name="Encabezado 3 2" xfId="36496" hidden="1" xr:uid="{00000000-0005-0000-0000-00004B720000}"/>
    <cellStyle name="Encabezado 3 2" xfId="36505" hidden="1" xr:uid="{00000000-0005-0000-0000-00004C720000}"/>
    <cellStyle name="Encabezado 3 2" xfId="36506" hidden="1" xr:uid="{00000000-0005-0000-0000-00004D720000}"/>
    <cellStyle name="Encabezado 3 2" xfId="36515" hidden="1" xr:uid="{00000000-0005-0000-0000-00004E720000}"/>
    <cellStyle name="Encabezado 3 2" xfId="36516" hidden="1" xr:uid="{00000000-0005-0000-0000-00004F720000}"/>
    <cellStyle name="Encabezado 3 2" xfId="36430" hidden="1" xr:uid="{00000000-0005-0000-0000-000050720000}"/>
    <cellStyle name="Encabezado 3 2" xfId="36063" hidden="1" xr:uid="{00000000-0005-0000-0000-000051720000}"/>
    <cellStyle name="Encabezado 3 2" xfId="36418" hidden="1" xr:uid="{00000000-0005-0000-0000-000052720000}"/>
    <cellStyle name="Encabezado 3 2" xfId="36417" hidden="1" xr:uid="{00000000-0005-0000-0000-000053720000}"/>
    <cellStyle name="Encabezado 3 2" xfId="35916" hidden="1" xr:uid="{00000000-0005-0000-0000-000054720000}"/>
    <cellStyle name="Encabezado 3 2" xfId="36525" hidden="1" xr:uid="{00000000-0005-0000-0000-000055720000}"/>
    <cellStyle name="Encabezado 3 2" xfId="36534" hidden="1" xr:uid="{00000000-0005-0000-0000-000056720000}"/>
    <cellStyle name="Encabezado 3 2" xfId="36535" hidden="1" xr:uid="{00000000-0005-0000-0000-000057720000}"/>
    <cellStyle name="Encabezado 3 2" xfId="36544" hidden="1" xr:uid="{00000000-0005-0000-0000-000058720000}"/>
    <cellStyle name="Encabezado 3 2" xfId="36545" hidden="1" xr:uid="{00000000-0005-0000-0000-000059720000}"/>
    <cellStyle name="Encabezado 3 2" xfId="37612" hidden="1" xr:uid="{00000000-0005-0000-0000-00005A720000}"/>
    <cellStyle name="Encabezado 3 2" xfId="37613" hidden="1" xr:uid="{00000000-0005-0000-0000-00005B720000}"/>
    <cellStyle name="Encabezado 3 2" xfId="37672" hidden="1" xr:uid="{00000000-0005-0000-0000-00005C720000}"/>
    <cellStyle name="Encabezado 3 2" xfId="37673" hidden="1" xr:uid="{00000000-0005-0000-0000-00005D720000}"/>
    <cellStyle name="Encabezado 3 2" xfId="37873" hidden="1" xr:uid="{00000000-0005-0000-0000-00005E720000}"/>
    <cellStyle name="Encabezado 3 2" xfId="37874" hidden="1" xr:uid="{00000000-0005-0000-0000-00005F720000}"/>
    <cellStyle name="Encabezado 3 2" xfId="37903" hidden="1" xr:uid="{00000000-0005-0000-0000-000060720000}"/>
    <cellStyle name="Encabezado 3 2" xfId="37904" hidden="1" xr:uid="{00000000-0005-0000-0000-000061720000}"/>
    <cellStyle name="Encabezado 3 2" xfId="37928" hidden="1" xr:uid="{00000000-0005-0000-0000-000062720000}"/>
    <cellStyle name="Encabezado 3 2" xfId="37929" hidden="1" xr:uid="{00000000-0005-0000-0000-000063720000}"/>
    <cellStyle name="Encabezado 3 2" xfId="36762" hidden="1" xr:uid="{00000000-0005-0000-0000-000064720000}"/>
    <cellStyle name="Encabezado 3 2" xfId="37355" hidden="1" xr:uid="{00000000-0005-0000-0000-000065720000}"/>
    <cellStyle name="Encabezado 3 2" xfId="37343" hidden="1" xr:uid="{00000000-0005-0000-0000-000066720000}"/>
    <cellStyle name="Encabezado 3 2" xfId="36711" hidden="1" xr:uid="{00000000-0005-0000-0000-000067720000}"/>
    <cellStyle name="Encabezado 3 2" xfId="36557" hidden="1" xr:uid="{00000000-0005-0000-0000-000068720000}"/>
    <cellStyle name="Encabezado 3 2" xfId="36556" hidden="1" xr:uid="{00000000-0005-0000-0000-000069720000}"/>
    <cellStyle name="Encabezado 3 2" xfId="38019" hidden="1" xr:uid="{00000000-0005-0000-0000-00006A720000}"/>
    <cellStyle name="Encabezado 3 2" xfId="38020" hidden="1" xr:uid="{00000000-0005-0000-0000-00006B720000}"/>
    <cellStyle name="Encabezado 3 2" xfId="38061" hidden="1" xr:uid="{00000000-0005-0000-0000-00006C720000}"/>
    <cellStyle name="Encabezado 3 2" xfId="38062" hidden="1" xr:uid="{00000000-0005-0000-0000-00006D720000}"/>
    <cellStyle name="Encabezado 3 2" xfId="37161" hidden="1" xr:uid="{00000000-0005-0000-0000-00006E720000}"/>
    <cellStyle name="Encabezado 3 2" xfId="37566" hidden="1" xr:uid="{00000000-0005-0000-0000-00006F720000}"/>
    <cellStyle name="Encabezado 3 2" xfId="37179" hidden="1" xr:uid="{00000000-0005-0000-0000-000070720000}"/>
    <cellStyle name="Encabezado 3 2" xfId="37180" hidden="1" xr:uid="{00000000-0005-0000-0000-000071720000}"/>
    <cellStyle name="Encabezado 3 2" xfId="37386" hidden="1" xr:uid="{00000000-0005-0000-0000-000072720000}"/>
    <cellStyle name="Encabezado 3 2" xfId="37248" hidden="1" xr:uid="{00000000-0005-0000-0000-000073720000}"/>
    <cellStyle name="Encabezado 3 2" xfId="38101" hidden="1" xr:uid="{00000000-0005-0000-0000-000074720000}"/>
    <cellStyle name="Encabezado 3 2" xfId="38102" hidden="1" xr:uid="{00000000-0005-0000-0000-000075720000}"/>
    <cellStyle name="Encabezado 3 2" xfId="38136" hidden="1" xr:uid="{00000000-0005-0000-0000-000076720000}"/>
    <cellStyle name="Encabezado 3 2" xfId="38137" hidden="1" xr:uid="{00000000-0005-0000-0000-000077720000}"/>
    <cellStyle name="Encabezado 3 2" xfId="37856" hidden="1" xr:uid="{00000000-0005-0000-0000-000078720000}"/>
    <cellStyle name="Encabezado 3 2" xfId="37528" hidden="1" xr:uid="{00000000-0005-0000-0000-000079720000}"/>
    <cellStyle name="Encabezado 3 2" xfId="36684" hidden="1" xr:uid="{00000000-0005-0000-0000-00007A720000}"/>
    <cellStyle name="Encabezado 3 2" xfId="36627" hidden="1" xr:uid="{00000000-0005-0000-0000-00007B720000}"/>
    <cellStyle name="Encabezado 3 2" xfId="36579" hidden="1" xr:uid="{00000000-0005-0000-0000-00007C720000}"/>
    <cellStyle name="Encabezado 3 2" xfId="38054" hidden="1" xr:uid="{00000000-0005-0000-0000-00007D720000}"/>
    <cellStyle name="Encabezado 3 2" xfId="38168" hidden="1" xr:uid="{00000000-0005-0000-0000-00007E720000}"/>
    <cellStyle name="Encabezado 3 2" xfId="38169" hidden="1" xr:uid="{00000000-0005-0000-0000-00007F720000}"/>
    <cellStyle name="Encabezado 3 2" xfId="38205" hidden="1" xr:uid="{00000000-0005-0000-0000-000080720000}"/>
    <cellStyle name="Encabezado 3 2" xfId="38206" hidden="1" xr:uid="{00000000-0005-0000-0000-000081720000}"/>
    <cellStyle name="Encabezado 3 2" xfId="37099" hidden="1" xr:uid="{00000000-0005-0000-0000-000082720000}"/>
    <cellStyle name="Encabezado 3 2" xfId="37776" hidden="1" xr:uid="{00000000-0005-0000-0000-000083720000}"/>
    <cellStyle name="Encabezado 3 2" xfId="37344" hidden="1" xr:uid="{00000000-0005-0000-0000-000084720000}"/>
    <cellStyle name="Encabezado 3 2" xfId="38087" hidden="1" xr:uid="{00000000-0005-0000-0000-000085720000}"/>
    <cellStyle name="Encabezado 3 2" xfId="37926" hidden="1" xr:uid="{00000000-0005-0000-0000-000086720000}"/>
    <cellStyle name="Encabezado 3 2" xfId="36733" hidden="1" xr:uid="{00000000-0005-0000-0000-000087720000}"/>
    <cellStyle name="Encabezado 3 2" xfId="38241" hidden="1" xr:uid="{00000000-0005-0000-0000-000088720000}"/>
    <cellStyle name="Encabezado 3 2" xfId="38242" hidden="1" xr:uid="{00000000-0005-0000-0000-000089720000}"/>
    <cellStyle name="Encabezado 3 2" xfId="38276" hidden="1" xr:uid="{00000000-0005-0000-0000-00008A720000}"/>
    <cellStyle name="Encabezado 3 2" xfId="38277" hidden="1" xr:uid="{00000000-0005-0000-0000-00008B720000}"/>
    <cellStyle name="Encabezado 3 2" xfId="37027" hidden="1" xr:uid="{00000000-0005-0000-0000-00008C720000}"/>
    <cellStyle name="Encabezado 3 2" xfId="36995" hidden="1" xr:uid="{00000000-0005-0000-0000-00008D720000}"/>
    <cellStyle name="Encabezado 3 2" xfId="37017" hidden="1" xr:uid="{00000000-0005-0000-0000-00008E720000}"/>
    <cellStyle name="Encabezado 3 2" xfId="37377" hidden="1" xr:uid="{00000000-0005-0000-0000-00008F720000}"/>
    <cellStyle name="Encabezado 3 2" xfId="37243" hidden="1" xr:uid="{00000000-0005-0000-0000-000090720000}"/>
    <cellStyle name="Encabezado 3 2" xfId="37226" hidden="1" xr:uid="{00000000-0005-0000-0000-000091720000}"/>
    <cellStyle name="Encabezado 3 2" xfId="38308" hidden="1" xr:uid="{00000000-0005-0000-0000-000092720000}"/>
    <cellStyle name="Encabezado 3 2" xfId="38309" hidden="1" xr:uid="{00000000-0005-0000-0000-000093720000}"/>
    <cellStyle name="Encabezado 3 2" xfId="38344" hidden="1" xr:uid="{00000000-0005-0000-0000-000094720000}"/>
    <cellStyle name="Encabezado 3 2" xfId="38345" hidden="1" xr:uid="{00000000-0005-0000-0000-000095720000}"/>
    <cellStyle name="Encabezado 3 2" xfId="37097" hidden="1" xr:uid="{00000000-0005-0000-0000-000096720000}"/>
    <cellStyle name="Encabezado 3 2" xfId="37385" hidden="1" xr:uid="{00000000-0005-0000-0000-000097720000}"/>
    <cellStyle name="Encabezado 3 2" xfId="37568" hidden="1" xr:uid="{00000000-0005-0000-0000-000098720000}"/>
    <cellStyle name="Encabezado 3 2" xfId="37181" hidden="1" xr:uid="{00000000-0005-0000-0000-000099720000}"/>
    <cellStyle name="Encabezado 3 2" xfId="37157" hidden="1" xr:uid="{00000000-0005-0000-0000-00009A720000}"/>
    <cellStyle name="Encabezado 3 2" xfId="38270" hidden="1" xr:uid="{00000000-0005-0000-0000-00009B720000}"/>
    <cellStyle name="Encabezado 3 2" xfId="38377" hidden="1" xr:uid="{00000000-0005-0000-0000-00009C720000}"/>
    <cellStyle name="Encabezado 3 2" xfId="38378" hidden="1" xr:uid="{00000000-0005-0000-0000-00009D720000}"/>
    <cellStyle name="Encabezado 3 2" xfId="38410" hidden="1" xr:uid="{00000000-0005-0000-0000-00009E720000}"/>
    <cellStyle name="Encabezado 3 2" xfId="38411" hidden="1" xr:uid="{00000000-0005-0000-0000-00009F720000}"/>
    <cellStyle name="Encabezado 3 2" xfId="37839" hidden="1" xr:uid="{00000000-0005-0000-0000-0000A0720000}"/>
    <cellStyle name="Encabezado 3 2" xfId="37862" hidden="1" xr:uid="{00000000-0005-0000-0000-0000A1720000}"/>
    <cellStyle name="Encabezado 3 2" xfId="37326" hidden="1" xr:uid="{00000000-0005-0000-0000-0000A2720000}"/>
    <cellStyle name="Encabezado 3 2" xfId="37146" hidden="1" xr:uid="{00000000-0005-0000-0000-0000A3720000}"/>
    <cellStyle name="Encabezado 3 2" xfId="37477" hidden="1" xr:uid="{00000000-0005-0000-0000-0000A4720000}"/>
    <cellStyle name="Encabezado 3 2" xfId="38340" hidden="1" xr:uid="{00000000-0005-0000-0000-0000A5720000}"/>
    <cellStyle name="Encabezado 3 2" xfId="38445" hidden="1" xr:uid="{00000000-0005-0000-0000-0000A6720000}"/>
    <cellStyle name="Encabezado 3 2" xfId="38446" hidden="1" xr:uid="{00000000-0005-0000-0000-0000A7720000}"/>
    <cellStyle name="Encabezado 3 2" xfId="38481" hidden="1" xr:uid="{00000000-0005-0000-0000-0000A8720000}"/>
    <cellStyle name="Encabezado 3 2" xfId="38482" hidden="1" xr:uid="{00000000-0005-0000-0000-0000A9720000}"/>
    <cellStyle name="Encabezado 3 2" xfId="37788" hidden="1" xr:uid="{00000000-0005-0000-0000-0000AA720000}"/>
    <cellStyle name="Encabezado 3 2" xfId="37709" hidden="1" xr:uid="{00000000-0005-0000-0000-0000AB720000}"/>
    <cellStyle name="Encabezado 3 2" xfId="36674" hidden="1" xr:uid="{00000000-0005-0000-0000-0000AC720000}"/>
    <cellStyle name="Encabezado 3 2" xfId="38367" hidden="1" xr:uid="{00000000-0005-0000-0000-0000AD720000}"/>
    <cellStyle name="Encabezado 3 2" xfId="36954" hidden="1" xr:uid="{00000000-0005-0000-0000-0000AE720000}"/>
    <cellStyle name="Encabezado 3 2" xfId="37852" hidden="1" xr:uid="{00000000-0005-0000-0000-0000AF720000}"/>
    <cellStyle name="Encabezado 3 2" xfId="38509" hidden="1" xr:uid="{00000000-0005-0000-0000-0000B0720000}"/>
    <cellStyle name="Encabezado 3 2" xfId="38510" hidden="1" xr:uid="{00000000-0005-0000-0000-0000B1720000}"/>
    <cellStyle name="Encabezado 3 2" xfId="38541" hidden="1" xr:uid="{00000000-0005-0000-0000-0000B2720000}"/>
    <cellStyle name="Encabezado 3 2" xfId="38542" hidden="1" xr:uid="{00000000-0005-0000-0000-0000B3720000}"/>
    <cellStyle name="Encabezado 3 2" xfId="37786" hidden="1" xr:uid="{00000000-0005-0000-0000-0000B4720000}"/>
    <cellStyle name="Encabezado 3 2" xfId="37155" hidden="1" xr:uid="{00000000-0005-0000-0000-0000B5720000}"/>
    <cellStyle name="Encabezado 3 2" xfId="36881" hidden="1" xr:uid="{00000000-0005-0000-0000-0000B6720000}"/>
    <cellStyle name="Encabezado 3 2" xfId="36991" hidden="1" xr:uid="{00000000-0005-0000-0000-0000B7720000}"/>
    <cellStyle name="Encabezado 3 2" xfId="38003" hidden="1" xr:uid="{00000000-0005-0000-0000-0000B8720000}"/>
    <cellStyle name="Encabezado 3 2" xfId="38477" hidden="1" xr:uid="{00000000-0005-0000-0000-0000B9720000}"/>
    <cellStyle name="Encabezado 3 2" xfId="38573" hidden="1" xr:uid="{00000000-0005-0000-0000-0000BA720000}"/>
    <cellStyle name="Encabezado 3 2" xfId="38574" hidden="1" xr:uid="{00000000-0005-0000-0000-0000BB720000}"/>
    <cellStyle name="Encabezado 3 2" xfId="38608" hidden="1" xr:uid="{00000000-0005-0000-0000-0000BC720000}"/>
    <cellStyle name="Encabezado 3 2" xfId="38609" hidden="1" xr:uid="{00000000-0005-0000-0000-0000BD720000}"/>
    <cellStyle name="Encabezado 3 2" xfId="36610" hidden="1" xr:uid="{00000000-0005-0000-0000-0000BE720000}"/>
    <cellStyle name="Encabezado 3 2" xfId="38010" hidden="1" xr:uid="{00000000-0005-0000-0000-0000BF720000}"/>
    <cellStyle name="Encabezado 3 2" xfId="36840" hidden="1" xr:uid="{00000000-0005-0000-0000-0000C0720000}"/>
    <cellStyle name="Encabezado 3 2" xfId="38503" hidden="1" xr:uid="{00000000-0005-0000-0000-0000C1720000}"/>
    <cellStyle name="Encabezado 3 2" xfId="38408" hidden="1" xr:uid="{00000000-0005-0000-0000-0000C2720000}"/>
    <cellStyle name="Encabezado 3 2" xfId="37802" hidden="1" xr:uid="{00000000-0005-0000-0000-0000C3720000}"/>
    <cellStyle name="Encabezado 3 2" xfId="38635" hidden="1" xr:uid="{00000000-0005-0000-0000-0000C4720000}"/>
    <cellStyle name="Encabezado 3 2" xfId="38636" hidden="1" xr:uid="{00000000-0005-0000-0000-0000C5720000}"/>
    <cellStyle name="Encabezado 3 2" xfId="38665" hidden="1" xr:uid="{00000000-0005-0000-0000-0000C6720000}"/>
    <cellStyle name="Encabezado 3 2" xfId="38666" hidden="1" xr:uid="{00000000-0005-0000-0000-0000C7720000}"/>
    <cellStyle name="Encabezado 3 2" xfId="36988" hidden="1" xr:uid="{00000000-0005-0000-0000-0000C8720000}"/>
    <cellStyle name="Encabezado 3 2" xfId="36891" hidden="1" xr:uid="{00000000-0005-0000-0000-0000C9720000}"/>
    <cellStyle name="Encabezado 3 2" xfId="36757" hidden="1" xr:uid="{00000000-0005-0000-0000-0000CA720000}"/>
    <cellStyle name="Encabezado 3 2" xfId="38371" hidden="1" xr:uid="{00000000-0005-0000-0000-0000CB720000}"/>
    <cellStyle name="Encabezado 3 2" xfId="37026" hidden="1" xr:uid="{00000000-0005-0000-0000-0000CC720000}"/>
    <cellStyle name="Encabezado 3 2" xfId="38604" hidden="1" xr:uid="{00000000-0005-0000-0000-0000CD720000}"/>
    <cellStyle name="Encabezado 3 2" xfId="38687" hidden="1" xr:uid="{00000000-0005-0000-0000-0000CE720000}"/>
    <cellStyle name="Encabezado 3 2" xfId="38688" hidden="1" xr:uid="{00000000-0005-0000-0000-0000CF720000}"/>
    <cellStyle name="Encabezado 3 2" xfId="38717" hidden="1" xr:uid="{00000000-0005-0000-0000-0000D0720000}"/>
    <cellStyle name="Encabezado 3 2" xfId="38718" hidden="1" xr:uid="{00000000-0005-0000-0000-0000D1720000}"/>
    <cellStyle name="Encabezado 3 2" xfId="38006" hidden="1" xr:uid="{00000000-0005-0000-0000-0000D2720000}"/>
    <cellStyle name="Encabezado 3 2" xfId="36849" hidden="1" xr:uid="{00000000-0005-0000-0000-0000D3720000}"/>
    <cellStyle name="Encabezado 3 2" xfId="37423" hidden="1" xr:uid="{00000000-0005-0000-0000-0000D4720000}"/>
    <cellStyle name="Encabezado 3 2" xfId="38630" hidden="1" xr:uid="{00000000-0005-0000-0000-0000D5720000}"/>
    <cellStyle name="Encabezado 3 2" xfId="38539" hidden="1" xr:uid="{00000000-0005-0000-0000-0000D6720000}"/>
    <cellStyle name="Encabezado 3 2" xfId="37497" hidden="1" xr:uid="{00000000-0005-0000-0000-0000D7720000}"/>
    <cellStyle name="Encabezado 3 2" xfId="38742" hidden="1" xr:uid="{00000000-0005-0000-0000-0000D8720000}"/>
    <cellStyle name="Encabezado 3 2" xfId="38743" hidden="1" xr:uid="{00000000-0005-0000-0000-0000D9720000}"/>
    <cellStyle name="Encabezado 3 2" xfId="38772" hidden="1" xr:uid="{00000000-0005-0000-0000-0000DA720000}"/>
    <cellStyle name="Encabezado 3 2" xfId="38773" xr:uid="{00000000-0005-0000-0000-0000DB720000}"/>
    <cellStyle name="Encabezado 4" xfId="39020" xr:uid="{00000000-0005-0000-0000-0000DC720000}"/>
    <cellStyle name="Encabezado 4 2" xfId="6487" xr:uid="{00000000-0005-0000-0000-0000DD720000}"/>
    <cellStyle name="Encabezado 4 3" xfId="38924" xr:uid="{00000000-0005-0000-0000-0000DE720000}"/>
    <cellStyle name="Énfasis1" xfId="4733" builtinId="29" customBuiltin="1"/>
    <cellStyle name="Énfasis1 2" xfId="6033" xr:uid="{00000000-0005-0000-0000-0000DF720000}"/>
    <cellStyle name="Énfasis1 3" xfId="38936" xr:uid="{00000000-0005-0000-0000-0000E0720000}"/>
    <cellStyle name="Énfasis2" xfId="4734" builtinId="33" customBuiltin="1"/>
    <cellStyle name="Énfasis2 2" xfId="5958" xr:uid="{00000000-0005-0000-0000-0000E1720000}"/>
    <cellStyle name="Énfasis2 3" xfId="38940" xr:uid="{00000000-0005-0000-0000-0000E2720000}"/>
    <cellStyle name="Énfasis3" xfId="4735" builtinId="37" customBuiltin="1"/>
    <cellStyle name="Énfasis3 2" xfId="6277" xr:uid="{00000000-0005-0000-0000-0000E3720000}"/>
    <cellStyle name="Énfasis3 3" xfId="38944" xr:uid="{00000000-0005-0000-0000-0000E4720000}"/>
    <cellStyle name="Énfasis4" xfId="4736" builtinId="41" customBuiltin="1"/>
    <cellStyle name="Énfasis4 2" xfId="6749" xr:uid="{00000000-0005-0000-0000-0000E5720000}"/>
    <cellStyle name="Énfasis4 3" xfId="38948" xr:uid="{00000000-0005-0000-0000-0000E6720000}"/>
    <cellStyle name="Énfasis5" xfId="4737" builtinId="45" customBuiltin="1"/>
    <cellStyle name="Énfasis5 2" xfId="6955" xr:uid="{00000000-0005-0000-0000-0000E7720000}"/>
    <cellStyle name="Énfasis5 3" xfId="38952" xr:uid="{00000000-0005-0000-0000-0000E8720000}"/>
    <cellStyle name="Énfasis6" xfId="4738" builtinId="49" customBuiltin="1"/>
    <cellStyle name="Énfasis6 2" xfId="6100" xr:uid="{00000000-0005-0000-0000-0000E9720000}"/>
    <cellStyle name="Énfasis6 3" xfId="38956" xr:uid="{00000000-0005-0000-0000-0000EA720000}"/>
    <cellStyle name="Entrada" xfId="39022" xr:uid="{00000000-0005-0000-0000-0000EB720000}"/>
    <cellStyle name="Entrada 2" xfId="6034" xr:uid="{00000000-0005-0000-0000-0000EC720000}"/>
    <cellStyle name="Entrada 2 2" xfId="7995" xr:uid="{00000000-0005-0000-0000-0000ED720000}"/>
    <cellStyle name="Entrada 3" xfId="7579" xr:uid="{00000000-0005-0000-0000-0000EE720000}"/>
    <cellStyle name="Entrada 3 2" xfId="38928" xr:uid="{00000000-0005-0000-0000-0000EF720000}"/>
    <cellStyle name="Estilo 1" xfId="1632" xr:uid="{00000000-0005-0000-0000-0000F0720000}"/>
    <cellStyle name="Estilo 1 2" xfId="5451" xr:uid="{00000000-0005-0000-0000-0000F1720000}"/>
    <cellStyle name="Euro" xfId="1633" xr:uid="{00000000-0005-0000-0000-0000F2720000}"/>
    <cellStyle name="Euro 10" xfId="1634" xr:uid="{00000000-0005-0000-0000-0000F3720000}"/>
    <cellStyle name="Euro 10 2" xfId="5859" xr:uid="{00000000-0005-0000-0000-0000F4720000}"/>
    <cellStyle name="Euro 11" xfId="1635" xr:uid="{00000000-0005-0000-0000-0000F5720000}"/>
    <cellStyle name="Euro 11 2" xfId="6151" xr:uid="{00000000-0005-0000-0000-0000F6720000}"/>
    <cellStyle name="Euro 12" xfId="1636" xr:uid="{00000000-0005-0000-0000-0000F7720000}"/>
    <cellStyle name="Euro 12 2" xfId="6760" xr:uid="{00000000-0005-0000-0000-0000F8720000}"/>
    <cellStyle name="Euro 13" xfId="1637" xr:uid="{00000000-0005-0000-0000-0000F9720000}"/>
    <cellStyle name="Euro 13 2" xfId="6376" xr:uid="{00000000-0005-0000-0000-0000FA720000}"/>
    <cellStyle name="Euro 14" xfId="1638" xr:uid="{00000000-0005-0000-0000-0000FB720000}"/>
    <cellStyle name="Euro 14 2" xfId="6183" xr:uid="{00000000-0005-0000-0000-0000FC720000}"/>
    <cellStyle name="Euro 15" xfId="1639" xr:uid="{00000000-0005-0000-0000-0000FD720000}"/>
    <cellStyle name="Euro 15 2" xfId="5989" xr:uid="{00000000-0005-0000-0000-0000FE720000}"/>
    <cellStyle name="Euro 16" xfId="1640" xr:uid="{00000000-0005-0000-0000-0000FF720000}"/>
    <cellStyle name="Euro 16 2" xfId="5990" xr:uid="{00000000-0005-0000-0000-000000730000}"/>
    <cellStyle name="Euro 17" xfId="1641" xr:uid="{00000000-0005-0000-0000-000001730000}"/>
    <cellStyle name="Euro 17 2" xfId="5991" xr:uid="{00000000-0005-0000-0000-000002730000}"/>
    <cellStyle name="Euro 18" xfId="1642" xr:uid="{00000000-0005-0000-0000-000003730000}"/>
    <cellStyle name="Euro 18 2" xfId="6819" xr:uid="{00000000-0005-0000-0000-000004730000}"/>
    <cellStyle name="Euro 19" xfId="1643" xr:uid="{00000000-0005-0000-0000-000005730000}"/>
    <cellStyle name="Euro 19 2" xfId="6377" xr:uid="{00000000-0005-0000-0000-000006730000}"/>
    <cellStyle name="Euro 2" xfId="1644" xr:uid="{00000000-0005-0000-0000-000007730000}"/>
    <cellStyle name="Euro 2 2" xfId="1645" xr:uid="{00000000-0005-0000-0000-000008730000}"/>
    <cellStyle name="Euro 2 2 2" xfId="6820" xr:uid="{00000000-0005-0000-0000-000009730000}"/>
    <cellStyle name="Euro 2 3" xfId="6323" xr:uid="{00000000-0005-0000-0000-00000A730000}"/>
    <cellStyle name="Euro 2_1.1" xfId="1646" xr:uid="{00000000-0005-0000-0000-00000B730000}"/>
    <cellStyle name="Euro 20" xfId="1647" xr:uid="{00000000-0005-0000-0000-00000C730000}"/>
    <cellStyle name="Euro 20 2" xfId="6378" xr:uid="{00000000-0005-0000-0000-00000D730000}"/>
    <cellStyle name="Euro 21" xfId="1648" xr:uid="{00000000-0005-0000-0000-00000E730000}"/>
    <cellStyle name="Euro 21 2" xfId="6821" xr:uid="{00000000-0005-0000-0000-00000F730000}"/>
    <cellStyle name="Euro 22" xfId="1649" xr:uid="{00000000-0005-0000-0000-000010730000}"/>
    <cellStyle name="Euro 22 2" xfId="6379" xr:uid="{00000000-0005-0000-0000-000011730000}"/>
    <cellStyle name="Euro 23" xfId="1650" xr:uid="{00000000-0005-0000-0000-000012730000}"/>
    <cellStyle name="Euro 23 2" xfId="6184" xr:uid="{00000000-0005-0000-0000-000013730000}"/>
    <cellStyle name="Euro 24" xfId="1651" xr:uid="{00000000-0005-0000-0000-000014730000}"/>
    <cellStyle name="Euro 24 2" xfId="6765" xr:uid="{00000000-0005-0000-0000-000015730000}"/>
    <cellStyle name="Euro 25" xfId="1652" xr:uid="{00000000-0005-0000-0000-000016730000}"/>
    <cellStyle name="Euro 25 2" xfId="6822" xr:uid="{00000000-0005-0000-0000-000017730000}"/>
    <cellStyle name="Euro 26" xfId="1653" xr:uid="{00000000-0005-0000-0000-000018730000}"/>
    <cellStyle name="Euro 26 2" xfId="6185" xr:uid="{00000000-0005-0000-0000-000019730000}"/>
    <cellStyle name="Euro 27" xfId="1654" xr:uid="{00000000-0005-0000-0000-00001A730000}"/>
    <cellStyle name="Euro 27 2" xfId="6380" xr:uid="{00000000-0005-0000-0000-00001B730000}"/>
    <cellStyle name="Euro 28" xfId="1655" xr:uid="{00000000-0005-0000-0000-00001C730000}"/>
    <cellStyle name="Euro 28 2" xfId="6766" xr:uid="{00000000-0005-0000-0000-00001D730000}"/>
    <cellStyle name="Euro 29" xfId="1656" xr:uid="{00000000-0005-0000-0000-00001E730000}"/>
    <cellStyle name="Euro 29 2" xfId="6598" xr:uid="{00000000-0005-0000-0000-00001F730000}"/>
    <cellStyle name="Euro 3" xfId="1657" xr:uid="{00000000-0005-0000-0000-000020730000}"/>
    <cellStyle name="Euro 3 2" xfId="6324" xr:uid="{00000000-0005-0000-0000-000021730000}"/>
    <cellStyle name="Euro 30" xfId="1658" xr:uid="{00000000-0005-0000-0000-000022730000}"/>
    <cellStyle name="Euro 30 2" xfId="6186" xr:uid="{00000000-0005-0000-0000-000023730000}"/>
    <cellStyle name="Euro 31" xfId="1659" xr:uid="{00000000-0005-0000-0000-000024730000}"/>
    <cellStyle name="Euro 31 2" xfId="6823" xr:uid="{00000000-0005-0000-0000-000025730000}"/>
    <cellStyle name="Euro 32" xfId="1660" xr:uid="{00000000-0005-0000-0000-000026730000}"/>
    <cellStyle name="Euro 32 2" xfId="6381" xr:uid="{00000000-0005-0000-0000-000027730000}"/>
    <cellStyle name="Euro 33" xfId="1661" xr:uid="{00000000-0005-0000-0000-000028730000}"/>
    <cellStyle name="Euro 33 2" xfId="6870" xr:uid="{00000000-0005-0000-0000-000029730000}"/>
    <cellStyle name="Euro 34" xfId="1662" xr:uid="{00000000-0005-0000-0000-00002A730000}"/>
    <cellStyle name="Euro 34 2" xfId="6382" xr:uid="{00000000-0005-0000-0000-00002B730000}"/>
    <cellStyle name="Euro 35" xfId="1663" xr:uid="{00000000-0005-0000-0000-00002C730000}"/>
    <cellStyle name="Euro 35 2" xfId="6673" xr:uid="{00000000-0005-0000-0000-00002D730000}"/>
    <cellStyle name="Euro 36" xfId="1664" xr:uid="{00000000-0005-0000-0000-00002E730000}"/>
    <cellStyle name="Euro 36 2" xfId="6824" xr:uid="{00000000-0005-0000-0000-00002F730000}"/>
    <cellStyle name="Euro 37" xfId="1665" xr:uid="{00000000-0005-0000-0000-000030730000}"/>
    <cellStyle name="Euro 37 2" xfId="5992" xr:uid="{00000000-0005-0000-0000-000031730000}"/>
    <cellStyle name="Euro 38" xfId="1666" xr:uid="{00000000-0005-0000-0000-000032730000}"/>
    <cellStyle name="Euro 38 2" xfId="6852" xr:uid="{00000000-0005-0000-0000-000033730000}"/>
    <cellStyle name="Euro 39" xfId="1667" xr:uid="{00000000-0005-0000-0000-000034730000}"/>
    <cellStyle name="Euro 39 2" xfId="5993" xr:uid="{00000000-0005-0000-0000-000035730000}"/>
    <cellStyle name="Euro 4" xfId="1668" xr:uid="{00000000-0005-0000-0000-000036730000}"/>
    <cellStyle name="Euro 4 2" xfId="6590" xr:uid="{00000000-0005-0000-0000-000037730000}"/>
    <cellStyle name="Euro 40" xfId="1669" xr:uid="{00000000-0005-0000-0000-000038730000}"/>
    <cellStyle name="Euro 40 2" xfId="6383" xr:uid="{00000000-0005-0000-0000-000039730000}"/>
    <cellStyle name="Euro 41" xfId="1670" xr:uid="{00000000-0005-0000-0000-00003A730000}"/>
    <cellStyle name="Euro 41 2" xfId="6384" xr:uid="{00000000-0005-0000-0000-00003B730000}"/>
    <cellStyle name="Euro 42" xfId="1671" xr:uid="{00000000-0005-0000-0000-00003C730000}"/>
    <cellStyle name="Euro 42 2" xfId="6123" xr:uid="{00000000-0005-0000-0000-00003D730000}"/>
    <cellStyle name="Euro 43" xfId="1672" xr:uid="{00000000-0005-0000-0000-00003E730000}"/>
    <cellStyle name="Euro 43 2" xfId="6825" xr:uid="{00000000-0005-0000-0000-00003F730000}"/>
    <cellStyle name="Euro 44" xfId="1673" xr:uid="{00000000-0005-0000-0000-000040730000}"/>
    <cellStyle name="Euro 44 2" xfId="6385" xr:uid="{00000000-0005-0000-0000-000041730000}"/>
    <cellStyle name="Euro 45" xfId="1674" xr:uid="{00000000-0005-0000-0000-000042730000}"/>
    <cellStyle name="Euro 45 2" xfId="6386" xr:uid="{00000000-0005-0000-0000-000043730000}"/>
    <cellStyle name="Euro 46" xfId="1675" xr:uid="{00000000-0005-0000-0000-000044730000}"/>
    <cellStyle name="Euro 46 2" xfId="7021" xr:uid="{00000000-0005-0000-0000-000045730000}"/>
    <cellStyle name="Euro 47" xfId="1676" xr:uid="{00000000-0005-0000-0000-000046730000}"/>
    <cellStyle name="Euro 47 2" xfId="7025" xr:uid="{00000000-0005-0000-0000-000047730000}"/>
    <cellStyle name="Euro 48" xfId="1677" xr:uid="{00000000-0005-0000-0000-000048730000}"/>
    <cellStyle name="Euro 48 2" xfId="7022" xr:uid="{00000000-0005-0000-0000-000049730000}"/>
    <cellStyle name="Euro 49" xfId="1678" xr:uid="{00000000-0005-0000-0000-00004A730000}"/>
    <cellStyle name="Euro 49 2" xfId="7026" xr:uid="{00000000-0005-0000-0000-00004B730000}"/>
    <cellStyle name="Euro 5" xfId="1679" xr:uid="{00000000-0005-0000-0000-00004C730000}"/>
    <cellStyle name="Euro 5 2" xfId="5876" xr:uid="{00000000-0005-0000-0000-00004D730000}"/>
    <cellStyle name="Euro 50" xfId="1680" xr:uid="{00000000-0005-0000-0000-00004E730000}"/>
    <cellStyle name="Euro 50 2" xfId="6918" xr:uid="{00000000-0005-0000-0000-00004F730000}"/>
    <cellStyle name="Euro 51" xfId="1681" xr:uid="{00000000-0005-0000-0000-000050730000}"/>
    <cellStyle name="Euro 51 2" xfId="6845" xr:uid="{00000000-0005-0000-0000-000051730000}"/>
    <cellStyle name="Euro 52" xfId="1682" xr:uid="{00000000-0005-0000-0000-000052730000}"/>
    <cellStyle name="Euro 52 2" xfId="7024" xr:uid="{00000000-0005-0000-0000-000053730000}"/>
    <cellStyle name="Euro 53" xfId="1683" xr:uid="{00000000-0005-0000-0000-000054730000}"/>
    <cellStyle name="Euro 53 2" xfId="5994" xr:uid="{00000000-0005-0000-0000-000055730000}"/>
    <cellStyle name="Euro 54" xfId="1684" xr:uid="{00000000-0005-0000-0000-000056730000}"/>
    <cellStyle name="Euro 54 2" xfId="5995" xr:uid="{00000000-0005-0000-0000-000057730000}"/>
    <cellStyle name="Euro 55" xfId="1685" xr:uid="{00000000-0005-0000-0000-000058730000}"/>
    <cellStyle name="Euro 55 2" xfId="6871" xr:uid="{00000000-0005-0000-0000-000059730000}"/>
    <cellStyle name="Euro 56" xfId="1686" xr:uid="{00000000-0005-0000-0000-00005A730000}"/>
    <cellStyle name="Euro 56 2" xfId="5996" xr:uid="{00000000-0005-0000-0000-00005B730000}"/>
    <cellStyle name="Euro 57" xfId="1687" xr:uid="{00000000-0005-0000-0000-00005C730000}"/>
    <cellStyle name="Euro 57 2" xfId="6919" xr:uid="{00000000-0005-0000-0000-00005D730000}"/>
    <cellStyle name="Euro 58" xfId="1688" xr:uid="{00000000-0005-0000-0000-00005E730000}"/>
    <cellStyle name="Euro 58 2" xfId="6387" xr:uid="{00000000-0005-0000-0000-00005F730000}"/>
    <cellStyle name="Euro 59" xfId="1689" xr:uid="{00000000-0005-0000-0000-000060730000}"/>
    <cellStyle name="Euro 59 2" xfId="6388" xr:uid="{00000000-0005-0000-0000-000061730000}"/>
    <cellStyle name="Euro 6" xfId="1690" xr:uid="{00000000-0005-0000-0000-000062730000}"/>
    <cellStyle name="Euro 6 2" xfId="6152" xr:uid="{00000000-0005-0000-0000-000063730000}"/>
    <cellStyle name="Euro 60" xfId="1691" xr:uid="{00000000-0005-0000-0000-000064730000}"/>
    <cellStyle name="Euro 60 2" xfId="5997" xr:uid="{00000000-0005-0000-0000-000065730000}"/>
    <cellStyle name="Euro 61" xfId="1692" xr:uid="{00000000-0005-0000-0000-000066730000}"/>
    <cellStyle name="Euro 61 2" xfId="7017" xr:uid="{00000000-0005-0000-0000-000067730000}"/>
    <cellStyle name="Euro 62" xfId="1693" xr:uid="{00000000-0005-0000-0000-000068730000}"/>
    <cellStyle name="Euro 62 2" xfId="7019" xr:uid="{00000000-0005-0000-0000-000069730000}"/>
    <cellStyle name="Euro 63" xfId="1694" xr:uid="{00000000-0005-0000-0000-00006A730000}"/>
    <cellStyle name="Euro 63 2" xfId="6920" xr:uid="{00000000-0005-0000-0000-00006B730000}"/>
    <cellStyle name="Euro 64" xfId="1695" xr:uid="{00000000-0005-0000-0000-00006C730000}"/>
    <cellStyle name="Euro 64 2" xfId="6681" xr:uid="{00000000-0005-0000-0000-00006D730000}"/>
    <cellStyle name="Euro 65" xfId="1696" xr:uid="{00000000-0005-0000-0000-00006E730000}"/>
    <cellStyle name="Euro 65 2" xfId="5869" xr:uid="{00000000-0005-0000-0000-00006F730000}"/>
    <cellStyle name="Euro 66" xfId="1697" xr:uid="{00000000-0005-0000-0000-000070730000}"/>
    <cellStyle name="Euro 66 2" xfId="6921" xr:uid="{00000000-0005-0000-0000-000071730000}"/>
    <cellStyle name="Euro 67" xfId="1698" xr:uid="{00000000-0005-0000-0000-000072730000}"/>
    <cellStyle name="Euro 67 2" xfId="6389" xr:uid="{00000000-0005-0000-0000-000073730000}"/>
    <cellStyle name="Euro 68" xfId="1699" xr:uid="{00000000-0005-0000-0000-000074730000}"/>
    <cellStyle name="Euro 68 2" xfId="6390" xr:uid="{00000000-0005-0000-0000-000075730000}"/>
    <cellStyle name="Euro 69" xfId="1700" xr:uid="{00000000-0005-0000-0000-000076730000}"/>
    <cellStyle name="Euro 69 2" xfId="7020" xr:uid="{00000000-0005-0000-0000-000077730000}"/>
    <cellStyle name="Euro 7" xfId="1701" xr:uid="{00000000-0005-0000-0000-000078730000}"/>
    <cellStyle name="Euro 7 2" xfId="6634" xr:uid="{00000000-0005-0000-0000-000079730000}"/>
    <cellStyle name="Euro 70" xfId="1702" xr:uid="{00000000-0005-0000-0000-00007A730000}"/>
    <cellStyle name="Euro 70 2" xfId="6922" xr:uid="{00000000-0005-0000-0000-00007B730000}"/>
    <cellStyle name="Euro 71" xfId="1703" xr:uid="{00000000-0005-0000-0000-00007C730000}"/>
    <cellStyle name="Euro 71 2" xfId="6844" xr:uid="{00000000-0005-0000-0000-00007D730000}"/>
    <cellStyle name="Euro 72" xfId="1704" xr:uid="{00000000-0005-0000-0000-00007E730000}"/>
    <cellStyle name="Euro 72 2" xfId="6923" xr:uid="{00000000-0005-0000-0000-00007F730000}"/>
    <cellStyle name="Euro 73" xfId="1705" xr:uid="{00000000-0005-0000-0000-000080730000}"/>
    <cellStyle name="Euro 73 2" xfId="5998" xr:uid="{00000000-0005-0000-0000-000081730000}"/>
    <cellStyle name="Euro 74" xfId="1706" xr:uid="{00000000-0005-0000-0000-000082730000}"/>
    <cellStyle name="Euro 74 2" xfId="6872" xr:uid="{00000000-0005-0000-0000-000083730000}"/>
    <cellStyle name="Euro 75" xfId="1707" xr:uid="{00000000-0005-0000-0000-000084730000}"/>
    <cellStyle name="Euro 75 2" xfId="6873" xr:uid="{00000000-0005-0000-0000-000085730000}"/>
    <cellStyle name="Euro 76" xfId="1708" xr:uid="{00000000-0005-0000-0000-000086730000}"/>
    <cellStyle name="Euro 76 2" xfId="6187" xr:uid="{00000000-0005-0000-0000-000087730000}"/>
    <cellStyle name="Euro 77" xfId="1709" xr:uid="{00000000-0005-0000-0000-000088730000}"/>
    <cellStyle name="Euro 77 2" xfId="6188" xr:uid="{00000000-0005-0000-0000-000089730000}"/>
    <cellStyle name="Euro 78" xfId="1710" xr:uid="{00000000-0005-0000-0000-00008A730000}"/>
    <cellStyle name="Euro 78 2" xfId="6391" xr:uid="{00000000-0005-0000-0000-00008B730000}"/>
    <cellStyle name="Euro 79" xfId="1711" xr:uid="{00000000-0005-0000-0000-00008C730000}"/>
    <cellStyle name="Euro 79 2" xfId="6392" xr:uid="{00000000-0005-0000-0000-00008D730000}"/>
    <cellStyle name="Euro 8" xfId="1712" xr:uid="{00000000-0005-0000-0000-00008E730000}"/>
    <cellStyle name="Euro 8 2" xfId="6325" xr:uid="{00000000-0005-0000-0000-00008F730000}"/>
    <cellStyle name="Euro 80" xfId="1713" xr:uid="{00000000-0005-0000-0000-000090730000}"/>
    <cellStyle name="Euro 80 2" xfId="6924" xr:uid="{00000000-0005-0000-0000-000091730000}"/>
    <cellStyle name="Euro 81" xfId="1714" xr:uid="{00000000-0005-0000-0000-000092730000}"/>
    <cellStyle name="Euro 81 2" xfId="6393" xr:uid="{00000000-0005-0000-0000-000093730000}"/>
    <cellStyle name="Euro 82" xfId="1715" xr:uid="{00000000-0005-0000-0000-000094730000}"/>
    <cellStyle name="Euro 82 2" xfId="6394" xr:uid="{00000000-0005-0000-0000-000095730000}"/>
    <cellStyle name="Euro 83" xfId="1716" xr:uid="{00000000-0005-0000-0000-000096730000}"/>
    <cellStyle name="Euro 83 2" xfId="6925" xr:uid="{00000000-0005-0000-0000-000097730000}"/>
    <cellStyle name="Euro 84" xfId="1717" xr:uid="{00000000-0005-0000-0000-000098730000}"/>
    <cellStyle name="Euro 84 2" xfId="6395" xr:uid="{00000000-0005-0000-0000-000099730000}"/>
    <cellStyle name="Euro 85" xfId="6322" xr:uid="{00000000-0005-0000-0000-00009A730000}"/>
    <cellStyle name="Euro 86" xfId="38965" xr:uid="{00000000-0005-0000-0000-00009B730000}"/>
    <cellStyle name="Euro 9" xfId="1718" xr:uid="{00000000-0005-0000-0000-00009C730000}"/>
    <cellStyle name="Euro 9 2" xfId="6153" xr:uid="{00000000-0005-0000-0000-00009D730000}"/>
    <cellStyle name="Euro_1.1" xfId="1719" xr:uid="{00000000-0005-0000-0000-00009E730000}"/>
    <cellStyle name="Explanatory Text 2" xfId="2562" hidden="1" xr:uid="{00000000-0005-0000-0000-0000A0730000}"/>
    <cellStyle name="Explanatory Text 2" xfId="37261" hidden="1" xr:uid="{00000000-0005-0000-0000-0000A1730000}"/>
    <cellStyle name="Explanatory Text 2" xfId="37389" hidden="1" xr:uid="{00000000-0005-0000-0000-0000A2730000}"/>
    <cellStyle name="Explanatory Text 2" xfId="36729" hidden="1" xr:uid="{00000000-0005-0000-0000-0000A3730000}"/>
    <cellStyle name="Explanatory Text 2" xfId="37913" hidden="1" xr:uid="{00000000-0005-0000-0000-0000A4730000}"/>
    <cellStyle name="Explanatory Text 2" xfId="37296" hidden="1" xr:uid="{00000000-0005-0000-0000-0000A5730000}"/>
    <cellStyle name="Explanatory Text 2" xfId="36944" hidden="1" xr:uid="{00000000-0005-0000-0000-0000A6730000}"/>
    <cellStyle name="Explanatory Text 2" xfId="36621" hidden="1" xr:uid="{00000000-0005-0000-0000-0000A7730000}"/>
    <cellStyle name="Explanatory Text 2" xfId="37548" hidden="1" xr:uid="{00000000-0005-0000-0000-0000A8730000}"/>
    <cellStyle name="Explanatory Text 2" xfId="37411" hidden="1" xr:uid="{00000000-0005-0000-0000-0000A9730000}"/>
    <cellStyle name="Explanatory Text 2" xfId="37088" hidden="1" xr:uid="{00000000-0005-0000-0000-0000AA730000}"/>
    <cellStyle name="Explanatory Text 2" xfId="37554" hidden="1" xr:uid="{00000000-0005-0000-0000-0000AB730000}"/>
    <cellStyle name="Explanatory Text 2" xfId="37380" hidden="1" xr:uid="{00000000-0005-0000-0000-0000AC730000}"/>
    <cellStyle name="Explanatory Text 2" xfId="37292" xr:uid="{00000000-0005-0000-0000-0000AD730000}"/>
    <cellStyle name="Explanatory Text 2 2" xfId="5122" hidden="1" xr:uid="{00000000-0005-0000-0000-0000AE730000}"/>
    <cellStyle name="Explanatory Text 2 2" xfId="5967" hidden="1" xr:uid="{00000000-0005-0000-0000-0000AF730000}"/>
    <cellStyle name="Explanatory Text 2 2" xfId="8858" hidden="1" xr:uid="{00000000-0005-0000-0000-0000B0730000}"/>
    <cellStyle name="Explanatory Text 2 2" xfId="9859" hidden="1" xr:uid="{00000000-0005-0000-0000-0000B1730000}"/>
    <cellStyle name="Explanatory Text 2 2" xfId="9876" hidden="1" xr:uid="{00000000-0005-0000-0000-0000B2730000}"/>
    <cellStyle name="Explanatory Text 2 2" xfId="8563" hidden="1" xr:uid="{00000000-0005-0000-0000-0000B3730000}"/>
    <cellStyle name="Explanatory Text 2 2" xfId="10059" hidden="1" xr:uid="{00000000-0005-0000-0000-0000B4730000}"/>
    <cellStyle name="Explanatory Text 2 2" xfId="10073" hidden="1" xr:uid="{00000000-0005-0000-0000-0000B5730000}"/>
    <cellStyle name="Explanatory Text 2 2" xfId="8739" hidden="1" xr:uid="{00000000-0005-0000-0000-0000B6730000}"/>
    <cellStyle name="Explanatory Text 2 2" xfId="10235" hidden="1" xr:uid="{00000000-0005-0000-0000-0000B7730000}"/>
    <cellStyle name="Explanatory Text 2 2" xfId="10250" hidden="1" xr:uid="{00000000-0005-0000-0000-0000B8730000}"/>
    <cellStyle name="Explanatory Text 2 2" xfId="6125" hidden="1" xr:uid="{00000000-0005-0000-0000-0000B9730000}"/>
    <cellStyle name="Explanatory Text 2 2" xfId="10639" hidden="1" xr:uid="{00000000-0005-0000-0000-0000BA730000}"/>
    <cellStyle name="Explanatory Text 2 2" xfId="10745" hidden="1" xr:uid="{00000000-0005-0000-0000-0000BB730000}"/>
    <cellStyle name="Explanatory Text 2 2" xfId="10744" hidden="1" xr:uid="{00000000-0005-0000-0000-0000BC730000}"/>
    <cellStyle name="Explanatory Text 2 2" xfId="11049" hidden="1" xr:uid="{00000000-0005-0000-0000-0000BD730000}"/>
    <cellStyle name="Explanatory Text 2 2" xfId="11242" hidden="1" xr:uid="{00000000-0005-0000-0000-0000BE730000}"/>
    <cellStyle name="Explanatory Text 2 2" xfId="11256" hidden="1" xr:uid="{00000000-0005-0000-0000-0000BF730000}"/>
    <cellStyle name="Explanatory Text 2 2" xfId="11009" hidden="1" xr:uid="{00000000-0005-0000-0000-0000C0730000}"/>
    <cellStyle name="Explanatory Text 2 2" xfId="11395" hidden="1" xr:uid="{00000000-0005-0000-0000-0000C1730000}"/>
    <cellStyle name="Explanatory Text 2 2" xfId="11408" hidden="1" xr:uid="{00000000-0005-0000-0000-0000C2730000}"/>
    <cellStyle name="Explanatory Text 2 2" xfId="11032" hidden="1" xr:uid="{00000000-0005-0000-0000-0000C3730000}"/>
    <cellStyle name="Explanatory Text 2 2" xfId="11540" hidden="1" xr:uid="{00000000-0005-0000-0000-0000C4730000}"/>
    <cellStyle name="Explanatory Text 2 2" xfId="11553" hidden="1" xr:uid="{00000000-0005-0000-0000-0000C5730000}"/>
    <cellStyle name="Explanatory Text 2 2" xfId="10516" hidden="1" xr:uid="{00000000-0005-0000-0000-0000C6730000}"/>
    <cellStyle name="Explanatory Text 2 2" xfId="11731" hidden="1" xr:uid="{00000000-0005-0000-0000-0000C7730000}"/>
    <cellStyle name="Explanatory Text 2 2" xfId="11922" hidden="1" xr:uid="{00000000-0005-0000-0000-0000C8730000}"/>
    <cellStyle name="Explanatory Text 2 2" xfId="11935" hidden="1" xr:uid="{00000000-0005-0000-0000-0000C9730000}"/>
    <cellStyle name="Explanatory Text 2 2" xfId="11691" hidden="1" xr:uid="{00000000-0005-0000-0000-0000CA730000}"/>
    <cellStyle name="Explanatory Text 2 2" xfId="12074" hidden="1" xr:uid="{00000000-0005-0000-0000-0000CB730000}"/>
    <cellStyle name="Explanatory Text 2 2" xfId="12087" hidden="1" xr:uid="{00000000-0005-0000-0000-0000CC730000}"/>
    <cellStyle name="Explanatory Text 2 2" xfId="11714" hidden="1" xr:uid="{00000000-0005-0000-0000-0000CD730000}"/>
    <cellStyle name="Explanatory Text 2 2" xfId="12219" hidden="1" xr:uid="{00000000-0005-0000-0000-0000CE730000}"/>
    <cellStyle name="Explanatory Text 2 2" xfId="12232" hidden="1" xr:uid="{00000000-0005-0000-0000-0000CF730000}"/>
    <cellStyle name="Explanatory Text 2 2" xfId="10931" hidden="1" xr:uid="{00000000-0005-0000-0000-0000D0730000}"/>
    <cellStyle name="Explanatory Text 2 2" xfId="12410" hidden="1" xr:uid="{00000000-0005-0000-0000-0000D1730000}"/>
    <cellStyle name="Explanatory Text 2 2" xfId="12602" hidden="1" xr:uid="{00000000-0005-0000-0000-0000D2730000}"/>
    <cellStyle name="Explanatory Text 2 2" xfId="12615" hidden="1" xr:uid="{00000000-0005-0000-0000-0000D3730000}"/>
    <cellStyle name="Explanatory Text 2 2" xfId="12370" hidden="1" xr:uid="{00000000-0005-0000-0000-0000D4730000}"/>
    <cellStyle name="Explanatory Text 2 2" xfId="12754" hidden="1" xr:uid="{00000000-0005-0000-0000-0000D5730000}"/>
    <cellStyle name="Explanatory Text 2 2" xfId="12767" hidden="1" xr:uid="{00000000-0005-0000-0000-0000D6730000}"/>
    <cellStyle name="Explanatory Text 2 2" xfId="12393" hidden="1" xr:uid="{00000000-0005-0000-0000-0000D7730000}"/>
    <cellStyle name="Explanatory Text 2 2" xfId="12899" hidden="1" xr:uid="{00000000-0005-0000-0000-0000D8730000}"/>
    <cellStyle name="Explanatory Text 2 2" xfId="12912" hidden="1" xr:uid="{00000000-0005-0000-0000-0000D9730000}"/>
    <cellStyle name="Explanatory Text 2 2" xfId="5006" hidden="1" xr:uid="{00000000-0005-0000-0000-0000DA730000}"/>
    <cellStyle name="Explanatory Text 2 2" xfId="13089" hidden="1" xr:uid="{00000000-0005-0000-0000-0000DB730000}"/>
    <cellStyle name="Explanatory Text 2 2" xfId="13280" hidden="1" xr:uid="{00000000-0005-0000-0000-0000DC730000}"/>
    <cellStyle name="Explanatory Text 2 2" xfId="13293" hidden="1" xr:uid="{00000000-0005-0000-0000-0000DD730000}"/>
    <cellStyle name="Explanatory Text 2 2" xfId="13049" hidden="1" xr:uid="{00000000-0005-0000-0000-0000DE730000}"/>
    <cellStyle name="Explanatory Text 2 2" xfId="13432" hidden="1" xr:uid="{00000000-0005-0000-0000-0000DF730000}"/>
    <cellStyle name="Explanatory Text 2 2" xfId="13445" hidden="1" xr:uid="{00000000-0005-0000-0000-0000E0730000}"/>
    <cellStyle name="Explanatory Text 2 2" xfId="13072" hidden="1" xr:uid="{00000000-0005-0000-0000-0000E1730000}"/>
    <cellStyle name="Explanatory Text 2 2" xfId="13577" hidden="1" xr:uid="{00000000-0005-0000-0000-0000E2730000}"/>
    <cellStyle name="Explanatory Text 2 2" xfId="13590" hidden="1" xr:uid="{00000000-0005-0000-0000-0000E3730000}"/>
    <cellStyle name="Explanatory Text 2 2" xfId="3402" hidden="1" xr:uid="{00000000-0005-0000-0000-0000E4730000}"/>
    <cellStyle name="Explanatory Text 2 2" xfId="13947" hidden="1" xr:uid="{00000000-0005-0000-0000-0000E5730000}"/>
    <cellStyle name="Explanatory Text 2 2" xfId="14052" hidden="1" xr:uid="{00000000-0005-0000-0000-0000E6730000}"/>
    <cellStyle name="Explanatory Text 2 2" xfId="14051" hidden="1" xr:uid="{00000000-0005-0000-0000-0000E7730000}"/>
    <cellStyle name="Explanatory Text 2 2" xfId="14356" hidden="1" xr:uid="{00000000-0005-0000-0000-0000E8730000}"/>
    <cellStyle name="Explanatory Text 2 2" xfId="14547" hidden="1" xr:uid="{00000000-0005-0000-0000-0000E9730000}"/>
    <cellStyle name="Explanatory Text 2 2" xfId="14561" hidden="1" xr:uid="{00000000-0005-0000-0000-0000EA730000}"/>
    <cellStyle name="Explanatory Text 2 2" xfId="14316" hidden="1" xr:uid="{00000000-0005-0000-0000-0000EB730000}"/>
    <cellStyle name="Explanatory Text 2 2" xfId="14700" hidden="1" xr:uid="{00000000-0005-0000-0000-0000EC730000}"/>
    <cellStyle name="Explanatory Text 2 2" xfId="14713" hidden="1" xr:uid="{00000000-0005-0000-0000-0000ED730000}"/>
    <cellStyle name="Explanatory Text 2 2" xfId="14339" hidden="1" xr:uid="{00000000-0005-0000-0000-0000EE730000}"/>
    <cellStyle name="Explanatory Text 2 2" xfId="14845" hidden="1" xr:uid="{00000000-0005-0000-0000-0000EF730000}"/>
    <cellStyle name="Explanatory Text 2 2" xfId="14858" hidden="1" xr:uid="{00000000-0005-0000-0000-0000F0730000}"/>
    <cellStyle name="Explanatory Text 2 2" xfId="13831" hidden="1" xr:uid="{00000000-0005-0000-0000-0000F1730000}"/>
    <cellStyle name="Explanatory Text 2 2" xfId="15036" hidden="1" xr:uid="{00000000-0005-0000-0000-0000F2730000}"/>
    <cellStyle name="Explanatory Text 2 2" xfId="15227" hidden="1" xr:uid="{00000000-0005-0000-0000-0000F3730000}"/>
    <cellStyle name="Explanatory Text 2 2" xfId="15240" hidden="1" xr:uid="{00000000-0005-0000-0000-0000F4730000}"/>
    <cellStyle name="Explanatory Text 2 2" xfId="14996" hidden="1" xr:uid="{00000000-0005-0000-0000-0000F5730000}"/>
    <cellStyle name="Explanatory Text 2 2" xfId="15379" hidden="1" xr:uid="{00000000-0005-0000-0000-0000F6730000}"/>
    <cellStyle name="Explanatory Text 2 2" xfId="15392" hidden="1" xr:uid="{00000000-0005-0000-0000-0000F7730000}"/>
    <cellStyle name="Explanatory Text 2 2" xfId="15019" hidden="1" xr:uid="{00000000-0005-0000-0000-0000F8730000}"/>
    <cellStyle name="Explanatory Text 2 2" xfId="15524" hidden="1" xr:uid="{00000000-0005-0000-0000-0000F9730000}"/>
    <cellStyle name="Explanatory Text 2 2" xfId="15537" hidden="1" xr:uid="{00000000-0005-0000-0000-0000FA730000}"/>
    <cellStyle name="Explanatory Text 2 2" xfId="14238" hidden="1" xr:uid="{00000000-0005-0000-0000-0000FB730000}"/>
    <cellStyle name="Explanatory Text 2 2" xfId="15715" hidden="1" xr:uid="{00000000-0005-0000-0000-0000FC730000}"/>
    <cellStyle name="Explanatory Text 2 2" xfId="15907" hidden="1" xr:uid="{00000000-0005-0000-0000-0000FD730000}"/>
    <cellStyle name="Explanatory Text 2 2" xfId="15920" hidden="1" xr:uid="{00000000-0005-0000-0000-0000FE730000}"/>
    <cellStyle name="Explanatory Text 2 2" xfId="15675" hidden="1" xr:uid="{00000000-0005-0000-0000-0000FF730000}"/>
    <cellStyle name="Explanatory Text 2 2" xfId="16059" hidden="1" xr:uid="{00000000-0005-0000-0000-000000740000}"/>
    <cellStyle name="Explanatory Text 2 2" xfId="16072" hidden="1" xr:uid="{00000000-0005-0000-0000-000001740000}"/>
    <cellStyle name="Explanatory Text 2 2" xfId="15698" hidden="1" xr:uid="{00000000-0005-0000-0000-000002740000}"/>
    <cellStyle name="Explanatory Text 2 2" xfId="16204" hidden="1" xr:uid="{00000000-0005-0000-0000-000003740000}"/>
    <cellStyle name="Explanatory Text 2 2" xfId="16217" hidden="1" xr:uid="{00000000-0005-0000-0000-000004740000}"/>
    <cellStyle name="Explanatory Text 2 2" xfId="9389" hidden="1" xr:uid="{00000000-0005-0000-0000-000005740000}"/>
    <cellStyle name="Explanatory Text 2 2" xfId="16394" hidden="1" xr:uid="{00000000-0005-0000-0000-000006740000}"/>
    <cellStyle name="Explanatory Text 2 2" xfId="16585" hidden="1" xr:uid="{00000000-0005-0000-0000-000007740000}"/>
    <cellStyle name="Explanatory Text 2 2" xfId="16598" hidden="1" xr:uid="{00000000-0005-0000-0000-000008740000}"/>
    <cellStyle name="Explanatory Text 2 2" xfId="16354" hidden="1" xr:uid="{00000000-0005-0000-0000-000009740000}"/>
    <cellStyle name="Explanatory Text 2 2" xfId="16737" hidden="1" xr:uid="{00000000-0005-0000-0000-00000A740000}"/>
    <cellStyle name="Explanatory Text 2 2" xfId="16750" hidden="1" xr:uid="{00000000-0005-0000-0000-00000B740000}"/>
    <cellStyle name="Explanatory Text 2 2" xfId="16377" hidden="1" xr:uid="{00000000-0005-0000-0000-00000C740000}"/>
    <cellStyle name="Explanatory Text 2 2" xfId="16882" hidden="1" xr:uid="{00000000-0005-0000-0000-00000D740000}"/>
    <cellStyle name="Explanatory Text 2 2" xfId="16895" hidden="1" xr:uid="{00000000-0005-0000-0000-00000E740000}"/>
    <cellStyle name="Explanatory Text 2 2" xfId="9463" hidden="1" xr:uid="{00000000-0005-0000-0000-00000F740000}"/>
    <cellStyle name="Explanatory Text 2 2" xfId="17234" hidden="1" xr:uid="{00000000-0005-0000-0000-000010740000}"/>
    <cellStyle name="Explanatory Text 2 2" xfId="17338" hidden="1" xr:uid="{00000000-0005-0000-0000-000011740000}"/>
    <cellStyle name="Explanatory Text 2 2" xfId="17337" hidden="1" xr:uid="{00000000-0005-0000-0000-000012740000}"/>
    <cellStyle name="Explanatory Text 2 2" xfId="17641" hidden="1" xr:uid="{00000000-0005-0000-0000-000013740000}"/>
    <cellStyle name="Explanatory Text 2 2" xfId="17832" hidden="1" xr:uid="{00000000-0005-0000-0000-000014740000}"/>
    <cellStyle name="Explanatory Text 2 2" xfId="17846" hidden="1" xr:uid="{00000000-0005-0000-0000-000015740000}"/>
    <cellStyle name="Explanatory Text 2 2" xfId="17601" hidden="1" xr:uid="{00000000-0005-0000-0000-000016740000}"/>
    <cellStyle name="Explanatory Text 2 2" xfId="17985" hidden="1" xr:uid="{00000000-0005-0000-0000-000017740000}"/>
    <cellStyle name="Explanatory Text 2 2" xfId="17998" hidden="1" xr:uid="{00000000-0005-0000-0000-000018740000}"/>
    <cellStyle name="Explanatory Text 2 2" xfId="17624" hidden="1" xr:uid="{00000000-0005-0000-0000-000019740000}"/>
    <cellStyle name="Explanatory Text 2 2" xfId="18130" hidden="1" xr:uid="{00000000-0005-0000-0000-00001A740000}"/>
    <cellStyle name="Explanatory Text 2 2" xfId="18143" hidden="1" xr:uid="{00000000-0005-0000-0000-00001B740000}"/>
    <cellStyle name="Explanatory Text 2 2" xfId="17122" hidden="1" xr:uid="{00000000-0005-0000-0000-00001C740000}"/>
    <cellStyle name="Explanatory Text 2 2" xfId="18321" hidden="1" xr:uid="{00000000-0005-0000-0000-00001D740000}"/>
    <cellStyle name="Explanatory Text 2 2" xfId="18512" hidden="1" xr:uid="{00000000-0005-0000-0000-00001E740000}"/>
    <cellStyle name="Explanatory Text 2 2" xfId="18525" hidden="1" xr:uid="{00000000-0005-0000-0000-00001F740000}"/>
    <cellStyle name="Explanatory Text 2 2" xfId="18281" hidden="1" xr:uid="{00000000-0005-0000-0000-000020740000}"/>
    <cellStyle name="Explanatory Text 2 2" xfId="18664" hidden="1" xr:uid="{00000000-0005-0000-0000-000021740000}"/>
    <cellStyle name="Explanatory Text 2 2" xfId="18677" hidden="1" xr:uid="{00000000-0005-0000-0000-000022740000}"/>
    <cellStyle name="Explanatory Text 2 2" xfId="18304" hidden="1" xr:uid="{00000000-0005-0000-0000-000023740000}"/>
    <cellStyle name="Explanatory Text 2 2" xfId="18809" hidden="1" xr:uid="{00000000-0005-0000-0000-000024740000}"/>
    <cellStyle name="Explanatory Text 2 2" xfId="18822" hidden="1" xr:uid="{00000000-0005-0000-0000-000025740000}"/>
    <cellStyle name="Explanatory Text 2 2" xfId="17523" hidden="1" xr:uid="{00000000-0005-0000-0000-000026740000}"/>
    <cellStyle name="Explanatory Text 2 2" xfId="19000" hidden="1" xr:uid="{00000000-0005-0000-0000-000027740000}"/>
    <cellStyle name="Explanatory Text 2 2" xfId="19192" hidden="1" xr:uid="{00000000-0005-0000-0000-000028740000}"/>
    <cellStyle name="Explanatory Text 2 2" xfId="19205" hidden="1" xr:uid="{00000000-0005-0000-0000-000029740000}"/>
    <cellStyle name="Explanatory Text 2 2" xfId="18960" hidden="1" xr:uid="{00000000-0005-0000-0000-00002A740000}"/>
    <cellStyle name="Explanatory Text 2 2" xfId="19344" hidden="1" xr:uid="{00000000-0005-0000-0000-00002B740000}"/>
    <cellStyle name="Explanatory Text 2 2" xfId="19357" hidden="1" xr:uid="{00000000-0005-0000-0000-00002C740000}"/>
    <cellStyle name="Explanatory Text 2 2" xfId="18983" hidden="1" xr:uid="{00000000-0005-0000-0000-00002D740000}"/>
    <cellStyle name="Explanatory Text 2 2" xfId="19489" hidden="1" xr:uid="{00000000-0005-0000-0000-00002E740000}"/>
    <cellStyle name="Explanatory Text 2 2" xfId="19502" hidden="1" xr:uid="{00000000-0005-0000-0000-00002F740000}"/>
    <cellStyle name="Explanatory Text 2 2" xfId="9676" hidden="1" xr:uid="{00000000-0005-0000-0000-000030740000}"/>
    <cellStyle name="Explanatory Text 2 2" xfId="19679" hidden="1" xr:uid="{00000000-0005-0000-0000-000031740000}"/>
    <cellStyle name="Explanatory Text 2 2" xfId="19870" hidden="1" xr:uid="{00000000-0005-0000-0000-000032740000}"/>
    <cellStyle name="Explanatory Text 2 2" xfId="19883" hidden="1" xr:uid="{00000000-0005-0000-0000-000033740000}"/>
    <cellStyle name="Explanatory Text 2 2" xfId="19639" hidden="1" xr:uid="{00000000-0005-0000-0000-000034740000}"/>
    <cellStyle name="Explanatory Text 2 2" xfId="20022" hidden="1" xr:uid="{00000000-0005-0000-0000-000035740000}"/>
    <cellStyle name="Explanatory Text 2 2" xfId="20035" hidden="1" xr:uid="{00000000-0005-0000-0000-000036740000}"/>
    <cellStyle name="Explanatory Text 2 2" xfId="19662" hidden="1" xr:uid="{00000000-0005-0000-0000-000037740000}"/>
    <cellStyle name="Explanatory Text 2 2" xfId="20167" hidden="1" xr:uid="{00000000-0005-0000-0000-000038740000}"/>
    <cellStyle name="Explanatory Text 2 2" xfId="20180" hidden="1" xr:uid="{00000000-0005-0000-0000-000039740000}"/>
    <cellStyle name="Explanatory Text 2 2" xfId="13747" hidden="1" xr:uid="{00000000-0005-0000-0000-00003A740000}"/>
    <cellStyle name="Explanatory Text 2 2" xfId="20512" hidden="1" xr:uid="{00000000-0005-0000-0000-00003B740000}"/>
    <cellStyle name="Explanatory Text 2 2" xfId="20616" hidden="1" xr:uid="{00000000-0005-0000-0000-00003C740000}"/>
    <cellStyle name="Explanatory Text 2 2" xfId="20615" hidden="1" xr:uid="{00000000-0005-0000-0000-00003D740000}"/>
    <cellStyle name="Explanatory Text 2 2" xfId="20919" hidden="1" xr:uid="{00000000-0005-0000-0000-00003E740000}"/>
    <cellStyle name="Explanatory Text 2 2" xfId="21110" hidden="1" xr:uid="{00000000-0005-0000-0000-00003F740000}"/>
    <cellStyle name="Explanatory Text 2 2" xfId="21124" hidden="1" xr:uid="{00000000-0005-0000-0000-000040740000}"/>
    <cellStyle name="Explanatory Text 2 2" xfId="20879" hidden="1" xr:uid="{00000000-0005-0000-0000-000041740000}"/>
    <cellStyle name="Explanatory Text 2 2" xfId="21263" hidden="1" xr:uid="{00000000-0005-0000-0000-000042740000}"/>
    <cellStyle name="Explanatory Text 2 2" xfId="21276" hidden="1" xr:uid="{00000000-0005-0000-0000-000043740000}"/>
    <cellStyle name="Explanatory Text 2 2" xfId="20902" hidden="1" xr:uid="{00000000-0005-0000-0000-000044740000}"/>
    <cellStyle name="Explanatory Text 2 2" xfId="21408" hidden="1" xr:uid="{00000000-0005-0000-0000-000045740000}"/>
    <cellStyle name="Explanatory Text 2 2" xfId="21421" hidden="1" xr:uid="{00000000-0005-0000-0000-000046740000}"/>
    <cellStyle name="Explanatory Text 2 2" xfId="20403" hidden="1" xr:uid="{00000000-0005-0000-0000-000047740000}"/>
    <cellStyle name="Explanatory Text 2 2" xfId="21599" hidden="1" xr:uid="{00000000-0005-0000-0000-000048740000}"/>
    <cellStyle name="Explanatory Text 2 2" xfId="21790" hidden="1" xr:uid="{00000000-0005-0000-0000-000049740000}"/>
    <cellStyle name="Explanatory Text 2 2" xfId="21803" hidden="1" xr:uid="{00000000-0005-0000-0000-00004A740000}"/>
    <cellStyle name="Explanatory Text 2 2" xfId="21559" hidden="1" xr:uid="{00000000-0005-0000-0000-00004B740000}"/>
    <cellStyle name="Explanatory Text 2 2" xfId="21942" hidden="1" xr:uid="{00000000-0005-0000-0000-00004C740000}"/>
    <cellStyle name="Explanatory Text 2 2" xfId="21955" hidden="1" xr:uid="{00000000-0005-0000-0000-00004D740000}"/>
    <cellStyle name="Explanatory Text 2 2" xfId="21582" hidden="1" xr:uid="{00000000-0005-0000-0000-00004E740000}"/>
    <cellStyle name="Explanatory Text 2 2" xfId="22087" hidden="1" xr:uid="{00000000-0005-0000-0000-00004F740000}"/>
    <cellStyle name="Explanatory Text 2 2" xfId="22100" hidden="1" xr:uid="{00000000-0005-0000-0000-000050740000}"/>
    <cellStyle name="Explanatory Text 2 2" xfId="20801" hidden="1" xr:uid="{00000000-0005-0000-0000-000051740000}"/>
    <cellStyle name="Explanatory Text 2 2" xfId="22278" hidden="1" xr:uid="{00000000-0005-0000-0000-000052740000}"/>
    <cellStyle name="Explanatory Text 2 2" xfId="22470" hidden="1" xr:uid="{00000000-0005-0000-0000-000053740000}"/>
    <cellStyle name="Explanatory Text 2 2" xfId="22483" hidden="1" xr:uid="{00000000-0005-0000-0000-000054740000}"/>
    <cellStyle name="Explanatory Text 2 2" xfId="22238" hidden="1" xr:uid="{00000000-0005-0000-0000-000055740000}"/>
    <cellStyle name="Explanatory Text 2 2" xfId="22622" hidden="1" xr:uid="{00000000-0005-0000-0000-000056740000}"/>
    <cellStyle name="Explanatory Text 2 2" xfId="22635" hidden="1" xr:uid="{00000000-0005-0000-0000-000057740000}"/>
    <cellStyle name="Explanatory Text 2 2" xfId="22261" hidden="1" xr:uid="{00000000-0005-0000-0000-000058740000}"/>
    <cellStyle name="Explanatory Text 2 2" xfId="22767" hidden="1" xr:uid="{00000000-0005-0000-0000-000059740000}"/>
    <cellStyle name="Explanatory Text 2 2" xfId="22780" hidden="1" xr:uid="{00000000-0005-0000-0000-00005A740000}"/>
    <cellStyle name="Explanatory Text 2 2" xfId="8724" hidden="1" xr:uid="{00000000-0005-0000-0000-00005B740000}"/>
    <cellStyle name="Explanatory Text 2 2" xfId="22957" hidden="1" xr:uid="{00000000-0005-0000-0000-00005C740000}"/>
    <cellStyle name="Explanatory Text 2 2" xfId="23148" hidden="1" xr:uid="{00000000-0005-0000-0000-00005D740000}"/>
    <cellStyle name="Explanatory Text 2 2" xfId="23161" hidden="1" xr:uid="{00000000-0005-0000-0000-00005E740000}"/>
    <cellStyle name="Explanatory Text 2 2" xfId="22917" hidden="1" xr:uid="{00000000-0005-0000-0000-00005F740000}"/>
    <cellStyle name="Explanatory Text 2 2" xfId="23300" hidden="1" xr:uid="{00000000-0005-0000-0000-000060740000}"/>
    <cellStyle name="Explanatory Text 2 2" xfId="23313" hidden="1" xr:uid="{00000000-0005-0000-0000-000061740000}"/>
    <cellStyle name="Explanatory Text 2 2" xfId="22940" hidden="1" xr:uid="{00000000-0005-0000-0000-000062740000}"/>
    <cellStyle name="Explanatory Text 2 2" xfId="23445" hidden="1" xr:uid="{00000000-0005-0000-0000-000063740000}"/>
    <cellStyle name="Explanatory Text 2 2" xfId="23458" hidden="1" xr:uid="{00000000-0005-0000-0000-000064740000}"/>
    <cellStyle name="Explanatory Text 2 2" xfId="17040" hidden="1" xr:uid="{00000000-0005-0000-0000-000065740000}"/>
    <cellStyle name="Explanatory Text 2 2" xfId="23777" hidden="1" xr:uid="{00000000-0005-0000-0000-000066740000}"/>
    <cellStyle name="Explanatory Text 2 2" xfId="23881" hidden="1" xr:uid="{00000000-0005-0000-0000-000067740000}"/>
    <cellStyle name="Explanatory Text 2 2" xfId="23880" hidden="1" xr:uid="{00000000-0005-0000-0000-000068740000}"/>
    <cellStyle name="Explanatory Text 2 2" xfId="24184" hidden="1" xr:uid="{00000000-0005-0000-0000-000069740000}"/>
    <cellStyle name="Explanatory Text 2 2" xfId="24375" hidden="1" xr:uid="{00000000-0005-0000-0000-00006A740000}"/>
    <cellStyle name="Explanatory Text 2 2" xfId="24389" hidden="1" xr:uid="{00000000-0005-0000-0000-00006B740000}"/>
    <cellStyle name="Explanatory Text 2 2" xfId="24144" hidden="1" xr:uid="{00000000-0005-0000-0000-00006C740000}"/>
    <cellStyle name="Explanatory Text 2 2" xfId="24528" hidden="1" xr:uid="{00000000-0005-0000-0000-00006D740000}"/>
    <cellStyle name="Explanatory Text 2 2" xfId="24541" hidden="1" xr:uid="{00000000-0005-0000-0000-00006E740000}"/>
    <cellStyle name="Explanatory Text 2 2" xfId="24167" hidden="1" xr:uid="{00000000-0005-0000-0000-00006F740000}"/>
    <cellStyle name="Explanatory Text 2 2" xfId="24673" hidden="1" xr:uid="{00000000-0005-0000-0000-000070740000}"/>
    <cellStyle name="Explanatory Text 2 2" xfId="24686" hidden="1" xr:uid="{00000000-0005-0000-0000-000071740000}"/>
    <cellStyle name="Explanatory Text 2 2" xfId="23671" hidden="1" xr:uid="{00000000-0005-0000-0000-000072740000}"/>
    <cellStyle name="Explanatory Text 2 2" xfId="24864" hidden="1" xr:uid="{00000000-0005-0000-0000-000073740000}"/>
    <cellStyle name="Explanatory Text 2 2" xfId="25055" hidden="1" xr:uid="{00000000-0005-0000-0000-000074740000}"/>
    <cellStyle name="Explanatory Text 2 2" xfId="25068" hidden="1" xr:uid="{00000000-0005-0000-0000-000075740000}"/>
    <cellStyle name="Explanatory Text 2 2" xfId="24824" hidden="1" xr:uid="{00000000-0005-0000-0000-000076740000}"/>
    <cellStyle name="Explanatory Text 2 2" xfId="25207" hidden="1" xr:uid="{00000000-0005-0000-0000-000077740000}"/>
    <cellStyle name="Explanatory Text 2 2" xfId="25220" hidden="1" xr:uid="{00000000-0005-0000-0000-000078740000}"/>
    <cellStyle name="Explanatory Text 2 2" xfId="24847" hidden="1" xr:uid="{00000000-0005-0000-0000-000079740000}"/>
    <cellStyle name="Explanatory Text 2 2" xfId="25352" hidden="1" xr:uid="{00000000-0005-0000-0000-00007A740000}"/>
    <cellStyle name="Explanatory Text 2 2" xfId="25365" hidden="1" xr:uid="{00000000-0005-0000-0000-00007B740000}"/>
    <cellStyle name="Explanatory Text 2 2" xfId="24066" hidden="1" xr:uid="{00000000-0005-0000-0000-00007C740000}"/>
    <cellStyle name="Explanatory Text 2 2" xfId="25543" hidden="1" xr:uid="{00000000-0005-0000-0000-00007D740000}"/>
    <cellStyle name="Explanatory Text 2 2" xfId="25735" hidden="1" xr:uid="{00000000-0005-0000-0000-00007E740000}"/>
    <cellStyle name="Explanatory Text 2 2" xfId="25748" hidden="1" xr:uid="{00000000-0005-0000-0000-00007F740000}"/>
    <cellStyle name="Explanatory Text 2 2" xfId="25503" hidden="1" xr:uid="{00000000-0005-0000-0000-000080740000}"/>
    <cellStyle name="Explanatory Text 2 2" xfId="25887" hidden="1" xr:uid="{00000000-0005-0000-0000-000081740000}"/>
    <cellStyle name="Explanatory Text 2 2" xfId="25900" hidden="1" xr:uid="{00000000-0005-0000-0000-000082740000}"/>
    <cellStyle name="Explanatory Text 2 2" xfId="25526" hidden="1" xr:uid="{00000000-0005-0000-0000-000083740000}"/>
    <cellStyle name="Explanatory Text 2 2" xfId="26032" hidden="1" xr:uid="{00000000-0005-0000-0000-000084740000}"/>
    <cellStyle name="Explanatory Text 2 2" xfId="26045" hidden="1" xr:uid="{00000000-0005-0000-0000-000085740000}"/>
    <cellStyle name="Explanatory Text 2 2" xfId="9606" hidden="1" xr:uid="{00000000-0005-0000-0000-000086740000}"/>
    <cellStyle name="Explanatory Text 2 2" xfId="26222" hidden="1" xr:uid="{00000000-0005-0000-0000-000087740000}"/>
    <cellStyle name="Explanatory Text 2 2" xfId="26413" hidden="1" xr:uid="{00000000-0005-0000-0000-000088740000}"/>
    <cellStyle name="Explanatory Text 2 2" xfId="26426" hidden="1" xr:uid="{00000000-0005-0000-0000-000089740000}"/>
    <cellStyle name="Explanatory Text 2 2" xfId="26182" hidden="1" xr:uid="{00000000-0005-0000-0000-00008A740000}"/>
    <cellStyle name="Explanatory Text 2 2" xfId="26565" hidden="1" xr:uid="{00000000-0005-0000-0000-00008B740000}"/>
    <cellStyle name="Explanatory Text 2 2" xfId="26578" hidden="1" xr:uid="{00000000-0005-0000-0000-00008C740000}"/>
    <cellStyle name="Explanatory Text 2 2" xfId="26205" hidden="1" xr:uid="{00000000-0005-0000-0000-00008D740000}"/>
    <cellStyle name="Explanatory Text 2 2" xfId="26710" hidden="1" xr:uid="{00000000-0005-0000-0000-00008E740000}"/>
    <cellStyle name="Explanatory Text 2 2" xfId="26723" hidden="1" xr:uid="{00000000-0005-0000-0000-00008F740000}"/>
    <cellStyle name="Explanatory Text 2 2" xfId="20322" hidden="1" xr:uid="{00000000-0005-0000-0000-000090740000}"/>
    <cellStyle name="Explanatory Text 2 2" xfId="27035" hidden="1" xr:uid="{00000000-0005-0000-0000-000091740000}"/>
    <cellStyle name="Explanatory Text 2 2" xfId="27139" hidden="1" xr:uid="{00000000-0005-0000-0000-000092740000}"/>
    <cellStyle name="Explanatory Text 2 2" xfId="27138" hidden="1" xr:uid="{00000000-0005-0000-0000-000093740000}"/>
    <cellStyle name="Explanatory Text 2 2" xfId="27442" hidden="1" xr:uid="{00000000-0005-0000-0000-000094740000}"/>
    <cellStyle name="Explanatory Text 2 2" xfId="27633" hidden="1" xr:uid="{00000000-0005-0000-0000-000095740000}"/>
    <cellStyle name="Explanatory Text 2 2" xfId="27647" hidden="1" xr:uid="{00000000-0005-0000-0000-000096740000}"/>
    <cellStyle name="Explanatory Text 2 2" xfId="27402" hidden="1" xr:uid="{00000000-0005-0000-0000-000097740000}"/>
    <cellStyle name="Explanatory Text 2 2" xfId="27786" hidden="1" xr:uid="{00000000-0005-0000-0000-000098740000}"/>
    <cellStyle name="Explanatory Text 2 2" xfId="27799" hidden="1" xr:uid="{00000000-0005-0000-0000-000099740000}"/>
    <cellStyle name="Explanatory Text 2 2" xfId="27425" hidden="1" xr:uid="{00000000-0005-0000-0000-00009A740000}"/>
    <cellStyle name="Explanatory Text 2 2" xfId="27931" hidden="1" xr:uid="{00000000-0005-0000-0000-00009B740000}"/>
    <cellStyle name="Explanatory Text 2 2" xfId="27944" hidden="1" xr:uid="{00000000-0005-0000-0000-00009C740000}"/>
    <cellStyle name="Explanatory Text 2 2" xfId="26929" hidden="1" xr:uid="{00000000-0005-0000-0000-00009D740000}"/>
    <cellStyle name="Explanatory Text 2 2" xfId="28122" hidden="1" xr:uid="{00000000-0005-0000-0000-00009E740000}"/>
    <cellStyle name="Explanatory Text 2 2" xfId="28313" hidden="1" xr:uid="{00000000-0005-0000-0000-00009F740000}"/>
    <cellStyle name="Explanatory Text 2 2" xfId="28326" hidden="1" xr:uid="{00000000-0005-0000-0000-0000A0740000}"/>
    <cellStyle name="Explanatory Text 2 2" xfId="28082" hidden="1" xr:uid="{00000000-0005-0000-0000-0000A1740000}"/>
    <cellStyle name="Explanatory Text 2 2" xfId="28465" hidden="1" xr:uid="{00000000-0005-0000-0000-0000A2740000}"/>
    <cellStyle name="Explanatory Text 2 2" xfId="28478" hidden="1" xr:uid="{00000000-0005-0000-0000-0000A3740000}"/>
    <cellStyle name="Explanatory Text 2 2" xfId="28105" hidden="1" xr:uid="{00000000-0005-0000-0000-0000A4740000}"/>
    <cellStyle name="Explanatory Text 2 2" xfId="28610" hidden="1" xr:uid="{00000000-0005-0000-0000-0000A5740000}"/>
    <cellStyle name="Explanatory Text 2 2" xfId="28623" hidden="1" xr:uid="{00000000-0005-0000-0000-0000A6740000}"/>
    <cellStyle name="Explanatory Text 2 2" xfId="27324" hidden="1" xr:uid="{00000000-0005-0000-0000-0000A7740000}"/>
    <cellStyle name="Explanatory Text 2 2" xfId="28801" hidden="1" xr:uid="{00000000-0005-0000-0000-0000A8740000}"/>
    <cellStyle name="Explanatory Text 2 2" xfId="28993" hidden="1" xr:uid="{00000000-0005-0000-0000-0000A9740000}"/>
    <cellStyle name="Explanatory Text 2 2" xfId="29006" hidden="1" xr:uid="{00000000-0005-0000-0000-0000AA740000}"/>
    <cellStyle name="Explanatory Text 2 2" xfId="28761" hidden="1" xr:uid="{00000000-0005-0000-0000-0000AB740000}"/>
    <cellStyle name="Explanatory Text 2 2" xfId="29145" hidden="1" xr:uid="{00000000-0005-0000-0000-0000AC740000}"/>
    <cellStyle name="Explanatory Text 2 2" xfId="29158" hidden="1" xr:uid="{00000000-0005-0000-0000-0000AD740000}"/>
    <cellStyle name="Explanatory Text 2 2" xfId="28784" hidden="1" xr:uid="{00000000-0005-0000-0000-0000AE740000}"/>
    <cellStyle name="Explanatory Text 2 2" xfId="29290" hidden="1" xr:uid="{00000000-0005-0000-0000-0000AF740000}"/>
    <cellStyle name="Explanatory Text 2 2" xfId="29303" hidden="1" xr:uid="{00000000-0005-0000-0000-0000B0740000}"/>
    <cellStyle name="Explanatory Text 2 2" xfId="9482" hidden="1" xr:uid="{00000000-0005-0000-0000-0000B1740000}"/>
    <cellStyle name="Explanatory Text 2 2" xfId="29480" hidden="1" xr:uid="{00000000-0005-0000-0000-0000B2740000}"/>
    <cellStyle name="Explanatory Text 2 2" xfId="29671" hidden="1" xr:uid="{00000000-0005-0000-0000-0000B3740000}"/>
    <cellStyle name="Explanatory Text 2 2" xfId="29684" hidden="1" xr:uid="{00000000-0005-0000-0000-0000B4740000}"/>
    <cellStyle name="Explanatory Text 2 2" xfId="29440" hidden="1" xr:uid="{00000000-0005-0000-0000-0000B5740000}"/>
    <cellStyle name="Explanatory Text 2 2" xfId="29823" hidden="1" xr:uid="{00000000-0005-0000-0000-0000B6740000}"/>
    <cellStyle name="Explanatory Text 2 2" xfId="29836" hidden="1" xr:uid="{00000000-0005-0000-0000-0000B7740000}"/>
    <cellStyle name="Explanatory Text 2 2" xfId="29463" hidden="1" xr:uid="{00000000-0005-0000-0000-0000B8740000}"/>
    <cellStyle name="Explanatory Text 2 2" xfId="29968" hidden="1" xr:uid="{00000000-0005-0000-0000-0000B9740000}"/>
    <cellStyle name="Explanatory Text 2 2" xfId="29981" hidden="1" xr:uid="{00000000-0005-0000-0000-0000BA740000}"/>
    <cellStyle name="Explanatory Text 2 2" xfId="23593" hidden="1" xr:uid="{00000000-0005-0000-0000-0000BB740000}"/>
    <cellStyle name="Explanatory Text 2 2" xfId="30274" hidden="1" xr:uid="{00000000-0005-0000-0000-0000BC740000}"/>
    <cellStyle name="Explanatory Text 2 2" xfId="30378" hidden="1" xr:uid="{00000000-0005-0000-0000-0000BD740000}"/>
    <cellStyle name="Explanatory Text 2 2" xfId="30377" hidden="1" xr:uid="{00000000-0005-0000-0000-0000BE740000}"/>
    <cellStyle name="Explanatory Text 2 2" xfId="30681" hidden="1" xr:uid="{00000000-0005-0000-0000-0000BF740000}"/>
    <cellStyle name="Explanatory Text 2 2" xfId="30872" hidden="1" xr:uid="{00000000-0005-0000-0000-0000C0740000}"/>
    <cellStyle name="Explanatory Text 2 2" xfId="30886" hidden="1" xr:uid="{00000000-0005-0000-0000-0000C1740000}"/>
    <cellStyle name="Explanatory Text 2 2" xfId="30641" hidden="1" xr:uid="{00000000-0005-0000-0000-0000C2740000}"/>
    <cellStyle name="Explanatory Text 2 2" xfId="31025" hidden="1" xr:uid="{00000000-0005-0000-0000-0000C3740000}"/>
    <cellStyle name="Explanatory Text 2 2" xfId="31038" hidden="1" xr:uid="{00000000-0005-0000-0000-0000C4740000}"/>
    <cellStyle name="Explanatory Text 2 2" xfId="30664" hidden="1" xr:uid="{00000000-0005-0000-0000-0000C5740000}"/>
    <cellStyle name="Explanatory Text 2 2" xfId="31170" hidden="1" xr:uid="{00000000-0005-0000-0000-0000C6740000}"/>
    <cellStyle name="Explanatory Text 2 2" xfId="31183" hidden="1" xr:uid="{00000000-0005-0000-0000-0000C7740000}"/>
    <cellStyle name="Explanatory Text 2 2" xfId="30170" hidden="1" xr:uid="{00000000-0005-0000-0000-0000C8740000}"/>
    <cellStyle name="Explanatory Text 2 2" xfId="31361" hidden="1" xr:uid="{00000000-0005-0000-0000-0000C9740000}"/>
    <cellStyle name="Explanatory Text 2 2" xfId="31552" hidden="1" xr:uid="{00000000-0005-0000-0000-0000CA740000}"/>
    <cellStyle name="Explanatory Text 2 2" xfId="31565" hidden="1" xr:uid="{00000000-0005-0000-0000-0000CB740000}"/>
    <cellStyle name="Explanatory Text 2 2" xfId="31321" hidden="1" xr:uid="{00000000-0005-0000-0000-0000CC740000}"/>
    <cellStyle name="Explanatory Text 2 2" xfId="31704" hidden="1" xr:uid="{00000000-0005-0000-0000-0000CD740000}"/>
    <cellStyle name="Explanatory Text 2 2" xfId="31717" hidden="1" xr:uid="{00000000-0005-0000-0000-0000CE740000}"/>
    <cellStyle name="Explanatory Text 2 2" xfId="31344" hidden="1" xr:uid="{00000000-0005-0000-0000-0000CF740000}"/>
    <cellStyle name="Explanatory Text 2 2" xfId="31849" hidden="1" xr:uid="{00000000-0005-0000-0000-0000D0740000}"/>
    <cellStyle name="Explanatory Text 2 2" xfId="31862" hidden="1" xr:uid="{00000000-0005-0000-0000-0000D1740000}"/>
    <cellStyle name="Explanatory Text 2 2" xfId="30563" hidden="1" xr:uid="{00000000-0005-0000-0000-0000D2740000}"/>
    <cellStyle name="Explanatory Text 2 2" xfId="32040" hidden="1" xr:uid="{00000000-0005-0000-0000-0000D3740000}"/>
    <cellStyle name="Explanatory Text 2 2" xfId="32232" hidden="1" xr:uid="{00000000-0005-0000-0000-0000D4740000}"/>
    <cellStyle name="Explanatory Text 2 2" xfId="32245" hidden="1" xr:uid="{00000000-0005-0000-0000-0000D5740000}"/>
    <cellStyle name="Explanatory Text 2 2" xfId="32000" hidden="1" xr:uid="{00000000-0005-0000-0000-0000D6740000}"/>
    <cellStyle name="Explanatory Text 2 2" xfId="32384" hidden="1" xr:uid="{00000000-0005-0000-0000-0000D7740000}"/>
    <cellStyle name="Explanatory Text 2 2" xfId="32397" hidden="1" xr:uid="{00000000-0005-0000-0000-0000D8740000}"/>
    <cellStyle name="Explanatory Text 2 2" xfId="32023" hidden="1" xr:uid="{00000000-0005-0000-0000-0000D9740000}"/>
    <cellStyle name="Explanatory Text 2 2" xfId="32529" hidden="1" xr:uid="{00000000-0005-0000-0000-0000DA740000}"/>
    <cellStyle name="Explanatory Text 2 2" xfId="32542" hidden="1" xr:uid="{00000000-0005-0000-0000-0000DB740000}"/>
    <cellStyle name="Explanatory Text 2 2" xfId="8854" hidden="1" xr:uid="{00000000-0005-0000-0000-0000DC740000}"/>
    <cellStyle name="Explanatory Text 2 2" xfId="32719" hidden="1" xr:uid="{00000000-0005-0000-0000-0000DD740000}"/>
    <cellStyle name="Explanatory Text 2 2" xfId="32910" hidden="1" xr:uid="{00000000-0005-0000-0000-0000DE740000}"/>
    <cellStyle name="Explanatory Text 2 2" xfId="32923" hidden="1" xr:uid="{00000000-0005-0000-0000-0000DF740000}"/>
    <cellStyle name="Explanatory Text 2 2" xfId="32679" hidden="1" xr:uid="{00000000-0005-0000-0000-0000E0740000}"/>
    <cellStyle name="Explanatory Text 2 2" xfId="33062" hidden="1" xr:uid="{00000000-0005-0000-0000-0000E1740000}"/>
    <cellStyle name="Explanatory Text 2 2" xfId="33075" hidden="1" xr:uid="{00000000-0005-0000-0000-0000E2740000}"/>
    <cellStyle name="Explanatory Text 2 2" xfId="32702" hidden="1" xr:uid="{00000000-0005-0000-0000-0000E3740000}"/>
    <cellStyle name="Explanatory Text 2 2" xfId="33207" hidden="1" xr:uid="{00000000-0005-0000-0000-0000E4740000}"/>
    <cellStyle name="Explanatory Text 2 2" xfId="33220" hidden="1" xr:uid="{00000000-0005-0000-0000-0000E5740000}"/>
    <cellStyle name="Explanatory Text 2 2" xfId="26854" hidden="1" xr:uid="{00000000-0005-0000-0000-0000E6740000}"/>
    <cellStyle name="Explanatory Text 2 2" xfId="33513" hidden="1" xr:uid="{00000000-0005-0000-0000-0000E7740000}"/>
    <cellStyle name="Explanatory Text 2 2" xfId="33617" hidden="1" xr:uid="{00000000-0005-0000-0000-0000E8740000}"/>
    <cellStyle name="Explanatory Text 2 2" xfId="33616" hidden="1" xr:uid="{00000000-0005-0000-0000-0000E9740000}"/>
    <cellStyle name="Explanatory Text 2 2" xfId="33920" hidden="1" xr:uid="{00000000-0005-0000-0000-0000EA740000}"/>
    <cellStyle name="Explanatory Text 2 2" xfId="34111" hidden="1" xr:uid="{00000000-0005-0000-0000-0000EB740000}"/>
    <cellStyle name="Explanatory Text 2 2" xfId="34125" hidden="1" xr:uid="{00000000-0005-0000-0000-0000EC740000}"/>
    <cellStyle name="Explanatory Text 2 2" xfId="33880" hidden="1" xr:uid="{00000000-0005-0000-0000-0000ED740000}"/>
    <cellStyle name="Explanatory Text 2 2" xfId="34264" hidden="1" xr:uid="{00000000-0005-0000-0000-0000EE740000}"/>
    <cellStyle name="Explanatory Text 2 2" xfId="34277" hidden="1" xr:uid="{00000000-0005-0000-0000-0000EF740000}"/>
    <cellStyle name="Explanatory Text 2 2" xfId="33903" hidden="1" xr:uid="{00000000-0005-0000-0000-0000F0740000}"/>
    <cellStyle name="Explanatory Text 2 2" xfId="34409" hidden="1" xr:uid="{00000000-0005-0000-0000-0000F1740000}"/>
    <cellStyle name="Explanatory Text 2 2" xfId="34422" hidden="1" xr:uid="{00000000-0005-0000-0000-0000F2740000}"/>
    <cellStyle name="Explanatory Text 2 2" xfId="33409" hidden="1" xr:uid="{00000000-0005-0000-0000-0000F3740000}"/>
    <cellStyle name="Explanatory Text 2 2" xfId="34600" hidden="1" xr:uid="{00000000-0005-0000-0000-0000F4740000}"/>
    <cellStyle name="Explanatory Text 2 2" xfId="34791" hidden="1" xr:uid="{00000000-0005-0000-0000-0000F5740000}"/>
    <cellStyle name="Explanatory Text 2 2" xfId="34804" hidden="1" xr:uid="{00000000-0005-0000-0000-0000F6740000}"/>
    <cellStyle name="Explanatory Text 2 2" xfId="34560" hidden="1" xr:uid="{00000000-0005-0000-0000-0000F7740000}"/>
    <cellStyle name="Explanatory Text 2 2" xfId="34943" hidden="1" xr:uid="{00000000-0005-0000-0000-0000F8740000}"/>
    <cellStyle name="Explanatory Text 2 2" xfId="34956" hidden="1" xr:uid="{00000000-0005-0000-0000-0000F9740000}"/>
    <cellStyle name="Explanatory Text 2 2" xfId="34583" hidden="1" xr:uid="{00000000-0005-0000-0000-0000FA740000}"/>
    <cellStyle name="Explanatory Text 2 2" xfId="35088" hidden="1" xr:uid="{00000000-0005-0000-0000-0000FB740000}"/>
    <cellStyle name="Explanatory Text 2 2" xfId="35101" hidden="1" xr:uid="{00000000-0005-0000-0000-0000FC740000}"/>
    <cellStyle name="Explanatory Text 2 2" xfId="33802" hidden="1" xr:uid="{00000000-0005-0000-0000-0000FD740000}"/>
    <cellStyle name="Explanatory Text 2 2" xfId="35279" hidden="1" xr:uid="{00000000-0005-0000-0000-0000FE740000}"/>
    <cellStyle name="Explanatory Text 2 2" xfId="35471" hidden="1" xr:uid="{00000000-0005-0000-0000-0000FF740000}"/>
    <cellStyle name="Explanatory Text 2 2" xfId="35484" hidden="1" xr:uid="{00000000-0005-0000-0000-000000750000}"/>
    <cellStyle name="Explanatory Text 2 2" xfId="35239" hidden="1" xr:uid="{00000000-0005-0000-0000-000001750000}"/>
    <cellStyle name="Explanatory Text 2 2" xfId="35623" hidden="1" xr:uid="{00000000-0005-0000-0000-000002750000}"/>
    <cellStyle name="Explanatory Text 2 2" xfId="35636" hidden="1" xr:uid="{00000000-0005-0000-0000-000003750000}"/>
    <cellStyle name="Explanatory Text 2 2" xfId="35262" hidden="1" xr:uid="{00000000-0005-0000-0000-000004750000}"/>
    <cellStyle name="Explanatory Text 2 2" xfId="35768" hidden="1" xr:uid="{00000000-0005-0000-0000-000005750000}"/>
    <cellStyle name="Explanatory Text 2 2" xfId="35781" hidden="1" xr:uid="{00000000-0005-0000-0000-000006750000}"/>
    <cellStyle name="Explanatory Text 2 2" xfId="8444" hidden="1" xr:uid="{00000000-0005-0000-0000-000007750000}"/>
    <cellStyle name="Explanatory Text 2 2" xfId="35958" hidden="1" xr:uid="{00000000-0005-0000-0000-000008750000}"/>
    <cellStyle name="Explanatory Text 2 2" xfId="36149" hidden="1" xr:uid="{00000000-0005-0000-0000-000009750000}"/>
    <cellStyle name="Explanatory Text 2 2" xfId="36162" hidden="1" xr:uid="{00000000-0005-0000-0000-00000A750000}"/>
    <cellStyle name="Explanatory Text 2 2" xfId="35918" hidden="1" xr:uid="{00000000-0005-0000-0000-00000B750000}"/>
    <cellStyle name="Explanatory Text 2 2" xfId="36301" hidden="1" xr:uid="{00000000-0005-0000-0000-00000C750000}"/>
    <cellStyle name="Explanatory Text 2 2" xfId="36314" hidden="1" xr:uid="{00000000-0005-0000-0000-00000D750000}"/>
    <cellStyle name="Explanatory Text 2 2" xfId="35941" hidden="1" xr:uid="{00000000-0005-0000-0000-00000E750000}"/>
    <cellStyle name="Explanatory Text 2 2" xfId="36446" hidden="1" xr:uid="{00000000-0005-0000-0000-00000F750000}"/>
    <cellStyle name="Explanatory Text 2 2" xfId="36459" hidden="1" xr:uid="{00000000-0005-0000-0000-000010750000}"/>
    <cellStyle name="Explanatory Text 2 3" xfId="4761" xr:uid="{00000000-0005-0000-0000-000011750000}"/>
    <cellStyle name="Explanatory Text 3" xfId="3049" xr:uid="{00000000-0005-0000-0000-000012750000}"/>
    <cellStyle name="Explanatory Text 4" xfId="4760" xr:uid="{00000000-0005-0000-0000-000013750000}"/>
    <cellStyle name="Explanatory Text 5" xfId="7291" hidden="1" xr:uid="{00000000-0005-0000-0000-000014750000}"/>
    <cellStyle name="Explanatory Text 5" xfId="36591" hidden="1" xr:uid="{00000000-0005-0000-0000-000015750000}"/>
    <cellStyle name="Explanatory Text 5" xfId="38118" hidden="1" xr:uid="{00000000-0005-0000-0000-000016750000}"/>
    <cellStyle name="Explanatory Text 5" xfId="36769" hidden="1" xr:uid="{00000000-0005-0000-0000-000017750000}"/>
    <cellStyle name="Explanatory Text 5" xfId="38257" hidden="1" xr:uid="{00000000-0005-0000-0000-000018750000}"/>
    <cellStyle name="Explanatory Text 5" xfId="36861" hidden="1" xr:uid="{00000000-0005-0000-0000-000019750000}"/>
    <cellStyle name="Explanatory Text 5" xfId="38393" hidden="1" xr:uid="{00000000-0005-0000-0000-00001A750000}"/>
    <cellStyle name="Explanatory Text 5" xfId="37456" hidden="1" xr:uid="{00000000-0005-0000-0000-00001B750000}"/>
    <cellStyle name="Explanatory Text 5" xfId="38525" hidden="1" xr:uid="{00000000-0005-0000-0000-00001C750000}"/>
    <cellStyle name="Explanatory Text 5" xfId="37840" hidden="1" xr:uid="{00000000-0005-0000-0000-00001D750000}"/>
    <cellStyle name="Explanatory Text 5" xfId="38651" hidden="1" xr:uid="{00000000-0005-0000-0000-00001E750000}"/>
    <cellStyle name="Explanatory Text 5" xfId="36609" hidden="1" xr:uid="{00000000-0005-0000-0000-00001F750000}"/>
    <cellStyle name="Explanatory Text 5" xfId="38758" xr:uid="{00000000-0005-0000-0000-000020750000}"/>
    <cellStyle name="Explanatory Text 6" xfId="7968" hidden="1" xr:uid="{00000000-0005-0000-0000-000021750000}"/>
    <cellStyle name="Explanatory Text 6" xfId="37331" hidden="1" xr:uid="{00000000-0005-0000-0000-000022750000}"/>
    <cellStyle name="Explanatory Text 6" xfId="37363" hidden="1" xr:uid="{00000000-0005-0000-0000-000023750000}"/>
    <cellStyle name="Explanatory Text 6" xfId="36811" hidden="1" xr:uid="{00000000-0005-0000-0000-000024750000}"/>
    <cellStyle name="Explanatory Text 6" xfId="37803" hidden="1" xr:uid="{00000000-0005-0000-0000-000025750000}"/>
    <cellStyle name="Explanatory Text 6" xfId="37749" hidden="1" xr:uid="{00000000-0005-0000-0000-000026750000}"/>
    <cellStyle name="Explanatory Text 6" xfId="37706" hidden="1" xr:uid="{00000000-0005-0000-0000-000027750000}"/>
    <cellStyle name="Explanatory Text 6" xfId="38806" xr:uid="{00000000-0005-0000-0000-000028750000}"/>
    <cellStyle name="Explanatory Text 7" xfId="7606" hidden="1" xr:uid="{00000000-0005-0000-0000-000029750000}"/>
    <cellStyle name="Explanatory Text 7" xfId="38036" hidden="1" xr:uid="{00000000-0005-0000-0000-00002A750000}"/>
    <cellStyle name="Explanatory Text 7" xfId="38184" hidden="1" xr:uid="{00000000-0005-0000-0000-00002B750000}"/>
    <cellStyle name="Explanatory Text 7" xfId="38324" hidden="1" xr:uid="{00000000-0005-0000-0000-00002C750000}"/>
    <cellStyle name="Explanatory Text 7" xfId="38461" hidden="1" xr:uid="{00000000-0005-0000-0000-00002D750000}"/>
    <cellStyle name="Explanatory Text 7" xfId="38589" hidden="1" xr:uid="{00000000-0005-0000-0000-00002E750000}"/>
    <cellStyle name="Explanatory Text 7" xfId="38703" hidden="1" xr:uid="{00000000-0005-0000-0000-00002F750000}"/>
    <cellStyle name="Explanatory Text 8" xfId="8299" hidden="1" xr:uid="{00000000-0005-0000-0000-000030750000}"/>
    <cellStyle name="Explicación" xfId="1720" xr:uid="{00000000-0005-0000-0000-000031750000}"/>
    <cellStyle name="Explicación 2" xfId="7254" hidden="1" xr:uid="{00000000-0005-0000-0000-000032750000}"/>
    <cellStyle name="Explicación 2" xfId="7236" hidden="1" xr:uid="{00000000-0005-0000-0000-000033750000}"/>
    <cellStyle name="Explicación 2" xfId="7280" hidden="1" xr:uid="{00000000-0005-0000-0000-000034750000}"/>
    <cellStyle name="Explicación 2" xfId="7346" hidden="1" xr:uid="{00000000-0005-0000-0000-000035750000}"/>
    <cellStyle name="Explicación 2" xfId="7372" hidden="1" xr:uid="{00000000-0005-0000-0000-000036750000}"/>
    <cellStyle name="Explicación 2" xfId="8207" hidden="1" xr:uid="{00000000-0005-0000-0000-000037750000}"/>
    <cellStyle name="Explicación 2" xfId="8233" hidden="1" xr:uid="{00000000-0005-0000-0000-000038750000}"/>
    <cellStyle name="Explicación 2" xfId="8284" hidden="1" xr:uid="{00000000-0005-0000-0000-000039750000}"/>
    <cellStyle name="Explicación 2" xfId="8289" hidden="1" xr:uid="{00000000-0005-0000-0000-00003A750000}"/>
    <cellStyle name="Explicación 2" xfId="8354" hidden="1" xr:uid="{00000000-0005-0000-0000-00003B750000}"/>
    <cellStyle name="Explicación 2" xfId="8380" hidden="1" xr:uid="{00000000-0005-0000-0000-00003C750000}"/>
    <cellStyle name="Explicación 2" xfId="9385" hidden="1" xr:uid="{00000000-0005-0000-0000-00003D750000}"/>
    <cellStyle name="Explicación 2" xfId="9411" hidden="1" xr:uid="{00000000-0005-0000-0000-00003E750000}"/>
    <cellStyle name="Explicación 2" xfId="9439" hidden="1" xr:uid="{00000000-0005-0000-0000-00003F750000}"/>
    <cellStyle name="Explicación 2" xfId="9450" hidden="1" xr:uid="{00000000-0005-0000-0000-000040750000}"/>
    <cellStyle name="Explicación 2" xfId="9716" hidden="1" xr:uid="{00000000-0005-0000-0000-000041750000}"/>
    <cellStyle name="Explicación 2" xfId="9725" hidden="1" xr:uid="{00000000-0005-0000-0000-000042750000}"/>
    <cellStyle name="Explicación 2" xfId="9744" hidden="1" xr:uid="{00000000-0005-0000-0000-000043750000}"/>
    <cellStyle name="Explicación 2" xfId="9749" hidden="1" xr:uid="{00000000-0005-0000-0000-000044750000}"/>
    <cellStyle name="Explicación 2" xfId="9774" hidden="1" xr:uid="{00000000-0005-0000-0000-000045750000}"/>
    <cellStyle name="Explicación 2" xfId="9786" hidden="1" xr:uid="{00000000-0005-0000-0000-000046750000}"/>
    <cellStyle name="Explicación 2" xfId="9883" hidden="1" xr:uid="{00000000-0005-0000-0000-000047750000}"/>
    <cellStyle name="Explicación 2" xfId="9900" hidden="1" xr:uid="{00000000-0005-0000-0000-000048750000}"/>
    <cellStyle name="Explicación 2" xfId="9906" hidden="1" xr:uid="{00000000-0005-0000-0000-000049750000}"/>
    <cellStyle name="Explicación 2" xfId="9911" hidden="1" xr:uid="{00000000-0005-0000-0000-00004A750000}"/>
    <cellStyle name="Explicación 2" xfId="9916" hidden="1" xr:uid="{00000000-0005-0000-0000-00004B750000}"/>
    <cellStyle name="Explicación 2" xfId="9921" hidden="1" xr:uid="{00000000-0005-0000-0000-00004C750000}"/>
    <cellStyle name="Explicación 2" xfId="9926" hidden="1" xr:uid="{00000000-0005-0000-0000-00004D750000}"/>
    <cellStyle name="Explicación 2" xfId="9931" hidden="1" xr:uid="{00000000-0005-0000-0000-00004E750000}"/>
    <cellStyle name="Explicación 2" xfId="9936" hidden="1" xr:uid="{00000000-0005-0000-0000-00004F750000}"/>
    <cellStyle name="Explicación 2" xfId="9941" hidden="1" xr:uid="{00000000-0005-0000-0000-000050750000}"/>
    <cellStyle name="Explicación 2" xfId="9804" hidden="1" xr:uid="{00000000-0005-0000-0000-000051750000}"/>
    <cellStyle name="Explicación 2" xfId="9797" hidden="1" xr:uid="{00000000-0005-0000-0000-000052750000}"/>
    <cellStyle name="Explicación 2" xfId="9152" hidden="1" xr:uid="{00000000-0005-0000-0000-000053750000}"/>
    <cellStyle name="Explicación 2" xfId="9790" hidden="1" xr:uid="{00000000-0005-0000-0000-000054750000}"/>
    <cellStyle name="Explicación 2" xfId="9945" hidden="1" xr:uid="{00000000-0005-0000-0000-000055750000}"/>
    <cellStyle name="Explicación 2" xfId="9950" hidden="1" xr:uid="{00000000-0005-0000-0000-000056750000}"/>
    <cellStyle name="Explicación 2" xfId="9955" hidden="1" xr:uid="{00000000-0005-0000-0000-000057750000}"/>
    <cellStyle name="Explicación 2" xfId="9960" hidden="1" xr:uid="{00000000-0005-0000-0000-000058750000}"/>
    <cellStyle name="Explicación 2" xfId="9965" hidden="1" xr:uid="{00000000-0005-0000-0000-000059750000}"/>
    <cellStyle name="Explicación 2" xfId="9970" hidden="1" xr:uid="{00000000-0005-0000-0000-00005A750000}"/>
    <cellStyle name="Explicación 2" xfId="8666" hidden="1" xr:uid="{00000000-0005-0000-0000-00005B750000}"/>
    <cellStyle name="Explicación 2" xfId="4797" hidden="1" xr:uid="{00000000-0005-0000-0000-00005C750000}"/>
    <cellStyle name="Explicación 2" xfId="4819" hidden="1" xr:uid="{00000000-0005-0000-0000-00005D750000}"/>
    <cellStyle name="Explicación 2" xfId="8655" hidden="1" xr:uid="{00000000-0005-0000-0000-00005E750000}"/>
    <cellStyle name="Explicación 2" xfId="8426" hidden="1" xr:uid="{00000000-0005-0000-0000-00005F750000}"/>
    <cellStyle name="Explicación 2" xfId="8421" hidden="1" xr:uid="{00000000-0005-0000-0000-000060750000}"/>
    <cellStyle name="Explicación 2" xfId="5074" hidden="1" xr:uid="{00000000-0005-0000-0000-000061750000}"/>
    <cellStyle name="Explicación 2" xfId="8414" hidden="1" xr:uid="{00000000-0005-0000-0000-000062750000}"/>
    <cellStyle name="Explicación 2" xfId="9975" hidden="1" xr:uid="{00000000-0005-0000-0000-000063750000}"/>
    <cellStyle name="Explicación 2" xfId="9984" hidden="1" xr:uid="{00000000-0005-0000-0000-000064750000}"/>
    <cellStyle name="Explicación 2" xfId="10080" hidden="1" xr:uid="{00000000-0005-0000-0000-000065750000}"/>
    <cellStyle name="Explicación 2" xfId="10097" hidden="1" xr:uid="{00000000-0005-0000-0000-000066750000}"/>
    <cellStyle name="Explicación 2" xfId="10103" hidden="1" xr:uid="{00000000-0005-0000-0000-000067750000}"/>
    <cellStyle name="Explicación 2" xfId="10108" hidden="1" xr:uid="{00000000-0005-0000-0000-000068750000}"/>
    <cellStyle name="Explicación 2" xfId="10113" hidden="1" xr:uid="{00000000-0005-0000-0000-000069750000}"/>
    <cellStyle name="Explicación 2" xfId="10118" hidden="1" xr:uid="{00000000-0005-0000-0000-00006A750000}"/>
    <cellStyle name="Explicación 2" xfId="10123" hidden="1" xr:uid="{00000000-0005-0000-0000-00006B750000}"/>
    <cellStyle name="Explicación 2" xfId="10128" hidden="1" xr:uid="{00000000-0005-0000-0000-00006C750000}"/>
    <cellStyle name="Explicación 2" xfId="10133" hidden="1" xr:uid="{00000000-0005-0000-0000-00006D750000}"/>
    <cellStyle name="Explicación 2" xfId="10138" hidden="1" xr:uid="{00000000-0005-0000-0000-00006E750000}"/>
    <cellStyle name="Explicación 2" xfId="10001" hidden="1" xr:uid="{00000000-0005-0000-0000-00006F750000}"/>
    <cellStyle name="Explicación 2" xfId="9994" hidden="1" xr:uid="{00000000-0005-0000-0000-000070750000}"/>
    <cellStyle name="Explicación 2" xfId="4548" hidden="1" xr:uid="{00000000-0005-0000-0000-000071750000}"/>
    <cellStyle name="Explicación 2" xfId="9987" hidden="1" xr:uid="{00000000-0005-0000-0000-000072750000}"/>
    <cellStyle name="Explicación 2" xfId="10142" hidden="1" xr:uid="{00000000-0005-0000-0000-000073750000}"/>
    <cellStyle name="Explicación 2" xfId="10147" hidden="1" xr:uid="{00000000-0005-0000-0000-000074750000}"/>
    <cellStyle name="Explicación 2" xfId="10152" hidden="1" xr:uid="{00000000-0005-0000-0000-000075750000}"/>
    <cellStyle name="Explicación 2" xfId="10157" hidden="1" xr:uid="{00000000-0005-0000-0000-000076750000}"/>
    <cellStyle name="Explicación 2" xfId="10162" hidden="1" xr:uid="{00000000-0005-0000-0000-000077750000}"/>
    <cellStyle name="Explicación 2" xfId="10167" hidden="1" xr:uid="{00000000-0005-0000-0000-000078750000}"/>
    <cellStyle name="Explicación 2" xfId="9458" hidden="1" xr:uid="{00000000-0005-0000-0000-000079750000}"/>
    <cellStyle name="Explicación 2" xfId="3483" hidden="1" xr:uid="{00000000-0005-0000-0000-00007A750000}"/>
    <cellStyle name="Explicación 2" xfId="9537" hidden="1" xr:uid="{00000000-0005-0000-0000-00007B750000}"/>
    <cellStyle name="Explicación 2" xfId="9648" hidden="1" xr:uid="{00000000-0005-0000-0000-00007C750000}"/>
    <cellStyle name="Explicación 2" xfId="4067" hidden="1" xr:uid="{00000000-0005-0000-0000-00007D750000}"/>
    <cellStyle name="Explicación 2" xfId="8778" hidden="1" xr:uid="{00000000-0005-0000-0000-00007E750000}"/>
    <cellStyle name="Explicación 2" xfId="3371" hidden="1" xr:uid="{00000000-0005-0000-0000-00007F750000}"/>
    <cellStyle name="Explicación 2" xfId="4047" hidden="1" xr:uid="{00000000-0005-0000-0000-000080750000}"/>
    <cellStyle name="Explicación 2" xfId="8392" hidden="1" xr:uid="{00000000-0005-0000-0000-000081750000}"/>
    <cellStyle name="Explicación 2" xfId="10170" hidden="1" xr:uid="{00000000-0005-0000-0000-000082750000}"/>
    <cellStyle name="Explicación 2" xfId="10257" hidden="1" xr:uid="{00000000-0005-0000-0000-000083750000}"/>
    <cellStyle name="Explicación 2" xfId="10274" hidden="1" xr:uid="{00000000-0005-0000-0000-000084750000}"/>
    <cellStyle name="Explicación 2" xfId="10280" hidden="1" xr:uid="{00000000-0005-0000-0000-000085750000}"/>
    <cellStyle name="Explicación 2" xfId="10285" hidden="1" xr:uid="{00000000-0005-0000-0000-000086750000}"/>
    <cellStyle name="Explicación 2" xfId="10290" hidden="1" xr:uid="{00000000-0005-0000-0000-000087750000}"/>
    <cellStyle name="Explicación 2" xfId="10295" hidden="1" xr:uid="{00000000-0005-0000-0000-000088750000}"/>
    <cellStyle name="Explicación 2" xfId="10300" hidden="1" xr:uid="{00000000-0005-0000-0000-000089750000}"/>
    <cellStyle name="Explicación 2" xfId="10305" hidden="1" xr:uid="{00000000-0005-0000-0000-00008A750000}"/>
    <cellStyle name="Explicación 2" xfId="10310" hidden="1" xr:uid="{00000000-0005-0000-0000-00008B750000}"/>
    <cellStyle name="Explicación 2" xfId="10315" hidden="1" xr:uid="{00000000-0005-0000-0000-00008C750000}"/>
    <cellStyle name="Explicación 2" xfId="10186" hidden="1" xr:uid="{00000000-0005-0000-0000-00008D750000}"/>
    <cellStyle name="Explicación 2" xfId="10179" hidden="1" xr:uid="{00000000-0005-0000-0000-00008E750000}"/>
    <cellStyle name="Explicación 2" xfId="3552" hidden="1" xr:uid="{00000000-0005-0000-0000-00008F750000}"/>
    <cellStyle name="Explicación 2" xfId="10172" hidden="1" xr:uid="{00000000-0005-0000-0000-000090750000}"/>
    <cellStyle name="Explicación 2" xfId="10319" hidden="1" xr:uid="{00000000-0005-0000-0000-000091750000}"/>
    <cellStyle name="Explicación 2" xfId="10324" hidden="1" xr:uid="{00000000-0005-0000-0000-000092750000}"/>
    <cellStyle name="Explicación 2" xfId="10329" hidden="1" xr:uid="{00000000-0005-0000-0000-000093750000}"/>
    <cellStyle name="Explicación 2" xfId="10334" hidden="1" xr:uid="{00000000-0005-0000-0000-000094750000}"/>
    <cellStyle name="Explicación 2" xfId="10339" hidden="1" xr:uid="{00000000-0005-0000-0000-000095750000}"/>
    <cellStyle name="Explicación 2" xfId="10344" hidden="1" xr:uid="{00000000-0005-0000-0000-000096750000}"/>
    <cellStyle name="Explicación 2" xfId="5066" hidden="1" xr:uid="{00000000-0005-0000-0000-000097750000}"/>
    <cellStyle name="Explicación 2" xfId="8417" hidden="1" xr:uid="{00000000-0005-0000-0000-000098750000}"/>
    <cellStyle name="Explicación 2" xfId="9631" hidden="1" xr:uid="{00000000-0005-0000-0000-000099750000}"/>
    <cellStyle name="Explicación 2" xfId="8509" hidden="1" xr:uid="{00000000-0005-0000-0000-00009A750000}"/>
    <cellStyle name="Explicación 2" xfId="10375" hidden="1" xr:uid="{00000000-0005-0000-0000-00009B750000}"/>
    <cellStyle name="Explicación 2" xfId="10386" hidden="1" xr:uid="{00000000-0005-0000-0000-00009C750000}"/>
    <cellStyle name="Explicación 2" xfId="10405" hidden="1" xr:uid="{00000000-0005-0000-0000-00009D750000}"/>
    <cellStyle name="Explicación 2" xfId="10410" hidden="1" xr:uid="{00000000-0005-0000-0000-00009E750000}"/>
    <cellStyle name="Explicación 2" xfId="10438" hidden="1" xr:uid="{00000000-0005-0000-0000-00009F750000}"/>
    <cellStyle name="Explicación 2" xfId="10450" hidden="1" xr:uid="{00000000-0005-0000-0000-0000A0750000}"/>
    <cellStyle name="Explicación 2" xfId="10776" hidden="1" xr:uid="{00000000-0005-0000-0000-0000A1750000}"/>
    <cellStyle name="Explicación 2" xfId="10793" hidden="1" xr:uid="{00000000-0005-0000-0000-0000A2750000}"/>
    <cellStyle name="Explicación 2" xfId="10803" hidden="1" xr:uid="{00000000-0005-0000-0000-0000A3750000}"/>
    <cellStyle name="Explicación 2" xfId="10809" hidden="1" xr:uid="{00000000-0005-0000-0000-0000A4750000}"/>
    <cellStyle name="Explicación 2" xfId="10889" hidden="1" xr:uid="{00000000-0005-0000-0000-0000A5750000}"/>
    <cellStyle name="Explicación 2" xfId="10894" hidden="1" xr:uid="{00000000-0005-0000-0000-0000A6750000}"/>
    <cellStyle name="Explicación 2" xfId="10901" hidden="1" xr:uid="{00000000-0005-0000-0000-0000A7750000}"/>
    <cellStyle name="Explicación 2" xfId="10906" hidden="1" xr:uid="{00000000-0005-0000-0000-0000A8750000}"/>
    <cellStyle name="Explicación 2" xfId="10915" hidden="1" xr:uid="{00000000-0005-0000-0000-0000A9750000}"/>
    <cellStyle name="Explicación 2" xfId="10920" hidden="1" xr:uid="{00000000-0005-0000-0000-0000AA750000}"/>
    <cellStyle name="Explicación 2" xfId="10498" hidden="1" xr:uid="{00000000-0005-0000-0000-0000AB750000}"/>
    <cellStyle name="Explicación 2" xfId="10490" hidden="1" xr:uid="{00000000-0005-0000-0000-0000AC750000}"/>
    <cellStyle name="Explicación 2" xfId="4037" hidden="1" xr:uid="{00000000-0005-0000-0000-0000AD750000}"/>
    <cellStyle name="Explicación 2" xfId="10479" hidden="1" xr:uid="{00000000-0005-0000-0000-0000AE750000}"/>
    <cellStyle name="Explicación 2" xfId="10924" hidden="1" xr:uid="{00000000-0005-0000-0000-0000AF750000}"/>
    <cellStyle name="Explicación 2" xfId="10930" hidden="1" xr:uid="{00000000-0005-0000-0000-0000B0750000}"/>
    <cellStyle name="Explicación 2" xfId="10939" hidden="1" xr:uid="{00000000-0005-0000-0000-0000B1750000}"/>
    <cellStyle name="Explicación 2" xfId="10944" hidden="1" xr:uid="{00000000-0005-0000-0000-0000B2750000}"/>
    <cellStyle name="Explicación 2" xfId="10952" hidden="1" xr:uid="{00000000-0005-0000-0000-0000B3750000}"/>
    <cellStyle name="Explicación 2" xfId="10959" hidden="1" xr:uid="{00000000-0005-0000-0000-0000B4750000}"/>
    <cellStyle name="Explicación 2" xfId="10909" hidden="1" xr:uid="{00000000-0005-0000-0000-0000B5750000}"/>
    <cellStyle name="Explicación 2" xfId="10675" hidden="1" xr:uid="{00000000-0005-0000-0000-0000B6750000}"/>
    <cellStyle name="Explicación 2" xfId="10451" hidden="1" xr:uid="{00000000-0005-0000-0000-0000B7750000}"/>
    <cellStyle name="Explicación 2" xfId="10796" hidden="1" xr:uid="{00000000-0005-0000-0000-0000B8750000}"/>
    <cellStyle name="Explicación 2" xfId="10593" hidden="1" xr:uid="{00000000-0005-0000-0000-0000B9750000}"/>
    <cellStyle name="Explicación 2" xfId="10964" hidden="1" xr:uid="{00000000-0005-0000-0000-0000BA750000}"/>
    <cellStyle name="Explicación 2" xfId="10970" hidden="1" xr:uid="{00000000-0005-0000-0000-0000BB750000}"/>
    <cellStyle name="Explicación 2" xfId="10975" hidden="1" xr:uid="{00000000-0005-0000-0000-0000BC750000}"/>
    <cellStyle name="Explicación 2" xfId="10983" hidden="1" xr:uid="{00000000-0005-0000-0000-0000BD750000}"/>
    <cellStyle name="Explicación 2" xfId="10989" hidden="1" xr:uid="{00000000-0005-0000-0000-0000BE750000}"/>
    <cellStyle name="Explicación 2" xfId="11118" hidden="1" xr:uid="{00000000-0005-0000-0000-0000BF750000}"/>
    <cellStyle name="Explicación 2" xfId="11135" hidden="1" xr:uid="{00000000-0005-0000-0000-0000C0750000}"/>
    <cellStyle name="Explicación 2" xfId="11142" hidden="1" xr:uid="{00000000-0005-0000-0000-0000C1750000}"/>
    <cellStyle name="Explicación 2" xfId="11149" hidden="1" xr:uid="{00000000-0005-0000-0000-0000C2750000}"/>
    <cellStyle name="Explicación 2" xfId="11178" hidden="1" xr:uid="{00000000-0005-0000-0000-0000C3750000}"/>
    <cellStyle name="Explicación 2" xfId="11184" hidden="1" xr:uid="{00000000-0005-0000-0000-0000C4750000}"/>
    <cellStyle name="Explicación 2" xfId="11189" hidden="1" xr:uid="{00000000-0005-0000-0000-0000C5750000}"/>
    <cellStyle name="Explicación 2" xfId="11194" hidden="1" xr:uid="{00000000-0005-0000-0000-0000C6750000}"/>
    <cellStyle name="Explicación 2" xfId="11200" hidden="1" xr:uid="{00000000-0005-0000-0000-0000C7750000}"/>
    <cellStyle name="Explicación 2" xfId="11206" hidden="1" xr:uid="{00000000-0005-0000-0000-0000C8750000}"/>
    <cellStyle name="Explicación 2" xfId="11263" hidden="1" xr:uid="{00000000-0005-0000-0000-0000C9750000}"/>
    <cellStyle name="Explicación 2" xfId="11280" hidden="1" xr:uid="{00000000-0005-0000-0000-0000CA750000}"/>
    <cellStyle name="Explicación 2" xfId="11286" hidden="1" xr:uid="{00000000-0005-0000-0000-0000CB750000}"/>
    <cellStyle name="Explicación 2" xfId="11291" hidden="1" xr:uid="{00000000-0005-0000-0000-0000CC750000}"/>
    <cellStyle name="Explicación 2" xfId="11296" hidden="1" xr:uid="{00000000-0005-0000-0000-0000CD750000}"/>
    <cellStyle name="Explicación 2" xfId="11301" hidden="1" xr:uid="{00000000-0005-0000-0000-0000CE750000}"/>
    <cellStyle name="Explicación 2" xfId="11306" hidden="1" xr:uid="{00000000-0005-0000-0000-0000CF750000}"/>
    <cellStyle name="Explicación 2" xfId="11311" hidden="1" xr:uid="{00000000-0005-0000-0000-0000D0750000}"/>
    <cellStyle name="Explicación 2" xfId="11316" hidden="1" xr:uid="{00000000-0005-0000-0000-0000D1750000}"/>
    <cellStyle name="Explicación 2" xfId="11321" hidden="1" xr:uid="{00000000-0005-0000-0000-0000D2750000}"/>
    <cellStyle name="Explicación 2" xfId="11222" hidden="1" xr:uid="{00000000-0005-0000-0000-0000D3750000}"/>
    <cellStyle name="Explicación 2" xfId="11215" hidden="1" xr:uid="{00000000-0005-0000-0000-0000D4750000}"/>
    <cellStyle name="Explicación 2" xfId="11090" hidden="1" xr:uid="{00000000-0005-0000-0000-0000D5750000}"/>
    <cellStyle name="Explicación 2" xfId="11208" hidden="1" xr:uid="{00000000-0005-0000-0000-0000D6750000}"/>
    <cellStyle name="Explicación 2" xfId="11325" hidden="1" xr:uid="{00000000-0005-0000-0000-0000D7750000}"/>
    <cellStyle name="Explicación 2" xfId="11330" hidden="1" xr:uid="{00000000-0005-0000-0000-0000D8750000}"/>
    <cellStyle name="Explicación 2" xfId="11335" hidden="1" xr:uid="{00000000-0005-0000-0000-0000D9750000}"/>
    <cellStyle name="Explicación 2" xfId="11340" hidden="1" xr:uid="{00000000-0005-0000-0000-0000DA750000}"/>
    <cellStyle name="Explicación 2" xfId="11345" hidden="1" xr:uid="{00000000-0005-0000-0000-0000DB750000}"/>
    <cellStyle name="Explicación 2" xfId="11350" hidden="1" xr:uid="{00000000-0005-0000-0000-0000DC750000}"/>
    <cellStyle name="Explicación 2" xfId="11021" hidden="1" xr:uid="{00000000-0005-0000-0000-0000DD750000}"/>
    <cellStyle name="Explicación 2" xfId="10715" hidden="1" xr:uid="{00000000-0005-0000-0000-0000DE750000}"/>
    <cellStyle name="Explicación 2" xfId="3846" hidden="1" xr:uid="{00000000-0005-0000-0000-0000DF750000}"/>
    <cellStyle name="Explicación 2" xfId="11015" hidden="1" xr:uid="{00000000-0005-0000-0000-0000E0750000}"/>
    <cellStyle name="Explicación 2" xfId="10999" hidden="1" xr:uid="{00000000-0005-0000-0000-0000E1750000}"/>
    <cellStyle name="Explicación 2" xfId="10995" hidden="1" xr:uid="{00000000-0005-0000-0000-0000E2750000}"/>
    <cellStyle name="Explicación 2" xfId="10468" hidden="1" xr:uid="{00000000-0005-0000-0000-0000E3750000}"/>
    <cellStyle name="Explicación 2" xfId="10992" hidden="1" xr:uid="{00000000-0005-0000-0000-0000E4750000}"/>
    <cellStyle name="Explicación 2" xfId="11355" hidden="1" xr:uid="{00000000-0005-0000-0000-0000E5750000}"/>
    <cellStyle name="Explicación 2" xfId="11360" hidden="1" xr:uid="{00000000-0005-0000-0000-0000E6750000}"/>
    <cellStyle name="Explicación 2" xfId="11415" hidden="1" xr:uid="{00000000-0005-0000-0000-0000E7750000}"/>
    <cellStyle name="Explicación 2" xfId="11432" hidden="1" xr:uid="{00000000-0005-0000-0000-0000E8750000}"/>
    <cellStyle name="Explicación 2" xfId="11438" hidden="1" xr:uid="{00000000-0005-0000-0000-0000E9750000}"/>
    <cellStyle name="Explicación 2" xfId="11443" hidden="1" xr:uid="{00000000-0005-0000-0000-0000EA750000}"/>
    <cellStyle name="Explicación 2" xfId="11448" hidden="1" xr:uid="{00000000-0005-0000-0000-0000EB750000}"/>
    <cellStyle name="Explicación 2" xfId="11453" hidden="1" xr:uid="{00000000-0005-0000-0000-0000EC750000}"/>
    <cellStyle name="Explicación 2" xfId="11458" hidden="1" xr:uid="{00000000-0005-0000-0000-0000ED750000}"/>
    <cellStyle name="Explicación 2" xfId="11463" hidden="1" xr:uid="{00000000-0005-0000-0000-0000EE750000}"/>
    <cellStyle name="Explicación 2" xfId="11468" hidden="1" xr:uid="{00000000-0005-0000-0000-0000EF750000}"/>
    <cellStyle name="Explicación 2" xfId="11473" hidden="1" xr:uid="{00000000-0005-0000-0000-0000F0750000}"/>
    <cellStyle name="Explicación 2" xfId="11376" hidden="1" xr:uid="{00000000-0005-0000-0000-0000F1750000}"/>
    <cellStyle name="Explicación 2" xfId="11369" hidden="1" xr:uid="{00000000-0005-0000-0000-0000F2750000}"/>
    <cellStyle name="Explicación 2" xfId="8696" hidden="1" xr:uid="{00000000-0005-0000-0000-0000F3750000}"/>
    <cellStyle name="Explicación 2" xfId="11362" hidden="1" xr:uid="{00000000-0005-0000-0000-0000F4750000}"/>
    <cellStyle name="Explicación 2" xfId="11477" hidden="1" xr:uid="{00000000-0005-0000-0000-0000F5750000}"/>
    <cellStyle name="Explicación 2" xfId="11482" hidden="1" xr:uid="{00000000-0005-0000-0000-0000F6750000}"/>
    <cellStyle name="Explicación 2" xfId="11487" hidden="1" xr:uid="{00000000-0005-0000-0000-0000F7750000}"/>
    <cellStyle name="Explicación 2" xfId="11492" hidden="1" xr:uid="{00000000-0005-0000-0000-0000F8750000}"/>
    <cellStyle name="Explicación 2" xfId="11497" hidden="1" xr:uid="{00000000-0005-0000-0000-0000F9750000}"/>
    <cellStyle name="Explicación 2" xfId="11502" hidden="1" xr:uid="{00000000-0005-0000-0000-0000FA750000}"/>
    <cellStyle name="Explicación 2" xfId="11152" hidden="1" xr:uid="{00000000-0005-0000-0000-0000FB750000}"/>
    <cellStyle name="Explicación 2" xfId="10697" hidden="1" xr:uid="{00000000-0005-0000-0000-0000FC750000}"/>
    <cellStyle name="Explicación 2" xfId="11158" hidden="1" xr:uid="{00000000-0005-0000-0000-0000FD750000}"/>
    <cellStyle name="Explicación 2" xfId="11168" hidden="1" xr:uid="{00000000-0005-0000-0000-0000FE750000}"/>
    <cellStyle name="Explicación 2" xfId="10927" hidden="1" xr:uid="{00000000-0005-0000-0000-0000FF750000}"/>
    <cellStyle name="Explicación 2" xfId="11035" hidden="1" xr:uid="{00000000-0005-0000-0000-000000760000}"/>
    <cellStyle name="Explicación 2" xfId="10012" hidden="1" xr:uid="{00000000-0005-0000-0000-000001760000}"/>
    <cellStyle name="Explicación 2" xfId="4708" hidden="1" xr:uid="{00000000-0005-0000-0000-000002760000}"/>
    <cellStyle name="Explicación 2" xfId="10991" hidden="1" xr:uid="{00000000-0005-0000-0000-000003760000}"/>
    <cellStyle name="Explicación 2" xfId="11505" hidden="1" xr:uid="{00000000-0005-0000-0000-000004760000}"/>
    <cellStyle name="Explicación 2" xfId="11560" hidden="1" xr:uid="{00000000-0005-0000-0000-000005760000}"/>
    <cellStyle name="Explicación 2" xfId="11577" hidden="1" xr:uid="{00000000-0005-0000-0000-000006760000}"/>
    <cellStyle name="Explicación 2" xfId="11583" hidden="1" xr:uid="{00000000-0005-0000-0000-000007760000}"/>
    <cellStyle name="Explicación 2" xfId="11588" hidden="1" xr:uid="{00000000-0005-0000-0000-000008760000}"/>
    <cellStyle name="Explicación 2" xfId="11593" hidden="1" xr:uid="{00000000-0005-0000-0000-000009760000}"/>
    <cellStyle name="Explicación 2" xfId="11598" hidden="1" xr:uid="{00000000-0005-0000-0000-00000A760000}"/>
    <cellStyle name="Explicación 2" xfId="11603" hidden="1" xr:uid="{00000000-0005-0000-0000-00000B760000}"/>
    <cellStyle name="Explicación 2" xfId="11608" hidden="1" xr:uid="{00000000-0005-0000-0000-00000C760000}"/>
    <cellStyle name="Explicación 2" xfId="11613" hidden="1" xr:uid="{00000000-0005-0000-0000-00000D760000}"/>
    <cellStyle name="Explicación 2" xfId="11618" hidden="1" xr:uid="{00000000-0005-0000-0000-00000E760000}"/>
    <cellStyle name="Explicación 2" xfId="11521" hidden="1" xr:uid="{00000000-0005-0000-0000-00000F760000}"/>
    <cellStyle name="Explicación 2" xfId="11514" hidden="1" xr:uid="{00000000-0005-0000-0000-000010760000}"/>
    <cellStyle name="Explicación 2" xfId="10585" hidden="1" xr:uid="{00000000-0005-0000-0000-000011760000}"/>
    <cellStyle name="Explicación 2" xfId="11507" hidden="1" xr:uid="{00000000-0005-0000-0000-000012760000}"/>
    <cellStyle name="Explicación 2" xfId="11622" hidden="1" xr:uid="{00000000-0005-0000-0000-000013760000}"/>
    <cellStyle name="Explicación 2" xfId="11627" hidden="1" xr:uid="{00000000-0005-0000-0000-000014760000}"/>
    <cellStyle name="Explicación 2" xfId="11632" hidden="1" xr:uid="{00000000-0005-0000-0000-000015760000}"/>
    <cellStyle name="Explicación 2" xfId="11637" hidden="1" xr:uid="{00000000-0005-0000-0000-000016760000}"/>
    <cellStyle name="Explicación 2" xfId="11642" hidden="1" xr:uid="{00000000-0005-0000-0000-000017760000}"/>
    <cellStyle name="Explicación 2" xfId="11647" hidden="1" xr:uid="{00000000-0005-0000-0000-000018760000}"/>
    <cellStyle name="Explicación 2" xfId="10506" hidden="1" xr:uid="{00000000-0005-0000-0000-000019760000}"/>
    <cellStyle name="Explicación 2" xfId="10454" hidden="1" xr:uid="{00000000-0005-0000-0000-00001A760000}"/>
    <cellStyle name="Explicación 2" xfId="9597" hidden="1" xr:uid="{00000000-0005-0000-0000-00001B760000}"/>
    <cellStyle name="Explicación 2" xfId="10607" hidden="1" xr:uid="{00000000-0005-0000-0000-00001C760000}"/>
    <cellStyle name="Explicación 2" xfId="10626" hidden="1" xr:uid="{00000000-0005-0000-0000-00001D760000}"/>
    <cellStyle name="Explicación 2" xfId="11650" hidden="1" xr:uid="{00000000-0005-0000-0000-00001E760000}"/>
    <cellStyle name="Explicación 2" xfId="11655" hidden="1" xr:uid="{00000000-0005-0000-0000-00001F760000}"/>
    <cellStyle name="Explicación 2" xfId="11660" hidden="1" xr:uid="{00000000-0005-0000-0000-000020760000}"/>
    <cellStyle name="Explicación 2" xfId="11665" hidden="1" xr:uid="{00000000-0005-0000-0000-000021760000}"/>
    <cellStyle name="Explicación 2" xfId="11671" hidden="1" xr:uid="{00000000-0005-0000-0000-000022760000}"/>
    <cellStyle name="Explicación 2" xfId="11799" hidden="1" xr:uid="{00000000-0005-0000-0000-000023760000}"/>
    <cellStyle name="Explicación 2" xfId="11816" hidden="1" xr:uid="{00000000-0005-0000-0000-000024760000}"/>
    <cellStyle name="Explicación 2" xfId="11823" hidden="1" xr:uid="{00000000-0005-0000-0000-000025760000}"/>
    <cellStyle name="Explicación 2" xfId="11830" hidden="1" xr:uid="{00000000-0005-0000-0000-000026760000}"/>
    <cellStyle name="Explicación 2" xfId="11859" hidden="1" xr:uid="{00000000-0005-0000-0000-000027760000}"/>
    <cellStyle name="Explicación 2" xfId="11865" hidden="1" xr:uid="{00000000-0005-0000-0000-000028760000}"/>
    <cellStyle name="Explicación 2" xfId="11870" hidden="1" xr:uid="{00000000-0005-0000-0000-000029760000}"/>
    <cellStyle name="Explicación 2" xfId="11875" hidden="1" xr:uid="{00000000-0005-0000-0000-00002A760000}"/>
    <cellStyle name="Explicación 2" xfId="11881" hidden="1" xr:uid="{00000000-0005-0000-0000-00002B760000}"/>
    <cellStyle name="Explicación 2" xfId="11887" hidden="1" xr:uid="{00000000-0005-0000-0000-00002C760000}"/>
    <cellStyle name="Explicación 2" xfId="11942" hidden="1" xr:uid="{00000000-0005-0000-0000-00002D760000}"/>
    <cellStyle name="Explicación 2" xfId="11959" hidden="1" xr:uid="{00000000-0005-0000-0000-00002E760000}"/>
    <cellStyle name="Explicación 2" xfId="11965" hidden="1" xr:uid="{00000000-0005-0000-0000-00002F760000}"/>
    <cellStyle name="Explicación 2" xfId="11970" hidden="1" xr:uid="{00000000-0005-0000-0000-000030760000}"/>
    <cellStyle name="Explicación 2" xfId="11975" hidden="1" xr:uid="{00000000-0005-0000-0000-000031760000}"/>
    <cellStyle name="Explicación 2" xfId="11980" hidden="1" xr:uid="{00000000-0005-0000-0000-000032760000}"/>
    <cellStyle name="Explicación 2" xfId="11985" hidden="1" xr:uid="{00000000-0005-0000-0000-000033760000}"/>
    <cellStyle name="Explicación 2" xfId="11990" hidden="1" xr:uid="{00000000-0005-0000-0000-000034760000}"/>
    <cellStyle name="Explicación 2" xfId="11995" hidden="1" xr:uid="{00000000-0005-0000-0000-000035760000}"/>
    <cellStyle name="Explicación 2" xfId="12000" hidden="1" xr:uid="{00000000-0005-0000-0000-000036760000}"/>
    <cellStyle name="Explicación 2" xfId="11903" hidden="1" xr:uid="{00000000-0005-0000-0000-000037760000}"/>
    <cellStyle name="Explicación 2" xfId="11896" hidden="1" xr:uid="{00000000-0005-0000-0000-000038760000}"/>
    <cellStyle name="Explicación 2" xfId="11771" hidden="1" xr:uid="{00000000-0005-0000-0000-000039760000}"/>
    <cellStyle name="Explicación 2" xfId="11889" hidden="1" xr:uid="{00000000-0005-0000-0000-00003A760000}"/>
    <cellStyle name="Explicación 2" xfId="12004" hidden="1" xr:uid="{00000000-0005-0000-0000-00003B760000}"/>
    <cellStyle name="Explicación 2" xfId="12009" hidden="1" xr:uid="{00000000-0005-0000-0000-00003C760000}"/>
    <cellStyle name="Explicación 2" xfId="12014" hidden="1" xr:uid="{00000000-0005-0000-0000-00003D760000}"/>
    <cellStyle name="Explicación 2" xfId="12019" hidden="1" xr:uid="{00000000-0005-0000-0000-00003E760000}"/>
    <cellStyle name="Explicación 2" xfId="12024" hidden="1" xr:uid="{00000000-0005-0000-0000-00003F760000}"/>
    <cellStyle name="Explicación 2" xfId="12029" hidden="1" xr:uid="{00000000-0005-0000-0000-000040760000}"/>
    <cellStyle name="Explicación 2" xfId="11703" hidden="1" xr:uid="{00000000-0005-0000-0000-000041760000}"/>
    <cellStyle name="Explicación 2" xfId="10829" hidden="1" xr:uid="{00000000-0005-0000-0000-000042760000}"/>
    <cellStyle name="Explicación 2" xfId="10534" hidden="1" xr:uid="{00000000-0005-0000-0000-000043760000}"/>
    <cellStyle name="Explicación 2" xfId="11697" hidden="1" xr:uid="{00000000-0005-0000-0000-000044760000}"/>
    <cellStyle name="Explicación 2" xfId="11681" hidden="1" xr:uid="{00000000-0005-0000-0000-000045760000}"/>
    <cellStyle name="Explicación 2" xfId="11677" hidden="1" xr:uid="{00000000-0005-0000-0000-000046760000}"/>
    <cellStyle name="Explicación 2" xfId="10529" hidden="1" xr:uid="{00000000-0005-0000-0000-000047760000}"/>
    <cellStyle name="Explicación 2" xfId="11674" hidden="1" xr:uid="{00000000-0005-0000-0000-000048760000}"/>
    <cellStyle name="Explicación 2" xfId="12034" hidden="1" xr:uid="{00000000-0005-0000-0000-000049760000}"/>
    <cellStyle name="Explicación 2" xfId="12039" hidden="1" xr:uid="{00000000-0005-0000-0000-00004A760000}"/>
    <cellStyle name="Explicación 2" xfId="12094" hidden="1" xr:uid="{00000000-0005-0000-0000-00004B760000}"/>
    <cellStyle name="Explicación 2" xfId="12111" hidden="1" xr:uid="{00000000-0005-0000-0000-00004C760000}"/>
    <cellStyle name="Explicación 2" xfId="12117" hidden="1" xr:uid="{00000000-0005-0000-0000-00004D760000}"/>
    <cellStyle name="Explicación 2" xfId="12122" hidden="1" xr:uid="{00000000-0005-0000-0000-00004E760000}"/>
    <cellStyle name="Explicación 2" xfId="12127" hidden="1" xr:uid="{00000000-0005-0000-0000-00004F760000}"/>
    <cellStyle name="Explicación 2" xfId="12132" hidden="1" xr:uid="{00000000-0005-0000-0000-000050760000}"/>
    <cellStyle name="Explicación 2" xfId="12137" hidden="1" xr:uid="{00000000-0005-0000-0000-000051760000}"/>
    <cellStyle name="Explicación 2" xfId="12142" hidden="1" xr:uid="{00000000-0005-0000-0000-000052760000}"/>
    <cellStyle name="Explicación 2" xfId="12147" hidden="1" xr:uid="{00000000-0005-0000-0000-000053760000}"/>
    <cellStyle name="Explicación 2" xfId="12152" hidden="1" xr:uid="{00000000-0005-0000-0000-000054760000}"/>
    <cellStyle name="Explicación 2" xfId="12055" hidden="1" xr:uid="{00000000-0005-0000-0000-000055760000}"/>
    <cellStyle name="Explicación 2" xfId="12048" hidden="1" xr:uid="{00000000-0005-0000-0000-000056760000}"/>
    <cellStyle name="Explicación 2" xfId="5089" hidden="1" xr:uid="{00000000-0005-0000-0000-000057760000}"/>
    <cellStyle name="Explicación 2" xfId="12041" hidden="1" xr:uid="{00000000-0005-0000-0000-000058760000}"/>
    <cellStyle name="Explicación 2" xfId="12156" hidden="1" xr:uid="{00000000-0005-0000-0000-000059760000}"/>
    <cellStyle name="Explicación 2" xfId="12161" hidden="1" xr:uid="{00000000-0005-0000-0000-00005A760000}"/>
    <cellStyle name="Explicación 2" xfId="12166" hidden="1" xr:uid="{00000000-0005-0000-0000-00005B760000}"/>
    <cellStyle name="Explicación 2" xfId="12171" hidden="1" xr:uid="{00000000-0005-0000-0000-00005C760000}"/>
    <cellStyle name="Explicación 2" xfId="12176" hidden="1" xr:uid="{00000000-0005-0000-0000-00005D760000}"/>
    <cellStyle name="Explicación 2" xfId="12181" hidden="1" xr:uid="{00000000-0005-0000-0000-00005E760000}"/>
    <cellStyle name="Explicación 2" xfId="11833" hidden="1" xr:uid="{00000000-0005-0000-0000-00005F760000}"/>
    <cellStyle name="Explicación 2" xfId="10637" hidden="1" xr:uid="{00000000-0005-0000-0000-000060760000}"/>
    <cellStyle name="Explicación 2" xfId="11839" hidden="1" xr:uid="{00000000-0005-0000-0000-000061760000}"/>
    <cellStyle name="Explicación 2" xfId="11849" hidden="1" xr:uid="{00000000-0005-0000-0000-000062760000}"/>
    <cellStyle name="Explicación 2" xfId="5250" hidden="1" xr:uid="{00000000-0005-0000-0000-000063760000}"/>
    <cellStyle name="Explicación 2" xfId="11717" hidden="1" xr:uid="{00000000-0005-0000-0000-000064760000}"/>
    <cellStyle name="Explicación 2" xfId="5399" hidden="1" xr:uid="{00000000-0005-0000-0000-000065760000}"/>
    <cellStyle name="Explicación 2" xfId="3857" hidden="1" xr:uid="{00000000-0005-0000-0000-000066760000}"/>
    <cellStyle name="Explicación 2" xfId="11673" hidden="1" xr:uid="{00000000-0005-0000-0000-000067760000}"/>
    <cellStyle name="Explicación 2" xfId="12184" hidden="1" xr:uid="{00000000-0005-0000-0000-000068760000}"/>
    <cellStyle name="Explicación 2" xfId="12239" hidden="1" xr:uid="{00000000-0005-0000-0000-000069760000}"/>
    <cellStyle name="Explicación 2" xfId="12256" hidden="1" xr:uid="{00000000-0005-0000-0000-00006A760000}"/>
    <cellStyle name="Explicación 2" xfId="12262" hidden="1" xr:uid="{00000000-0005-0000-0000-00006B760000}"/>
    <cellStyle name="Explicación 2" xfId="12267" hidden="1" xr:uid="{00000000-0005-0000-0000-00006C760000}"/>
    <cellStyle name="Explicación 2" xfId="12272" hidden="1" xr:uid="{00000000-0005-0000-0000-00006D760000}"/>
    <cellStyle name="Explicación 2" xfId="12277" hidden="1" xr:uid="{00000000-0005-0000-0000-00006E760000}"/>
    <cellStyle name="Explicación 2" xfId="12282" hidden="1" xr:uid="{00000000-0005-0000-0000-00006F760000}"/>
    <cellStyle name="Explicación 2" xfId="12287" hidden="1" xr:uid="{00000000-0005-0000-0000-000070760000}"/>
    <cellStyle name="Explicación 2" xfId="12292" hidden="1" xr:uid="{00000000-0005-0000-0000-000071760000}"/>
    <cellStyle name="Explicación 2" xfId="12297" hidden="1" xr:uid="{00000000-0005-0000-0000-000072760000}"/>
    <cellStyle name="Explicación 2" xfId="12200" hidden="1" xr:uid="{00000000-0005-0000-0000-000073760000}"/>
    <cellStyle name="Explicación 2" xfId="12193" hidden="1" xr:uid="{00000000-0005-0000-0000-000074760000}"/>
    <cellStyle name="Explicación 2" xfId="4811" hidden="1" xr:uid="{00000000-0005-0000-0000-000075760000}"/>
    <cellStyle name="Explicación 2" xfId="12186" hidden="1" xr:uid="{00000000-0005-0000-0000-000076760000}"/>
    <cellStyle name="Explicación 2" xfId="12301" hidden="1" xr:uid="{00000000-0005-0000-0000-000077760000}"/>
    <cellStyle name="Explicación 2" xfId="12306" hidden="1" xr:uid="{00000000-0005-0000-0000-000078760000}"/>
    <cellStyle name="Explicación 2" xfId="12311" hidden="1" xr:uid="{00000000-0005-0000-0000-000079760000}"/>
    <cellStyle name="Explicación 2" xfId="12316" hidden="1" xr:uid="{00000000-0005-0000-0000-00007A760000}"/>
    <cellStyle name="Explicación 2" xfId="12321" hidden="1" xr:uid="{00000000-0005-0000-0000-00007B760000}"/>
    <cellStyle name="Explicación 2" xfId="12326" hidden="1" xr:uid="{00000000-0005-0000-0000-00007C760000}"/>
    <cellStyle name="Explicación 2" xfId="5002" hidden="1" xr:uid="{00000000-0005-0000-0000-00007D760000}"/>
    <cellStyle name="Explicación 2" xfId="10737" hidden="1" xr:uid="{00000000-0005-0000-0000-00007E760000}"/>
    <cellStyle name="Explicación 2" xfId="10649" hidden="1" xr:uid="{00000000-0005-0000-0000-00007F760000}"/>
    <cellStyle name="Explicación 2" xfId="10672" hidden="1" xr:uid="{00000000-0005-0000-0000-000080760000}"/>
    <cellStyle name="Explicación 2" xfId="4934" hidden="1" xr:uid="{00000000-0005-0000-0000-000081760000}"/>
    <cellStyle name="Explicación 2" xfId="12329" hidden="1" xr:uid="{00000000-0005-0000-0000-000082760000}"/>
    <cellStyle name="Explicación 2" xfId="12334" hidden="1" xr:uid="{00000000-0005-0000-0000-000083760000}"/>
    <cellStyle name="Explicación 2" xfId="12339" hidden="1" xr:uid="{00000000-0005-0000-0000-000084760000}"/>
    <cellStyle name="Explicación 2" xfId="12345" hidden="1" xr:uid="{00000000-0005-0000-0000-000085760000}"/>
    <cellStyle name="Explicación 2" xfId="12350" hidden="1" xr:uid="{00000000-0005-0000-0000-000086760000}"/>
    <cellStyle name="Explicación 2" xfId="12478" hidden="1" xr:uid="{00000000-0005-0000-0000-000087760000}"/>
    <cellStyle name="Explicación 2" xfId="12495" hidden="1" xr:uid="{00000000-0005-0000-0000-000088760000}"/>
    <cellStyle name="Explicación 2" xfId="12502" hidden="1" xr:uid="{00000000-0005-0000-0000-000089760000}"/>
    <cellStyle name="Explicación 2" xfId="12509" hidden="1" xr:uid="{00000000-0005-0000-0000-00008A760000}"/>
    <cellStyle name="Explicación 2" xfId="12538" hidden="1" xr:uid="{00000000-0005-0000-0000-00008B760000}"/>
    <cellStyle name="Explicación 2" xfId="12544" hidden="1" xr:uid="{00000000-0005-0000-0000-00008C760000}"/>
    <cellStyle name="Explicación 2" xfId="12549" hidden="1" xr:uid="{00000000-0005-0000-0000-00008D760000}"/>
    <cellStyle name="Explicación 2" xfId="12554" hidden="1" xr:uid="{00000000-0005-0000-0000-00008E760000}"/>
    <cellStyle name="Explicación 2" xfId="12560" hidden="1" xr:uid="{00000000-0005-0000-0000-00008F760000}"/>
    <cellStyle name="Explicación 2" xfId="12566" hidden="1" xr:uid="{00000000-0005-0000-0000-000090760000}"/>
    <cellStyle name="Explicación 2" xfId="12622" hidden="1" xr:uid="{00000000-0005-0000-0000-000091760000}"/>
    <cellStyle name="Explicación 2" xfId="12639" hidden="1" xr:uid="{00000000-0005-0000-0000-000092760000}"/>
    <cellStyle name="Explicación 2" xfId="12645" hidden="1" xr:uid="{00000000-0005-0000-0000-000093760000}"/>
    <cellStyle name="Explicación 2" xfId="12650" hidden="1" xr:uid="{00000000-0005-0000-0000-000094760000}"/>
    <cellStyle name="Explicación 2" xfId="12655" hidden="1" xr:uid="{00000000-0005-0000-0000-000095760000}"/>
    <cellStyle name="Explicación 2" xfId="12660" hidden="1" xr:uid="{00000000-0005-0000-0000-000096760000}"/>
    <cellStyle name="Explicación 2" xfId="12665" hidden="1" xr:uid="{00000000-0005-0000-0000-000097760000}"/>
    <cellStyle name="Explicación 2" xfId="12670" hidden="1" xr:uid="{00000000-0005-0000-0000-000098760000}"/>
    <cellStyle name="Explicación 2" xfId="12675" hidden="1" xr:uid="{00000000-0005-0000-0000-000099760000}"/>
    <cellStyle name="Explicación 2" xfId="12680" hidden="1" xr:uid="{00000000-0005-0000-0000-00009A760000}"/>
    <cellStyle name="Explicación 2" xfId="12582" hidden="1" xr:uid="{00000000-0005-0000-0000-00009B760000}"/>
    <cellStyle name="Explicación 2" xfId="12575" hidden="1" xr:uid="{00000000-0005-0000-0000-00009C760000}"/>
    <cellStyle name="Explicación 2" xfId="12450" hidden="1" xr:uid="{00000000-0005-0000-0000-00009D760000}"/>
    <cellStyle name="Explicación 2" xfId="12568" hidden="1" xr:uid="{00000000-0005-0000-0000-00009E760000}"/>
    <cellStyle name="Explicación 2" xfId="12684" hidden="1" xr:uid="{00000000-0005-0000-0000-00009F760000}"/>
    <cellStyle name="Explicación 2" xfId="12689" hidden="1" xr:uid="{00000000-0005-0000-0000-0000A0760000}"/>
    <cellStyle name="Explicación 2" xfId="12694" hidden="1" xr:uid="{00000000-0005-0000-0000-0000A1760000}"/>
    <cellStyle name="Explicación 2" xfId="12699" hidden="1" xr:uid="{00000000-0005-0000-0000-0000A2760000}"/>
    <cellStyle name="Explicación 2" xfId="12704" hidden="1" xr:uid="{00000000-0005-0000-0000-0000A3760000}"/>
    <cellStyle name="Explicación 2" xfId="12709" hidden="1" xr:uid="{00000000-0005-0000-0000-0000A4760000}"/>
    <cellStyle name="Explicación 2" xfId="12382" hidden="1" xr:uid="{00000000-0005-0000-0000-0000A5760000}"/>
    <cellStyle name="Explicación 2" xfId="10947" hidden="1" xr:uid="{00000000-0005-0000-0000-0000A6760000}"/>
    <cellStyle name="Explicación 2" xfId="10475" hidden="1" xr:uid="{00000000-0005-0000-0000-0000A7760000}"/>
    <cellStyle name="Explicación 2" xfId="12376" hidden="1" xr:uid="{00000000-0005-0000-0000-0000A8760000}"/>
    <cellStyle name="Explicación 2" xfId="12360" hidden="1" xr:uid="{00000000-0005-0000-0000-0000A9760000}"/>
    <cellStyle name="Explicación 2" xfId="12356" hidden="1" xr:uid="{00000000-0005-0000-0000-0000AA760000}"/>
    <cellStyle name="Explicación 2" xfId="8922" hidden="1" xr:uid="{00000000-0005-0000-0000-0000AB760000}"/>
    <cellStyle name="Explicación 2" xfId="12353" hidden="1" xr:uid="{00000000-0005-0000-0000-0000AC760000}"/>
    <cellStyle name="Explicación 2" xfId="12714" hidden="1" xr:uid="{00000000-0005-0000-0000-0000AD760000}"/>
    <cellStyle name="Explicación 2" xfId="12719" hidden="1" xr:uid="{00000000-0005-0000-0000-0000AE760000}"/>
    <cellStyle name="Explicación 2" xfId="12774" hidden="1" xr:uid="{00000000-0005-0000-0000-0000AF760000}"/>
    <cellStyle name="Explicación 2" xfId="12791" hidden="1" xr:uid="{00000000-0005-0000-0000-0000B0760000}"/>
    <cellStyle name="Explicación 2" xfId="12797" hidden="1" xr:uid="{00000000-0005-0000-0000-0000B1760000}"/>
    <cellStyle name="Explicación 2" xfId="12802" hidden="1" xr:uid="{00000000-0005-0000-0000-0000B2760000}"/>
    <cellStyle name="Explicación 2" xfId="12807" hidden="1" xr:uid="{00000000-0005-0000-0000-0000B3760000}"/>
    <cellStyle name="Explicación 2" xfId="12812" hidden="1" xr:uid="{00000000-0005-0000-0000-0000B4760000}"/>
    <cellStyle name="Explicación 2" xfId="12817" hidden="1" xr:uid="{00000000-0005-0000-0000-0000B5760000}"/>
    <cellStyle name="Explicación 2" xfId="12822" hidden="1" xr:uid="{00000000-0005-0000-0000-0000B6760000}"/>
    <cellStyle name="Explicación 2" xfId="12827" hidden="1" xr:uid="{00000000-0005-0000-0000-0000B7760000}"/>
    <cellStyle name="Explicación 2" xfId="12832" hidden="1" xr:uid="{00000000-0005-0000-0000-0000B8760000}"/>
    <cellStyle name="Explicación 2" xfId="12735" hidden="1" xr:uid="{00000000-0005-0000-0000-0000B9760000}"/>
    <cellStyle name="Explicación 2" xfId="12728" hidden="1" xr:uid="{00000000-0005-0000-0000-0000BA760000}"/>
    <cellStyle name="Explicación 2" xfId="4867" hidden="1" xr:uid="{00000000-0005-0000-0000-0000BB760000}"/>
    <cellStyle name="Explicación 2" xfId="12721" hidden="1" xr:uid="{00000000-0005-0000-0000-0000BC760000}"/>
    <cellStyle name="Explicación 2" xfId="12836" hidden="1" xr:uid="{00000000-0005-0000-0000-0000BD760000}"/>
    <cellStyle name="Explicación 2" xfId="12841" hidden="1" xr:uid="{00000000-0005-0000-0000-0000BE760000}"/>
    <cellStyle name="Explicación 2" xfId="12846" hidden="1" xr:uid="{00000000-0005-0000-0000-0000BF760000}"/>
    <cellStyle name="Explicación 2" xfId="12851" hidden="1" xr:uid="{00000000-0005-0000-0000-0000C0760000}"/>
    <cellStyle name="Explicación 2" xfId="12856" hidden="1" xr:uid="{00000000-0005-0000-0000-0000C1760000}"/>
    <cellStyle name="Explicación 2" xfId="12861" hidden="1" xr:uid="{00000000-0005-0000-0000-0000C2760000}"/>
    <cellStyle name="Explicación 2" xfId="12512" hidden="1" xr:uid="{00000000-0005-0000-0000-0000C3760000}"/>
    <cellStyle name="Explicación 2" xfId="10535" hidden="1" xr:uid="{00000000-0005-0000-0000-0000C4760000}"/>
    <cellStyle name="Explicación 2" xfId="12518" hidden="1" xr:uid="{00000000-0005-0000-0000-0000C5760000}"/>
    <cellStyle name="Explicación 2" xfId="12528" hidden="1" xr:uid="{00000000-0005-0000-0000-0000C6760000}"/>
    <cellStyle name="Explicación 2" xfId="10821" hidden="1" xr:uid="{00000000-0005-0000-0000-0000C7760000}"/>
    <cellStyle name="Explicación 2" xfId="12396" hidden="1" xr:uid="{00000000-0005-0000-0000-0000C8760000}"/>
    <cellStyle name="Explicación 2" xfId="10677" hidden="1" xr:uid="{00000000-0005-0000-0000-0000C9760000}"/>
    <cellStyle name="Explicación 2" xfId="10834" hidden="1" xr:uid="{00000000-0005-0000-0000-0000CA760000}"/>
    <cellStyle name="Explicación 2" xfId="12352" hidden="1" xr:uid="{00000000-0005-0000-0000-0000CB760000}"/>
    <cellStyle name="Explicación 2" xfId="12864" hidden="1" xr:uid="{00000000-0005-0000-0000-0000CC760000}"/>
    <cellStyle name="Explicación 2" xfId="12919" hidden="1" xr:uid="{00000000-0005-0000-0000-0000CD760000}"/>
    <cellStyle name="Explicación 2" xfId="12936" hidden="1" xr:uid="{00000000-0005-0000-0000-0000CE760000}"/>
    <cellStyle name="Explicación 2" xfId="12942" hidden="1" xr:uid="{00000000-0005-0000-0000-0000CF760000}"/>
    <cellStyle name="Explicación 2" xfId="12947" hidden="1" xr:uid="{00000000-0005-0000-0000-0000D0760000}"/>
    <cellStyle name="Explicación 2" xfId="12952" hidden="1" xr:uid="{00000000-0005-0000-0000-0000D1760000}"/>
    <cellStyle name="Explicación 2" xfId="12957" hidden="1" xr:uid="{00000000-0005-0000-0000-0000D2760000}"/>
    <cellStyle name="Explicación 2" xfId="12962" hidden="1" xr:uid="{00000000-0005-0000-0000-0000D3760000}"/>
    <cellStyle name="Explicación 2" xfId="12967" hidden="1" xr:uid="{00000000-0005-0000-0000-0000D4760000}"/>
    <cellStyle name="Explicación 2" xfId="12972" hidden="1" xr:uid="{00000000-0005-0000-0000-0000D5760000}"/>
    <cellStyle name="Explicación 2" xfId="12977" hidden="1" xr:uid="{00000000-0005-0000-0000-0000D6760000}"/>
    <cellStyle name="Explicación 2" xfId="12880" hidden="1" xr:uid="{00000000-0005-0000-0000-0000D7760000}"/>
    <cellStyle name="Explicación 2" xfId="12873" hidden="1" xr:uid="{00000000-0005-0000-0000-0000D8760000}"/>
    <cellStyle name="Explicación 2" xfId="10613" hidden="1" xr:uid="{00000000-0005-0000-0000-0000D9760000}"/>
    <cellStyle name="Explicación 2" xfId="12866" hidden="1" xr:uid="{00000000-0005-0000-0000-0000DA760000}"/>
    <cellStyle name="Explicación 2" xfId="12981" hidden="1" xr:uid="{00000000-0005-0000-0000-0000DB760000}"/>
    <cellStyle name="Explicación 2" xfId="12986" hidden="1" xr:uid="{00000000-0005-0000-0000-0000DC760000}"/>
    <cellStyle name="Explicación 2" xfId="12991" hidden="1" xr:uid="{00000000-0005-0000-0000-0000DD760000}"/>
    <cellStyle name="Explicación 2" xfId="12996" hidden="1" xr:uid="{00000000-0005-0000-0000-0000DE760000}"/>
    <cellStyle name="Explicación 2" xfId="13001" hidden="1" xr:uid="{00000000-0005-0000-0000-0000DF760000}"/>
    <cellStyle name="Explicación 2" xfId="13006" hidden="1" xr:uid="{00000000-0005-0000-0000-0000E0760000}"/>
    <cellStyle name="Explicación 2" xfId="8653" hidden="1" xr:uid="{00000000-0005-0000-0000-0000E1760000}"/>
    <cellStyle name="Explicación 2" xfId="10666" hidden="1" xr:uid="{00000000-0005-0000-0000-0000E2760000}"/>
    <cellStyle name="Explicación 2" xfId="8605" hidden="1" xr:uid="{00000000-0005-0000-0000-0000E3760000}"/>
    <cellStyle name="Explicación 2" xfId="10687" hidden="1" xr:uid="{00000000-0005-0000-0000-0000E4760000}"/>
    <cellStyle name="Explicación 2" xfId="10572" hidden="1" xr:uid="{00000000-0005-0000-0000-0000E5760000}"/>
    <cellStyle name="Explicación 2" xfId="13009" hidden="1" xr:uid="{00000000-0005-0000-0000-0000E6760000}"/>
    <cellStyle name="Explicación 2" xfId="13014" hidden="1" xr:uid="{00000000-0005-0000-0000-0000E7760000}"/>
    <cellStyle name="Explicación 2" xfId="13019" hidden="1" xr:uid="{00000000-0005-0000-0000-0000E8760000}"/>
    <cellStyle name="Explicación 2" xfId="13024" hidden="1" xr:uid="{00000000-0005-0000-0000-0000E9760000}"/>
    <cellStyle name="Explicación 2" xfId="13029" hidden="1" xr:uid="{00000000-0005-0000-0000-0000EA760000}"/>
    <cellStyle name="Explicación 2" xfId="13157" hidden="1" xr:uid="{00000000-0005-0000-0000-0000EB760000}"/>
    <cellStyle name="Explicación 2" xfId="13174" hidden="1" xr:uid="{00000000-0005-0000-0000-0000EC760000}"/>
    <cellStyle name="Explicación 2" xfId="13181" hidden="1" xr:uid="{00000000-0005-0000-0000-0000ED760000}"/>
    <cellStyle name="Explicación 2" xfId="13188" hidden="1" xr:uid="{00000000-0005-0000-0000-0000EE760000}"/>
    <cellStyle name="Explicación 2" xfId="13217" hidden="1" xr:uid="{00000000-0005-0000-0000-0000EF760000}"/>
    <cellStyle name="Explicación 2" xfId="13223" hidden="1" xr:uid="{00000000-0005-0000-0000-0000F0760000}"/>
    <cellStyle name="Explicación 2" xfId="13228" hidden="1" xr:uid="{00000000-0005-0000-0000-0000F1760000}"/>
    <cellStyle name="Explicación 2" xfId="13233" hidden="1" xr:uid="{00000000-0005-0000-0000-0000F2760000}"/>
    <cellStyle name="Explicación 2" xfId="13239" hidden="1" xr:uid="{00000000-0005-0000-0000-0000F3760000}"/>
    <cellStyle name="Explicación 2" xfId="13245" hidden="1" xr:uid="{00000000-0005-0000-0000-0000F4760000}"/>
    <cellStyle name="Explicación 2" xfId="13300" hidden="1" xr:uid="{00000000-0005-0000-0000-0000F5760000}"/>
    <cellStyle name="Explicación 2" xfId="13317" hidden="1" xr:uid="{00000000-0005-0000-0000-0000F6760000}"/>
    <cellStyle name="Explicación 2" xfId="13323" hidden="1" xr:uid="{00000000-0005-0000-0000-0000F7760000}"/>
    <cellStyle name="Explicación 2" xfId="13328" hidden="1" xr:uid="{00000000-0005-0000-0000-0000F8760000}"/>
    <cellStyle name="Explicación 2" xfId="13333" hidden="1" xr:uid="{00000000-0005-0000-0000-0000F9760000}"/>
    <cellStyle name="Explicación 2" xfId="13338" hidden="1" xr:uid="{00000000-0005-0000-0000-0000FA760000}"/>
    <cellStyle name="Explicación 2" xfId="13343" hidden="1" xr:uid="{00000000-0005-0000-0000-0000FB760000}"/>
    <cellStyle name="Explicación 2" xfId="13348" hidden="1" xr:uid="{00000000-0005-0000-0000-0000FC760000}"/>
    <cellStyle name="Explicación 2" xfId="13353" hidden="1" xr:uid="{00000000-0005-0000-0000-0000FD760000}"/>
    <cellStyle name="Explicación 2" xfId="13358" hidden="1" xr:uid="{00000000-0005-0000-0000-0000FE760000}"/>
    <cellStyle name="Explicación 2" xfId="13261" hidden="1" xr:uid="{00000000-0005-0000-0000-0000FF760000}"/>
    <cellStyle name="Explicación 2" xfId="13254" hidden="1" xr:uid="{00000000-0005-0000-0000-000000770000}"/>
    <cellStyle name="Explicación 2" xfId="13129" hidden="1" xr:uid="{00000000-0005-0000-0000-000001770000}"/>
    <cellStyle name="Explicación 2" xfId="13247" hidden="1" xr:uid="{00000000-0005-0000-0000-000002770000}"/>
    <cellStyle name="Explicación 2" xfId="13362" hidden="1" xr:uid="{00000000-0005-0000-0000-000003770000}"/>
    <cellStyle name="Explicación 2" xfId="13367" hidden="1" xr:uid="{00000000-0005-0000-0000-000004770000}"/>
    <cellStyle name="Explicación 2" xfId="13372" hidden="1" xr:uid="{00000000-0005-0000-0000-000005770000}"/>
    <cellStyle name="Explicación 2" xfId="13377" hidden="1" xr:uid="{00000000-0005-0000-0000-000006770000}"/>
    <cellStyle name="Explicación 2" xfId="13382" hidden="1" xr:uid="{00000000-0005-0000-0000-000007770000}"/>
    <cellStyle name="Explicación 2" xfId="13387" hidden="1" xr:uid="{00000000-0005-0000-0000-000008770000}"/>
    <cellStyle name="Explicación 2" xfId="13061" hidden="1" xr:uid="{00000000-0005-0000-0000-000009770000}"/>
    <cellStyle name="Explicación 2" xfId="4876" hidden="1" xr:uid="{00000000-0005-0000-0000-00000A770000}"/>
    <cellStyle name="Explicación 2" xfId="10700" hidden="1" xr:uid="{00000000-0005-0000-0000-00000B770000}"/>
    <cellStyle name="Explicación 2" xfId="13055" hidden="1" xr:uid="{00000000-0005-0000-0000-00000C770000}"/>
    <cellStyle name="Explicación 2" xfId="13039" hidden="1" xr:uid="{00000000-0005-0000-0000-00000D770000}"/>
    <cellStyle name="Explicación 2" xfId="13035" hidden="1" xr:uid="{00000000-0005-0000-0000-00000E770000}"/>
    <cellStyle name="Explicación 2" xfId="4450" hidden="1" xr:uid="{00000000-0005-0000-0000-00000F770000}"/>
    <cellStyle name="Explicación 2" xfId="13032" hidden="1" xr:uid="{00000000-0005-0000-0000-000010770000}"/>
    <cellStyle name="Explicación 2" xfId="13392" hidden="1" xr:uid="{00000000-0005-0000-0000-000011770000}"/>
    <cellStyle name="Explicación 2" xfId="13397" hidden="1" xr:uid="{00000000-0005-0000-0000-000012770000}"/>
    <cellStyle name="Explicación 2" xfId="13452" hidden="1" xr:uid="{00000000-0005-0000-0000-000013770000}"/>
    <cellStyle name="Explicación 2" xfId="13469" hidden="1" xr:uid="{00000000-0005-0000-0000-000014770000}"/>
    <cellStyle name="Explicación 2" xfId="13475" hidden="1" xr:uid="{00000000-0005-0000-0000-000015770000}"/>
    <cellStyle name="Explicación 2" xfId="13480" hidden="1" xr:uid="{00000000-0005-0000-0000-000016770000}"/>
    <cellStyle name="Explicación 2" xfId="13485" hidden="1" xr:uid="{00000000-0005-0000-0000-000017770000}"/>
    <cellStyle name="Explicación 2" xfId="13490" hidden="1" xr:uid="{00000000-0005-0000-0000-000018770000}"/>
    <cellStyle name="Explicación 2" xfId="13495" hidden="1" xr:uid="{00000000-0005-0000-0000-000019770000}"/>
    <cellStyle name="Explicación 2" xfId="13500" hidden="1" xr:uid="{00000000-0005-0000-0000-00001A770000}"/>
    <cellStyle name="Explicación 2" xfId="13505" hidden="1" xr:uid="{00000000-0005-0000-0000-00001B770000}"/>
    <cellStyle name="Explicación 2" xfId="13510" hidden="1" xr:uid="{00000000-0005-0000-0000-00001C770000}"/>
    <cellStyle name="Explicación 2" xfId="13413" hidden="1" xr:uid="{00000000-0005-0000-0000-00001D770000}"/>
    <cellStyle name="Explicación 2" xfId="13406" hidden="1" xr:uid="{00000000-0005-0000-0000-00001E770000}"/>
    <cellStyle name="Explicación 2" xfId="8446" hidden="1" xr:uid="{00000000-0005-0000-0000-00001F770000}"/>
    <cellStyle name="Explicación 2" xfId="13399" hidden="1" xr:uid="{00000000-0005-0000-0000-000020770000}"/>
    <cellStyle name="Explicación 2" xfId="13514" hidden="1" xr:uid="{00000000-0005-0000-0000-000021770000}"/>
    <cellStyle name="Explicación 2" xfId="13519" hidden="1" xr:uid="{00000000-0005-0000-0000-000022770000}"/>
    <cellStyle name="Explicación 2" xfId="13524" hidden="1" xr:uid="{00000000-0005-0000-0000-000023770000}"/>
    <cellStyle name="Explicación 2" xfId="13529" hidden="1" xr:uid="{00000000-0005-0000-0000-000024770000}"/>
    <cellStyle name="Explicación 2" xfId="13534" hidden="1" xr:uid="{00000000-0005-0000-0000-000025770000}"/>
    <cellStyle name="Explicación 2" xfId="13539" hidden="1" xr:uid="{00000000-0005-0000-0000-000026770000}"/>
    <cellStyle name="Explicación 2" xfId="13191" hidden="1" xr:uid="{00000000-0005-0000-0000-000027770000}"/>
    <cellStyle name="Explicación 2" xfId="9569" hidden="1" xr:uid="{00000000-0005-0000-0000-000028770000}"/>
    <cellStyle name="Explicación 2" xfId="13197" hidden="1" xr:uid="{00000000-0005-0000-0000-000029770000}"/>
    <cellStyle name="Explicación 2" xfId="13207" hidden="1" xr:uid="{00000000-0005-0000-0000-00002A770000}"/>
    <cellStyle name="Explicación 2" xfId="9584" hidden="1" xr:uid="{00000000-0005-0000-0000-00002B770000}"/>
    <cellStyle name="Explicación 2" xfId="13075" hidden="1" xr:uid="{00000000-0005-0000-0000-00002C770000}"/>
    <cellStyle name="Explicación 2" xfId="10933" hidden="1" xr:uid="{00000000-0005-0000-0000-00002D770000}"/>
    <cellStyle name="Explicación 2" xfId="8411" hidden="1" xr:uid="{00000000-0005-0000-0000-00002E770000}"/>
    <cellStyle name="Explicación 2" xfId="13031" hidden="1" xr:uid="{00000000-0005-0000-0000-00002F770000}"/>
    <cellStyle name="Explicación 2" xfId="13542" hidden="1" xr:uid="{00000000-0005-0000-0000-000030770000}"/>
    <cellStyle name="Explicación 2" xfId="13597" hidden="1" xr:uid="{00000000-0005-0000-0000-000031770000}"/>
    <cellStyle name="Explicación 2" xfId="13614" hidden="1" xr:uid="{00000000-0005-0000-0000-000032770000}"/>
    <cellStyle name="Explicación 2" xfId="13620" hidden="1" xr:uid="{00000000-0005-0000-0000-000033770000}"/>
    <cellStyle name="Explicación 2" xfId="13625" hidden="1" xr:uid="{00000000-0005-0000-0000-000034770000}"/>
    <cellStyle name="Explicación 2" xfId="13630" hidden="1" xr:uid="{00000000-0005-0000-0000-000035770000}"/>
    <cellStyle name="Explicación 2" xfId="13635" hidden="1" xr:uid="{00000000-0005-0000-0000-000036770000}"/>
    <cellStyle name="Explicación 2" xfId="13640" hidden="1" xr:uid="{00000000-0005-0000-0000-000037770000}"/>
    <cellStyle name="Explicación 2" xfId="13645" hidden="1" xr:uid="{00000000-0005-0000-0000-000038770000}"/>
    <cellStyle name="Explicación 2" xfId="13650" hidden="1" xr:uid="{00000000-0005-0000-0000-000039770000}"/>
    <cellStyle name="Explicación 2" xfId="13655" hidden="1" xr:uid="{00000000-0005-0000-0000-00003A770000}"/>
    <cellStyle name="Explicación 2" xfId="13558" hidden="1" xr:uid="{00000000-0005-0000-0000-00003B770000}"/>
    <cellStyle name="Explicación 2" xfId="13551" hidden="1" xr:uid="{00000000-0005-0000-0000-00003C770000}"/>
    <cellStyle name="Explicación 2" xfId="10622" hidden="1" xr:uid="{00000000-0005-0000-0000-00003D770000}"/>
    <cellStyle name="Explicación 2" xfId="13544" hidden="1" xr:uid="{00000000-0005-0000-0000-00003E770000}"/>
    <cellStyle name="Explicación 2" xfId="13659" hidden="1" xr:uid="{00000000-0005-0000-0000-00003F770000}"/>
    <cellStyle name="Explicación 2" xfId="13664" hidden="1" xr:uid="{00000000-0005-0000-0000-000040770000}"/>
    <cellStyle name="Explicación 2" xfId="13669" hidden="1" xr:uid="{00000000-0005-0000-0000-000041770000}"/>
    <cellStyle name="Explicación 2" xfId="13674" hidden="1" xr:uid="{00000000-0005-0000-0000-000042770000}"/>
    <cellStyle name="Explicación 2" xfId="13679" hidden="1" xr:uid="{00000000-0005-0000-0000-000043770000}"/>
    <cellStyle name="Explicación 2" xfId="13684" hidden="1" xr:uid="{00000000-0005-0000-0000-000044770000}"/>
    <cellStyle name="Explicación 2" xfId="8827" hidden="1" xr:uid="{00000000-0005-0000-0000-000045770000}"/>
    <cellStyle name="Explicación 2" xfId="3466" hidden="1" xr:uid="{00000000-0005-0000-0000-000046770000}"/>
    <cellStyle name="Explicación 2" xfId="8431" hidden="1" xr:uid="{00000000-0005-0000-0000-000047770000}"/>
    <cellStyle name="Explicación 2" xfId="10200" hidden="1" xr:uid="{00000000-0005-0000-0000-000048770000}"/>
    <cellStyle name="Explicación 2" xfId="13705" hidden="1" xr:uid="{00000000-0005-0000-0000-000049770000}"/>
    <cellStyle name="Explicación 2" xfId="13716" hidden="1" xr:uid="{00000000-0005-0000-0000-00004A770000}"/>
    <cellStyle name="Explicación 2" xfId="13734" hidden="1" xr:uid="{00000000-0005-0000-0000-00004B770000}"/>
    <cellStyle name="Explicación 2" xfId="13739" hidden="1" xr:uid="{00000000-0005-0000-0000-00004C770000}"/>
    <cellStyle name="Explicación 2" xfId="13758" hidden="1" xr:uid="{00000000-0005-0000-0000-00004D770000}"/>
    <cellStyle name="Explicación 2" xfId="13766" hidden="1" xr:uid="{00000000-0005-0000-0000-00004E770000}"/>
    <cellStyle name="Explicación 2" xfId="14083" hidden="1" xr:uid="{00000000-0005-0000-0000-00004F770000}"/>
    <cellStyle name="Explicación 2" xfId="14100" hidden="1" xr:uid="{00000000-0005-0000-0000-000050770000}"/>
    <cellStyle name="Explicación 2" xfId="14110" hidden="1" xr:uid="{00000000-0005-0000-0000-000051770000}"/>
    <cellStyle name="Explicación 2" xfId="14116" hidden="1" xr:uid="{00000000-0005-0000-0000-000052770000}"/>
    <cellStyle name="Explicación 2" xfId="14196" hidden="1" xr:uid="{00000000-0005-0000-0000-000053770000}"/>
    <cellStyle name="Explicación 2" xfId="14201" hidden="1" xr:uid="{00000000-0005-0000-0000-000054770000}"/>
    <cellStyle name="Explicación 2" xfId="14208" hidden="1" xr:uid="{00000000-0005-0000-0000-000055770000}"/>
    <cellStyle name="Explicación 2" xfId="14213" hidden="1" xr:uid="{00000000-0005-0000-0000-000056770000}"/>
    <cellStyle name="Explicación 2" xfId="14222" hidden="1" xr:uid="{00000000-0005-0000-0000-000057770000}"/>
    <cellStyle name="Explicación 2" xfId="14227" hidden="1" xr:uid="{00000000-0005-0000-0000-000058770000}"/>
    <cellStyle name="Explicación 2" xfId="13813" hidden="1" xr:uid="{00000000-0005-0000-0000-000059770000}"/>
    <cellStyle name="Explicación 2" xfId="13805" hidden="1" xr:uid="{00000000-0005-0000-0000-00005A770000}"/>
    <cellStyle name="Explicación 2" xfId="9851" hidden="1" xr:uid="{00000000-0005-0000-0000-00005B770000}"/>
    <cellStyle name="Explicación 2" xfId="13794" hidden="1" xr:uid="{00000000-0005-0000-0000-00005C770000}"/>
    <cellStyle name="Explicación 2" xfId="14231" hidden="1" xr:uid="{00000000-0005-0000-0000-00005D770000}"/>
    <cellStyle name="Explicación 2" xfId="14237" hidden="1" xr:uid="{00000000-0005-0000-0000-00005E770000}"/>
    <cellStyle name="Explicación 2" xfId="14246" hidden="1" xr:uid="{00000000-0005-0000-0000-00005F770000}"/>
    <cellStyle name="Explicación 2" xfId="14251" hidden="1" xr:uid="{00000000-0005-0000-0000-000060770000}"/>
    <cellStyle name="Explicación 2" xfId="14259" hidden="1" xr:uid="{00000000-0005-0000-0000-000061770000}"/>
    <cellStyle name="Explicación 2" xfId="14266" hidden="1" xr:uid="{00000000-0005-0000-0000-000062770000}"/>
    <cellStyle name="Explicación 2" xfId="14216" hidden="1" xr:uid="{00000000-0005-0000-0000-000063770000}"/>
    <cellStyle name="Explicación 2" xfId="13982" hidden="1" xr:uid="{00000000-0005-0000-0000-000064770000}"/>
    <cellStyle name="Explicación 2" xfId="13767" hidden="1" xr:uid="{00000000-0005-0000-0000-000065770000}"/>
    <cellStyle name="Explicación 2" xfId="14103" hidden="1" xr:uid="{00000000-0005-0000-0000-000066770000}"/>
    <cellStyle name="Explicación 2" xfId="13904" hidden="1" xr:uid="{00000000-0005-0000-0000-000067770000}"/>
    <cellStyle name="Explicación 2" xfId="14271" hidden="1" xr:uid="{00000000-0005-0000-0000-000068770000}"/>
    <cellStyle name="Explicación 2" xfId="14277" hidden="1" xr:uid="{00000000-0005-0000-0000-000069770000}"/>
    <cellStyle name="Explicación 2" xfId="14282" hidden="1" xr:uid="{00000000-0005-0000-0000-00006A770000}"/>
    <cellStyle name="Explicación 2" xfId="14290" hidden="1" xr:uid="{00000000-0005-0000-0000-00006B770000}"/>
    <cellStyle name="Explicación 2" xfId="14296" hidden="1" xr:uid="{00000000-0005-0000-0000-00006C770000}"/>
    <cellStyle name="Explicación 2" xfId="14424" hidden="1" xr:uid="{00000000-0005-0000-0000-00006D770000}"/>
    <cellStyle name="Explicación 2" xfId="14441" hidden="1" xr:uid="{00000000-0005-0000-0000-00006E770000}"/>
    <cellStyle name="Explicación 2" xfId="14448" hidden="1" xr:uid="{00000000-0005-0000-0000-00006F770000}"/>
    <cellStyle name="Explicación 2" xfId="14455" hidden="1" xr:uid="{00000000-0005-0000-0000-000070770000}"/>
    <cellStyle name="Explicación 2" xfId="14484" hidden="1" xr:uid="{00000000-0005-0000-0000-000071770000}"/>
    <cellStyle name="Explicación 2" xfId="14490" hidden="1" xr:uid="{00000000-0005-0000-0000-000072770000}"/>
    <cellStyle name="Explicación 2" xfId="14495" hidden="1" xr:uid="{00000000-0005-0000-0000-000073770000}"/>
    <cellStyle name="Explicación 2" xfId="14500" hidden="1" xr:uid="{00000000-0005-0000-0000-000074770000}"/>
    <cellStyle name="Explicación 2" xfId="14506" hidden="1" xr:uid="{00000000-0005-0000-0000-000075770000}"/>
    <cellStyle name="Explicación 2" xfId="14512" hidden="1" xr:uid="{00000000-0005-0000-0000-000076770000}"/>
    <cellStyle name="Explicación 2" xfId="14568" hidden="1" xr:uid="{00000000-0005-0000-0000-000077770000}"/>
    <cellStyle name="Explicación 2" xfId="14585" hidden="1" xr:uid="{00000000-0005-0000-0000-000078770000}"/>
    <cellStyle name="Explicación 2" xfId="14591" hidden="1" xr:uid="{00000000-0005-0000-0000-000079770000}"/>
    <cellStyle name="Explicación 2" xfId="14596" hidden="1" xr:uid="{00000000-0005-0000-0000-00007A770000}"/>
    <cellStyle name="Explicación 2" xfId="14601" hidden="1" xr:uid="{00000000-0005-0000-0000-00007B770000}"/>
    <cellStyle name="Explicación 2" xfId="14606" hidden="1" xr:uid="{00000000-0005-0000-0000-00007C770000}"/>
    <cellStyle name="Explicación 2" xfId="14611" hidden="1" xr:uid="{00000000-0005-0000-0000-00007D770000}"/>
    <cellStyle name="Explicación 2" xfId="14616" hidden="1" xr:uid="{00000000-0005-0000-0000-00007E770000}"/>
    <cellStyle name="Explicación 2" xfId="14621" hidden="1" xr:uid="{00000000-0005-0000-0000-00007F770000}"/>
    <cellStyle name="Explicación 2" xfId="14626" hidden="1" xr:uid="{00000000-0005-0000-0000-000080770000}"/>
    <cellStyle name="Explicación 2" xfId="14528" hidden="1" xr:uid="{00000000-0005-0000-0000-000081770000}"/>
    <cellStyle name="Explicación 2" xfId="14521" hidden="1" xr:uid="{00000000-0005-0000-0000-000082770000}"/>
    <cellStyle name="Explicación 2" xfId="14396" hidden="1" xr:uid="{00000000-0005-0000-0000-000083770000}"/>
    <cellStyle name="Explicación 2" xfId="14514" hidden="1" xr:uid="{00000000-0005-0000-0000-000084770000}"/>
    <cellStyle name="Explicación 2" xfId="14630" hidden="1" xr:uid="{00000000-0005-0000-0000-000085770000}"/>
    <cellStyle name="Explicación 2" xfId="14635" hidden="1" xr:uid="{00000000-0005-0000-0000-000086770000}"/>
    <cellStyle name="Explicación 2" xfId="14640" hidden="1" xr:uid="{00000000-0005-0000-0000-000087770000}"/>
    <cellStyle name="Explicación 2" xfId="14645" hidden="1" xr:uid="{00000000-0005-0000-0000-000088770000}"/>
    <cellStyle name="Explicación 2" xfId="14650" hidden="1" xr:uid="{00000000-0005-0000-0000-000089770000}"/>
    <cellStyle name="Explicación 2" xfId="14655" hidden="1" xr:uid="{00000000-0005-0000-0000-00008A770000}"/>
    <cellStyle name="Explicación 2" xfId="14328" hidden="1" xr:uid="{00000000-0005-0000-0000-00008B770000}"/>
    <cellStyle name="Explicación 2" xfId="14022" hidden="1" xr:uid="{00000000-0005-0000-0000-00008C770000}"/>
    <cellStyle name="Explicación 2" xfId="5357" hidden="1" xr:uid="{00000000-0005-0000-0000-00008D770000}"/>
    <cellStyle name="Explicación 2" xfId="14322" hidden="1" xr:uid="{00000000-0005-0000-0000-00008E770000}"/>
    <cellStyle name="Explicación 2" xfId="14306" hidden="1" xr:uid="{00000000-0005-0000-0000-00008F770000}"/>
    <cellStyle name="Explicación 2" xfId="14302" hidden="1" xr:uid="{00000000-0005-0000-0000-000090770000}"/>
    <cellStyle name="Explicación 2" xfId="13784" hidden="1" xr:uid="{00000000-0005-0000-0000-000091770000}"/>
    <cellStyle name="Explicación 2" xfId="14299" hidden="1" xr:uid="{00000000-0005-0000-0000-000092770000}"/>
    <cellStyle name="Explicación 2" xfId="14660" hidden="1" xr:uid="{00000000-0005-0000-0000-000093770000}"/>
    <cellStyle name="Explicación 2" xfId="14665" hidden="1" xr:uid="{00000000-0005-0000-0000-000094770000}"/>
    <cellStyle name="Explicación 2" xfId="14720" hidden="1" xr:uid="{00000000-0005-0000-0000-000095770000}"/>
    <cellStyle name="Explicación 2" xfId="14737" hidden="1" xr:uid="{00000000-0005-0000-0000-000096770000}"/>
    <cellStyle name="Explicación 2" xfId="14743" hidden="1" xr:uid="{00000000-0005-0000-0000-000097770000}"/>
    <cellStyle name="Explicación 2" xfId="14748" hidden="1" xr:uid="{00000000-0005-0000-0000-000098770000}"/>
    <cellStyle name="Explicación 2" xfId="14753" hidden="1" xr:uid="{00000000-0005-0000-0000-000099770000}"/>
    <cellStyle name="Explicación 2" xfId="14758" hidden="1" xr:uid="{00000000-0005-0000-0000-00009A770000}"/>
    <cellStyle name="Explicación 2" xfId="14763" hidden="1" xr:uid="{00000000-0005-0000-0000-00009B770000}"/>
    <cellStyle name="Explicación 2" xfId="14768" hidden="1" xr:uid="{00000000-0005-0000-0000-00009C770000}"/>
    <cellStyle name="Explicación 2" xfId="14773" hidden="1" xr:uid="{00000000-0005-0000-0000-00009D770000}"/>
    <cellStyle name="Explicación 2" xfId="14778" hidden="1" xr:uid="{00000000-0005-0000-0000-00009E770000}"/>
    <cellStyle name="Explicación 2" xfId="14681" hidden="1" xr:uid="{00000000-0005-0000-0000-00009F770000}"/>
    <cellStyle name="Explicación 2" xfId="14674" hidden="1" xr:uid="{00000000-0005-0000-0000-0000A0770000}"/>
    <cellStyle name="Explicación 2" xfId="6221" hidden="1" xr:uid="{00000000-0005-0000-0000-0000A1770000}"/>
    <cellStyle name="Explicación 2" xfId="14667" hidden="1" xr:uid="{00000000-0005-0000-0000-0000A2770000}"/>
    <cellStyle name="Explicación 2" xfId="14782" hidden="1" xr:uid="{00000000-0005-0000-0000-0000A3770000}"/>
    <cellStyle name="Explicación 2" xfId="14787" hidden="1" xr:uid="{00000000-0005-0000-0000-0000A4770000}"/>
    <cellStyle name="Explicación 2" xfId="14792" hidden="1" xr:uid="{00000000-0005-0000-0000-0000A5770000}"/>
    <cellStyle name="Explicación 2" xfId="14797" hidden="1" xr:uid="{00000000-0005-0000-0000-0000A6770000}"/>
    <cellStyle name="Explicación 2" xfId="14802" hidden="1" xr:uid="{00000000-0005-0000-0000-0000A7770000}"/>
    <cellStyle name="Explicación 2" xfId="14807" hidden="1" xr:uid="{00000000-0005-0000-0000-0000A8770000}"/>
    <cellStyle name="Explicación 2" xfId="14458" hidden="1" xr:uid="{00000000-0005-0000-0000-0000A9770000}"/>
    <cellStyle name="Explicación 2" xfId="14004" hidden="1" xr:uid="{00000000-0005-0000-0000-0000AA770000}"/>
    <cellStyle name="Explicación 2" xfId="14464" hidden="1" xr:uid="{00000000-0005-0000-0000-0000AB770000}"/>
    <cellStyle name="Explicación 2" xfId="14474" hidden="1" xr:uid="{00000000-0005-0000-0000-0000AC770000}"/>
    <cellStyle name="Explicación 2" xfId="14234" hidden="1" xr:uid="{00000000-0005-0000-0000-0000AD770000}"/>
    <cellStyle name="Explicación 2" xfId="14342" hidden="1" xr:uid="{00000000-0005-0000-0000-0000AE770000}"/>
    <cellStyle name="Explicación 2" xfId="4937" hidden="1" xr:uid="{00000000-0005-0000-0000-0000AF770000}"/>
    <cellStyle name="Explicación 2" xfId="8473" hidden="1" xr:uid="{00000000-0005-0000-0000-0000B0770000}"/>
    <cellStyle name="Explicación 2" xfId="14298" hidden="1" xr:uid="{00000000-0005-0000-0000-0000B1770000}"/>
    <cellStyle name="Explicación 2" xfId="14810" hidden="1" xr:uid="{00000000-0005-0000-0000-0000B2770000}"/>
    <cellStyle name="Explicación 2" xfId="14865" hidden="1" xr:uid="{00000000-0005-0000-0000-0000B3770000}"/>
    <cellStyle name="Explicación 2" xfId="14882" hidden="1" xr:uid="{00000000-0005-0000-0000-0000B4770000}"/>
    <cellStyle name="Explicación 2" xfId="14888" hidden="1" xr:uid="{00000000-0005-0000-0000-0000B5770000}"/>
    <cellStyle name="Explicación 2" xfId="14893" hidden="1" xr:uid="{00000000-0005-0000-0000-0000B6770000}"/>
    <cellStyle name="Explicación 2" xfId="14898" hidden="1" xr:uid="{00000000-0005-0000-0000-0000B7770000}"/>
    <cellStyle name="Explicación 2" xfId="14903" hidden="1" xr:uid="{00000000-0005-0000-0000-0000B8770000}"/>
    <cellStyle name="Explicación 2" xfId="14908" hidden="1" xr:uid="{00000000-0005-0000-0000-0000B9770000}"/>
    <cellStyle name="Explicación 2" xfId="14913" hidden="1" xr:uid="{00000000-0005-0000-0000-0000BA770000}"/>
    <cellStyle name="Explicación 2" xfId="14918" hidden="1" xr:uid="{00000000-0005-0000-0000-0000BB770000}"/>
    <cellStyle name="Explicación 2" xfId="14923" hidden="1" xr:uid="{00000000-0005-0000-0000-0000BC770000}"/>
    <cellStyle name="Explicación 2" xfId="14826" hidden="1" xr:uid="{00000000-0005-0000-0000-0000BD770000}"/>
    <cellStyle name="Explicación 2" xfId="14819" hidden="1" xr:uid="{00000000-0005-0000-0000-0000BE770000}"/>
    <cellStyle name="Explicación 2" xfId="13896" hidden="1" xr:uid="{00000000-0005-0000-0000-0000BF770000}"/>
    <cellStyle name="Explicación 2" xfId="14812" hidden="1" xr:uid="{00000000-0005-0000-0000-0000C0770000}"/>
    <cellStyle name="Explicación 2" xfId="14927" hidden="1" xr:uid="{00000000-0005-0000-0000-0000C1770000}"/>
    <cellStyle name="Explicación 2" xfId="14932" hidden="1" xr:uid="{00000000-0005-0000-0000-0000C2770000}"/>
    <cellStyle name="Explicación 2" xfId="14937" hidden="1" xr:uid="{00000000-0005-0000-0000-0000C3770000}"/>
    <cellStyle name="Explicación 2" xfId="14942" hidden="1" xr:uid="{00000000-0005-0000-0000-0000C4770000}"/>
    <cellStyle name="Explicación 2" xfId="14947" hidden="1" xr:uid="{00000000-0005-0000-0000-0000C5770000}"/>
    <cellStyle name="Explicación 2" xfId="14952" hidden="1" xr:uid="{00000000-0005-0000-0000-0000C6770000}"/>
    <cellStyle name="Explicación 2" xfId="13821" hidden="1" xr:uid="{00000000-0005-0000-0000-0000C7770000}"/>
    <cellStyle name="Explicación 2" xfId="13770" hidden="1" xr:uid="{00000000-0005-0000-0000-0000C8770000}"/>
    <cellStyle name="Explicación 2" xfId="3825" hidden="1" xr:uid="{00000000-0005-0000-0000-0000C9770000}"/>
    <cellStyle name="Explicación 2" xfId="13919" hidden="1" xr:uid="{00000000-0005-0000-0000-0000CA770000}"/>
    <cellStyle name="Explicación 2" xfId="13934" hidden="1" xr:uid="{00000000-0005-0000-0000-0000CB770000}"/>
    <cellStyle name="Explicación 2" xfId="14955" hidden="1" xr:uid="{00000000-0005-0000-0000-0000CC770000}"/>
    <cellStyle name="Explicación 2" xfId="14960" hidden="1" xr:uid="{00000000-0005-0000-0000-0000CD770000}"/>
    <cellStyle name="Explicación 2" xfId="14965" hidden="1" xr:uid="{00000000-0005-0000-0000-0000CE770000}"/>
    <cellStyle name="Explicación 2" xfId="14970" hidden="1" xr:uid="{00000000-0005-0000-0000-0000CF770000}"/>
    <cellStyle name="Explicación 2" xfId="14976" hidden="1" xr:uid="{00000000-0005-0000-0000-0000D0770000}"/>
    <cellStyle name="Explicación 2" xfId="15104" hidden="1" xr:uid="{00000000-0005-0000-0000-0000D1770000}"/>
    <cellStyle name="Explicación 2" xfId="15121" hidden="1" xr:uid="{00000000-0005-0000-0000-0000D2770000}"/>
    <cellStyle name="Explicación 2" xfId="15128" hidden="1" xr:uid="{00000000-0005-0000-0000-0000D3770000}"/>
    <cellStyle name="Explicación 2" xfId="15135" hidden="1" xr:uid="{00000000-0005-0000-0000-0000D4770000}"/>
    <cellStyle name="Explicación 2" xfId="15164" hidden="1" xr:uid="{00000000-0005-0000-0000-0000D5770000}"/>
    <cellStyle name="Explicación 2" xfId="15170" hidden="1" xr:uid="{00000000-0005-0000-0000-0000D6770000}"/>
    <cellStyle name="Explicación 2" xfId="15175" hidden="1" xr:uid="{00000000-0005-0000-0000-0000D7770000}"/>
    <cellStyle name="Explicación 2" xfId="15180" hidden="1" xr:uid="{00000000-0005-0000-0000-0000D8770000}"/>
    <cellStyle name="Explicación 2" xfId="15186" hidden="1" xr:uid="{00000000-0005-0000-0000-0000D9770000}"/>
    <cellStyle name="Explicación 2" xfId="15192" hidden="1" xr:uid="{00000000-0005-0000-0000-0000DA770000}"/>
    <cellStyle name="Explicación 2" xfId="15247" hidden="1" xr:uid="{00000000-0005-0000-0000-0000DB770000}"/>
    <cellStyle name="Explicación 2" xfId="15264" hidden="1" xr:uid="{00000000-0005-0000-0000-0000DC770000}"/>
    <cellStyle name="Explicación 2" xfId="15270" hidden="1" xr:uid="{00000000-0005-0000-0000-0000DD770000}"/>
    <cellStyle name="Explicación 2" xfId="15275" hidden="1" xr:uid="{00000000-0005-0000-0000-0000DE770000}"/>
    <cellStyle name="Explicación 2" xfId="15280" hidden="1" xr:uid="{00000000-0005-0000-0000-0000DF770000}"/>
    <cellStyle name="Explicación 2" xfId="15285" hidden="1" xr:uid="{00000000-0005-0000-0000-0000E0770000}"/>
    <cellStyle name="Explicación 2" xfId="15290" hidden="1" xr:uid="{00000000-0005-0000-0000-0000E1770000}"/>
    <cellStyle name="Explicación 2" xfId="15295" hidden="1" xr:uid="{00000000-0005-0000-0000-0000E2770000}"/>
    <cellStyle name="Explicación 2" xfId="15300" hidden="1" xr:uid="{00000000-0005-0000-0000-0000E3770000}"/>
    <cellStyle name="Explicación 2" xfId="15305" hidden="1" xr:uid="{00000000-0005-0000-0000-0000E4770000}"/>
    <cellStyle name="Explicación 2" xfId="15208" hidden="1" xr:uid="{00000000-0005-0000-0000-0000E5770000}"/>
    <cellStyle name="Explicación 2" xfId="15201" hidden="1" xr:uid="{00000000-0005-0000-0000-0000E6770000}"/>
    <cellStyle name="Explicación 2" xfId="15076" hidden="1" xr:uid="{00000000-0005-0000-0000-0000E7770000}"/>
    <cellStyle name="Explicación 2" xfId="15194" hidden="1" xr:uid="{00000000-0005-0000-0000-0000E8770000}"/>
    <cellStyle name="Explicación 2" xfId="15309" hidden="1" xr:uid="{00000000-0005-0000-0000-0000E9770000}"/>
    <cellStyle name="Explicación 2" xfId="15314" hidden="1" xr:uid="{00000000-0005-0000-0000-0000EA770000}"/>
    <cellStyle name="Explicación 2" xfId="15319" hidden="1" xr:uid="{00000000-0005-0000-0000-0000EB770000}"/>
    <cellStyle name="Explicación 2" xfId="15324" hidden="1" xr:uid="{00000000-0005-0000-0000-0000EC770000}"/>
    <cellStyle name="Explicación 2" xfId="15329" hidden="1" xr:uid="{00000000-0005-0000-0000-0000ED770000}"/>
    <cellStyle name="Explicación 2" xfId="15334" hidden="1" xr:uid="{00000000-0005-0000-0000-0000EE770000}"/>
    <cellStyle name="Explicación 2" xfId="15008" hidden="1" xr:uid="{00000000-0005-0000-0000-0000EF770000}"/>
    <cellStyle name="Explicación 2" xfId="14136" hidden="1" xr:uid="{00000000-0005-0000-0000-0000F0770000}"/>
    <cellStyle name="Explicación 2" xfId="13849" hidden="1" xr:uid="{00000000-0005-0000-0000-0000F1770000}"/>
    <cellStyle name="Explicación 2" xfId="15002" hidden="1" xr:uid="{00000000-0005-0000-0000-0000F2770000}"/>
    <cellStyle name="Explicación 2" xfId="14986" hidden="1" xr:uid="{00000000-0005-0000-0000-0000F3770000}"/>
    <cellStyle name="Explicación 2" xfId="14982" hidden="1" xr:uid="{00000000-0005-0000-0000-0000F4770000}"/>
    <cellStyle name="Explicación 2" xfId="13844" hidden="1" xr:uid="{00000000-0005-0000-0000-0000F5770000}"/>
    <cellStyle name="Explicación 2" xfId="14979" hidden="1" xr:uid="{00000000-0005-0000-0000-0000F6770000}"/>
    <cellStyle name="Explicación 2" xfId="15339" hidden="1" xr:uid="{00000000-0005-0000-0000-0000F7770000}"/>
    <cellStyle name="Explicación 2" xfId="15344" hidden="1" xr:uid="{00000000-0005-0000-0000-0000F8770000}"/>
    <cellStyle name="Explicación 2" xfId="15399" hidden="1" xr:uid="{00000000-0005-0000-0000-0000F9770000}"/>
    <cellStyle name="Explicación 2" xfId="15416" hidden="1" xr:uid="{00000000-0005-0000-0000-0000FA770000}"/>
    <cellStyle name="Explicación 2" xfId="15422" hidden="1" xr:uid="{00000000-0005-0000-0000-0000FB770000}"/>
    <cellStyle name="Explicación 2" xfId="15427" hidden="1" xr:uid="{00000000-0005-0000-0000-0000FC770000}"/>
    <cellStyle name="Explicación 2" xfId="15432" hidden="1" xr:uid="{00000000-0005-0000-0000-0000FD770000}"/>
    <cellStyle name="Explicación 2" xfId="15437" hidden="1" xr:uid="{00000000-0005-0000-0000-0000FE770000}"/>
    <cellStyle name="Explicación 2" xfId="15442" hidden="1" xr:uid="{00000000-0005-0000-0000-0000FF770000}"/>
    <cellStyle name="Explicación 2" xfId="15447" hidden="1" xr:uid="{00000000-0005-0000-0000-000000780000}"/>
    <cellStyle name="Explicación 2" xfId="15452" hidden="1" xr:uid="{00000000-0005-0000-0000-000001780000}"/>
    <cellStyle name="Explicación 2" xfId="15457" hidden="1" xr:uid="{00000000-0005-0000-0000-000002780000}"/>
    <cellStyle name="Explicación 2" xfId="15360" hidden="1" xr:uid="{00000000-0005-0000-0000-000003780000}"/>
    <cellStyle name="Explicación 2" xfId="15353" hidden="1" xr:uid="{00000000-0005-0000-0000-000004780000}"/>
    <cellStyle name="Explicación 2" xfId="9092" hidden="1" xr:uid="{00000000-0005-0000-0000-000005780000}"/>
    <cellStyle name="Explicación 2" xfId="15346" hidden="1" xr:uid="{00000000-0005-0000-0000-000006780000}"/>
    <cellStyle name="Explicación 2" xfId="15461" hidden="1" xr:uid="{00000000-0005-0000-0000-000007780000}"/>
    <cellStyle name="Explicación 2" xfId="15466" hidden="1" xr:uid="{00000000-0005-0000-0000-000008780000}"/>
    <cellStyle name="Explicación 2" xfId="15471" hidden="1" xr:uid="{00000000-0005-0000-0000-000009780000}"/>
    <cellStyle name="Explicación 2" xfId="15476" hidden="1" xr:uid="{00000000-0005-0000-0000-00000A780000}"/>
    <cellStyle name="Explicación 2" xfId="15481" hidden="1" xr:uid="{00000000-0005-0000-0000-00000B780000}"/>
    <cellStyle name="Explicación 2" xfId="15486" hidden="1" xr:uid="{00000000-0005-0000-0000-00000C780000}"/>
    <cellStyle name="Explicación 2" xfId="15138" hidden="1" xr:uid="{00000000-0005-0000-0000-00000D780000}"/>
    <cellStyle name="Explicación 2" xfId="13945" hidden="1" xr:uid="{00000000-0005-0000-0000-00000E780000}"/>
    <cellStyle name="Explicación 2" xfId="15144" hidden="1" xr:uid="{00000000-0005-0000-0000-00000F780000}"/>
    <cellStyle name="Explicación 2" xfId="15154" hidden="1" xr:uid="{00000000-0005-0000-0000-000010780000}"/>
    <cellStyle name="Explicación 2" xfId="5204" hidden="1" xr:uid="{00000000-0005-0000-0000-000011780000}"/>
    <cellStyle name="Explicación 2" xfId="15022" hidden="1" xr:uid="{00000000-0005-0000-0000-000012780000}"/>
    <cellStyle name="Explicación 2" xfId="5190" hidden="1" xr:uid="{00000000-0005-0000-0000-000013780000}"/>
    <cellStyle name="Explicación 2" xfId="4071" hidden="1" xr:uid="{00000000-0005-0000-0000-000014780000}"/>
    <cellStyle name="Explicación 2" xfId="14978" hidden="1" xr:uid="{00000000-0005-0000-0000-000015780000}"/>
    <cellStyle name="Explicación 2" xfId="15489" hidden="1" xr:uid="{00000000-0005-0000-0000-000016780000}"/>
    <cellStyle name="Explicación 2" xfId="15544" hidden="1" xr:uid="{00000000-0005-0000-0000-000017780000}"/>
    <cellStyle name="Explicación 2" xfId="15561" hidden="1" xr:uid="{00000000-0005-0000-0000-000018780000}"/>
    <cellStyle name="Explicación 2" xfId="15567" hidden="1" xr:uid="{00000000-0005-0000-0000-000019780000}"/>
    <cellStyle name="Explicación 2" xfId="15572" hidden="1" xr:uid="{00000000-0005-0000-0000-00001A780000}"/>
    <cellStyle name="Explicación 2" xfId="15577" hidden="1" xr:uid="{00000000-0005-0000-0000-00001B780000}"/>
    <cellStyle name="Explicación 2" xfId="15582" hidden="1" xr:uid="{00000000-0005-0000-0000-00001C780000}"/>
    <cellStyle name="Explicación 2" xfId="15587" hidden="1" xr:uid="{00000000-0005-0000-0000-00001D780000}"/>
    <cellStyle name="Explicación 2" xfId="15592" hidden="1" xr:uid="{00000000-0005-0000-0000-00001E780000}"/>
    <cellStyle name="Explicación 2" xfId="15597" hidden="1" xr:uid="{00000000-0005-0000-0000-00001F780000}"/>
    <cellStyle name="Explicación 2" xfId="15602" hidden="1" xr:uid="{00000000-0005-0000-0000-000020780000}"/>
    <cellStyle name="Explicación 2" xfId="15505" hidden="1" xr:uid="{00000000-0005-0000-0000-000021780000}"/>
    <cellStyle name="Explicación 2" xfId="15498" hidden="1" xr:uid="{00000000-0005-0000-0000-000022780000}"/>
    <cellStyle name="Explicación 2" xfId="9262" hidden="1" xr:uid="{00000000-0005-0000-0000-000023780000}"/>
    <cellStyle name="Explicación 2" xfId="15491" hidden="1" xr:uid="{00000000-0005-0000-0000-000024780000}"/>
    <cellStyle name="Explicación 2" xfId="15606" hidden="1" xr:uid="{00000000-0005-0000-0000-000025780000}"/>
    <cellStyle name="Explicación 2" xfId="15611" hidden="1" xr:uid="{00000000-0005-0000-0000-000026780000}"/>
    <cellStyle name="Explicación 2" xfId="15616" hidden="1" xr:uid="{00000000-0005-0000-0000-000027780000}"/>
    <cellStyle name="Explicación 2" xfId="15621" hidden="1" xr:uid="{00000000-0005-0000-0000-000028780000}"/>
    <cellStyle name="Explicación 2" xfId="15626" hidden="1" xr:uid="{00000000-0005-0000-0000-000029780000}"/>
    <cellStyle name="Explicación 2" xfId="15631" hidden="1" xr:uid="{00000000-0005-0000-0000-00002A780000}"/>
    <cellStyle name="Explicación 2" xfId="9534" hidden="1" xr:uid="{00000000-0005-0000-0000-00002B780000}"/>
    <cellStyle name="Explicación 2" xfId="14044" hidden="1" xr:uid="{00000000-0005-0000-0000-00002C780000}"/>
    <cellStyle name="Explicación 2" xfId="13957" hidden="1" xr:uid="{00000000-0005-0000-0000-00002D780000}"/>
    <cellStyle name="Explicación 2" xfId="13979" hidden="1" xr:uid="{00000000-0005-0000-0000-00002E780000}"/>
    <cellStyle name="Explicación 2" xfId="5650" hidden="1" xr:uid="{00000000-0005-0000-0000-00002F780000}"/>
    <cellStyle name="Explicación 2" xfId="15634" hidden="1" xr:uid="{00000000-0005-0000-0000-000030780000}"/>
    <cellStyle name="Explicación 2" xfId="15639" hidden="1" xr:uid="{00000000-0005-0000-0000-000031780000}"/>
    <cellStyle name="Explicación 2" xfId="15644" hidden="1" xr:uid="{00000000-0005-0000-0000-000032780000}"/>
    <cellStyle name="Explicación 2" xfId="15650" hidden="1" xr:uid="{00000000-0005-0000-0000-000033780000}"/>
    <cellStyle name="Explicación 2" xfId="15655" hidden="1" xr:uid="{00000000-0005-0000-0000-000034780000}"/>
    <cellStyle name="Explicación 2" xfId="15783" hidden="1" xr:uid="{00000000-0005-0000-0000-000035780000}"/>
    <cellStyle name="Explicación 2" xfId="15800" hidden="1" xr:uid="{00000000-0005-0000-0000-000036780000}"/>
    <cellStyle name="Explicación 2" xfId="15807" hidden="1" xr:uid="{00000000-0005-0000-0000-000037780000}"/>
    <cellStyle name="Explicación 2" xfId="15814" hidden="1" xr:uid="{00000000-0005-0000-0000-000038780000}"/>
    <cellStyle name="Explicación 2" xfId="15843" hidden="1" xr:uid="{00000000-0005-0000-0000-000039780000}"/>
    <cellStyle name="Explicación 2" xfId="15849" hidden="1" xr:uid="{00000000-0005-0000-0000-00003A780000}"/>
    <cellStyle name="Explicación 2" xfId="15854" hidden="1" xr:uid="{00000000-0005-0000-0000-00003B780000}"/>
    <cellStyle name="Explicación 2" xfId="15859" hidden="1" xr:uid="{00000000-0005-0000-0000-00003C780000}"/>
    <cellStyle name="Explicación 2" xfId="15865" hidden="1" xr:uid="{00000000-0005-0000-0000-00003D780000}"/>
    <cellStyle name="Explicación 2" xfId="15871" hidden="1" xr:uid="{00000000-0005-0000-0000-00003E780000}"/>
    <cellStyle name="Explicación 2" xfId="15927" hidden="1" xr:uid="{00000000-0005-0000-0000-00003F780000}"/>
    <cellStyle name="Explicación 2" xfId="15944" hidden="1" xr:uid="{00000000-0005-0000-0000-000040780000}"/>
    <cellStyle name="Explicación 2" xfId="15950" hidden="1" xr:uid="{00000000-0005-0000-0000-000041780000}"/>
    <cellStyle name="Explicación 2" xfId="15955" hidden="1" xr:uid="{00000000-0005-0000-0000-000042780000}"/>
    <cellStyle name="Explicación 2" xfId="15960" hidden="1" xr:uid="{00000000-0005-0000-0000-000043780000}"/>
    <cellStyle name="Explicación 2" xfId="15965" hidden="1" xr:uid="{00000000-0005-0000-0000-000044780000}"/>
    <cellStyle name="Explicación 2" xfId="15970" hidden="1" xr:uid="{00000000-0005-0000-0000-000045780000}"/>
    <cellStyle name="Explicación 2" xfId="15975" hidden="1" xr:uid="{00000000-0005-0000-0000-000046780000}"/>
    <cellStyle name="Explicación 2" xfId="15980" hidden="1" xr:uid="{00000000-0005-0000-0000-000047780000}"/>
    <cellStyle name="Explicación 2" xfId="15985" hidden="1" xr:uid="{00000000-0005-0000-0000-000048780000}"/>
    <cellStyle name="Explicación 2" xfId="15887" hidden="1" xr:uid="{00000000-0005-0000-0000-000049780000}"/>
    <cellStyle name="Explicación 2" xfId="15880" hidden="1" xr:uid="{00000000-0005-0000-0000-00004A780000}"/>
    <cellStyle name="Explicación 2" xfId="15755" hidden="1" xr:uid="{00000000-0005-0000-0000-00004B780000}"/>
    <cellStyle name="Explicación 2" xfId="15873" hidden="1" xr:uid="{00000000-0005-0000-0000-00004C780000}"/>
    <cellStyle name="Explicación 2" xfId="15989" hidden="1" xr:uid="{00000000-0005-0000-0000-00004D780000}"/>
    <cellStyle name="Explicación 2" xfId="15994" hidden="1" xr:uid="{00000000-0005-0000-0000-00004E780000}"/>
    <cellStyle name="Explicación 2" xfId="15999" hidden="1" xr:uid="{00000000-0005-0000-0000-00004F780000}"/>
    <cellStyle name="Explicación 2" xfId="16004" hidden="1" xr:uid="{00000000-0005-0000-0000-000050780000}"/>
    <cellStyle name="Explicación 2" xfId="16009" hidden="1" xr:uid="{00000000-0005-0000-0000-000051780000}"/>
    <cellStyle name="Explicación 2" xfId="16014" hidden="1" xr:uid="{00000000-0005-0000-0000-000052780000}"/>
    <cellStyle name="Explicación 2" xfId="15687" hidden="1" xr:uid="{00000000-0005-0000-0000-000053780000}"/>
    <cellStyle name="Explicación 2" xfId="14254" hidden="1" xr:uid="{00000000-0005-0000-0000-000054780000}"/>
    <cellStyle name="Explicación 2" xfId="13791" hidden="1" xr:uid="{00000000-0005-0000-0000-000055780000}"/>
    <cellStyle name="Explicación 2" xfId="15681" hidden="1" xr:uid="{00000000-0005-0000-0000-000056780000}"/>
    <cellStyle name="Explicación 2" xfId="15665" hidden="1" xr:uid="{00000000-0005-0000-0000-000057780000}"/>
    <cellStyle name="Explicación 2" xfId="15661" hidden="1" xr:uid="{00000000-0005-0000-0000-000058780000}"/>
    <cellStyle name="Explicación 2" xfId="4802" hidden="1" xr:uid="{00000000-0005-0000-0000-000059780000}"/>
    <cellStyle name="Explicación 2" xfId="15658" hidden="1" xr:uid="{00000000-0005-0000-0000-00005A780000}"/>
    <cellStyle name="Explicación 2" xfId="16019" hidden="1" xr:uid="{00000000-0005-0000-0000-00005B780000}"/>
    <cellStyle name="Explicación 2" xfId="16024" hidden="1" xr:uid="{00000000-0005-0000-0000-00005C780000}"/>
    <cellStyle name="Explicación 2" xfId="16079" hidden="1" xr:uid="{00000000-0005-0000-0000-00005D780000}"/>
    <cellStyle name="Explicación 2" xfId="16096" hidden="1" xr:uid="{00000000-0005-0000-0000-00005E780000}"/>
    <cellStyle name="Explicación 2" xfId="16102" hidden="1" xr:uid="{00000000-0005-0000-0000-00005F780000}"/>
    <cellStyle name="Explicación 2" xfId="16107" hidden="1" xr:uid="{00000000-0005-0000-0000-000060780000}"/>
    <cellStyle name="Explicación 2" xfId="16112" hidden="1" xr:uid="{00000000-0005-0000-0000-000061780000}"/>
    <cellStyle name="Explicación 2" xfId="16117" hidden="1" xr:uid="{00000000-0005-0000-0000-000062780000}"/>
    <cellStyle name="Explicación 2" xfId="16122" hidden="1" xr:uid="{00000000-0005-0000-0000-000063780000}"/>
    <cellStyle name="Explicación 2" xfId="16127" hidden="1" xr:uid="{00000000-0005-0000-0000-000064780000}"/>
    <cellStyle name="Explicación 2" xfId="16132" hidden="1" xr:uid="{00000000-0005-0000-0000-000065780000}"/>
    <cellStyle name="Explicación 2" xfId="16137" hidden="1" xr:uid="{00000000-0005-0000-0000-000066780000}"/>
    <cellStyle name="Explicación 2" xfId="16040" hidden="1" xr:uid="{00000000-0005-0000-0000-000067780000}"/>
    <cellStyle name="Explicación 2" xfId="16033" hidden="1" xr:uid="{00000000-0005-0000-0000-000068780000}"/>
    <cellStyle name="Explicación 2" xfId="9517" hidden="1" xr:uid="{00000000-0005-0000-0000-000069780000}"/>
    <cellStyle name="Explicación 2" xfId="16026" hidden="1" xr:uid="{00000000-0005-0000-0000-00006A780000}"/>
    <cellStyle name="Explicación 2" xfId="16141" hidden="1" xr:uid="{00000000-0005-0000-0000-00006B780000}"/>
    <cellStyle name="Explicación 2" xfId="16146" hidden="1" xr:uid="{00000000-0005-0000-0000-00006C780000}"/>
    <cellStyle name="Explicación 2" xfId="16151" hidden="1" xr:uid="{00000000-0005-0000-0000-00006D780000}"/>
    <cellStyle name="Explicación 2" xfId="16156" hidden="1" xr:uid="{00000000-0005-0000-0000-00006E780000}"/>
    <cellStyle name="Explicación 2" xfId="16161" hidden="1" xr:uid="{00000000-0005-0000-0000-00006F780000}"/>
    <cellStyle name="Explicación 2" xfId="16166" hidden="1" xr:uid="{00000000-0005-0000-0000-000070780000}"/>
    <cellStyle name="Explicación 2" xfId="15817" hidden="1" xr:uid="{00000000-0005-0000-0000-000071780000}"/>
    <cellStyle name="Explicación 2" xfId="13850" hidden="1" xr:uid="{00000000-0005-0000-0000-000072780000}"/>
    <cellStyle name="Explicación 2" xfId="15823" hidden="1" xr:uid="{00000000-0005-0000-0000-000073780000}"/>
    <cellStyle name="Explicación 2" xfId="15833" hidden="1" xr:uid="{00000000-0005-0000-0000-000074780000}"/>
    <cellStyle name="Explicación 2" xfId="14128" hidden="1" xr:uid="{00000000-0005-0000-0000-000075780000}"/>
    <cellStyle name="Explicación 2" xfId="15701" hidden="1" xr:uid="{00000000-0005-0000-0000-000076780000}"/>
    <cellStyle name="Explicación 2" xfId="13984" hidden="1" xr:uid="{00000000-0005-0000-0000-000077780000}"/>
    <cellStyle name="Explicación 2" xfId="14141" hidden="1" xr:uid="{00000000-0005-0000-0000-000078780000}"/>
    <cellStyle name="Explicación 2" xfId="15657" hidden="1" xr:uid="{00000000-0005-0000-0000-000079780000}"/>
    <cellStyle name="Explicación 2" xfId="16169" hidden="1" xr:uid="{00000000-0005-0000-0000-00007A780000}"/>
    <cellStyle name="Explicación 2" xfId="16224" hidden="1" xr:uid="{00000000-0005-0000-0000-00007B780000}"/>
    <cellStyle name="Explicación 2" xfId="16241" hidden="1" xr:uid="{00000000-0005-0000-0000-00007C780000}"/>
    <cellStyle name="Explicación 2" xfId="16247" hidden="1" xr:uid="{00000000-0005-0000-0000-00007D780000}"/>
    <cellStyle name="Explicación 2" xfId="16252" hidden="1" xr:uid="{00000000-0005-0000-0000-00007E780000}"/>
    <cellStyle name="Explicación 2" xfId="16257" hidden="1" xr:uid="{00000000-0005-0000-0000-00007F780000}"/>
    <cellStyle name="Explicación 2" xfId="16262" hidden="1" xr:uid="{00000000-0005-0000-0000-000080780000}"/>
    <cellStyle name="Explicación 2" xfId="16267" hidden="1" xr:uid="{00000000-0005-0000-0000-000081780000}"/>
    <cellStyle name="Explicación 2" xfId="16272" hidden="1" xr:uid="{00000000-0005-0000-0000-000082780000}"/>
    <cellStyle name="Explicación 2" xfId="16277" hidden="1" xr:uid="{00000000-0005-0000-0000-000083780000}"/>
    <cellStyle name="Explicación 2" xfId="16282" hidden="1" xr:uid="{00000000-0005-0000-0000-000084780000}"/>
    <cellStyle name="Explicación 2" xfId="16185" hidden="1" xr:uid="{00000000-0005-0000-0000-000085780000}"/>
    <cellStyle name="Explicación 2" xfId="16178" hidden="1" xr:uid="{00000000-0005-0000-0000-000086780000}"/>
    <cellStyle name="Explicación 2" xfId="13925" hidden="1" xr:uid="{00000000-0005-0000-0000-000087780000}"/>
    <cellStyle name="Explicación 2" xfId="16171" hidden="1" xr:uid="{00000000-0005-0000-0000-000088780000}"/>
    <cellStyle name="Explicación 2" xfId="16286" hidden="1" xr:uid="{00000000-0005-0000-0000-000089780000}"/>
    <cellStyle name="Explicación 2" xfId="16291" hidden="1" xr:uid="{00000000-0005-0000-0000-00008A780000}"/>
    <cellStyle name="Explicación 2" xfId="16296" hidden="1" xr:uid="{00000000-0005-0000-0000-00008B780000}"/>
    <cellStyle name="Explicación 2" xfId="16301" hidden="1" xr:uid="{00000000-0005-0000-0000-00008C780000}"/>
    <cellStyle name="Explicación 2" xfId="16306" hidden="1" xr:uid="{00000000-0005-0000-0000-00008D780000}"/>
    <cellStyle name="Explicación 2" xfId="16311" hidden="1" xr:uid="{00000000-0005-0000-0000-00008E780000}"/>
    <cellStyle name="Explicación 2" xfId="9247" hidden="1" xr:uid="{00000000-0005-0000-0000-00008F780000}"/>
    <cellStyle name="Explicación 2" xfId="13973" hidden="1" xr:uid="{00000000-0005-0000-0000-000090780000}"/>
    <cellStyle name="Explicación 2" xfId="9193" hidden="1" xr:uid="{00000000-0005-0000-0000-000091780000}"/>
    <cellStyle name="Explicación 2" xfId="13994" hidden="1" xr:uid="{00000000-0005-0000-0000-000092780000}"/>
    <cellStyle name="Explicación 2" xfId="13885" hidden="1" xr:uid="{00000000-0005-0000-0000-000093780000}"/>
    <cellStyle name="Explicación 2" xfId="16314" hidden="1" xr:uid="{00000000-0005-0000-0000-000094780000}"/>
    <cellStyle name="Explicación 2" xfId="16319" hidden="1" xr:uid="{00000000-0005-0000-0000-000095780000}"/>
    <cellStyle name="Explicación 2" xfId="16324" hidden="1" xr:uid="{00000000-0005-0000-0000-000096780000}"/>
    <cellStyle name="Explicación 2" xfId="16329" hidden="1" xr:uid="{00000000-0005-0000-0000-000097780000}"/>
    <cellStyle name="Explicación 2" xfId="16334" hidden="1" xr:uid="{00000000-0005-0000-0000-000098780000}"/>
    <cellStyle name="Explicación 2" xfId="16462" hidden="1" xr:uid="{00000000-0005-0000-0000-000099780000}"/>
    <cellStyle name="Explicación 2" xfId="16479" hidden="1" xr:uid="{00000000-0005-0000-0000-00009A780000}"/>
    <cellStyle name="Explicación 2" xfId="16486" hidden="1" xr:uid="{00000000-0005-0000-0000-00009B780000}"/>
    <cellStyle name="Explicación 2" xfId="16493" hidden="1" xr:uid="{00000000-0005-0000-0000-00009C780000}"/>
    <cellStyle name="Explicación 2" xfId="16522" hidden="1" xr:uid="{00000000-0005-0000-0000-00009D780000}"/>
    <cellStyle name="Explicación 2" xfId="16528" hidden="1" xr:uid="{00000000-0005-0000-0000-00009E780000}"/>
    <cellStyle name="Explicación 2" xfId="16533" hidden="1" xr:uid="{00000000-0005-0000-0000-00009F780000}"/>
    <cellStyle name="Explicación 2" xfId="16538" hidden="1" xr:uid="{00000000-0005-0000-0000-0000A0780000}"/>
    <cellStyle name="Explicación 2" xfId="16544" hidden="1" xr:uid="{00000000-0005-0000-0000-0000A1780000}"/>
    <cellStyle name="Explicación 2" xfId="16550" hidden="1" xr:uid="{00000000-0005-0000-0000-0000A2780000}"/>
    <cellStyle name="Explicación 2" xfId="16605" hidden="1" xr:uid="{00000000-0005-0000-0000-0000A3780000}"/>
    <cellStyle name="Explicación 2" xfId="16622" hidden="1" xr:uid="{00000000-0005-0000-0000-0000A4780000}"/>
    <cellStyle name="Explicación 2" xfId="16628" hidden="1" xr:uid="{00000000-0005-0000-0000-0000A5780000}"/>
    <cellStyle name="Explicación 2" xfId="16633" hidden="1" xr:uid="{00000000-0005-0000-0000-0000A6780000}"/>
    <cellStyle name="Explicación 2" xfId="16638" hidden="1" xr:uid="{00000000-0005-0000-0000-0000A7780000}"/>
    <cellStyle name="Explicación 2" xfId="16643" hidden="1" xr:uid="{00000000-0005-0000-0000-0000A8780000}"/>
    <cellStyle name="Explicación 2" xfId="16648" hidden="1" xr:uid="{00000000-0005-0000-0000-0000A9780000}"/>
    <cellStyle name="Explicación 2" xfId="16653" hidden="1" xr:uid="{00000000-0005-0000-0000-0000AA780000}"/>
    <cellStyle name="Explicación 2" xfId="16658" hidden="1" xr:uid="{00000000-0005-0000-0000-0000AB780000}"/>
    <cellStyle name="Explicación 2" xfId="16663" hidden="1" xr:uid="{00000000-0005-0000-0000-0000AC780000}"/>
    <cellStyle name="Explicación 2" xfId="16566" hidden="1" xr:uid="{00000000-0005-0000-0000-0000AD780000}"/>
    <cellStyle name="Explicación 2" xfId="16559" hidden="1" xr:uid="{00000000-0005-0000-0000-0000AE780000}"/>
    <cellStyle name="Explicación 2" xfId="16434" hidden="1" xr:uid="{00000000-0005-0000-0000-0000AF780000}"/>
    <cellStyle name="Explicación 2" xfId="16552" hidden="1" xr:uid="{00000000-0005-0000-0000-0000B0780000}"/>
    <cellStyle name="Explicación 2" xfId="16667" hidden="1" xr:uid="{00000000-0005-0000-0000-0000B1780000}"/>
    <cellStyle name="Explicación 2" xfId="16672" hidden="1" xr:uid="{00000000-0005-0000-0000-0000B2780000}"/>
    <cellStyle name="Explicación 2" xfId="16677" hidden="1" xr:uid="{00000000-0005-0000-0000-0000B3780000}"/>
    <cellStyle name="Explicación 2" xfId="16682" hidden="1" xr:uid="{00000000-0005-0000-0000-0000B4780000}"/>
    <cellStyle name="Explicación 2" xfId="16687" hidden="1" xr:uid="{00000000-0005-0000-0000-0000B5780000}"/>
    <cellStyle name="Explicación 2" xfId="16692" hidden="1" xr:uid="{00000000-0005-0000-0000-0000B6780000}"/>
    <cellStyle name="Explicación 2" xfId="16366" hidden="1" xr:uid="{00000000-0005-0000-0000-0000B7780000}"/>
    <cellStyle name="Explicación 2" xfId="9733" hidden="1" xr:uid="{00000000-0005-0000-0000-0000B8780000}"/>
    <cellStyle name="Explicación 2" xfId="14007" hidden="1" xr:uid="{00000000-0005-0000-0000-0000B9780000}"/>
    <cellStyle name="Explicación 2" xfId="16360" hidden="1" xr:uid="{00000000-0005-0000-0000-0000BA780000}"/>
    <cellStyle name="Explicación 2" xfId="16344" hidden="1" xr:uid="{00000000-0005-0000-0000-0000BB780000}"/>
    <cellStyle name="Explicación 2" xfId="16340" hidden="1" xr:uid="{00000000-0005-0000-0000-0000BC780000}"/>
    <cellStyle name="Explicación 2" xfId="4111" hidden="1" xr:uid="{00000000-0005-0000-0000-0000BD780000}"/>
    <cellStyle name="Explicación 2" xfId="16337" hidden="1" xr:uid="{00000000-0005-0000-0000-0000BE780000}"/>
    <cellStyle name="Explicación 2" xfId="16697" hidden="1" xr:uid="{00000000-0005-0000-0000-0000BF780000}"/>
    <cellStyle name="Explicación 2" xfId="16702" hidden="1" xr:uid="{00000000-0005-0000-0000-0000C0780000}"/>
    <cellStyle name="Explicación 2" xfId="16757" hidden="1" xr:uid="{00000000-0005-0000-0000-0000C1780000}"/>
    <cellStyle name="Explicación 2" xfId="16774" hidden="1" xr:uid="{00000000-0005-0000-0000-0000C2780000}"/>
    <cellStyle name="Explicación 2" xfId="16780" hidden="1" xr:uid="{00000000-0005-0000-0000-0000C3780000}"/>
    <cellStyle name="Explicación 2" xfId="16785" hidden="1" xr:uid="{00000000-0005-0000-0000-0000C4780000}"/>
    <cellStyle name="Explicación 2" xfId="16790" hidden="1" xr:uid="{00000000-0005-0000-0000-0000C5780000}"/>
    <cellStyle name="Explicación 2" xfId="16795" hidden="1" xr:uid="{00000000-0005-0000-0000-0000C6780000}"/>
    <cellStyle name="Explicación 2" xfId="16800" hidden="1" xr:uid="{00000000-0005-0000-0000-0000C7780000}"/>
    <cellStyle name="Explicación 2" xfId="16805" hidden="1" xr:uid="{00000000-0005-0000-0000-0000C8780000}"/>
    <cellStyle name="Explicación 2" xfId="16810" hidden="1" xr:uid="{00000000-0005-0000-0000-0000C9780000}"/>
    <cellStyle name="Explicación 2" xfId="16815" hidden="1" xr:uid="{00000000-0005-0000-0000-0000CA780000}"/>
    <cellStyle name="Explicación 2" xfId="16718" hidden="1" xr:uid="{00000000-0005-0000-0000-0000CB780000}"/>
    <cellStyle name="Explicación 2" xfId="16711" hidden="1" xr:uid="{00000000-0005-0000-0000-0000CC780000}"/>
    <cellStyle name="Explicación 2" xfId="5198" hidden="1" xr:uid="{00000000-0005-0000-0000-0000CD780000}"/>
    <cellStyle name="Explicación 2" xfId="16704" hidden="1" xr:uid="{00000000-0005-0000-0000-0000CE780000}"/>
    <cellStyle name="Explicación 2" xfId="16819" hidden="1" xr:uid="{00000000-0005-0000-0000-0000CF780000}"/>
    <cellStyle name="Explicación 2" xfId="16824" hidden="1" xr:uid="{00000000-0005-0000-0000-0000D0780000}"/>
    <cellStyle name="Explicación 2" xfId="16829" hidden="1" xr:uid="{00000000-0005-0000-0000-0000D1780000}"/>
    <cellStyle name="Explicación 2" xfId="16834" hidden="1" xr:uid="{00000000-0005-0000-0000-0000D2780000}"/>
    <cellStyle name="Explicación 2" xfId="16839" hidden="1" xr:uid="{00000000-0005-0000-0000-0000D3780000}"/>
    <cellStyle name="Explicación 2" xfId="16844" hidden="1" xr:uid="{00000000-0005-0000-0000-0000D4780000}"/>
    <cellStyle name="Explicación 2" xfId="16496" hidden="1" xr:uid="{00000000-0005-0000-0000-0000D5780000}"/>
    <cellStyle name="Explicación 2" xfId="9766" hidden="1" xr:uid="{00000000-0005-0000-0000-0000D6780000}"/>
    <cellStyle name="Explicación 2" xfId="16502" hidden="1" xr:uid="{00000000-0005-0000-0000-0000D7780000}"/>
    <cellStyle name="Explicación 2" xfId="16512" hidden="1" xr:uid="{00000000-0005-0000-0000-0000D8780000}"/>
    <cellStyle name="Explicación 2" xfId="9469" hidden="1" xr:uid="{00000000-0005-0000-0000-0000D9780000}"/>
    <cellStyle name="Explicación 2" xfId="16380" hidden="1" xr:uid="{00000000-0005-0000-0000-0000DA780000}"/>
    <cellStyle name="Explicación 2" xfId="14240" hidden="1" xr:uid="{00000000-0005-0000-0000-0000DB780000}"/>
    <cellStyle name="Explicación 2" xfId="9277" hidden="1" xr:uid="{00000000-0005-0000-0000-0000DC780000}"/>
    <cellStyle name="Explicación 2" xfId="16336" hidden="1" xr:uid="{00000000-0005-0000-0000-0000DD780000}"/>
    <cellStyle name="Explicación 2" xfId="16847" hidden="1" xr:uid="{00000000-0005-0000-0000-0000DE780000}"/>
    <cellStyle name="Explicación 2" xfId="16902" hidden="1" xr:uid="{00000000-0005-0000-0000-0000DF780000}"/>
    <cellStyle name="Explicación 2" xfId="16919" hidden="1" xr:uid="{00000000-0005-0000-0000-0000E0780000}"/>
    <cellStyle name="Explicación 2" xfId="16925" hidden="1" xr:uid="{00000000-0005-0000-0000-0000E1780000}"/>
    <cellStyle name="Explicación 2" xfId="16930" hidden="1" xr:uid="{00000000-0005-0000-0000-0000E2780000}"/>
    <cellStyle name="Explicación 2" xfId="16935" hidden="1" xr:uid="{00000000-0005-0000-0000-0000E3780000}"/>
    <cellStyle name="Explicación 2" xfId="16940" hidden="1" xr:uid="{00000000-0005-0000-0000-0000E4780000}"/>
    <cellStyle name="Explicación 2" xfId="16945" hidden="1" xr:uid="{00000000-0005-0000-0000-0000E5780000}"/>
    <cellStyle name="Explicación 2" xfId="16950" hidden="1" xr:uid="{00000000-0005-0000-0000-0000E6780000}"/>
    <cellStyle name="Explicación 2" xfId="16955" hidden="1" xr:uid="{00000000-0005-0000-0000-0000E7780000}"/>
    <cellStyle name="Explicación 2" xfId="16960" hidden="1" xr:uid="{00000000-0005-0000-0000-0000E8780000}"/>
    <cellStyle name="Explicación 2" xfId="16863" hidden="1" xr:uid="{00000000-0005-0000-0000-0000E9780000}"/>
    <cellStyle name="Explicación 2" xfId="16856" hidden="1" xr:uid="{00000000-0005-0000-0000-0000EA780000}"/>
    <cellStyle name="Explicación 2" xfId="13930" hidden="1" xr:uid="{00000000-0005-0000-0000-0000EB780000}"/>
    <cellStyle name="Explicación 2" xfId="16849" hidden="1" xr:uid="{00000000-0005-0000-0000-0000EC780000}"/>
    <cellStyle name="Explicación 2" xfId="16964" hidden="1" xr:uid="{00000000-0005-0000-0000-0000ED780000}"/>
    <cellStyle name="Explicación 2" xfId="16969" hidden="1" xr:uid="{00000000-0005-0000-0000-0000EE780000}"/>
    <cellStyle name="Explicación 2" xfId="16974" hidden="1" xr:uid="{00000000-0005-0000-0000-0000EF780000}"/>
    <cellStyle name="Explicación 2" xfId="16979" hidden="1" xr:uid="{00000000-0005-0000-0000-0000F0780000}"/>
    <cellStyle name="Explicación 2" xfId="16984" hidden="1" xr:uid="{00000000-0005-0000-0000-0000F1780000}"/>
    <cellStyle name="Explicación 2" xfId="16989" hidden="1" xr:uid="{00000000-0005-0000-0000-0000F2780000}"/>
    <cellStyle name="Explicación 2" xfId="10394" hidden="1" xr:uid="{00000000-0005-0000-0000-0000F3780000}"/>
    <cellStyle name="Explicación 2" xfId="8934" hidden="1" xr:uid="{00000000-0005-0000-0000-0000F4780000}"/>
    <cellStyle name="Explicación 2" xfId="3989" hidden="1" xr:uid="{00000000-0005-0000-0000-0000F5780000}"/>
    <cellStyle name="Explicación 2" xfId="10026" hidden="1" xr:uid="{00000000-0005-0000-0000-0000F6780000}"/>
    <cellStyle name="Explicación 2" xfId="17004" hidden="1" xr:uid="{00000000-0005-0000-0000-0000F7780000}"/>
    <cellStyle name="Explicación 2" xfId="17015" hidden="1" xr:uid="{00000000-0005-0000-0000-0000F8780000}"/>
    <cellStyle name="Explicación 2" xfId="17028" hidden="1" xr:uid="{00000000-0005-0000-0000-0000F9780000}"/>
    <cellStyle name="Explicación 2" xfId="17033" hidden="1" xr:uid="{00000000-0005-0000-0000-0000FA780000}"/>
    <cellStyle name="Explicación 2" xfId="17049" hidden="1" xr:uid="{00000000-0005-0000-0000-0000FB780000}"/>
    <cellStyle name="Explicación 2" xfId="17057" hidden="1" xr:uid="{00000000-0005-0000-0000-0000FC780000}"/>
    <cellStyle name="Explicación 2" xfId="17369" hidden="1" xr:uid="{00000000-0005-0000-0000-0000FD780000}"/>
    <cellStyle name="Explicación 2" xfId="17386" hidden="1" xr:uid="{00000000-0005-0000-0000-0000FE780000}"/>
    <cellStyle name="Explicación 2" xfId="17396" hidden="1" xr:uid="{00000000-0005-0000-0000-0000FF780000}"/>
    <cellStyle name="Explicación 2" xfId="17402" hidden="1" xr:uid="{00000000-0005-0000-0000-000000790000}"/>
    <cellStyle name="Explicación 2" xfId="17481" hidden="1" xr:uid="{00000000-0005-0000-0000-000001790000}"/>
    <cellStyle name="Explicación 2" xfId="17486" hidden="1" xr:uid="{00000000-0005-0000-0000-000002790000}"/>
    <cellStyle name="Explicación 2" xfId="17493" hidden="1" xr:uid="{00000000-0005-0000-0000-000003790000}"/>
    <cellStyle name="Explicación 2" xfId="17498" hidden="1" xr:uid="{00000000-0005-0000-0000-000004790000}"/>
    <cellStyle name="Explicación 2" xfId="17507" hidden="1" xr:uid="{00000000-0005-0000-0000-000005790000}"/>
    <cellStyle name="Explicación 2" xfId="17512" hidden="1" xr:uid="{00000000-0005-0000-0000-000006790000}"/>
    <cellStyle name="Explicación 2" xfId="17104" hidden="1" xr:uid="{00000000-0005-0000-0000-000007790000}"/>
    <cellStyle name="Explicación 2" xfId="17096" hidden="1" xr:uid="{00000000-0005-0000-0000-000008790000}"/>
    <cellStyle name="Explicación 2" xfId="10418" hidden="1" xr:uid="{00000000-0005-0000-0000-000009790000}"/>
    <cellStyle name="Explicación 2" xfId="17085" hidden="1" xr:uid="{00000000-0005-0000-0000-00000A790000}"/>
    <cellStyle name="Explicación 2" xfId="17516" hidden="1" xr:uid="{00000000-0005-0000-0000-00000B790000}"/>
    <cellStyle name="Explicación 2" xfId="17522" hidden="1" xr:uid="{00000000-0005-0000-0000-00000C790000}"/>
    <cellStyle name="Explicación 2" xfId="17531" hidden="1" xr:uid="{00000000-0005-0000-0000-00000D790000}"/>
    <cellStyle name="Explicación 2" xfId="17536" hidden="1" xr:uid="{00000000-0005-0000-0000-00000E790000}"/>
    <cellStyle name="Explicación 2" xfId="17544" hidden="1" xr:uid="{00000000-0005-0000-0000-00000F790000}"/>
    <cellStyle name="Explicación 2" xfId="17551" hidden="1" xr:uid="{00000000-0005-0000-0000-000010790000}"/>
    <cellStyle name="Explicación 2" xfId="17501" hidden="1" xr:uid="{00000000-0005-0000-0000-000011790000}"/>
    <cellStyle name="Explicación 2" xfId="17269" hidden="1" xr:uid="{00000000-0005-0000-0000-000012790000}"/>
    <cellStyle name="Explicación 2" xfId="17058" hidden="1" xr:uid="{00000000-0005-0000-0000-000013790000}"/>
    <cellStyle name="Explicación 2" xfId="17389" hidden="1" xr:uid="{00000000-0005-0000-0000-000014790000}"/>
    <cellStyle name="Explicación 2" xfId="17192" hidden="1" xr:uid="{00000000-0005-0000-0000-000015790000}"/>
    <cellStyle name="Explicación 2" xfId="17556" hidden="1" xr:uid="{00000000-0005-0000-0000-000016790000}"/>
    <cellStyle name="Explicación 2" xfId="17562" hidden="1" xr:uid="{00000000-0005-0000-0000-000017790000}"/>
    <cellStyle name="Explicación 2" xfId="17567" hidden="1" xr:uid="{00000000-0005-0000-0000-000018790000}"/>
    <cellStyle name="Explicación 2" xfId="17575" hidden="1" xr:uid="{00000000-0005-0000-0000-000019790000}"/>
    <cellStyle name="Explicación 2" xfId="17581" hidden="1" xr:uid="{00000000-0005-0000-0000-00001A790000}"/>
    <cellStyle name="Explicación 2" xfId="17709" hidden="1" xr:uid="{00000000-0005-0000-0000-00001B790000}"/>
    <cellStyle name="Explicación 2" xfId="17726" hidden="1" xr:uid="{00000000-0005-0000-0000-00001C790000}"/>
    <cellStyle name="Explicación 2" xfId="17733" hidden="1" xr:uid="{00000000-0005-0000-0000-00001D790000}"/>
    <cellStyle name="Explicación 2" xfId="17740" hidden="1" xr:uid="{00000000-0005-0000-0000-00001E790000}"/>
    <cellStyle name="Explicación 2" xfId="17769" hidden="1" xr:uid="{00000000-0005-0000-0000-00001F790000}"/>
    <cellStyle name="Explicación 2" xfId="17775" hidden="1" xr:uid="{00000000-0005-0000-0000-000020790000}"/>
    <cellStyle name="Explicación 2" xfId="17780" hidden="1" xr:uid="{00000000-0005-0000-0000-000021790000}"/>
    <cellStyle name="Explicación 2" xfId="17785" hidden="1" xr:uid="{00000000-0005-0000-0000-000022790000}"/>
    <cellStyle name="Explicación 2" xfId="17791" hidden="1" xr:uid="{00000000-0005-0000-0000-000023790000}"/>
    <cellStyle name="Explicación 2" xfId="17797" hidden="1" xr:uid="{00000000-0005-0000-0000-000024790000}"/>
    <cellStyle name="Explicación 2" xfId="17853" hidden="1" xr:uid="{00000000-0005-0000-0000-000025790000}"/>
    <cellStyle name="Explicación 2" xfId="17870" hidden="1" xr:uid="{00000000-0005-0000-0000-000026790000}"/>
    <cellStyle name="Explicación 2" xfId="17876" hidden="1" xr:uid="{00000000-0005-0000-0000-000027790000}"/>
    <cellStyle name="Explicación 2" xfId="17881" hidden="1" xr:uid="{00000000-0005-0000-0000-000028790000}"/>
    <cellStyle name="Explicación 2" xfId="17886" hidden="1" xr:uid="{00000000-0005-0000-0000-000029790000}"/>
    <cellStyle name="Explicación 2" xfId="17891" hidden="1" xr:uid="{00000000-0005-0000-0000-00002A790000}"/>
    <cellStyle name="Explicación 2" xfId="17896" hidden="1" xr:uid="{00000000-0005-0000-0000-00002B790000}"/>
    <cellStyle name="Explicación 2" xfId="17901" hidden="1" xr:uid="{00000000-0005-0000-0000-00002C790000}"/>
    <cellStyle name="Explicación 2" xfId="17906" hidden="1" xr:uid="{00000000-0005-0000-0000-00002D790000}"/>
    <cellStyle name="Explicación 2" xfId="17911" hidden="1" xr:uid="{00000000-0005-0000-0000-00002E790000}"/>
    <cellStyle name="Explicación 2" xfId="17813" hidden="1" xr:uid="{00000000-0005-0000-0000-00002F790000}"/>
    <cellStyle name="Explicación 2" xfId="17806" hidden="1" xr:uid="{00000000-0005-0000-0000-000030790000}"/>
    <cellStyle name="Explicación 2" xfId="17681" hidden="1" xr:uid="{00000000-0005-0000-0000-000031790000}"/>
    <cellStyle name="Explicación 2" xfId="17799" hidden="1" xr:uid="{00000000-0005-0000-0000-000032790000}"/>
    <cellStyle name="Explicación 2" xfId="17915" hidden="1" xr:uid="{00000000-0005-0000-0000-000033790000}"/>
    <cellStyle name="Explicación 2" xfId="17920" hidden="1" xr:uid="{00000000-0005-0000-0000-000034790000}"/>
    <cellStyle name="Explicación 2" xfId="17925" hidden="1" xr:uid="{00000000-0005-0000-0000-000035790000}"/>
    <cellStyle name="Explicación 2" xfId="17930" hidden="1" xr:uid="{00000000-0005-0000-0000-000036790000}"/>
    <cellStyle name="Explicación 2" xfId="17935" hidden="1" xr:uid="{00000000-0005-0000-0000-000037790000}"/>
    <cellStyle name="Explicación 2" xfId="17940" hidden="1" xr:uid="{00000000-0005-0000-0000-000038790000}"/>
    <cellStyle name="Explicación 2" xfId="17613" hidden="1" xr:uid="{00000000-0005-0000-0000-000039790000}"/>
    <cellStyle name="Explicación 2" xfId="17309" hidden="1" xr:uid="{00000000-0005-0000-0000-00003A790000}"/>
    <cellStyle name="Explicación 2" xfId="5330" hidden="1" xr:uid="{00000000-0005-0000-0000-00003B790000}"/>
    <cellStyle name="Explicación 2" xfId="17607" hidden="1" xr:uid="{00000000-0005-0000-0000-00003C790000}"/>
    <cellStyle name="Explicación 2" xfId="17591" hidden="1" xr:uid="{00000000-0005-0000-0000-00003D790000}"/>
    <cellStyle name="Explicación 2" xfId="17587" hidden="1" xr:uid="{00000000-0005-0000-0000-00003E790000}"/>
    <cellStyle name="Explicación 2" xfId="17075" hidden="1" xr:uid="{00000000-0005-0000-0000-00003F790000}"/>
    <cellStyle name="Explicación 2" xfId="17584" hidden="1" xr:uid="{00000000-0005-0000-0000-000040790000}"/>
    <cellStyle name="Explicación 2" xfId="17945" hidden="1" xr:uid="{00000000-0005-0000-0000-000041790000}"/>
    <cellStyle name="Explicación 2" xfId="17950" hidden="1" xr:uid="{00000000-0005-0000-0000-000042790000}"/>
    <cellStyle name="Explicación 2" xfId="18005" hidden="1" xr:uid="{00000000-0005-0000-0000-000043790000}"/>
    <cellStyle name="Explicación 2" xfId="18022" hidden="1" xr:uid="{00000000-0005-0000-0000-000044790000}"/>
    <cellStyle name="Explicación 2" xfId="18028" hidden="1" xr:uid="{00000000-0005-0000-0000-000045790000}"/>
    <cellStyle name="Explicación 2" xfId="18033" hidden="1" xr:uid="{00000000-0005-0000-0000-000046790000}"/>
    <cellStyle name="Explicación 2" xfId="18038" hidden="1" xr:uid="{00000000-0005-0000-0000-000047790000}"/>
    <cellStyle name="Explicación 2" xfId="18043" hidden="1" xr:uid="{00000000-0005-0000-0000-000048790000}"/>
    <cellStyle name="Explicación 2" xfId="18048" hidden="1" xr:uid="{00000000-0005-0000-0000-000049790000}"/>
    <cellStyle name="Explicación 2" xfId="18053" hidden="1" xr:uid="{00000000-0005-0000-0000-00004A790000}"/>
    <cellStyle name="Explicación 2" xfId="18058" hidden="1" xr:uid="{00000000-0005-0000-0000-00004B790000}"/>
    <cellStyle name="Explicación 2" xfId="18063" hidden="1" xr:uid="{00000000-0005-0000-0000-00004C790000}"/>
    <cellStyle name="Explicación 2" xfId="17966" hidden="1" xr:uid="{00000000-0005-0000-0000-00004D790000}"/>
    <cellStyle name="Explicación 2" xfId="17959" hidden="1" xr:uid="{00000000-0005-0000-0000-00004E790000}"/>
    <cellStyle name="Explicación 2" xfId="4684" hidden="1" xr:uid="{00000000-0005-0000-0000-00004F790000}"/>
    <cellStyle name="Explicación 2" xfId="17952" hidden="1" xr:uid="{00000000-0005-0000-0000-000050790000}"/>
    <cellStyle name="Explicación 2" xfId="18067" hidden="1" xr:uid="{00000000-0005-0000-0000-000051790000}"/>
    <cellStyle name="Explicación 2" xfId="18072" hidden="1" xr:uid="{00000000-0005-0000-0000-000052790000}"/>
    <cellStyle name="Explicación 2" xfId="18077" hidden="1" xr:uid="{00000000-0005-0000-0000-000053790000}"/>
    <cellStyle name="Explicación 2" xfId="18082" hidden="1" xr:uid="{00000000-0005-0000-0000-000054790000}"/>
    <cellStyle name="Explicación 2" xfId="18087" hidden="1" xr:uid="{00000000-0005-0000-0000-000055790000}"/>
    <cellStyle name="Explicación 2" xfId="18092" hidden="1" xr:uid="{00000000-0005-0000-0000-000056790000}"/>
    <cellStyle name="Explicación 2" xfId="17743" hidden="1" xr:uid="{00000000-0005-0000-0000-000057790000}"/>
    <cellStyle name="Explicación 2" xfId="17291" hidden="1" xr:uid="{00000000-0005-0000-0000-000058790000}"/>
    <cellStyle name="Explicación 2" xfId="17749" hidden="1" xr:uid="{00000000-0005-0000-0000-000059790000}"/>
    <cellStyle name="Explicación 2" xfId="17759" hidden="1" xr:uid="{00000000-0005-0000-0000-00005A790000}"/>
    <cellStyle name="Explicación 2" xfId="17519" hidden="1" xr:uid="{00000000-0005-0000-0000-00005B790000}"/>
    <cellStyle name="Explicación 2" xfId="17627" hidden="1" xr:uid="{00000000-0005-0000-0000-00005C790000}"/>
    <cellStyle name="Explicación 2" xfId="5621" hidden="1" xr:uid="{00000000-0005-0000-0000-00005D790000}"/>
    <cellStyle name="Explicación 2" xfId="4885" hidden="1" xr:uid="{00000000-0005-0000-0000-00005E790000}"/>
    <cellStyle name="Explicación 2" xfId="17583" hidden="1" xr:uid="{00000000-0005-0000-0000-00005F790000}"/>
    <cellStyle name="Explicación 2" xfId="18095" hidden="1" xr:uid="{00000000-0005-0000-0000-000060790000}"/>
    <cellStyle name="Explicación 2" xfId="18150" hidden="1" xr:uid="{00000000-0005-0000-0000-000061790000}"/>
    <cellStyle name="Explicación 2" xfId="18167" hidden="1" xr:uid="{00000000-0005-0000-0000-000062790000}"/>
    <cellStyle name="Explicación 2" xfId="18173" hidden="1" xr:uid="{00000000-0005-0000-0000-000063790000}"/>
    <cellStyle name="Explicación 2" xfId="18178" hidden="1" xr:uid="{00000000-0005-0000-0000-000064790000}"/>
    <cellStyle name="Explicación 2" xfId="18183" hidden="1" xr:uid="{00000000-0005-0000-0000-000065790000}"/>
    <cellStyle name="Explicación 2" xfId="18188" hidden="1" xr:uid="{00000000-0005-0000-0000-000066790000}"/>
    <cellStyle name="Explicación 2" xfId="18193" hidden="1" xr:uid="{00000000-0005-0000-0000-000067790000}"/>
    <cellStyle name="Explicación 2" xfId="18198" hidden="1" xr:uid="{00000000-0005-0000-0000-000068790000}"/>
    <cellStyle name="Explicación 2" xfId="18203" hidden="1" xr:uid="{00000000-0005-0000-0000-000069790000}"/>
    <cellStyle name="Explicación 2" xfId="18208" hidden="1" xr:uid="{00000000-0005-0000-0000-00006A790000}"/>
    <cellStyle name="Explicación 2" xfId="18111" hidden="1" xr:uid="{00000000-0005-0000-0000-00006B790000}"/>
    <cellStyle name="Explicación 2" xfId="18104" hidden="1" xr:uid="{00000000-0005-0000-0000-00006C790000}"/>
    <cellStyle name="Explicación 2" xfId="17184" hidden="1" xr:uid="{00000000-0005-0000-0000-00006D790000}"/>
    <cellStyle name="Explicación 2" xfId="18097" hidden="1" xr:uid="{00000000-0005-0000-0000-00006E790000}"/>
    <cellStyle name="Explicación 2" xfId="18212" hidden="1" xr:uid="{00000000-0005-0000-0000-00006F790000}"/>
    <cellStyle name="Explicación 2" xfId="18217" hidden="1" xr:uid="{00000000-0005-0000-0000-000070790000}"/>
    <cellStyle name="Explicación 2" xfId="18222" hidden="1" xr:uid="{00000000-0005-0000-0000-000071790000}"/>
    <cellStyle name="Explicación 2" xfId="18227" hidden="1" xr:uid="{00000000-0005-0000-0000-000072790000}"/>
    <cellStyle name="Explicación 2" xfId="18232" hidden="1" xr:uid="{00000000-0005-0000-0000-000073790000}"/>
    <cellStyle name="Explicación 2" xfId="18237" hidden="1" xr:uid="{00000000-0005-0000-0000-000074790000}"/>
    <cellStyle name="Explicación 2" xfId="17112" hidden="1" xr:uid="{00000000-0005-0000-0000-000075790000}"/>
    <cellStyle name="Explicación 2" xfId="17061" hidden="1" xr:uid="{00000000-0005-0000-0000-000076790000}"/>
    <cellStyle name="Explicación 2" xfId="10368" hidden="1" xr:uid="{00000000-0005-0000-0000-000077790000}"/>
    <cellStyle name="Explicación 2" xfId="17207" hidden="1" xr:uid="{00000000-0005-0000-0000-000078790000}"/>
    <cellStyle name="Explicación 2" xfId="17221" hidden="1" xr:uid="{00000000-0005-0000-0000-000079790000}"/>
    <cellStyle name="Explicación 2" xfId="18240" hidden="1" xr:uid="{00000000-0005-0000-0000-00007A790000}"/>
    <cellStyle name="Explicación 2" xfId="18245" hidden="1" xr:uid="{00000000-0005-0000-0000-00007B790000}"/>
    <cellStyle name="Explicación 2" xfId="18250" hidden="1" xr:uid="{00000000-0005-0000-0000-00007C790000}"/>
    <cellStyle name="Explicación 2" xfId="18255" hidden="1" xr:uid="{00000000-0005-0000-0000-00007D790000}"/>
    <cellStyle name="Explicación 2" xfId="18261" hidden="1" xr:uid="{00000000-0005-0000-0000-00007E790000}"/>
    <cellStyle name="Explicación 2" xfId="18389" hidden="1" xr:uid="{00000000-0005-0000-0000-00007F790000}"/>
    <cellStyle name="Explicación 2" xfId="18406" hidden="1" xr:uid="{00000000-0005-0000-0000-000080790000}"/>
    <cellStyle name="Explicación 2" xfId="18413" hidden="1" xr:uid="{00000000-0005-0000-0000-000081790000}"/>
    <cellStyle name="Explicación 2" xfId="18420" hidden="1" xr:uid="{00000000-0005-0000-0000-000082790000}"/>
    <cellStyle name="Explicación 2" xfId="18449" hidden="1" xr:uid="{00000000-0005-0000-0000-000083790000}"/>
    <cellStyle name="Explicación 2" xfId="18455" hidden="1" xr:uid="{00000000-0005-0000-0000-000084790000}"/>
    <cellStyle name="Explicación 2" xfId="18460" hidden="1" xr:uid="{00000000-0005-0000-0000-000085790000}"/>
    <cellStyle name="Explicación 2" xfId="18465" hidden="1" xr:uid="{00000000-0005-0000-0000-000086790000}"/>
    <cellStyle name="Explicación 2" xfId="18471" hidden="1" xr:uid="{00000000-0005-0000-0000-000087790000}"/>
    <cellStyle name="Explicación 2" xfId="18477" hidden="1" xr:uid="{00000000-0005-0000-0000-000088790000}"/>
    <cellStyle name="Explicación 2" xfId="18532" hidden="1" xr:uid="{00000000-0005-0000-0000-000089790000}"/>
    <cellStyle name="Explicación 2" xfId="18549" hidden="1" xr:uid="{00000000-0005-0000-0000-00008A790000}"/>
    <cellStyle name="Explicación 2" xfId="18555" hidden="1" xr:uid="{00000000-0005-0000-0000-00008B790000}"/>
    <cellStyle name="Explicación 2" xfId="18560" hidden="1" xr:uid="{00000000-0005-0000-0000-00008C790000}"/>
    <cellStyle name="Explicación 2" xfId="18565" hidden="1" xr:uid="{00000000-0005-0000-0000-00008D790000}"/>
    <cellStyle name="Explicación 2" xfId="18570" hidden="1" xr:uid="{00000000-0005-0000-0000-00008E790000}"/>
    <cellStyle name="Explicación 2" xfId="18575" hidden="1" xr:uid="{00000000-0005-0000-0000-00008F790000}"/>
    <cellStyle name="Explicación 2" xfId="18580" hidden="1" xr:uid="{00000000-0005-0000-0000-000090790000}"/>
    <cellStyle name="Explicación 2" xfId="18585" hidden="1" xr:uid="{00000000-0005-0000-0000-000091790000}"/>
    <cellStyle name="Explicación 2" xfId="18590" hidden="1" xr:uid="{00000000-0005-0000-0000-000092790000}"/>
    <cellStyle name="Explicación 2" xfId="18493" hidden="1" xr:uid="{00000000-0005-0000-0000-000093790000}"/>
    <cellStyle name="Explicación 2" xfId="18486" hidden="1" xr:uid="{00000000-0005-0000-0000-000094790000}"/>
    <cellStyle name="Explicación 2" xfId="18361" hidden="1" xr:uid="{00000000-0005-0000-0000-000095790000}"/>
    <cellStyle name="Explicación 2" xfId="18479" hidden="1" xr:uid="{00000000-0005-0000-0000-000096790000}"/>
    <cellStyle name="Explicación 2" xfId="18594" hidden="1" xr:uid="{00000000-0005-0000-0000-000097790000}"/>
    <cellStyle name="Explicación 2" xfId="18599" hidden="1" xr:uid="{00000000-0005-0000-0000-000098790000}"/>
    <cellStyle name="Explicación 2" xfId="18604" hidden="1" xr:uid="{00000000-0005-0000-0000-000099790000}"/>
    <cellStyle name="Explicación 2" xfId="18609" hidden="1" xr:uid="{00000000-0005-0000-0000-00009A790000}"/>
    <cellStyle name="Explicación 2" xfId="18614" hidden="1" xr:uid="{00000000-0005-0000-0000-00009B790000}"/>
    <cellStyle name="Explicación 2" xfId="18619" hidden="1" xr:uid="{00000000-0005-0000-0000-00009C790000}"/>
    <cellStyle name="Explicación 2" xfId="18293" hidden="1" xr:uid="{00000000-0005-0000-0000-00009D790000}"/>
    <cellStyle name="Explicación 2" xfId="17422" hidden="1" xr:uid="{00000000-0005-0000-0000-00009E790000}"/>
    <cellStyle name="Explicación 2" xfId="17140" hidden="1" xr:uid="{00000000-0005-0000-0000-00009F790000}"/>
    <cellStyle name="Explicación 2" xfId="18287" hidden="1" xr:uid="{00000000-0005-0000-0000-0000A0790000}"/>
    <cellStyle name="Explicación 2" xfId="18271" hidden="1" xr:uid="{00000000-0005-0000-0000-0000A1790000}"/>
    <cellStyle name="Explicación 2" xfId="18267" hidden="1" xr:uid="{00000000-0005-0000-0000-0000A2790000}"/>
    <cellStyle name="Explicación 2" xfId="17135" hidden="1" xr:uid="{00000000-0005-0000-0000-0000A3790000}"/>
    <cellStyle name="Explicación 2" xfId="18264" hidden="1" xr:uid="{00000000-0005-0000-0000-0000A4790000}"/>
    <cellStyle name="Explicación 2" xfId="18624" hidden="1" xr:uid="{00000000-0005-0000-0000-0000A5790000}"/>
    <cellStyle name="Explicación 2" xfId="18629" hidden="1" xr:uid="{00000000-0005-0000-0000-0000A6790000}"/>
    <cellStyle name="Explicación 2" xfId="18684" hidden="1" xr:uid="{00000000-0005-0000-0000-0000A7790000}"/>
    <cellStyle name="Explicación 2" xfId="18701" hidden="1" xr:uid="{00000000-0005-0000-0000-0000A8790000}"/>
    <cellStyle name="Explicación 2" xfId="18707" hidden="1" xr:uid="{00000000-0005-0000-0000-0000A9790000}"/>
    <cellStyle name="Explicación 2" xfId="18712" hidden="1" xr:uid="{00000000-0005-0000-0000-0000AA790000}"/>
    <cellStyle name="Explicación 2" xfId="18717" hidden="1" xr:uid="{00000000-0005-0000-0000-0000AB790000}"/>
    <cellStyle name="Explicación 2" xfId="18722" hidden="1" xr:uid="{00000000-0005-0000-0000-0000AC790000}"/>
    <cellStyle name="Explicación 2" xfId="18727" hidden="1" xr:uid="{00000000-0005-0000-0000-0000AD790000}"/>
    <cellStyle name="Explicación 2" xfId="18732" hidden="1" xr:uid="{00000000-0005-0000-0000-0000AE790000}"/>
    <cellStyle name="Explicación 2" xfId="18737" hidden="1" xr:uid="{00000000-0005-0000-0000-0000AF790000}"/>
    <cellStyle name="Explicación 2" xfId="18742" hidden="1" xr:uid="{00000000-0005-0000-0000-0000B0790000}"/>
    <cellStyle name="Explicación 2" xfId="18645" hidden="1" xr:uid="{00000000-0005-0000-0000-0000B1790000}"/>
    <cellStyle name="Explicación 2" xfId="18638" hidden="1" xr:uid="{00000000-0005-0000-0000-0000B2790000}"/>
    <cellStyle name="Explicación 2" xfId="4278" hidden="1" xr:uid="{00000000-0005-0000-0000-0000B3790000}"/>
    <cellStyle name="Explicación 2" xfId="18631" hidden="1" xr:uid="{00000000-0005-0000-0000-0000B4790000}"/>
    <cellStyle name="Explicación 2" xfId="18746" hidden="1" xr:uid="{00000000-0005-0000-0000-0000B5790000}"/>
    <cellStyle name="Explicación 2" xfId="18751" hidden="1" xr:uid="{00000000-0005-0000-0000-0000B6790000}"/>
    <cellStyle name="Explicación 2" xfId="18756" hidden="1" xr:uid="{00000000-0005-0000-0000-0000B7790000}"/>
    <cellStyle name="Explicación 2" xfId="18761" hidden="1" xr:uid="{00000000-0005-0000-0000-0000B8790000}"/>
    <cellStyle name="Explicación 2" xfId="18766" hidden="1" xr:uid="{00000000-0005-0000-0000-0000B9790000}"/>
    <cellStyle name="Explicación 2" xfId="18771" hidden="1" xr:uid="{00000000-0005-0000-0000-0000BA790000}"/>
    <cellStyle name="Explicación 2" xfId="18423" hidden="1" xr:uid="{00000000-0005-0000-0000-0000BB790000}"/>
    <cellStyle name="Explicación 2" xfId="17232" hidden="1" xr:uid="{00000000-0005-0000-0000-0000BC790000}"/>
    <cellStyle name="Explicación 2" xfId="18429" hidden="1" xr:uid="{00000000-0005-0000-0000-0000BD790000}"/>
    <cellStyle name="Explicación 2" xfId="18439" hidden="1" xr:uid="{00000000-0005-0000-0000-0000BE790000}"/>
    <cellStyle name="Explicación 2" xfId="5608" hidden="1" xr:uid="{00000000-0005-0000-0000-0000BF790000}"/>
    <cellStyle name="Explicación 2" xfId="18307" hidden="1" xr:uid="{00000000-0005-0000-0000-0000C0790000}"/>
    <cellStyle name="Explicación 2" xfId="10206" hidden="1" xr:uid="{00000000-0005-0000-0000-0000C1790000}"/>
    <cellStyle name="Explicación 2" xfId="5453" hidden="1" xr:uid="{00000000-0005-0000-0000-0000C2790000}"/>
    <cellStyle name="Explicación 2" xfId="18263" hidden="1" xr:uid="{00000000-0005-0000-0000-0000C3790000}"/>
    <cellStyle name="Explicación 2" xfId="18774" hidden="1" xr:uid="{00000000-0005-0000-0000-0000C4790000}"/>
    <cellStyle name="Explicación 2" xfId="18829" hidden="1" xr:uid="{00000000-0005-0000-0000-0000C5790000}"/>
    <cellStyle name="Explicación 2" xfId="18846" hidden="1" xr:uid="{00000000-0005-0000-0000-0000C6790000}"/>
    <cellStyle name="Explicación 2" xfId="18852" hidden="1" xr:uid="{00000000-0005-0000-0000-0000C7790000}"/>
    <cellStyle name="Explicación 2" xfId="18857" hidden="1" xr:uid="{00000000-0005-0000-0000-0000C8790000}"/>
    <cellStyle name="Explicación 2" xfId="18862" hidden="1" xr:uid="{00000000-0005-0000-0000-0000C9790000}"/>
    <cellStyle name="Explicación 2" xfId="18867" hidden="1" xr:uid="{00000000-0005-0000-0000-0000CA790000}"/>
    <cellStyle name="Explicación 2" xfId="18872" hidden="1" xr:uid="{00000000-0005-0000-0000-0000CB790000}"/>
    <cellStyle name="Explicación 2" xfId="18877" hidden="1" xr:uid="{00000000-0005-0000-0000-0000CC790000}"/>
    <cellStyle name="Explicación 2" xfId="18882" hidden="1" xr:uid="{00000000-0005-0000-0000-0000CD790000}"/>
    <cellStyle name="Explicación 2" xfId="18887" hidden="1" xr:uid="{00000000-0005-0000-0000-0000CE790000}"/>
    <cellStyle name="Explicación 2" xfId="18790" hidden="1" xr:uid="{00000000-0005-0000-0000-0000CF790000}"/>
    <cellStyle name="Explicación 2" xfId="18783" hidden="1" xr:uid="{00000000-0005-0000-0000-0000D0790000}"/>
    <cellStyle name="Explicación 2" xfId="9272" hidden="1" xr:uid="{00000000-0005-0000-0000-0000D1790000}"/>
    <cellStyle name="Explicación 2" xfId="18776" hidden="1" xr:uid="{00000000-0005-0000-0000-0000D2790000}"/>
    <cellStyle name="Explicación 2" xfId="18891" hidden="1" xr:uid="{00000000-0005-0000-0000-0000D3790000}"/>
    <cellStyle name="Explicación 2" xfId="18896" hidden="1" xr:uid="{00000000-0005-0000-0000-0000D4790000}"/>
    <cellStyle name="Explicación 2" xfId="18901" hidden="1" xr:uid="{00000000-0005-0000-0000-0000D5790000}"/>
    <cellStyle name="Explicación 2" xfId="18906" hidden="1" xr:uid="{00000000-0005-0000-0000-0000D6790000}"/>
    <cellStyle name="Explicación 2" xfId="18911" hidden="1" xr:uid="{00000000-0005-0000-0000-0000D7790000}"/>
    <cellStyle name="Explicación 2" xfId="18916" hidden="1" xr:uid="{00000000-0005-0000-0000-0000D8790000}"/>
    <cellStyle name="Explicación 2" xfId="5637" hidden="1" xr:uid="{00000000-0005-0000-0000-0000D9790000}"/>
    <cellStyle name="Explicación 2" xfId="17330" hidden="1" xr:uid="{00000000-0005-0000-0000-0000DA790000}"/>
    <cellStyle name="Explicación 2" xfId="17244" hidden="1" xr:uid="{00000000-0005-0000-0000-0000DB790000}"/>
    <cellStyle name="Explicación 2" xfId="17266" hidden="1" xr:uid="{00000000-0005-0000-0000-0000DC790000}"/>
    <cellStyle name="Explicación 2" xfId="4661" hidden="1" xr:uid="{00000000-0005-0000-0000-0000DD790000}"/>
    <cellStyle name="Explicación 2" xfId="18919" hidden="1" xr:uid="{00000000-0005-0000-0000-0000DE790000}"/>
    <cellStyle name="Explicación 2" xfId="18924" hidden="1" xr:uid="{00000000-0005-0000-0000-0000DF790000}"/>
    <cellStyle name="Explicación 2" xfId="18929" hidden="1" xr:uid="{00000000-0005-0000-0000-0000E0790000}"/>
    <cellStyle name="Explicación 2" xfId="18935" hidden="1" xr:uid="{00000000-0005-0000-0000-0000E1790000}"/>
    <cellStyle name="Explicación 2" xfId="18940" hidden="1" xr:uid="{00000000-0005-0000-0000-0000E2790000}"/>
    <cellStyle name="Explicación 2" xfId="19068" hidden="1" xr:uid="{00000000-0005-0000-0000-0000E3790000}"/>
    <cellStyle name="Explicación 2" xfId="19085" hidden="1" xr:uid="{00000000-0005-0000-0000-0000E4790000}"/>
    <cellStyle name="Explicación 2" xfId="19092" hidden="1" xr:uid="{00000000-0005-0000-0000-0000E5790000}"/>
    <cellStyle name="Explicación 2" xfId="19099" hidden="1" xr:uid="{00000000-0005-0000-0000-0000E6790000}"/>
    <cellStyle name="Explicación 2" xfId="19128" hidden="1" xr:uid="{00000000-0005-0000-0000-0000E7790000}"/>
    <cellStyle name="Explicación 2" xfId="19134" hidden="1" xr:uid="{00000000-0005-0000-0000-0000E8790000}"/>
    <cellStyle name="Explicación 2" xfId="19139" hidden="1" xr:uid="{00000000-0005-0000-0000-0000E9790000}"/>
    <cellStyle name="Explicación 2" xfId="19144" hidden="1" xr:uid="{00000000-0005-0000-0000-0000EA790000}"/>
    <cellStyle name="Explicación 2" xfId="19150" hidden="1" xr:uid="{00000000-0005-0000-0000-0000EB790000}"/>
    <cellStyle name="Explicación 2" xfId="19156" hidden="1" xr:uid="{00000000-0005-0000-0000-0000EC790000}"/>
    <cellStyle name="Explicación 2" xfId="19212" hidden="1" xr:uid="{00000000-0005-0000-0000-0000ED790000}"/>
    <cellStyle name="Explicación 2" xfId="19229" hidden="1" xr:uid="{00000000-0005-0000-0000-0000EE790000}"/>
    <cellStyle name="Explicación 2" xfId="19235" hidden="1" xr:uid="{00000000-0005-0000-0000-0000EF790000}"/>
    <cellStyle name="Explicación 2" xfId="19240" hidden="1" xr:uid="{00000000-0005-0000-0000-0000F0790000}"/>
    <cellStyle name="Explicación 2" xfId="19245" hidden="1" xr:uid="{00000000-0005-0000-0000-0000F1790000}"/>
    <cellStyle name="Explicación 2" xfId="19250" hidden="1" xr:uid="{00000000-0005-0000-0000-0000F2790000}"/>
    <cellStyle name="Explicación 2" xfId="19255" hidden="1" xr:uid="{00000000-0005-0000-0000-0000F3790000}"/>
    <cellStyle name="Explicación 2" xfId="19260" hidden="1" xr:uid="{00000000-0005-0000-0000-0000F4790000}"/>
    <cellStyle name="Explicación 2" xfId="19265" hidden="1" xr:uid="{00000000-0005-0000-0000-0000F5790000}"/>
    <cellStyle name="Explicación 2" xfId="19270" hidden="1" xr:uid="{00000000-0005-0000-0000-0000F6790000}"/>
    <cellStyle name="Explicación 2" xfId="19172" hidden="1" xr:uid="{00000000-0005-0000-0000-0000F7790000}"/>
    <cellStyle name="Explicación 2" xfId="19165" hidden="1" xr:uid="{00000000-0005-0000-0000-0000F8790000}"/>
    <cellStyle name="Explicación 2" xfId="19040" hidden="1" xr:uid="{00000000-0005-0000-0000-0000F9790000}"/>
    <cellStyle name="Explicación 2" xfId="19158" hidden="1" xr:uid="{00000000-0005-0000-0000-0000FA790000}"/>
    <cellStyle name="Explicación 2" xfId="19274" hidden="1" xr:uid="{00000000-0005-0000-0000-0000FB790000}"/>
    <cellStyle name="Explicación 2" xfId="19279" hidden="1" xr:uid="{00000000-0005-0000-0000-0000FC790000}"/>
    <cellStyle name="Explicación 2" xfId="19284" hidden="1" xr:uid="{00000000-0005-0000-0000-0000FD790000}"/>
    <cellStyle name="Explicación 2" xfId="19289" hidden="1" xr:uid="{00000000-0005-0000-0000-0000FE790000}"/>
    <cellStyle name="Explicación 2" xfId="19294" hidden="1" xr:uid="{00000000-0005-0000-0000-0000FF790000}"/>
    <cellStyle name="Explicación 2" xfId="19299" hidden="1" xr:uid="{00000000-0005-0000-0000-0000007A0000}"/>
    <cellStyle name="Explicación 2" xfId="18972" hidden="1" xr:uid="{00000000-0005-0000-0000-0000017A0000}"/>
    <cellStyle name="Explicación 2" xfId="17539" hidden="1" xr:uid="{00000000-0005-0000-0000-0000027A0000}"/>
    <cellStyle name="Explicación 2" xfId="17082" hidden="1" xr:uid="{00000000-0005-0000-0000-0000037A0000}"/>
    <cellStyle name="Explicación 2" xfId="18966" hidden="1" xr:uid="{00000000-0005-0000-0000-0000047A0000}"/>
    <cellStyle name="Explicación 2" xfId="18950" hidden="1" xr:uid="{00000000-0005-0000-0000-0000057A0000}"/>
    <cellStyle name="Explicación 2" xfId="18946" hidden="1" xr:uid="{00000000-0005-0000-0000-0000067A0000}"/>
    <cellStyle name="Explicación 2" xfId="5260" hidden="1" xr:uid="{00000000-0005-0000-0000-0000077A0000}"/>
    <cellStyle name="Explicación 2" xfId="18943" hidden="1" xr:uid="{00000000-0005-0000-0000-0000087A0000}"/>
    <cellStyle name="Explicación 2" xfId="19304" hidden="1" xr:uid="{00000000-0005-0000-0000-0000097A0000}"/>
    <cellStyle name="Explicación 2" xfId="19309" hidden="1" xr:uid="{00000000-0005-0000-0000-00000A7A0000}"/>
    <cellStyle name="Explicación 2" xfId="19364" hidden="1" xr:uid="{00000000-0005-0000-0000-00000B7A0000}"/>
    <cellStyle name="Explicación 2" xfId="19381" hidden="1" xr:uid="{00000000-0005-0000-0000-00000C7A0000}"/>
    <cellStyle name="Explicación 2" xfId="19387" hidden="1" xr:uid="{00000000-0005-0000-0000-00000D7A0000}"/>
    <cellStyle name="Explicación 2" xfId="19392" hidden="1" xr:uid="{00000000-0005-0000-0000-00000E7A0000}"/>
    <cellStyle name="Explicación 2" xfId="19397" hidden="1" xr:uid="{00000000-0005-0000-0000-00000F7A0000}"/>
    <cellStyle name="Explicación 2" xfId="19402" hidden="1" xr:uid="{00000000-0005-0000-0000-0000107A0000}"/>
    <cellStyle name="Explicación 2" xfId="19407" hidden="1" xr:uid="{00000000-0005-0000-0000-0000117A0000}"/>
    <cellStyle name="Explicación 2" xfId="19412" hidden="1" xr:uid="{00000000-0005-0000-0000-0000127A0000}"/>
    <cellStyle name="Explicación 2" xfId="19417" hidden="1" xr:uid="{00000000-0005-0000-0000-0000137A0000}"/>
    <cellStyle name="Explicación 2" xfId="19422" hidden="1" xr:uid="{00000000-0005-0000-0000-0000147A0000}"/>
    <cellStyle name="Explicación 2" xfId="19325" hidden="1" xr:uid="{00000000-0005-0000-0000-0000157A0000}"/>
    <cellStyle name="Explicación 2" xfId="19318" hidden="1" xr:uid="{00000000-0005-0000-0000-0000167A0000}"/>
    <cellStyle name="Explicación 2" xfId="4001" hidden="1" xr:uid="{00000000-0005-0000-0000-0000177A0000}"/>
    <cellStyle name="Explicación 2" xfId="19311" hidden="1" xr:uid="{00000000-0005-0000-0000-0000187A0000}"/>
    <cellStyle name="Explicación 2" xfId="19426" hidden="1" xr:uid="{00000000-0005-0000-0000-0000197A0000}"/>
    <cellStyle name="Explicación 2" xfId="19431" hidden="1" xr:uid="{00000000-0005-0000-0000-00001A7A0000}"/>
    <cellStyle name="Explicación 2" xfId="19436" hidden="1" xr:uid="{00000000-0005-0000-0000-00001B7A0000}"/>
    <cellStyle name="Explicación 2" xfId="19441" hidden="1" xr:uid="{00000000-0005-0000-0000-00001C7A0000}"/>
    <cellStyle name="Explicación 2" xfId="19446" hidden="1" xr:uid="{00000000-0005-0000-0000-00001D7A0000}"/>
    <cellStyle name="Explicación 2" xfId="19451" hidden="1" xr:uid="{00000000-0005-0000-0000-00001E7A0000}"/>
    <cellStyle name="Explicación 2" xfId="19102" hidden="1" xr:uid="{00000000-0005-0000-0000-00001F7A0000}"/>
    <cellStyle name="Explicación 2" xfId="17141" hidden="1" xr:uid="{00000000-0005-0000-0000-0000207A0000}"/>
    <cellStyle name="Explicación 2" xfId="19108" hidden="1" xr:uid="{00000000-0005-0000-0000-0000217A0000}"/>
    <cellStyle name="Explicación 2" xfId="19118" hidden="1" xr:uid="{00000000-0005-0000-0000-0000227A0000}"/>
    <cellStyle name="Explicación 2" xfId="17414" hidden="1" xr:uid="{00000000-0005-0000-0000-0000237A0000}"/>
    <cellStyle name="Explicación 2" xfId="18986" hidden="1" xr:uid="{00000000-0005-0000-0000-0000247A0000}"/>
    <cellStyle name="Explicación 2" xfId="17271" hidden="1" xr:uid="{00000000-0005-0000-0000-0000257A0000}"/>
    <cellStyle name="Explicación 2" xfId="17427" hidden="1" xr:uid="{00000000-0005-0000-0000-0000267A0000}"/>
    <cellStyle name="Explicación 2" xfId="18942" hidden="1" xr:uid="{00000000-0005-0000-0000-0000277A0000}"/>
    <cellStyle name="Explicación 2" xfId="19454" hidden="1" xr:uid="{00000000-0005-0000-0000-0000287A0000}"/>
    <cellStyle name="Explicación 2" xfId="19509" hidden="1" xr:uid="{00000000-0005-0000-0000-0000297A0000}"/>
    <cellStyle name="Explicación 2" xfId="19526" hidden="1" xr:uid="{00000000-0005-0000-0000-00002A7A0000}"/>
    <cellStyle name="Explicación 2" xfId="19532" hidden="1" xr:uid="{00000000-0005-0000-0000-00002B7A0000}"/>
    <cellStyle name="Explicación 2" xfId="19537" hidden="1" xr:uid="{00000000-0005-0000-0000-00002C7A0000}"/>
    <cellStyle name="Explicación 2" xfId="19542" hidden="1" xr:uid="{00000000-0005-0000-0000-00002D7A0000}"/>
    <cellStyle name="Explicación 2" xfId="19547" hidden="1" xr:uid="{00000000-0005-0000-0000-00002E7A0000}"/>
    <cellStyle name="Explicación 2" xfId="19552" hidden="1" xr:uid="{00000000-0005-0000-0000-00002F7A0000}"/>
    <cellStyle name="Explicación 2" xfId="19557" hidden="1" xr:uid="{00000000-0005-0000-0000-0000307A0000}"/>
    <cellStyle name="Explicación 2" xfId="19562" hidden="1" xr:uid="{00000000-0005-0000-0000-0000317A0000}"/>
    <cellStyle name="Explicación 2" xfId="19567" hidden="1" xr:uid="{00000000-0005-0000-0000-0000327A0000}"/>
    <cellStyle name="Explicación 2" xfId="19470" hidden="1" xr:uid="{00000000-0005-0000-0000-0000337A0000}"/>
    <cellStyle name="Explicación 2" xfId="19463" hidden="1" xr:uid="{00000000-0005-0000-0000-0000347A0000}"/>
    <cellStyle name="Explicación 2" xfId="17213" hidden="1" xr:uid="{00000000-0005-0000-0000-0000357A0000}"/>
    <cellStyle name="Explicación 2" xfId="19456" hidden="1" xr:uid="{00000000-0005-0000-0000-0000367A0000}"/>
    <cellStyle name="Explicación 2" xfId="19571" hidden="1" xr:uid="{00000000-0005-0000-0000-0000377A0000}"/>
    <cellStyle name="Explicación 2" xfId="19576" hidden="1" xr:uid="{00000000-0005-0000-0000-0000387A0000}"/>
    <cellStyle name="Explicación 2" xfId="19581" hidden="1" xr:uid="{00000000-0005-0000-0000-0000397A0000}"/>
    <cellStyle name="Explicación 2" xfId="19586" hidden="1" xr:uid="{00000000-0005-0000-0000-00003A7A0000}"/>
    <cellStyle name="Explicación 2" xfId="19591" hidden="1" xr:uid="{00000000-0005-0000-0000-00003B7A0000}"/>
    <cellStyle name="Explicación 2" xfId="19596" hidden="1" xr:uid="{00000000-0005-0000-0000-00003C7A0000}"/>
    <cellStyle name="Explicación 2" xfId="9037" hidden="1" xr:uid="{00000000-0005-0000-0000-00003D7A0000}"/>
    <cellStyle name="Explicación 2" xfId="17260" hidden="1" xr:uid="{00000000-0005-0000-0000-00003E7A0000}"/>
    <cellStyle name="Explicación 2" xfId="8999" hidden="1" xr:uid="{00000000-0005-0000-0000-00003F7A0000}"/>
    <cellStyle name="Explicación 2" xfId="17281" hidden="1" xr:uid="{00000000-0005-0000-0000-0000407A0000}"/>
    <cellStyle name="Explicación 2" xfId="17175" hidden="1" xr:uid="{00000000-0005-0000-0000-0000417A0000}"/>
    <cellStyle name="Explicación 2" xfId="19599" hidden="1" xr:uid="{00000000-0005-0000-0000-0000427A0000}"/>
    <cellStyle name="Explicación 2" xfId="19604" hidden="1" xr:uid="{00000000-0005-0000-0000-0000437A0000}"/>
    <cellStyle name="Explicación 2" xfId="19609" hidden="1" xr:uid="{00000000-0005-0000-0000-0000447A0000}"/>
    <cellStyle name="Explicación 2" xfId="19614" hidden="1" xr:uid="{00000000-0005-0000-0000-0000457A0000}"/>
    <cellStyle name="Explicación 2" xfId="19619" hidden="1" xr:uid="{00000000-0005-0000-0000-0000467A0000}"/>
    <cellStyle name="Explicación 2" xfId="19747" hidden="1" xr:uid="{00000000-0005-0000-0000-0000477A0000}"/>
    <cellStyle name="Explicación 2" xfId="19764" hidden="1" xr:uid="{00000000-0005-0000-0000-0000487A0000}"/>
    <cellStyle name="Explicación 2" xfId="19771" hidden="1" xr:uid="{00000000-0005-0000-0000-0000497A0000}"/>
    <cellStyle name="Explicación 2" xfId="19778" hidden="1" xr:uid="{00000000-0005-0000-0000-00004A7A0000}"/>
    <cellStyle name="Explicación 2" xfId="19807" hidden="1" xr:uid="{00000000-0005-0000-0000-00004B7A0000}"/>
    <cellStyle name="Explicación 2" xfId="19813" hidden="1" xr:uid="{00000000-0005-0000-0000-00004C7A0000}"/>
    <cellStyle name="Explicación 2" xfId="19818" hidden="1" xr:uid="{00000000-0005-0000-0000-00004D7A0000}"/>
    <cellStyle name="Explicación 2" xfId="19823" hidden="1" xr:uid="{00000000-0005-0000-0000-00004E7A0000}"/>
    <cellStyle name="Explicación 2" xfId="19829" hidden="1" xr:uid="{00000000-0005-0000-0000-00004F7A0000}"/>
    <cellStyle name="Explicación 2" xfId="19835" hidden="1" xr:uid="{00000000-0005-0000-0000-0000507A0000}"/>
    <cellStyle name="Explicación 2" xfId="19890" hidden="1" xr:uid="{00000000-0005-0000-0000-0000517A0000}"/>
    <cellStyle name="Explicación 2" xfId="19907" hidden="1" xr:uid="{00000000-0005-0000-0000-0000527A0000}"/>
    <cellStyle name="Explicación 2" xfId="19913" hidden="1" xr:uid="{00000000-0005-0000-0000-0000537A0000}"/>
    <cellStyle name="Explicación 2" xfId="19918" hidden="1" xr:uid="{00000000-0005-0000-0000-0000547A0000}"/>
    <cellStyle name="Explicación 2" xfId="19923" hidden="1" xr:uid="{00000000-0005-0000-0000-0000557A0000}"/>
    <cellStyle name="Explicación 2" xfId="19928" hidden="1" xr:uid="{00000000-0005-0000-0000-0000567A0000}"/>
    <cellStyle name="Explicación 2" xfId="19933" hidden="1" xr:uid="{00000000-0005-0000-0000-0000577A0000}"/>
    <cellStyle name="Explicación 2" xfId="19938" hidden="1" xr:uid="{00000000-0005-0000-0000-0000587A0000}"/>
    <cellStyle name="Explicación 2" xfId="19943" hidden="1" xr:uid="{00000000-0005-0000-0000-0000597A0000}"/>
    <cellStyle name="Explicación 2" xfId="19948" hidden="1" xr:uid="{00000000-0005-0000-0000-00005A7A0000}"/>
    <cellStyle name="Explicación 2" xfId="19851" hidden="1" xr:uid="{00000000-0005-0000-0000-00005B7A0000}"/>
    <cellStyle name="Explicación 2" xfId="19844" hidden="1" xr:uid="{00000000-0005-0000-0000-00005C7A0000}"/>
    <cellStyle name="Explicación 2" xfId="19719" hidden="1" xr:uid="{00000000-0005-0000-0000-00005D7A0000}"/>
    <cellStyle name="Explicación 2" xfId="19837" hidden="1" xr:uid="{00000000-0005-0000-0000-00005E7A0000}"/>
    <cellStyle name="Explicación 2" xfId="19952" hidden="1" xr:uid="{00000000-0005-0000-0000-00005F7A0000}"/>
    <cellStyle name="Explicación 2" xfId="19957" hidden="1" xr:uid="{00000000-0005-0000-0000-0000607A0000}"/>
    <cellStyle name="Explicación 2" xfId="19962" hidden="1" xr:uid="{00000000-0005-0000-0000-0000617A0000}"/>
    <cellStyle name="Explicación 2" xfId="19967" hidden="1" xr:uid="{00000000-0005-0000-0000-0000627A0000}"/>
    <cellStyle name="Explicación 2" xfId="19972" hidden="1" xr:uid="{00000000-0005-0000-0000-0000637A0000}"/>
    <cellStyle name="Explicación 2" xfId="19977" hidden="1" xr:uid="{00000000-0005-0000-0000-0000647A0000}"/>
    <cellStyle name="Explicación 2" xfId="19651" hidden="1" xr:uid="{00000000-0005-0000-0000-0000657A0000}"/>
    <cellStyle name="Explicación 2" xfId="9729" hidden="1" xr:uid="{00000000-0005-0000-0000-0000667A0000}"/>
    <cellStyle name="Explicación 2" xfId="17294" hidden="1" xr:uid="{00000000-0005-0000-0000-0000677A0000}"/>
    <cellStyle name="Explicación 2" xfId="19645" hidden="1" xr:uid="{00000000-0005-0000-0000-0000687A0000}"/>
    <cellStyle name="Explicación 2" xfId="19629" hidden="1" xr:uid="{00000000-0005-0000-0000-0000697A0000}"/>
    <cellStyle name="Explicación 2" xfId="19625" hidden="1" xr:uid="{00000000-0005-0000-0000-00006A7A0000}"/>
    <cellStyle name="Explicación 2" xfId="9375" hidden="1" xr:uid="{00000000-0005-0000-0000-00006B7A0000}"/>
    <cellStyle name="Explicación 2" xfId="19622" hidden="1" xr:uid="{00000000-0005-0000-0000-00006C7A0000}"/>
    <cellStyle name="Explicación 2" xfId="19982" hidden="1" xr:uid="{00000000-0005-0000-0000-00006D7A0000}"/>
    <cellStyle name="Explicación 2" xfId="19987" hidden="1" xr:uid="{00000000-0005-0000-0000-00006E7A0000}"/>
    <cellStyle name="Explicación 2" xfId="20042" hidden="1" xr:uid="{00000000-0005-0000-0000-00006F7A0000}"/>
    <cellStyle name="Explicación 2" xfId="20059" hidden="1" xr:uid="{00000000-0005-0000-0000-0000707A0000}"/>
    <cellStyle name="Explicación 2" xfId="20065" hidden="1" xr:uid="{00000000-0005-0000-0000-0000717A0000}"/>
    <cellStyle name="Explicación 2" xfId="20070" hidden="1" xr:uid="{00000000-0005-0000-0000-0000727A0000}"/>
    <cellStyle name="Explicación 2" xfId="20075" hidden="1" xr:uid="{00000000-0005-0000-0000-0000737A0000}"/>
    <cellStyle name="Explicación 2" xfId="20080" hidden="1" xr:uid="{00000000-0005-0000-0000-0000747A0000}"/>
    <cellStyle name="Explicación 2" xfId="20085" hidden="1" xr:uid="{00000000-0005-0000-0000-0000757A0000}"/>
    <cellStyle name="Explicación 2" xfId="20090" hidden="1" xr:uid="{00000000-0005-0000-0000-0000767A0000}"/>
    <cellStyle name="Explicación 2" xfId="20095" hidden="1" xr:uid="{00000000-0005-0000-0000-0000777A0000}"/>
    <cellStyle name="Explicación 2" xfId="20100" hidden="1" xr:uid="{00000000-0005-0000-0000-0000787A0000}"/>
    <cellStyle name="Explicación 2" xfId="20003" hidden="1" xr:uid="{00000000-0005-0000-0000-0000797A0000}"/>
    <cellStyle name="Explicación 2" xfId="19996" hidden="1" xr:uid="{00000000-0005-0000-0000-00007A7A0000}"/>
    <cellStyle name="Explicación 2" xfId="9681" hidden="1" xr:uid="{00000000-0005-0000-0000-00007B7A0000}"/>
    <cellStyle name="Explicación 2" xfId="19989" hidden="1" xr:uid="{00000000-0005-0000-0000-00007C7A0000}"/>
    <cellStyle name="Explicación 2" xfId="20104" hidden="1" xr:uid="{00000000-0005-0000-0000-00007D7A0000}"/>
    <cellStyle name="Explicación 2" xfId="20109" hidden="1" xr:uid="{00000000-0005-0000-0000-00007E7A0000}"/>
    <cellStyle name="Explicación 2" xfId="20114" hidden="1" xr:uid="{00000000-0005-0000-0000-00007F7A0000}"/>
    <cellStyle name="Explicación 2" xfId="20119" hidden="1" xr:uid="{00000000-0005-0000-0000-0000807A0000}"/>
    <cellStyle name="Explicación 2" xfId="20124" hidden="1" xr:uid="{00000000-0005-0000-0000-0000817A0000}"/>
    <cellStyle name="Explicación 2" xfId="20129" hidden="1" xr:uid="{00000000-0005-0000-0000-0000827A0000}"/>
    <cellStyle name="Explicación 2" xfId="19781" hidden="1" xr:uid="{00000000-0005-0000-0000-0000837A0000}"/>
    <cellStyle name="Explicación 2" xfId="9144" hidden="1" xr:uid="{00000000-0005-0000-0000-0000847A0000}"/>
    <cellStyle name="Explicación 2" xfId="19787" hidden="1" xr:uid="{00000000-0005-0000-0000-0000857A0000}"/>
    <cellStyle name="Explicación 2" xfId="19797" hidden="1" xr:uid="{00000000-0005-0000-0000-0000867A0000}"/>
    <cellStyle name="Explicación 2" xfId="6237" hidden="1" xr:uid="{00000000-0005-0000-0000-0000877A0000}"/>
    <cellStyle name="Explicación 2" xfId="19665" hidden="1" xr:uid="{00000000-0005-0000-0000-0000887A0000}"/>
    <cellStyle name="Explicación 2" xfId="17525" hidden="1" xr:uid="{00000000-0005-0000-0000-0000897A0000}"/>
    <cellStyle name="Explicación 2" xfId="8541" hidden="1" xr:uid="{00000000-0005-0000-0000-00008A7A0000}"/>
    <cellStyle name="Explicación 2" xfId="19621" hidden="1" xr:uid="{00000000-0005-0000-0000-00008B7A0000}"/>
    <cellStyle name="Explicación 2" xfId="20132" hidden="1" xr:uid="{00000000-0005-0000-0000-00008C7A0000}"/>
    <cellStyle name="Explicación 2" xfId="20187" hidden="1" xr:uid="{00000000-0005-0000-0000-00008D7A0000}"/>
    <cellStyle name="Explicación 2" xfId="20204" hidden="1" xr:uid="{00000000-0005-0000-0000-00008E7A0000}"/>
    <cellStyle name="Explicación 2" xfId="20210" hidden="1" xr:uid="{00000000-0005-0000-0000-00008F7A0000}"/>
    <cellStyle name="Explicación 2" xfId="20215" hidden="1" xr:uid="{00000000-0005-0000-0000-0000907A0000}"/>
    <cellStyle name="Explicación 2" xfId="20220" hidden="1" xr:uid="{00000000-0005-0000-0000-0000917A0000}"/>
    <cellStyle name="Explicación 2" xfId="20225" hidden="1" xr:uid="{00000000-0005-0000-0000-0000927A0000}"/>
    <cellStyle name="Explicación 2" xfId="20230" hidden="1" xr:uid="{00000000-0005-0000-0000-0000937A0000}"/>
    <cellStyle name="Explicación 2" xfId="20235" hidden="1" xr:uid="{00000000-0005-0000-0000-0000947A0000}"/>
    <cellStyle name="Explicación 2" xfId="20240" hidden="1" xr:uid="{00000000-0005-0000-0000-0000957A0000}"/>
    <cellStyle name="Explicación 2" xfId="20245" hidden="1" xr:uid="{00000000-0005-0000-0000-0000967A0000}"/>
    <cellStyle name="Explicación 2" xfId="20148" hidden="1" xr:uid="{00000000-0005-0000-0000-0000977A0000}"/>
    <cellStyle name="Explicación 2" xfId="20141" hidden="1" xr:uid="{00000000-0005-0000-0000-0000987A0000}"/>
    <cellStyle name="Explicación 2" xfId="17217" hidden="1" xr:uid="{00000000-0005-0000-0000-0000997A0000}"/>
    <cellStyle name="Explicación 2" xfId="20134" hidden="1" xr:uid="{00000000-0005-0000-0000-00009A7A0000}"/>
    <cellStyle name="Explicación 2" xfId="20249" hidden="1" xr:uid="{00000000-0005-0000-0000-00009B7A0000}"/>
    <cellStyle name="Explicación 2" xfId="20254" hidden="1" xr:uid="{00000000-0005-0000-0000-00009C7A0000}"/>
    <cellStyle name="Explicación 2" xfId="20259" hidden="1" xr:uid="{00000000-0005-0000-0000-00009D7A0000}"/>
    <cellStyle name="Explicación 2" xfId="20264" hidden="1" xr:uid="{00000000-0005-0000-0000-00009E7A0000}"/>
    <cellStyle name="Explicación 2" xfId="20269" hidden="1" xr:uid="{00000000-0005-0000-0000-00009F7A0000}"/>
    <cellStyle name="Explicación 2" xfId="20274" hidden="1" xr:uid="{00000000-0005-0000-0000-0000A07A0000}"/>
    <cellStyle name="Explicación 2" xfId="13723" hidden="1" xr:uid="{00000000-0005-0000-0000-0000A17A0000}"/>
    <cellStyle name="Explicación 2" xfId="9035" hidden="1" xr:uid="{00000000-0005-0000-0000-0000A27A0000}"/>
    <cellStyle name="Explicación 2" xfId="9546" hidden="1" xr:uid="{00000000-0005-0000-0000-0000A37A0000}"/>
    <cellStyle name="Explicación 2" xfId="8890" hidden="1" xr:uid="{00000000-0005-0000-0000-0000A47A0000}"/>
    <cellStyle name="Explicación 2" xfId="20289" hidden="1" xr:uid="{00000000-0005-0000-0000-0000A57A0000}"/>
    <cellStyle name="Explicación 2" xfId="20299" hidden="1" xr:uid="{00000000-0005-0000-0000-0000A67A0000}"/>
    <cellStyle name="Explicación 2" xfId="20311" hidden="1" xr:uid="{00000000-0005-0000-0000-0000A77A0000}"/>
    <cellStyle name="Explicación 2" xfId="20316" hidden="1" xr:uid="{00000000-0005-0000-0000-0000A87A0000}"/>
    <cellStyle name="Explicación 2" xfId="20330" hidden="1" xr:uid="{00000000-0005-0000-0000-0000A97A0000}"/>
    <cellStyle name="Explicación 2" xfId="20338" hidden="1" xr:uid="{00000000-0005-0000-0000-0000AA7A0000}"/>
    <cellStyle name="Explicación 2" xfId="20647" hidden="1" xr:uid="{00000000-0005-0000-0000-0000AB7A0000}"/>
    <cellStyle name="Explicación 2" xfId="20664" hidden="1" xr:uid="{00000000-0005-0000-0000-0000AC7A0000}"/>
    <cellStyle name="Explicación 2" xfId="20674" hidden="1" xr:uid="{00000000-0005-0000-0000-0000AD7A0000}"/>
    <cellStyle name="Explicación 2" xfId="20680" hidden="1" xr:uid="{00000000-0005-0000-0000-0000AE7A0000}"/>
    <cellStyle name="Explicación 2" xfId="20759" hidden="1" xr:uid="{00000000-0005-0000-0000-0000AF7A0000}"/>
    <cellStyle name="Explicación 2" xfId="20764" hidden="1" xr:uid="{00000000-0005-0000-0000-0000B07A0000}"/>
    <cellStyle name="Explicación 2" xfId="20771" hidden="1" xr:uid="{00000000-0005-0000-0000-0000B17A0000}"/>
    <cellStyle name="Explicación 2" xfId="20776" hidden="1" xr:uid="{00000000-0005-0000-0000-0000B27A0000}"/>
    <cellStyle name="Explicación 2" xfId="20785" hidden="1" xr:uid="{00000000-0005-0000-0000-0000B37A0000}"/>
    <cellStyle name="Explicación 2" xfId="20790" hidden="1" xr:uid="{00000000-0005-0000-0000-0000B47A0000}"/>
    <cellStyle name="Explicación 2" xfId="20385" hidden="1" xr:uid="{00000000-0005-0000-0000-0000B57A0000}"/>
    <cellStyle name="Explicación 2" xfId="20377" hidden="1" xr:uid="{00000000-0005-0000-0000-0000B67A0000}"/>
    <cellStyle name="Explicación 2" xfId="4054" hidden="1" xr:uid="{00000000-0005-0000-0000-0000B77A0000}"/>
    <cellStyle name="Explicación 2" xfId="20366" hidden="1" xr:uid="{00000000-0005-0000-0000-0000B87A0000}"/>
    <cellStyle name="Explicación 2" xfId="20794" hidden="1" xr:uid="{00000000-0005-0000-0000-0000B97A0000}"/>
    <cellStyle name="Explicación 2" xfId="20800" hidden="1" xr:uid="{00000000-0005-0000-0000-0000BA7A0000}"/>
    <cellStyle name="Explicación 2" xfId="20809" hidden="1" xr:uid="{00000000-0005-0000-0000-0000BB7A0000}"/>
    <cellStyle name="Explicación 2" xfId="20814" hidden="1" xr:uid="{00000000-0005-0000-0000-0000BC7A0000}"/>
    <cellStyle name="Explicación 2" xfId="20822" hidden="1" xr:uid="{00000000-0005-0000-0000-0000BD7A0000}"/>
    <cellStyle name="Explicación 2" xfId="20829" hidden="1" xr:uid="{00000000-0005-0000-0000-0000BE7A0000}"/>
    <cellStyle name="Explicación 2" xfId="20779" hidden="1" xr:uid="{00000000-0005-0000-0000-0000BF7A0000}"/>
    <cellStyle name="Explicación 2" xfId="20547" hidden="1" xr:uid="{00000000-0005-0000-0000-0000C07A0000}"/>
    <cellStyle name="Explicación 2" xfId="20339" hidden="1" xr:uid="{00000000-0005-0000-0000-0000C17A0000}"/>
    <cellStyle name="Explicación 2" xfId="20667" hidden="1" xr:uid="{00000000-0005-0000-0000-0000C27A0000}"/>
    <cellStyle name="Explicación 2" xfId="20470" hidden="1" xr:uid="{00000000-0005-0000-0000-0000C37A0000}"/>
    <cellStyle name="Explicación 2" xfId="20834" hidden="1" xr:uid="{00000000-0005-0000-0000-0000C47A0000}"/>
    <cellStyle name="Explicación 2" xfId="20840" hidden="1" xr:uid="{00000000-0005-0000-0000-0000C57A0000}"/>
    <cellStyle name="Explicación 2" xfId="20845" hidden="1" xr:uid="{00000000-0005-0000-0000-0000C67A0000}"/>
    <cellStyle name="Explicación 2" xfId="20853" hidden="1" xr:uid="{00000000-0005-0000-0000-0000C77A0000}"/>
    <cellStyle name="Explicación 2" xfId="20859" hidden="1" xr:uid="{00000000-0005-0000-0000-0000C87A0000}"/>
    <cellStyle name="Explicación 2" xfId="20987" hidden="1" xr:uid="{00000000-0005-0000-0000-0000C97A0000}"/>
    <cellStyle name="Explicación 2" xfId="21004" hidden="1" xr:uid="{00000000-0005-0000-0000-0000CA7A0000}"/>
    <cellStyle name="Explicación 2" xfId="21011" hidden="1" xr:uid="{00000000-0005-0000-0000-0000CB7A0000}"/>
    <cellStyle name="Explicación 2" xfId="21018" hidden="1" xr:uid="{00000000-0005-0000-0000-0000CC7A0000}"/>
    <cellStyle name="Explicación 2" xfId="21047" hidden="1" xr:uid="{00000000-0005-0000-0000-0000CD7A0000}"/>
    <cellStyle name="Explicación 2" xfId="21053" hidden="1" xr:uid="{00000000-0005-0000-0000-0000CE7A0000}"/>
    <cellStyle name="Explicación 2" xfId="21058" hidden="1" xr:uid="{00000000-0005-0000-0000-0000CF7A0000}"/>
    <cellStyle name="Explicación 2" xfId="21063" hidden="1" xr:uid="{00000000-0005-0000-0000-0000D07A0000}"/>
    <cellStyle name="Explicación 2" xfId="21069" hidden="1" xr:uid="{00000000-0005-0000-0000-0000D17A0000}"/>
    <cellStyle name="Explicación 2" xfId="21075" hidden="1" xr:uid="{00000000-0005-0000-0000-0000D27A0000}"/>
    <cellStyle name="Explicación 2" xfId="21131" hidden="1" xr:uid="{00000000-0005-0000-0000-0000D37A0000}"/>
    <cellStyle name="Explicación 2" xfId="21148" hidden="1" xr:uid="{00000000-0005-0000-0000-0000D47A0000}"/>
    <cellStyle name="Explicación 2" xfId="21154" hidden="1" xr:uid="{00000000-0005-0000-0000-0000D57A0000}"/>
    <cellStyle name="Explicación 2" xfId="21159" hidden="1" xr:uid="{00000000-0005-0000-0000-0000D67A0000}"/>
    <cellStyle name="Explicación 2" xfId="21164" hidden="1" xr:uid="{00000000-0005-0000-0000-0000D77A0000}"/>
    <cellStyle name="Explicación 2" xfId="21169" hidden="1" xr:uid="{00000000-0005-0000-0000-0000D87A0000}"/>
    <cellStyle name="Explicación 2" xfId="21174" hidden="1" xr:uid="{00000000-0005-0000-0000-0000D97A0000}"/>
    <cellStyle name="Explicación 2" xfId="21179" hidden="1" xr:uid="{00000000-0005-0000-0000-0000DA7A0000}"/>
    <cellStyle name="Explicación 2" xfId="21184" hidden="1" xr:uid="{00000000-0005-0000-0000-0000DB7A0000}"/>
    <cellStyle name="Explicación 2" xfId="21189" hidden="1" xr:uid="{00000000-0005-0000-0000-0000DC7A0000}"/>
    <cellStyle name="Explicación 2" xfId="21091" hidden="1" xr:uid="{00000000-0005-0000-0000-0000DD7A0000}"/>
    <cellStyle name="Explicación 2" xfId="21084" hidden="1" xr:uid="{00000000-0005-0000-0000-0000DE7A0000}"/>
    <cellStyle name="Explicación 2" xfId="20959" hidden="1" xr:uid="{00000000-0005-0000-0000-0000DF7A0000}"/>
    <cellStyle name="Explicación 2" xfId="21077" hidden="1" xr:uid="{00000000-0005-0000-0000-0000E07A0000}"/>
    <cellStyle name="Explicación 2" xfId="21193" hidden="1" xr:uid="{00000000-0005-0000-0000-0000E17A0000}"/>
    <cellStyle name="Explicación 2" xfId="21198" hidden="1" xr:uid="{00000000-0005-0000-0000-0000E27A0000}"/>
    <cellStyle name="Explicación 2" xfId="21203" hidden="1" xr:uid="{00000000-0005-0000-0000-0000E37A0000}"/>
    <cellStyle name="Explicación 2" xfId="21208" hidden="1" xr:uid="{00000000-0005-0000-0000-0000E47A0000}"/>
    <cellStyle name="Explicación 2" xfId="21213" hidden="1" xr:uid="{00000000-0005-0000-0000-0000E57A0000}"/>
    <cellStyle name="Explicación 2" xfId="21218" hidden="1" xr:uid="{00000000-0005-0000-0000-0000E67A0000}"/>
    <cellStyle name="Explicación 2" xfId="20891" hidden="1" xr:uid="{00000000-0005-0000-0000-0000E77A0000}"/>
    <cellStyle name="Explicación 2" xfId="20587" hidden="1" xr:uid="{00000000-0005-0000-0000-0000E87A0000}"/>
    <cellStyle name="Explicación 2" xfId="9547" hidden="1" xr:uid="{00000000-0005-0000-0000-0000E97A0000}"/>
    <cellStyle name="Explicación 2" xfId="20885" hidden="1" xr:uid="{00000000-0005-0000-0000-0000EA7A0000}"/>
    <cellStyle name="Explicación 2" xfId="20869" hidden="1" xr:uid="{00000000-0005-0000-0000-0000EB7A0000}"/>
    <cellStyle name="Explicación 2" xfId="20865" hidden="1" xr:uid="{00000000-0005-0000-0000-0000EC7A0000}"/>
    <cellStyle name="Explicación 2" xfId="20356" hidden="1" xr:uid="{00000000-0005-0000-0000-0000ED7A0000}"/>
    <cellStyle name="Explicación 2" xfId="20862" hidden="1" xr:uid="{00000000-0005-0000-0000-0000EE7A0000}"/>
    <cellStyle name="Explicación 2" xfId="21223" hidden="1" xr:uid="{00000000-0005-0000-0000-0000EF7A0000}"/>
    <cellStyle name="Explicación 2" xfId="21228" hidden="1" xr:uid="{00000000-0005-0000-0000-0000F07A0000}"/>
    <cellStyle name="Explicación 2" xfId="21283" hidden="1" xr:uid="{00000000-0005-0000-0000-0000F17A0000}"/>
    <cellStyle name="Explicación 2" xfId="21300" hidden="1" xr:uid="{00000000-0005-0000-0000-0000F27A0000}"/>
    <cellStyle name="Explicación 2" xfId="21306" hidden="1" xr:uid="{00000000-0005-0000-0000-0000F37A0000}"/>
    <cellStyle name="Explicación 2" xfId="21311" hidden="1" xr:uid="{00000000-0005-0000-0000-0000F47A0000}"/>
    <cellStyle name="Explicación 2" xfId="21316" hidden="1" xr:uid="{00000000-0005-0000-0000-0000F57A0000}"/>
    <cellStyle name="Explicación 2" xfId="21321" hidden="1" xr:uid="{00000000-0005-0000-0000-0000F67A0000}"/>
    <cellStyle name="Explicación 2" xfId="21326" hidden="1" xr:uid="{00000000-0005-0000-0000-0000F77A0000}"/>
    <cellStyle name="Explicación 2" xfId="21331" hidden="1" xr:uid="{00000000-0005-0000-0000-0000F87A0000}"/>
    <cellStyle name="Explicación 2" xfId="21336" hidden="1" xr:uid="{00000000-0005-0000-0000-0000F97A0000}"/>
    <cellStyle name="Explicación 2" xfId="21341" hidden="1" xr:uid="{00000000-0005-0000-0000-0000FA7A0000}"/>
    <cellStyle name="Explicación 2" xfId="21244" hidden="1" xr:uid="{00000000-0005-0000-0000-0000FB7A0000}"/>
    <cellStyle name="Explicación 2" xfId="21237" hidden="1" xr:uid="{00000000-0005-0000-0000-0000FC7A0000}"/>
    <cellStyle name="Explicación 2" xfId="9674" hidden="1" xr:uid="{00000000-0005-0000-0000-0000FD7A0000}"/>
    <cellStyle name="Explicación 2" xfId="21230" hidden="1" xr:uid="{00000000-0005-0000-0000-0000FE7A0000}"/>
    <cellStyle name="Explicación 2" xfId="21345" hidden="1" xr:uid="{00000000-0005-0000-0000-0000FF7A0000}"/>
    <cellStyle name="Explicación 2" xfId="21350" hidden="1" xr:uid="{00000000-0005-0000-0000-0000007B0000}"/>
    <cellStyle name="Explicación 2" xfId="21355" hidden="1" xr:uid="{00000000-0005-0000-0000-0000017B0000}"/>
    <cellStyle name="Explicación 2" xfId="21360" hidden="1" xr:uid="{00000000-0005-0000-0000-0000027B0000}"/>
    <cellStyle name="Explicación 2" xfId="21365" hidden="1" xr:uid="{00000000-0005-0000-0000-0000037B0000}"/>
    <cellStyle name="Explicación 2" xfId="21370" hidden="1" xr:uid="{00000000-0005-0000-0000-0000047B0000}"/>
    <cellStyle name="Explicación 2" xfId="21021" hidden="1" xr:uid="{00000000-0005-0000-0000-0000057B0000}"/>
    <cellStyle name="Explicación 2" xfId="20569" hidden="1" xr:uid="{00000000-0005-0000-0000-0000067B0000}"/>
    <cellStyle name="Explicación 2" xfId="21027" hidden="1" xr:uid="{00000000-0005-0000-0000-0000077B0000}"/>
    <cellStyle name="Explicación 2" xfId="21037" hidden="1" xr:uid="{00000000-0005-0000-0000-0000087B0000}"/>
    <cellStyle name="Explicación 2" xfId="20797" hidden="1" xr:uid="{00000000-0005-0000-0000-0000097B0000}"/>
    <cellStyle name="Explicación 2" xfId="20905" hidden="1" xr:uid="{00000000-0005-0000-0000-00000A7B0000}"/>
    <cellStyle name="Explicación 2" xfId="8494" hidden="1" xr:uid="{00000000-0005-0000-0000-00000B7B0000}"/>
    <cellStyle name="Explicación 2" xfId="8510" hidden="1" xr:uid="{00000000-0005-0000-0000-00000C7B0000}"/>
    <cellStyle name="Explicación 2" xfId="20861" hidden="1" xr:uid="{00000000-0005-0000-0000-00000D7B0000}"/>
    <cellStyle name="Explicación 2" xfId="21373" hidden="1" xr:uid="{00000000-0005-0000-0000-00000E7B0000}"/>
    <cellStyle name="Explicación 2" xfId="21428" hidden="1" xr:uid="{00000000-0005-0000-0000-00000F7B0000}"/>
    <cellStyle name="Explicación 2" xfId="21445" hidden="1" xr:uid="{00000000-0005-0000-0000-0000107B0000}"/>
    <cellStyle name="Explicación 2" xfId="21451" hidden="1" xr:uid="{00000000-0005-0000-0000-0000117B0000}"/>
    <cellStyle name="Explicación 2" xfId="21456" hidden="1" xr:uid="{00000000-0005-0000-0000-0000127B0000}"/>
    <cellStyle name="Explicación 2" xfId="21461" hidden="1" xr:uid="{00000000-0005-0000-0000-0000137B0000}"/>
    <cellStyle name="Explicación 2" xfId="21466" hidden="1" xr:uid="{00000000-0005-0000-0000-0000147B0000}"/>
    <cellStyle name="Explicación 2" xfId="21471" hidden="1" xr:uid="{00000000-0005-0000-0000-0000157B0000}"/>
    <cellStyle name="Explicación 2" xfId="21476" hidden="1" xr:uid="{00000000-0005-0000-0000-0000167B0000}"/>
    <cellStyle name="Explicación 2" xfId="21481" hidden="1" xr:uid="{00000000-0005-0000-0000-0000177B0000}"/>
    <cellStyle name="Explicación 2" xfId="21486" hidden="1" xr:uid="{00000000-0005-0000-0000-0000187B0000}"/>
    <cellStyle name="Explicación 2" xfId="21389" hidden="1" xr:uid="{00000000-0005-0000-0000-0000197B0000}"/>
    <cellStyle name="Explicación 2" xfId="21382" hidden="1" xr:uid="{00000000-0005-0000-0000-00001A7B0000}"/>
    <cellStyle name="Explicación 2" xfId="20462" hidden="1" xr:uid="{00000000-0005-0000-0000-00001B7B0000}"/>
    <cellStyle name="Explicación 2" xfId="21375" hidden="1" xr:uid="{00000000-0005-0000-0000-00001C7B0000}"/>
    <cellStyle name="Explicación 2" xfId="21490" hidden="1" xr:uid="{00000000-0005-0000-0000-00001D7B0000}"/>
    <cellStyle name="Explicación 2" xfId="21495" hidden="1" xr:uid="{00000000-0005-0000-0000-00001E7B0000}"/>
    <cellStyle name="Explicación 2" xfId="21500" hidden="1" xr:uid="{00000000-0005-0000-0000-00001F7B0000}"/>
    <cellStyle name="Explicación 2" xfId="21505" hidden="1" xr:uid="{00000000-0005-0000-0000-0000207B0000}"/>
    <cellStyle name="Explicación 2" xfId="21510" hidden="1" xr:uid="{00000000-0005-0000-0000-0000217B0000}"/>
    <cellStyle name="Explicación 2" xfId="21515" hidden="1" xr:uid="{00000000-0005-0000-0000-0000227B0000}"/>
    <cellStyle name="Explicación 2" xfId="20393" hidden="1" xr:uid="{00000000-0005-0000-0000-0000237B0000}"/>
    <cellStyle name="Explicación 2" xfId="20342" hidden="1" xr:uid="{00000000-0005-0000-0000-0000247B0000}"/>
    <cellStyle name="Explicación 2" xfId="13698" hidden="1" xr:uid="{00000000-0005-0000-0000-0000257B0000}"/>
    <cellStyle name="Explicación 2" xfId="20485" hidden="1" xr:uid="{00000000-0005-0000-0000-0000267B0000}"/>
    <cellStyle name="Explicación 2" xfId="20499" hidden="1" xr:uid="{00000000-0005-0000-0000-0000277B0000}"/>
    <cellStyle name="Explicación 2" xfId="21518" hidden="1" xr:uid="{00000000-0005-0000-0000-0000287B0000}"/>
    <cellStyle name="Explicación 2" xfId="21523" hidden="1" xr:uid="{00000000-0005-0000-0000-0000297B0000}"/>
    <cellStyle name="Explicación 2" xfId="21528" hidden="1" xr:uid="{00000000-0005-0000-0000-00002A7B0000}"/>
    <cellStyle name="Explicación 2" xfId="21533" hidden="1" xr:uid="{00000000-0005-0000-0000-00002B7B0000}"/>
    <cellStyle name="Explicación 2" xfId="21539" hidden="1" xr:uid="{00000000-0005-0000-0000-00002C7B0000}"/>
    <cellStyle name="Explicación 2" xfId="21667" hidden="1" xr:uid="{00000000-0005-0000-0000-00002D7B0000}"/>
    <cellStyle name="Explicación 2" xfId="21684" hidden="1" xr:uid="{00000000-0005-0000-0000-00002E7B0000}"/>
    <cellStyle name="Explicación 2" xfId="21691" hidden="1" xr:uid="{00000000-0005-0000-0000-00002F7B0000}"/>
    <cellStyle name="Explicación 2" xfId="21698" hidden="1" xr:uid="{00000000-0005-0000-0000-0000307B0000}"/>
    <cellStyle name="Explicación 2" xfId="21727" hidden="1" xr:uid="{00000000-0005-0000-0000-0000317B0000}"/>
    <cellStyle name="Explicación 2" xfId="21733" hidden="1" xr:uid="{00000000-0005-0000-0000-0000327B0000}"/>
    <cellStyle name="Explicación 2" xfId="21738" hidden="1" xr:uid="{00000000-0005-0000-0000-0000337B0000}"/>
    <cellStyle name="Explicación 2" xfId="21743" hidden="1" xr:uid="{00000000-0005-0000-0000-0000347B0000}"/>
    <cellStyle name="Explicación 2" xfId="21749" hidden="1" xr:uid="{00000000-0005-0000-0000-0000357B0000}"/>
    <cellStyle name="Explicación 2" xfId="21755" hidden="1" xr:uid="{00000000-0005-0000-0000-0000367B0000}"/>
    <cellStyle name="Explicación 2" xfId="21810" hidden="1" xr:uid="{00000000-0005-0000-0000-0000377B0000}"/>
    <cellStyle name="Explicación 2" xfId="21827" hidden="1" xr:uid="{00000000-0005-0000-0000-0000387B0000}"/>
    <cellStyle name="Explicación 2" xfId="21833" hidden="1" xr:uid="{00000000-0005-0000-0000-0000397B0000}"/>
    <cellStyle name="Explicación 2" xfId="21838" hidden="1" xr:uid="{00000000-0005-0000-0000-00003A7B0000}"/>
    <cellStyle name="Explicación 2" xfId="21843" hidden="1" xr:uid="{00000000-0005-0000-0000-00003B7B0000}"/>
    <cellStyle name="Explicación 2" xfId="21848" hidden="1" xr:uid="{00000000-0005-0000-0000-00003C7B0000}"/>
    <cellStyle name="Explicación 2" xfId="21853" hidden="1" xr:uid="{00000000-0005-0000-0000-00003D7B0000}"/>
    <cellStyle name="Explicación 2" xfId="21858" hidden="1" xr:uid="{00000000-0005-0000-0000-00003E7B0000}"/>
    <cellStyle name="Explicación 2" xfId="21863" hidden="1" xr:uid="{00000000-0005-0000-0000-00003F7B0000}"/>
    <cellStyle name="Explicación 2" xfId="21868" hidden="1" xr:uid="{00000000-0005-0000-0000-0000407B0000}"/>
    <cellStyle name="Explicación 2" xfId="21771" hidden="1" xr:uid="{00000000-0005-0000-0000-0000417B0000}"/>
    <cellStyle name="Explicación 2" xfId="21764" hidden="1" xr:uid="{00000000-0005-0000-0000-0000427B0000}"/>
    <cellStyle name="Explicación 2" xfId="21639" hidden="1" xr:uid="{00000000-0005-0000-0000-0000437B0000}"/>
    <cellStyle name="Explicación 2" xfId="21757" hidden="1" xr:uid="{00000000-0005-0000-0000-0000447B0000}"/>
    <cellStyle name="Explicación 2" xfId="21872" hidden="1" xr:uid="{00000000-0005-0000-0000-0000457B0000}"/>
    <cellStyle name="Explicación 2" xfId="21877" hidden="1" xr:uid="{00000000-0005-0000-0000-0000467B0000}"/>
    <cellStyle name="Explicación 2" xfId="21882" hidden="1" xr:uid="{00000000-0005-0000-0000-0000477B0000}"/>
    <cellStyle name="Explicación 2" xfId="21887" hidden="1" xr:uid="{00000000-0005-0000-0000-0000487B0000}"/>
    <cellStyle name="Explicación 2" xfId="21892" hidden="1" xr:uid="{00000000-0005-0000-0000-0000497B0000}"/>
    <cellStyle name="Explicación 2" xfId="21897" hidden="1" xr:uid="{00000000-0005-0000-0000-00004A7B0000}"/>
    <cellStyle name="Explicación 2" xfId="21571" hidden="1" xr:uid="{00000000-0005-0000-0000-00004B7B0000}"/>
    <cellStyle name="Explicación 2" xfId="20700" hidden="1" xr:uid="{00000000-0005-0000-0000-00004C7B0000}"/>
    <cellStyle name="Explicación 2" xfId="20421" hidden="1" xr:uid="{00000000-0005-0000-0000-00004D7B0000}"/>
    <cellStyle name="Explicación 2" xfId="21565" hidden="1" xr:uid="{00000000-0005-0000-0000-00004E7B0000}"/>
    <cellStyle name="Explicación 2" xfId="21549" hidden="1" xr:uid="{00000000-0005-0000-0000-00004F7B0000}"/>
    <cellStyle name="Explicación 2" xfId="21545" hidden="1" xr:uid="{00000000-0005-0000-0000-0000507B0000}"/>
    <cellStyle name="Explicación 2" xfId="20416" hidden="1" xr:uid="{00000000-0005-0000-0000-0000517B0000}"/>
    <cellStyle name="Explicación 2" xfId="21542" hidden="1" xr:uid="{00000000-0005-0000-0000-0000527B0000}"/>
    <cellStyle name="Explicación 2" xfId="21902" hidden="1" xr:uid="{00000000-0005-0000-0000-0000537B0000}"/>
    <cellStyle name="Explicación 2" xfId="21907" hidden="1" xr:uid="{00000000-0005-0000-0000-0000547B0000}"/>
    <cellStyle name="Explicación 2" xfId="21962" hidden="1" xr:uid="{00000000-0005-0000-0000-0000557B0000}"/>
    <cellStyle name="Explicación 2" xfId="21979" hidden="1" xr:uid="{00000000-0005-0000-0000-0000567B0000}"/>
    <cellStyle name="Explicación 2" xfId="21985" hidden="1" xr:uid="{00000000-0005-0000-0000-0000577B0000}"/>
    <cellStyle name="Explicación 2" xfId="21990" hidden="1" xr:uid="{00000000-0005-0000-0000-0000587B0000}"/>
    <cellStyle name="Explicación 2" xfId="21995" hidden="1" xr:uid="{00000000-0005-0000-0000-0000597B0000}"/>
    <cellStyle name="Explicación 2" xfId="22000" hidden="1" xr:uid="{00000000-0005-0000-0000-00005A7B0000}"/>
    <cellStyle name="Explicación 2" xfId="22005" hidden="1" xr:uid="{00000000-0005-0000-0000-00005B7B0000}"/>
    <cellStyle name="Explicación 2" xfId="22010" hidden="1" xr:uid="{00000000-0005-0000-0000-00005C7B0000}"/>
    <cellStyle name="Explicación 2" xfId="22015" hidden="1" xr:uid="{00000000-0005-0000-0000-00005D7B0000}"/>
    <cellStyle name="Explicación 2" xfId="22020" hidden="1" xr:uid="{00000000-0005-0000-0000-00005E7B0000}"/>
    <cellStyle name="Explicación 2" xfId="21923" hidden="1" xr:uid="{00000000-0005-0000-0000-00005F7B0000}"/>
    <cellStyle name="Explicación 2" xfId="21916" hidden="1" xr:uid="{00000000-0005-0000-0000-0000607B0000}"/>
    <cellStyle name="Explicación 2" xfId="9643" hidden="1" xr:uid="{00000000-0005-0000-0000-0000617B0000}"/>
    <cellStyle name="Explicación 2" xfId="21909" hidden="1" xr:uid="{00000000-0005-0000-0000-0000627B0000}"/>
    <cellStyle name="Explicación 2" xfId="22024" hidden="1" xr:uid="{00000000-0005-0000-0000-0000637B0000}"/>
    <cellStyle name="Explicación 2" xfId="22029" hidden="1" xr:uid="{00000000-0005-0000-0000-0000647B0000}"/>
    <cellStyle name="Explicación 2" xfId="22034" hidden="1" xr:uid="{00000000-0005-0000-0000-0000657B0000}"/>
    <cellStyle name="Explicación 2" xfId="22039" hidden="1" xr:uid="{00000000-0005-0000-0000-0000667B0000}"/>
    <cellStyle name="Explicación 2" xfId="22044" hidden="1" xr:uid="{00000000-0005-0000-0000-0000677B0000}"/>
    <cellStyle name="Explicación 2" xfId="22049" hidden="1" xr:uid="{00000000-0005-0000-0000-0000687B0000}"/>
    <cellStyle name="Explicación 2" xfId="21701" hidden="1" xr:uid="{00000000-0005-0000-0000-0000697B0000}"/>
    <cellStyle name="Explicación 2" xfId="20510" hidden="1" xr:uid="{00000000-0005-0000-0000-00006A7B0000}"/>
    <cellStyle name="Explicación 2" xfId="21707" hidden="1" xr:uid="{00000000-0005-0000-0000-00006B7B0000}"/>
    <cellStyle name="Explicación 2" xfId="21717" hidden="1" xr:uid="{00000000-0005-0000-0000-00006C7B0000}"/>
    <cellStyle name="Explicación 2" xfId="5058" hidden="1" xr:uid="{00000000-0005-0000-0000-00006D7B0000}"/>
    <cellStyle name="Explicación 2" xfId="21585" hidden="1" xr:uid="{00000000-0005-0000-0000-00006E7B0000}"/>
    <cellStyle name="Explicación 2" xfId="10411" hidden="1" xr:uid="{00000000-0005-0000-0000-00006F7B0000}"/>
    <cellStyle name="Explicación 2" xfId="9574" hidden="1" xr:uid="{00000000-0005-0000-0000-0000707B0000}"/>
    <cellStyle name="Explicación 2" xfId="21541" hidden="1" xr:uid="{00000000-0005-0000-0000-0000717B0000}"/>
    <cellStyle name="Explicación 2" xfId="22052" hidden="1" xr:uid="{00000000-0005-0000-0000-0000727B0000}"/>
    <cellStyle name="Explicación 2" xfId="22107" hidden="1" xr:uid="{00000000-0005-0000-0000-0000737B0000}"/>
    <cellStyle name="Explicación 2" xfId="22124" hidden="1" xr:uid="{00000000-0005-0000-0000-0000747B0000}"/>
    <cellStyle name="Explicación 2" xfId="22130" hidden="1" xr:uid="{00000000-0005-0000-0000-0000757B0000}"/>
    <cellStyle name="Explicación 2" xfId="22135" hidden="1" xr:uid="{00000000-0005-0000-0000-0000767B0000}"/>
    <cellStyle name="Explicación 2" xfId="22140" hidden="1" xr:uid="{00000000-0005-0000-0000-0000777B0000}"/>
    <cellStyle name="Explicación 2" xfId="22145" hidden="1" xr:uid="{00000000-0005-0000-0000-0000787B0000}"/>
    <cellStyle name="Explicación 2" xfId="22150" hidden="1" xr:uid="{00000000-0005-0000-0000-0000797B0000}"/>
    <cellStyle name="Explicación 2" xfId="22155" hidden="1" xr:uid="{00000000-0005-0000-0000-00007A7B0000}"/>
    <cellStyle name="Explicación 2" xfId="22160" hidden="1" xr:uid="{00000000-0005-0000-0000-00007B7B0000}"/>
    <cellStyle name="Explicación 2" xfId="22165" hidden="1" xr:uid="{00000000-0005-0000-0000-00007C7B0000}"/>
    <cellStyle name="Explicación 2" xfId="22068" hidden="1" xr:uid="{00000000-0005-0000-0000-00007D7B0000}"/>
    <cellStyle name="Explicación 2" xfId="22061" hidden="1" xr:uid="{00000000-0005-0000-0000-00007E7B0000}"/>
    <cellStyle name="Explicación 2" xfId="8397" hidden="1" xr:uid="{00000000-0005-0000-0000-00007F7B0000}"/>
    <cellStyle name="Explicación 2" xfId="22054" hidden="1" xr:uid="{00000000-0005-0000-0000-0000807B0000}"/>
    <cellStyle name="Explicación 2" xfId="22169" hidden="1" xr:uid="{00000000-0005-0000-0000-0000817B0000}"/>
    <cellStyle name="Explicación 2" xfId="22174" hidden="1" xr:uid="{00000000-0005-0000-0000-0000827B0000}"/>
    <cellStyle name="Explicación 2" xfId="22179" hidden="1" xr:uid="{00000000-0005-0000-0000-0000837B0000}"/>
    <cellStyle name="Explicación 2" xfId="22184" hidden="1" xr:uid="{00000000-0005-0000-0000-0000847B0000}"/>
    <cellStyle name="Explicación 2" xfId="22189" hidden="1" xr:uid="{00000000-0005-0000-0000-0000857B0000}"/>
    <cellStyle name="Explicación 2" xfId="22194" hidden="1" xr:uid="{00000000-0005-0000-0000-0000867B0000}"/>
    <cellStyle name="Explicación 2" xfId="9406" hidden="1" xr:uid="{00000000-0005-0000-0000-0000877B0000}"/>
    <cellStyle name="Explicación 2" xfId="20608" hidden="1" xr:uid="{00000000-0005-0000-0000-0000887B0000}"/>
    <cellStyle name="Explicación 2" xfId="20522" hidden="1" xr:uid="{00000000-0005-0000-0000-0000897B0000}"/>
    <cellStyle name="Explicación 2" xfId="20544" hidden="1" xr:uid="{00000000-0005-0000-0000-00008A7B0000}"/>
    <cellStyle name="Explicación 2" xfId="5196" hidden="1" xr:uid="{00000000-0005-0000-0000-00008B7B0000}"/>
    <cellStyle name="Explicación 2" xfId="22197" hidden="1" xr:uid="{00000000-0005-0000-0000-00008C7B0000}"/>
    <cellStyle name="Explicación 2" xfId="22202" hidden="1" xr:uid="{00000000-0005-0000-0000-00008D7B0000}"/>
    <cellStyle name="Explicación 2" xfId="22207" hidden="1" xr:uid="{00000000-0005-0000-0000-00008E7B0000}"/>
    <cellStyle name="Explicación 2" xfId="22213" hidden="1" xr:uid="{00000000-0005-0000-0000-00008F7B0000}"/>
    <cellStyle name="Explicación 2" xfId="22218" hidden="1" xr:uid="{00000000-0005-0000-0000-0000907B0000}"/>
    <cellStyle name="Explicación 2" xfId="22346" hidden="1" xr:uid="{00000000-0005-0000-0000-0000917B0000}"/>
    <cellStyle name="Explicación 2" xfId="22363" hidden="1" xr:uid="{00000000-0005-0000-0000-0000927B0000}"/>
    <cellStyle name="Explicación 2" xfId="22370" hidden="1" xr:uid="{00000000-0005-0000-0000-0000937B0000}"/>
    <cellStyle name="Explicación 2" xfId="22377" hidden="1" xr:uid="{00000000-0005-0000-0000-0000947B0000}"/>
    <cellStyle name="Explicación 2" xfId="22406" hidden="1" xr:uid="{00000000-0005-0000-0000-0000957B0000}"/>
    <cellStyle name="Explicación 2" xfId="22412" hidden="1" xr:uid="{00000000-0005-0000-0000-0000967B0000}"/>
    <cellStyle name="Explicación 2" xfId="22417" hidden="1" xr:uid="{00000000-0005-0000-0000-0000977B0000}"/>
    <cellStyle name="Explicación 2" xfId="22422" hidden="1" xr:uid="{00000000-0005-0000-0000-0000987B0000}"/>
    <cellStyle name="Explicación 2" xfId="22428" hidden="1" xr:uid="{00000000-0005-0000-0000-0000997B0000}"/>
    <cellStyle name="Explicación 2" xfId="22434" hidden="1" xr:uid="{00000000-0005-0000-0000-00009A7B0000}"/>
    <cellStyle name="Explicación 2" xfId="22490" hidden="1" xr:uid="{00000000-0005-0000-0000-00009B7B0000}"/>
    <cellStyle name="Explicación 2" xfId="22507" hidden="1" xr:uid="{00000000-0005-0000-0000-00009C7B0000}"/>
    <cellStyle name="Explicación 2" xfId="22513" hidden="1" xr:uid="{00000000-0005-0000-0000-00009D7B0000}"/>
    <cellStyle name="Explicación 2" xfId="22518" hidden="1" xr:uid="{00000000-0005-0000-0000-00009E7B0000}"/>
    <cellStyle name="Explicación 2" xfId="22523" hidden="1" xr:uid="{00000000-0005-0000-0000-00009F7B0000}"/>
    <cellStyle name="Explicación 2" xfId="22528" hidden="1" xr:uid="{00000000-0005-0000-0000-0000A07B0000}"/>
    <cellStyle name="Explicación 2" xfId="22533" hidden="1" xr:uid="{00000000-0005-0000-0000-0000A17B0000}"/>
    <cellStyle name="Explicación 2" xfId="22538" hidden="1" xr:uid="{00000000-0005-0000-0000-0000A27B0000}"/>
    <cellStyle name="Explicación 2" xfId="22543" hidden="1" xr:uid="{00000000-0005-0000-0000-0000A37B0000}"/>
    <cellStyle name="Explicación 2" xfId="22548" hidden="1" xr:uid="{00000000-0005-0000-0000-0000A47B0000}"/>
    <cellStyle name="Explicación 2" xfId="22450" hidden="1" xr:uid="{00000000-0005-0000-0000-0000A57B0000}"/>
    <cellStyle name="Explicación 2" xfId="22443" hidden="1" xr:uid="{00000000-0005-0000-0000-0000A67B0000}"/>
    <cellStyle name="Explicación 2" xfId="22318" hidden="1" xr:uid="{00000000-0005-0000-0000-0000A77B0000}"/>
    <cellStyle name="Explicación 2" xfId="22436" hidden="1" xr:uid="{00000000-0005-0000-0000-0000A87B0000}"/>
    <cellStyle name="Explicación 2" xfId="22552" hidden="1" xr:uid="{00000000-0005-0000-0000-0000A97B0000}"/>
    <cellStyle name="Explicación 2" xfId="22557" hidden="1" xr:uid="{00000000-0005-0000-0000-0000AA7B0000}"/>
    <cellStyle name="Explicación 2" xfId="22562" hidden="1" xr:uid="{00000000-0005-0000-0000-0000AB7B0000}"/>
    <cellStyle name="Explicación 2" xfId="22567" hidden="1" xr:uid="{00000000-0005-0000-0000-0000AC7B0000}"/>
    <cellStyle name="Explicación 2" xfId="22572" hidden="1" xr:uid="{00000000-0005-0000-0000-0000AD7B0000}"/>
    <cellStyle name="Explicación 2" xfId="22577" hidden="1" xr:uid="{00000000-0005-0000-0000-0000AE7B0000}"/>
    <cellStyle name="Explicación 2" xfId="22250" hidden="1" xr:uid="{00000000-0005-0000-0000-0000AF7B0000}"/>
    <cellStyle name="Explicación 2" xfId="20817" hidden="1" xr:uid="{00000000-0005-0000-0000-0000B07B0000}"/>
    <cellStyle name="Explicación 2" xfId="20363" hidden="1" xr:uid="{00000000-0005-0000-0000-0000B17B0000}"/>
    <cellStyle name="Explicación 2" xfId="22244" hidden="1" xr:uid="{00000000-0005-0000-0000-0000B27B0000}"/>
    <cellStyle name="Explicación 2" xfId="22228" hidden="1" xr:uid="{00000000-0005-0000-0000-0000B37B0000}"/>
    <cellStyle name="Explicación 2" xfId="22224" hidden="1" xr:uid="{00000000-0005-0000-0000-0000B47B0000}"/>
    <cellStyle name="Explicación 2" xfId="9256" hidden="1" xr:uid="{00000000-0005-0000-0000-0000B57B0000}"/>
    <cellStyle name="Explicación 2" xfId="22221" hidden="1" xr:uid="{00000000-0005-0000-0000-0000B67B0000}"/>
    <cellStyle name="Explicación 2" xfId="22582" hidden="1" xr:uid="{00000000-0005-0000-0000-0000B77B0000}"/>
    <cellStyle name="Explicación 2" xfId="22587" hidden="1" xr:uid="{00000000-0005-0000-0000-0000B87B0000}"/>
    <cellStyle name="Explicación 2" xfId="22642" hidden="1" xr:uid="{00000000-0005-0000-0000-0000B97B0000}"/>
    <cellStyle name="Explicación 2" xfId="22659" hidden="1" xr:uid="{00000000-0005-0000-0000-0000BA7B0000}"/>
    <cellStyle name="Explicación 2" xfId="22665" hidden="1" xr:uid="{00000000-0005-0000-0000-0000BB7B0000}"/>
    <cellStyle name="Explicación 2" xfId="22670" hidden="1" xr:uid="{00000000-0005-0000-0000-0000BC7B0000}"/>
    <cellStyle name="Explicación 2" xfId="22675" hidden="1" xr:uid="{00000000-0005-0000-0000-0000BD7B0000}"/>
    <cellStyle name="Explicación 2" xfId="22680" hidden="1" xr:uid="{00000000-0005-0000-0000-0000BE7B0000}"/>
    <cellStyle name="Explicación 2" xfId="22685" hidden="1" xr:uid="{00000000-0005-0000-0000-0000BF7B0000}"/>
    <cellStyle name="Explicación 2" xfId="22690" hidden="1" xr:uid="{00000000-0005-0000-0000-0000C07B0000}"/>
    <cellStyle name="Explicación 2" xfId="22695" hidden="1" xr:uid="{00000000-0005-0000-0000-0000C17B0000}"/>
    <cellStyle name="Explicación 2" xfId="22700" hidden="1" xr:uid="{00000000-0005-0000-0000-0000C27B0000}"/>
    <cellStyle name="Explicación 2" xfId="22603" hidden="1" xr:uid="{00000000-0005-0000-0000-0000C37B0000}"/>
    <cellStyle name="Explicación 2" xfId="22596" hidden="1" xr:uid="{00000000-0005-0000-0000-0000C47B0000}"/>
    <cellStyle name="Explicación 2" xfId="9779" hidden="1" xr:uid="{00000000-0005-0000-0000-0000C57B0000}"/>
    <cellStyle name="Explicación 2" xfId="22589" hidden="1" xr:uid="{00000000-0005-0000-0000-0000C67B0000}"/>
    <cellStyle name="Explicación 2" xfId="22704" hidden="1" xr:uid="{00000000-0005-0000-0000-0000C77B0000}"/>
    <cellStyle name="Explicación 2" xfId="22709" hidden="1" xr:uid="{00000000-0005-0000-0000-0000C87B0000}"/>
    <cellStyle name="Explicación 2" xfId="22714" hidden="1" xr:uid="{00000000-0005-0000-0000-0000C97B0000}"/>
    <cellStyle name="Explicación 2" xfId="22719" hidden="1" xr:uid="{00000000-0005-0000-0000-0000CA7B0000}"/>
    <cellStyle name="Explicación 2" xfId="22724" hidden="1" xr:uid="{00000000-0005-0000-0000-0000CB7B0000}"/>
    <cellStyle name="Explicación 2" xfId="22729" hidden="1" xr:uid="{00000000-0005-0000-0000-0000CC7B0000}"/>
    <cellStyle name="Explicación 2" xfId="22380" hidden="1" xr:uid="{00000000-0005-0000-0000-0000CD7B0000}"/>
    <cellStyle name="Explicación 2" xfId="20422" hidden="1" xr:uid="{00000000-0005-0000-0000-0000CE7B0000}"/>
    <cellStyle name="Explicación 2" xfId="22386" hidden="1" xr:uid="{00000000-0005-0000-0000-0000CF7B0000}"/>
    <cellStyle name="Explicación 2" xfId="22396" hidden="1" xr:uid="{00000000-0005-0000-0000-0000D07B0000}"/>
    <cellStyle name="Explicación 2" xfId="20692" hidden="1" xr:uid="{00000000-0005-0000-0000-0000D17B0000}"/>
    <cellStyle name="Explicación 2" xfId="22264" hidden="1" xr:uid="{00000000-0005-0000-0000-0000D27B0000}"/>
    <cellStyle name="Explicación 2" xfId="20549" hidden="1" xr:uid="{00000000-0005-0000-0000-0000D37B0000}"/>
    <cellStyle name="Explicación 2" xfId="20705" hidden="1" xr:uid="{00000000-0005-0000-0000-0000D47B0000}"/>
    <cellStyle name="Explicación 2" xfId="22220" hidden="1" xr:uid="{00000000-0005-0000-0000-0000D57B0000}"/>
    <cellStyle name="Explicación 2" xfId="22732" hidden="1" xr:uid="{00000000-0005-0000-0000-0000D67B0000}"/>
    <cellStyle name="Explicación 2" xfId="22787" hidden="1" xr:uid="{00000000-0005-0000-0000-0000D77B0000}"/>
    <cellStyle name="Explicación 2" xfId="22804" hidden="1" xr:uid="{00000000-0005-0000-0000-0000D87B0000}"/>
    <cellStyle name="Explicación 2" xfId="22810" hidden="1" xr:uid="{00000000-0005-0000-0000-0000D97B0000}"/>
    <cellStyle name="Explicación 2" xfId="22815" hidden="1" xr:uid="{00000000-0005-0000-0000-0000DA7B0000}"/>
    <cellStyle name="Explicación 2" xfId="22820" hidden="1" xr:uid="{00000000-0005-0000-0000-0000DB7B0000}"/>
    <cellStyle name="Explicación 2" xfId="22825" hidden="1" xr:uid="{00000000-0005-0000-0000-0000DC7B0000}"/>
    <cellStyle name="Explicación 2" xfId="22830" hidden="1" xr:uid="{00000000-0005-0000-0000-0000DD7B0000}"/>
    <cellStyle name="Explicación 2" xfId="22835" hidden="1" xr:uid="{00000000-0005-0000-0000-0000DE7B0000}"/>
    <cellStyle name="Explicación 2" xfId="22840" hidden="1" xr:uid="{00000000-0005-0000-0000-0000DF7B0000}"/>
    <cellStyle name="Explicación 2" xfId="22845" hidden="1" xr:uid="{00000000-0005-0000-0000-0000E07B0000}"/>
    <cellStyle name="Explicación 2" xfId="22748" hidden="1" xr:uid="{00000000-0005-0000-0000-0000E17B0000}"/>
    <cellStyle name="Explicación 2" xfId="22741" hidden="1" xr:uid="{00000000-0005-0000-0000-0000E27B0000}"/>
    <cellStyle name="Explicación 2" xfId="20491" hidden="1" xr:uid="{00000000-0005-0000-0000-0000E37B0000}"/>
    <cellStyle name="Explicación 2" xfId="22734" hidden="1" xr:uid="{00000000-0005-0000-0000-0000E47B0000}"/>
    <cellStyle name="Explicación 2" xfId="22849" hidden="1" xr:uid="{00000000-0005-0000-0000-0000E57B0000}"/>
    <cellStyle name="Explicación 2" xfId="22854" hidden="1" xr:uid="{00000000-0005-0000-0000-0000E67B0000}"/>
    <cellStyle name="Explicación 2" xfId="22859" hidden="1" xr:uid="{00000000-0005-0000-0000-0000E77B0000}"/>
    <cellStyle name="Explicación 2" xfId="22864" hidden="1" xr:uid="{00000000-0005-0000-0000-0000E87B0000}"/>
    <cellStyle name="Explicación 2" xfId="22869" hidden="1" xr:uid="{00000000-0005-0000-0000-0000E97B0000}"/>
    <cellStyle name="Explicación 2" xfId="22874" hidden="1" xr:uid="{00000000-0005-0000-0000-0000EA7B0000}"/>
    <cellStyle name="Explicación 2" xfId="4188" hidden="1" xr:uid="{00000000-0005-0000-0000-0000EB7B0000}"/>
    <cellStyle name="Explicación 2" xfId="20538" hidden="1" xr:uid="{00000000-0005-0000-0000-0000EC7B0000}"/>
    <cellStyle name="Explicación 2" xfId="10217" hidden="1" xr:uid="{00000000-0005-0000-0000-0000ED7B0000}"/>
    <cellStyle name="Explicación 2" xfId="20559" hidden="1" xr:uid="{00000000-0005-0000-0000-0000EE7B0000}"/>
    <cellStyle name="Explicación 2" xfId="20455" hidden="1" xr:uid="{00000000-0005-0000-0000-0000EF7B0000}"/>
    <cellStyle name="Explicación 2" xfId="22877" hidden="1" xr:uid="{00000000-0005-0000-0000-0000F07B0000}"/>
    <cellStyle name="Explicación 2" xfId="22882" hidden="1" xr:uid="{00000000-0005-0000-0000-0000F17B0000}"/>
    <cellStyle name="Explicación 2" xfId="22887" hidden="1" xr:uid="{00000000-0005-0000-0000-0000F27B0000}"/>
    <cellStyle name="Explicación 2" xfId="22892" hidden="1" xr:uid="{00000000-0005-0000-0000-0000F37B0000}"/>
    <cellStyle name="Explicación 2" xfId="22897" hidden="1" xr:uid="{00000000-0005-0000-0000-0000F47B0000}"/>
    <cellStyle name="Explicación 2" xfId="23025" hidden="1" xr:uid="{00000000-0005-0000-0000-0000F57B0000}"/>
    <cellStyle name="Explicación 2" xfId="23042" hidden="1" xr:uid="{00000000-0005-0000-0000-0000F67B0000}"/>
    <cellStyle name="Explicación 2" xfId="23049" hidden="1" xr:uid="{00000000-0005-0000-0000-0000F77B0000}"/>
    <cellStyle name="Explicación 2" xfId="23056" hidden="1" xr:uid="{00000000-0005-0000-0000-0000F87B0000}"/>
    <cellStyle name="Explicación 2" xfId="23085" hidden="1" xr:uid="{00000000-0005-0000-0000-0000F97B0000}"/>
    <cellStyle name="Explicación 2" xfId="23091" hidden="1" xr:uid="{00000000-0005-0000-0000-0000FA7B0000}"/>
    <cellStyle name="Explicación 2" xfId="23096" hidden="1" xr:uid="{00000000-0005-0000-0000-0000FB7B0000}"/>
    <cellStyle name="Explicación 2" xfId="23101" hidden="1" xr:uid="{00000000-0005-0000-0000-0000FC7B0000}"/>
    <cellStyle name="Explicación 2" xfId="23107" hidden="1" xr:uid="{00000000-0005-0000-0000-0000FD7B0000}"/>
    <cellStyle name="Explicación 2" xfId="23113" hidden="1" xr:uid="{00000000-0005-0000-0000-0000FE7B0000}"/>
    <cellStyle name="Explicación 2" xfId="23168" hidden="1" xr:uid="{00000000-0005-0000-0000-0000FF7B0000}"/>
    <cellStyle name="Explicación 2" xfId="23185" hidden="1" xr:uid="{00000000-0005-0000-0000-0000007C0000}"/>
    <cellStyle name="Explicación 2" xfId="23191" hidden="1" xr:uid="{00000000-0005-0000-0000-0000017C0000}"/>
    <cellStyle name="Explicación 2" xfId="23196" hidden="1" xr:uid="{00000000-0005-0000-0000-0000027C0000}"/>
    <cellStyle name="Explicación 2" xfId="23201" hidden="1" xr:uid="{00000000-0005-0000-0000-0000037C0000}"/>
    <cellStyle name="Explicación 2" xfId="23206" hidden="1" xr:uid="{00000000-0005-0000-0000-0000047C0000}"/>
    <cellStyle name="Explicación 2" xfId="23211" hidden="1" xr:uid="{00000000-0005-0000-0000-0000057C0000}"/>
    <cellStyle name="Explicación 2" xfId="23216" hidden="1" xr:uid="{00000000-0005-0000-0000-0000067C0000}"/>
    <cellStyle name="Explicación 2" xfId="23221" hidden="1" xr:uid="{00000000-0005-0000-0000-0000077C0000}"/>
    <cellStyle name="Explicación 2" xfId="23226" hidden="1" xr:uid="{00000000-0005-0000-0000-0000087C0000}"/>
    <cellStyle name="Explicación 2" xfId="23129" hidden="1" xr:uid="{00000000-0005-0000-0000-0000097C0000}"/>
    <cellStyle name="Explicación 2" xfId="23122" hidden="1" xr:uid="{00000000-0005-0000-0000-00000A7C0000}"/>
    <cellStyle name="Explicación 2" xfId="22997" hidden="1" xr:uid="{00000000-0005-0000-0000-00000B7C0000}"/>
    <cellStyle name="Explicación 2" xfId="23115" hidden="1" xr:uid="{00000000-0005-0000-0000-00000C7C0000}"/>
    <cellStyle name="Explicación 2" xfId="23230" hidden="1" xr:uid="{00000000-0005-0000-0000-00000D7C0000}"/>
    <cellStyle name="Explicación 2" xfId="23235" hidden="1" xr:uid="{00000000-0005-0000-0000-00000E7C0000}"/>
    <cellStyle name="Explicación 2" xfId="23240" hidden="1" xr:uid="{00000000-0005-0000-0000-00000F7C0000}"/>
    <cellStyle name="Explicación 2" xfId="23245" hidden="1" xr:uid="{00000000-0005-0000-0000-0000107C0000}"/>
    <cellStyle name="Explicación 2" xfId="23250" hidden="1" xr:uid="{00000000-0005-0000-0000-0000117C0000}"/>
    <cellStyle name="Explicación 2" xfId="23255" hidden="1" xr:uid="{00000000-0005-0000-0000-0000127C0000}"/>
    <cellStyle name="Explicación 2" xfId="22929" hidden="1" xr:uid="{00000000-0005-0000-0000-0000137C0000}"/>
    <cellStyle name="Explicación 2" xfId="10414" hidden="1" xr:uid="{00000000-0005-0000-0000-0000147C0000}"/>
    <cellStyle name="Explicación 2" xfId="20572" hidden="1" xr:uid="{00000000-0005-0000-0000-0000157C0000}"/>
    <cellStyle name="Explicación 2" xfId="22923" hidden="1" xr:uid="{00000000-0005-0000-0000-0000167C0000}"/>
    <cellStyle name="Explicación 2" xfId="22907" hidden="1" xr:uid="{00000000-0005-0000-0000-0000177C0000}"/>
    <cellStyle name="Explicación 2" xfId="22903" hidden="1" xr:uid="{00000000-0005-0000-0000-0000187C0000}"/>
    <cellStyle name="Explicación 2" xfId="4777" hidden="1" xr:uid="{00000000-0005-0000-0000-0000197C0000}"/>
    <cellStyle name="Explicación 2" xfId="22900" hidden="1" xr:uid="{00000000-0005-0000-0000-00001A7C0000}"/>
    <cellStyle name="Explicación 2" xfId="23260" hidden="1" xr:uid="{00000000-0005-0000-0000-00001B7C0000}"/>
    <cellStyle name="Explicación 2" xfId="23265" hidden="1" xr:uid="{00000000-0005-0000-0000-00001C7C0000}"/>
    <cellStyle name="Explicación 2" xfId="23320" hidden="1" xr:uid="{00000000-0005-0000-0000-00001D7C0000}"/>
    <cellStyle name="Explicación 2" xfId="23337" hidden="1" xr:uid="{00000000-0005-0000-0000-00001E7C0000}"/>
    <cellStyle name="Explicación 2" xfId="23343" hidden="1" xr:uid="{00000000-0005-0000-0000-00001F7C0000}"/>
    <cellStyle name="Explicación 2" xfId="23348" hidden="1" xr:uid="{00000000-0005-0000-0000-0000207C0000}"/>
    <cellStyle name="Explicación 2" xfId="23353" hidden="1" xr:uid="{00000000-0005-0000-0000-0000217C0000}"/>
    <cellStyle name="Explicación 2" xfId="23358" hidden="1" xr:uid="{00000000-0005-0000-0000-0000227C0000}"/>
    <cellStyle name="Explicación 2" xfId="23363" hidden="1" xr:uid="{00000000-0005-0000-0000-0000237C0000}"/>
    <cellStyle name="Explicación 2" xfId="23368" hidden="1" xr:uid="{00000000-0005-0000-0000-0000247C0000}"/>
    <cellStyle name="Explicación 2" xfId="23373" hidden="1" xr:uid="{00000000-0005-0000-0000-0000257C0000}"/>
    <cellStyle name="Explicación 2" xfId="23378" hidden="1" xr:uid="{00000000-0005-0000-0000-0000267C0000}"/>
    <cellStyle name="Explicación 2" xfId="23281" hidden="1" xr:uid="{00000000-0005-0000-0000-0000277C0000}"/>
    <cellStyle name="Explicación 2" xfId="23274" hidden="1" xr:uid="{00000000-0005-0000-0000-0000287C0000}"/>
    <cellStyle name="Explicación 2" xfId="4908" hidden="1" xr:uid="{00000000-0005-0000-0000-0000297C0000}"/>
    <cellStyle name="Explicación 2" xfId="23267" hidden="1" xr:uid="{00000000-0005-0000-0000-00002A7C0000}"/>
    <cellStyle name="Explicación 2" xfId="23382" hidden="1" xr:uid="{00000000-0005-0000-0000-00002B7C0000}"/>
    <cellStyle name="Explicación 2" xfId="23387" hidden="1" xr:uid="{00000000-0005-0000-0000-00002C7C0000}"/>
    <cellStyle name="Explicación 2" xfId="23392" hidden="1" xr:uid="{00000000-0005-0000-0000-00002D7C0000}"/>
    <cellStyle name="Explicación 2" xfId="23397" hidden="1" xr:uid="{00000000-0005-0000-0000-00002E7C0000}"/>
    <cellStyle name="Explicación 2" xfId="23402" hidden="1" xr:uid="{00000000-0005-0000-0000-00002F7C0000}"/>
    <cellStyle name="Explicación 2" xfId="23407" hidden="1" xr:uid="{00000000-0005-0000-0000-0000307C0000}"/>
    <cellStyle name="Explicación 2" xfId="23059" hidden="1" xr:uid="{00000000-0005-0000-0000-0000317C0000}"/>
    <cellStyle name="Explicación 2" xfId="4144" hidden="1" xr:uid="{00000000-0005-0000-0000-0000327C0000}"/>
    <cellStyle name="Explicación 2" xfId="23065" hidden="1" xr:uid="{00000000-0005-0000-0000-0000337C0000}"/>
    <cellStyle name="Explicación 2" xfId="23075" hidden="1" xr:uid="{00000000-0005-0000-0000-0000347C0000}"/>
    <cellStyle name="Explicación 2" xfId="9985" hidden="1" xr:uid="{00000000-0005-0000-0000-0000357C0000}"/>
    <cellStyle name="Explicación 2" xfId="22943" hidden="1" xr:uid="{00000000-0005-0000-0000-0000367C0000}"/>
    <cellStyle name="Explicación 2" xfId="20803" hidden="1" xr:uid="{00000000-0005-0000-0000-0000377C0000}"/>
    <cellStyle name="Explicación 2" xfId="13881" hidden="1" xr:uid="{00000000-0005-0000-0000-0000387C0000}"/>
    <cellStyle name="Explicación 2" xfId="22899" hidden="1" xr:uid="{00000000-0005-0000-0000-0000397C0000}"/>
    <cellStyle name="Explicación 2" xfId="23410" hidden="1" xr:uid="{00000000-0005-0000-0000-00003A7C0000}"/>
    <cellStyle name="Explicación 2" xfId="23465" hidden="1" xr:uid="{00000000-0005-0000-0000-00003B7C0000}"/>
    <cellStyle name="Explicación 2" xfId="23482" hidden="1" xr:uid="{00000000-0005-0000-0000-00003C7C0000}"/>
    <cellStyle name="Explicación 2" xfId="23488" hidden="1" xr:uid="{00000000-0005-0000-0000-00003D7C0000}"/>
    <cellStyle name="Explicación 2" xfId="23493" hidden="1" xr:uid="{00000000-0005-0000-0000-00003E7C0000}"/>
    <cellStyle name="Explicación 2" xfId="23498" hidden="1" xr:uid="{00000000-0005-0000-0000-00003F7C0000}"/>
    <cellStyle name="Explicación 2" xfId="23503" hidden="1" xr:uid="{00000000-0005-0000-0000-0000407C0000}"/>
    <cellStyle name="Explicación 2" xfId="23508" hidden="1" xr:uid="{00000000-0005-0000-0000-0000417C0000}"/>
    <cellStyle name="Explicación 2" xfId="23513" hidden="1" xr:uid="{00000000-0005-0000-0000-0000427C0000}"/>
    <cellStyle name="Explicación 2" xfId="23518" hidden="1" xr:uid="{00000000-0005-0000-0000-0000437C0000}"/>
    <cellStyle name="Explicación 2" xfId="23523" hidden="1" xr:uid="{00000000-0005-0000-0000-0000447C0000}"/>
    <cellStyle name="Explicación 2" xfId="23426" hidden="1" xr:uid="{00000000-0005-0000-0000-0000457C0000}"/>
    <cellStyle name="Explicación 2" xfId="23419" hidden="1" xr:uid="{00000000-0005-0000-0000-0000467C0000}"/>
    <cellStyle name="Explicación 2" xfId="20495" hidden="1" xr:uid="{00000000-0005-0000-0000-0000477C0000}"/>
    <cellStyle name="Explicación 2" xfId="23412" hidden="1" xr:uid="{00000000-0005-0000-0000-0000487C0000}"/>
    <cellStyle name="Explicación 2" xfId="23527" hidden="1" xr:uid="{00000000-0005-0000-0000-0000497C0000}"/>
    <cellStyle name="Explicación 2" xfId="23532" hidden="1" xr:uid="{00000000-0005-0000-0000-00004A7C0000}"/>
    <cellStyle name="Explicación 2" xfId="23537" hidden="1" xr:uid="{00000000-0005-0000-0000-00004B7C0000}"/>
    <cellStyle name="Explicación 2" xfId="23542" hidden="1" xr:uid="{00000000-0005-0000-0000-00004C7C0000}"/>
    <cellStyle name="Explicación 2" xfId="23547" hidden="1" xr:uid="{00000000-0005-0000-0000-00004D7C0000}"/>
    <cellStyle name="Explicación 2" xfId="23552" hidden="1" xr:uid="{00000000-0005-0000-0000-00004E7C0000}"/>
    <cellStyle name="Explicación 2" xfId="17018" hidden="1" xr:uid="{00000000-0005-0000-0000-00004F7C0000}"/>
    <cellStyle name="Explicación 2" xfId="4923" hidden="1" xr:uid="{00000000-0005-0000-0000-0000507C0000}"/>
    <cellStyle name="Explicación 2" xfId="3935" hidden="1" xr:uid="{00000000-0005-0000-0000-0000517C0000}"/>
    <cellStyle name="Explicación 2" xfId="4324" hidden="1" xr:uid="{00000000-0005-0000-0000-0000527C0000}"/>
    <cellStyle name="Explicación 2" xfId="23563" hidden="1" xr:uid="{00000000-0005-0000-0000-0000537C0000}"/>
    <cellStyle name="Explicación 2" xfId="23572" hidden="1" xr:uid="{00000000-0005-0000-0000-0000547C0000}"/>
    <cellStyle name="Explicación 2" xfId="23583" hidden="1" xr:uid="{00000000-0005-0000-0000-0000557C0000}"/>
    <cellStyle name="Explicación 2" xfId="23588" hidden="1" xr:uid="{00000000-0005-0000-0000-0000567C0000}"/>
    <cellStyle name="Explicación 2" xfId="23599" hidden="1" xr:uid="{00000000-0005-0000-0000-0000577C0000}"/>
    <cellStyle name="Explicación 2" xfId="23606" hidden="1" xr:uid="{00000000-0005-0000-0000-0000587C0000}"/>
    <cellStyle name="Explicación 2" xfId="23912" hidden="1" xr:uid="{00000000-0005-0000-0000-0000597C0000}"/>
    <cellStyle name="Explicación 2" xfId="23929" hidden="1" xr:uid="{00000000-0005-0000-0000-00005A7C0000}"/>
    <cellStyle name="Explicación 2" xfId="23939" hidden="1" xr:uid="{00000000-0005-0000-0000-00005B7C0000}"/>
    <cellStyle name="Explicación 2" xfId="23945" hidden="1" xr:uid="{00000000-0005-0000-0000-00005C7C0000}"/>
    <cellStyle name="Explicación 2" xfId="24024" hidden="1" xr:uid="{00000000-0005-0000-0000-00005D7C0000}"/>
    <cellStyle name="Explicación 2" xfId="24029" hidden="1" xr:uid="{00000000-0005-0000-0000-00005E7C0000}"/>
    <cellStyle name="Explicación 2" xfId="24036" hidden="1" xr:uid="{00000000-0005-0000-0000-00005F7C0000}"/>
    <cellStyle name="Explicación 2" xfId="24041" hidden="1" xr:uid="{00000000-0005-0000-0000-0000607C0000}"/>
    <cellStyle name="Explicación 2" xfId="24050" hidden="1" xr:uid="{00000000-0005-0000-0000-0000617C0000}"/>
    <cellStyle name="Explicación 2" xfId="24055" hidden="1" xr:uid="{00000000-0005-0000-0000-0000627C0000}"/>
    <cellStyle name="Explicación 2" xfId="23653" hidden="1" xr:uid="{00000000-0005-0000-0000-0000637C0000}"/>
    <cellStyle name="Explicación 2" xfId="23645" hidden="1" xr:uid="{00000000-0005-0000-0000-0000647C0000}"/>
    <cellStyle name="Explicación 2" xfId="9670" hidden="1" xr:uid="{00000000-0005-0000-0000-0000657C0000}"/>
    <cellStyle name="Explicación 2" xfId="23634" hidden="1" xr:uid="{00000000-0005-0000-0000-0000667C0000}"/>
    <cellStyle name="Explicación 2" xfId="24059" hidden="1" xr:uid="{00000000-0005-0000-0000-0000677C0000}"/>
    <cellStyle name="Explicación 2" xfId="24065" hidden="1" xr:uid="{00000000-0005-0000-0000-0000687C0000}"/>
    <cellStyle name="Explicación 2" xfId="24074" hidden="1" xr:uid="{00000000-0005-0000-0000-0000697C0000}"/>
    <cellStyle name="Explicación 2" xfId="24079" hidden="1" xr:uid="{00000000-0005-0000-0000-00006A7C0000}"/>
    <cellStyle name="Explicación 2" xfId="24087" hidden="1" xr:uid="{00000000-0005-0000-0000-00006B7C0000}"/>
    <cellStyle name="Explicación 2" xfId="24094" hidden="1" xr:uid="{00000000-0005-0000-0000-00006C7C0000}"/>
    <cellStyle name="Explicación 2" xfId="24044" hidden="1" xr:uid="{00000000-0005-0000-0000-00006D7C0000}"/>
    <cellStyle name="Explicación 2" xfId="23812" hidden="1" xr:uid="{00000000-0005-0000-0000-00006E7C0000}"/>
    <cellStyle name="Explicación 2" xfId="23607" hidden="1" xr:uid="{00000000-0005-0000-0000-00006F7C0000}"/>
    <cellStyle name="Explicación 2" xfId="23932" hidden="1" xr:uid="{00000000-0005-0000-0000-0000707C0000}"/>
    <cellStyle name="Explicación 2" xfId="23737" hidden="1" xr:uid="{00000000-0005-0000-0000-0000717C0000}"/>
    <cellStyle name="Explicación 2" xfId="24099" hidden="1" xr:uid="{00000000-0005-0000-0000-0000727C0000}"/>
    <cellStyle name="Explicación 2" xfId="24105" hidden="1" xr:uid="{00000000-0005-0000-0000-0000737C0000}"/>
    <cellStyle name="Explicación 2" xfId="24110" hidden="1" xr:uid="{00000000-0005-0000-0000-0000747C0000}"/>
    <cellStyle name="Explicación 2" xfId="24118" hidden="1" xr:uid="{00000000-0005-0000-0000-0000757C0000}"/>
    <cellStyle name="Explicación 2" xfId="24124" hidden="1" xr:uid="{00000000-0005-0000-0000-0000767C0000}"/>
    <cellStyle name="Explicación 2" xfId="24252" hidden="1" xr:uid="{00000000-0005-0000-0000-0000777C0000}"/>
    <cellStyle name="Explicación 2" xfId="24269" hidden="1" xr:uid="{00000000-0005-0000-0000-0000787C0000}"/>
    <cellStyle name="Explicación 2" xfId="24276" hidden="1" xr:uid="{00000000-0005-0000-0000-0000797C0000}"/>
    <cellStyle name="Explicación 2" xfId="24283" hidden="1" xr:uid="{00000000-0005-0000-0000-00007A7C0000}"/>
    <cellStyle name="Explicación 2" xfId="24312" hidden="1" xr:uid="{00000000-0005-0000-0000-00007B7C0000}"/>
    <cellStyle name="Explicación 2" xfId="24318" hidden="1" xr:uid="{00000000-0005-0000-0000-00007C7C0000}"/>
    <cellStyle name="Explicación 2" xfId="24323" hidden="1" xr:uid="{00000000-0005-0000-0000-00007D7C0000}"/>
    <cellStyle name="Explicación 2" xfId="24328" hidden="1" xr:uid="{00000000-0005-0000-0000-00007E7C0000}"/>
    <cellStyle name="Explicación 2" xfId="24334" hidden="1" xr:uid="{00000000-0005-0000-0000-00007F7C0000}"/>
    <cellStyle name="Explicación 2" xfId="24340" hidden="1" xr:uid="{00000000-0005-0000-0000-0000807C0000}"/>
    <cellStyle name="Explicación 2" xfId="24396" hidden="1" xr:uid="{00000000-0005-0000-0000-0000817C0000}"/>
    <cellStyle name="Explicación 2" xfId="24413" hidden="1" xr:uid="{00000000-0005-0000-0000-0000827C0000}"/>
    <cellStyle name="Explicación 2" xfId="24419" hidden="1" xr:uid="{00000000-0005-0000-0000-0000837C0000}"/>
    <cellStyle name="Explicación 2" xfId="24424" hidden="1" xr:uid="{00000000-0005-0000-0000-0000847C0000}"/>
    <cellStyle name="Explicación 2" xfId="24429" hidden="1" xr:uid="{00000000-0005-0000-0000-0000857C0000}"/>
    <cellStyle name="Explicación 2" xfId="24434" hidden="1" xr:uid="{00000000-0005-0000-0000-0000867C0000}"/>
    <cellStyle name="Explicación 2" xfId="24439" hidden="1" xr:uid="{00000000-0005-0000-0000-0000877C0000}"/>
    <cellStyle name="Explicación 2" xfId="24444" hidden="1" xr:uid="{00000000-0005-0000-0000-0000887C0000}"/>
    <cellStyle name="Explicación 2" xfId="24449" hidden="1" xr:uid="{00000000-0005-0000-0000-0000897C0000}"/>
    <cellStyle name="Explicación 2" xfId="24454" hidden="1" xr:uid="{00000000-0005-0000-0000-00008A7C0000}"/>
    <cellStyle name="Explicación 2" xfId="24356" hidden="1" xr:uid="{00000000-0005-0000-0000-00008B7C0000}"/>
    <cellStyle name="Explicación 2" xfId="24349" hidden="1" xr:uid="{00000000-0005-0000-0000-00008C7C0000}"/>
    <cellStyle name="Explicación 2" xfId="24224" hidden="1" xr:uid="{00000000-0005-0000-0000-00008D7C0000}"/>
    <cellStyle name="Explicación 2" xfId="24342" hidden="1" xr:uid="{00000000-0005-0000-0000-00008E7C0000}"/>
    <cellStyle name="Explicación 2" xfId="24458" hidden="1" xr:uid="{00000000-0005-0000-0000-00008F7C0000}"/>
    <cellStyle name="Explicación 2" xfId="24463" hidden="1" xr:uid="{00000000-0005-0000-0000-0000907C0000}"/>
    <cellStyle name="Explicación 2" xfId="24468" hidden="1" xr:uid="{00000000-0005-0000-0000-0000917C0000}"/>
    <cellStyle name="Explicación 2" xfId="24473" hidden="1" xr:uid="{00000000-0005-0000-0000-0000927C0000}"/>
    <cellStyle name="Explicación 2" xfId="24478" hidden="1" xr:uid="{00000000-0005-0000-0000-0000937C0000}"/>
    <cellStyle name="Explicación 2" xfId="24483" hidden="1" xr:uid="{00000000-0005-0000-0000-0000947C0000}"/>
    <cellStyle name="Explicación 2" xfId="24156" hidden="1" xr:uid="{00000000-0005-0000-0000-0000957C0000}"/>
    <cellStyle name="Explicación 2" xfId="23852" hidden="1" xr:uid="{00000000-0005-0000-0000-0000967C0000}"/>
    <cellStyle name="Explicación 2" xfId="4805" hidden="1" xr:uid="{00000000-0005-0000-0000-0000977C0000}"/>
    <cellStyle name="Explicación 2" xfId="24150" hidden="1" xr:uid="{00000000-0005-0000-0000-0000987C0000}"/>
    <cellStyle name="Explicación 2" xfId="24134" hidden="1" xr:uid="{00000000-0005-0000-0000-0000997C0000}"/>
    <cellStyle name="Explicación 2" xfId="24130" hidden="1" xr:uid="{00000000-0005-0000-0000-00009A7C0000}"/>
    <cellStyle name="Explicación 2" xfId="23624" hidden="1" xr:uid="{00000000-0005-0000-0000-00009B7C0000}"/>
    <cellStyle name="Explicación 2" xfId="24127" hidden="1" xr:uid="{00000000-0005-0000-0000-00009C7C0000}"/>
    <cellStyle name="Explicación 2" xfId="24488" hidden="1" xr:uid="{00000000-0005-0000-0000-00009D7C0000}"/>
    <cellStyle name="Explicación 2" xfId="24493" hidden="1" xr:uid="{00000000-0005-0000-0000-00009E7C0000}"/>
    <cellStyle name="Explicación 2" xfId="24548" hidden="1" xr:uid="{00000000-0005-0000-0000-00009F7C0000}"/>
    <cellStyle name="Explicación 2" xfId="24565" hidden="1" xr:uid="{00000000-0005-0000-0000-0000A07C0000}"/>
    <cellStyle name="Explicación 2" xfId="24571" hidden="1" xr:uid="{00000000-0005-0000-0000-0000A17C0000}"/>
    <cellStyle name="Explicación 2" xfId="24576" hidden="1" xr:uid="{00000000-0005-0000-0000-0000A27C0000}"/>
    <cellStyle name="Explicación 2" xfId="24581" hidden="1" xr:uid="{00000000-0005-0000-0000-0000A37C0000}"/>
    <cellStyle name="Explicación 2" xfId="24586" hidden="1" xr:uid="{00000000-0005-0000-0000-0000A47C0000}"/>
    <cellStyle name="Explicación 2" xfId="24591" hidden="1" xr:uid="{00000000-0005-0000-0000-0000A57C0000}"/>
    <cellStyle name="Explicación 2" xfId="24596" hidden="1" xr:uid="{00000000-0005-0000-0000-0000A67C0000}"/>
    <cellStyle name="Explicación 2" xfId="24601" hidden="1" xr:uid="{00000000-0005-0000-0000-0000A77C0000}"/>
    <cellStyle name="Explicación 2" xfId="24606" hidden="1" xr:uid="{00000000-0005-0000-0000-0000A87C0000}"/>
    <cellStyle name="Explicación 2" xfId="24509" hidden="1" xr:uid="{00000000-0005-0000-0000-0000A97C0000}"/>
    <cellStyle name="Explicación 2" xfId="24502" hidden="1" xr:uid="{00000000-0005-0000-0000-0000AA7C0000}"/>
    <cellStyle name="Explicación 2" xfId="9640" hidden="1" xr:uid="{00000000-0005-0000-0000-0000AB7C0000}"/>
    <cellStyle name="Explicación 2" xfId="24495" hidden="1" xr:uid="{00000000-0005-0000-0000-0000AC7C0000}"/>
    <cellStyle name="Explicación 2" xfId="24610" hidden="1" xr:uid="{00000000-0005-0000-0000-0000AD7C0000}"/>
    <cellStyle name="Explicación 2" xfId="24615" hidden="1" xr:uid="{00000000-0005-0000-0000-0000AE7C0000}"/>
    <cellStyle name="Explicación 2" xfId="24620" hidden="1" xr:uid="{00000000-0005-0000-0000-0000AF7C0000}"/>
    <cellStyle name="Explicación 2" xfId="24625" hidden="1" xr:uid="{00000000-0005-0000-0000-0000B07C0000}"/>
    <cellStyle name="Explicación 2" xfId="24630" hidden="1" xr:uid="{00000000-0005-0000-0000-0000B17C0000}"/>
    <cellStyle name="Explicación 2" xfId="24635" hidden="1" xr:uid="{00000000-0005-0000-0000-0000B27C0000}"/>
    <cellStyle name="Explicación 2" xfId="24286" hidden="1" xr:uid="{00000000-0005-0000-0000-0000B37C0000}"/>
    <cellStyle name="Explicación 2" xfId="23834" hidden="1" xr:uid="{00000000-0005-0000-0000-0000B47C0000}"/>
    <cellStyle name="Explicación 2" xfId="24292" hidden="1" xr:uid="{00000000-0005-0000-0000-0000B57C0000}"/>
    <cellStyle name="Explicación 2" xfId="24302" hidden="1" xr:uid="{00000000-0005-0000-0000-0000B67C0000}"/>
    <cellStyle name="Explicación 2" xfId="24062" hidden="1" xr:uid="{00000000-0005-0000-0000-0000B77C0000}"/>
    <cellStyle name="Explicación 2" xfId="24170" hidden="1" xr:uid="{00000000-0005-0000-0000-0000B87C0000}"/>
    <cellStyle name="Explicación 2" xfId="4877" hidden="1" xr:uid="{00000000-0005-0000-0000-0000B97C0000}"/>
    <cellStyle name="Explicación 2" xfId="8936" hidden="1" xr:uid="{00000000-0005-0000-0000-0000BA7C0000}"/>
    <cellStyle name="Explicación 2" xfId="24126" hidden="1" xr:uid="{00000000-0005-0000-0000-0000BB7C0000}"/>
    <cellStyle name="Explicación 2" xfId="24638" hidden="1" xr:uid="{00000000-0005-0000-0000-0000BC7C0000}"/>
    <cellStyle name="Explicación 2" xfId="24693" hidden="1" xr:uid="{00000000-0005-0000-0000-0000BD7C0000}"/>
    <cellStyle name="Explicación 2" xfId="24710" hidden="1" xr:uid="{00000000-0005-0000-0000-0000BE7C0000}"/>
    <cellStyle name="Explicación 2" xfId="24716" hidden="1" xr:uid="{00000000-0005-0000-0000-0000BF7C0000}"/>
    <cellStyle name="Explicación 2" xfId="24721" hidden="1" xr:uid="{00000000-0005-0000-0000-0000C07C0000}"/>
    <cellStyle name="Explicación 2" xfId="24726" hidden="1" xr:uid="{00000000-0005-0000-0000-0000C17C0000}"/>
    <cellStyle name="Explicación 2" xfId="24731" hidden="1" xr:uid="{00000000-0005-0000-0000-0000C27C0000}"/>
    <cellStyle name="Explicación 2" xfId="24736" hidden="1" xr:uid="{00000000-0005-0000-0000-0000C37C0000}"/>
    <cellStyle name="Explicación 2" xfId="24741" hidden="1" xr:uid="{00000000-0005-0000-0000-0000C47C0000}"/>
    <cellStyle name="Explicación 2" xfId="24746" hidden="1" xr:uid="{00000000-0005-0000-0000-0000C57C0000}"/>
    <cellStyle name="Explicación 2" xfId="24751" hidden="1" xr:uid="{00000000-0005-0000-0000-0000C67C0000}"/>
    <cellStyle name="Explicación 2" xfId="24654" hidden="1" xr:uid="{00000000-0005-0000-0000-0000C77C0000}"/>
    <cellStyle name="Explicación 2" xfId="24647" hidden="1" xr:uid="{00000000-0005-0000-0000-0000C87C0000}"/>
    <cellStyle name="Explicación 2" xfId="23729" hidden="1" xr:uid="{00000000-0005-0000-0000-0000C97C0000}"/>
    <cellStyle name="Explicación 2" xfId="24640" hidden="1" xr:uid="{00000000-0005-0000-0000-0000CA7C0000}"/>
    <cellStyle name="Explicación 2" xfId="24755" hidden="1" xr:uid="{00000000-0005-0000-0000-0000CB7C0000}"/>
    <cellStyle name="Explicación 2" xfId="24760" hidden="1" xr:uid="{00000000-0005-0000-0000-0000CC7C0000}"/>
    <cellStyle name="Explicación 2" xfId="24765" hidden="1" xr:uid="{00000000-0005-0000-0000-0000CD7C0000}"/>
    <cellStyle name="Explicación 2" xfId="24770" hidden="1" xr:uid="{00000000-0005-0000-0000-0000CE7C0000}"/>
    <cellStyle name="Explicación 2" xfId="24775" hidden="1" xr:uid="{00000000-0005-0000-0000-0000CF7C0000}"/>
    <cellStyle name="Explicación 2" xfId="24780" hidden="1" xr:uid="{00000000-0005-0000-0000-0000D07C0000}"/>
    <cellStyle name="Explicación 2" xfId="23661" hidden="1" xr:uid="{00000000-0005-0000-0000-0000D17C0000}"/>
    <cellStyle name="Explicación 2" xfId="23610" hidden="1" xr:uid="{00000000-0005-0000-0000-0000D27C0000}"/>
    <cellStyle name="Explicación 2" xfId="16998" hidden="1" xr:uid="{00000000-0005-0000-0000-0000D37C0000}"/>
    <cellStyle name="Explicación 2" xfId="23751" hidden="1" xr:uid="{00000000-0005-0000-0000-0000D47C0000}"/>
    <cellStyle name="Explicación 2" xfId="23764" hidden="1" xr:uid="{00000000-0005-0000-0000-0000D57C0000}"/>
    <cellStyle name="Explicación 2" xfId="24783" hidden="1" xr:uid="{00000000-0005-0000-0000-0000D67C0000}"/>
    <cellStyle name="Explicación 2" xfId="24788" hidden="1" xr:uid="{00000000-0005-0000-0000-0000D77C0000}"/>
    <cellStyle name="Explicación 2" xfId="24793" hidden="1" xr:uid="{00000000-0005-0000-0000-0000D87C0000}"/>
    <cellStyle name="Explicación 2" xfId="24798" hidden="1" xr:uid="{00000000-0005-0000-0000-0000D97C0000}"/>
    <cellStyle name="Explicación 2" xfId="24804" hidden="1" xr:uid="{00000000-0005-0000-0000-0000DA7C0000}"/>
    <cellStyle name="Explicación 2" xfId="24932" hidden="1" xr:uid="{00000000-0005-0000-0000-0000DB7C0000}"/>
    <cellStyle name="Explicación 2" xfId="24949" hidden="1" xr:uid="{00000000-0005-0000-0000-0000DC7C0000}"/>
    <cellStyle name="Explicación 2" xfId="24956" hidden="1" xr:uid="{00000000-0005-0000-0000-0000DD7C0000}"/>
    <cellStyle name="Explicación 2" xfId="24963" hidden="1" xr:uid="{00000000-0005-0000-0000-0000DE7C0000}"/>
    <cellStyle name="Explicación 2" xfId="24992" hidden="1" xr:uid="{00000000-0005-0000-0000-0000DF7C0000}"/>
    <cellStyle name="Explicación 2" xfId="24998" hidden="1" xr:uid="{00000000-0005-0000-0000-0000E07C0000}"/>
    <cellStyle name="Explicación 2" xfId="25003" hidden="1" xr:uid="{00000000-0005-0000-0000-0000E17C0000}"/>
    <cellStyle name="Explicación 2" xfId="25008" hidden="1" xr:uid="{00000000-0005-0000-0000-0000E27C0000}"/>
    <cellStyle name="Explicación 2" xfId="25014" hidden="1" xr:uid="{00000000-0005-0000-0000-0000E37C0000}"/>
    <cellStyle name="Explicación 2" xfId="25020" hidden="1" xr:uid="{00000000-0005-0000-0000-0000E47C0000}"/>
    <cellStyle name="Explicación 2" xfId="25075" hidden="1" xr:uid="{00000000-0005-0000-0000-0000E57C0000}"/>
    <cellStyle name="Explicación 2" xfId="25092" hidden="1" xr:uid="{00000000-0005-0000-0000-0000E67C0000}"/>
    <cellStyle name="Explicación 2" xfId="25098" hidden="1" xr:uid="{00000000-0005-0000-0000-0000E77C0000}"/>
    <cellStyle name="Explicación 2" xfId="25103" hidden="1" xr:uid="{00000000-0005-0000-0000-0000E87C0000}"/>
    <cellStyle name="Explicación 2" xfId="25108" hidden="1" xr:uid="{00000000-0005-0000-0000-0000E97C0000}"/>
    <cellStyle name="Explicación 2" xfId="25113" hidden="1" xr:uid="{00000000-0005-0000-0000-0000EA7C0000}"/>
    <cellStyle name="Explicación 2" xfId="25118" hidden="1" xr:uid="{00000000-0005-0000-0000-0000EB7C0000}"/>
    <cellStyle name="Explicación 2" xfId="25123" hidden="1" xr:uid="{00000000-0005-0000-0000-0000EC7C0000}"/>
    <cellStyle name="Explicación 2" xfId="25128" hidden="1" xr:uid="{00000000-0005-0000-0000-0000ED7C0000}"/>
    <cellStyle name="Explicación 2" xfId="25133" hidden="1" xr:uid="{00000000-0005-0000-0000-0000EE7C0000}"/>
    <cellStyle name="Explicación 2" xfId="25036" hidden="1" xr:uid="{00000000-0005-0000-0000-0000EF7C0000}"/>
    <cellStyle name="Explicación 2" xfId="25029" hidden="1" xr:uid="{00000000-0005-0000-0000-0000F07C0000}"/>
    <cellStyle name="Explicación 2" xfId="24904" hidden="1" xr:uid="{00000000-0005-0000-0000-0000F17C0000}"/>
    <cellStyle name="Explicación 2" xfId="25022" hidden="1" xr:uid="{00000000-0005-0000-0000-0000F27C0000}"/>
    <cellStyle name="Explicación 2" xfId="25137" hidden="1" xr:uid="{00000000-0005-0000-0000-0000F37C0000}"/>
    <cellStyle name="Explicación 2" xfId="25142" hidden="1" xr:uid="{00000000-0005-0000-0000-0000F47C0000}"/>
    <cellStyle name="Explicación 2" xfId="25147" hidden="1" xr:uid="{00000000-0005-0000-0000-0000F57C0000}"/>
    <cellStyle name="Explicación 2" xfId="25152" hidden="1" xr:uid="{00000000-0005-0000-0000-0000F67C0000}"/>
    <cellStyle name="Explicación 2" xfId="25157" hidden="1" xr:uid="{00000000-0005-0000-0000-0000F77C0000}"/>
    <cellStyle name="Explicación 2" xfId="25162" hidden="1" xr:uid="{00000000-0005-0000-0000-0000F87C0000}"/>
    <cellStyle name="Explicación 2" xfId="24836" hidden="1" xr:uid="{00000000-0005-0000-0000-0000F97C0000}"/>
    <cellStyle name="Explicación 2" xfId="23965" hidden="1" xr:uid="{00000000-0005-0000-0000-0000FA7C0000}"/>
    <cellStyle name="Explicación 2" xfId="23689" hidden="1" xr:uid="{00000000-0005-0000-0000-0000FB7C0000}"/>
    <cellStyle name="Explicación 2" xfId="24830" hidden="1" xr:uid="{00000000-0005-0000-0000-0000FC7C0000}"/>
    <cellStyle name="Explicación 2" xfId="24814" hidden="1" xr:uid="{00000000-0005-0000-0000-0000FD7C0000}"/>
    <cellStyle name="Explicación 2" xfId="24810" hidden="1" xr:uid="{00000000-0005-0000-0000-0000FE7C0000}"/>
    <cellStyle name="Explicación 2" xfId="23684" hidden="1" xr:uid="{00000000-0005-0000-0000-0000FF7C0000}"/>
    <cellStyle name="Explicación 2" xfId="24807" hidden="1" xr:uid="{00000000-0005-0000-0000-0000007D0000}"/>
    <cellStyle name="Explicación 2" xfId="25167" hidden="1" xr:uid="{00000000-0005-0000-0000-0000017D0000}"/>
    <cellStyle name="Explicación 2" xfId="25172" hidden="1" xr:uid="{00000000-0005-0000-0000-0000027D0000}"/>
    <cellStyle name="Explicación 2" xfId="25227" hidden="1" xr:uid="{00000000-0005-0000-0000-0000037D0000}"/>
    <cellStyle name="Explicación 2" xfId="25244" hidden="1" xr:uid="{00000000-0005-0000-0000-0000047D0000}"/>
    <cellStyle name="Explicación 2" xfId="25250" hidden="1" xr:uid="{00000000-0005-0000-0000-0000057D0000}"/>
    <cellStyle name="Explicación 2" xfId="25255" hidden="1" xr:uid="{00000000-0005-0000-0000-0000067D0000}"/>
    <cellStyle name="Explicación 2" xfId="25260" hidden="1" xr:uid="{00000000-0005-0000-0000-0000077D0000}"/>
    <cellStyle name="Explicación 2" xfId="25265" hidden="1" xr:uid="{00000000-0005-0000-0000-0000087D0000}"/>
    <cellStyle name="Explicación 2" xfId="25270" hidden="1" xr:uid="{00000000-0005-0000-0000-0000097D0000}"/>
    <cellStyle name="Explicación 2" xfId="25275" hidden="1" xr:uid="{00000000-0005-0000-0000-00000A7D0000}"/>
    <cellStyle name="Explicación 2" xfId="25280" hidden="1" xr:uid="{00000000-0005-0000-0000-00000B7D0000}"/>
    <cellStyle name="Explicación 2" xfId="25285" hidden="1" xr:uid="{00000000-0005-0000-0000-00000C7D0000}"/>
    <cellStyle name="Explicación 2" xfId="25188" hidden="1" xr:uid="{00000000-0005-0000-0000-00000D7D0000}"/>
    <cellStyle name="Explicación 2" xfId="25181" hidden="1" xr:uid="{00000000-0005-0000-0000-00000E7D0000}"/>
    <cellStyle name="Explicación 2" xfId="9562" hidden="1" xr:uid="{00000000-0005-0000-0000-00000F7D0000}"/>
    <cellStyle name="Explicación 2" xfId="25174" hidden="1" xr:uid="{00000000-0005-0000-0000-0000107D0000}"/>
    <cellStyle name="Explicación 2" xfId="25289" hidden="1" xr:uid="{00000000-0005-0000-0000-0000117D0000}"/>
    <cellStyle name="Explicación 2" xfId="25294" hidden="1" xr:uid="{00000000-0005-0000-0000-0000127D0000}"/>
    <cellStyle name="Explicación 2" xfId="25299" hidden="1" xr:uid="{00000000-0005-0000-0000-0000137D0000}"/>
    <cellStyle name="Explicación 2" xfId="25304" hidden="1" xr:uid="{00000000-0005-0000-0000-0000147D0000}"/>
    <cellStyle name="Explicación 2" xfId="25309" hidden="1" xr:uid="{00000000-0005-0000-0000-0000157D0000}"/>
    <cellStyle name="Explicación 2" xfId="25314" hidden="1" xr:uid="{00000000-0005-0000-0000-0000167D0000}"/>
    <cellStyle name="Explicación 2" xfId="24966" hidden="1" xr:uid="{00000000-0005-0000-0000-0000177D0000}"/>
    <cellStyle name="Explicación 2" xfId="23775" hidden="1" xr:uid="{00000000-0005-0000-0000-0000187D0000}"/>
    <cellStyle name="Explicación 2" xfId="24972" hidden="1" xr:uid="{00000000-0005-0000-0000-0000197D0000}"/>
    <cellStyle name="Explicación 2" xfId="24982" hidden="1" xr:uid="{00000000-0005-0000-0000-00001A7D0000}"/>
    <cellStyle name="Explicación 2" xfId="9604" hidden="1" xr:uid="{00000000-0005-0000-0000-00001B7D0000}"/>
    <cellStyle name="Explicación 2" xfId="24850" hidden="1" xr:uid="{00000000-0005-0000-0000-00001C7D0000}"/>
    <cellStyle name="Explicación 2" xfId="9549" hidden="1" xr:uid="{00000000-0005-0000-0000-00001D7D0000}"/>
    <cellStyle name="Explicación 2" xfId="3866" hidden="1" xr:uid="{00000000-0005-0000-0000-00001E7D0000}"/>
    <cellStyle name="Explicación 2" xfId="24806" hidden="1" xr:uid="{00000000-0005-0000-0000-00001F7D0000}"/>
    <cellStyle name="Explicación 2" xfId="25317" hidden="1" xr:uid="{00000000-0005-0000-0000-0000207D0000}"/>
    <cellStyle name="Explicación 2" xfId="25372" hidden="1" xr:uid="{00000000-0005-0000-0000-0000217D0000}"/>
    <cellStyle name="Explicación 2" xfId="25389" hidden="1" xr:uid="{00000000-0005-0000-0000-0000227D0000}"/>
    <cellStyle name="Explicación 2" xfId="25395" hidden="1" xr:uid="{00000000-0005-0000-0000-0000237D0000}"/>
    <cellStyle name="Explicación 2" xfId="25400" hidden="1" xr:uid="{00000000-0005-0000-0000-0000247D0000}"/>
    <cellStyle name="Explicación 2" xfId="25405" hidden="1" xr:uid="{00000000-0005-0000-0000-0000257D0000}"/>
    <cellStyle name="Explicación 2" xfId="25410" hidden="1" xr:uid="{00000000-0005-0000-0000-0000267D0000}"/>
    <cellStyle name="Explicación 2" xfId="25415" hidden="1" xr:uid="{00000000-0005-0000-0000-0000277D0000}"/>
    <cellStyle name="Explicación 2" xfId="25420" hidden="1" xr:uid="{00000000-0005-0000-0000-0000287D0000}"/>
    <cellStyle name="Explicación 2" xfId="25425" hidden="1" xr:uid="{00000000-0005-0000-0000-0000297D0000}"/>
    <cellStyle name="Explicación 2" xfId="25430" hidden="1" xr:uid="{00000000-0005-0000-0000-00002A7D0000}"/>
    <cellStyle name="Explicación 2" xfId="25333" hidden="1" xr:uid="{00000000-0005-0000-0000-00002B7D0000}"/>
    <cellStyle name="Explicación 2" xfId="25326" hidden="1" xr:uid="{00000000-0005-0000-0000-00002C7D0000}"/>
    <cellStyle name="Explicación 2" xfId="9103" hidden="1" xr:uid="{00000000-0005-0000-0000-00002D7D0000}"/>
    <cellStyle name="Explicación 2" xfId="25319" hidden="1" xr:uid="{00000000-0005-0000-0000-00002E7D0000}"/>
    <cellStyle name="Explicación 2" xfId="25434" hidden="1" xr:uid="{00000000-0005-0000-0000-00002F7D0000}"/>
    <cellStyle name="Explicación 2" xfId="25439" hidden="1" xr:uid="{00000000-0005-0000-0000-0000307D0000}"/>
    <cellStyle name="Explicación 2" xfId="25444" hidden="1" xr:uid="{00000000-0005-0000-0000-0000317D0000}"/>
    <cellStyle name="Explicación 2" xfId="25449" hidden="1" xr:uid="{00000000-0005-0000-0000-0000327D0000}"/>
    <cellStyle name="Explicación 2" xfId="25454" hidden="1" xr:uid="{00000000-0005-0000-0000-0000337D0000}"/>
    <cellStyle name="Explicación 2" xfId="25459" hidden="1" xr:uid="{00000000-0005-0000-0000-0000347D0000}"/>
    <cellStyle name="Explicación 2" xfId="8648" hidden="1" xr:uid="{00000000-0005-0000-0000-0000357D0000}"/>
    <cellStyle name="Explicación 2" xfId="23873" hidden="1" xr:uid="{00000000-0005-0000-0000-0000367D0000}"/>
    <cellStyle name="Explicación 2" xfId="23787" hidden="1" xr:uid="{00000000-0005-0000-0000-0000377D0000}"/>
    <cellStyle name="Explicación 2" xfId="23809" hidden="1" xr:uid="{00000000-0005-0000-0000-0000387D0000}"/>
    <cellStyle name="Explicación 2" xfId="8622" hidden="1" xr:uid="{00000000-0005-0000-0000-0000397D0000}"/>
    <cellStyle name="Explicación 2" xfId="25462" hidden="1" xr:uid="{00000000-0005-0000-0000-00003A7D0000}"/>
    <cellStyle name="Explicación 2" xfId="25467" hidden="1" xr:uid="{00000000-0005-0000-0000-00003B7D0000}"/>
    <cellStyle name="Explicación 2" xfId="25472" hidden="1" xr:uid="{00000000-0005-0000-0000-00003C7D0000}"/>
    <cellStyle name="Explicación 2" xfId="25478" hidden="1" xr:uid="{00000000-0005-0000-0000-00003D7D0000}"/>
    <cellStyle name="Explicación 2" xfId="25483" hidden="1" xr:uid="{00000000-0005-0000-0000-00003E7D0000}"/>
    <cellStyle name="Explicación 2" xfId="25611" hidden="1" xr:uid="{00000000-0005-0000-0000-00003F7D0000}"/>
    <cellStyle name="Explicación 2" xfId="25628" hidden="1" xr:uid="{00000000-0005-0000-0000-0000407D0000}"/>
    <cellStyle name="Explicación 2" xfId="25635" hidden="1" xr:uid="{00000000-0005-0000-0000-0000417D0000}"/>
    <cellStyle name="Explicación 2" xfId="25642" hidden="1" xr:uid="{00000000-0005-0000-0000-0000427D0000}"/>
    <cellStyle name="Explicación 2" xfId="25671" hidden="1" xr:uid="{00000000-0005-0000-0000-0000437D0000}"/>
    <cellStyle name="Explicación 2" xfId="25677" hidden="1" xr:uid="{00000000-0005-0000-0000-0000447D0000}"/>
    <cellStyle name="Explicación 2" xfId="25682" hidden="1" xr:uid="{00000000-0005-0000-0000-0000457D0000}"/>
    <cellStyle name="Explicación 2" xfId="25687" hidden="1" xr:uid="{00000000-0005-0000-0000-0000467D0000}"/>
    <cellStyle name="Explicación 2" xfId="25693" hidden="1" xr:uid="{00000000-0005-0000-0000-0000477D0000}"/>
    <cellStyle name="Explicación 2" xfId="25699" hidden="1" xr:uid="{00000000-0005-0000-0000-0000487D0000}"/>
    <cellStyle name="Explicación 2" xfId="25755" hidden="1" xr:uid="{00000000-0005-0000-0000-0000497D0000}"/>
    <cellStyle name="Explicación 2" xfId="25772" hidden="1" xr:uid="{00000000-0005-0000-0000-00004A7D0000}"/>
    <cellStyle name="Explicación 2" xfId="25778" hidden="1" xr:uid="{00000000-0005-0000-0000-00004B7D0000}"/>
    <cellStyle name="Explicación 2" xfId="25783" hidden="1" xr:uid="{00000000-0005-0000-0000-00004C7D0000}"/>
    <cellStyle name="Explicación 2" xfId="25788" hidden="1" xr:uid="{00000000-0005-0000-0000-00004D7D0000}"/>
    <cellStyle name="Explicación 2" xfId="25793" hidden="1" xr:uid="{00000000-0005-0000-0000-00004E7D0000}"/>
    <cellStyle name="Explicación 2" xfId="25798" hidden="1" xr:uid="{00000000-0005-0000-0000-00004F7D0000}"/>
    <cellStyle name="Explicación 2" xfId="25803" hidden="1" xr:uid="{00000000-0005-0000-0000-0000507D0000}"/>
    <cellStyle name="Explicación 2" xfId="25808" hidden="1" xr:uid="{00000000-0005-0000-0000-0000517D0000}"/>
    <cellStyle name="Explicación 2" xfId="25813" hidden="1" xr:uid="{00000000-0005-0000-0000-0000527D0000}"/>
    <cellStyle name="Explicación 2" xfId="25715" hidden="1" xr:uid="{00000000-0005-0000-0000-0000537D0000}"/>
    <cellStyle name="Explicación 2" xfId="25708" hidden="1" xr:uid="{00000000-0005-0000-0000-0000547D0000}"/>
    <cellStyle name="Explicación 2" xfId="25583" hidden="1" xr:uid="{00000000-0005-0000-0000-0000557D0000}"/>
    <cellStyle name="Explicación 2" xfId="25701" hidden="1" xr:uid="{00000000-0005-0000-0000-0000567D0000}"/>
    <cellStyle name="Explicación 2" xfId="25817" hidden="1" xr:uid="{00000000-0005-0000-0000-0000577D0000}"/>
    <cellStyle name="Explicación 2" xfId="25822" hidden="1" xr:uid="{00000000-0005-0000-0000-0000587D0000}"/>
    <cellStyle name="Explicación 2" xfId="25827" hidden="1" xr:uid="{00000000-0005-0000-0000-0000597D0000}"/>
    <cellStyle name="Explicación 2" xfId="25832" hidden="1" xr:uid="{00000000-0005-0000-0000-00005A7D0000}"/>
    <cellStyle name="Explicación 2" xfId="25837" hidden="1" xr:uid="{00000000-0005-0000-0000-00005B7D0000}"/>
    <cellStyle name="Explicación 2" xfId="25842" hidden="1" xr:uid="{00000000-0005-0000-0000-00005C7D0000}"/>
    <cellStyle name="Explicación 2" xfId="25515" hidden="1" xr:uid="{00000000-0005-0000-0000-00005D7D0000}"/>
    <cellStyle name="Explicación 2" xfId="24082" hidden="1" xr:uid="{00000000-0005-0000-0000-00005E7D0000}"/>
    <cellStyle name="Explicación 2" xfId="23631" hidden="1" xr:uid="{00000000-0005-0000-0000-00005F7D0000}"/>
    <cellStyle name="Explicación 2" xfId="25509" hidden="1" xr:uid="{00000000-0005-0000-0000-0000607D0000}"/>
    <cellStyle name="Explicación 2" xfId="25493" hidden="1" xr:uid="{00000000-0005-0000-0000-0000617D0000}"/>
    <cellStyle name="Explicación 2" xfId="25489" hidden="1" xr:uid="{00000000-0005-0000-0000-0000627D0000}"/>
    <cellStyle name="Explicación 2" xfId="5414" hidden="1" xr:uid="{00000000-0005-0000-0000-0000637D0000}"/>
    <cellStyle name="Explicación 2" xfId="25486" hidden="1" xr:uid="{00000000-0005-0000-0000-0000647D0000}"/>
    <cellStyle name="Explicación 2" xfId="25847" hidden="1" xr:uid="{00000000-0005-0000-0000-0000657D0000}"/>
    <cellStyle name="Explicación 2" xfId="25852" hidden="1" xr:uid="{00000000-0005-0000-0000-0000667D0000}"/>
    <cellStyle name="Explicación 2" xfId="25907" hidden="1" xr:uid="{00000000-0005-0000-0000-0000677D0000}"/>
    <cellStyle name="Explicación 2" xfId="25924" hidden="1" xr:uid="{00000000-0005-0000-0000-0000687D0000}"/>
    <cellStyle name="Explicación 2" xfId="25930" hidden="1" xr:uid="{00000000-0005-0000-0000-0000697D0000}"/>
    <cellStyle name="Explicación 2" xfId="25935" hidden="1" xr:uid="{00000000-0005-0000-0000-00006A7D0000}"/>
    <cellStyle name="Explicación 2" xfId="25940" hidden="1" xr:uid="{00000000-0005-0000-0000-00006B7D0000}"/>
    <cellStyle name="Explicación 2" xfId="25945" hidden="1" xr:uid="{00000000-0005-0000-0000-00006C7D0000}"/>
    <cellStyle name="Explicación 2" xfId="25950" hidden="1" xr:uid="{00000000-0005-0000-0000-00006D7D0000}"/>
    <cellStyle name="Explicación 2" xfId="25955" hidden="1" xr:uid="{00000000-0005-0000-0000-00006E7D0000}"/>
    <cellStyle name="Explicación 2" xfId="25960" hidden="1" xr:uid="{00000000-0005-0000-0000-00006F7D0000}"/>
    <cellStyle name="Explicación 2" xfId="25965" hidden="1" xr:uid="{00000000-0005-0000-0000-0000707D0000}"/>
    <cellStyle name="Explicación 2" xfId="25868" hidden="1" xr:uid="{00000000-0005-0000-0000-0000717D0000}"/>
    <cellStyle name="Explicación 2" xfId="25861" hidden="1" xr:uid="{00000000-0005-0000-0000-0000727D0000}"/>
    <cellStyle name="Explicación 2" xfId="9336" hidden="1" xr:uid="{00000000-0005-0000-0000-0000737D0000}"/>
    <cellStyle name="Explicación 2" xfId="25854" hidden="1" xr:uid="{00000000-0005-0000-0000-0000747D0000}"/>
    <cellStyle name="Explicación 2" xfId="25969" hidden="1" xr:uid="{00000000-0005-0000-0000-0000757D0000}"/>
    <cellStyle name="Explicación 2" xfId="25974" hidden="1" xr:uid="{00000000-0005-0000-0000-0000767D0000}"/>
    <cellStyle name="Explicación 2" xfId="25979" hidden="1" xr:uid="{00000000-0005-0000-0000-0000777D0000}"/>
    <cellStyle name="Explicación 2" xfId="25984" hidden="1" xr:uid="{00000000-0005-0000-0000-0000787D0000}"/>
    <cellStyle name="Explicación 2" xfId="25989" hidden="1" xr:uid="{00000000-0005-0000-0000-0000797D0000}"/>
    <cellStyle name="Explicación 2" xfId="25994" hidden="1" xr:uid="{00000000-0005-0000-0000-00007A7D0000}"/>
    <cellStyle name="Explicación 2" xfId="25645" hidden="1" xr:uid="{00000000-0005-0000-0000-00007B7D0000}"/>
    <cellStyle name="Explicación 2" xfId="23690" hidden="1" xr:uid="{00000000-0005-0000-0000-00007C7D0000}"/>
    <cellStyle name="Explicación 2" xfId="25651" hidden="1" xr:uid="{00000000-0005-0000-0000-00007D7D0000}"/>
    <cellStyle name="Explicación 2" xfId="25661" hidden="1" xr:uid="{00000000-0005-0000-0000-00007E7D0000}"/>
    <cellStyle name="Explicación 2" xfId="23957" hidden="1" xr:uid="{00000000-0005-0000-0000-00007F7D0000}"/>
    <cellStyle name="Explicación 2" xfId="25529" hidden="1" xr:uid="{00000000-0005-0000-0000-0000807D0000}"/>
    <cellStyle name="Explicación 2" xfId="23814" hidden="1" xr:uid="{00000000-0005-0000-0000-0000817D0000}"/>
    <cellStyle name="Explicación 2" xfId="23970" hidden="1" xr:uid="{00000000-0005-0000-0000-0000827D0000}"/>
    <cellStyle name="Explicación 2" xfId="25485" hidden="1" xr:uid="{00000000-0005-0000-0000-0000837D0000}"/>
    <cellStyle name="Explicación 2" xfId="25997" hidden="1" xr:uid="{00000000-0005-0000-0000-0000847D0000}"/>
    <cellStyle name="Explicación 2" xfId="26052" hidden="1" xr:uid="{00000000-0005-0000-0000-0000857D0000}"/>
    <cellStyle name="Explicación 2" xfId="26069" hidden="1" xr:uid="{00000000-0005-0000-0000-0000867D0000}"/>
    <cellStyle name="Explicación 2" xfId="26075" hidden="1" xr:uid="{00000000-0005-0000-0000-0000877D0000}"/>
    <cellStyle name="Explicación 2" xfId="26080" hidden="1" xr:uid="{00000000-0005-0000-0000-0000887D0000}"/>
    <cellStyle name="Explicación 2" xfId="26085" hidden="1" xr:uid="{00000000-0005-0000-0000-0000897D0000}"/>
    <cellStyle name="Explicación 2" xfId="26090" hidden="1" xr:uid="{00000000-0005-0000-0000-00008A7D0000}"/>
    <cellStyle name="Explicación 2" xfId="26095" hidden="1" xr:uid="{00000000-0005-0000-0000-00008B7D0000}"/>
    <cellStyle name="Explicación 2" xfId="26100" hidden="1" xr:uid="{00000000-0005-0000-0000-00008C7D0000}"/>
    <cellStyle name="Explicación 2" xfId="26105" hidden="1" xr:uid="{00000000-0005-0000-0000-00008D7D0000}"/>
    <cellStyle name="Explicación 2" xfId="26110" hidden="1" xr:uid="{00000000-0005-0000-0000-00008E7D0000}"/>
    <cellStyle name="Explicación 2" xfId="26013" hidden="1" xr:uid="{00000000-0005-0000-0000-00008F7D0000}"/>
    <cellStyle name="Explicación 2" xfId="26006" hidden="1" xr:uid="{00000000-0005-0000-0000-0000907D0000}"/>
    <cellStyle name="Explicación 2" xfId="23757" hidden="1" xr:uid="{00000000-0005-0000-0000-0000917D0000}"/>
    <cellStyle name="Explicación 2" xfId="25999" hidden="1" xr:uid="{00000000-0005-0000-0000-0000927D0000}"/>
    <cellStyle name="Explicación 2" xfId="26114" hidden="1" xr:uid="{00000000-0005-0000-0000-0000937D0000}"/>
    <cellStyle name="Explicación 2" xfId="26119" hidden="1" xr:uid="{00000000-0005-0000-0000-0000947D0000}"/>
    <cellStyle name="Explicación 2" xfId="26124" hidden="1" xr:uid="{00000000-0005-0000-0000-0000957D0000}"/>
    <cellStyle name="Explicación 2" xfId="26129" hidden="1" xr:uid="{00000000-0005-0000-0000-0000967D0000}"/>
    <cellStyle name="Explicación 2" xfId="26134" hidden="1" xr:uid="{00000000-0005-0000-0000-0000977D0000}"/>
    <cellStyle name="Explicación 2" xfId="26139" hidden="1" xr:uid="{00000000-0005-0000-0000-0000987D0000}"/>
    <cellStyle name="Explicación 2" xfId="9107" hidden="1" xr:uid="{00000000-0005-0000-0000-0000997D0000}"/>
    <cellStyle name="Explicación 2" xfId="23803" hidden="1" xr:uid="{00000000-0005-0000-0000-00009A7D0000}"/>
    <cellStyle name="Explicación 2" xfId="10447" hidden="1" xr:uid="{00000000-0005-0000-0000-00009B7D0000}"/>
    <cellStyle name="Explicación 2" xfId="23824" hidden="1" xr:uid="{00000000-0005-0000-0000-00009C7D0000}"/>
    <cellStyle name="Explicación 2" xfId="23722" hidden="1" xr:uid="{00000000-0005-0000-0000-00009D7D0000}"/>
    <cellStyle name="Explicación 2" xfId="26142" hidden="1" xr:uid="{00000000-0005-0000-0000-00009E7D0000}"/>
    <cellStyle name="Explicación 2" xfId="26147" hidden="1" xr:uid="{00000000-0005-0000-0000-00009F7D0000}"/>
    <cellStyle name="Explicación 2" xfId="26152" hidden="1" xr:uid="{00000000-0005-0000-0000-0000A07D0000}"/>
    <cellStyle name="Explicación 2" xfId="26157" hidden="1" xr:uid="{00000000-0005-0000-0000-0000A17D0000}"/>
    <cellStyle name="Explicación 2" xfId="26162" hidden="1" xr:uid="{00000000-0005-0000-0000-0000A27D0000}"/>
    <cellStyle name="Explicación 2" xfId="26290" hidden="1" xr:uid="{00000000-0005-0000-0000-0000A37D0000}"/>
    <cellStyle name="Explicación 2" xfId="26307" hidden="1" xr:uid="{00000000-0005-0000-0000-0000A47D0000}"/>
    <cellStyle name="Explicación 2" xfId="26314" hidden="1" xr:uid="{00000000-0005-0000-0000-0000A57D0000}"/>
    <cellStyle name="Explicación 2" xfId="26321" hidden="1" xr:uid="{00000000-0005-0000-0000-0000A67D0000}"/>
    <cellStyle name="Explicación 2" xfId="26350" hidden="1" xr:uid="{00000000-0005-0000-0000-0000A77D0000}"/>
    <cellStyle name="Explicación 2" xfId="26356" hidden="1" xr:uid="{00000000-0005-0000-0000-0000A87D0000}"/>
    <cellStyle name="Explicación 2" xfId="26361" hidden="1" xr:uid="{00000000-0005-0000-0000-0000A97D0000}"/>
    <cellStyle name="Explicación 2" xfId="26366" hidden="1" xr:uid="{00000000-0005-0000-0000-0000AA7D0000}"/>
    <cellStyle name="Explicación 2" xfId="26372" hidden="1" xr:uid="{00000000-0005-0000-0000-0000AB7D0000}"/>
    <cellStyle name="Explicación 2" xfId="26378" hidden="1" xr:uid="{00000000-0005-0000-0000-0000AC7D0000}"/>
    <cellStyle name="Explicación 2" xfId="26433" hidden="1" xr:uid="{00000000-0005-0000-0000-0000AD7D0000}"/>
    <cellStyle name="Explicación 2" xfId="26450" hidden="1" xr:uid="{00000000-0005-0000-0000-0000AE7D0000}"/>
    <cellStyle name="Explicación 2" xfId="26456" hidden="1" xr:uid="{00000000-0005-0000-0000-0000AF7D0000}"/>
    <cellStyle name="Explicación 2" xfId="26461" hidden="1" xr:uid="{00000000-0005-0000-0000-0000B07D0000}"/>
    <cellStyle name="Explicación 2" xfId="26466" hidden="1" xr:uid="{00000000-0005-0000-0000-0000B17D0000}"/>
    <cellStyle name="Explicación 2" xfId="26471" hidden="1" xr:uid="{00000000-0005-0000-0000-0000B27D0000}"/>
    <cellStyle name="Explicación 2" xfId="26476" hidden="1" xr:uid="{00000000-0005-0000-0000-0000B37D0000}"/>
    <cellStyle name="Explicación 2" xfId="26481" hidden="1" xr:uid="{00000000-0005-0000-0000-0000B47D0000}"/>
    <cellStyle name="Explicación 2" xfId="26486" hidden="1" xr:uid="{00000000-0005-0000-0000-0000B57D0000}"/>
    <cellStyle name="Explicación 2" xfId="26491" hidden="1" xr:uid="{00000000-0005-0000-0000-0000B67D0000}"/>
    <cellStyle name="Explicación 2" xfId="26394" hidden="1" xr:uid="{00000000-0005-0000-0000-0000B77D0000}"/>
    <cellStyle name="Explicación 2" xfId="26387" hidden="1" xr:uid="{00000000-0005-0000-0000-0000B87D0000}"/>
    <cellStyle name="Explicación 2" xfId="26262" hidden="1" xr:uid="{00000000-0005-0000-0000-0000B97D0000}"/>
    <cellStyle name="Explicación 2" xfId="26380" hidden="1" xr:uid="{00000000-0005-0000-0000-0000BA7D0000}"/>
    <cellStyle name="Explicación 2" xfId="26495" hidden="1" xr:uid="{00000000-0005-0000-0000-0000BB7D0000}"/>
    <cellStyle name="Explicación 2" xfId="26500" hidden="1" xr:uid="{00000000-0005-0000-0000-0000BC7D0000}"/>
    <cellStyle name="Explicación 2" xfId="26505" hidden="1" xr:uid="{00000000-0005-0000-0000-0000BD7D0000}"/>
    <cellStyle name="Explicación 2" xfId="26510" hidden="1" xr:uid="{00000000-0005-0000-0000-0000BE7D0000}"/>
    <cellStyle name="Explicación 2" xfId="26515" hidden="1" xr:uid="{00000000-0005-0000-0000-0000BF7D0000}"/>
    <cellStyle name="Explicación 2" xfId="26520" hidden="1" xr:uid="{00000000-0005-0000-0000-0000C07D0000}"/>
    <cellStyle name="Explicación 2" xfId="26194" hidden="1" xr:uid="{00000000-0005-0000-0000-0000C17D0000}"/>
    <cellStyle name="Explicación 2" xfId="8780" hidden="1" xr:uid="{00000000-0005-0000-0000-0000C27D0000}"/>
    <cellStyle name="Explicación 2" xfId="23837" hidden="1" xr:uid="{00000000-0005-0000-0000-0000C37D0000}"/>
    <cellStyle name="Explicación 2" xfId="26188" hidden="1" xr:uid="{00000000-0005-0000-0000-0000C47D0000}"/>
    <cellStyle name="Explicación 2" xfId="26172" hidden="1" xr:uid="{00000000-0005-0000-0000-0000C57D0000}"/>
    <cellStyle name="Explicación 2" xfId="26168" hidden="1" xr:uid="{00000000-0005-0000-0000-0000C67D0000}"/>
    <cellStyle name="Explicación 2" xfId="5158" hidden="1" xr:uid="{00000000-0005-0000-0000-0000C77D0000}"/>
    <cellStyle name="Explicación 2" xfId="26165" hidden="1" xr:uid="{00000000-0005-0000-0000-0000C87D0000}"/>
    <cellStyle name="Explicación 2" xfId="26525" hidden="1" xr:uid="{00000000-0005-0000-0000-0000C97D0000}"/>
    <cellStyle name="Explicación 2" xfId="26530" hidden="1" xr:uid="{00000000-0005-0000-0000-0000CA7D0000}"/>
    <cellStyle name="Explicación 2" xfId="26585" hidden="1" xr:uid="{00000000-0005-0000-0000-0000CB7D0000}"/>
    <cellStyle name="Explicación 2" xfId="26602" hidden="1" xr:uid="{00000000-0005-0000-0000-0000CC7D0000}"/>
    <cellStyle name="Explicación 2" xfId="26608" hidden="1" xr:uid="{00000000-0005-0000-0000-0000CD7D0000}"/>
    <cellStyle name="Explicación 2" xfId="26613" hidden="1" xr:uid="{00000000-0005-0000-0000-0000CE7D0000}"/>
    <cellStyle name="Explicación 2" xfId="26618" hidden="1" xr:uid="{00000000-0005-0000-0000-0000CF7D0000}"/>
    <cellStyle name="Explicación 2" xfId="26623" hidden="1" xr:uid="{00000000-0005-0000-0000-0000D07D0000}"/>
    <cellStyle name="Explicación 2" xfId="26628" hidden="1" xr:uid="{00000000-0005-0000-0000-0000D17D0000}"/>
    <cellStyle name="Explicación 2" xfId="26633" hidden="1" xr:uid="{00000000-0005-0000-0000-0000D27D0000}"/>
    <cellStyle name="Explicación 2" xfId="26638" hidden="1" xr:uid="{00000000-0005-0000-0000-0000D37D0000}"/>
    <cellStyle name="Explicación 2" xfId="26643" hidden="1" xr:uid="{00000000-0005-0000-0000-0000D47D0000}"/>
    <cellStyle name="Explicación 2" xfId="26546" hidden="1" xr:uid="{00000000-0005-0000-0000-0000D57D0000}"/>
    <cellStyle name="Explicación 2" xfId="26539" hidden="1" xr:uid="{00000000-0005-0000-0000-0000D67D0000}"/>
    <cellStyle name="Explicación 2" xfId="5005" hidden="1" xr:uid="{00000000-0005-0000-0000-0000D77D0000}"/>
    <cellStyle name="Explicación 2" xfId="26532" hidden="1" xr:uid="{00000000-0005-0000-0000-0000D87D0000}"/>
    <cellStyle name="Explicación 2" xfId="26647" hidden="1" xr:uid="{00000000-0005-0000-0000-0000D97D0000}"/>
    <cellStyle name="Explicación 2" xfId="26652" hidden="1" xr:uid="{00000000-0005-0000-0000-0000DA7D0000}"/>
    <cellStyle name="Explicación 2" xfId="26657" hidden="1" xr:uid="{00000000-0005-0000-0000-0000DB7D0000}"/>
    <cellStyle name="Explicación 2" xfId="26662" hidden="1" xr:uid="{00000000-0005-0000-0000-0000DC7D0000}"/>
    <cellStyle name="Explicación 2" xfId="26667" hidden="1" xr:uid="{00000000-0005-0000-0000-0000DD7D0000}"/>
    <cellStyle name="Explicación 2" xfId="26672" hidden="1" xr:uid="{00000000-0005-0000-0000-0000DE7D0000}"/>
    <cellStyle name="Explicación 2" xfId="26324" hidden="1" xr:uid="{00000000-0005-0000-0000-0000DF7D0000}"/>
    <cellStyle name="Explicación 2" xfId="4342" hidden="1" xr:uid="{00000000-0005-0000-0000-0000E07D0000}"/>
    <cellStyle name="Explicación 2" xfId="26330" hidden="1" xr:uid="{00000000-0005-0000-0000-0000E17D0000}"/>
    <cellStyle name="Explicación 2" xfId="26340" hidden="1" xr:uid="{00000000-0005-0000-0000-0000E27D0000}"/>
    <cellStyle name="Explicación 2" xfId="3417" hidden="1" xr:uid="{00000000-0005-0000-0000-0000E37D0000}"/>
    <cellStyle name="Explicación 2" xfId="26208" hidden="1" xr:uid="{00000000-0005-0000-0000-0000E47D0000}"/>
    <cellStyle name="Explicación 2" xfId="24068" hidden="1" xr:uid="{00000000-0005-0000-0000-0000E57D0000}"/>
    <cellStyle name="Explicación 2" xfId="17171" hidden="1" xr:uid="{00000000-0005-0000-0000-0000E67D0000}"/>
    <cellStyle name="Explicación 2" xfId="26164" hidden="1" xr:uid="{00000000-0005-0000-0000-0000E77D0000}"/>
    <cellStyle name="Explicación 2" xfId="26675" hidden="1" xr:uid="{00000000-0005-0000-0000-0000E87D0000}"/>
    <cellStyle name="Explicación 2" xfId="26730" hidden="1" xr:uid="{00000000-0005-0000-0000-0000E97D0000}"/>
    <cellStyle name="Explicación 2" xfId="26747" hidden="1" xr:uid="{00000000-0005-0000-0000-0000EA7D0000}"/>
    <cellStyle name="Explicación 2" xfId="26753" hidden="1" xr:uid="{00000000-0005-0000-0000-0000EB7D0000}"/>
    <cellStyle name="Explicación 2" xfId="26758" hidden="1" xr:uid="{00000000-0005-0000-0000-0000EC7D0000}"/>
    <cellStyle name="Explicación 2" xfId="26763" hidden="1" xr:uid="{00000000-0005-0000-0000-0000ED7D0000}"/>
    <cellStyle name="Explicación 2" xfId="26768" hidden="1" xr:uid="{00000000-0005-0000-0000-0000EE7D0000}"/>
    <cellStyle name="Explicación 2" xfId="26773" hidden="1" xr:uid="{00000000-0005-0000-0000-0000EF7D0000}"/>
    <cellStyle name="Explicación 2" xfId="26778" hidden="1" xr:uid="{00000000-0005-0000-0000-0000F07D0000}"/>
    <cellStyle name="Explicación 2" xfId="26783" hidden="1" xr:uid="{00000000-0005-0000-0000-0000F17D0000}"/>
    <cellStyle name="Explicación 2" xfId="26788" hidden="1" xr:uid="{00000000-0005-0000-0000-0000F27D0000}"/>
    <cellStyle name="Explicación 2" xfId="26691" hidden="1" xr:uid="{00000000-0005-0000-0000-0000F37D0000}"/>
    <cellStyle name="Explicación 2" xfId="26684" hidden="1" xr:uid="{00000000-0005-0000-0000-0000F47D0000}"/>
    <cellStyle name="Explicación 2" xfId="23760" hidden="1" xr:uid="{00000000-0005-0000-0000-0000F57D0000}"/>
    <cellStyle name="Explicación 2" xfId="26677" hidden="1" xr:uid="{00000000-0005-0000-0000-0000F67D0000}"/>
    <cellStyle name="Explicación 2" xfId="26792" hidden="1" xr:uid="{00000000-0005-0000-0000-0000F77D0000}"/>
    <cellStyle name="Explicación 2" xfId="26797" hidden="1" xr:uid="{00000000-0005-0000-0000-0000F87D0000}"/>
    <cellStyle name="Explicación 2" xfId="26802" hidden="1" xr:uid="{00000000-0005-0000-0000-0000F97D0000}"/>
    <cellStyle name="Explicación 2" xfId="26807" hidden="1" xr:uid="{00000000-0005-0000-0000-0000FA7D0000}"/>
    <cellStyle name="Explicación 2" xfId="26812" hidden="1" xr:uid="{00000000-0005-0000-0000-0000FB7D0000}"/>
    <cellStyle name="Explicación 2" xfId="26817" hidden="1" xr:uid="{00000000-0005-0000-0000-0000FC7D0000}"/>
    <cellStyle name="Explicación 2" xfId="20301" hidden="1" xr:uid="{00000000-0005-0000-0000-0000FD7D0000}"/>
    <cellStyle name="Explicación 2" xfId="8944" hidden="1" xr:uid="{00000000-0005-0000-0000-0000FE7D0000}"/>
    <cellStyle name="Explicación 2" xfId="8405" hidden="1" xr:uid="{00000000-0005-0000-0000-0000FF7D0000}"/>
    <cellStyle name="Explicación 2" xfId="9695" hidden="1" xr:uid="{00000000-0005-0000-0000-0000007E0000}"/>
    <cellStyle name="Explicación 2" xfId="26827" hidden="1" xr:uid="{00000000-0005-0000-0000-0000017E0000}"/>
    <cellStyle name="Explicación 2" xfId="26834" hidden="1" xr:uid="{00000000-0005-0000-0000-0000027E0000}"/>
    <cellStyle name="Explicación 2" xfId="26845" hidden="1" xr:uid="{00000000-0005-0000-0000-0000037E0000}"/>
    <cellStyle name="Explicación 2" xfId="26850" hidden="1" xr:uid="{00000000-0005-0000-0000-0000047E0000}"/>
    <cellStyle name="Explicación 2" xfId="26859" hidden="1" xr:uid="{00000000-0005-0000-0000-0000057E0000}"/>
    <cellStyle name="Explicación 2" xfId="26864" hidden="1" xr:uid="{00000000-0005-0000-0000-0000067E0000}"/>
    <cellStyle name="Explicación 2" xfId="27170" hidden="1" xr:uid="{00000000-0005-0000-0000-0000077E0000}"/>
    <cellStyle name="Explicación 2" xfId="27187" hidden="1" xr:uid="{00000000-0005-0000-0000-0000087E0000}"/>
    <cellStyle name="Explicación 2" xfId="27197" hidden="1" xr:uid="{00000000-0005-0000-0000-0000097E0000}"/>
    <cellStyle name="Explicación 2" xfId="27203" hidden="1" xr:uid="{00000000-0005-0000-0000-00000A7E0000}"/>
    <cellStyle name="Explicación 2" xfId="27282" hidden="1" xr:uid="{00000000-0005-0000-0000-00000B7E0000}"/>
    <cellStyle name="Explicación 2" xfId="27287" hidden="1" xr:uid="{00000000-0005-0000-0000-00000C7E0000}"/>
    <cellStyle name="Explicación 2" xfId="27294" hidden="1" xr:uid="{00000000-0005-0000-0000-00000D7E0000}"/>
    <cellStyle name="Explicación 2" xfId="27299" hidden="1" xr:uid="{00000000-0005-0000-0000-00000E7E0000}"/>
    <cellStyle name="Explicación 2" xfId="27308" hidden="1" xr:uid="{00000000-0005-0000-0000-00000F7E0000}"/>
    <cellStyle name="Explicación 2" xfId="27313" hidden="1" xr:uid="{00000000-0005-0000-0000-0000107E0000}"/>
    <cellStyle name="Explicación 2" xfId="26911" hidden="1" xr:uid="{00000000-0005-0000-0000-0000117E0000}"/>
    <cellStyle name="Explicación 2" xfId="26903" hidden="1" xr:uid="{00000000-0005-0000-0000-0000127E0000}"/>
    <cellStyle name="Explicación 2" xfId="9431" hidden="1" xr:uid="{00000000-0005-0000-0000-0000137E0000}"/>
    <cellStyle name="Explicación 2" xfId="26892" hidden="1" xr:uid="{00000000-0005-0000-0000-0000147E0000}"/>
    <cellStyle name="Explicación 2" xfId="27317" hidden="1" xr:uid="{00000000-0005-0000-0000-0000157E0000}"/>
    <cellStyle name="Explicación 2" xfId="27323" hidden="1" xr:uid="{00000000-0005-0000-0000-0000167E0000}"/>
    <cellStyle name="Explicación 2" xfId="27332" hidden="1" xr:uid="{00000000-0005-0000-0000-0000177E0000}"/>
    <cellStyle name="Explicación 2" xfId="27337" hidden="1" xr:uid="{00000000-0005-0000-0000-0000187E0000}"/>
    <cellStyle name="Explicación 2" xfId="27345" hidden="1" xr:uid="{00000000-0005-0000-0000-0000197E0000}"/>
    <cellStyle name="Explicación 2" xfId="27352" hidden="1" xr:uid="{00000000-0005-0000-0000-00001A7E0000}"/>
    <cellStyle name="Explicación 2" xfId="27302" hidden="1" xr:uid="{00000000-0005-0000-0000-00001B7E0000}"/>
    <cellStyle name="Explicación 2" xfId="27070" hidden="1" xr:uid="{00000000-0005-0000-0000-00001C7E0000}"/>
    <cellStyle name="Explicación 2" xfId="26865" hidden="1" xr:uid="{00000000-0005-0000-0000-00001D7E0000}"/>
    <cellStyle name="Explicación 2" xfId="27190" hidden="1" xr:uid="{00000000-0005-0000-0000-00001E7E0000}"/>
    <cellStyle name="Explicación 2" xfId="26995" hidden="1" xr:uid="{00000000-0005-0000-0000-00001F7E0000}"/>
    <cellStyle name="Explicación 2" xfId="27357" hidden="1" xr:uid="{00000000-0005-0000-0000-0000207E0000}"/>
    <cellStyle name="Explicación 2" xfId="27363" hidden="1" xr:uid="{00000000-0005-0000-0000-0000217E0000}"/>
    <cellStyle name="Explicación 2" xfId="27368" hidden="1" xr:uid="{00000000-0005-0000-0000-0000227E0000}"/>
    <cellStyle name="Explicación 2" xfId="27376" hidden="1" xr:uid="{00000000-0005-0000-0000-0000237E0000}"/>
    <cellStyle name="Explicación 2" xfId="27382" hidden="1" xr:uid="{00000000-0005-0000-0000-0000247E0000}"/>
    <cellStyle name="Explicación 2" xfId="27510" hidden="1" xr:uid="{00000000-0005-0000-0000-0000257E0000}"/>
    <cellStyle name="Explicación 2" xfId="27527" hidden="1" xr:uid="{00000000-0005-0000-0000-0000267E0000}"/>
    <cellStyle name="Explicación 2" xfId="27534" hidden="1" xr:uid="{00000000-0005-0000-0000-0000277E0000}"/>
    <cellStyle name="Explicación 2" xfId="27541" hidden="1" xr:uid="{00000000-0005-0000-0000-0000287E0000}"/>
    <cellStyle name="Explicación 2" xfId="27570" hidden="1" xr:uid="{00000000-0005-0000-0000-0000297E0000}"/>
    <cellStyle name="Explicación 2" xfId="27576" hidden="1" xr:uid="{00000000-0005-0000-0000-00002A7E0000}"/>
    <cellStyle name="Explicación 2" xfId="27581" hidden="1" xr:uid="{00000000-0005-0000-0000-00002B7E0000}"/>
    <cellStyle name="Explicación 2" xfId="27586" hidden="1" xr:uid="{00000000-0005-0000-0000-00002C7E0000}"/>
    <cellStyle name="Explicación 2" xfId="27592" hidden="1" xr:uid="{00000000-0005-0000-0000-00002D7E0000}"/>
    <cellStyle name="Explicación 2" xfId="27598" hidden="1" xr:uid="{00000000-0005-0000-0000-00002E7E0000}"/>
    <cellStyle name="Explicación 2" xfId="27654" hidden="1" xr:uid="{00000000-0005-0000-0000-00002F7E0000}"/>
    <cellStyle name="Explicación 2" xfId="27671" hidden="1" xr:uid="{00000000-0005-0000-0000-0000307E0000}"/>
    <cellStyle name="Explicación 2" xfId="27677" hidden="1" xr:uid="{00000000-0005-0000-0000-0000317E0000}"/>
    <cellStyle name="Explicación 2" xfId="27682" hidden="1" xr:uid="{00000000-0005-0000-0000-0000327E0000}"/>
    <cellStyle name="Explicación 2" xfId="27687" hidden="1" xr:uid="{00000000-0005-0000-0000-0000337E0000}"/>
    <cellStyle name="Explicación 2" xfId="27692" hidden="1" xr:uid="{00000000-0005-0000-0000-0000347E0000}"/>
    <cellStyle name="Explicación 2" xfId="27697" hidden="1" xr:uid="{00000000-0005-0000-0000-0000357E0000}"/>
    <cellStyle name="Explicación 2" xfId="27702" hidden="1" xr:uid="{00000000-0005-0000-0000-0000367E0000}"/>
    <cellStyle name="Explicación 2" xfId="27707" hidden="1" xr:uid="{00000000-0005-0000-0000-0000377E0000}"/>
    <cellStyle name="Explicación 2" xfId="27712" hidden="1" xr:uid="{00000000-0005-0000-0000-0000387E0000}"/>
    <cellStyle name="Explicación 2" xfId="27614" hidden="1" xr:uid="{00000000-0005-0000-0000-0000397E0000}"/>
    <cellStyle name="Explicación 2" xfId="27607" hidden="1" xr:uid="{00000000-0005-0000-0000-00003A7E0000}"/>
    <cellStyle name="Explicación 2" xfId="27482" hidden="1" xr:uid="{00000000-0005-0000-0000-00003B7E0000}"/>
    <cellStyle name="Explicación 2" xfId="27600" hidden="1" xr:uid="{00000000-0005-0000-0000-00003C7E0000}"/>
    <cellStyle name="Explicación 2" xfId="27716" hidden="1" xr:uid="{00000000-0005-0000-0000-00003D7E0000}"/>
    <cellStyle name="Explicación 2" xfId="27721" hidden="1" xr:uid="{00000000-0005-0000-0000-00003E7E0000}"/>
    <cellStyle name="Explicación 2" xfId="27726" hidden="1" xr:uid="{00000000-0005-0000-0000-00003F7E0000}"/>
    <cellStyle name="Explicación 2" xfId="27731" hidden="1" xr:uid="{00000000-0005-0000-0000-0000407E0000}"/>
    <cellStyle name="Explicación 2" xfId="27736" hidden="1" xr:uid="{00000000-0005-0000-0000-0000417E0000}"/>
    <cellStyle name="Explicación 2" xfId="27741" hidden="1" xr:uid="{00000000-0005-0000-0000-0000427E0000}"/>
    <cellStyle name="Explicación 2" xfId="27414" hidden="1" xr:uid="{00000000-0005-0000-0000-0000437E0000}"/>
    <cellStyle name="Explicación 2" xfId="27110" hidden="1" xr:uid="{00000000-0005-0000-0000-0000447E0000}"/>
    <cellStyle name="Explicación 2" xfId="4010" hidden="1" xr:uid="{00000000-0005-0000-0000-0000457E0000}"/>
    <cellStyle name="Explicación 2" xfId="27408" hidden="1" xr:uid="{00000000-0005-0000-0000-0000467E0000}"/>
    <cellStyle name="Explicación 2" xfId="27392" hidden="1" xr:uid="{00000000-0005-0000-0000-0000477E0000}"/>
    <cellStyle name="Explicación 2" xfId="27388" hidden="1" xr:uid="{00000000-0005-0000-0000-0000487E0000}"/>
    <cellStyle name="Explicación 2" xfId="26882" hidden="1" xr:uid="{00000000-0005-0000-0000-0000497E0000}"/>
    <cellStyle name="Explicación 2" xfId="27385" hidden="1" xr:uid="{00000000-0005-0000-0000-00004A7E0000}"/>
    <cellStyle name="Explicación 2" xfId="27746" hidden="1" xr:uid="{00000000-0005-0000-0000-00004B7E0000}"/>
    <cellStyle name="Explicación 2" xfId="27751" hidden="1" xr:uid="{00000000-0005-0000-0000-00004C7E0000}"/>
    <cellStyle name="Explicación 2" xfId="27806" hidden="1" xr:uid="{00000000-0005-0000-0000-00004D7E0000}"/>
    <cellStyle name="Explicación 2" xfId="27823" hidden="1" xr:uid="{00000000-0005-0000-0000-00004E7E0000}"/>
    <cellStyle name="Explicación 2" xfId="27829" hidden="1" xr:uid="{00000000-0005-0000-0000-00004F7E0000}"/>
    <cellStyle name="Explicación 2" xfId="27834" hidden="1" xr:uid="{00000000-0005-0000-0000-0000507E0000}"/>
    <cellStyle name="Explicación 2" xfId="27839" hidden="1" xr:uid="{00000000-0005-0000-0000-0000517E0000}"/>
    <cellStyle name="Explicación 2" xfId="27844" hidden="1" xr:uid="{00000000-0005-0000-0000-0000527E0000}"/>
    <cellStyle name="Explicación 2" xfId="27849" hidden="1" xr:uid="{00000000-0005-0000-0000-0000537E0000}"/>
    <cellStyle name="Explicación 2" xfId="27854" hidden="1" xr:uid="{00000000-0005-0000-0000-0000547E0000}"/>
    <cellStyle name="Explicación 2" xfId="27859" hidden="1" xr:uid="{00000000-0005-0000-0000-0000557E0000}"/>
    <cellStyle name="Explicación 2" xfId="27864" hidden="1" xr:uid="{00000000-0005-0000-0000-0000567E0000}"/>
    <cellStyle name="Explicación 2" xfId="27767" hidden="1" xr:uid="{00000000-0005-0000-0000-0000577E0000}"/>
    <cellStyle name="Explicación 2" xfId="27760" hidden="1" xr:uid="{00000000-0005-0000-0000-0000587E0000}"/>
    <cellStyle name="Explicación 2" xfId="3707" hidden="1" xr:uid="{00000000-0005-0000-0000-0000597E0000}"/>
    <cellStyle name="Explicación 2" xfId="27753" hidden="1" xr:uid="{00000000-0005-0000-0000-00005A7E0000}"/>
    <cellStyle name="Explicación 2" xfId="27868" hidden="1" xr:uid="{00000000-0005-0000-0000-00005B7E0000}"/>
    <cellStyle name="Explicación 2" xfId="27873" hidden="1" xr:uid="{00000000-0005-0000-0000-00005C7E0000}"/>
    <cellStyle name="Explicación 2" xfId="27878" hidden="1" xr:uid="{00000000-0005-0000-0000-00005D7E0000}"/>
    <cellStyle name="Explicación 2" xfId="27883" hidden="1" xr:uid="{00000000-0005-0000-0000-00005E7E0000}"/>
    <cellStyle name="Explicación 2" xfId="27888" hidden="1" xr:uid="{00000000-0005-0000-0000-00005F7E0000}"/>
    <cellStyle name="Explicación 2" xfId="27893" hidden="1" xr:uid="{00000000-0005-0000-0000-0000607E0000}"/>
    <cellStyle name="Explicación 2" xfId="27544" hidden="1" xr:uid="{00000000-0005-0000-0000-0000617E0000}"/>
    <cellStyle name="Explicación 2" xfId="27092" hidden="1" xr:uid="{00000000-0005-0000-0000-0000627E0000}"/>
    <cellStyle name="Explicación 2" xfId="27550" hidden="1" xr:uid="{00000000-0005-0000-0000-0000637E0000}"/>
    <cellStyle name="Explicación 2" xfId="27560" hidden="1" xr:uid="{00000000-0005-0000-0000-0000647E0000}"/>
    <cellStyle name="Explicación 2" xfId="27320" hidden="1" xr:uid="{00000000-0005-0000-0000-0000657E0000}"/>
    <cellStyle name="Explicación 2" xfId="27428" hidden="1" xr:uid="{00000000-0005-0000-0000-0000667E0000}"/>
    <cellStyle name="Explicación 2" xfId="9355" hidden="1" xr:uid="{00000000-0005-0000-0000-0000677E0000}"/>
    <cellStyle name="Explicación 2" xfId="5632" hidden="1" xr:uid="{00000000-0005-0000-0000-0000687E0000}"/>
    <cellStyle name="Explicación 2" xfId="27384" hidden="1" xr:uid="{00000000-0005-0000-0000-0000697E0000}"/>
    <cellStyle name="Explicación 2" xfId="27896" hidden="1" xr:uid="{00000000-0005-0000-0000-00006A7E0000}"/>
    <cellStyle name="Explicación 2" xfId="27951" hidden="1" xr:uid="{00000000-0005-0000-0000-00006B7E0000}"/>
    <cellStyle name="Explicación 2" xfId="27968" hidden="1" xr:uid="{00000000-0005-0000-0000-00006C7E0000}"/>
    <cellStyle name="Explicación 2" xfId="27974" hidden="1" xr:uid="{00000000-0005-0000-0000-00006D7E0000}"/>
    <cellStyle name="Explicación 2" xfId="27979" hidden="1" xr:uid="{00000000-0005-0000-0000-00006E7E0000}"/>
    <cellStyle name="Explicación 2" xfId="27984" hidden="1" xr:uid="{00000000-0005-0000-0000-00006F7E0000}"/>
    <cellStyle name="Explicación 2" xfId="27989" hidden="1" xr:uid="{00000000-0005-0000-0000-0000707E0000}"/>
    <cellStyle name="Explicación 2" xfId="27994" hidden="1" xr:uid="{00000000-0005-0000-0000-0000717E0000}"/>
    <cellStyle name="Explicación 2" xfId="27999" hidden="1" xr:uid="{00000000-0005-0000-0000-0000727E0000}"/>
    <cellStyle name="Explicación 2" xfId="28004" hidden="1" xr:uid="{00000000-0005-0000-0000-0000737E0000}"/>
    <cellStyle name="Explicación 2" xfId="28009" hidden="1" xr:uid="{00000000-0005-0000-0000-0000747E0000}"/>
    <cellStyle name="Explicación 2" xfId="27912" hidden="1" xr:uid="{00000000-0005-0000-0000-0000757E0000}"/>
    <cellStyle name="Explicación 2" xfId="27905" hidden="1" xr:uid="{00000000-0005-0000-0000-0000767E0000}"/>
    <cellStyle name="Explicación 2" xfId="26987" hidden="1" xr:uid="{00000000-0005-0000-0000-0000777E0000}"/>
    <cellStyle name="Explicación 2" xfId="27898" hidden="1" xr:uid="{00000000-0005-0000-0000-0000787E0000}"/>
    <cellStyle name="Explicación 2" xfId="28013" hidden="1" xr:uid="{00000000-0005-0000-0000-0000797E0000}"/>
    <cellStyle name="Explicación 2" xfId="28018" hidden="1" xr:uid="{00000000-0005-0000-0000-00007A7E0000}"/>
    <cellStyle name="Explicación 2" xfId="28023" hidden="1" xr:uid="{00000000-0005-0000-0000-00007B7E0000}"/>
    <cellStyle name="Explicación 2" xfId="28028" hidden="1" xr:uid="{00000000-0005-0000-0000-00007C7E0000}"/>
    <cellStyle name="Explicación 2" xfId="28033" hidden="1" xr:uid="{00000000-0005-0000-0000-00007D7E0000}"/>
    <cellStyle name="Explicación 2" xfId="28038" hidden="1" xr:uid="{00000000-0005-0000-0000-00007E7E0000}"/>
    <cellStyle name="Explicación 2" xfId="26919" hidden="1" xr:uid="{00000000-0005-0000-0000-00007F7E0000}"/>
    <cellStyle name="Explicación 2" xfId="26868" hidden="1" xr:uid="{00000000-0005-0000-0000-0000807E0000}"/>
    <cellStyle name="Explicación 2" xfId="20283" hidden="1" xr:uid="{00000000-0005-0000-0000-0000817E0000}"/>
    <cellStyle name="Explicación 2" xfId="27009" hidden="1" xr:uid="{00000000-0005-0000-0000-0000827E0000}"/>
    <cellStyle name="Explicación 2" xfId="27022" hidden="1" xr:uid="{00000000-0005-0000-0000-0000837E0000}"/>
    <cellStyle name="Explicación 2" xfId="28041" hidden="1" xr:uid="{00000000-0005-0000-0000-0000847E0000}"/>
    <cellStyle name="Explicación 2" xfId="28046" hidden="1" xr:uid="{00000000-0005-0000-0000-0000857E0000}"/>
    <cellStyle name="Explicación 2" xfId="28051" hidden="1" xr:uid="{00000000-0005-0000-0000-0000867E0000}"/>
    <cellStyle name="Explicación 2" xfId="28056" hidden="1" xr:uid="{00000000-0005-0000-0000-0000877E0000}"/>
    <cellStyle name="Explicación 2" xfId="28062" hidden="1" xr:uid="{00000000-0005-0000-0000-0000887E0000}"/>
    <cellStyle name="Explicación 2" xfId="28190" hidden="1" xr:uid="{00000000-0005-0000-0000-0000897E0000}"/>
    <cellStyle name="Explicación 2" xfId="28207" hidden="1" xr:uid="{00000000-0005-0000-0000-00008A7E0000}"/>
    <cellStyle name="Explicación 2" xfId="28214" hidden="1" xr:uid="{00000000-0005-0000-0000-00008B7E0000}"/>
    <cellStyle name="Explicación 2" xfId="28221" hidden="1" xr:uid="{00000000-0005-0000-0000-00008C7E0000}"/>
    <cellStyle name="Explicación 2" xfId="28250" hidden="1" xr:uid="{00000000-0005-0000-0000-00008D7E0000}"/>
    <cellStyle name="Explicación 2" xfId="28256" hidden="1" xr:uid="{00000000-0005-0000-0000-00008E7E0000}"/>
    <cellStyle name="Explicación 2" xfId="28261" hidden="1" xr:uid="{00000000-0005-0000-0000-00008F7E0000}"/>
    <cellStyle name="Explicación 2" xfId="28266" hidden="1" xr:uid="{00000000-0005-0000-0000-0000907E0000}"/>
    <cellStyle name="Explicación 2" xfId="28272" hidden="1" xr:uid="{00000000-0005-0000-0000-0000917E0000}"/>
    <cellStyle name="Explicación 2" xfId="28278" hidden="1" xr:uid="{00000000-0005-0000-0000-0000927E0000}"/>
    <cellStyle name="Explicación 2" xfId="28333" hidden="1" xr:uid="{00000000-0005-0000-0000-0000937E0000}"/>
    <cellStyle name="Explicación 2" xfId="28350" hidden="1" xr:uid="{00000000-0005-0000-0000-0000947E0000}"/>
    <cellStyle name="Explicación 2" xfId="28356" hidden="1" xr:uid="{00000000-0005-0000-0000-0000957E0000}"/>
    <cellStyle name="Explicación 2" xfId="28361" hidden="1" xr:uid="{00000000-0005-0000-0000-0000967E0000}"/>
    <cellStyle name="Explicación 2" xfId="28366" hidden="1" xr:uid="{00000000-0005-0000-0000-0000977E0000}"/>
    <cellStyle name="Explicación 2" xfId="28371" hidden="1" xr:uid="{00000000-0005-0000-0000-0000987E0000}"/>
    <cellStyle name="Explicación 2" xfId="28376" hidden="1" xr:uid="{00000000-0005-0000-0000-0000997E0000}"/>
    <cellStyle name="Explicación 2" xfId="28381" hidden="1" xr:uid="{00000000-0005-0000-0000-00009A7E0000}"/>
    <cellStyle name="Explicación 2" xfId="28386" hidden="1" xr:uid="{00000000-0005-0000-0000-00009B7E0000}"/>
    <cellStyle name="Explicación 2" xfId="28391" hidden="1" xr:uid="{00000000-0005-0000-0000-00009C7E0000}"/>
    <cellStyle name="Explicación 2" xfId="28294" hidden="1" xr:uid="{00000000-0005-0000-0000-00009D7E0000}"/>
    <cellStyle name="Explicación 2" xfId="28287" hidden="1" xr:uid="{00000000-0005-0000-0000-00009E7E0000}"/>
    <cellStyle name="Explicación 2" xfId="28162" hidden="1" xr:uid="{00000000-0005-0000-0000-00009F7E0000}"/>
    <cellStyle name="Explicación 2" xfId="28280" hidden="1" xr:uid="{00000000-0005-0000-0000-0000A07E0000}"/>
    <cellStyle name="Explicación 2" xfId="28395" hidden="1" xr:uid="{00000000-0005-0000-0000-0000A17E0000}"/>
    <cellStyle name="Explicación 2" xfId="28400" hidden="1" xr:uid="{00000000-0005-0000-0000-0000A27E0000}"/>
    <cellStyle name="Explicación 2" xfId="28405" hidden="1" xr:uid="{00000000-0005-0000-0000-0000A37E0000}"/>
    <cellStyle name="Explicación 2" xfId="28410" hidden="1" xr:uid="{00000000-0005-0000-0000-0000A47E0000}"/>
    <cellStyle name="Explicación 2" xfId="28415" hidden="1" xr:uid="{00000000-0005-0000-0000-0000A57E0000}"/>
    <cellStyle name="Explicación 2" xfId="28420" hidden="1" xr:uid="{00000000-0005-0000-0000-0000A67E0000}"/>
    <cellStyle name="Explicación 2" xfId="28094" hidden="1" xr:uid="{00000000-0005-0000-0000-0000A77E0000}"/>
    <cellStyle name="Explicación 2" xfId="27223" hidden="1" xr:uid="{00000000-0005-0000-0000-0000A87E0000}"/>
    <cellStyle name="Explicación 2" xfId="26947" hidden="1" xr:uid="{00000000-0005-0000-0000-0000A97E0000}"/>
    <cellStyle name="Explicación 2" xfId="28088" hidden="1" xr:uid="{00000000-0005-0000-0000-0000AA7E0000}"/>
    <cellStyle name="Explicación 2" xfId="28072" hidden="1" xr:uid="{00000000-0005-0000-0000-0000AB7E0000}"/>
    <cellStyle name="Explicación 2" xfId="28068" hidden="1" xr:uid="{00000000-0005-0000-0000-0000AC7E0000}"/>
    <cellStyle name="Explicación 2" xfId="26942" hidden="1" xr:uid="{00000000-0005-0000-0000-0000AD7E0000}"/>
    <cellStyle name="Explicación 2" xfId="28065" hidden="1" xr:uid="{00000000-0005-0000-0000-0000AE7E0000}"/>
    <cellStyle name="Explicación 2" xfId="28425" hidden="1" xr:uid="{00000000-0005-0000-0000-0000AF7E0000}"/>
    <cellStyle name="Explicación 2" xfId="28430" hidden="1" xr:uid="{00000000-0005-0000-0000-0000B07E0000}"/>
    <cellStyle name="Explicación 2" xfId="28485" hidden="1" xr:uid="{00000000-0005-0000-0000-0000B17E0000}"/>
    <cellStyle name="Explicación 2" xfId="28502" hidden="1" xr:uid="{00000000-0005-0000-0000-0000B27E0000}"/>
    <cellStyle name="Explicación 2" xfId="28508" hidden="1" xr:uid="{00000000-0005-0000-0000-0000B37E0000}"/>
    <cellStyle name="Explicación 2" xfId="28513" hidden="1" xr:uid="{00000000-0005-0000-0000-0000B47E0000}"/>
    <cellStyle name="Explicación 2" xfId="28518" hidden="1" xr:uid="{00000000-0005-0000-0000-0000B57E0000}"/>
    <cellStyle name="Explicación 2" xfId="28523" hidden="1" xr:uid="{00000000-0005-0000-0000-0000B67E0000}"/>
    <cellStyle name="Explicación 2" xfId="28528" hidden="1" xr:uid="{00000000-0005-0000-0000-0000B77E0000}"/>
    <cellStyle name="Explicación 2" xfId="28533" hidden="1" xr:uid="{00000000-0005-0000-0000-0000B87E0000}"/>
    <cellStyle name="Explicación 2" xfId="28538" hidden="1" xr:uid="{00000000-0005-0000-0000-0000B97E0000}"/>
    <cellStyle name="Explicación 2" xfId="28543" hidden="1" xr:uid="{00000000-0005-0000-0000-0000BA7E0000}"/>
    <cellStyle name="Explicación 2" xfId="28446" hidden="1" xr:uid="{00000000-0005-0000-0000-0000BB7E0000}"/>
    <cellStyle name="Explicación 2" xfId="28439" hidden="1" xr:uid="{00000000-0005-0000-0000-0000BC7E0000}"/>
    <cellStyle name="Explicación 2" xfId="4592" hidden="1" xr:uid="{00000000-0005-0000-0000-0000BD7E0000}"/>
    <cellStyle name="Explicación 2" xfId="28432" hidden="1" xr:uid="{00000000-0005-0000-0000-0000BE7E0000}"/>
    <cellStyle name="Explicación 2" xfId="28547" hidden="1" xr:uid="{00000000-0005-0000-0000-0000BF7E0000}"/>
    <cellStyle name="Explicación 2" xfId="28552" hidden="1" xr:uid="{00000000-0005-0000-0000-0000C07E0000}"/>
    <cellStyle name="Explicación 2" xfId="28557" hidden="1" xr:uid="{00000000-0005-0000-0000-0000C17E0000}"/>
    <cellStyle name="Explicación 2" xfId="28562" hidden="1" xr:uid="{00000000-0005-0000-0000-0000C27E0000}"/>
    <cellStyle name="Explicación 2" xfId="28567" hidden="1" xr:uid="{00000000-0005-0000-0000-0000C37E0000}"/>
    <cellStyle name="Explicación 2" xfId="28572" hidden="1" xr:uid="{00000000-0005-0000-0000-0000C47E0000}"/>
    <cellStyle name="Explicación 2" xfId="28224" hidden="1" xr:uid="{00000000-0005-0000-0000-0000C57E0000}"/>
    <cellStyle name="Explicación 2" xfId="27033" hidden="1" xr:uid="{00000000-0005-0000-0000-0000C67E0000}"/>
    <cellStyle name="Explicación 2" xfId="28230" hidden="1" xr:uid="{00000000-0005-0000-0000-0000C77E0000}"/>
    <cellStyle name="Explicación 2" xfId="28240" hidden="1" xr:uid="{00000000-0005-0000-0000-0000C87E0000}"/>
    <cellStyle name="Explicación 2" xfId="5162" hidden="1" xr:uid="{00000000-0005-0000-0000-0000C97E0000}"/>
    <cellStyle name="Explicación 2" xfId="28108" hidden="1" xr:uid="{00000000-0005-0000-0000-0000CA7E0000}"/>
    <cellStyle name="Explicación 2" xfId="9487" hidden="1" xr:uid="{00000000-0005-0000-0000-0000CB7E0000}"/>
    <cellStyle name="Explicación 2" xfId="4025" hidden="1" xr:uid="{00000000-0005-0000-0000-0000CC7E0000}"/>
    <cellStyle name="Explicación 2" xfId="28064" hidden="1" xr:uid="{00000000-0005-0000-0000-0000CD7E0000}"/>
    <cellStyle name="Explicación 2" xfId="28575" hidden="1" xr:uid="{00000000-0005-0000-0000-0000CE7E0000}"/>
    <cellStyle name="Explicación 2" xfId="28630" hidden="1" xr:uid="{00000000-0005-0000-0000-0000CF7E0000}"/>
    <cellStyle name="Explicación 2" xfId="28647" hidden="1" xr:uid="{00000000-0005-0000-0000-0000D07E0000}"/>
    <cellStyle name="Explicación 2" xfId="28653" hidden="1" xr:uid="{00000000-0005-0000-0000-0000D17E0000}"/>
    <cellStyle name="Explicación 2" xfId="28658" hidden="1" xr:uid="{00000000-0005-0000-0000-0000D27E0000}"/>
    <cellStyle name="Explicación 2" xfId="28663" hidden="1" xr:uid="{00000000-0005-0000-0000-0000D37E0000}"/>
    <cellStyle name="Explicación 2" xfId="28668" hidden="1" xr:uid="{00000000-0005-0000-0000-0000D47E0000}"/>
    <cellStyle name="Explicación 2" xfId="28673" hidden="1" xr:uid="{00000000-0005-0000-0000-0000D57E0000}"/>
    <cellStyle name="Explicación 2" xfId="28678" hidden="1" xr:uid="{00000000-0005-0000-0000-0000D67E0000}"/>
    <cellStyle name="Explicación 2" xfId="28683" hidden="1" xr:uid="{00000000-0005-0000-0000-0000D77E0000}"/>
    <cellStyle name="Explicación 2" xfId="28688" hidden="1" xr:uid="{00000000-0005-0000-0000-0000D87E0000}"/>
    <cellStyle name="Explicación 2" xfId="28591" hidden="1" xr:uid="{00000000-0005-0000-0000-0000D97E0000}"/>
    <cellStyle name="Explicación 2" xfId="28584" hidden="1" xr:uid="{00000000-0005-0000-0000-0000DA7E0000}"/>
    <cellStyle name="Explicación 2" xfId="5452" hidden="1" xr:uid="{00000000-0005-0000-0000-0000DB7E0000}"/>
    <cellStyle name="Explicación 2" xfId="28577" hidden="1" xr:uid="{00000000-0005-0000-0000-0000DC7E0000}"/>
    <cellStyle name="Explicación 2" xfId="28692" hidden="1" xr:uid="{00000000-0005-0000-0000-0000DD7E0000}"/>
    <cellStyle name="Explicación 2" xfId="28697" hidden="1" xr:uid="{00000000-0005-0000-0000-0000DE7E0000}"/>
    <cellStyle name="Explicación 2" xfId="28702" hidden="1" xr:uid="{00000000-0005-0000-0000-0000DF7E0000}"/>
    <cellStyle name="Explicación 2" xfId="28707" hidden="1" xr:uid="{00000000-0005-0000-0000-0000E07E0000}"/>
    <cellStyle name="Explicación 2" xfId="28712" hidden="1" xr:uid="{00000000-0005-0000-0000-0000E17E0000}"/>
    <cellStyle name="Explicación 2" xfId="28717" hidden="1" xr:uid="{00000000-0005-0000-0000-0000E27E0000}"/>
    <cellStyle name="Explicación 2" xfId="9088" hidden="1" xr:uid="{00000000-0005-0000-0000-0000E37E0000}"/>
    <cellStyle name="Explicación 2" xfId="27131" hidden="1" xr:uid="{00000000-0005-0000-0000-0000E47E0000}"/>
    <cellStyle name="Explicación 2" xfId="27045" hidden="1" xr:uid="{00000000-0005-0000-0000-0000E57E0000}"/>
    <cellStyle name="Explicación 2" xfId="27067" hidden="1" xr:uid="{00000000-0005-0000-0000-0000E67E0000}"/>
    <cellStyle name="Explicación 2" xfId="13884" hidden="1" xr:uid="{00000000-0005-0000-0000-0000E77E0000}"/>
    <cellStyle name="Explicación 2" xfId="28720" hidden="1" xr:uid="{00000000-0005-0000-0000-0000E87E0000}"/>
    <cellStyle name="Explicación 2" xfId="28725" hidden="1" xr:uid="{00000000-0005-0000-0000-0000E97E0000}"/>
    <cellStyle name="Explicación 2" xfId="28730" hidden="1" xr:uid="{00000000-0005-0000-0000-0000EA7E0000}"/>
    <cellStyle name="Explicación 2" xfId="28736" hidden="1" xr:uid="{00000000-0005-0000-0000-0000EB7E0000}"/>
    <cellStyle name="Explicación 2" xfId="28741" hidden="1" xr:uid="{00000000-0005-0000-0000-0000EC7E0000}"/>
    <cellStyle name="Explicación 2" xfId="28869" hidden="1" xr:uid="{00000000-0005-0000-0000-0000ED7E0000}"/>
    <cellStyle name="Explicación 2" xfId="28886" hidden="1" xr:uid="{00000000-0005-0000-0000-0000EE7E0000}"/>
    <cellStyle name="Explicación 2" xfId="28893" hidden="1" xr:uid="{00000000-0005-0000-0000-0000EF7E0000}"/>
    <cellStyle name="Explicación 2" xfId="28900" hidden="1" xr:uid="{00000000-0005-0000-0000-0000F07E0000}"/>
    <cellStyle name="Explicación 2" xfId="28929" hidden="1" xr:uid="{00000000-0005-0000-0000-0000F17E0000}"/>
    <cellStyle name="Explicación 2" xfId="28935" hidden="1" xr:uid="{00000000-0005-0000-0000-0000F27E0000}"/>
    <cellStyle name="Explicación 2" xfId="28940" hidden="1" xr:uid="{00000000-0005-0000-0000-0000F37E0000}"/>
    <cellStyle name="Explicación 2" xfId="28945" hidden="1" xr:uid="{00000000-0005-0000-0000-0000F47E0000}"/>
    <cellStyle name="Explicación 2" xfId="28951" hidden="1" xr:uid="{00000000-0005-0000-0000-0000F57E0000}"/>
    <cellStyle name="Explicación 2" xfId="28957" hidden="1" xr:uid="{00000000-0005-0000-0000-0000F67E0000}"/>
    <cellStyle name="Explicación 2" xfId="29013" hidden="1" xr:uid="{00000000-0005-0000-0000-0000F77E0000}"/>
    <cellStyle name="Explicación 2" xfId="29030" hidden="1" xr:uid="{00000000-0005-0000-0000-0000F87E0000}"/>
    <cellStyle name="Explicación 2" xfId="29036" hidden="1" xr:uid="{00000000-0005-0000-0000-0000F97E0000}"/>
    <cellStyle name="Explicación 2" xfId="29041" hidden="1" xr:uid="{00000000-0005-0000-0000-0000FA7E0000}"/>
    <cellStyle name="Explicación 2" xfId="29046" hidden="1" xr:uid="{00000000-0005-0000-0000-0000FB7E0000}"/>
    <cellStyle name="Explicación 2" xfId="29051" hidden="1" xr:uid="{00000000-0005-0000-0000-0000FC7E0000}"/>
    <cellStyle name="Explicación 2" xfId="29056" hidden="1" xr:uid="{00000000-0005-0000-0000-0000FD7E0000}"/>
    <cellStyle name="Explicación 2" xfId="29061" hidden="1" xr:uid="{00000000-0005-0000-0000-0000FE7E0000}"/>
    <cellStyle name="Explicación 2" xfId="29066" hidden="1" xr:uid="{00000000-0005-0000-0000-0000FF7E0000}"/>
    <cellStyle name="Explicación 2" xfId="29071" hidden="1" xr:uid="{00000000-0005-0000-0000-0000007F0000}"/>
    <cellStyle name="Explicación 2" xfId="28973" hidden="1" xr:uid="{00000000-0005-0000-0000-0000017F0000}"/>
    <cellStyle name="Explicación 2" xfId="28966" hidden="1" xr:uid="{00000000-0005-0000-0000-0000027F0000}"/>
    <cellStyle name="Explicación 2" xfId="28841" hidden="1" xr:uid="{00000000-0005-0000-0000-0000037F0000}"/>
    <cellStyle name="Explicación 2" xfId="28959" hidden="1" xr:uid="{00000000-0005-0000-0000-0000047F0000}"/>
    <cellStyle name="Explicación 2" xfId="29075" hidden="1" xr:uid="{00000000-0005-0000-0000-0000057F0000}"/>
    <cellStyle name="Explicación 2" xfId="29080" hidden="1" xr:uid="{00000000-0005-0000-0000-0000067F0000}"/>
    <cellStyle name="Explicación 2" xfId="29085" hidden="1" xr:uid="{00000000-0005-0000-0000-0000077F0000}"/>
    <cellStyle name="Explicación 2" xfId="29090" hidden="1" xr:uid="{00000000-0005-0000-0000-0000087F0000}"/>
    <cellStyle name="Explicación 2" xfId="29095" hidden="1" xr:uid="{00000000-0005-0000-0000-0000097F0000}"/>
    <cellStyle name="Explicación 2" xfId="29100" hidden="1" xr:uid="{00000000-0005-0000-0000-00000A7F0000}"/>
    <cellStyle name="Explicación 2" xfId="28773" hidden="1" xr:uid="{00000000-0005-0000-0000-00000B7F0000}"/>
    <cellStyle name="Explicación 2" xfId="27340" hidden="1" xr:uid="{00000000-0005-0000-0000-00000C7F0000}"/>
    <cellStyle name="Explicación 2" xfId="26889" hidden="1" xr:uid="{00000000-0005-0000-0000-00000D7F0000}"/>
    <cellStyle name="Explicación 2" xfId="28767" hidden="1" xr:uid="{00000000-0005-0000-0000-00000E7F0000}"/>
    <cellStyle name="Explicación 2" xfId="28751" hidden="1" xr:uid="{00000000-0005-0000-0000-00000F7F0000}"/>
    <cellStyle name="Explicación 2" xfId="28747" hidden="1" xr:uid="{00000000-0005-0000-0000-0000107F0000}"/>
    <cellStyle name="Explicación 2" xfId="5277" hidden="1" xr:uid="{00000000-0005-0000-0000-0000117F0000}"/>
    <cellStyle name="Explicación 2" xfId="28744" hidden="1" xr:uid="{00000000-0005-0000-0000-0000127F0000}"/>
    <cellStyle name="Explicación 2" xfId="29105" hidden="1" xr:uid="{00000000-0005-0000-0000-0000137F0000}"/>
    <cellStyle name="Explicación 2" xfId="29110" hidden="1" xr:uid="{00000000-0005-0000-0000-0000147F0000}"/>
    <cellStyle name="Explicación 2" xfId="29165" hidden="1" xr:uid="{00000000-0005-0000-0000-0000157F0000}"/>
    <cellStyle name="Explicación 2" xfId="29182" hidden="1" xr:uid="{00000000-0005-0000-0000-0000167F0000}"/>
    <cellStyle name="Explicación 2" xfId="29188" hidden="1" xr:uid="{00000000-0005-0000-0000-0000177F0000}"/>
    <cellStyle name="Explicación 2" xfId="29193" hidden="1" xr:uid="{00000000-0005-0000-0000-0000187F0000}"/>
    <cellStyle name="Explicación 2" xfId="29198" hidden="1" xr:uid="{00000000-0005-0000-0000-0000197F0000}"/>
    <cellStyle name="Explicación 2" xfId="29203" hidden="1" xr:uid="{00000000-0005-0000-0000-00001A7F0000}"/>
    <cellStyle name="Explicación 2" xfId="29208" hidden="1" xr:uid="{00000000-0005-0000-0000-00001B7F0000}"/>
    <cellStyle name="Explicación 2" xfId="29213" hidden="1" xr:uid="{00000000-0005-0000-0000-00001C7F0000}"/>
    <cellStyle name="Explicación 2" xfId="29218" hidden="1" xr:uid="{00000000-0005-0000-0000-00001D7F0000}"/>
    <cellStyle name="Explicación 2" xfId="29223" hidden="1" xr:uid="{00000000-0005-0000-0000-00001E7F0000}"/>
    <cellStyle name="Explicación 2" xfId="29126" hidden="1" xr:uid="{00000000-0005-0000-0000-00001F7F0000}"/>
    <cellStyle name="Explicación 2" xfId="29119" hidden="1" xr:uid="{00000000-0005-0000-0000-0000207F0000}"/>
    <cellStyle name="Explicación 2" xfId="9343" hidden="1" xr:uid="{00000000-0005-0000-0000-0000217F0000}"/>
    <cellStyle name="Explicación 2" xfId="29112" hidden="1" xr:uid="{00000000-0005-0000-0000-0000227F0000}"/>
    <cellStyle name="Explicación 2" xfId="29227" hidden="1" xr:uid="{00000000-0005-0000-0000-0000237F0000}"/>
    <cellStyle name="Explicación 2" xfId="29232" hidden="1" xr:uid="{00000000-0005-0000-0000-0000247F0000}"/>
    <cellStyle name="Explicación 2" xfId="29237" hidden="1" xr:uid="{00000000-0005-0000-0000-0000257F0000}"/>
    <cellStyle name="Explicación 2" xfId="29242" hidden="1" xr:uid="{00000000-0005-0000-0000-0000267F0000}"/>
    <cellStyle name="Explicación 2" xfId="29247" hidden="1" xr:uid="{00000000-0005-0000-0000-0000277F0000}"/>
    <cellStyle name="Explicación 2" xfId="29252" hidden="1" xr:uid="{00000000-0005-0000-0000-0000287F0000}"/>
    <cellStyle name="Explicación 2" xfId="28903" hidden="1" xr:uid="{00000000-0005-0000-0000-0000297F0000}"/>
    <cellStyle name="Explicación 2" xfId="26948" hidden="1" xr:uid="{00000000-0005-0000-0000-00002A7F0000}"/>
    <cellStyle name="Explicación 2" xfId="28909" hidden="1" xr:uid="{00000000-0005-0000-0000-00002B7F0000}"/>
    <cellStyle name="Explicación 2" xfId="28919" hidden="1" xr:uid="{00000000-0005-0000-0000-00002C7F0000}"/>
    <cellStyle name="Explicación 2" xfId="27215" hidden="1" xr:uid="{00000000-0005-0000-0000-00002D7F0000}"/>
    <cellStyle name="Explicación 2" xfId="28787" hidden="1" xr:uid="{00000000-0005-0000-0000-00002E7F0000}"/>
    <cellStyle name="Explicación 2" xfId="27072" hidden="1" xr:uid="{00000000-0005-0000-0000-00002F7F0000}"/>
    <cellStyle name="Explicación 2" xfId="27228" hidden="1" xr:uid="{00000000-0005-0000-0000-0000307F0000}"/>
    <cellStyle name="Explicación 2" xfId="28743" hidden="1" xr:uid="{00000000-0005-0000-0000-0000317F0000}"/>
    <cellStyle name="Explicación 2" xfId="29255" hidden="1" xr:uid="{00000000-0005-0000-0000-0000327F0000}"/>
    <cellStyle name="Explicación 2" xfId="29310" hidden="1" xr:uid="{00000000-0005-0000-0000-0000337F0000}"/>
    <cellStyle name="Explicación 2" xfId="29327" hidden="1" xr:uid="{00000000-0005-0000-0000-0000347F0000}"/>
    <cellStyle name="Explicación 2" xfId="29333" hidden="1" xr:uid="{00000000-0005-0000-0000-0000357F0000}"/>
    <cellStyle name="Explicación 2" xfId="29338" hidden="1" xr:uid="{00000000-0005-0000-0000-0000367F0000}"/>
    <cellStyle name="Explicación 2" xfId="29343" hidden="1" xr:uid="{00000000-0005-0000-0000-0000377F0000}"/>
    <cellStyle name="Explicación 2" xfId="29348" hidden="1" xr:uid="{00000000-0005-0000-0000-0000387F0000}"/>
    <cellStyle name="Explicación 2" xfId="29353" hidden="1" xr:uid="{00000000-0005-0000-0000-0000397F0000}"/>
    <cellStyle name="Explicación 2" xfId="29358" hidden="1" xr:uid="{00000000-0005-0000-0000-00003A7F0000}"/>
    <cellStyle name="Explicación 2" xfId="29363" hidden="1" xr:uid="{00000000-0005-0000-0000-00003B7F0000}"/>
    <cellStyle name="Explicación 2" xfId="29368" hidden="1" xr:uid="{00000000-0005-0000-0000-00003C7F0000}"/>
    <cellStyle name="Explicación 2" xfId="29271" hidden="1" xr:uid="{00000000-0005-0000-0000-00003D7F0000}"/>
    <cellStyle name="Explicación 2" xfId="29264" hidden="1" xr:uid="{00000000-0005-0000-0000-00003E7F0000}"/>
    <cellStyle name="Explicación 2" xfId="27015" hidden="1" xr:uid="{00000000-0005-0000-0000-00003F7F0000}"/>
    <cellStyle name="Explicación 2" xfId="29257" hidden="1" xr:uid="{00000000-0005-0000-0000-0000407F0000}"/>
    <cellStyle name="Explicación 2" xfId="29372" hidden="1" xr:uid="{00000000-0005-0000-0000-0000417F0000}"/>
    <cellStyle name="Explicación 2" xfId="29377" hidden="1" xr:uid="{00000000-0005-0000-0000-0000427F0000}"/>
    <cellStyle name="Explicación 2" xfId="29382" hidden="1" xr:uid="{00000000-0005-0000-0000-0000437F0000}"/>
    <cellStyle name="Explicación 2" xfId="29387" hidden="1" xr:uid="{00000000-0005-0000-0000-0000447F0000}"/>
    <cellStyle name="Explicación 2" xfId="29392" hidden="1" xr:uid="{00000000-0005-0000-0000-0000457F0000}"/>
    <cellStyle name="Explicación 2" xfId="29397" hidden="1" xr:uid="{00000000-0005-0000-0000-0000467F0000}"/>
    <cellStyle name="Explicación 2" xfId="9834" hidden="1" xr:uid="{00000000-0005-0000-0000-0000477F0000}"/>
    <cellStyle name="Explicación 2" xfId="27061" hidden="1" xr:uid="{00000000-0005-0000-0000-0000487F0000}"/>
    <cellStyle name="Explicación 2" xfId="13763" hidden="1" xr:uid="{00000000-0005-0000-0000-0000497F0000}"/>
    <cellStyle name="Explicación 2" xfId="27082" hidden="1" xr:uid="{00000000-0005-0000-0000-00004A7F0000}"/>
    <cellStyle name="Explicación 2" xfId="26980" hidden="1" xr:uid="{00000000-0005-0000-0000-00004B7F0000}"/>
    <cellStyle name="Explicación 2" xfId="29400" hidden="1" xr:uid="{00000000-0005-0000-0000-00004C7F0000}"/>
    <cellStyle name="Explicación 2" xfId="29405" hidden="1" xr:uid="{00000000-0005-0000-0000-00004D7F0000}"/>
    <cellStyle name="Explicación 2" xfId="29410" hidden="1" xr:uid="{00000000-0005-0000-0000-00004E7F0000}"/>
    <cellStyle name="Explicación 2" xfId="29415" hidden="1" xr:uid="{00000000-0005-0000-0000-00004F7F0000}"/>
    <cellStyle name="Explicación 2" xfId="29420" hidden="1" xr:uid="{00000000-0005-0000-0000-0000507F0000}"/>
    <cellStyle name="Explicación 2" xfId="29548" hidden="1" xr:uid="{00000000-0005-0000-0000-0000517F0000}"/>
    <cellStyle name="Explicación 2" xfId="29565" hidden="1" xr:uid="{00000000-0005-0000-0000-0000527F0000}"/>
    <cellStyle name="Explicación 2" xfId="29572" hidden="1" xr:uid="{00000000-0005-0000-0000-0000537F0000}"/>
    <cellStyle name="Explicación 2" xfId="29579" hidden="1" xr:uid="{00000000-0005-0000-0000-0000547F0000}"/>
    <cellStyle name="Explicación 2" xfId="29608" hidden="1" xr:uid="{00000000-0005-0000-0000-0000557F0000}"/>
    <cellStyle name="Explicación 2" xfId="29614" hidden="1" xr:uid="{00000000-0005-0000-0000-0000567F0000}"/>
    <cellStyle name="Explicación 2" xfId="29619" hidden="1" xr:uid="{00000000-0005-0000-0000-0000577F0000}"/>
    <cellStyle name="Explicación 2" xfId="29624" hidden="1" xr:uid="{00000000-0005-0000-0000-0000587F0000}"/>
    <cellStyle name="Explicación 2" xfId="29630" hidden="1" xr:uid="{00000000-0005-0000-0000-0000597F0000}"/>
    <cellStyle name="Explicación 2" xfId="29636" hidden="1" xr:uid="{00000000-0005-0000-0000-00005A7F0000}"/>
    <cellStyle name="Explicación 2" xfId="29691" hidden="1" xr:uid="{00000000-0005-0000-0000-00005B7F0000}"/>
    <cellStyle name="Explicación 2" xfId="29708" hidden="1" xr:uid="{00000000-0005-0000-0000-00005C7F0000}"/>
    <cellStyle name="Explicación 2" xfId="29714" hidden="1" xr:uid="{00000000-0005-0000-0000-00005D7F0000}"/>
    <cellStyle name="Explicación 2" xfId="29719" hidden="1" xr:uid="{00000000-0005-0000-0000-00005E7F0000}"/>
    <cellStyle name="Explicación 2" xfId="29724" hidden="1" xr:uid="{00000000-0005-0000-0000-00005F7F0000}"/>
    <cellStyle name="Explicación 2" xfId="29729" hidden="1" xr:uid="{00000000-0005-0000-0000-0000607F0000}"/>
    <cellStyle name="Explicación 2" xfId="29734" hidden="1" xr:uid="{00000000-0005-0000-0000-0000617F0000}"/>
    <cellStyle name="Explicación 2" xfId="29739" hidden="1" xr:uid="{00000000-0005-0000-0000-0000627F0000}"/>
    <cellStyle name="Explicación 2" xfId="29744" hidden="1" xr:uid="{00000000-0005-0000-0000-0000637F0000}"/>
    <cellStyle name="Explicación 2" xfId="29749" hidden="1" xr:uid="{00000000-0005-0000-0000-0000647F0000}"/>
    <cellStyle name="Explicación 2" xfId="29652" hidden="1" xr:uid="{00000000-0005-0000-0000-0000657F0000}"/>
    <cellStyle name="Explicación 2" xfId="29645" hidden="1" xr:uid="{00000000-0005-0000-0000-0000667F0000}"/>
    <cellStyle name="Explicación 2" xfId="29520" hidden="1" xr:uid="{00000000-0005-0000-0000-0000677F0000}"/>
    <cellStyle name="Explicación 2" xfId="29638" hidden="1" xr:uid="{00000000-0005-0000-0000-0000687F0000}"/>
    <cellStyle name="Explicación 2" xfId="29753" hidden="1" xr:uid="{00000000-0005-0000-0000-0000697F0000}"/>
    <cellStyle name="Explicación 2" xfId="29758" hidden="1" xr:uid="{00000000-0005-0000-0000-00006A7F0000}"/>
    <cellStyle name="Explicación 2" xfId="29763" hidden="1" xr:uid="{00000000-0005-0000-0000-00006B7F0000}"/>
    <cellStyle name="Explicación 2" xfId="29768" hidden="1" xr:uid="{00000000-0005-0000-0000-00006C7F0000}"/>
    <cellStyle name="Explicación 2" xfId="29773" hidden="1" xr:uid="{00000000-0005-0000-0000-00006D7F0000}"/>
    <cellStyle name="Explicación 2" xfId="29778" hidden="1" xr:uid="{00000000-0005-0000-0000-00006E7F0000}"/>
    <cellStyle name="Explicación 2" xfId="29452" hidden="1" xr:uid="{00000000-0005-0000-0000-00006F7F0000}"/>
    <cellStyle name="Explicación 2" xfId="4702" hidden="1" xr:uid="{00000000-0005-0000-0000-0000707F0000}"/>
    <cellStyle name="Explicación 2" xfId="27095" hidden="1" xr:uid="{00000000-0005-0000-0000-0000717F0000}"/>
    <cellStyle name="Explicación 2" xfId="29446" hidden="1" xr:uid="{00000000-0005-0000-0000-0000727F0000}"/>
    <cellStyle name="Explicación 2" xfId="29430" hidden="1" xr:uid="{00000000-0005-0000-0000-0000737F0000}"/>
    <cellStyle name="Explicación 2" xfId="29426" hidden="1" xr:uid="{00000000-0005-0000-0000-0000747F0000}"/>
    <cellStyle name="Explicación 2" xfId="8623" hidden="1" xr:uid="{00000000-0005-0000-0000-0000757F0000}"/>
    <cellStyle name="Explicación 2" xfId="29423" hidden="1" xr:uid="{00000000-0005-0000-0000-0000767F0000}"/>
    <cellStyle name="Explicación 2" xfId="29783" hidden="1" xr:uid="{00000000-0005-0000-0000-0000777F0000}"/>
    <cellStyle name="Explicación 2" xfId="29788" hidden="1" xr:uid="{00000000-0005-0000-0000-0000787F0000}"/>
    <cellStyle name="Explicación 2" xfId="29843" hidden="1" xr:uid="{00000000-0005-0000-0000-0000797F0000}"/>
    <cellStyle name="Explicación 2" xfId="29860" hidden="1" xr:uid="{00000000-0005-0000-0000-00007A7F0000}"/>
    <cellStyle name="Explicación 2" xfId="29866" hidden="1" xr:uid="{00000000-0005-0000-0000-00007B7F0000}"/>
    <cellStyle name="Explicación 2" xfId="29871" hidden="1" xr:uid="{00000000-0005-0000-0000-00007C7F0000}"/>
    <cellStyle name="Explicación 2" xfId="29876" hidden="1" xr:uid="{00000000-0005-0000-0000-00007D7F0000}"/>
    <cellStyle name="Explicación 2" xfId="29881" hidden="1" xr:uid="{00000000-0005-0000-0000-00007E7F0000}"/>
    <cellStyle name="Explicación 2" xfId="29886" hidden="1" xr:uid="{00000000-0005-0000-0000-00007F7F0000}"/>
    <cellStyle name="Explicación 2" xfId="29891" hidden="1" xr:uid="{00000000-0005-0000-0000-0000807F0000}"/>
    <cellStyle name="Explicación 2" xfId="29896" hidden="1" xr:uid="{00000000-0005-0000-0000-0000817F0000}"/>
    <cellStyle name="Explicación 2" xfId="29901" hidden="1" xr:uid="{00000000-0005-0000-0000-0000827F0000}"/>
    <cellStyle name="Explicación 2" xfId="29804" hidden="1" xr:uid="{00000000-0005-0000-0000-0000837F0000}"/>
    <cellStyle name="Explicación 2" xfId="29797" hidden="1" xr:uid="{00000000-0005-0000-0000-0000847F0000}"/>
    <cellStyle name="Explicación 2" xfId="8489" hidden="1" xr:uid="{00000000-0005-0000-0000-0000857F0000}"/>
    <cellStyle name="Explicación 2" xfId="29790" hidden="1" xr:uid="{00000000-0005-0000-0000-0000867F0000}"/>
    <cellStyle name="Explicación 2" xfId="29905" hidden="1" xr:uid="{00000000-0005-0000-0000-0000877F0000}"/>
    <cellStyle name="Explicación 2" xfId="29910" hidden="1" xr:uid="{00000000-0005-0000-0000-0000887F0000}"/>
    <cellStyle name="Explicación 2" xfId="29915" hidden="1" xr:uid="{00000000-0005-0000-0000-0000897F0000}"/>
    <cellStyle name="Explicación 2" xfId="29920" hidden="1" xr:uid="{00000000-0005-0000-0000-00008A7F0000}"/>
    <cellStyle name="Explicación 2" xfId="29925" hidden="1" xr:uid="{00000000-0005-0000-0000-00008B7F0000}"/>
    <cellStyle name="Explicación 2" xfId="29930" hidden="1" xr:uid="{00000000-0005-0000-0000-00008C7F0000}"/>
    <cellStyle name="Explicación 2" xfId="29582" hidden="1" xr:uid="{00000000-0005-0000-0000-00008D7F0000}"/>
    <cellStyle name="Explicación 2" xfId="4089" hidden="1" xr:uid="{00000000-0005-0000-0000-00008E7F0000}"/>
    <cellStyle name="Explicación 2" xfId="29588" hidden="1" xr:uid="{00000000-0005-0000-0000-00008F7F0000}"/>
    <cellStyle name="Explicación 2" xfId="29598" hidden="1" xr:uid="{00000000-0005-0000-0000-0000907F0000}"/>
    <cellStyle name="Explicación 2" xfId="5156" hidden="1" xr:uid="{00000000-0005-0000-0000-0000917F0000}"/>
    <cellStyle name="Explicación 2" xfId="29466" hidden="1" xr:uid="{00000000-0005-0000-0000-0000927F0000}"/>
    <cellStyle name="Explicación 2" xfId="27326" hidden="1" xr:uid="{00000000-0005-0000-0000-0000937F0000}"/>
    <cellStyle name="Explicación 2" xfId="20451" hidden="1" xr:uid="{00000000-0005-0000-0000-0000947F0000}"/>
    <cellStyle name="Explicación 2" xfId="29422" hidden="1" xr:uid="{00000000-0005-0000-0000-0000957F0000}"/>
    <cellStyle name="Explicación 2" xfId="29933" hidden="1" xr:uid="{00000000-0005-0000-0000-0000967F0000}"/>
    <cellStyle name="Explicación 2" xfId="29988" hidden="1" xr:uid="{00000000-0005-0000-0000-0000977F0000}"/>
    <cellStyle name="Explicación 2" xfId="30005" hidden="1" xr:uid="{00000000-0005-0000-0000-0000987F0000}"/>
    <cellStyle name="Explicación 2" xfId="30011" hidden="1" xr:uid="{00000000-0005-0000-0000-0000997F0000}"/>
    <cellStyle name="Explicación 2" xfId="30016" hidden="1" xr:uid="{00000000-0005-0000-0000-00009A7F0000}"/>
    <cellStyle name="Explicación 2" xfId="30021" hidden="1" xr:uid="{00000000-0005-0000-0000-00009B7F0000}"/>
    <cellStyle name="Explicación 2" xfId="30026" hidden="1" xr:uid="{00000000-0005-0000-0000-00009C7F0000}"/>
    <cellStyle name="Explicación 2" xfId="30031" hidden="1" xr:uid="{00000000-0005-0000-0000-00009D7F0000}"/>
    <cellStyle name="Explicación 2" xfId="30036" hidden="1" xr:uid="{00000000-0005-0000-0000-00009E7F0000}"/>
    <cellStyle name="Explicación 2" xfId="30041" hidden="1" xr:uid="{00000000-0005-0000-0000-00009F7F0000}"/>
    <cellStyle name="Explicación 2" xfId="30046" hidden="1" xr:uid="{00000000-0005-0000-0000-0000A07F0000}"/>
    <cellStyle name="Explicación 2" xfId="29949" hidden="1" xr:uid="{00000000-0005-0000-0000-0000A17F0000}"/>
    <cellStyle name="Explicación 2" xfId="29942" hidden="1" xr:uid="{00000000-0005-0000-0000-0000A27F0000}"/>
    <cellStyle name="Explicación 2" xfId="27018" hidden="1" xr:uid="{00000000-0005-0000-0000-0000A37F0000}"/>
    <cellStyle name="Explicación 2" xfId="29935" hidden="1" xr:uid="{00000000-0005-0000-0000-0000A47F0000}"/>
    <cellStyle name="Explicación 2" xfId="30050" hidden="1" xr:uid="{00000000-0005-0000-0000-0000A57F0000}"/>
    <cellStyle name="Explicación 2" xfId="30055" hidden="1" xr:uid="{00000000-0005-0000-0000-0000A67F0000}"/>
    <cellStyle name="Explicación 2" xfId="30060" hidden="1" xr:uid="{00000000-0005-0000-0000-0000A77F0000}"/>
    <cellStyle name="Explicación 2" xfId="30065" hidden="1" xr:uid="{00000000-0005-0000-0000-0000A87F0000}"/>
    <cellStyle name="Explicación 2" xfId="30070" hidden="1" xr:uid="{00000000-0005-0000-0000-0000A97F0000}"/>
    <cellStyle name="Explicación 2" xfId="30075" hidden="1" xr:uid="{00000000-0005-0000-0000-0000AA7F0000}"/>
    <cellStyle name="Explicación 2" xfId="23574" hidden="1" xr:uid="{00000000-0005-0000-0000-0000AB7F0000}"/>
    <cellStyle name="Explicación 2" xfId="10203" hidden="1" xr:uid="{00000000-0005-0000-0000-0000AC7F0000}"/>
    <cellStyle name="Explicación 2" xfId="8627" hidden="1" xr:uid="{00000000-0005-0000-0000-0000AD7F0000}"/>
    <cellStyle name="Explicación 2" xfId="3522" hidden="1" xr:uid="{00000000-0005-0000-0000-0000AE7F0000}"/>
    <cellStyle name="Explicación 2" xfId="30080" hidden="1" xr:uid="{00000000-0005-0000-0000-0000AF7F0000}"/>
    <cellStyle name="Explicación 2" xfId="30085" hidden="1" xr:uid="{00000000-0005-0000-0000-0000B07F0000}"/>
    <cellStyle name="Explicación 2" xfId="30090" hidden="1" xr:uid="{00000000-0005-0000-0000-0000B17F0000}"/>
    <cellStyle name="Explicación 2" xfId="30095" hidden="1" xr:uid="{00000000-0005-0000-0000-0000B27F0000}"/>
    <cellStyle name="Explicación 2" xfId="30100" hidden="1" xr:uid="{00000000-0005-0000-0000-0000B37F0000}"/>
    <cellStyle name="Explicación 2" xfId="30105" hidden="1" xr:uid="{00000000-0005-0000-0000-0000B47F0000}"/>
    <cellStyle name="Explicación 2" xfId="30409" hidden="1" xr:uid="{00000000-0005-0000-0000-0000B57F0000}"/>
    <cellStyle name="Explicación 2" xfId="30426" hidden="1" xr:uid="{00000000-0005-0000-0000-0000B67F0000}"/>
    <cellStyle name="Explicación 2" xfId="30436" hidden="1" xr:uid="{00000000-0005-0000-0000-0000B77F0000}"/>
    <cellStyle name="Explicación 2" xfId="30442" hidden="1" xr:uid="{00000000-0005-0000-0000-0000B87F0000}"/>
    <cellStyle name="Explicación 2" xfId="30521" hidden="1" xr:uid="{00000000-0005-0000-0000-0000B97F0000}"/>
    <cellStyle name="Explicación 2" xfId="30526" hidden="1" xr:uid="{00000000-0005-0000-0000-0000BA7F0000}"/>
    <cellStyle name="Explicación 2" xfId="30533" hidden="1" xr:uid="{00000000-0005-0000-0000-0000BB7F0000}"/>
    <cellStyle name="Explicación 2" xfId="30538" hidden="1" xr:uid="{00000000-0005-0000-0000-0000BC7F0000}"/>
    <cellStyle name="Explicación 2" xfId="30547" hidden="1" xr:uid="{00000000-0005-0000-0000-0000BD7F0000}"/>
    <cellStyle name="Explicación 2" xfId="30552" hidden="1" xr:uid="{00000000-0005-0000-0000-0000BE7F0000}"/>
    <cellStyle name="Explicación 2" xfId="30152" hidden="1" xr:uid="{00000000-0005-0000-0000-0000BF7F0000}"/>
    <cellStyle name="Explicación 2" xfId="30144" hidden="1" xr:uid="{00000000-0005-0000-0000-0000C07F0000}"/>
    <cellStyle name="Explicación 2" xfId="3968" hidden="1" xr:uid="{00000000-0005-0000-0000-0000C17F0000}"/>
    <cellStyle name="Explicación 2" xfId="30133" hidden="1" xr:uid="{00000000-0005-0000-0000-0000C27F0000}"/>
    <cellStyle name="Explicación 2" xfId="30556" hidden="1" xr:uid="{00000000-0005-0000-0000-0000C37F0000}"/>
    <cellStyle name="Explicación 2" xfId="30562" hidden="1" xr:uid="{00000000-0005-0000-0000-0000C47F0000}"/>
    <cellStyle name="Explicación 2" xfId="30571" hidden="1" xr:uid="{00000000-0005-0000-0000-0000C57F0000}"/>
    <cellStyle name="Explicación 2" xfId="30576" hidden="1" xr:uid="{00000000-0005-0000-0000-0000C67F0000}"/>
    <cellStyle name="Explicación 2" xfId="30584" hidden="1" xr:uid="{00000000-0005-0000-0000-0000C77F0000}"/>
    <cellStyle name="Explicación 2" xfId="30591" hidden="1" xr:uid="{00000000-0005-0000-0000-0000C87F0000}"/>
    <cellStyle name="Explicación 2" xfId="30541" hidden="1" xr:uid="{00000000-0005-0000-0000-0000C97F0000}"/>
    <cellStyle name="Explicación 2" xfId="30309" hidden="1" xr:uid="{00000000-0005-0000-0000-0000CA7F0000}"/>
    <cellStyle name="Explicación 2" xfId="30106" hidden="1" xr:uid="{00000000-0005-0000-0000-0000CB7F0000}"/>
    <cellStyle name="Explicación 2" xfId="30429" hidden="1" xr:uid="{00000000-0005-0000-0000-0000CC7F0000}"/>
    <cellStyle name="Explicación 2" xfId="30234" hidden="1" xr:uid="{00000000-0005-0000-0000-0000CD7F0000}"/>
    <cellStyle name="Explicación 2" xfId="30596" hidden="1" xr:uid="{00000000-0005-0000-0000-0000CE7F0000}"/>
    <cellStyle name="Explicación 2" xfId="30602" hidden="1" xr:uid="{00000000-0005-0000-0000-0000CF7F0000}"/>
    <cellStyle name="Explicación 2" xfId="30607" hidden="1" xr:uid="{00000000-0005-0000-0000-0000D07F0000}"/>
    <cellStyle name="Explicación 2" xfId="30615" hidden="1" xr:uid="{00000000-0005-0000-0000-0000D17F0000}"/>
    <cellStyle name="Explicación 2" xfId="30621" hidden="1" xr:uid="{00000000-0005-0000-0000-0000D27F0000}"/>
    <cellStyle name="Explicación 2" xfId="30749" hidden="1" xr:uid="{00000000-0005-0000-0000-0000D37F0000}"/>
    <cellStyle name="Explicación 2" xfId="30766" hidden="1" xr:uid="{00000000-0005-0000-0000-0000D47F0000}"/>
    <cellStyle name="Explicación 2" xfId="30773" hidden="1" xr:uid="{00000000-0005-0000-0000-0000D57F0000}"/>
    <cellStyle name="Explicación 2" xfId="30780" hidden="1" xr:uid="{00000000-0005-0000-0000-0000D67F0000}"/>
    <cellStyle name="Explicación 2" xfId="30809" hidden="1" xr:uid="{00000000-0005-0000-0000-0000D77F0000}"/>
    <cellStyle name="Explicación 2" xfId="30815" hidden="1" xr:uid="{00000000-0005-0000-0000-0000D87F0000}"/>
    <cellStyle name="Explicación 2" xfId="30820" hidden="1" xr:uid="{00000000-0005-0000-0000-0000D97F0000}"/>
    <cellStyle name="Explicación 2" xfId="30825" hidden="1" xr:uid="{00000000-0005-0000-0000-0000DA7F0000}"/>
    <cellStyle name="Explicación 2" xfId="30831" hidden="1" xr:uid="{00000000-0005-0000-0000-0000DB7F0000}"/>
    <cellStyle name="Explicación 2" xfId="30837" hidden="1" xr:uid="{00000000-0005-0000-0000-0000DC7F0000}"/>
    <cellStyle name="Explicación 2" xfId="30893" hidden="1" xr:uid="{00000000-0005-0000-0000-0000DD7F0000}"/>
    <cellStyle name="Explicación 2" xfId="30910" hidden="1" xr:uid="{00000000-0005-0000-0000-0000DE7F0000}"/>
    <cellStyle name="Explicación 2" xfId="30916" hidden="1" xr:uid="{00000000-0005-0000-0000-0000DF7F0000}"/>
    <cellStyle name="Explicación 2" xfId="30921" hidden="1" xr:uid="{00000000-0005-0000-0000-0000E07F0000}"/>
    <cellStyle name="Explicación 2" xfId="30926" hidden="1" xr:uid="{00000000-0005-0000-0000-0000E17F0000}"/>
    <cellStyle name="Explicación 2" xfId="30931" hidden="1" xr:uid="{00000000-0005-0000-0000-0000E27F0000}"/>
    <cellStyle name="Explicación 2" xfId="30936" hidden="1" xr:uid="{00000000-0005-0000-0000-0000E37F0000}"/>
    <cellStyle name="Explicación 2" xfId="30941" hidden="1" xr:uid="{00000000-0005-0000-0000-0000E47F0000}"/>
    <cellStyle name="Explicación 2" xfId="30946" hidden="1" xr:uid="{00000000-0005-0000-0000-0000E57F0000}"/>
    <cellStyle name="Explicación 2" xfId="30951" hidden="1" xr:uid="{00000000-0005-0000-0000-0000E67F0000}"/>
    <cellStyle name="Explicación 2" xfId="30853" hidden="1" xr:uid="{00000000-0005-0000-0000-0000E77F0000}"/>
    <cellStyle name="Explicación 2" xfId="30846" hidden="1" xr:uid="{00000000-0005-0000-0000-0000E87F0000}"/>
    <cellStyle name="Explicación 2" xfId="30721" hidden="1" xr:uid="{00000000-0005-0000-0000-0000E97F0000}"/>
    <cellStyle name="Explicación 2" xfId="30839" hidden="1" xr:uid="{00000000-0005-0000-0000-0000EA7F0000}"/>
    <cellStyle name="Explicación 2" xfId="30955" hidden="1" xr:uid="{00000000-0005-0000-0000-0000EB7F0000}"/>
    <cellStyle name="Explicación 2" xfId="30960" hidden="1" xr:uid="{00000000-0005-0000-0000-0000EC7F0000}"/>
    <cellStyle name="Explicación 2" xfId="30965" hidden="1" xr:uid="{00000000-0005-0000-0000-0000ED7F0000}"/>
    <cellStyle name="Explicación 2" xfId="30970" hidden="1" xr:uid="{00000000-0005-0000-0000-0000EE7F0000}"/>
    <cellStyle name="Explicación 2" xfId="30975" hidden="1" xr:uid="{00000000-0005-0000-0000-0000EF7F0000}"/>
    <cellStyle name="Explicación 2" xfId="30980" hidden="1" xr:uid="{00000000-0005-0000-0000-0000F07F0000}"/>
    <cellStyle name="Explicación 2" xfId="30653" hidden="1" xr:uid="{00000000-0005-0000-0000-0000F17F0000}"/>
    <cellStyle name="Explicación 2" xfId="30349" hidden="1" xr:uid="{00000000-0005-0000-0000-0000F27F0000}"/>
    <cellStyle name="Explicación 2" xfId="9783" hidden="1" xr:uid="{00000000-0005-0000-0000-0000F37F0000}"/>
    <cellStyle name="Explicación 2" xfId="30647" hidden="1" xr:uid="{00000000-0005-0000-0000-0000F47F0000}"/>
    <cellStyle name="Explicación 2" xfId="30631" hidden="1" xr:uid="{00000000-0005-0000-0000-0000F57F0000}"/>
    <cellStyle name="Explicación 2" xfId="30627" hidden="1" xr:uid="{00000000-0005-0000-0000-0000F67F0000}"/>
    <cellStyle name="Explicación 2" xfId="30123" hidden="1" xr:uid="{00000000-0005-0000-0000-0000F77F0000}"/>
    <cellStyle name="Explicación 2" xfId="30624" hidden="1" xr:uid="{00000000-0005-0000-0000-0000F87F0000}"/>
    <cellStyle name="Explicación 2" xfId="30985" hidden="1" xr:uid="{00000000-0005-0000-0000-0000F97F0000}"/>
    <cellStyle name="Explicación 2" xfId="30990" hidden="1" xr:uid="{00000000-0005-0000-0000-0000FA7F0000}"/>
    <cellStyle name="Explicación 2" xfId="31045" hidden="1" xr:uid="{00000000-0005-0000-0000-0000FB7F0000}"/>
    <cellStyle name="Explicación 2" xfId="31062" hidden="1" xr:uid="{00000000-0005-0000-0000-0000FC7F0000}"/>
    <cellStyle name="Explicación 2" xfId="31068" hidden="1" xr:uid="{00000000-0005-0000-0000-0000FD7F0000}"/>
    <cellStyle name="Explicación 2" xfId="31073" hidden="1" xr:uid="{00000000-0005-0000-0000-0000FE7F0000}"/>
    <cellStyle name="Explicación 2" xfId="31078" hidden="1" xr:uid="{00000000-0005-0000-0000-0000FF7F0000}"/>
    <cellStyle name="Explicación 2" xfId="31083" hidden="1" xr:uid="{00000000-0005-0000-0000-000000800000}"/>
    <cellStyle name="Explicación 2" xfId="31088" hidden="1" xr:uid="{00000000-0005-0000-0000-000001800000}"/>
    <cellStyle name="Explicación 2" xfId="31093" hidden="1" xr:uid="{00000000-0005-0000-0000-000002800000}"/>
    <cellStyle name="Explicación 2" xfId="31098" hidden="1" xr:uid="{00000000-0005-0000-0000-000003800000}"/>
    <cellStyle name="Explicación 2" xfId="31103" hidden="1" xr:uid="{00000000-0005-0000-0000-000004800000}"/>
    <cellStyle name="Explicación 2" xfId="31006" hidden="1" xr:uid="{00000000-0005-0000-0000-000005800000}"/>
    <cellStyle name="Explicación 2" xfId="30999" hidden="1" xr:uid="{00000000-0005-0000-0000-000006800000}"/>
    <cellStyle name="Explicación 2" xfId="9515" hidden="1" xr:uid="{00000000-0005-0000-0000-000007800000}"/>
    <cellStyle name="Explicación 2" xfId="30992" hidden="1" xr:uid="{00000000-0005-0000-0000-000008800000}"/>
    <cellStyle name="Explicación 2" xfId="31107" hidden="1" xr:uid="{00000000-0005-0000-0000-000009800000}"/>
    <cellStyle name="Explicación 2" xfId="31112" hidden="1" xr:uid="{00000000-0005-0000-0000-00000A800000}"/>
    <cellStyle name="Explicación 2" xfId="31117" hidden="1" xr:uid="{00000000-0005-0000-0000-00000B800000}"/>
    <cellStyle name="Explicación 2" xfId="31122" hidden="1" xr:uid="{00000000-0005-0000-0000-00000C800000}"/>
    <cellStyle name="Explicación 2" xfId="31127" hidden="1" xr:uid="{00000000-0005-0000-0000-00000D800000}"/>
    <cellStyle name="Explicación 2" xfId="31132" hidden="1" xr:uid="{00000000-0005-0000-0000-00000E800000}"/>
    <cellStyle name="Explicación 2" xfId="30783" hidden="1" xr:uid="{00000000-0005-0000-0000-00000F800000}"/>
    <cellStyle name="Explicación 2" xfId="30331" hidden="1" xr:uid="{00000000-0005-0000-0000-000010800000}"/>
    <cellStyle name="Explicación 2" xfId="30789" hidden="1" xr:uid="{00000000-0005-0000-0000-000011800000}"/>
    <cellStyle name="Explicación 2" xfId="30799" hidden="1" xr:uid="{00000000-0005-0000-0000-000012800000}"/>
    <cellStyle name="Explicación 2" xfId="30559" hidden="1" xr:uid="{00000000-0005-0000-0000-000013800000}"/>
    <cellStyle name="Explicación 2" xfId="30667" hidden="1" xr:uid="{00000000-0005-0000-0000-000014800000}"/>
    <cellStyle name="Explicación 2" xfId="4279" hidden="1" xr:uid="{00000000-0005-0000-0000-000015800000}"/>
    <cellStyle name="Explicación 2" xfId="4990" hidden="1" xr:uid="{00000000-0005-0000-0000-000016800000}"/>
    <cellStyle name="Explicación 2" xfId="30623" hidden="1" xr:uid="{00000000-0005-0000-0000-000017800000}"/>
    <cellStyle name="Explicación 2" xfId="31135" hidden="1" xr:uid="{00000000-0005-0000-0000-000018800000}"/>
    <cellStyle name="Explicación 2" xfId="31190" hidden="1" xr:uid="{00000000-0005-0000-0000-000019800000}"/>
    <cellStyle name="Explicación 2" xfId="31207" hidden="1" xr:uid="{00000000-0005-0000-0000-00001A800000}"/>
    <cellStyle name="Explicación 2" xfId="31213" hidden="1" xr:uid="{00000000-0005-0000-0000-00001B800000}"/>
    <cellStyle name="Explicación 2" xfId="31218" hidden="1" xr:uid="{00000000-0005-0000-0000-00001C800000}"/>
    <cellStyle name="Explicación 2" xfId="31223" hidden="1" xr:uid="{00000000-0005-0000-0000-00001D800000}"/>
    <cellStyle name="Explicación 2" xfId="31228" hidden="1" xr:uid="{00000000-0005-0000-0000-00001E800000}"/>
    <cellStyle name="Explicación 2" xfId="31233" hidden="1" xr:uid="{00000000-0005-0000-0000-00001F800000}"/>
    <cellStyle name="Explicación 2" xfId="31238" hidden="1" xr:uid="{00000000-0005-0000-0000-000020800000}"/>
    <cellStyle name="Explicación 2" xfId="31243" hidden="1" xr:uid="{00000000-0005-0000-0000-000021800000}"/>
    <cellStyle name="Explicación 2" xfId="31248" hidden="1" xr:uid="{00000000-0005-0000-0000-000022800000}"/>
    <cellStyle name="Explicación 2" xfId="31151" hidden="1" xr:uid="{00000000-0005-0000-0000-000023800000}"/>
    <cellStyle name="Explicación 2" xfId="31144" hidden="1" xr:uid="{00000000-0005-0000-0000-000024800000}"/>
    <cellStyle name="Explicación 2" xfId="30226" hidden="1" xr:uid="{00000000-0005-0000-0000-000025800000}"/>
    <cellStyle name="Explicación 2" xfId="31137" hidden="1" xr:uid="{00000000-0005-0000-0000-000026800000}"/>
    <cellStyle name="Explicación 2" xfId="31252" hidden="1" xr:uid="{00000000-0005-0000-0000-000027800000}"/>
    <cellStyle name="Explicación 2" xfId="31257" hidden="1" xr:uid="{00000000-0005-0000-0000-000028800000}"/>
    <cellStyle name="Explicación 2" xfId="31262" hidden="1" xr:uid="{00000000-0005-0000-0000-000029800000}"/>
    <cellStyle name="Explicación 2" xfId="31267" hidden="1" xr:uid="{00000000-0005-0000-0000-00002A800000}"/>
    <cellStyle name="Explicación 2" xfId="31272" hidden="1" xr:uid="{00000000-0005-0000-0000-00002B800000}"/>
    <cellStyle name="Explicación 2" xfId="31277" hidden="1" xr:uid="{00000000-0005-0000-0000-00002C800000}"/>
    <cellStyle name="Explicación 2" xfId="30160" hidden="1" xr:uid="{00000000-0005-0000-0000-00002D800000}"/>
    <cellStyle name="Explicación 2" xfId="30109" hidden="1" xr:uid="{00000000-0005-0000-0000-00002E800000}"/>
    <cellStyle name="Explicación 2" xfId="23558" hidden="1" xr:uid="{00000000-0005-0000-0000-00002F800000}"/>
    <cellStyle name="Explicación 2" xfId="30248" hidden="1" xr:uid="{00000000-0005-0000-0000-000030800000}"/>
    <cellStyle name="Explicación 2" xfId="30261" hidden="1" xr:uid="{00000000-0005-0000-0000-000031800000}"/>
    <cellStyle name="Explicación 2" xfId="31280" hidden="1" xr:uid="{00000000-0005-0000-0000-000032800000}"/>
    <cellStyle name="Explicación 2" xfId="31285" hidden="1" xr:uid="{00000000-0005-0000-0000-000033800000}"/>
    <cellStyle name="Explicación 2" xfId="31290" hidden="1" xr:uid="{00000000-0005-0000-0000-000034800000}"/>
    <cellStyle name="Explicación 2" xfId="31295" hidden="1" xr:uid="{00000000-0005-0000-0000-000035800000}"/>
    <cellStyle name="Explicación 2" xfId="31301" hidden="1" xr:uid="{00000000-0005-0000-0000-000036800000}"/>
    <cellStyle name="Explicación 2" xfId="31429" hidden="1" xr:uid="{00000000-0005-0000-0000-000037800000}"/>
    <cellStyle name="Explicación 2" xfId="31446" hidden="1" xr:uid="{00000000-0005-0000-0000-000038800000}"/>
    <cellStyle name="Explicación 2" xfId="31453" hidden="1" xr:uid="{00000000-0005-0000-0000-000039800000}"/>
    <cellStyle name="Explicación 2" xfId="31460" hidden="1" xr:uid="{00000000-0005-0000-0000-00003A800000}"/>
    <cellStyle name="Explicación 2" xfId="31489" hidden="1" xr:uid="{00000000-0005-0000-0000-00003B800000}"/>
    <cellStyle name="Explicación 2" xfId="31495" hidden="1" xr:uid="{00000000-0005-0000-0000-00003C800000}"/>
    <cellStyle name="Explicación 2" xfId="31500" hidden="1" xr:uid="{00000000-0005-0000-0000-00003D800000}"/>
    <cellStyle name="Explicación 2" xfId="31505" hidden="1" xr:uid="{00000000-0005-0000-0000-00003E800000}"/>
    <cellStyle name="Explicación 2" xfId="31511" hidden="1" xr:uid="{00000000-0005-0000-0000-00003F800000}"/>
    <cellStyle name="Explicación 2" xfId="31517" hidden="1" xr:uid="{00000000-0005-0000-0000-000040800000}"/>
    <cellStyle name="Explicación 2" xfId="31572" hidden="1" xr:uid="{00000000-0005-0000-0000-000041800000}"/>
    <cellStyle name="Explicación 2" xfId="31589" hidden="1" xr:uid="{00000000-0005-0000-0000-000042800000}"/>
    <cellStyle name="Explicación 2" xfId="31595" hidden="1" xr:uid="{00000000-0005-0000-0000-000043800000}"/>
    <cellStyle name="Explicación 2" xfId="31600" hidden="1" xr:uid="{00000000-0005-0000-0000-000044800000}"/>
    <cellStyle name="Explicación 2" xfId="31605" hidden="1" xr:uid="{00000000-0005-0000-0000-000045800000}"/>
    <cellStyle name="Explicación 2" xfId="31610" hidden="1" xr:uid="{00000000-0005-0000-0000-000046800000}"/>
    <cellStyle name="Explicación 2" xfId="31615" hidden="1" xr:uid="{00000000-0005-0000-0000-000047800000}"/>
    <cellStyle name="Explicación 2" xfId="31620" hidden="1" xr:uid="{00000000-0005-0000-0000-000048800000}"/>
    <cellStyle name="Explicación 2" xfId="31625" hidden="1" xr:uid="{00000000-0005-0000-0000-000049800000}"/>
    <cellStyle name="Explicación 2" xfId="31630" hidden="1" xr:uid="{00000000-0005-0000-0000-00004A800000}"/>
    <cellStyle name="Explicación 2" xfId="31533" hidden="1" xr:uid="{00000000-0005-0000-0000-00004B800000}"/>
    <cellStyle name="Explicación 2" xfId="31526" hidden="1" xr:uid="{00000000-0005-0000-0000-00004C800000}"/>
    <cellStyle name="Explicación 2" xfId="31401" hidden="1" xr:uid="{00000000-0005-0000-0000-00004D800000}"/>
    <cellStyle name="Explicación 2" xfId="31519" hidden="1" xr:uid="{00000000-0005-0000-0000-00004E800000}"/>
    <cellStyle name="Explicación 2" xfId="31634" hidden="1" xr:uid="{00000000-0005-0000-0000-00004F800000}"/>
    <cellStyle name="Explicación 2" xfId="31639" hidden="1" xr:uid="{00000000-0005-0000-0000-000050800000}"/>
    <cellStyle name="Explicación 2" xfId="31644" hidden="1" xr:uid="{00000000-0005-0000-0000-000051800000}"/>
    <cellStyle name="Explicación 2" xfId="31649" hidden="1" xr:uid="{00000000-0005-0000-0000-000052800000}"/>
    <cellStyle name="Explicación 2" xfId="31654" hidden="1" xr:uid="{00000000-0005-0000-0000-000053800000}"/>
    <cellStyle name="Explicación 2" xfId="31659" hidden="1" xr:uid="{00000000-0005-0000-0000-000054800000}"/>
    <cellStyle name="Explicación 2" xfId="31333" hidden="1" xr:uid="{00000000-0005-0000-0000-000055800000}"/>
    <cellStyle name="Explicación 2" xfId="30462" hidden="1" xr:uid="{00000000-0005-0000-0000-000056800000}"/>
    <cellStyle name="Explicación 2" xfId="30188" hidden="1" xr:uid="{00000000-0005-0000-0000-000057800000}"/>
    <cellStyle name="Explicación 2" xfId="31327" hidden="1" xr:uid="{00000000-0005-0000-0000-000058800000}"/>
    <cellStyle name="Explicación 2" xfId="31311" hidden="1" xr:uid="{00000000-0005-0000-0000-000059800000}"/>
    <cellStyle name="Explicación 2" xfId="31307" hidden="1" xr:uid="{00000000-0005-0000-0000-00005A800000}"/>
    <cellStyle name="Explicación 2" xfId="30183" hidden="1" xr:uid="{00000000-0005-0000-0000-00005B800000}"/>
    <cellStyle name="Explicación 2" xfId="31304" hidden="1" xr:uid="{00000000-0005-0000-0000-00005C800000}"/>
    <cellStyle name="Explicación 2" xfId="31664" hidden="1" xr:uid="{00000000-0005-0000-0000-00005D800000}"/>
    <cellStyle name="Explicación 2" xfId="31669" hidden="1" xr:uid="{00000000-0005-0000-0000-00005E800000}"/>
    <cellStyle name="Explicación 2" xfId="31724" hidden="1" xr:uid="{00000000-0005-0000-0000-00005F800000}"/>
    <cellStyle name="Explicación 2" xfId="31741" hidden="1" xr:uid="{00000000-0005-0000-0000-000060800000}"/>
    <cellStyle name="Explicación 2" xfId="31747" hidden="1" xr:uid="{00000000-0005-0000-0000-000061800000}"/>
    <cellStyle name="Explicación 2" xfId="31752" hidden="1" xr:uid="{00000000-0005-0000-0000-000062800000}"/>
    <cellStyle name="Explicación 2" xfId="31757" hidden="1" xr:uid="{00000000-0005-0000-0000-000063800000}"/>
    <cellStyle name="Explicación 2" xfId="31762" hidden="1" xr:uid="{00000000-0005-0000-0000-000064800000}"/>
    <cellStyle name="Explicación 2" xfId="31767" hidden="1" xr:uid="{00000000-0005-0000-0000-000065800000}"/>
    <cellStyle name="Explicación 2" xfId="31772" hidden="1" xr:uid="{00000000-0005-0000-0000-000066800000}"/>
    <cellStyle name="Explicación 2" xfId="31777" hidden="1" xr:uid="{00000000-0005-0000-0000-000067800000}"/>
    <cellStyle name="Explicación 2" xfId="31782" hidden="1" xr:uid="{00000000-0005-0000-0000-000068800000}"/>
    <cellStyle name="Explicación 2" xfId="31685" hidden="1" xr:uid="{00000000-0005-0000-0000-000069800000}"/>
    <cellStyle name="Explicación 2" xfId="31678" hidden="1" xr:uid="{00000000-0005-0000-0000-00006A800000}"/>
    <cellStyle name="Explicación 2" xfId="8823" hidden="1" xr:uid="{00000000-0005-0000-0000-00006B800000}"/>
    <cellStyle name="Explicación 2" xfId="31671" hidden="1" xr:uid="{00000000-0005-0000-0000-00006C800000}"/>
    <cellStyle name="Explicación 2" xfId="31786" hidden="1" xr:uid="{00000000-0005-0000-0000-00006D800000}"/>
    <cellStyle name="Explicación 2" xfId="31791" hidden="1" xr:uid="{00000000-0005-0000-0000-00006E800000}"/>
    <cellStyle name="Explicación 2" xfId="31796" hidden="1" xr:uid="{00000000-0005-0000-0000-00006F800000}"/>
    <cellStyle name="Explicación 2" xfId="31801" hidden="1" xr:uid="{00000000-0005-0000-0000-000070800000}"/>
    <cellStyle name="Explicación 2" xfId="31806" hidden="1" xr:uid="{00000000-0005-0000-0000-000071800000}"/>
    <cellStyle name="Explicación 2" xfId="31811" hidden="1" xr:uid="{00000000-0005-0000-0000-000072800000}"/>
    <cellStyle name="Explicación 2" xfId="31463" hidden="1" xr:uid="{00000000-0005-0000-0000-000073800000}"/>
    <cellStyle name="Explicación 2" xfId="30272" hidden="1" xr:uid="{00000000-0005-0000-0000-000074800000}"/>
    <cellStyle name="Explicación 2" xfId="31469" hidden="1" xr:uid="{00000000-0005-0000-0000-000075800000}"/>
    <cellStyle name="Explicación 2" xfId="31479" hidden="1" xr:uid="{00000000-0005-0000-0000-000076800000}"/>
    <cellStyle name="Explicación 2" xfId="5422" hidden="1" xr:uid="{00000000-0005-0000-0000-000077800000}"/>
    <cellStyle name="Explicación 2" xfId="31347" hidden="1" xr:uid="{00000000-0005-0000-0000-000078800000}"/>
    <cellStyle name="Explicación 2" xfId="8896" hidden="1" xr:uid="{00000000-0005-0000-0000-000079800000}"/>
    <cellStyle name="Explicación 2" xfId="4553" hidden="1" xr:uid="{00000000-0005-0000-0000-00007A800000}"/>
    <cellStyle name="Explicación 2" xfId="31303" hidden="1" xr:uid="{00000000-0005-0000-0000-00007B800000}"/>
    <cellStyle name="Explicación 2" xfId="31814" hidden="1" xr:uid="{00000000-0005-0000-0000-00007C800000}"/>
    <cellStyle name="Explicación 2" xfId="31869" hidden="1" xr:uid="{00000000-0005-0000-0000-00007D800000}"/>
    <cellStyle name="Explicación 2" xfId="31886" hidden="1" xr:uid="{00000000-0005-0000-0000-00007E800000}"/>
    <cellStyle name="Explicación 2" xfId="31892" hidden="1" xr:uid="{00000000-0005-0000-0000-00007F800000}"/>
    <cellStyle name="Explicación 2" xfId="31897" hidden="1" xr:uid="{00000000-0005-0000-0000-000080800000}"/>
    <cellStyle name="Explicación 2" xfId="31902" hidden="1" xr:uid="{00000000-0005-0000-0000-000081800000}"/>
    <cellStyle name="Explicación 2" xfId="31907" hidden="1" xr:uid="{00000000-0005-0000-0000-000082800000}"/>
    <cellStyle name="Explicación 2" xfId="31912" hidden="1" xr:uid="{00000000-0005-0000-0000-000083800000}"/>
    <cellStyle name="Explicación 2" xfId="31917" hidden="1" xr:uid="{00000000-0005-0000-0000-000084800000}"/>
    <cellStyle name="Explicación 2" xfId="31922" hidden="1" xr:uid="{00000000-0005-0000-0000-000085800000}"/>
    <cellStyle name="Explicación 2" xfId="31927" hidden="1" xr:uid="{00000000-0005-0000-0000-000086800000}"/>
    <cellStyle name="Explicación 2" xfId="31830" hidden="1" xr:uid="{00000000-0005-0000-0000-000087800000}"/>
    <cellStyle name="Explicación 2" xfId="31823" hidden="1" xr:uid="{00000000-0005-0000-0000-000088800000}"/>
    <cellStyle name="Explicación 2" xfId="4983" hidden="1" xr:uid="{00000000-0005-0000-0000-000089800000}"/>
    <cellStyle name="Explicación 2" xfId="31816" hidden="1" xr:uid="{00000000-0005-0000-0000-00008A800000}"/>
    <cellStyle name="Explicación 2" xfId="31931" hidden="1" xr:uid="{00000000-0005-0000-0000-00008B800000}"/>
    <cellStyle name="Explicación 2" xfId="31936" hidden="1" xr:uid="{00000000-0005-0000-0000-00008C800000}"/>
    <cellStyle name="Explicación 2" xfId="31941" hidden="1" xr:uid="{00000000-0005-0000-0000-00008D800000}"/>
    <cellStyle name="Explicación 2" xfId="31946" hidden="1" xr:uid="{00000000-0005-0000-0000-00008E800000}"/>
    <cellStyle name="Explicación 2" xfId="31951" hidden="1" xr:uid="{00000000-0005-0000-0000-00008F800000}"/>
    <cellStyle name="Explicación 2" xfId="31956" hidden="1" xr:uid="{00000000-0005-0000-0000-000090800000}"/>
    <cellStyle name="Explicación 2" xfId="6505" hidden="1" xr:uid="{00000000-0005-0000-0000-000091800000}"/>
    <cellStyle name="Explicación 2" xfId="30370" hidden="1" xr:uid="{00000000-0005-0000-0000-000092800000}"/>
    <cellStyle name="Explicación 2" xfId="30284" hidden="1" xr:uid="{00000000-0005-0000-0000-000093800000}"/>
    <cellStyle name="Explicación 2" xfId="30306" hidden="1" xr:uid="{00000000-0005-0000-0000-000094800000}"/>
    <cellStyle name="Explicación 2" xfId="17174" hidden="1" xr:uid="{00000000-0005-0000-0000-000095800000}"/>
    <cellStyle name="Explicación 2" xfId="31959" hidden="1" xr:uid="{00000000-0005-0000-0000-000096800000}"/>
    <cellStyle name="Explicación 2" xfId="31964" hidden="1" xr:uid="{00000000-0005-0000-0000-000097800000}"/>
    <cellStyle name="Explicación 2" xfId="31969" hidden="1" xr:uid="{00000000-0005-0000-0000-000098800000}"/>
    <cellStyle name="Explicación 2" xfId="31975" hidden="1" xr:uid="{00000000-0005-0000-0000-000099800000}"/>
    <cellStyle name="Explicación 2" xfId="31980" hidden="1" xr:uid="{00000000-0005-0000-0000-00009A800000}"/>
    <cellStyle name="Explicación 2" xfId="32108" hidden="1" xr:uid="{00000000-0005-0000-0000-00009B800000}"/>
    <cellStyle name="Explicación 2" xfId="32125" hidden="1" xr:uid="{00000000-0005-0000-0000-00009C800000}"/>
    <cellStyle name="Explicación 2" xfId="32132" hidden="1" xr:uid="{00000000-0005-0000-0000-00009D800000}"/>
    <cellStyle name="Explicación 2" xfId="32139" hidden="1" xr:uid="{00000000-0005-0000-0000-00009E800000}"/>
    <cellStyle name="Explicación 2" xfId="32168" hidden="1" xr:uid="{00000000-0005-0000-0000-00009F800000}"/>
    <cellStyle name="Explicación 2" xfId="32174" hidden="1" xr:uid="{00000000-0005-0000-0000-0000A0800000}"/>
    <cellStyle name="Explicación 2" xfId="32179" hidden="1" xr:uid="{00000000-0005-0000-0000-0000A1800000}"/>
    <cellStyle name="Explicación 2" xfId="32184" hidden="1" xr:uid="{00000000-0005-0000-0000-0000A2800000}"/>
    <cellStyle name="Explicación 2" xfId="32190" hidden="1" xr:uid="{00000000-0005-0000-0000-0000A3800000}"/>
    <cellStyle name="Explicación 2" xfId="32196" hidden="1" xr:uid="{00000000-0005-0000-0000-0000A4800000}"/>
    <cellStyle name="Explicación 2" xfId="32252" hidden="1" xr:uid="{00000000-0005-0000-0000-0000A5800000}"/>
    <cellStyle name="Explicación 2" xfId="32269" hidden="1" xr:uid="{00000000-0005-0000-0000-0000A6800000}"/>
    <cellStyle name="Explicación 2" xfId="32275" hidden="1" xr:uid="{00000000-0005-0000-0000-0000A7800000}"/>
    <cellStyle name="Explicación 2" xfId="32280" hidden="1" xr:uid="{00000000-0005-0000-0000-0000A8800000}"/>
    <cellStyle name="Explicación 2" xfId="32285" hidden="1" xr:uid="{00000000-0005-0000-0000-0000A9800000}"/>
    <cellStyle name="Explicación 2" xfId="32290" hidden="1" xr:uid="{00000000-0005-0000-0000-0000AA800000}"/>
    <cellStyle name="Explicación 2" xfId="32295" hidden="1" xr:uid="{00000000-0005-0000-0000-0000AB800000}"/>
    <cellStyle name="Explicación 2" xfId="32300" hidden="1" xr:uid="{00000000-0005-0000-0000-0000AC800000}"/>
    <cellStyle name="Explicación 2" xfId="32305" hidden="1" xr:uid="{00000000-0005-0000-0000-0000AD800000}"/>
    <cellStyle name="Explicación 2" xfId="32310" hidden="1" xr:uid="{00000000-0005-0000-0000-0000AE800000}"/>
    <cellStyle name="Explicación 2" xfId="32212" hidden="1" xr:uid="{00000000-0005-0000-0000-0000AF800000}"/>
    <cellStyle name="Explicación 2" xfId="32205" hidden="1" xr:uid="{00000000-0005-0000-0000-0000B0800000}"/>
    <cellStyle name="Explicación 2" xfId="32080" hidden="1" xr:uid="{00000000-0005-0000-0000-0000B1800000}"/>
    <cellStyle name="Explicación 2" xfId="32198" hidden="1" xr:uid="{00000000-0005-0000-0000-0000B2800000}"/>
    <cellStyle name="Explicación 2" xfId="32314" hidden="1" xr:uid="{00000000-0005-0000-0000-0000B3800000}"/>
    <cellStyle name="Explicación 2" xfId="32319" hidden="1" xr:uid="{00000000-0005-0000-0000-0000B4800000}"/>
    <cellStyle name="Explicación 2" xfId="32324" hidden="1" xr:uid="{00000000-0005-0000-0000-0000B5800000}"/>
    <cellStyle name="Explicación 2" xfId="32329" hidden="1" xr:uid="{00000000-0005-0000-0000-0000B6800000}"/>
    <cellStyle name="Explicación 2" xfId="32334" hidden="1" xr:uid="{00000000-0005-0000-0000-0000B7800000}"/>
    <cellStyle name="Explicación 2" xfId="32339" hidden="1" xr:uid="{00000000-0005-0000-0000-0000B8800000}"/>
    <cellStyle name="Explicación 2" xfId="32012" hidden="1" xr:uid="{00000000-0005-0000-0000-0000B9800000}"/>
    <cellStyle name="Explicación 2" xfId="30579" hidden="1" xr:uid="{00000000-0005-0000-0000-0000BA800000}"/>
    <cellStyle name="Explicación 2" xfId="30130" hidden="1" xr:uid="{00000000-0005-0000-0000-0000BB800000}"/>
    <cellStyle name="Explicación 2" xfId="32006" hidden="1" xr:uid="{00000000-0005-0000-0000-0000BC800000}"/>
    <cellStyle name="Explicación 2" xfId="31990" hidden="1" xr:uid="{00000000-0005-0000-0000-0000BD800000}"/>
    <cellStyle name="Explicación 2" xfId="31986" hidden="1" xr:uid="{00000000-0005-0000-0000-0000BE800000}"/>
    <cellStyle name="Explicación 2" xfId="9601" hidden="1" xr:uid="{00000000-0005-0000-0000-0000BF800000}"/>
    <cellStyle name="Explicación 2" xfId="31983" hidden="1" xr:uid="{00000000-0005-0000-0000-0000C0800000}"/>
    <cellStyle name="Explicación 2" xfId="32344" hidden="1" xr:uid="{00000000-0005-0000-0000-0000C1800000}"/>
    <cellStyle name="Explicación 2" xfId="32349" hidden="1" xr:uid="{00000000-0005-0000-0000-0000C2800000}"/>
    <cellStyle name="Explicación 2" xfId="32404" hidden="1" xr:uid="{00000000-0005-0000-0000-0000C3800000}"/>
    <cellStyle name="Explicación 2" xfId="32421" hidden="1" xr:uid="{00000000-0005-0000-0000-0000C4800000}"/>
    <cellStyle name="Explicación 2" xfId="32427" hidden="1" xr:uid="{00000000-0005-0000-0000-0000C5800000}"/>
    <cellStyle name="Explicación 2" xfId="32432" hidden="1" xr:uid="{00000000-0005-0000-0000-0000C6800000}"/>
    <cellStyle name="Explicación 2" xfId="32437" hidden="1" xr:uid="{00000000-0005-0000-0000-0000C7800000}"/>
    <cellStyle name="Explicación 2" xfId="32442" hidden="1" xr:uid="{00000000-0005-0000-0000-0000C8800000}"/>
    <cellStyle name="Explicación 2" xfId="32447" hidden="1" xr:uid="{00000000-0005-0000-0000-0000C9800000}"/>
    <cellStyle name="Explicación 2" xfId="32452" hidden="1" xr:uid="{00000000-0005-0000-0000-0000CA800000}"/>
    <cellStyle name="Explicación 2" xfId="32457" hidden="1" xr:uid="{00000000-0005-0000-0000-0000CB800000}"/>
    <cellStyle name="Explicación 2" xfId="32462" hidden="1" xr:uid="{00000000-0005-0000-0000-0000CC800000}"/>
    <cellStyle name="Explicación 2" xfId="32365" hidden="1" xr:uid="{00000000-0005-0000-0000-0000CD800000}"/>
    <cellStyle name="Explicación 2" xfId="32358" hidden="1" xr:uid="{00000000-0005-0000-0000-0000CE800000}"/>
    <cellStyle name="Explicación 2" xfId="9288" hidden="1" xr:uid="{00000000-0005-0000-0000-0000CF800000}"/>
    <cellStyle name="Explicación 2" xfId="32351" hidden="1" xr:uid="{00000000-0005-0000-0000-0000D0800000}"/>
    <cellStyle name="Explicación 2" xfId="32466" hidden="1" xr:uid="{00000000-0005-0000-0000-0000D1800000}"/>
    <cellStyle name="Explicación 2" xfId="32471" hidden="1" xr:uid="{00000000-0005-0000-0000-0000D2800000}"/>
    <cellStyle name="Explicación 2" xfId="32476" hidden="1" xr:uid="{00000000-0005-0000-0000-0000D3800000}"/>
    <cellStyle name="Explicación 2" xfId="32481" hidden="1" xr:uid="{00000000-0005-0000-0000-0000D4800000}"/>
    <cellStyle name="Explicación 2" xfId="32486" hidden="1" xr:uid="{00000000-0005-0000-0000-0000D5800000}"/>
    <cellStyle name="Explicación 2" xfId="32491" hidden="1" xr:uid="{00000000-0005-0000-0000-0000D6800000}"/>
    <cellStyle name="Explicación 2" xfId="32142" hidden="1" xr:uid="{00000000-0005-0000-0000-0000D7800000}"/>
    <cellStyle name="Explicación 2" xfId="30189" hidden="1" xr:uid="{00000000-0005-0000-0000-0000D8800000}"/>
    <cellStyle name="Explicación 2" xfId="32148" hidden="1" xr:uid="{00000000-0005-0000-0000-0000D9800000}"/>
    <cellStyle name="Explicación 2" xfId="32158" hidden="1" xr:uid="{00000000-0005-0000-0000-0000DA800000}"/>
    <cellStyle name="Explicación 2" xfId="30454" hidden="1" xr:uid="{00000000-0005-0000-0000-0000DB800000}"/>
    <cellStyle name="Explicación 2" xfId="32026" hidden="1" xr:uid="{00000000-0005-0000-0000-0000DC800000}"/>
    <cellStyle name="Explicación 2" xfId="30311" hidden="1" xr:uid="{00000000-0005-0000-0000-0000DD800000}"/>
    <cellStyle name="Explicación 2" xfId="30467" hidden="1" xr:uid="{00000000-0005-0000-0000-0000DE800000}"/>
    <cellStyle name="Explicación 2" xfId="31982" hidden="1" xr:uid="{00000000-0005-0000-0000-0000DF800000}"/>
    <cellStyle name="Explicación 2" xfId="32494" hidden="1" xr:uid="{00000000-0005-0000-0000-0000E0800000}"/>
    <cellStyle name="Explicación 2" xfId="32549" hidden="1" xr:uid="{00000000-0005-0000-0000-0000E1800000}"/>
    <cellStyle name="Explicación 2" xfId="32566" hidden="1" xr:uid="{00000000-0005-0000-0000-0000E2800000}"/>
    <cellStyle name="Explicación 2" xfId="32572" hidden="1" xr:uid="{00000000-0005-0000-0000-0000E3800000}"/>
    <cellStyle name="Explicación 2" xfId="32577" hidden="1" xr:uid="{00000000-0005-0000-0000-0000E4800000}"/>
    <cellStyle name="Explicación 2" xfId="32582" hidden="1" xr:uid="{00000000-0005-0000-0000-0000E5800000}"/>
    <cellStyle name="Explicación 2" xfId="32587" hidden="1" xr:uid="{00000000-0005-0000-0000-0000E6800000}"/>
    <cellStyle name="Explicación 2" xfId="32592" hidden="1" xr:uid="{00000000-0005-0000-0000-0000E7800000}"/>
    <cellStyle name="Explicación 2" xfId="32597" hidden="1" xr:uid="{00000000-0005-0000-0000-0000E8800000}"/>
    <cellStyle name="Explicación 2" xfId="32602" hidden="1" xr:uid="{00000000-0005-0000-0000-0000E9800000}"/>
    <cellStyle name="Explicación 2" xfId="32607" hidden="1" xr:uid="{00000000-0005-0000-0000-0000EA800000}"/>
    <cellStyle name="Explicación 2" xfId="32510" hidden="1" xr:uid="{00000000-0005-0000-0000-0000EB800000}"/>
    <cellStyle name="Explicación 2" xfId="32503" hidden="1" xr:uid="{00000000-0005-0000-0000-0000EC800000}"/>
    <cellStyle name="Explicación 2" xfId="30254" hidden="1" xr:uid="{00000000-0005-0000-0000-0000ED800000}"/>
    <cellStyle name="Explicación 2" xfId="32496" hidden="1" xr:uid="{00000000-0005-0000-0000-0000EE800000}"/>
    <cellStyle name="Explicación 2" xfId="32611" hidden="1" xr:uid="{00000000-0005-0000-0000-0000EF800000}"/>
    <cellStyle name="Explicación 2" xfId="32616" hidden="1" xr:uid="{00000000-0005-0000-0000-0000F0800000}"/>
    <cellStyle name="Explicación 2" xfId="32621" hidden="1" xr:uid="{00000000-0005-0000-0000-0000F1800000}"/>
    <cellStyle name="Explicación 2" xfId="32626" hidden="1" xr:uid="{00000000-0005-0000-0000-0000F2800000}"/>
    <cellStyle name="Explicación 2" xfId="32631" hidden="1" xr:uid="{00000000-0005-0000-0000-0000F3800000}"/>
    <cellStyle name="Explicación 2" xfId="32636" hidden="1" xr:uid="{00000000-0005-0000-0000-0000F4800000}"/>
    <cellStyle name="Explicación 2" xfId="3898" hidden="1" xr:uid="{00000000-0005-0000-0000-0000F5800000}"/>
    <cellStyle name="Explicación 2" xfId="30300" hidden="1" xr:uid="{00000000-0005-0000-0000-0000F6800000}"/>
    <cellStyle name="Explicación 2" xfId="17054" hidden="1" xr:uid="{00000000-0005-0000-0000-0000F7800000}"/>
    <cellStyle name="Explicación 2" xfId="30321" hidden="1" xr:uid="{00000000-0005-0000-0000-0000F8800000}"/>
    <cellStyle name="Explicación 2" xfId="30219" hidden="1" xr:uid="{00000000-0005-0000-0000-0000F9800000}"/>
    <cellStyle name="Explicación 2" xfId="32639" hidden="1" xr:uid="{00000000-0005-0000-0000-0000FA800000}"/>
    <cellStyle name="Explicación 2" xfId="32644" hidden="1" xr:uid="{00000000-0005-0000-0000-0000FB800000}"/>
    <cellStyle name="Explicación 2" xfId="32649" hidden="1" xr:uid="{00000000-0005-0000-0000-0000FC800000}"/>
    <cellStyle name="Explicación 2" xfId="32654" hidden="1" xr:uid="{00000000-0005-0000-0000-0000FD800000}"/>
    <cellStyle name="Explicación 2" xfId="32659" hidden="1" xr:uid="{00000000-0005-0000-0000-0000FE800000}"/>
    <cellStyle name="Explicación 2" xfId="32787" hidden="1" xr:uid="{00000000-0005-0000-0000-0000FF800000}"/>
    <cellStyle name="Explicación 2" xfId="32804" hidden="1" xr:uid="{00000000-0005-0000-0000-000000810000}"/>
    <cellStyle name="Explicación 2" xfId="32811" hidden="1" xr:uid="{00000000-0005-0000-0000-000001810000}"/>
    <cellStyle name="Explicación 2" xfId="32818" hidden="1" xr:uid="{00000000-0005-0000-0000-000002810000}"/>
    <cellStyle name="Explicación 2" xfId="32847" hidden="1" xr:uid="{00000000-0005-0000-0000-000003810000}"/>
    <cellStyle name="Explicación 2" xfId="32853" hidden="1" xr:uid="{00000000-0005-0000-0000-000004810000}"/>
    <cellStyle name="Explicación 2" xfId="32858" hidden="1" xr:uid="{00000000-0005-0000-0000-000005810000}"/>
    <cellStyle name="Explicación 2" xfId="32863" hidden="1" xr:uid="{00000000-0005-0000-0000-000006810000}"/>
    <cellStyle name="Explicación 2" xfId="32869" hidden="1" xr:uid="{00000000-0005-0000-0000-000007810000}"/>
    <cellStyle name="Explicación 2" xfId="32875" hidden="1" xr:uid="{00000000-0005-0000-0000-000008810000}"/>
    <cellStyle name="Explicación 2" xfId="32930" hidden="1" xr:uid="{00000000-0005-0000-0000-000009810000}"/>
    <cellStyle name="Explicación 2" xfId="32947" hidden="1" xr:uid="{00000000-0005-0000-0000-00000A810000}"/>
    <cellStyle name="Explicación 2" xfId="32953" hidden="1" xr:uid="{00000000-0005-0000-0000-00000B810000}"/>
    <cellStyle name="Explicación 2" xfId="32958" hidden="1" xr:uid="{00000000-0005-0000-0000-00000C810000}"/>
    <cellStyle name="Explicación 2" xfId="32963" hidden="1" xr:uid="{00000000-0005-0000-0000-00000D810000}"/>
    <cellStyle name="Explicación 2" xfId="32968" hidden="1" xr:uid="{00000000-0005-0000-0000-00000E810000}"/>
    <cellStyle name="Explicación 2" xfId="32973" hidden="1" xr:uid="{00000000-0005-0000-0000-00000F810000}"/>
    <cellStyle name="Explicación 2" xfId="32978" hidden="1" xr:uid="{00000000-0005-0000-0000-000010810000}"/>
    <cellStyle name="Explicación 2" xfId="32983" hidden="1" xr:uid="{00000000-0005-0000-0000-000011810000}"/>
    <cellStyle name="Explicación 2" xfId="32988" hidden="1" xr:uid="{00000000-0005-0000-0000-000012810000}"/>
    <cellStyle name="Explicación 2" xfId="32891" hidden="1" xr:uid="{00000000-0005-0000-0000-000013810000}"/>
    <cellStyle name="Explicación 2" xfId="32884" hidden="1" xr:uid="{00000000-0005-0000-0000-000014810000}"/>
    <cellStyle name="Explicación 2" xfId="32759" hidden="1" xr:uid="{00000000-0005-0000-0000-000015810000}"/>
    <cellStyle name="Explicación 2" xfId="32877" hidden="1" xr:uid="{00000000-0005-0000-0000-000016810000}"/>
    <cellStyle name="Explicación 2" xfId="32992" hidden="1" xr:uid="{00000000-0005-0000-0000-000017810000}"/>
    <cellStyle name="Explicación 2" xfId="32997" hidden="1" xr:uid="{00000000-0005-0000-0000-000018810000}"/>
    <cellStyle name="Explicación 2" xfId="33002" hidden="1" xr:uid="{00000000-0005-0000-0000-000019810000}"/>
    <cellStyle name="Explicación 2" xfId="33007" hidden="1" xr:uid="{00000000-0005-0000-0000-00001A810000}"/>
    <cellStyle name="Explicación 2" xfId="33012" hidden="1" xr:uid="{00000000-0005-0000-0000-00001B810000}"/>
    <cellStyle name="Explicación 2" xfId="33017" hidden="1" xr:uid="{00000000-0005-0000-0000-00001C810000}"/>
    <cellStyle name="Explicación 2" xfId="32691" hidden="1" xr:uid="{00000000-0005-0000-0000-00001D810000}"/>
    <cellStyle name="Explicación 2" xfId="9151" hidden="1" xr:uid="{00000000-0005-0000-0000-00001E810000}"/>
    <cellStyle name="Explicación 2" xfId="30334" hidden="1" xr:uid="{00000000-0005-0000-0000-00001F810000}"/>
    <cellStyle name="Explicación 2" xfId="32685" hidden="1" xr:uid="{00000000-0005-0000-0000-000020810000}"/>
    <cellStyle name="Explicación 2" xfId="32669" hidden="1" xr:uid="{00000000-0005-0000-0000-000021810000}"/>
    <cellStyle name="Explicación 2" xfId="32665" hidden="1" xr:uid="{00000000-0005-0000-0000-000022810000}"/>
    <cellStyle name="Explicación 2" xfId="5606" hidden="1" xr:uid="{00000000-0005-0000-0000-000023810000}"/>
    <cellStyle name="Explicación 2" xfId="32662" hidden="1" xr:uid="{00000000-0005-0000-0000-000024810000}"/>
    <cellStyle name="Explicación 2" xfId="33022" hidden="1" xr:uid="{00000000-0005-0000-0000-000025810000}"/>
    <cellStyle name="Explicación 2" xfId="33027" hidden="1" xr:uid="{00000000-0005-0000-0000-000026810000}"/>
    <cellStyle name="Explicación 2" xfId="33082" hidden="1" xr:uid="{00000000-0005-0000-0000-000027810000}"/>
    <cellStyle name="Explicación 2" xfId="33099" hidden="1" xr:uid="{00000000-0005-0000-0000-000028810000}"/>
    <cellStyle name="Explicación 2" xfId="33105" hidden="1" xr:uid="{00000000-0005-0000-0000-000029810000}"/>
    <cellStyle name="Explicación 2" xfId="33110" hidden="1" xr:uid="{00000000-0005-0000-0000-00002A810000}"/>
    <cellStyle name="Explicación 2" xfId="33115" hidden="1" xr:uid="{00000000-0005-0000-0000-00002B810000}"/>
    <cellStyle name="Explicación 2" xfId="33120" hidden="1" xr:uid="{00000000-0005-0000-0000-00002C810000}"/>
    <cellStyle name="Explicación 2" xfId="33125" hidden="1" xr:uid="{00000000-0005-0000-0000-00002D810000}"/>
    <cellStyle name="Explicación 2" xfId="33130" hidden="1" xr:uid="{00000000-0005-0000-0000-00002E810000}"/>
    <cellStyle name="Explicación 2" xfId="33135" hidden="1" xr:uid="{00000000-0005-0000-0000-00002F810000}"/>
    <cellStyle name="Explicación 2" xfId="33140" hidden="1" xr:uid="{00000000-0005-0000-0000-000030810000}"/>
    <cellStyle name="Explicación 2" xfId="33043" hidden="1" xr:uid="{00000000-0005-0000-0000-000031810000}"/>
    <cellStyle name="Explicación 2" xfId="33036" hidden="1" xr:uid="{00000000-0005-0000-0000-000032810000}"/>
    <cellStyle name="Explicación 2" xfId="5170" hidden="1" xr:uid="{00000000-0005-0000-0000-000033810000}"/>
    <cellStyle name="Explicación 2" xfId="33029" hidden="1" xr:uid="{00000000-0005-0000-0000-000034810000}"/>
    <cellStyle name="Explicación 2" xfId="33144" hidden="1" xr:uid="{00000000-0005-0000-0000-000035810000}"/>
    <cellStyle name="Explicación 2" xfId="33149" hidden="1" xr:uid="{00000000-0005-0000-0000-000036810000}"/>
    <cellStyle name="Explicación 2" xfId="33154" hidden="1" xr:uid="{00000000-0005-0000-0000-000037810000}"/>
    <cellStyle name="Explicación 2" xfId="33159" hidden="1" xr:uid="{00000000-0005-0000-0000-000038810000}"/>
    <cellStyle name="Explicación 2" xfId="33164" hidden="1" xr:uid="{00000000-0005-0000-0000-000039810000}"/>
    <cellStyle name="Explicación 2" xfId="33169" hidden="1" xr:uid="{00000000-0005-0000-0000-00003A810000}"/>
    <cellStyle name="Explicación 2" xfId="32821" hidden="1" xr:uid="{00000000-0005-0000-0000-00003B810000}"/>
    <cellStyle name="Explicación 2" xfId="4672" hidden="1" xr:uid="{00000000-0005-0000-0000-00003C810000}"/>
    <cellStyle name="Explicación 2" xfId="32827" hidden="1" xr:uid="{00000000-0005-0000-0000-00003D810000}"/>
    <cellStyle name="Explicación 2" xfId="32837" hidden="1" xr:uid="{00000000-0005-0000-0000-00003E810000}"/>
    <cellStyle name="Explicación 2" xfId="9382" hidden="1" xr:uid="{00000000-0005-0000-0000-00003F810000}"/>
    <cellStyle name="Explicación 2" xfId="32705" hidden="1" xr:uid="{00000000-0005-0000-0000-000040810000}"/>
    <cellStyle name="Explicación 2" xfId="30565" hidden="1" xr:uid="{00000000-0005-0000-0000-000041810000}"/>
    <cellStyle name="Explicación 2" xfId="23719" hidden="1" xr:uid="{00000000-0005-0000-0000-000042810000}"/>
    <cellStyle name="Explicación 2" xfId="32661" hidden="1" xr:uid="{00000000-0005-0000-0000-000043810000}"/>
    <cellStyle name="Explicación 2" xfId="33172" hidden="1" xr:uid="{00000000-0005-0000-0000-000044810000}"/>
    <cellStyle name="Explicación 2" xfId="33227" hidden="1" xr:uid="{00000000-0005-0000-0000-000045810000}"/>
    <cellStyle name="Explicación 2" xfId="33244" hidden="1" xr:uid="{00000000-0005-0000-0000-000046810000}"/>
    <cellStyle name="Explicación 2" xfId="33250" hidden="1" xr:uid="{00000000-0005-0000-0000-000047810000}"/>
    <cellStyle name="Explicación 2" xfId="33255" hidden="1" xr:uid="{00000000-0005-0000-0000-000048810000}"/>
    <cellStyle name="Explicación 2" xfId="33260" hidden="1" xr:uid="{00000000-0005-0000-0000-000049810000}"/>
    <cellStyle name="Explicación 2" xfId="33265" hidden="1" xr:uid="{00000000-0005-0000-0000-00004A810000}"/>
    <cellStyle name="Explicación 2" xfId="33270" hidden="1" xr:uid="{00000000-0005-0000-0000-00004B810000}"/>
    <cellStyle name="Explicación 2" xfId="33275" hidden="1" xr:uid="{00000000-0005-0000-0000-00004C810000}"/>
    <cellStyle name="Explicación 2" xfId="33280" hidden="1" xr:uid="{00000000-0005-0000-0000-00004D810000}"/>
    <cellStyle name="Explicación 2" xfId="33285" hidden="1" xr:uid="{00000000-0005-0000-0000-00004E810000}"/>
    <cellStyle name="Explicación 2" xfId="33188" hidden="1" xr:uid="{00000000-0005-0000-0000-00004F810000}"/>
    <cellStyle name="Explicación 2" xfId="33181" hidden="1" xr:uid="{00000000-0005-0000-0000-000050810000}"/>
    <cellStyle name="Explicación 2" xfId="30257" hidden="1" xr:uid="{00000000-0005-0000-0000-000051810000}"/>
    <cellStyle name="Explicación 2" xfId="33174" hidden="1" xr:uid="{00000000-0005-0000-0000-000052810000}"/>
    <cellStyle name="Explicación 2" xfId="33289" hidden="1" xr:uid="{00000000-0005-0000-0000-000053810000}"/>
    <cellStyle name="Explicación 2" xfId="33294" hidden="1" xr:uid="{00000000-0005-0000-0000-000054810000}"/>
    <cellStyle name="Explicación 2" xfId="33299" hidden="1" xr:uid="{00000000-0005-0000-0000-000055810000}"/>
    <cellStyle name="Explicación 2" xfId="33304" hidden="1" xr:uid="{00000000-0005-0000-0000-000056810000}"/>
    <cellStyle name="Explicación 2" xfId="33309" hidden="1" xr:uid="{00000000-0005-0000-0000-000057810000}"/>
    <cellStyle name="Explicación 2" xfId="33314" hidden="1" xr:uid="{00000000-0005-0000-0000-000058810000}"/>
    <cellStyle name="Explicación 2" xfId="26836" hidden="1" xr:uid="{00000000-0005-0000-0000-000059810000}"/>
    <cellStyle name="Explicación 2" xfId="10412" hidden="1" xr:uid="{00000000-0005-0000-0000-00005A810000}"/>
    <cellStyle name="Explicación 2" xfId="8937" hidden="1" xr:uid="{00000000-0005-0000-0000-00005B810000}"/>
    <cellStyle name="Explicación 2" xfId="4812" hidden="1" xr:uid="{00000000-0005-0000-0000-00005C810000}"/>
    <cellStyle name="Explicación 2" xfId="33319" hidden="1" xr:uid="{00000000-0005-0000-0000-00005D810000}"/>
    <cellStyle name="Explicación 2" xfId="33324" hidden="1" xr:uid="{00000000-0005-0000-0000-00005E810000}"/>
    <cellStyle name="Explicación 2" xfId="33329" hidden="1" xr:uid="{00000000-0005-0000-0000-00005F810000}"/>
    <cellStyle name="Explicación 2" xfId="33334" hidden="1" xr:uid="{00000000-0005-0000-0000-000060810000}"/>
    <cellStyle name="Explicación 2" xfId="33339" hidden="1" xr:uid="{00000000-0005-0000-0000-000061810000}"/>
    <cellStyle name="Explicación 2" xfId="33344" hidden="1" xr:uid="{00000000-0005-0000-0000-000062810000}"/>
    <cellStyle name="Explicación 2" xfId="33648" hidden="1" xr:uid="{00000000-0005-0000-0000-000063810000}"/>
    <cellStyle name="Explicación 2" xfId="33665" hidden="1" xr:uid="{00000000-0005-0000-0000-000064810000}"/>
    <cellStyle name="Explicación 2" xfId="33675" hidden="1" xr:uid="{00000000-0005-0000-0000-000065810000}"/>
    <cellStyle name="Explicación 2" xfId="33681" hidden="1" xr:uid="{00000000-0005-0000-0000-000066810000}"/>
    <cellStyle name="Explicación 2" xfId="33760" hidden="1" xr:uid="{00000000-0005-0000-0000-000067810000}"/>
    <cellStyle name="Explicación 2" xfId="33765" hidden="1" xr:uid="{00000000-0005-0000-0000-000068810000}"/>
    <cellStyle name="Explicación 2" xfId="33772" hidden="1" xr:uid="{00000000-0005-0000-0000-000069810000}"/>
    <cellStyle name="Explicación 2" xfId="33777" hidden="1" xr:uid="{00000000-0005-0000-0000-00006A810000}"/>
    <cellStyle name="Explicación 2" xfId="33786" hidden="1" xr:uid="{00000000-0005-0000-0000-00006B810000}"/>
    <cellStyle name="Explicación 2" xfId="33791" hidden="1" xr:uid="{00000000-0005-0000-0000-00006C810000}"/>
    <cellStyle name="Explicación 2" xfId="33391" hidden="1" xr:uid="{00000000-0005-0000-0000-00006D810000}"/>
    <cellStyle name="Explicación 2" xfId="33383" hidden="1" xr:uid="{00000000-0005-0000-0000-00006E810000}"/>
    <cellStyle name="Explicación 2" xfId="3497" hidden="1" xr:uid="{00000000-0005-0000-0000-00006F810000}"/>
    <cellStyle name="Explicación 2" xfId="33372" hidden="1" xr:uid="{00000000-0005-0000-0000-000070810000}"/>
    <cellStyle name="Explicación 2" xfId="33795" hidden="1" xr:uid="{00000000-0005-0000-0000-000071810000}"/>
    <cellStyle name="Explicación 2" xfId="33801" hidden="1" xr:uid="{00000000-0005-0000-0000-000072810000}"/>
    <cellStyle name="Explicación 2" xfId="33810" hidden="1" xr:uid="{00000000-0005-0000-0000-000073810000}"/>
    <cellStyle name="Explicación 2" xfId="33815" hidden="1" xr:uid="{00000000-0005-0000-0000-000074810000}"/>
    <cellStyle name="Explicación 2" xfId="33823" hidden="1" xr:uid="{00000000-0005-0000-0000-000075810000}"/>
    <cellStyle name="Explicación 2" xfId="33830" hidden="1" xr:uid="{00000000-0005-0000-0000-000076810000}"/>
    <cellStyle name="Explicación 2" xfId="33780" hidden="1" xr:uid="{00000000-0005-0000-0000-000077810000}"/>
    <cellStyle name="Explicación 2" xfId="33548" hidden="1" xr:uid="{00000000-0005-0000-0000-000078810000}"/>
    <cellStyle name="Explicación 2" xfId="33345" hidden="1" xr:uid="{00000000-0005-0000-0000-000079810000}"/>
    <cellStyle name="Explicación 2" xfId="33668" hidden="1" xr:uid="{00000000-0005-0000-0000-00007A810000}"/>
    <cellStyle name="Explicación 2" xfId="33473" hidden="1" xr:uid="{00000000-0005-0000-0000-00007B810000}"/>
    <cellStyle name="Explicación 2" xfId="33835" hidden="1" xr:uid="{00000000-0005-0000-0000-00007C810000}"/>
    <cellStyle name="Explicación 2" xfId="33841" hidden="1" xr:uid="{00000000-0005-0000-0000-00007D810000}"/>
    <cellStyle name="Explicación 2" xfId="33846" hidden="1" xr:uid="{00000000-0005-0000-0000-00007E810000}"/>
    <cellStyle name="Explicación 2" xfId="33854" hidden="1" xr:uid="{00000000-0005-0000-0000-00007F810000}"/>
    <cellStyle name="Explicación 2" xfId="33860" hidden="1" xr:uid="{00000000-0005-0000-0000-000080810000}"/>
    <cellStyle name="Explicación 2" xfId="33988" hidden="1" xr:uid="{00000000-0005-0000-0000-000081810000}"/>
    <cellStyle name="Explicación 2" xfId="34005" hidden="1" xr:uid="{00000000-0005-0000-0000-000082810000}"/>
    <cellStyle name="Explicación 2" xfId="34012" hidden="1" xr:uid="{00000000-0005-0000-0000-000083810000}"/>
    <cellStyle name="Explicación 2" xfId="34019" hidden="1" xr:uid="{00000000-0005-0000-0000-000084810000}"/>
    <cellStyle name="Explicación 2" xfId="34048" hidden="1" xr:uid="{00000000-0005-0000-0000-000085810000}"/>
    <cellStyle name="Explicación 2" xfId="34054" hidden="1" xr:uid="{00000000-0005-0000-0000-000086810000}"/>
    <cellStyle name="Explicación 2" xfId="34059" hidden="1" xr:uid="{00000000-0005-0000-0000-000087810000}"/>
    <cellStyle name="Explicación 2" xfId="34064" hidden="1" xr:uid="{00000000-0005-0000-0000-000088810000}"/>
    <cellStyle name="Explicación 2" xfId="34070" hidden="1" xr:uid="{00000000-0005-0000-0000-000089810000}"/>
    <cellStyle name="Explicación 2" xfId="34076" hidden="1" xr:uid="{00000000-0005-0000-0000-00008A810000}"/>
    <cellStyle name="Explicación 2" xfId="34132" hidden="1" xr:uid="{00000000-0005-0000-0000-00008B810000}"/>
    <cellStyle name="Explicación 2" xfId="34149" hidden="1" xr:uid="{00000000-0005-0000-0000-00008C810000}"/>
    <cellStyle name="Explicación 2" xfId="34155" hidden="1" xr:uid="{00000000-0005-0000-0000-00008D810000}"/>
    <cellStyle name="Explicación 2" xfId="34160" hidden="1" xr:uid="{00000000-0005-0000-0000-00008E810000}"/>
    <cellStyle name="Explicación 2" xfId="34165" hidden="1" xr:uid="{00000000-0005-0000-0000-00008F810000}"/>
    <cellStyle name="Explicación 2" xfId="34170" hidden="1" xr:uid="{00000000-0005-0000-0000-000090810000}"/>
    <cellStyle name="Explicación 2" xfId="34175" hidden="1" xr:uid="{00000000-0005-0000-0000-000091810000}"/>
    <cellStyle name="Explicación 2" xfId="34180" hidden="1" xr:uid="{00000000-0005-0000-0000-000092810000}"/>
    <cellStyle name="Explicación 2" xfId="34185" hidden="1" xr:uid="{00000000-0005-0000-0000-000093810000}"/>
    <cellStyle name="Explicación 2" xfId="34190" hidden="1" xr:uid="{00000000-0005-0000-0000-000094810000}"/>
    <cellStyle name="Explicación 2" xfId="34092" hidden="1" xr:uid="{00000000-0005-0000-0000-000095810000}"/>
    <cellStyle name="Explicación 2" xfId="34085" hidden="1" xr:uid="{00000000-0005-0000-0000-000096810000}"/>
    <cellStyle name="Explicación 2" xfId="33960" hidden="1" xr:uid="{00000000-0005-0000-0000-000097810000}"/>
    <cellStyle name="Explicación 2" xfId="34078" hidden="1" xr:uid="{00000000-0005-0000-0000-000098810000}"/>
    <cellStyle name="Explicación 2" xfId="34194" hidden="1" xr:uid="{00000000-0005-0000-0000-000099810000}"/>
    <cellStyle name="Explicación 2" xfId="34199" hidden="1" xr:uid="{00000000-0005-0000-0000-00009A810000}"/>
    <cellStyle name="Explicación 2" xfId="34204" hidden="1" xr:uid="{00000000-0005-0000-0000-00009B810000}"/>
    <cellStyle name="Explicación 2" xfId="34209" hidden="1" xr:uid="{00000000-0005-0000-0000-00009C810000}"/>
    <cellStyle name="Explicación 2" xfId="34214" hidden="1" xr:uid="{00000000-0005-0000-0000-00009D810000}"/>
    <cellStyle name="Explicación 2" xfId="34219" hidden="1" xr:uid="{00000000-0005-0000-0000-00009E810000}"/>
    <cellStyle name="Explicación 2" xfId="33892" hidden="1" xr:uid="{00000000-0005-0000-0000-00009F810000}"/>
    <cellStyle name="Explicación 2" xfId="33588" hidden="1" xr:uid="{00000000-0005-0000-0000-0000A0810000}"/>
    <cellStyle name="Explicación 2" xfId="3906" hidden="1" xr:uid="{00000000-0005-0000-0000-0000A1810000}"/>
    <cellStyle name="Explicación 2" xfId="33886" hidden="1" xr:uid="{00000000-0005-0000-0000-0000A2810000}"/>
    <cellStyle name="Explicación 2" xfId="33870" hidden="1" xr:uid="{00000000-0005-0000-0000-0000A3810000}"/>
    <cellStyle name="Explicación 2" xfId="33866" hidden="1" xr:uid="{00000000-0005-0000-0000-0000A4810000}"/>
    <cellStyle name="Explicación 2" xfId="33362" hidden="1" xr:uid="{00000000-0005-0000-0000-0000A5810000}"/>
    <cellStyle name="Explicación 2" xfId="33863" hidden="1" xr:uid="{00000000-0005-0000-0000-0000A6810000}"/>
    <cellStyle name="Explicación 2" xfId="34224" hidden="1" xr:uid="{00000000-0005-0000-0000-0000A7810000}"/>
    <cellStyle name="Explicación 2" xfId="34229" hidden="1" xr:uid="{00000000-0005-0000-0000-0000A8810000}"/>
    <cellStyle name="Explicación 2" xfId="34284" hidden="1" xr:uid="{00000000-0005-0000-0000-0000A9810000}"/>
    <cellStyle name="Explicación 2" xfId="34301" hidden="1" xr:uid="{00000000-0005-0000-0000-0000AA810000}"/>
    <cellStyle name="Explicación 2" xfId="34307" hidden="1" xr:uid="{00000000-0005-0000-0000-0000AB810000}"/>
    <cellStyle name="Explicación 2" xfId="34312" hidden="1" xr:uid="{00000000-0005-0000-0000-0000AC810000}"/>
    <cellStyle name="Explicación 2" xfId="34317" hidden="1" xr:uid="{00000000-0005-0000-0000-0000AD810000}"/>
    <cellStyle name="Explicación 2" xfId="34322" hidden="1" xr:uid="{00000000-0005-0000-0000-0000AE810000}"/>
    <cellStyle name="Explicación 2" xfId="34327" hidden="1" xr:uid="{00000000-0005-0000-0000-0000AF810000}"/>
    <cellStyle name="Explicación 2" xfId="34332" hidden="1" xr:uid="{00000000-0005-0000-0000-0000B0810000}"/>
    <cellStyle name="Explicación 2" xfId="34337" hidden="1" xr:uid="{00000000-0005-0000-0000-0000B1810000}"/>
    <cellStyle name="Explicación 2" xfId="34342" hidden="1" xr:uid="{00000000-0005-0000-0000-0000B2810000}"/>
    <cellStyle name="Explicación 2" xfId="34245" hidden="1" xr:uid="{00000000-0005-0000-0000-0000B3810000}"/>
    <cellStyle name="Explicación 2" xfId="34238" hidden="1" xr:uid="{00000000-0005-0000-0000-0000B4810000}"/>
    <cellStyle name="Explicación 2" xfId="9633" hidden="1" xr:uid="{00000000-0005-0000-0000-0000B5810000}"/>
    <cellStyle name="Explicación 2" xfId="34231" hidden="1" xr:uid="{00000000-0005-0000-0000-0000B6810000}"/>
    <cellStyle name="Explicación 2" xfId="34346" hidden="1" xr:uid="{00000000-0005-0000-0000-0000B7810000}"/>
    <cellStyle name="Explicación 2" xfId="34351" hidden="1" xr:uid="{00000000-0005-0000-0000-0000B8810000}"/>
    <cellStyle name="Explicación 2" xfId="34356" hidden="1" xr:uid="{00000000-0005-0000-0000-0000B9810000}"/>
    <cellStyle name="Explicación 2" xfId="34361" hidden="1" xr:uid="{00000000-0005-0000-0000-0000BA810000}"/>
    <cellStyle name="Explicación 2" xfId="34366" hidden="1" xr:uid="{00000000-0005-0000-0000-0000BB810000}"/>
    <cellStyle name="Explicación 2" xfId="34371" hidden="1" xr:uid="{00000000-0005-0000-0000-0000BC810000}"/>
    <cellStyle name="Explicación 2" xfId="34022" hidden="1" xr:uid="{00000000-0005-0000-0000-0000BD810000}"/>
    <cellStyle name="Explicación 2" xfId="33570" hidden="1" xr:uid="{00000000-0005-0000-0000-0000BE810000}"/>
    <cellStyle name="Explicación 2" xfId="34028" hidden="1" xr:uid="{00000000-0005-0000-0000-0000BF810000}"/>
    <cellStyle name="Explicación 2" xfId="34038" hidden="1" xr:uid="{00000000-0005-0000-0000-0000C0810000}"/>
    <cellStyle name="Explicación 2" xfId="33798" hidden="1" xr:uid="{00000000-0005-0000-0000-0000C1810000}"/>
    <cellStyle name="Explicación 2" xfId="33906" hidden="1" xr:uid="{00000000-0005-0000-0000-0000C2810000}"/>
    <cellStyle name="Explicación 2" xfId="9678" hidden="1" xr:uid="{00000000-0005-0000-0000-0000C3810000}"/>
    <cellStyle name="Explicación 2" xfId="8829" hidden="1" xr:uid="{00000000-0005-0000-0000-0000C4810000}"/>
    <cellStyle name="Explicación 2" xfId="33862" hidden="1" xr:uid="{00000000-0005-0000-0000-0000C5810000}"/>
    <cellStyle name="Explicación 2" xfId="34374" hidden="1" xr:uid="{00000000-0005-0000-0000-0000C6810000}"/>
    <cellStyle name="Explicación 2" xfId="34429" hidden="1" xr:uid="{00000000-0005-0000-0000-0000C7810000}"/>
    <cellStyle name="Explicación 2" xfId="34446" hidden="1" xr:uid="{00000000-0005-0000-0000-0000C8810000}"/>
    <cellStyle name="Explicación 2" xfId="34452" hidden="1" xr:uid="{00000000-0005-0000-0000-0000C9810000}"/>
    <cellStyle name="Explicación 2" xfId="34457" hidden="1" xr:uid="{00000000-0005-0000-0000-0000CA810000}"/>
    <cellStyle name="Explicación 2" xfId="34462" hidden="1" xr:uid="{00000000-0005-0000-0000-0000CB810000}"/>
    <cellStyle name="Explicación 2" xfId="34467" hidden="1" xr:uid="{00000000-0005-0000-0000-0000CC810000}"/>
    <cellStyle name="Explicación 2" xfId="34472" hidden="1" xr:uid="{00000000-0005-0000-0000-0000CD810000}"/>
    <cellStyle name="Explicación 2" xfId="34477" hidden="1" xr:uid="{00000000-0005-0000-0000-0000CE810000}"/>
    <cellStyle name="Explicación 2" xfId="34482" hidden="1" xr:uid="{00000000-0005-0000-0000-0000CF810000}"/>
    <cellStyle name="Explicación 2" xfId="34487" hidden="1" xr:uid="{00000000-0005-0000-0000-0000D0810000}"/>
    <cellStyle name="Explicación 2" xfId="34390" hidden="1" xr:uid="{00000000-0005-0000-0000-0000D1810000}"/>
    <cellStyle name="Explicación 2" xfId="34383" hidden="1" xr:uid="{00000000-0005-0000-0000-0000D2810000}"/>
    <cellStyle name="Explicación 2" xfId="33465" hidden="1" xr:uid="{00000000-0005-0000-0000-0000D3810000}"/>
    <cellStyle name="Explicación 2" xfId="34376" hidden="1" xr:uid="{00000000-0005-0000-0000-0000D4810000}"/>
    <cellStyle name="Explicación 2" xfId="34491" hidden="1" xr:uid="{00000000-0005-0000-0000-0000D5810000}"/>
    <cellStyle name="Explicación 2" xfId="34496" hidden="1" xr:uid="{00000000-0005-0000-0000-0000D6810000}"/>
    <cellStyle name="Explicación 2" xfId="34501" hidden="1" xr:uid="{00000000-0005-0000-0000-0000D7810000}"/>
    <cellStyle name="Explicación 2" xfId="34506" hidden="1" xr:uid="{00000000-0005-0000-0000-0000D8810000}"/>
    <cellStyle name="Explicación 2" xfId="34511" hidden="1" xr:uid="{00000000-0005-0000-0000-0000D9810000}"/>
    <cellStyle name="Explicación 2" xfId="34516" hidden="1" xr:uid="{00000000-0005-0000-0000-0000DA810000}"/>
    <cellStyle name="Explicación 2" xfId="33399" hidden="1" xr:uid="{00000000-0005-0000-0000-0000DB810000}"/>
    <cellStyle name="Explicación 2" xfId="33348" hidden="1" xr:uid="{00000000-0005-0000-0000-0000DC810000}"/>
    <cellStyle name="Explicación 2" xfId="26822" hidden="1" xr:uid="{00000000-0005-0000-0000-0000DD810000}"/>
    <cellStyle name="Explicación 2" xfId="33487" hidden="1" xr:uid="{00000000-0005-0000-0000-0000DE810000}"/>
    <cellStyle name="Explicación 2" xfId="33500" hidden="1" xr:uid="{00000000-0005-0000-0000-0000DF810000}"/>
    <cellStyle name="Explicación 2" xfId="34519" hidden="1" xr:uid="{00000000-0005-0000-0000-0000E0810000}"/>
    <cellStyle name="Explicación 2" xfId="34524" hidden="1" xr:uid="{00000000-0005-0000-0000-0000E1810000}"/>
    <cellStyle name="Explicación 2" xfId="34529" hidden="1" xr:uid="{00000000-0005-0000-0000-0000E2810000}"/>
    <cellStyle name="Explicación 2" xfId="34534" hidden="1" xr:uid="{00000000-0005-0000-0000-0000E3810000}"/>
    <cellStyle name="Explicación 2" xfId="34540" hidden="1" xr:uid="{00000000-0005-0000-0000-0000E4810000}"/>
    <cellStyle name="Explicación 2" xfId="34668" hidden="1" xr:uid="{00000000-0005-0000-0000-0000E5810000}"/>
    <cellStyle name="Explicación 2" xfId="34685" hidden="1" xr:uid="{00000000-0005-0000-0000-0000E6810000}"/>
    <cellStyle name="Explicación 2" xfId="34692" hidden="1" xr:uid="{00000000-0005-0000-0000-0000E7810000}"/>
    <cellStyle name="Explicación 2" xfId="34699" hidden="1" xr:uid="{00000000-0005-0000-0000-0000E8810000}"/>
    <cellStyle name="Explicación 2" xfId="34728" hidden="1" xr:uid="{00000000-0005-0000-0000-0000E9810000}"/>
    <cellStyle name="Explicación 2" xfId="34734" hidden="1" xr:uid="{00000000-0005-0000-0000-0000EA810000}"/>
    <cellStyle name="Explicación 2" xfId="34739" hidden="1" xr:uid="{00000000-0005-0000-0000-0000EB810000}"/>
    <cellStyle name="Explicación 2" xfId="34744" hidden="1" xr:uid="{00000000-0005-0000-0000-0000EC810000}"/>
    <cellStyle name="Explicación 2" xfId="34750" hidden="1" xr:uid="{00000000-0005-0000-0000-0000ED810000}"/>
    <cellStyle name="Explicación 2" xfId="34756" hidden="1" xr:uid="{00000000-0005-0000-0000-0000EE810000}"/>
    <cellStyle name="Explicación 2" xfId="34811" hidden="1" xr:uid="{00000000-0005-0000-0000-0000EF810000}"/>
    <cellStyle name="Explicación 2" xfId="34828" hidden="1" xr:uid="{00000000-0005-0000-0000-0000F0810000}"/>
    <cellStyle name="Explicación 2" xfId="34834" hidden="1" xr:uid="{00000000-0005-0000-0000-0000F1810000}"/>
    <cellStyle name="Explicación 2" xfId="34839" hidden="1" xr:uid="{00000000-0005-0000-0000-0000F2810000}"/>
    <cellStyle name="Explicación 2" xfId="34844" hidden="1" xr:uid="{00000000-0005-0000-0000-0000F3810000}"/>
    <cellStyle name="Explicación 2" xfId="34849" hidden="1" xr:uid="{00000000-0005-0000-0000-0000F4810000}"/>
    <cellStyle name="Explicación 2" xfId="34854" hidden="1" xr:uid="{00000000-0005-0000-0000-0000F5810000}"/>
    <cellStyle name="Explicación 2" xfId="34859" hidden="1" xr:uid="{00000000-0005-0000-0000-0000F6810000}"/>
    <cellStyle name="Explicación 2" xfId="34864" hidden="1" xr:uid="{00000000-0005-0000-0000-0000F7810000}"/>
    <cellStyle name="Explicación 2" xfId="34869" hidden="1" xr:uid="{00000000-0005-0000-0000-0000F8810000}"/>
    <cellStyle name="Explicación 2" xfId="34772" hidden="1" xr:uid="{00000000-0005-0000-0000-0000F9810000}"/>
    <cellStyle name="Explicación 2" xfId="34765" hidden="1" xr:uid="{00000000-0005-0000-0000-0000FA810000}"/>
    <cellStyle name="Explicación 2" xfId="34640" hidden="1" xr:uid="{00000000-0005-0000-0000-0000FB810000}"/>
    <cellStyle name="Explicación 2" xfId="34758" hidden="1" xr:uid="{00000000-0005-0000-0000-0000FC810000}"/>
    <cellStyle name="Explicación 2" xfId="34873" hidden="1" xr:uid="{00000000-0005-0000-0000-0000FD810000}"/>
    <cellStyle name="Explicación 2" xfId="34878" hidden="1" xr:uid="{00000000-0005-0000-0000-0000FE810000}"/>
    <cellStyle name="Explicación 2" xfId="34883" hidden="1" xr:uid="{00000000-0005-0000-0000-0000FF810000}"/>
    <cellStyle name="Explicación 2" xfId="34888" hidden="1" xr:uid="{00000000-0005-0000-0000-000000820000}"/>
    <cellStyle name="Explicación 2" xfId="34893" hidden="1" xr:uid="{00000000-0005-0000-0000-000001820000}"/>
    <cellStyle name="Explicación 2" xfId="34898" hidden="1" xr:uid="{00000000-0005-0000-0000-000002820000}"/>
    <cellStyle name="Explicación 2" xfId="34572" hidden="1" xr:uid="{00000000-0005-0000-0000-000003820000}"/>
    <cellStyle name="Explicación 2" xfId="33701" hidden="1" xr:uid="{00000000-0005-0000-0000-000004820000}"/>
    <cellStyle name="Explicación 2" xfId="33427" hidden="1" xr:uid="{00000000-0005-0000-0000-000005820000}"/>
    <cellStyle name="Explicación 2" xfId="34566" hidden="1" xr:uid="{00000000-0005-0000-0000-000006820000}"/>
    <cellStyle name="Explicación 2" xfId="34550" hidden="1" xr:uid="{00000000-0005-0000-0000-000007820000}"/>
    <cellStyle name="Explicación 2" xfId="34546" hidden="1" xr:uid="{00000000-0005-0000-0000-000008820000}"/>
    <cellStyle name="Explicación 2" xfId="33422" hidden="1" xr:uid="{00000000-0005-0000-0000-000009820000}"/>
    <cellStyle name="Explicación 2" xfId="34543" hidden="1" xr:uid="{00000000-0005-0000-0000-00000A820000}"/>
    <cellStyle name="Explicación 2" xfId="34903" hidden="1" xr:uid="{00000000-0005-0000-0000-00000B820000}"/>
    <cellStyle name="Explicación 2" xfId="34908" hidden="1" xr:uid="{00000000-0005-0000-0000-00000C820000}"/>
    <cellStyle name="Explicación 2" xfId="34963" hidden="1" xr:uid="{00000000-0005-0000-0000-00000D820000}"/>
    <cellStyle name="Explicación 2" xfId="34980" hidden="1" xr:uid="{00000000-0005-0000-0000-00000E820000}"/>
    <cellStyle name="Explicación 2" xfId="34986" hidden="1" xr:uid="{00000000-0005-0000-0000-00000F820000}"/>
    <cellStyle name="Explicación 2" xfId="34991" hidden="1" xr:uid="{00000000-0005-0000-0000-000010820000}"/>
    <cellStyle name="Explicación 2" xfId="34996" hidden="1" xr:uid="{00000000-0005-0000-0000-000011820000}"/>
    <cellStyle name="Explicación 2" xfId="35001" hidden="1" xr:uid="{00000000-0005-0000-0000-000012820000}"/>
    <cellStyle name="Explicación 2" xfId="35006" hidden="1" xr:uid="{00000000-0005-0000-0000-000013820000}"/>
    <cellStyle name="Explicación 2" xfId="35011" hidden="1" xr:uid="{00000000-0005-0000-0000-000014820000}"/>
    <cellStyle name="Explicación 2" xfId="35016" hidden="1" xr:uid="{00000000-0005-0000-0000-000015820000}"/>
    <cellStyle name="Explicación 2" xfId="35021" hidden="1" xr:uid="{00000000-0005-0000-0000-000016820000}"/>
    <cellStyle name="Explicación 2" xfId="34924" hidden="1" xr:uid="{00000000-0005-0000-0000-000017820000}"/>
    <cellStyle name="Explicación 2" xfId="34917" hidden="1" xr:uid="{00000000-0005-0000-0000-000018820000}"/>
    <cellStyle name="Explicación 2" xfId="4995" hidden="1" xr:uid="{00000000-0005-0000-0000-000019820000}"/>
    <cellStyle name="Explicación 2" xfId="34910" hidden="1" xr:uid="{00000000-0005-0000-0000-00001A820000}"/>
    <cellStyle name="Explicación 2" xfId="35025" hidden="1" xr:uid="{00000000-0005-0000-0000-00001B820000}"/>
    <cellStyle name="Explicación 2" xfId="35030" hidden="1" xr:uid="{00000000-0005-0000-0000-00001C820000}"/>
    <cellStyle name="Explicación 2" xfId="35035" hidden="1" xr:uid="{00000000-0005-0000-0000-00001D820000}"/>
    <cellStyle name="Explicación 2" xfId="35040" hidden="1" xr:uid="{00000000-0005-0000-0000-00001E820000}"/>
    <cellStyle name="Explicación 2" xfId="35045" hidden="1" xr:uid="{00000000-0005-0000-0000-00001F820000}"/>
    <cellStyle name="Explicación 2" xfId="35050" hidden="1" xr:uid="{00000000-0005-0000-0000-000020820000}"/>
    <cellStyle name="Explicación 2" xfId="34702" hidden="1" xr:uid="{00000000-0005-0000-0000-000021820000}"/>
    <cellStyle name="Explicación 2" xfId="33511" hidden="1" xr:uid="{00000000-0005-0000-0000-000022820000}"/>
    <cellStyle name="Explicación 2" xfId="34708" hidden="1" xr:uid="{00000000-0005-0000-0000-000023820000}"/>
    <cellStyle name="Explicación 2" xfId="34718" hidden="1" xr:uid="{00000000-0005-0000-0000-000024820000}"/>
    <cellStyle name="Explicación 2" xfId="9145" hidden="1" xr:uid="{00000000-0005-0000-0000-000025820000}"/>
    <cellStyle name="Explicación 2" xfId="34586" hidden="1" xr:uid="{00000000-0005-0000-0000-000026820000}"/>
    <cellStyle name="Explicación 2" xfId="5228" hidden="1" xr:uid="{00000000-0005-0000-0000-000027820000}"/>
    <cellStyle name="Explicación 2" xfId="9188" hidden="1" xr:uid="{00000000-0005-0000-0000-000028820000}"/>
    <cellStyle name="Explicación 2" xfId="34542" hidden="1" xr:uid="{00000000-0005-0000-0000-000029820000}"/>
    <cellStyle name="Explicación 2" xfId="35053" hidden="1" xr:uid="{00000000-0005-0000-0000-00002A820000}"/>
    <cellStyle name="Explicación 2" xfId="35108" hidden="1" xr:uid="{00000000-0005-0000-0000-00002B820000}"/>
    <cellStyle name="Explicación 2" xfId="35125" hidden="1" xr:uid="{00000000-0005-0000-0000-00002C820000}"/>
    <cellStyle name="Explicación 2" xfId="35131" hidden="1" xr:uid="{00000000-0005-0000-0000-00002D820000}"/>
    <cellStyle name="Explicación 2" xfId="35136" hidden="1" xr:uid="{00000000-0005-0000-0000-00002E820000}"/>
    <cellStyle name="Explicación 2" xfId="35141" hidden="1" xr:uid="{00000000-0005-0000-0000-00002F820000}"/>
    <cellStyle name="Explicación 2" xfId="35146" hidden="1" xr:uid="{00000000-0005-0000-0000-000030820000}"/>
    <cellStyle name="Explicación 2" xfId="35151" hidden="1" xr:uid="{00000000-0005-0000-0000-000031820000}"/>
    <cellStyle name="Explicación 2" xfId="35156" hidden="1" xr:uid="{00000000-0005-0000-0000-000032820000}"/>
    <cellStyle name="Explicación 2" xfId="35161" hidden="1" xr:uid="{00000000-0005-0000-0000-000033820000}"/>
    <cellStyle name="Explicación 2" xfId="35166" hidden="1" xr:uid="{00000000-0005-0000-0000-000034820000}"/>
    <cellStyle name="Explicación 2" xfId="35069" hidden="1" xr:uid="{00000000-0005-0000-0000-000035820000}"/>
    <cellStyle name="Explicación 2" xfId="35062" hidden="1" xr:uid="{00000000-0005-0000-0000-000036820000}"/>
    <cellStyle name="Explicación 2" xfId="4234" hidden="1" xr:uid="{00000000-0005-0000-0000-000037820000}"/>
    <cellStyle name="Explicación 2" xfId="35055" hidden="1" xr:uid="{00000000-0005-0000-0000-000038820000}"/>
    <cellStyle name="Explicación 2" xfId="35170" hidden="1" xr:uid="{00000000-0005-0000-0000-000039820000}"/>
    <cellStyle name="Explicación 2" xfId="35175" hidden="1" xr:uid="{00000000-0005-0000-0000-00003A820000}"/>
    <cellStyle name="Explicación 2" xfId="35180" hidden="1" xr:uid="{00000000-0005-0000-0000-00003B820000}"/>
    <cellStyle name="Explicación 2" xfId="35185" hidden="1" xr:uid="{00000000-0005-0000-0000-00003C820000}"/>
    <cellStyle name="Explicación 2" xfId="35190" hidden="1" xr:uid="{00000000-0005-0000-0000-00003D820000}"/>
    <cellStyle name="Explicación 2" xfId="35195" hidden="1" xr:uid="{00000000-0005-0000-0000-00003E820000}"/>
    <cellStyle name="Explicación 2" xfId="4841" hidden="1" xr:uid="{00000000-0005-0000-0000-00003F820000}"/>
    <cellStyle name="Explicación 2" xfId="33609" hidden="1" xr:uid="{00000000-0005-0000-0000-000040820000}"/>
    <cellStyle name="Explicación 2" xfId="33523" hidden="1" xr:uid="{00000000-0005-0000-0000-000041820000}"/>
    <cellStyle name="Explicación 2" xfId="33545" hidden="1" xr:uid="{00000000-0005-0000-0000-000042820000}"/>
    <cellStyle name="Explicación 2" xfId="20454" hidden="1" xr:uid="{00000000-0005-0000-0000-000043820000}"/>
    <cellStyle name="Explicación 2" xfId="35198" hidden="1" xr:uid="{00000000-0005-0000-0000-000044820000}"/>
    <cellStyle name="Explicación 2" xfId="35203" hidden="1" xr:uid="{00000000-0005-0000-0000-000045820000}"/>
    <cellStyle name="Explicación 2" xfId="35208" hidden="1" xr:uid="{00000000-0005-0000-0000-000046820000}"/>
    <cellStyle name="Explicación 2" xfId="35214" hidden="1" xr:uid="{00000000-0005-0000-0000-000047820000}"/>
    <cellStyle name="Explicación 2" xfId="35219" hidden="1" xr:uid="{00000000-0005-0000-0000-000048820000}"/>
    <cellStyle name="Explicación 2" xfId="35347" hidden="1" xr:uid="{00000000-0005-0000-0000-000049820000}"/>
    <cellStyle name="Explicación 2" xfId="35364" hidden="1" xr:uid="{00000000-0005-0000-0000-00004A820000}"/>
    <cellStyle name="Explicación 2" xfId="35371" hidden="1" xr:uid="{00000000-0005-0000-0000-00004B820000}"/>
    <cellStyle name="Explicación 2" xfId="35378" hidden="1" xr:uid="{00000000-0005-0000-0000-00004C820000}"/>
    <cellStyle name="Explicación 2" xfId="35407" hidden="1" xr:uid="{00000000-0005-0000-0000-00004D820000}"/>
    <cellStyle name="Explicación 2" xfId="35413" hidden="1" xr:uid="{00000000-0005-0000-0000-00004E820000}"/>
    <cellStyle name="Explicación 2" xfId="35418" hidden="1" xr:uid="{00000000-0005-0000-0000-00004F820000}"/>
    <cellStyle name="Explicación 2" xfId="35423" hidden="1" xr:uid="{00000000-0005-0000-0000-000050820000}"/>
    <cellStyle name="Explicación 2" xfId="35429" hidden="1" xr:uid="{00000000-0005-0000-0000-000051820000}"/>
    <cellStyle name="Explicación 2" xfId="35435" hidden="1" xr:uid="{00000000-0005-0000-0000-000052820000}"/>
    <cellStyle name="Explicación 2" xfId="35491" hidden="1" xr:uid="{00000000-0005-0000-0000-000053820000}"/>
    <cellStyle name="Explicación 2" xfId="35508" hidden="1" xr:uid="{00000000-0005-0000-0000-000054820000}"/>
    <cellStyle name="Explicación 2" xfId="35514" hidden="1" xr:uid="{00000000-0005-0000-0000-000055820000}"/>
    <cellStyle name="Explicación 2" xfId="35519" hidden="1" xr:uid="{00000000-0005-0000-0000-000056820000}"/>
    <cellStyle name="Explicación 2" xfId="35524" hidden="1" xr:uid="{00000000-0005-0000-0000-000057820000}"/>
    <cellStyle name="Explicación 2" xfId="35529" hidden="1" xr:uid="{00000000-0005-0000-0000-000058820000}"/>
    <cellStyle name="Explicación 2" xfId="35534" hidden="1" xr:uid="{00000000-0005-0000-0000-000059820000}"/>
    <cellStyle name="Explicación 2" xfId="35539" hidden="1" xr:uid="{00000000-0005-0000-0000-00005A820000}"/>
    <cellStyle name="Explicación 2" xfId="35544" hidden="1" xr:uid="{00000000-0005-0000-0000-00005B820000}"/>
    <cellStyle name="Explicación 2" xfId="35549" hidden="1" xr:uid="{00000000-0005-0000-0000-00005C820000}"/>
    <cellStyle name="Explicación 2" xfId="35451" hidden="1" xr:uid="{00000000-0005-0000-0000-00005D820000}"/>
    <cellStyle name="Explicación 2" xfId="35444" hidden="1" xr:uid="{00000000-0005-0000-0000-00005E820000}"/>
    <cellStyle name="Explicación 2" xfId="35319" hidden="1" xr:uid="{00000000-0005-0000-0000-00005F820000}"/>
    <cellStyle name="Explicación 2" xfId="35437" hidden="1" xr:uid="{00000000-0005-0000-0000-000060820000}"/>
    <cellStyle name="Explicación 2" xfId="35553" hidden="1" xr:uid="{00000000-0005-0000-0000-000061820000}"/>
    <cellStyle name="Explicación 2" xfId="35558" hidden="1" xr:uid="{00000000-0005-0000-0000-000062820000}"/>
    <cellStyle name="Explicación 2" xfId="35563" hidden="1" xr:uid="{00000000-0005-0000-0000-000063820000}"/>
    <cellStyle name="Explicación 2" xfId="35568" hidden="1" xr:uid="{00000000-0005-0000-0000-000064820000}"/>
    <cellStyle name="Explicación 2" xfId="35573" hidden="1" xr:uid="{00000000-0005-0000-0000-000065820000}"/>
    <cellStyle name="Explicación 2" xfId="35578" hidden="1" xr:uid="{00000000-0005-0000-0000-000066820000}"/>
    <cellStyle name="Explicación 2" xfId="35251" hidden="1" xr:uid="{00000000-0005-0000-0000-000067820000}"/>
    <cellStyle name="Explicación 2" xfId="33818" hidden="1" xr:uid="{00000000-0005-0000-0000-000068820000}"/>
    <cellStyle name="Explicación 2" xfId="33369" hidden="1" xr:uid="{00000000-0005-0000-0000-000069820000}"/>
    <cellStyle name="Explicación 2" xfId="35245" hidden="1" xr:uid="{00000000-0005-0000-0000-00006A820000}"/>
    <cellStyle name="Explicación 2" xfId="35229" hidden="1" xr:uid="{00000000-0005-0000-0000-00006B820000}"/>
    <cellStyle name="Explicación 2" xfId="35225" hidden="1" xr:uid="{00000000-0005-0000-0000-00006C820000}"/>
    <cellStyle name="Explicación 2" xfId="5616" hidden="1" xr:uid="{00000000-0005-0000-0000-00006D820000}"/>
    <cellStyle name="Explicación 2" xfId="35222" hidden="1" xr:uid="{00000000-0005-0000-0000-00006E820000}"/>
    <cellStyle name="Explicación 2" xfId="35583" hidden="1" xr:uid="{00000000-0005-0000-0000-00006F820000}"/>
    <cellStyle name="Explicación 2" xfId="35588" hidden="1" xr:uid="{00000000-0005-0000-0000-000070820000}"/>
    <cellStyle name="Explicación 2" xfId="35643" hidden="1" xr:uid="{00000000-0005-0000-0000-000071820000}"/>
    <cellStyle name="Explicación 2" xfId="35660" hidden="1" xr:uid="{00000000-0005-0000-0000-000072820000}"/>
    <cellStyle name="Explicación 2" xfId="35666" hidden="1" xr:uid="{00000000-0005-0000-0000-000073820000}"/>
    <cellStyle name="Explicación 2" xfId="35671" hidden="1" xr:uid="{00000000-0005-0000-0000-000074820000}"/>
    <cellStyle name="Explicación 2" xfId="35676" hidden="1" xr:uid="{00000000-0005-0000-0000-000075820000}"/>
    <cellStyle name="Explicación 2" xfId="35681" hidden="1" xr:uid="{00000000-0005-0000-0000-000076820000}"/>
    <cellStyle name="Explicación 2" xfId="35686" hidden="1" xr:uid="{00000000-0005-0000-0000-000077820000}"/>
    <cellStyle name="Explicación 2" xfId="35691" hidden="1" xr:uid="{00000000-0005-0000-0000-000078820000}"/>
    <cellStyle name="Explicación 2" xfId="35696" hidden="1" xr:uid="{00000000-0005-0000-0000-000079820000}"/>
    <cellStyle name="Explicación 2" xfId="35701" hidden="1" xr:uid="{00000000-0005-0000-0000-00007A820000}"/>
    <cellStyle name="Explicación 2" xfId="35604" hidden="1" xr:uid="{00000000-0005-0000-0000-00007B820000}"/>
    <cellStyle name="Explicación 2" xfId="35597" hidden="1" xr:uid="{00000000-0005-0000-0000-00007C820000}"/>
    <cellStyle name="Explicación 2" xfId="9822" hidden="1" xr:uid="{00000000-0005-0000-0000-00007D820000}"/>
    <cellStyle name="Explicación 2" xfId="35590" hidden="1" xr:uid="{00000000-0005-0000-0000-00007E820000}"/>
    <cellStyle name="Explicación 2" xfId="35705" hidden="1" xr:uid="{00000000-0005-0000-0000-00007F820000}"/>
    <cellStyle name="Explicación 2" xfId="35710" hidden="1" xr:uid="{00000000-0005-0000-0000-000080820000}"/>
    <cellStyle name="Explicación 2" xfId="35715" hidden="1" xr:uid="{00000000-0005-0000-0000-000081820000}"/>
    <cellStyle name="Explicación 2" xfId="35720" hidden="1" xr:uid="{00000000-0005-0000-0000-000082820000}"/>
    <cellStyle name="Explicación 2" xfId="35725" hidden="1" xr:uid="{00000000-0005-0000-0000-000083820000}"/>
    <cellStyle name="Explicación 2" xfId="35730" hidden="1" xr:uid="{00000000-0005-0000-0000-000084820000}"/>
    <cellStyle name="Explicación 2" xfId="35381" hidden="1" xr:uid="{00000000-0005-0000-0000-000085820000}"/>
    <cellStyle name="Explicación 2" xfId="33428" hidden="1" xr:uid="{00000000-0005-0000-0000-000086820000}"/>
    <cellStyle name="Explicación 2" xfId="35387" hidden="1" xr:uid="{00000000-0005-0000-0000-000087820000}"/>
    <cellStyle name="Explicación 2" xfId="35397" hidden="1" xr:uid="{00000000-0005-0000-0000-000088820000}"/>
    <cellStyle name="Explicación 2" xfId="33693" hidden="1" xr:uid="{00000000-0005-0000-0000-000089820000}"/>
    <cellStyle name="Explicación 2" xfId="35265" hidden="1" xr:uid="{00000000-0005-0000-0000-00008A820000}"/>
    <cellStyle name="Explicación 2" xfId="33550" hidden="1" xr:uid="{00000000-0005-0000-0000-00008B820000}"/>
    <cellStyle name="Explicación 2" xfId="33706" hidden="1" xr:uid="{00000000-0005-0000-0000-00008C820000}"/>
    <cellStyle name="Explicación 2" xfId="35221" hidden="1" xr:uid="{00000000-0005-0000-0000-00008D820000}"/>
    <cellStyle name="Explicación 2" xfId="35733" hidden="1" xr:uid="{00000000-0005-0000-0000-00008E820000}"/>
    <cellStyle name="Explicación 2" xfId="35788" hidden="1" xr:uid="{00000000-0005-0000-0000-00008F820000}"/>
    <cellStyle name="Explicación 2" xfId="35805" hidden="1" xr:uid="{00000000-0005-0000-0000-000090820000}"/>
    <cellStyle name="Explicación 2" xfId="35811" hidden="1" xr:uid="{00000000-0005-0000-0000-000091820000}"/>
    <cellStyle name="Explicación 2" xfId="35816" hidden="1" xr:uid="{00000000-0005-0000-0000-000092820000}"/>
    <cellStyle name="Explicación 2" xfId="35821" hidden="1" xr:uid="{00000000-0005-0000-0000-000093820000}"/>
    <cellStyle name="Explicación 2" xfId="35826" hidden="1" xr:uid="{00000000-0005-0000-0000-000094820000}"/>
    <cellStyle name="Explicación 2" xfId="35831" hidden="1" xr:uid="{00000000-0005-0000-0000-000095820000}"/>
    <cellStyle name="Explicación 2" xfId="35836" hidden="1" xr:uid="{00000000-0005-0000-0000-000096820000}"/>
    <cellStyle name="Explicación 2" xfId="35841" hidden="1" xr:uid="{00000000-0005-0000-0000-000097820000}"/>
    <cellStyle name="Explicación 2" xfId="35846" hidden="1" xr:uid="{00000000-0005-0000-0000-000098820000}"/>
    <cellStyle name="Explicación 2" xfId="35749" hidden="1" xr:uid="{00000000-0005-0000-0000-000099820000}"/>
    <cellStyle name="Explicación 2" xfId="35742" hidden="1" xr:uid="{00000000-0005-0000-0000-00009A820000}"/>
    <cellStyle name="Explicación 2" xfId="33493" hidden="1" xr:uid="{00000000-0005-0000-0000-00009B820000}"/>
    <cellStyle name="Explicación 2" xfId="35735" hidden="1" xr:uid="{00000000-0005-0000-0000-00009C820000}"/>
    <cellStyle name="Explicación 2" xfId="35850" hidden="1" xr:uid="{00000000-0005-0000-0000-00009D820000}"/>
    <cellStyle name="Explicación 2" xfId="35855" hidden="1" xr:uid="{00000000-0005-0000-0000-00009E820000}"/>
    <cellStyle name="Explicación 2" xfId="35860" hidden="1" xr:uid="{00000000-0005-0000-0000-00009F820000}"/>
    <cellStyle name="Explicación 2" xfId="35865" hidden="1" xr:uid="{00000000-0005-0000-0000-0000A0820000}"/>
    <cellStyle name="Explicación 2" xfId="35870" hidden="1" xr:uid="{00000000-0005-0000-0000-0000A1820000}"/>
    <cellStyle name="Explicación 2" xfId="35875" hidden="1" xr:uid="{00000000-0005-0000-0000-0000A2820000}"/>
    <cellStyle name="Explicación 2" xfId="8806" hidden="1" xr:uid="{00000000-0005-0000-0000-0000A3820000}"/>
    <cellStyle name="Explicación 2" xfId="33539" hidden="1" xr:uid="{00000000-0005-0000-0000-0000A4820000}"/>
    <cellStyle name="Explicación 2" xfId="20335" hidden="1" xr:uid="{00000000-0005-0000-0000-0000A5820000}"/>
    <cellStyle name="Explicación 2" xfId="33560" hidden="1" xr:uid="{00000000-0005-0000-0000-0000A6820000}"/>
    <cellStyle name="Explicación 2" xfId="33458" hidden="1" xr:uid="{00000000-0005-0000-0000-0000A7820000}"/>
    <cellStyle name="Explicación 2" xfId="35878" hidden="1" xr:uid="{00000000-0005-0000-0000-0000A8820000}"/>
    <cellStyle name="Explicación 2" xfId="35883" hidden="1" xr:uid="{00000000-0005-0000-0000-0000A9820000}"/>
    <cellStyle name="Explicación 2" xfId="35888" hidden="1" xr:uid="{00000000-0005-0000-0000-0000AA820000}"/>
    <cellStyle name="Explicación 2" xfId="35893" hidden="1" xr:uid="{00000000-0005-0000-0000-0000AB820000}"/>
    <cellStyle name="Explicación 2" xfId="35898" hidden="1" xr:uid="{00000000-0005-0000-0000-0000AC820000}"/>
    <cellStyle name="Explicación 2" xfId="36026" hidden="1" xr:uid="{00000000-0005-0000-0000-0000AD820000}"/>
    <cellStyle name="Explicación 2" xfId="36043" hidden="1" xr:uid="{00000000-0005-0000-0000-0000AE820000}"/>
    <cellStyle name="Explicación 2" xfId="36050" hidden="1" xr:uid="{00000000-0005-0000-0000-0000AF820000}"/>
    <cellStyle name="Explicación 2" xfId="36057" hidden="1" xr:uid="{00000000-0005-0000-0000-0000B0820000}"/>
    <cellStyle name="Explicación 2" xfId="36086" hidden="1" xr:uid="{00000000-0005-0000-0000-0000B1820000}"/>
    <cellStyle name="Explicación 2" xfId="36092" hidden="1" xr:uid="{00000000-0005-0000-0000-0000B2820000}"/>
    <cellStyle name="Explicación 2" xfId="36097" hidden="1" xr:uid="{00000000-0005-0000-0000-0000B3820000}"/>
    <cellStyle name="Explicación 2" xfId="36102" hidden="1" xr:uid="{00000000-0005-0000-0000-0000B4820000}"/>
    <cellStyle name="Explicación 2" xfId="36108" hidden="1" xr:uid="{00000000-0005-0000-0000-0000B5820000}"/>
    <cellStyle name="Explicación 2" xfId="36114" hidden="1" xr:uid="{00000000-0005-0000-0000-0000B6820000}"/>
    <cellStyle name="Explicación 2" xfId="36169" hidden="1" xr:uid="{00000000-0005-0000-0000-0000B7820000}"/>
    <cellStyle name="Explicación 2" xfId="36186" hidden="1" xr:uid="{00000000-0005-0000-0000-0000B8820000}"/>
    <cellStyle name="Explicación 2" xfId="36192" hidden="1" xr:uid="{00000000-0005-0000-0000-0000B9820000}"/>
    <cellStyle name="Explicación 2" xfId="36197" hidden="1" xr:uid="{00000000-0005-0000-0000-0000BA820000}"/>
    <cellStyle name="Explicación 2" xfId="36202" hidden="1" xr:uid="{00000000-0005-0000-0000-0000BB820000}"/>
    <cellStyle name="Explicación 2" xfId="36207" hidden="1" xr:uid="{00000000-0005-0000-0000-0000BC820000}"/>
    <cellStyle name="Explicación 2" xfId="36212" hidden="1" xr:uid="{00000000-0005-0000-0000-0000BD820000}"/>
    <cellStyle name="Explicación 2" xfId="36217" hidden="1" xr:uid="{00000000-0005-0000-0000-0000BE820000}"/>
    <cellStyle name="Explicación 2" xfId="36222" hidden="1" xr:uid="{00000000-0005-0000-0000-0000BF820000}"/>
    <cellStyle name="Explicación 2" xfId="36227" hidden="1" xr:uid="{00000000-0005-0000-0000-0000C0820000}"/>
    <cellStyle name="Explicación 2" xfId="36130" hidden="1" xr:uid="{00000000-0005-0000-0000-0000C1820000}"/>
    <cellStyle name="Explicación 2" xfId="36123" hidden="1" xr:uid="{00000000-0005-0000-0000-0000C2820000}"/>
    <cellStyle name="Explicación 2" xfId="35998" hidden="1" xr:uid="{00000000-0005-0000-0000-0000C3820000}"/>
    <cellStyle name="Explicación 2" xfId="36116" hidden="1" xr:uid="{00000000-0005-0000-0000-0000C4820000}"/>
    <cellStyle name="Explicación 2" xfId="36231" hidden="1" xr:uid="{00000000-0005-0000-0000-0000C5820000}"/>
    <cellStyle name="Explicación 2" xfId="36236" hidden="1" xr:uid="{00000000-0005-0000-0000-0000C6820000}"/>
    <cellStyle name="Explicación 2" xfId="36241" hidden="1" xr:uid="{00000000-0005-0000-0000-0000C7820000}"/>
    <cellStyle name="Explicación 2" xfId="36246" hidden="1" xr:uid="{00000000-0005-0000-0000-0000C8820000}"/>
    <cellStyle name="Explicación 2" xfId="36251" hidden="1" xr:uid="{00000000-0005-0000-0000-0000C9820000}"/>
    <cellStyle name="Explicación 2" xfId="36256" hidden="1" xr:uid="{00000000-0005-0000-0000-0000CA820000}"/>
    <cellStyle name="Explicación 2" xfId="35930" hidden="1" xr:uid="{00000000-0005-0000-0000-0000CB820000}"/>
    <cellStyle name="Explicación 2" xfId="9820" hidden="1" xr:uid="{00000000-0005-0000-0000-0000CC820000}"/>
    <cellStyle name="Explicación 2" xfId="33573" hidden="1" xr:uid="{00000000-0005-0000-0000-0000CD820000}"/>
    <cellStyle name="Explicación 2" xfId="35924" hidden="1" xr:uid="{00000000-0005-0000-0000-0000CE820000}"/>
    <cellStyle name="Explicación 2" xfId="35908" hidden="1" xr:uid="{00000000-0005-0000-0000-0000CF820000}"/>
    <cellStyle name="Explicación 2" xfId="35904" hidden="1" xr:uid="{00000000-0005-0000-0000-0000D0820000}"/>
    <cellStyle name="Explicación 2" xfId="8579" hidden="1" xr:uid="{00000000-0005-0000-0000-0000D1820000}"/>
    <cellStyle name="Explicación 2" xfId="35901" hidden="1" xr:uid="{00000000-0005-0000-0000-0000D2820000}"/>
    <cellStyle name="Explicación 2" xfId="36261" hidden="1" xr:uid="{00000000-0005-0000-0000-0000D3820000}"/>
    <cellStyle name="Explicación 2" xfId="36266" hidden="1" xr:uid="{00000000-0005-0000-0000-0000D4820000}"/>
    <cellStyle name="Explicación 2" xfId="36321" hidden="1" xr:uid="{00000000-0005-0000-0000-0000D5820000}"/>
    <cellStyle name="Explicación 2" xfId="36338" hidden="1" xr:uid="{00000000-0005-0000-0000-0000D6820000}"/>
    <cellStyle name="Explicación 2" xfId="36344" hidden="1" xr:uid="{00000000-0005-0000-0000-0000D7820000}"/>
    <cellStyle name="Explicación 2" xfId="36349" hidden="1" xr:uid="{00000000-0005-0000-0000-0000D8820000}"/>
    <cellStyle name="Explicación 2" xfId="36354" hidden="1" xr:uid="{00000000-0005-0000-0000-0000D9820000}"/>
    <cellStyle name="Explicación 2" xfId="36359" hidden="1" xr:uid="{00000000-0005-0000-0000-0000DA820000}"/>
    <cellStyle name="Explicación 2" xfId="36364" hidden="1" xr:uid="{00000000-0005-0000-0000-0000DB820000}"/>
    <cellStyle name="Explicación 2" xfId="36369" hidden="1" xr:uid="{00000000-0005-0000-0000-0000DC820000}"/>
    <cellStyle name="Explicación 2" xfId="36374" hidden="1" xr:uid="{00000000-0005-0000-0000-0000DD820000}"/>
    <cellStyle name="Explicación 2" xfId="36379" hidden="1" xr:uid="{00000000-0005-0000-0000-0000DE820000}"/>
    <cellStyle name="Explicación 2" xfId="36282" hidden="1" xr:uid="{00000000-0005-0000-0000-0000DF820000}"/>
    <cellStyle name="Explicación 2" xfId="36275" hidden="1" xr:uid="{00000000-0005-0000-0000-0000E0820000}"/>
    <cellStyle name="Explicación 2" xfId="8575" hidden="1" xr:uid="{00000000-0005-0000-0000-0000E1820000}"/>
    <cellStyle name="Explicación 2" xfId="36268" hidden="1" xr:uid="{00000000-0005-0000-0000-0000E2820000}"/>
    <cellStyle name="Explicación 2" xfId="36383" hidden="1" xr:uid="{00000000-0005-0000-0000-0000E3820000}"/>
    <cellStyle name="Explicación 2" xfId="36388" hidden="1" xr:uid="{00000000-0005-0000-0000-0000E4820000}"/>
    <cellStyle name="Explicación 2" xfId="36393" hidden="1" xr:uid="{00000000-0005-0000-0000-0000E5820000}"/>
    <cellStyle name="Explicación 2" xfId="36398" hidden="1" xr:uid="{00000000-0005-0000-0000-0000E6820000}"/>
    <cellStyle name="Explicación 2" xfId="36403" hidden="1" xr:uid="{00000000-0005-0000-0000-0000E7820000}"/>
    <cellStyle name="Explicación 2" xfId="36408" hidden="1" xr:uid="{00000000-0005-0000-0000-0000E8820000}"/>
    <cellStyle name="Explicación 2" xfId="36060" hidden="1" xr:uid="{00000000-0005-0000-0000-0000E9820000}"/>
    <cellStyle name="Explicación 2" xfId="4272" hidden="1" xr:uid="{00000000-0005-0000-0000-0000EA820000}"/>
    <cellStyle name="Explicación 2" xfId="36066" hidden="1" xr:uid="{00000000-0005-0000-0000-0000EB820000}"/>
    <cellStyle name="Explicación 2" xfId="36076" hidden="1" xr:uid="{00000000-0005-0000-0000-0000EC820000}"/>
    <cellStyle name="Explicación 2" xfId="5588" hidden="1" xr:uid="{00000000-0005-0000-0000-0000ED820000}"/>
    <cellStyle name="Explicación 2" xfId="35944" hidden="1" xr:uid="{00000000-0005-0000-0000-0000EE820000}"/>
    <cellStyle name="Explicación 2" xfId="33804" hidden="1" xr:uid="{00000000-0005-0000-0000-0000EF820000}"/>
    <cellStyle name="Explicación 2" xfId="26977" hidden="1" xr:uid="{00000000-0005-0000-0000-0000F0820000}"/>
    <cellStyle name="Explicación 2" xfId="35900" hidden="1" xr:uid="{00000000-0005-0000-0000-0000F1820000}"/>
    <cellStyle name="Explicación 2" xfId="36411" hidden="1" xr:uid="{00000000-0005-0000-0000-0000F2820000}"/>
    <cellStyle name="Explicación 2" xfId="36466" hidden="1" xr:uid="{00000000-0005-0000-0000-0000F3820000}"/>
    <cellStyle name="Explicación 2" xfId="36483" hidden="1" xr:uid="{00000000-0005-0000-0000-0000F4820000}"/>
    <cellStyle name="Explicación 2" xfId="36489" hidden="1" xr:uid="{00000000-0005-0000-0000-0000F5820000}"/>
    <cellStyle name="Explicación 2" xfId="36494" hidden="1" xr:uid="{00000000-0005-0000-0000-0000F6820000}"/>
    <cellStyle name="Explicación 2" xfId="36499" hidden="1" xr:uid="{00000000-0005-0000-0000-0000F7820000}"/>
    <cellStyle name="Explicación 2" xfId="36504" hidden="1" xr:uid="{00000000-0005-0000-0000-0000F8820000}"/>
    <cellStyle name="Explicación 2" xfId="36509" hidden="1" xr:uid="{00000000-0005-0000-0000-0000F9820000}"/>
    <cellStyle name="Explicación 2" xfId="36514" hidden="1" xr:uid="{00000000-0005-0000-0000-0000FA820000}"/>
    <cellStyle name="Explicación 2" xfId="36519" hidden="1" xr:uid="{00000000-0005-0000-0000-0000FB820000}"/>
    <cellStyle name="Explicación 2" xfId="36524" hidden="1" xr:uid="{00000000-0005-0000-0000-0000FC820000}"/>
    <cellStyle name="Explicación 2" xfId="36427" hidden="1" xr:uid="{00000000-0005-0000-0000-0000FD820000}"/>
    <cellStyle name="Explicación 2" xfId="36420" hidden="1" xr:uid="{00000000-0005-0000-0000-0000FE820000}"/>
    <cellStyle name="Explicación 2" xfId="33496" hidden="1" xr:uid="{00000000-0005-0000-0000-0000FF820000}"/>
    <cellStyle name="Explicación 2" xfId="36413" hidden="1" xr:uid="{00000000-0005-0000-0000-000000830000}"/>
    <cellStyle name="Explicación 2" xfId="36528" hidden="1" xr:uid="{00000000-0005-0000-0000-000001830000}"/>
    <cellStyle name="Explicación 2" xfId="36533" hidden="1" xr:uid="{00000000-0005-0000-0000-000002830000}"/>
    <cellStyle name="Explicación 2" xfId="36538" hidden="1" xr:uid="{00000000-0005-0000-0000-000003830000}"/>
    <cellStyle name="Explicación 2" xfId="36543" hidden="1" xr:uid="{00000000-0005-0000-0000-000004830000}"/>
    <cellStyle name="Explicación 2" xfId="36548" hidden="1" xr:uid="{00000000-0005-0000-0000-000005830000}"/>
    <cellStyle name="Explicación 2" xfId="36553" hidden="1" xr:uid="{00000000-0005-0000-0000-000006830000}"/>
    <cellStyle name="Explicación 2" xfId="37622" hidden="1" xr:uid="{00000000-0005-0000-0000-000007830000}"/>
    <cellStyle name="Explicación 2" xfId="37645" hidden="1" xr:uid="{00000000-0005-0000-0000-000008830000}"/>
    <cellStyle name="Explicación 2" xfId="37678" hidden="1" xr:uid="{00000000-0005-0000-0000-000009830000}"/>
    <cellStyle name="Explicación 2" xfId="37697" hidden="1" xr:uid="{00000000-0005-0000-0000-00000A830000}"/>
    <cellStyle name="Explicación 2" xfId="37877" hidden="1" xr:uid="{00000000-0005-0000-0000-00000B830000}"/>
    <cellStyle name="Explicación 2" xfId="37896" hidden="1" xr:uid="{00000000-0005-0000-0000-00000C830000}"/>
    <cellStyle name="Explicación 2" xfId="37907" hidden="1" xr:uid="{00000000-0005-0000-0000-00000D830000}"/>
    <cellStyle name="Explicación 2" xfId="37912" hidden="1" xr:uid="{00000000-0005-0000-0000-00000E830000}"/>
    <cellStyle name="Explicación 2" xfId="37933" hidden="1" xr:uid="{00000000-0005-0000-0000-00000F830000}"/>
    <cellStyle name="Explicación 2" xfId="37951" hidden="1" xr:uid="{00000000-0005-0000-0000-000010830000}"/>
    <cellStyle name="Explicación 2" xfId="36755" hidden="1" xr:uid="{00000000-0005-0000-0000-000011830000}"/>
    <cellStyle name="Explicación 2" xfId="36736" hidden="1" xr:uid="{00000000-0005-0000-0000-000012830000}"/>
    <cellStyle name="Explicación 2" xfId="36709" hidden="1" xr:uid="{00000000-0005-0000-0000-000013830000}"/>
    <cellStyle name="Explicación 2" xfId="36691" hidden="1" xr:uid="{00000000-0005-0000-0000-000014830000}"/>
    <cellStyle name="Explicación 2" xfId="37281" hidden="1" xr:uid="{00000000-0005-0000-0000-000015830000}"/>
    <cellStyle name="Explicación 2" xfId="38000" hidden="1" xr:uid="{00000000-0005-0000-0000-000016830000}"/>
    <cellStyle name="Explicación 2" xfId="38023" hidden="1" xr:uid="{00000000-0005-0000-0000-000017830000}"/>
    <cellStyle name="Explicación 2" xfId="38028" hidden="1" xr:uid="{00000000-0005-0000-0000-000018830000}"/>
    <cellStyle name="Explicación 2" xfId="38067" hidden="1" xr:uid="{00000000-0005-0000-0000-000019830000}"/>
    <cellStyle name="Explicación 2" xfId="38086" hidden="1" xr:uid="{00000000-0005-0000-0000-00001A830000}"/>
    <cellStyle name="Explicación 2" xfId="37769" hidden="1" xr:uid="{00000000-0005-0000-0000-00001B830000}"/>
    <cellStyle name="Explicación 2" xfId="37766" hidden="1" xr:uid="{00000000-0005-0000-0000-00001C830000}"/>
    <cellStyle name="Explicación 2" xfId="37831" hidden="1" xr:uid="{00000000-0005-0000-0000-00001D830000}"/>
    <cellStyle name="Explicación 2" xfId="37698" hidden="1" xr:uid="{00000000-0005-0000-0000-00001E830000}"/>
    <cellStyle name="Explicación 2" xfId="37240" hidden="1" xr:uid="{00000000-0005-0000-0000-00001F830000}"/>
    <cellStyle name="Explicación 2" xfId="38096" hidden="1" xr:uid="{00000000-0005-0000-0000-000020830000}"/>
    <cellStyle name="Explicación 2" xfId="38105" hidden="1" xr:uid="{00000000-0005-0000-0000-000021830000}"/>
    <cellStyle name="Explicación 2" xfId="38110" hidden="1" xr:uid="{00000000-0005-0000-0000-000022830000}"/>
    <cellStyle name="Explicación 2" xfId="38141" hidden="1" xr:uid="{00000000-0005-0000-0000-000023830000}"/>
    <cellStyle name="Explicación 2" xfId="38160" hidden="1" xr:uid="{00000000-0005-0000-0000-000024830000}"/>
    <cellStyle name="Explicación 2" xfId="36679" hidden="1" xr:uid="{00000000-0005-0000-0000-000025830000}"/>
    <cellStyle name="Explicación 2" xfId="37322" hidden="1" xr:uid="{00000000-0005-0000-0000-000026830000}"/>
    <cellStyle name="Explicación 2" xfId="37044" hidden="1" xr:uid="{00000000-0005-0000-0000-000027830000}"/>
    <cellStyle name="Explicación 2" xfId="36577" hidden="1" xr:uid="{00000000-0005-0000-0000-000028830000}"/>
    <cellStyle name="Explicación 2" xfId="37818" hidden="1" xr:uid="{00000000-0005-0000-0000-000029830000}"/>
    <cellStyle name="Explicación 2" xfId="37393" hidden="1" xr:uid="{00000000-0005-0000-0000-00002A830000}"/>
    <cellStyle name="Explicación 2" xfId="38172" hidden="1" xr:uid="{00000000-0005-0000-0000-00002B830000}"/>
    <cellStyle name="Explicación 2" xfId="38177" hidden="1" xr:uid="{00000000-0005-0000-0000-00002C830000}"/>
    <cellStyle name="Explicación 2" xfId="38209" hidden="1" xr:uid="{00000000-0005-0000-0000-00002D830000}"/>
    <cellStyle name="Explicación 2" xfId="38229" hidden="1" xr:uid="{00000000-0005-0000-0000-00002E830000}"/>
    <cellStyle name="Explicación 2" xfId="37589" hidden="1" xr:uid="{00000000-0005-0000-0000-00002F830000}"/>
    <cellStyle name="Explicación 2" xfId="37588" hidden="1" xr:uid="{00000000-0005-0000-0000-000030830000}"/>
    <cellStyle name="Explicación 2" xfId="37738" hidden="1" xr:uid="{00000000-0005-0000-0000-000031830000}"/>
    <cellStyle name="Explicación 2" xfId="37579" hidden="1" xr:uid="{00000000-0005-0000-0000-000032830000}"/>
    <cellStyle name="Explicación 2" xfId="36752" hidden="1" xr:uid="{00000000-0005-0000-0000-000033830000}"/>
    <cellStyle name="Explicación 2" xfId="38237" hidden="1" xr:uid="{00000000-0005-0000-0000-000034830000}"/>
    <cellStyle name="Explicación 2" xfId="38245" hidden="1" xr:uid="{00000000-0005-0000-0000-000035830000}"/>
    <cellStyle name="Explicación 2" xfId="38250" hidden="1" xr:uid="{00000000-0005-0000-0000-000036830000}"/>
    <cellStyle name="Explicación 2" xfId="38280" hidden="1" xr:uid="{00000000-0005-0000-0000-000037830000}"/>
    <cellStyle name="Explicación 2" xfId="38297" hidden="1" xr:uid="{00000000-0005-0000-0000-000038830000}"/>
    <cellStyle name="Explicación 2" xfId="37139" hidden="1" xr:uid="{00000000-0005-0000-0000-000039830000}"/>
    <cellStyle name="Explicación 2" xfId="37118" hidden="1" xr:uid="{00000000-0005-0000-0000-00003A830000}"/>
    <cellStyle name="Explicación 2" xfId="37727" hidden="1" xr:uid="{00000000-0005-0000-0000-00003B830000}"/>
    <cellStyle name="Explicación 2" xfId="36593" hidden="1" xr:uid="{00000000-0005-0000-0000-00003C830000}"/>
    <cellStyle name="Explicación 2" xfId="37383" hidden="1" xr:uid="{00000000-0005-0000-0000-00003D830000}"/>
    <cellStyle name="Explicación 2" xfId="37128" hidden="1" xr:uid="{00000000-0005-0000-0000-00003E830000}"/>
    <cellStyle name="Explicación 2" xfId="38312" hidden="1" xr:uid="{00000000-0005-0000-0000-00003F830000}"/>
    <cellStyle name="Explicación 2" xfId="38317" hidden="1" xr:uid="{00000000-0005-0000-0000-000040830000}"/>
    <cellStyle name="Explicación 2" xfId="38349" hidden="1" xr:uid="{00000000-0005-0000-0000-000041830000}"/>
    <cellStyle name="Explicación 2" xfId="38366" hidden="1" xr:uid="{00000000-0005-0000-0000-000042830000}"/>
    <cellStyle name="Explicación 2" xfId="37206" hidden="1" xr:uid="{00000000-0005-0000-0000-000043830000}"/>
    <cellStyle name="Explicación 2" xfId="37164" hidden="1" xr:uid="{00000000-0005-0000-0000-000044830000}"/>
    <cellStyle name="Explicación 2" xfId="36603" hidden="1" xr:uid="{00000000-0005-0000-0000-000045830000}"/>
    <cellStyle name="Explicación 2" xfId="36852" hidden="1" xr:uid="{00000000-0005-0000-0000-000046830000}"/>
    <cellStyle name="Explicación 2" xfId="36998" hidden="1" xr:uid="{00000000-0005-0000-0000-000047830000}"/>
    <cellStyle name="Explicación 2" xfId="38374" hidden="1" xr:uid="{00000000-0005-0000-0000-000048830000}"/>
    <cellStyle name="Explicación 2" xfId="38381" hidden="1" xr:uid="{00000000-0005-0000-0000-000049830000}"/>
    <cellStyle name="Explicación 2" xfId="38386" hidden="1" xr:uid="{00000000-0005-0000-0000-00004A830000}"/>
    <cellStyle name="Explicación 2" xfId="38416" hidden="1" xr:uid="{00000000-0005-0000-0000-00004B830000}"/>
    <cellStyle name="Explicación 2" xfId="38434" hidden="1" xr:uid="{00000000-0005-0000-0000-00004C830000}"/>
    <cellStyle name="Explicación 2" xfId="37030" hidden="1" xr:uid="{00000000-0005-0000-0000-00004D830000}"/>
    <cellStyle name="Explicación 2" xfId="36807" hidden="1" xr:uid="{00000000-0005-0000-0000-00004E830000}"/>
    <cellStyle name="Explicación 2" xfId="37485" hidden="1" xr:uid="{00000000-0005-0000-0000-00004F830000}"/>
    <cellStyle name="Explicación 2" xfId="37065" hidden="1" xr:uid="{00000000-0005-0000-0000-000050830000}"/>
    <cellStyle name="Explicación 2" xfId="37238" hidden="1" xr:uid="{00000000-0005-0000-0000-000051830000}"/>
    <cellStyle name="Explicación 2" xfId="37260" hidden="1" xr:uid="{00000000-0005-0000-0000-000052830000}"/>
    <cellStyle name="Explicación 2" xfId="38449" hidden="1" xr:uid="{00000000-0005-0000-0000-000053830000}"/>
    <cellStyle name="Explicación 2" xfId="38454" hidden="1" xr:uid="{00000000-0005-0000-0000-000054830000}"/>
    <cellStyle name="Explicación 2" xfId="38485" hidden="1" xr:uid="{00000000-0005-0000-0000-000055830000}"/>
    <cellStyle name="Explicación 2" xfId="38502" hidden="1" xr:uid="{00000000-0005-0000-0000-000056830000}"/>
    <cellStyle name="Explicación 2" xfId="37921" hidden="1" xr:uid="{00000000-0005-0000-0000-000057830000}"/>
    <cellStyle name="Explicación 2" xfId="37773" hidden="1" xr:uid="{00000000-0005-0000-0000-000058830000}"/>
    <cellStyle name="Explicación 2" xfId="37902" hidden="1" xr:uid="{00000000-0005-0000-0000-000059830000}"/>
    <cellStyle name="Explicación 2" xfId="37733" hidden="1" xr:uid="{00000000-0005-0000-0000-00005A830000}"/>
    <cellStyle name="Explicación 2" xfId="37131" hidden="1" xr:uid="{00000000-0005-0000-0000-00005B830000}"/>
    <cellStyle name="Explicación 2" xfId="38508" hidden="1" xr:uid="{00000000-0005-0000-0000-00005C830000}"/>
    <cellStyle name="Explicación 2" xfId="38513" hidden="1" xr:uid="{00000000-0005-0000-0000-00005D830000}"/>
    <cellStyle name="Explicación 2" xfId="38518" hidden="1" xr:uid="{00000000-0005-0000-0000-00005E830000}"/>
    <cellStyle name="Explicación 2" xfId="38547" hidden="1" xr:uid="{00000000-0005-0000-0000-00005F830000}"/>
    <cellStyle name="Explicación 2" xfId="38565" hidden="1" xr:uid="{00000000-0005-0000-0000-000060830000}"/>
    <cellStyle name="Explicación 2" xfId="37590" hidden="1" xr:uid="{00000000-0005-0000-0000-000061830000}"/>
    <cellStyle name="Explicación 2" xfId="36917" hidden="1" xr:uid="{00000000-0005-0000-0000-000062830000}"/>
    <cellStyle name="Explicación 2" xfId="36994" hidden="1" xr:uid="{00000000-0005-0000-0000-000063830000}"/>
    <cellStyle name="Explicación 2" xfId="37083" hidden="1" xr:uid="{00000000-0005-0000-0000-000064830000}"/>
    <cellStyle name="Explicación 2" xfId="36919" hidden="1" xr:uid="{00000000-0005-0000-0000-000065830000}"/>
    <cellStyle name="Explicación 2" xfId="36999" hidden="1" xr:uid="{00000000-0005-0000-0000-000066830000}"/>
    <cellStyle name="Explicación 2" xfId="38577" hidden="1" xr:uid="{00000000-0005-0000-0000-000067830000}"/>
    <cellStyle name="Explicación 2" xfId="38582" hidden="1" xr:uid="{00000000-0005-0000-0000-000068830000}"/>
    <cellStyle name="Explicación 2" xfId="38612" hidden="1" xr:uid="{00000000-0005-0000-0000-000069830000}"/>
    <cellStyle name="Explicación 2" xfId="38629" hidden="1" xr:uid="{00000000-0005-0000-0000-00006A830000}"/>
    <cellStyle name="Explicación 2" xfId="37274" hidden="1" xr:uid="{00000000-0005-0000-0000-00006B830000}"/>
    <cellStyle name="Explicación 2" xfId="38299" hidden="1" xr:uid="{00000000-0005-0000-0000-00006C830000}"/>
    <cellStyle name="Explicación 2" xfId="37152" hidden="1" xr:uid="{00000000-0005-0000-0000-00006D830000}"/>
    <cellStyle name="Explicación 2" xfId="37453" hidden="1" xr:uid="{00000000-0005-0000-0000-00006E830000}"/>
    <cellStyle name="Explicación 2" xfId="37067" hidden="1" xr:uid="{00000000-0005-0000-0000-00006F830000}"/>
    <cellStyle name="Explicación 2" xfId="38634" hidden="1" xr:uid="{00000000-0005-0000-0000-000070830000}"/>
    <cellStyle name="Explicación 2" xfId="38639" hidden="1" xr:uid="{00000000-0005-0000-0000-000071830000}"/>
    <cellStyle name="Explicación 2" xfId="38644" hidden="1" xr:uid="{00000000-0005-0000-0000-000072830000}"/>
    <cellStyle name="Explicación 2" xfId="38669" hidden="1" xr:uid="{00000000-0005-0000-0000-000073830000}"/>
    <cellStyle name="Explicación 2" xfId="38686" hidden="1" xr:uid="{00000000-0005-0000-0000-000074830000}"/>
    <cellStyle name="Explicación 2" xfId="37042" hidden="1" xr:uid="{00000000-0005-0000-0000-000075830000}"/>
    <cellStyle name="Explicación 2" xfId="37064" hidden="1" xr:uid="{00000000-0005-0000-0000-000076830000}"/>
    <cellStyle name="Explicación 2" xfId="37595" hidden="1" xr:uid="{00000000-0005-0000-0000-000077830000}"/>
    <cellStyle name="Explicación 2" xfId="37188" hidden="1" xr:uid="{00000000-0005-0000-0000-000078830000}"/>
    <cellStyle name="Explicación 2" xfId="37013" hidden="1" xr:uid="{00000000-0005-0000-0000-000079830000}"/>
    <cellStyle name="Explicación 2" xfId="36830" hidden="1" xr:uid="{00000000-0005-0000-0000-00007A830000}"/>
    <cellStyle name="Explicación 2" xfId="38691" hidden="1" xr:uid="{00000000-0005-0000-0000-00007B830000}"/>
    <cellStyle name="Explicación 2" xfId="38696" hidden="1" xr:uid="{00000000-0005-0000-0000-00007C830000}"/>
    <cellStyle name="Explicación 2" xfId="38721" hidden="1" xr:uid="{00000000-0005-0000-0000-00007D830000}"/>
    <cellStyle name="Explicación 2" xfId="38738" hidden="1" xr:uid="{00000000-0005-0000-0000-00007E830000}"/>
    <cellStyle name="Explicación 2" xfId="37234" hidden="1" xr:uid="{00000000-0005-0000-0000-00007F830000}"/>
    <cellStyle name="Explicación 2" xfId="38438" hidden="1" xr:uid="{00000000-0005-0000-0000-000080830000}"/>
    <cellStyle name="Explicación 2" xfId="36739" hidden="1" xr:uid="{00000000-0005-0000-0000-000081830000}"/>
    <cellStyle name="Explicación 2" xfId="36947" hidden="1" xr:uid="{00000000-0005-0000-0000-000082830000}"/>
    <cellStyle name="Explicación 2" xfId="38167" hidden="1" xr:uid="{00000000-0005-0000-0000-000083830000}"/>
    <cellStyle name="Explicación 2" xfId="38741" hidden="1" xr:uid="{00000000-0005-0000-0000-000084830000}"/>
    <cellStyle name="Explicación 2" xfId="38746" hidden="1" xr:uid="{00000000-0005-0000-0000-000085830000}"/>
    <cellStyle name="Explicación 2" xfId="38751" hidden="1" xr:uid="{00000000-0005-0000-0000-000086830000}"/>
    <cellStyle name="Explicación 2" xfId="38776" hidden="1" xr:uid="{00000000-0005-0000-0000-000087830000}"/>
    <cellStyle name="Explicación 2" xfId="38793" xr:uid="{00000000-0005-0000-0000-000088830000}"/>
    <cellStyle name="Good 2" xfId="2552" xr:uid="{00000000-0005-0000-0000-000089830000}"/>
    <cellStyle name="Good 2 2" xfId="5112" xr:uid="{00000000-0005-0000-0000-00008A830000}"/>
    <cellStyle name="Good 2 3" xfId="4763" xr:uid="{00000000-0005-0000-0000-00008B830000}"/>
    <cellStyle name="Good 3" xfId="3050" xr:uid="{00000000-0005-0000-0000-00008C830000}"/>
    <cellStyle name="Good 3 2" xfId="38878" xr:uid="{00000000-0005-0000-0000-00008D830000}"/>
    <cellStyle name="Good 4" xfId="4762" xr:uid="{00000000-0005-0000-0000-00008E830000}"/>
    <cellStyle name="Heading 1 2" xfId="2548" hidden="1" xr:uid="{00000000-0005-0000-0000-000090830000}"/>
    <cellStyle name="Heading 1 2" xfId="37252" hidden="1" xr:uid="{00000000-0005-0000-0000-000091830000}"/>
    <cellStyle name="Heading 1 2" xfId="37247" hidden="1" xr:uid="{00000000-0005-0000-0000-000092830000}"/>
    <cellStyle name="Heading 1 2" xfId="37109" hidden="1" xr:uid="{00000000-0005-0000-0000-000093830000}"/>
    <cellStyle name="Heading 1 2" xfId="37199" hidden="1" xr:uid="{00000000-0005-0000-0000-000094830000}"/>
    <cellStyle name="Heading 1 2" xfId="37089" hidden="1" xr:uid="{00000000-0005-0000-0000-000095830000}"/>
    <cellStyle name="Heading 1 2" xfId="36882" hidden="1" xr:uid="{00000000-0005-0000-0000-000096830000}"/>
    <cellStyle name="Heading 1 2" xfId="37427" hidden="1" xr:uid="{00000000-0005-0000-0000-000097830000}"/>
    <cellStyle name="Heading 1 2" xfId="37487" hidden="1" xr:uid="{00000000-0005-0000-0000-000098830000}"/>
    <cellStyle name="Heading 1 2" xfId="36569" hidden="1" xr:uid="{00000000-0005-0000-0000-000099830000}"/>
    <cellStyle name="Heading 1 2" xfId="37372" hidden="1" xr:uid="{00000000-0005-0000-0000-00009A830000}"/>
    <cellStyle name="Heading 1 2" xfId="37209" hidden="1" xr:uid="{00000000-0005-0000-0000-00009B830000}"/>
    <cellStyle name="Heading 1 2" xfId="36872" hidden="1" xr:uid="{00000000-0005-0000-0000-00009C830000}"/>
    <cellStyle name="Heading 1 2" xfId="37057" xr:uid="{00000000-0005-0000-0000-00009D830000}"/>
    <cellStyle name="Heading 1 2 2" xfId="5108" hidden="1" xr:uid="{00000000-0005-0000-0000-00009E830000}"/>
    <cellStyle name="Heading 1 2 2" xfId="6979" hidden="1" xr:uid="{00000000-0005-0000-0000-00009F830000}"/>
    <cellStyle name="Heading 1 2 2" xfId="9282" hidden="1" xr:uid="{00000000-0005-0000-0000-0000A0830000}"/>
    <cellStyle name="Heading 1 2 2" xfId="9877" hidden="1" xr:uid="{00000000-0005-0000-0000-0000A1830000}"/>
    <cellStyle name="Heading 1 2 2" xfId="9064" hidden="1" xr:uid="{00000000-0005-0000-0000-0000A2830000}"/>
    <cellStyle name="Heading 1 2 2" xfId="4697" hidden="1" xr:uid="{00000000-0005-0000-0000-0000A3830000}"/>
    <cellStyle name="Heading 1 2 2" xfId="10074" hidden="1" xr:uid="{00000000-0005-0000-0000-0000A4830000}"/>
    <cellStyle name="Heading 1 2 2" xfId="5389" hidden="1" xr:uid="{00000000-0005-0000-0000-0000A5830000}"/>
    <cellStyle name="Heading 1 2 2" xfId="3523" hidden="1" xr:uid="{00000000-0005-0000-0000-0000A6830000}"/>
    <cellStyle name="Heading 1 2 2" xfId="10251" hidden="1" xr:uid="{00000000-0005-0000-0000-0000A7830000}"/>
    <cellStyle name="Heading 1 2 2" xfId="9587" hidden="1" xr:uid="{00000000-0005-0000-0000-0000A8830000}"/>
    <cellStyle name="Heading 1 2 2" xfId="4721" hidden="1" xr:uid="{00000000-0005-0000-0000-0000A9830000}"/>
    <cellStyle name="Heading 1 2 2" xfId="10751" hidden="1" xr:uid="{00000000-0005-0000-0000-0000AA830000}"/>
    <cellStyle name="Heading 1 2 2" xfId="9619" hidden="1" xr:uid="{00000000-0005-0000-0000-0000AB830000}"/>
    <cellStyle name="Heading 1 2 2" xfId="10749" hidden="1" xr:uid="{00000000-0005-0000-0000-0000AC830000}"/>
    <cellStyle name="Heading 1 2 2" xfId="11104" hidden="1" xr:uid="{00000000-0005-0000-0000-0000AD830000}"/>
    <cellStyle name="Heading 1 2 2" xfId="11257" hidden="1" xr:uid="{00000000-0005-0000-0000-0000AE830000}"/>
    <cellStyle name="Heading 1 2 2" xfId="11075" hidden="1" xr:uid="{00000000-0005-0000-0000-0000AF830000}"/>
    <cellStyle name="Heading 1 2 2" xfId="10630" hidden="1" xr:uid="{00000000-0005-0000-0000-0000B0830000}"/>
    <cellStyle name="Heading 1 2 2" xfId="11409" hidden="1" xr:uid="{00000000-0005-0000-0000-0000B1830000}"/>
    <cellStyle name="Heading 1 2 2" xfId="10865" hidden="1" xr:uid="{00000000-0005-0000-0000-0000B2830000}"/>
    <cellStyle name="Heading 1 2 2" xfId="10747" hidden="1" xr:uid="{00000000-0005-0000-0000-0000B3830000}"/>
    <cellStyle name="Heading 1 2 2" xfId="11554" hidden="1" xr:uid="{00000000-0005-0000-0000-0000B4830000}"/>
    <cellStyle name="Heading 1 2 2" xfId="11164" hidden="1" xr:uid="{00000000-0005-0000-0000-0000B5830000}"/>
    <cellStyle name="Heading 1 2 2" xfId="10842" hidden="1" xr:uid="{00000000-0005-0000-0000-0000B6830000}"/>
    <cellStyle name="Heading 1 2 2" xfId="11785" hidden="1" xr:uid="{00000000-0005-0000-0000-0000B7830000}"/>
    <cellStyle name="Heading 1 2 2" xfId="11936" hidden="1" xr:uid="{00000000-0005-0000-0000-0000B8830000}"/>
    <cellStyle name="Heading 1 2 2" xfId="11757" hidden="1" xr:uid="{00000000-0005-0000-0000-0000B9830000}"/>
    <cellStyle name="Heading 1 2 2" xfId="10010" hidden="1" xr:uid="{00000000-0005-0000-0000-0000BA830000}"/>
    <cellStyle name="Heading 1 2 2" xfId="12088" hidden="1" xr:uid="{00000000-0005-0000-0000-0000BB830000}"/>
    <cellStyle name="Heading 1 2 2" xfId="8506" hidden="1" xr:uid="{00000000-0005-0000-0000-0000BC830000}"/>
    <cellStyle name="Heading 1 2 2" xfId="10472" hidden="1" xr:uid="{00000000-0005-0000-0000-0000BD830000}"/>
    <cellStyle name="Heading 1 2 2" xfId="12233" hidden="1" xr:uid="{00000000-0005-0000-0000-0000BE830000}"/>
    <cellStyle name="Heading 1 2 2" xfId="11845" hidden="1" xr:uid="{00000000-0005-0000-0000-0000BF830000}"/>
    <cellStyle name="Heading 1 2 2" xfId="9488" hidden="1" xr:uid="{00000000-0005-0000-0000-0000C0830000}"/>
    <cellStyle name="Heading 1 2 2" xfId="12464" hidden="1" xr:uid="{00000000-0005-0000-0000-0000C1830000}"/>
    <cellStyle name="Heading 1 2 2" xfId="12616" hidden="1" xr:uid="{00000000-0005-0000-0000-0000C2830000}"/>
    <cellStyle name="Heading 1 2 2" xfId="12436" hidden="1" xr:uid="{00000000-0005-0000-0000-0000C3830000}"/>
    <cellStyle name="Heading 1 2 2" xfId="10814" hidden="1" xr:uid="{00000000-0005-0000-0000-0000C4830000}"/>
    <cellStyle name="Heading 1 2 2" xfId="12768" hidden="1" xr:uid="{00000000-0005-0000-0000-0000C5830000}"/>
    <cellStyle name="Heading 1 2 2" xfId="10836" hidden="1" xr:uid="{00000000-0005-0000-0000-0000C6830000}"/>
    <cellStyle name="Heading 1 2 2" xfId="5257" hidden="1" xr:uid="{00000000-0005-0000-0000-0000C7830000}"/>
    <cellStyle name="Heading 1 2 2" xfId="12913" hidden="1" xr:uid="{00000000-0005-0000-0000-0000C8830000}"/>
    <cellStyle name="Heading 1 2 2" xfId="12524" hidden="1" xr:uid="{00000000-0005-0000-0000-0000C9830000}"/>
    <cellStyle name="Heading 1 2 2" xfId="9696" hidden="1" xr:uid="{00000000-0005-0000-0000-0000CA830000}"/>
    <cellStyle name="Heading 1 2 2" xfId="13143" hidden="1" xr:uid="{00000000-0005-0000-0000-0000CB830000}"/>
    <cellStyle name="Heading 1 2 2" xfId="13294" hidden="1" xr:uid="{00000000-0005-0000-0000-0000CC830000}"/>
    <cellStyle name="Heading 1 2 2" xfId="13115" hidden="1" xr:uid="{00000000-0005-0000-0000-0000CD830000}"/>
    <cellStyle name="Heading 1 2 2" xfId="9423" hidden="1" xr:uid="{00000000-0005-0000-0000-0000CE830000}"/>
    <cellStyle name="Heading 1 2 2" xfId="13446" hidden="1" xr:uid="{00000000-0005-0000-0000-0000CF830000}"/>
    <cellStyle name="Heading 1 2 2" xfId="10520" hidden="1" xr:uid="{00000000-0005-0000-0000-0000D0830000}"/>
    <cellStyle name="Heading 1 2 2" xfId="10708" hidden="1" xr:uid="{00000000-0005-0000-0000-0000D1830000}"/>
    <cellStyle name="Heading 1 2 2" xfId="13591" hidden="1" xr:uid="{00000000-0005-0000-0000-0000D2830000}"/>
    <cellStyle name="Heading 1 2 2" xfId="13203" hidden="1" xr:uid="{00000000-0005-0000-0000-0000D3830000}"/>
    <cellStyle name="Heading 1 2 2" xfId="3514" hidden="1" xr:uid="{00000000-0005-0000-0000-0000D4830000}"/>
    <cellStyle name="Heading 1 2 2" xfId="14058" hidden="1" xr:uid="{00000000-0005-0000-0000-0000D5830000}"/>
    <cellStyle name="Heading 1 2 2" xfId="8468" hidden="1" xr:uid="{00000000-0005-0000-0000-0000D6830000}"/>
    <cellStyle name="Heading 1 2 2" xfId="14056" hidden="1" xr:uid="{00000000-0005-0000-0000-0000D7830000}"/>
    <cellStyle name="Heading 1 2 2" xfId="14410" hidden="1" xr:uid="{00000000-0005-0000-0000-0000D8830000}"/>
    <cellStyle name="Heading 1 2 2" xfId="14562" hidden="1" xr:uid="{00000000-0005-0000-0000-0000D9830000}"/>
    <cellStyle name="Heading 1 2 2" xfId="14382" hidden="1" xr:uid="{00000000-0005-0000-0000-0000DA830000}"/>
    <cellStyle name="Heading 1 2 2" xfId="13938" hidden="1" xr:uid="{00000000-0005-0000-0000-0000DB830000}"/>
    <cellStyle name="Heading 1 2 2" xfId="14714" hidden="1" xr:uid="{00000000-0005-0000-0000-0000DC830000}"/>
    <cellStyle name="Heading 1 2 2" xfId="14172" hidden="1" xr:uid="{00000000-0005-0000-0000-0000DD830000}"/>
    <cellStyle name="Heading 1 2 2" xfId="14054" hidden="1" xr:uid="{00000000-0005-0000-0000-0000DE830000}"/>
    <cellStyle name="Heading 1 2 2" xfId="14859" hidden="1" xr:uid="{00000000-0005-0000-0000-0000DF830000}"/>
    <cellStyle name="Heading 1 2 2" xfId="14470" hidden="1" xr:uid="{00000000-0005-0000-0000-0000E0830000}"/>
    <cellStyle name="Heading 1 2 2" xfId="14149" hidden="1" xr:uid="{00000000-0005-0000-0000-0000E1830000}"/>
    <cellStyle name="Heading 1 2 2" xfId="15090" hidden="1" xr:uid="{00000000-0005-0000-0000-0000E2830000}"/>
    <cellStyle name="Heading 1 2 2" xfId="15241" hidden="1" xr:uid="{00000000-0005-0000-0000-0000E3830000}"/>
    <cellStyle name="Heading 1 2 2" xfId="15062" hidden="1" xr:uid="{00000000-0005-0000-0000-0000E4830000}"/>
    <cellStyle name="Heading 1 2 2" xfId="8772" hidden="1" xr:uid="{00000000-0005-0000-0000-0000E5830000}"/>
    <cellStyle name="Heading 1 2 2" xfId="15393" hidden="1" xr:uid="{00000000-0005-0000-0000-0000E6830000}"/>
    <cellStyle name="Heading 1 2 2" xfId="9020" hidden="1" xr:uid="{00000000-0005-0000-0000-0000E7830000}"/>
    <cellStyle name="Heading 1 2 2" xfId="13788" hidden="1" xr:uid="{00000000-0005-0000-0000-0000E8830000}"/>
    <cellStyle name="Heading 1 2 2" xfId="15538" hidden="1" xr:uid="{00000000-0005-0000-0000-0000E9830000}"/>
    <cellStyle name="Heading 1 2 2" xfId="15150" hidden="1" xr:uid="{00000000-0005-0000-0000-0000EA830000}"/>
    <cellStyle name="Heading 1 2 2" xfId="8399" hidden="1" xr:uid="{00000000-0005-0000-0000-0000EB830000}"/>
    <cellStyle name="Heading 1 2 2" xfId="15769" hidden="1" xr:uid="{00000000-0005-0000-0000-0000EC830000}"/>
    <cellStyle name="Heading 1 2 2" xfId="15921" hidden="1" xr:uid="{00000000-0005-0000-0000-0000ED830000}"/>
    <cellStyle name="Heading 1 2 2" xfId="15741" hidden="1" xr:uid="{00000000-0005-0000-0000-0000EE830000}"/>
    <cellStyle name="Heading 1 2 2" xfId="14121" hidden="1" xr:uid="{00000000-0005-0000-0000-0000EF830000}"/>
    <cellStyle name="Heading 1 2 2" xfId="16073" hidden="1" xr:uid="{00000000-0005-0000-0000-0000F0830000}"/>
    <cellStyle name="Heading 1 2 2" xfId="14143" hidden="1" xr:uid="{00000000-0005-0000-0000-0000F1830000}"/>
    <cellStyle name="Heading 1 2 2" xfId="5417" hidden="1" xr:uid="{00000000-0005-0000-0000-0000F2830000}"/>
    <cellStyle name="Heading 1 2 2" xfId="16218" hidden="1" xr:uid="{00000000-0005-0000-0000-0000F3830000}"/>
    <cellStyle name="Heading 1 2 2" xfId="15829" hidden="1" xr:uid="{00000000-0005-0000-0000-0000F4830000}"/>
    <cellStyle name="Heading 1 2 2" xfId="8685" hidden="1" xr:uid="{00000000-0005-0000-0000-0000F5830000}"/>
    <cellStyle name="Heading 1 2 2" xfId="16448" hidden="1" xr:uid="{00000000-0005-0000-0000-0000F6830000}"/>
    <cellStyle name="Heading 1 2 2" xfId="16599" hidden="1" xr:uid="{00000000-0005-0000-0000-0000F7830000}"/>
    <cellStyle name="Heading 1 2 2" xfId="16420" hidden="1" xr:uid="{00000000-0005-0000-0000-0000F8830000}"/>
    <cellStyle name="Heading 1 2 2" xfId="5212" hidden="1" xr:uid="{00000000-0005-0000-0000-0000F9830000}"/>
    <cellStyle name="Heading 1 2 2" xfId="16751" hidden="1" xr:uid="{00000000-0005-0000-0000-0000FA830000}"/>
    <cellStyle name="Heading 1 2 2" xfId="13835" hidden="1" xr:uid="{00000000-0005-0000-0000-0000FB830000}"/>
    <cellStyle name="Heading 1 2 2" xfId="14015" hidden="1" xr:uid="{00000000-0005-0000-0000-0000FC830000}"/>
    <cellStyle name="Heading 1 2 2" xfId="16896" hidden="1" xr:uid="{00000000-0005-0000-0000-0000FD830000}"/>
    <cellStyle name="Heading 1 2 2" xfId="16508" hidden="1" xr:uid="{00000000-0005-0000-0000-0000FE830000}"/>
    <cellStyle name="Heading 1 2 2" xfId="9787" hidden="1" xr:uid="{00000000-0005-0000-0000-0000FF830000}"/>
    <cellStyle name="Heading 1 2 2" xfId="17344" hidden="1" xr:uid="{00000000-0005-0000-0000-000000840000}"/>
    <cellStyle name="Heading 1 2 2" xfId="4046" hidden="1" xr:uid="{00000000-0005-0000-0000-000001840000}"/>
    <cellStyle name="Heading 1 2 2" xfId="17342" hidden="1" xr:uid="{00000000-0005-0000-0000-000002840000}"/>
    <cellStyle name="Heading 1 2 2" xfId="17695" hidden="1" xr:uid="{00000000-0005-0000-0000-000003840000}"/>
    <cellStyle name="Heading 1 2 2" xfId="17847" hidden="1" xr:uid="{00000000-0005-0000-0000-000004840000}"/>
    <cellStyle name="Heading 1 2 2" xfId="17667" hidden="1" xr:uid="{00000000-0005-0000-0000-000005840000}"/>
    <cellStyle name="Heading 1 2 2" xfId="17225" hidden="1" xr:uid="{00000000-0005-0000-0000-000006840000}"/>
    <cellStyle name="Heading 1 2 2" xfId="17999" hidden="1" xr:uid="{00000000-0005-0000-0000-000007840000}"/>
    <cellStyle name="Heading 1 2 2" xfId="17458" hidden="1" xr:uid="{00000000-0005-0000-0000-000008840000}"/>
    <cellStyle name="Heading 1 2 2" xfId="17340" hidden="1" xr:uid="{00000000-0005-0000-0000-000009840000}"/>
    <cellStyle name="Heading 1 2 2" xfId="18144" hidden="1" xr:uid="{00000000-0005-0000-0000-00000A840000}"/>
    <cellStyle name="Heading 1 2 2" xfId="17755" hidden="1" xr:uid="{00000000-0005-0000-0000-00000B840000}"/>
    <cellStyle name="Heading 1 2 2" xfId="17435" hidden="1" xr:uid="{00000000-0005-0000-0000-00000C840000}"/>
    <cellStyle name="Heading 1 2 2" xfId="18375" hidden="1" xr:uid="{00000000-0005-0000-0000-00000D840000}"/>
    <cellStyle name="Heading 1 2 2" xfId="18526" hidden="1" xr:uid="{00000000-0005-0000-0000-00000E840000}"/>
    <cellStyle name="Heading 1 2 2" xfId="18347" hidden="1" xr:uid="{00000000-0005-0000-0000-00000F840000}"/>
    <cellStyle name="Heading 1 2 2" xfId="4954" hidden="1" xr:uid="{00000000-0005-0000-0000-000010840000}"/>
    <cellStyle name="Heading 1 2 2" xfId="18678" hidden="1" xr:uid="{00000000-0005-0000-0000-000011840000}"/>
    <cellStyle name="Heading 1 2 2" xfId="4674" hidden="1" xr:uid="{00000000-0005-0000-0000-000012840000}"/>
    <cellStyle name="Heading 1 2 2" xfId="17079" hidden="1" xr:uid="{00000000-0005-0000-0000-000013840000}"/>
    <cellStyle name="Heading 1 2 2" xfId="18823" hidden="1" xr:uid="{00000000-0005-0000-0000-000014840000}"/>
    <cellStyle name="Heading 1 2 2" xfId="18435" hidden="1" xr:uid="{00000000-0005-0000-0000-000015840000}"/>
    <cellStyle name="Heading 1 2 2" xfId="9815" hidden="1" xr:uid="{00000000-0005-0000-0000-000016840000}"/>
    <cellStyle name="Heading 1 2 2" xfId="19054" hidden="1" xr:uid="{00000000-0005-0000-0000-000017840000}"/>
    <cellStyle name="Heading 1 2 2" xfId="19206" hidden="1" xr:uid="{00000000-0005-0000-0000-000018840000}"/>
    <cellStyle name="Heading 1 2 2" xfId="19026" hidden="1" xr:uid="{00000000-0005-0000-0000-000019840000}"/>
    <cellStyle name="Heading 1 2 2" xfId="17407" hidden="1" xr:uid="{00000000-0005-0000-0000-00001A840000}"/>
    <cellStyle name="Heading 1 2 2" xfId="19358" hidden="1" xr:uid="{00000000-0005-0000-0000-00001B840000}"/>
    <cellStyle name="Heading 1 2 2" xfId="17429" hidden="1" xr:uid="{00000000-0005-0000-0000-00001C840000}"/>
    <cellStyle name="Heading 1 2 2" xfId="8753" hidden="1" xr:uid="{00000000-0005-0000-0000-00001D840000}"/>
    <cellStyle name="Heading 1 2 2" xfId="19503" hidden="1" xr:uid="{00000000-0005-0000-0000-00001E840000}"/>
    <cellStyle name="Heading 1 2 2" xfId="19114" hidden="1" xr:uid="{00000000-0005-0000-0000-00001F840000}"/>
    <cellStyle name="Heading 1 2 2" xfId="5271" hidden="1" xr:uid="{00000000-0005-0000-0000-000020840000}"/>
    <cellStyle name="Heading 1 2 2" xfId="19733" hidden="1" xr:uid="{00000000-0005-0000-0000-000021840000}"/>
    <cellStyle name="Heading 1 2 2" xfId="19884" hidden="1" xr:uid="{00000000-0005-0000-0000-000022840000}"/>
    <cellStyle name="Heading 1 2 2" xfId="19705" hidden="1" xr:uid="{00000000-0005-0000-0000-000023840000}"/>
    <cellStyle name="Heading 1 2 2" xfId="9030" hidden="1" xr:uid="{00000000-0005-0000-0000-000024840000}"/>
    <cellStyle name="Heading 1 2 2" xfId="20036" hidden="1" xr:uid="{00000000-0005-0000-0000-000025840000}"/>
    <cellStyle name="Heading 1 2 2" xfId="17126" hidden="1" xr:uid="{00000000-0005-0000-0000-000026840000}"/>
    <cellStyle name="Heading 1 2 2" xfId="17302" hidden="1" xr:uid="{00000000-0005-0000-0000-000027840000}"/>
    <cellStyle name="Heading 1 2 2" xfId="20181" hidden="1" xr:uid="{00000000-0005-0000-0000-000028840000}"/>
    <cellStyle name="Heading 1 2 2" xfId="19793" hidden="1" xr:uid="{00000000-0005-0000-0000-000029840000}"/>
    <cellStyle name="Heading 1 2 2" xfId="8813" hidden="1" xr:uid="{00000000-0005-0000-0000-00002A840000}"/>
    <cellStyle name="Heading 1 2 2" xfId="20622" hidden="1" xr:uid="{00000000-0005-0000-0000-00002B840000}"/>
    <cellStyle name="Heading 1 2 2" xfId="10057" hidden="1" xr:uid="{00000000-0005-0000-0000-00002C840000}"/>
    <cellStyle name="Heading 1 2 2" xfId="20620" hidden="1" xr:uid="{00000000-0005-0000-0000-00002D840000}"/>
    <cellStyle name="Heading 1 2 2" xfId="20973" hidden="1" xr:uid="{00000000-0005-0000-0000-00002E840000}"/>
    <cellStyle name="Heading 1 2 2" xfId="21125" hidden="1" xr:uid="{00000000-0005-0000-0000-00002F840000}"/>
    <cellStyle name="Heading 1 2 2" xfId="20945" hidden="1" xr:uid="{00000000-0005-0000-0000-000030840000}"/>
    <cellStyle name="Heading 1 2 2" xfId="20503" hidden="1" xr:uid="{00000000-0005-0000-0000-000031840000}"/>
    <cellStyle name="Heading 1 2 2" xfId="21277" hidden="1" xr:uid="{00000000-0005-0000-0000-000032840000}"/>
    <cellStyle name="Heading 1 2 2" xfId="20736" hidden="1" xr:uid="{00000000-0005-0000-0000-000033840000}"/>
    <cellStyle name="Heading 1 2 2" xfId="20618" hidden="1" xr:uid="{00000000-0005-0000-0000-000034840000}"/>
    <cellStyle name="Heading 1 2 2" xfId="21422" hidden="1" xr:uid="{00000000-0005-0000-0000-000035840000}"/>
    <cellStyle name="Heading 1 2 2" xfId="21033" hidden="1" xr:uid="{00000000-0005-0000-0000-000036840000}"/>
    <cellStyle name="Heading 1 2 2" xfId="20713" hidden="1" xr:uid="{00000000-0005-0000-0000-000037840000}"/>
    <cellStyle name="Heading 1 2 2" xfId="21653" hidden="1" xr:uid="{00000000-0005-0000-0000-000038840000}"/>
    <cellStyle name="Heading 1 2 2" xfId="21804" hidden="1" xr:uid="{00000000-0005-0000-0000-000039840000}"/>
    <cellStyle name="Heading 1 2 2" xfId="21625" hidden="1" xr:uid="{00000000-0005-0000-0000-00003A840000}"/>
    <cellStyle name="Heading 1 2 2" xfId="5609" hidden="1" xr:uid="{00000000-0005-0000-0000-00003B840000}"/>
    <cellStyle name="Heading 1 2 2" xfId="21956" hidden="1" xr:uid="{00000000-0005-0000-0000-00003C840000}"/>
    <cellStyle name="Heading 1 2 2" xfId="4399" hidden="1" xr:uid="{00000000-0005-0000-0000-00003D840000}"/>
    <cellStyle name="Heading 1 2 2" xfId="20360" hidden="1" xr:uid="{00000000-0005-0000-0000-00003E840000}"/>
    <cellStyle name="Heading 1 2 2" xfId="22101" hidden="1" xr:uid="{00000000-0005-0000-0000-00003F840000}"/>
    <cellStyle name="Heading 1 2 2" xfId="21713" hidden="1" xr:uid="{00000000-0005-0000-0000-000040840000}"/>
    <cellStyle name="Heading 1 2 2" xfId="4993" hidden="1" xr:uid="{00000000-0005-0000-0000-000041840000}"/>
    <cellStyle name="Heading 1 2 2" xfId="22332" hidden="1" xr:uid="{00000000-0005-0000-0000-000042840000}"/>
    <cellStyle name="Heading 1 2 2" xfId="22484" hidden="1" xr:uid="{00000000-0005-0000-0000-000043840000}"/>
    <cellStyle name="Heading 1 2 2" xfId="22304" hidden="1" xr:uid="{00000000-0005-0000-0000-000044840000}"/>
    <cellStyle name="Heading 1 2 2" xfId="20685" hidden="1" xr:uid="{00000000-0005-0000-0000-000045840000}"/>
    <cellStyle name="Heading 1 2 2" xfId="22636" hidden="1" xr:uid="{00000000-0005-0000-0000-000046840000}"/>
    <cellStyle name="Heading 1 2 2" xfId="20707" hidden="1" xr:uid="{00000000-0005-0000-0000-000047840000}"/>
    <cellStyle name="Heading 1 2 2" xfId="9761" hidden="1" xr:uid="{00000000-0005-0000-0000-000048840000}"/>
    <cellStyle name="Heading 1 2 2" xfId="22781" hidden="1" xr:uid="{00000000-0005-0000-0000-000049840000}"/>
    <cellStyle name="Heading 1 2 2" xfId="22392" hidden="1" xr:uid="{00000000-0005-0000-0000-00004A840000}"/>
    <cellStyle name="Heading 1 2 2" xfId="8512" hidden="1" xr:uid="{00000000-0005-0000-0000-00004B840000}"/>
    <cellStyle name="Heading 1 2 2" xfId="23011" hidden="1" xr:uid="{00000000-0005-0000-0000-00004C840000}"/>
    <cellStyle name="Heading 1 2 2" xfId="23162" hidden="1" xr:uid="{00000000-0005-0000-0000-00004D840000}"/>
    <cellStyle name="Heading 1 2 2" xfId="22983" hidden="1" xr:uid="{00000000-0005-0000-0000-00004E840000}"/>
    <cellStyle name="Heading 1 2 2" xfId="9139" hidden="1" xr:uid="{00000000-0005-0000-0000-00004F840000}"/>
    <cellStyle name="Heading 1 2 2" xfId="23314" hidden="1" xr:uid="{00000000-0005-0000-0000-000050840000}"/>
    <cellStyle name="Heading 1 2 2" xfId="20407" hidden="1" xr:uid="{00000000-0005-0000-0000-000051840000}"/>
    <cellStyle name="Heading 1 2 2" xfId="20580" hidden="1" xr:uid="{00000000-0005-0000-0000-000052840000}"/>
    <cellStyle name="Heading 1 2 2" xfId="23459" hidden="1" xr:uid="{00000000-0005-0000-0000-000053840000}"/>
    <cellStyle name="Heading 1 2 2" xfId="23071" hidden="1" xr:uid="{00000000-0005-0000-0000-000054840000}"/>
    <cellStyle name="Heading 1 2 2" xfId="9513" hidden="1" xr:uid="{00000000-0005-0000-0000-000055840000}"/>
    <cellStyle name="Heading 1 2 2" xfId="23887" hidden="1" xr:uid="{00000000-0005-0000-0000-000056840000}"/>
    <cellStyle name="Heading 1 2 2" xfId="9074" hidden="1" xr:uid="{00000000-0005-0000-0000-000057840000}"/>
    <cellStyle name="Heading 1 2 2" xfId="23885" hidden="1" xr:uid="{00000000-0005-0000-0000-000058840000}"/>
    <cellStyle name="Heading 1 2 2" xfId="24238" hidden="1" xr:uid="{00000000-0005-0000-0000-000059840000}"/>
    <cellStyle name="Heading 1 2 2" xfId="24390" hidden="1" xr:uid="{00000000-0005-0000-0000-00005A840000}"/>
    <cellStyle name="Heading 1 2 2" xfId="24210" hidden="1" xr:uid="{00000000-0005-0000-0000-00005B840000}"/>
    <cellStyle name="Heading 1 2 2" xfId="23768" hidden="1" xr:uid="{00000000-0005-0000-0000-00005C840000}"/>
    <cellStyle name="Heading 1 2 2" xfId="24542" hidden="1" xr:uid="{00000000-0005-0000-0000-00005D840000}"/>
    <cellStyle name="Heading 1 2 2" xfId="24001" hidden="1" xr:uid="{00000000-0005-0000-0000-00005E840000}"/>
    <cellStyle name="Heading 1 2 2" xfId="23883" hidden="1" xr:uid="{00000000-0005-0000-0000-00005F840000}"/>
    <cellStyle name="Heading 1 2 2" xfId="24687" hidden="1" xr:uid="{00000000-0005-0000-0000-000060840000}"/>
    <cellStyle name="Heading 1 2 2" xfId="24298" hidden="1" xr:uid="{00000000-0005-0000-0000-000061840000}"/>
    <cellStyle name="Heading 1 2 2" xfId="23978" hidden="1" xr:uid="{00000000-0005-0000-0000-000062840000}"/>
    <cellStyle name="Heading 1 2 2" xfId="24918" hidden="1" xr:uid="{00000000-0005-0000-0000-000063840000}"/>
    <cellStyle name="Heading 1 2 2" xfId="25069" hidden="1" xr:uid="{00000000-0005-0000-0000-000064840000}"/>
    <cellStyle name="Heading 1 2 2" xfId="24890" hidden="1" xr:uid="{00000000-0005-0000-0000-000065840000}"/>
    <cellStyle name="Heading 1 2 2" xfId="5780" hidden="1" xr:uid="{00000000-0005-0000-0000-000066840000}"/>
    <cellStyle name="Heading 1 2 2" xfId="25221" hidden="1" xr:uid="{00000000-0005-0000-0000-000067840000}"/>
    <cellStyle name="Heading 1 2 2" xfId="4864" hidden="1" xr:uid="{00000000-0005-0000-0000-000068840000}"/>
    <cellStyle name="Heading 1 2 2" xfId="23628" hidden="1" xr:uid="{00000000-0005-0000-0000-000069840000}"/>
    <cellStyle name="Heading 1 2 2" xfId="25366" hidden="1" xr:uid="{00000000-0005-0000-0000-00006A840000}"/>
    <cellStyle name="Heading 1 2 2" xfId="24978" hidden="1" xr:uid="{00000000-0005-0000-0000-00006B840000}"/>
    <cellStyle name="Heading 1 2 2" xfId="9367" hidden="1" xr:uid="{00000000-0005-0000-0000-00006C840000}"/>
    <cellStyle name="Heading 1 2 2" xfId="25597" hidden="1" xr:uid="{00000000-0005-0000-0000-00006D840000}"/>
    <cellStyle name="Heading 1 2 2" xfId="25749" hidden="1" xr:uid="{00000000-0005-0000-0000-00006E840000}"/>
    <cellStyle name="Heading 1 2 2" xfId="25569" hidden="1" xr:uid="{00000000-0005-0000-0000-00006F840000}"/>
    <cellStyle name="Heading 1 2 2" xfId="23950" hidden="1" xr:uid="{00000000-0005-0000-0000-000070840000}"/>
    <cellStyle name="Heading 1 2 2" xfId="25901" hidden="1" xr:uid="{00000000-0005-0000-0000-000071840000}"/>
    <cellStyle name="Heading 1 2 2" xfId="23972" hidden="1" xr:uid="{00000000-0005-0000-0000-000072840000}"/>
    <cellStyle name="Heading 1 2 2" xfId="9721" hidden="1" xr:uid="{00000000-0005-0000-0000-000073840000}"/>
    <cellStyle name="Heading 1 2 2" xfId="26046" hidden="1" xr:uid="{00000000-0005-0000-0000-000074840000}"/>
    <cellStyle name="Heading 1 2 2" xfId="25657" hidden="1" xr:uid="{00000000-0005-0000-0000-000075840000}"/>
    <cellStyle name="Heading 1 2 2" xfId="4904" hidden="1" xr:uid="{00000000-0005-0000-0000-000076840000}"/>
    <cellStyle name="Heading 1 2 2" xfId="26276" hidden="1" xr:uid="{00000000-0005-0000-0000-000077840000}"/>
    <cellStyle name="Heading 1 2 2" xfId="26427" hidden="1" xr:uid="{00000000-0005-0000-0000-000078840000}"/>
    <cellStyle name="Heading 1 2 2" xfId="26248" hidden="1" xr:uid="{00000000-0005-0000-0000-000079840000}"/>
    <cellStyle name="Heading 1 2 2" xfId="4727" hidden="1" xr:uid="{00000000-0005-0000-0000-00007A840000}"/>
    <cellStyle name="Heading 1 2 2" xfId="26579" hidden="1" xr:uid="{00000000-0005-0000-0000-00007B840000}"/>
    <cellStyle name="Heading 1 2 2" xfId="23675" hidden="1" xr:uid="{00000000-0005-0000-0000-00007C840000}"/>
    <cellStyle name="Heading 1 2 2" xfId="23845" hidden="1" xr:uid="{00000000-0005-0000-0000-00007D840000}"/>
    <cellStyle name="Heading 1 2 2" xfId="26724" hidden="1" xr:uid="{00000000-0005-0000-0000-00007E840000}"/>
    <cellStyle name="Heading 1 2 2" xfId="26336" hidden="1" xr:uid="{00000000-0005-0000-0000-00007F840000}"/>
    <cellStyle name="Heading 1 2 2" xfId="8959" hidden="1" xr:uid="{00000000-0005-0000-0000-000080840000}"/>
    <cellStyle name="Heading 1 2 2" xfId="27145" hidden="1" xr:uid="{00000000-0005-0000-0000-000081840000}"/>
    <cellStyle name="Heading 1 2 2" xfId="4275" hidden="1" xr:uid="{00000000-0005-0000-0000-000082840000}"/>
    <cellStyle name="Heading 1 2 2" xfId="27143" hidden="1" xr:uid="{00000000-0005-0000-0000-000083840000}"/>
    <cellStyle name="Heading 1 2 2" xfId="27496" hidden="1" xr:uid="{00000000-0005-0000-0000-000084840000}"/>
    <cellStyle name="Heading 1 2 2" xfId="27648" hidden="1" xr:uid="{00000000-0005-0000-0000-000085840000}"/>
    <cellStyle name="Heading 1 2 2" xfId="27468" hidden="1" xr:uid="{00000000-0005-0000-0000-000086840000}"/>
    <cellStyle name="Heading 1 2 2" xfId="27026" hidden="1" xr:uid="{00000000-0005-0000-0000-000087840000}"/>
    <cellStyle name="Heading 1 2 2" xfId="27800" hidden="1" xr:uid="{00000000-0005-0000-0000-000088840000}"/>
    <cellStyle name="Heading 1 2 2" xfId="27259" hidden="1" xr:uid="{00000000-0005-0000-0000-000089840000}"/>
    <cellStyle name="Heading 1 2 2" xfId="27141" hidden="1" xr:uid="{00000000-0005-0000-0000-00008A840000}"/>
    <cellStyle name="Heading 1 2 2" xfId="27945" hidden="1" xr:uid="{00000000-0005-0000-0000-00008B840000}"/>
    <cellStyle name="Heading 1 2 2" xfId="27556" hidden="1" xr:uid="{00000000-0005-0000-0000-00008C840000}"/>
    <cellStyle name="Heading 1 2 2" xfId="27236" hidden="1" xr:uid="{00000000-0005-0000-0000-00008D840000}"/>
    <cellStyle name="Heading 1 2 2" xfId="28176" hidden="1" xr:uid="{00000000-0005-0000-0000-00008E840000}"/>
    <cellStyle name="Heading 1 2 2" xfId="28327" hidden="1" xr:uid="{00000000-0005-0000-0000-00008F840000}"/>
    <cellStyle name="Heading 1 2 2" xfId="28148" hidden="1" xr:uid="{00000000-0005-0000-0000-000090840000}"/>
    <cellStyle name="Heading 1 2 2" xfId="9981" hidden="1" xr:uid="{00000000-0005-0000-0000-000091840000}"/>
    <cellStyle name="Heading 1 2 2" xfId="28479" hidden="1" xr:uid="{00000000-0005-0000-0000-000092840000}"/>
    <cellStyle name="Heading 1 2 2" xfId="10025" hidden="1" xr:uid="{00000000-0005-0000-0000-000093840000}"/>
    <cellStyle name="Heading 1 2 2" xfId="26886" hidden="1" xr:uid="{00000000-0005-0000-0000-000094840000}"/>
    <cellStyle name="Heading 1 2 2" xfId="28624" hidden="1" xr:uid="{00000000-0005-0000-0000-000095840000}"/>
    <cellStyle name="Heading 1 2 2" xfId="28236" hidden="1" xr:uid="{00000000-0005-0000-0000-000096840000}"/>
    <cellStyle name="Heading 1 2 2" xfId="4977" hidden="1" xr:uid="{00000000-0005-0000-0000-000097840000}"/>
    <cellStyle name="Heading 1 2 2" xfId="28855" hidden="1" xr:uid="{00000000-0005-0000-0000-000098840000}"/>
    <cellStyle name="Heading 1 2 2" xfId="29007" hidden="1" xr:uid="{00000000-0005-0000-0000-000099840000}"/>
    <cellStyle name="Heading 1 2 2" xfId="28827" hidden="1" xr:uid="{00000000-0005-0000-0000-00009A840000}"/>
    <cellStyle name="Heading 1 2 2" xfId="27208" hidden="1" xr:uid="{00000000-0005-0000-0000-00009B840000}"/>
    <cellStyle name="Heading 1 2 2" xfId="29159" hidden="1" xr:uid="{00000000-0005-0000-0000-00009C840000}"/>
    <cellStyle name="Heading 1 2 2" xfId="27230" hidden="1" xr:uid="{00000000-0005-0000-0000-00009D840000}"/>
    <cellStyle name="Heading 1 2 2" xfId="9266" hidden="1" xr:uid="{00000000-0005-0000-0000-00009E840000}"/>
    <cellStyle name="Heading 1 2 2" xfId="29304" hidden="1" xr:uid="{00000000-0005-0000-0000-00009F840000}"/>
    <cellStyle name="Heading 1 2 2" xfId="28915" hidden="1" xr:uid="{00000000-0005-0000-0000-0000A0840000}"/>
    <cellStyle name="Heading 1 2 2" xfId="3692" hidden="1" xr:uid="{00000000-0005-0000-0000-0000A1840000}"/>
    <cellStyle name="Heading 1 2 2" xfId="29534" hidden="1" xr:uid="{00000000-0005-0000-0000-0000A2840000}"/>
    <cellStyle name="Heading 1 2 2" xfId="29685" hidden="1" xr:uid="{00000000-0005-0000-0000-0000A3840000}"/>
    <cellStyle name="Heading 1 2 2" xfId="29506" hidden="1" xr:uid="{00000000-0005-0000-0000-0000A4840000}"/>
    <cellStyle name="Heading 1 2 2" xfId="8816" hidden="1" xr:uid="{00000000-0005-0000-0000-0000A5840000}"/>
    <cellStyle name="Heading 1 2 2" xfId="29837" hidden="1" xr:uid="{00000000-0005-0000-0000-0000A6840000}"/>
    <cellStyle name="Heading 1 2 2" xfId="26933" hidden="1" xr:uid="{00000000-0005-0000-0000-0000A7840000}"/>
    <cellStyle name="Heading 1 2 2" xfId="27103" hidden="1" xr:uid="{00000000-0005-0000-0000-0000A8840000}"/>
    <cellStyle name="Heading 1 2 2" xfId="29982" hidden="1" xr:uid="{00000000-0005-0000-0000-0000A9840000}"/>
    <cellStyle name="Heading 1 2 2" xfId="29594" hidden="1" xr:uid="{00000000-0005-0000-0000-0000AA840000}"/>
    <cellStyle name="Heading 1 2 2" xfId="8686" hidden="1" xr:uid="{00000000-0005-0000-0000-0000AB840000}"/>
    <cellStyle name="Heading 1 2 2" xfId="30384" hidden="1" xr:uid="{00000000-0005-0000-0000-0000AC840000}"/>
    <cellStyle name="Heading 1 2 2" xfId="5045" hidden="1" xr:uid="{00000000-0005-0000-0000-0000AD840000}"/>
    <cellStyle name="Heading 1 2 2" xfId="30382" hidden="1" xr:uid="{00000000-0005-0000-0000-0000AE840000}"/>
    <cellStyle name="Heading 1 2 2" xfId="30735" hidden="1" xr:uid="{00000000-0005-0000-0000-0000AF840000}"/>
    <cellStyle name="Heading 1 2 2" xfId="30887" hidden="1" xr:uid="{00000000-0005-0000-0000-0000B0840000}"/>
    <cellStyle name="Heading 1 2 2" xfId="30707" hidden="1" xr:uid="{00000000-0005-0000-0000-0000B1840000}"/>
    <cellStyle name="Heading 1 2 2" xfId="30265" hidden="1" xr:uid="{00000000-0005-0000-0000-0000B2840000}"/>
    <cellStyle name="Heading 1 2 2" xfId="31039" hidden="1" xr:uid="{00000000-0005-0000-0000-0000B3840000}"/>
    <cellStyle name="Heading 1 2 2" xfId="30498" hidden="1" xr:uid="{00000000-0005-0000-0000-0000B4840000}"/>
    <cellStyle name="Heading 1 2 2" xfId="30380" hidden="1" xr:uid="{00000000-0005-0000-0000-0000B5840000}"/>
    <cellStyle name="Heading 1 2 2" xfId="31184" hidden="1" xr:uid="{00000000-0005-0000-0000-0000B6840000}"/>
    <cellStyle name="Heading 1 2 2" xfId="30795" hidden="1" xr:uid="{00000000-0005-0000-0000-0000B7840000}"/>
    <cellStyle name="Heading 1 2 2" xfId="30475" hidden="1" xr:uid="{00000000-0005-0000-0000-0000B8840000}"/>
    <cellStyle name="Heading 1 2 2" xfId="31415" hidden="1" xr:uid="{00000000-0005-0000-0000-0000B9840000}"/>
    <cellStyle name="Heading 1 2 2" xfId="31566" hidden="1" xr:uid="{00000000-0005-0000-0000-0000BA840000}"/>
    <cellStyle name="Heading 1 2 2" xfId="31387" hidden="1" xr:uid="{00000000-0005-0000-0000-0000BB840000}"/>
    <cellStyle name="Heading 1 2 2" xfId="3551" hidden="1" xr:uid="{00000000-0005-0000-0000-0000BC840000}"/>
    <cellStyle name="Heading 1 2 2" xfId="31718" hidden="1" xr:uid="{00000000-0005-0000-0000-0000BD840000}"/>
    <cellStyle name="Heading 1 2 2" xfId="3893" hidden="1" xr:uid="{00000000-0005-0000-0000-0000BE840000}"/>
    <cellStyle name="Heading 1 2 2" xfId="30127" hidden="1" xr:uid="{00000000-0005-0000-0000-0000BF840000}"/>
    <cellStyle name="Heading 1 2 2" xfId="31863" hidden="1" xr:uid="{00000000-0005-0000-0000-0000C0840000}"/>
    <cellStyle name="Heading 1 2 2" xfId="31475" hidden="1" xr:uid="{00000000-0005-0000-0000-0000C1840000}"/>
    <cellStyle name="Heading 1 2 2" xfId="10357" hidden="1" xr:uid="{00000000-0005-0000-0000-0000C2840000}"/>
    <cellStyle name="Heading 1 2 2" xfId="32094" hidden="1" xr:uid="{00000000-0005-0000-0000-0000C3840000}"/>
    <cellStyle name="Heading 1 2 2" xfId="32246" hidden="1" xr:uid="{00000000-0005-0000-0000-0000C4840000}"/>
    <cellStyle name="Heading 1 2 2" xfId="32066" hidden="1" xr:uid="{00000000-0005-0000-0000-0000C5840000}"/>
    <cellStyle name="Heading 1 2 2" xfId="30447" hidden="1" xr:uid="{00000000-0005-0000-0000-0000C6840000}"/>
    <cellStyle name="Heading 1 2 2" xfId="32398" hidden="1" xr:uid="{00000000-0005-0000-0000-0000C7840000}"/>
    <cellStyle name="Heading 1 2 2" xfId="30469" hidden="1" xr:uid="{00000000-0005-0000-0000-0000C8840000}"/>
    <cellStyle name="Heading 1 2 2" xfId="4488" hidden="1" xr:uid="{00000000-0005-0000-0000-0000C9840000}"/>
    <cellStyle name="Heading 1 2 2" xfId="32543" hidden="1" xr:uid="{00000000-0005-0000-0000-0000CA840000}"/>
    <cellStyle name="Heading 1 2 2" xfId="32154" hidden="1" xr:uid="{00000000-0005-0000-0000-0000CB840000}"/>
    <cellStyle name="Heading 1 2 2" xfId="10387" hidden="1" xr:uid="{00000000-0005-0000-0000-0000CC840000}"/>
    <cellStyle name="Heading 1 2 2" xfId="32773" hidden="1" xr:uid="{00000000-0005-0000-0000-0000CD840000}"/>
    <cellStyle name="Heading 1 2 2" xfId="32924" hidden="1" xr:uid="{00000000-0005-0000-0000-0000CE840000}"/>
    <cellStyle name="Heading 1 2 2" xfId="32745" hidden="1" xr:uid="{00000000-0005-0000-0000-0000CF840000}"/>
    <cellStyle name="Heading 1 2 2" xfId="10388" hidden="1" xr:uid="{00000000-0005-0000-0000-0000D0840000}"/>
    <cellStyle name="Heading 1 2 2" xfId="33076" hidden="1" xr:uid="{00000000-0005-0000-0000-0000D1840000}"/>
    <cellStyle name="Heading 1 2 2" xfId="30174" hidden="1" xr:uid="{00000000-0005-0000-0000-0000D2840000}"/>
    <cellStyle name="Heading 1 2 2" xfId="30342" hidden="1" xr:uid="{00000000-0005-0000-0000-0000D3840000}"/>
    <cellStyle name="Heading 1 2 2" xfId="33221" hidden="1" xr:uid="{00000000-0005-0000-0000-0000D4840000}"/>
    <cellStyle name="Heading 1 2 2" xfId="32833" hidden="1" xr:uid="{00000000-0005-0000-0000-0000D5840000}"/>
    <cellStyle name="Heading 1 2 2" xfId="9664" hidden="1" xr:uid="{00000000-0005-0000-0000-0000D6840000}"/>
    <cellStyle name="Heading 1 2 2" xfId="33623" hidden="1" xr:uid="{00000000-0005-0000-0000-0000D7840000}"/>
    <cellStyle name="Heading 1 2 2" xfId="9621" hidden="1" xr:uid="{00000000-0005-0000-0000-0000D8840000}"/>
    <cellStyle name="Heading 1 2 2" xfId="33621" hidden="1" xr:uid="{00000000-0005-0000-0000-0000D9840000}"/>
    <cellStyle name="Heading 1 2 2" xfId="33974" hidden="1" xr:uid="{00000000-0005-0000-0000-0000DA840000}"/>
    <cellStyle name="Heading 1 2 2" xfId="34126" hidden="1" xr:uid="{00000000-0005-0000-0000-0000DB840000}"/>
    <cellStyle name="Heading 1 2 2" xfId="33946" hidden="1" xr:uid="{00000000-0005-0000-0000-0000DC840000}"/>
    <cellStyle name="Heading 1 2 2" xfId="33504" hidden="1" xr:uid="{00000000-0005-0000-0000-0000DD840000}"/>
    <cellStyle name="Heading 1 2 2" xfId="34278" hidden="1" xr:uid="{00000000-0005-0000-0000-0000DE840000}"/>
    <cellStyle name="Heading 1 2 2" xfId="33737" hidden="1" xr:uid="{00000000-0005-0000-0000-0000DF840000}"/>
    <cellStyle name="Heading 1 2 2" xfId="33619" hidden="1" xr:uid="{00000000-0005-0000-0000-0000E0840000}"/>
    <cellStyle name="Heading 1 2 2" xfId="34423" hidden="1" xr:uid="{00000000-0005-0000-0000-0000E1840000}"/>
    <cellStyle name="Heading 1 2 2" xfId="34034" hidden="1" xr:uid="{00000000-0005-0000-0000-0000E2840000}"/>
    <cellStyle name="Heading 1 2 2" xfId="33714" hidden="1" xr:uid="{00000000-0005-0000-0000-0000E3840000}"/>
    <cellStyle name="Heading 1 2 2" xfId="34654" hidden="1" xr:uid="{00000000-0005-0000-0000-0000E4840000}"/>
    <cellStyle name="Heading 1 2 2" xfId="34805" hidden="1" xr:uid="{00000000-0005-0000-0000-0000E5840000}"/>
    <cellStyle name="Heading 1 2 2" xfId="34626" hidden="1" xr:uid="{00000000-0005-0000-0000-0000E6840000}"/>
    <cellStyle name="Heading 1 2 2" xfId="10423" hidden="1" xr:uid="{00000000-0005-0000-0000-0000E7840000}"/>
    <cellStyle name="Heading 1 2 2" xfId="34957" hidden="1" xr:uid="{00000000-0005-0000-0000-0000E8840000}"/>
    <cellStyle name="Heading 1 2 2" xfId="4980" hidden="1" xr:uid="{00000000-0005-0000-0000-0000E9840000}"/>
    <cellStyle name="Heading 1 2 2" xfId="33366" hidden="1" xr:uid="{00000000-0005-0000-0000-0000EA840000}"/>
    <cellStyle name="Heading 1 2 2" xfId="35102" hidden="1" xr:uid="{00000000-0005-0000-0000-0000EB840000}"/>
    <cellStyle name="Heading 1 2 2" xfId="34714" hidden="1" xr:uid="{00000000-0005-0000-0000-0000EC840000}"/>
    <cellStyle name="Heading 1 2 2" xfId="13689" hidden="1" xr:uid="{00000000-0005-0000-0000-0000ED840000}"/>
    <cellStyle name="Heading 1 2 2" xfId="35333" hidden="1" xr:uid="{00000000-0005-0000-0000-0000EE840000}"/>
    <cellStyle name="Heading 1 2 2" xfId="35485" hidden="1" xr:uid="{00000000-0005-0000-0000-0000EF840000}"/>
    <cellStyle name="Heading 1 2 2" xfId="35305" hidden="1" xr:uid="{00000000-0005-0000-0000-0000F0840000}"/>
    <cellStyle name="Heading 1 2 2" xfId="33686" hidden="1" xr:uid="{00000000-0005-0000-0000-0000F1840000}"/>
    <cellStyle name="Heading 1 2 2" xfId="35637" hidden="1" xr:uid="{00000000-0005-0000-0000-0000F2840000}"/>
    <cellStyle name="Heading 1 2 2" xfId="33708" hidden="1" xr:uid="{00000000-0005-0000-0000-0000F3840000}"/>
    <cellStyle name="Heading 1 2 2" xfId="10194" hidden="1" xr:uid="{00000000-0005-0000-0000-0000F4840000}"/>
    <cellStyle name="Heading 1 2 2" xfId="35782" hidden="1" xr:uid="{00000000-0005-0000-0000-0000F5840000}"/>
    <cellStyle name="Heading 1 2 2" xfId="35393" hidden="1" xr:uid="{00000000-0005-0000-0000-0000F6840000}"/>
    <cellStyle name="Heading 1 2 2" xfId="13717" hidden="1" xr:uid="{00000000-0005-0000-0000-0000F7840000}"/>
    <cellStyle name="Heading 1 2 2" xfId="36012" hidden="1" xr:uid="{00000000-0005-0000-0000-0000F8840000}"/>
    <cellStyle name="Heading 1 2 2" xfId="36163" hidden="1" xr:uid="{00000000-0005-0000-0000-0000F9840000}"/>
    <cellStyle name="Heading 1 2 2" xfId="35984" hidden="1" xr:uid="{00000000-0005-0000-0000-0000FA840000}"/>
    <cellStyle name="Heading 1 2 2" xfId="13718" hidden="1" xr:uid="{00000000-0005-0000-0000-0000FB840000}"/>
    <cellStyle name="Heading 1 2 2" xfId="36315" hidden="1" xr:uid="{00000000-0005-0000-0000-0000FC840000}"/>
    <cellStyle name="Heading 1 2 2" xfId="33413" hidden="1" xr:uid="{00000000-0005-0000-0000-0000FD840000}"/>
    <cellStyle name="Heading 1 2 2" xfId="33581" hidden="1" xr:uid="{00000000-0005-0000-0000-0000FE840000}"/>
    <cellStyle name="Heading 1 2 2" xfId="36460" hidden="1" xr:uid="{00000000-0005-0000-0000-0000FF840000}"/>
    <cellStyle name="Heading 1 2 2" xfId="36072" hidden="1" xr:uid="{00000000-0005-0000-0000-000000850000}"/>
    <cellStyle name="Heading 1 2 3" xfId="4765" xr:uid="{00000000-0005-0000-0000-000001850000}"/>
    <cellStyle name="Heading 1 3" xfId="3051" xr:uid="{00000000-0005-0000-0000-000002850000}"/>
    <cellStyle name="Heading 1 3 2" xfId="38879" xr:uid="{00000000-0005-0000-0000-000003850000}"/>
    <cellStyle name="Heading 1 4" xfId="4764" xr:uid="{00000000-0005-0000-0000-000004850000}"/>
    <cellStyle name="Heading 1 5" xfId="7285" hidden="1" xr:uid="{00000000-0005-0000-0000-000005850000}"/>
    <cellStyle name="Heading 1 5" xfId="37309" hidden="1" xr:uid="{00000000-0005-0000-0000-000006850000}"/>
    <cellStyle name="Heading 1 5" xfId="38112" hidden="1" xr:uid="{00000000-0005-0000-0000-000007850000}"/>
    <cellStyle name="Heading 1 5" xfId="37615" hidden="1" xr:uid="{00000000-0005-0000-0000-000008850000}"/>
    <cellStyle name="Heading 1 5" xfId="38251" hidden="1" xr:uid="{00000000-0005-0000-0000-000009850000}"/>
    <cellStyle name="Heading 1 5" xfId="38200" hidden="1" xr:uid="{00000000-0005-0000-0000-00000A850000}"/>
    <cellStyle name="Heading 1 5" xfId="38387" hidden="1" xr:uid="{00000000-0005-0000-0000-00000B850000}"/>
    <cellStyle name="Heading 1 5" xfId="37582" hidden="1" xr:uid="{00000000-0005-0000-0000-00000C850000}"/>
    <cellStyle name="Heading 1 5" xfId="38519" hidden="1" xr:uid="{00000000-0005-0000-0000-00000D850000}"/>
    <cellStyle name="Heading 1 5" xfId="36901" hidden="1" xr:uid="{00000000-0005-0000-0000-00000E850000}"/>
    <cellStyle name="Heading 1 5" xfId="38645" hidden="1" xr:uid="{00000000-0005-0000-0000-00000F850000}"/>
    <cellStyle name="Heading 1 5" xfId="38232" hidden="1" xr:uid="{00000000-0005-0000-0000-000010850000}"/>
    <cellStyle name="Heading 1 5" xfId="38752" xr:uid="{00000000-0005-0000-0000-000011850000}"/>
    <cellStyle name="Heading 1 6" xfId="7962" hidden="1" xr:uid="{00000000-0005-0000-0000-000012850000}"/>
    <cellStyle name="Heading 1 6" xfId="36634" hidden="1" xr:uid="{00000000-0005-0000-0000-000013850000}"/>
    <cellStyle name="Heading 1 6" xfId="37362" hidden="1" xr:uid="{00000000-0005-0000-0000-000014850000}"/>
    <cellStyle name="Heading 1 6" xfId="37138" hidden="1" xr:uid="{00000000-0005-0000-0000-000015850000}"/>
    <cellStyle name="Heading 1 6" xfId="37849" hidden="1" xr:uid="{00000000-0005-0000-0000-000016850000}"/>
    <cellStyle name="Heading 1 6" xfId="36571" hidden="1" xr:uid="{00000000-0005-0000-0000-000017850000}"/>
    <cellStyle name="Heading 1 6" xfId="37483" hidden="1" xr:uid="{00000000-0005-0000-0000-000018850000}"/>
    <cellStyle name="Heading 1 6" xfId="38797" xr:uid="{00000000-0005-0000-0000-000019850000}"/>
    <cellStyle name="Heading 1 7" xfId="7610" hidden="1" xr:uid="{00000000-0005-0000-0000-00001A850000}"/>
    <cellStyle name="Heading 1 7" xfId="38030" hidden="1" xr:uid="{00000000-0005-0000-0000-00001B850000}"/>
    <cellStyle name="Heading 1 7" xfId="38178" hidden="1" xr:uid="{00000000-0005-0000-0000-00001C850000}"/>
    <cellStyle name="Heading 1 7" xfId="38318" hidden="1" xr:uid="{00000000-0005-0000-0000-00001D850000}"/>
    <cellStyle name="Heading 1 7" xfId="38455" hidden="1" xr:uid="{00000000-0005-0000-0000-00001E850000}"/>
    <cellStyle name="Heading 1 7" xfId="38583" hidden="1" xr:uid="{00000000-0005-0000-0000-00001F850000}"/>
    <cellStyle name="Heading 1 7" xfId="38697" hidden="1" xr:uid="{00000000-0005-0000-0000-000020850000}"/>
    <cellStyle name="Heading 1 8" xfId="8293" hidden="1" xr:uid="{00000000-0005-0000-0000-000021850000}"/>
    <cellStyle name="Heading 2 2" xfId="2549" hidden="1" xr:uid="{00000000-0005-0000-0000-000023850000}"/>
    <cellStyle name="Heading 2 2" xfId="37253" hidden="1" xr:uid="{00000000-0005-0000-0000-000024850000}"/>
    <cellStyle name="Heading 2 2" xfId="37391" hidden="1" xr:uid="{00000000-0005-0000-0000-000025850000}"/>
    <cellStyle name="Heading 2 2" xfId="37515" hidden="1" xr:uid="{00000000-0005-0000-0000-000026850000}"/>
    <cellStyle name="Heading 2 2" xfId="37817" hidden="1" xr:uid="{00000000-0005-0000-0000-000027850000}"/>
    <cellStyle name="Heading 2 2" xfId="37847" hidden="1" xr:uid="{00000000-0005-0000-0000-000028850000}"/>
    <cellStyle name="Heading 2 2" xfId="37628" hidden="1" xr:uid="{00000000-0005-0000-0000-000029850000}"/>
    <cellStyle name="Heading 2 2" xfId="36829" hidden="1" xr:uid="{00000000-0005-0000-0000-00002A850000}"/>
    <cellStyle name="Heading 2 2" xfId="36855" hidden="1" xr:uid="{00000000-0005-0000-0000-00002B850000}"/>
    <cellStyle name="Heading 2 2" xfId="36654" hidden="1" xr:uid="{00000000-0005-0000-0000-00002C850000}"/>
    <cellStyle name="Heading 2 2" xfId="37722" hidden="1" xr:uid="{00000000-0005-0000-0000-00002D850000}"/>
    <cellStyle name="Heading 2 2" xfId="37703" hidden="1" xr:uid="{00000000-0005-0000-0000-00002E850000}"/>
    <cellStyle name="Heading 2 2" xfId="37081" hidden="1" xr:uid="{00000000-0005-0000-0000-00002F850000}"/>
    <cellStyle name="Heading 2 2" xfId="37713" xr:uid="{00000000-0005-0000-0000-000030850000}"/>
    <cellStyle name="Heading 2 2 2" xfId="5109" hidden="1" xr:uid="{00000000-0005-0000-0000-000031850000}"/>
    <cellStyle name="Heading 2 2 2" xfId="5919" hidden="1" xr:uid="{00000000-0005-0000-0000-000032850000}"/>
    <cellStyle name="Heading 2 2 2" xfId="8834" hidden="1" xr:uid="{00000000-0005-0000-0000-000033850000}"/>
    <cellStyle name="Heading 2 2 2" xfId="9853" hidden="1" xr:uid="{00000000-0005-0000-0000-000034850000}"/>
    <cellStyle name="Heading 2 2 2" xfId="9087" hidden="1" xr:uid="{00000000-0005-0000-0000-000035850000}"/>
    <cellStyle name="Heading 2 2 2" xfId="9241" hidden="1" xr:uid="{00000000-0005-0000-0000-000036850000}"/>
    <cellStyle name="Heading 2 2 2" xfId="10053" hidden="1" xr:uid="{00000000-0005-0000-0000-000037850000}"/>
    <cellStyle name="Heading 2 2 2" xfId="8529" hidden="1" xr:uid="{00000000-0005-0000-0000-000038850000}"/>
    <cellStyle name="Heading 2 2 2" xfId="9646" hidden="1" xr:uid="{00000000-0005-0000-0000-000039850000}"/>
    <cellStyle name="Heading 2 2 2" xfId="10229" hidden="1" xr:uid="{00000000-0005-0000-0000-00003A850000}"/>
    <cellStyle name="Heading 2 2 2" xfId="9444" hidden="1" xr:uid="{00000000-0005-0000-0000-00003B850000}"/>
    <cellStyle name="Heading 2 2 2" xfId="5024" hidden="1" xr:uid="{00000000-0005-0000-0000-00003C850000}"/>
    <cellStyle name="Heading 2 2 2" xfId="10631" hidden="1" xr:uid="{00000000-0005-0000-0000-00003D850000}"/>
    <cellStyle name="Heading 2 2 2" xfId="8476" hidden="1" xr:uid="{00000000-0005-0000-0000-00003E850000}"/>
    <cellStyle name="Heading 2 2 2" xfId="4665" hidden="1" xr:uid="{00000000-0005-0000-0000-00003F850000}"/>
    <cellStyle name="Heading 2 2 2" xfId="11041" hidden="1" xr:uid="{00000000-0005-0000-0000-000040850000}"/>
    <cellStyle name="Heading 2 2 2" xfId="11237" hidden="1" xr:uid="{00000000-0005-0000-0000-000041850000}"/>
    <cellStyle name="Heading 2 2 2" xfId="11080" hidden="1" xr:uid="{00000000-0005-0000-0000-000042850000}"/>
    <cellStyle name="Heading 2 2 2" xfId="11103" hidden="1" xr:uid="{00000000-0005-0000-0000-000043850000}"/>
    <cellStyle name="Heading 2 2 2" xfId="11390" hidden="1" xr:uid="{00000000-0005-0000-0000-000044850000}"/>
    <cellStyle name="Heading 2 2 2" xfId="11001" hidden="1" xr:uid="{00000000-0005-0000-0000-000045850000}"/>
    <cellStyle name="Heading 2 2 2" xfId="11167" hidden="1" xr:uid="{00000000-0005-0000-0000-000046850000}"/>
    <cellStyle name="Heading 2 2 2" xfId="11535" hidden="1" xr:uid="{00000000-0005-0000-0000-000047850000}"/>
    <cellStyle name="Heading 2 2 2" xfId="11146" hidden="1" xr:uid="{00000000-0005-0000-0000-000048850000}"/>
    <cellStyle name="Heading 2 2 2" xfId="10590" hidden="1" xr:uid="{00000000-0005-0000-0000-000049850000}"/>
    <cellStyle name="Heading 2 2 2" xfId="11723" hidden="1" xr:uid="{00000000-0005-0000-0000-00004A850000}"/>
    <cellStyle name="Heading 2 2 2" xfId="11917" hidden="1" xr:uid="{00000000-0005-0000-0000-00004B850000}"/>
    <cellStyle name="Heading 2 2 2" xfId="11761" hidden="1" xr:uid="{00000000-0005-0000-0000-00004C850000}"/>
    <cellStyle name="Heading 2 2 2" xfId="11784" hidden="1" xr:uid="{00000000-0005-0000-0000-00004D850000}"/>
    <cellStyle name="Heading 2 2 2" xfId="12069" hidden="1" xr:uid="{00000000-0005-0000-0000-00004E850000}"/>
    <cellStyle name="Heading 2 2 2" xfId="11683" hidden="1" xr:uid="{00000000-0005-0000-0000-00004F850000}"/>
    <cellStyle name="Heading 2 2 2" xfId="11848" hidden="1" xr:uid="{00000000-0005-0000-0000-000050850000}"/>
    <cellStyle name="Heading 2 2 2" xfId="12214" hidden="1" xr:uid="{00000000-0005-0000-0000-000051850000}"/>
    <cellStyle name="Heading 2 2 2" xfId="11827" hidden="1" xr:uid="{00000000-0005-0000-0000-000052850000}"/>
    <cellStyle name="Heading 2 2 2" xfId="10623" hidden="1" xr:uid="{00000000-0005-0000-0000-000053850000}"/>
    <cellStyle name="Heading 2 2 2" xfId="12402" hidden="1" xr:uid="{00000000-0005-0000-0000-000054850000}"/>
    <cellStyle name="Heading 2 2 2" xfId="12597" hidden="1" xr:uid="{00000000-0005-0000-0000-000055850000}"/>
    <cellStyle name="Heading 2 2 2" xfId="12440" hidden="1" xr:uid="{00000000-0005-0000-0000-000056850000}"/>
    <cellStyle name="Heading 2 2 2" xfId="12463" hidden="1" xr:uid="{00000000-0005-0000-0000-000057850000}"/>
    <cellStyle name="Heading 2 2 2" xfId="12749" hidden="1" xr:uid="{00000000-0005-0000-0000-000058850000}"/>
    <cellStyle name="Heading 2 2 2" xfId="12362" hidden="1" xr:uid="{00000000-0005-0000-0000-000059850000}"/>
    <cellStyle name="Heading 2 2 2" xfId="12527" hidden="1" xr:uid="{00000000-0005-0000-0000-00005A850000}"/>
    <cellStyle name="Heading 2 2 2" xfId="12894" hidden="1" xr:uid="{00000000-0005-0000-0000-00005B850000}"/>
    <cellStyle name="Heading 2 2 2" xfId="12506" hidden="1" xr:uid="{00000000-0005-0000-0000-00005C850000}"/>
    <cellStyle name="Heading 2 2 2" xfId="5645" hidden="1" xr:uid="{00000000-0005-0000-0000-00005D850000}"/>
    <cellStyle name="Heading 2 2 2" xfId="13081" hidden="1" xr:uid="{00000000-0005-0000-0000-00005E850000}"/>
    <cellStyle name="Heading 2 2 2" xfId="13275" hidden="1" xr:uid="{00000000-0005-0000-0000-00005F850000}"/>
    <cellStyle name="Heading 2 2 2" xfId="13119" hidden="1" xr:uid="{00000000-0005-0000-0000-000060850000}"/>
    <cellStyle name="Heading 2 2 2" xfId="13142" hidden="1" xr:uid="{00000000-0005-0000-0000-000061850000}"/>
    <cellStyle name="Heading 2 2 2" xfId="13427" hidden="1" xr:uid="{00000000-0005-0000-0000-000062850000}"/>
    <cellStyle name="Heading 2 2 2" xfId="13041" hidden="1" xr:uid="{00000000-0005-0000-0000-000063850000}"/>
    <cellStyle name="Heading 2 2 2" xfId="13206" hidden="1" xr:uid="{00000000-0005-0000-0000-000064850000}"/>
    <cellStyle name="Heading 2 2 2" xfId="13572" hidden="1" xr:uid="{00000000-0005-0000-0000-000065850000}"/>
    <cellStyle name="Heading 2 2 2" xfId="13185" hidden="1" xr:uid="{00000000-0005-0000-0000-000066850000}"/>
    <cellStyle name="Heading 2 2 2" xfId="8882" hidden="1" xr:uid="{00000000-0005-0000-0000-000067850000}"/>
    <cellStyle name="Heading 2 2 2" xfId="13939" hidden="1" xr:uid="{00000000-0005-0000-0000-000068850000}"/>
    <cellStyle name="Heading 2 2 2" xfId="4670" hidden="1" xr:uid="{00000000-0005-0000-0000-000069850000}"/>
    <cellStyle name="Heading 2 2 2" xfId="3453" hidden="1" xr:uid="{00000000-0005-0000-0000-00006A850000}"/>
    <cellStyle name="Heading 2 2 2" xfId="14348" hidden="1" xr:uid="{00000000-0005-0000-0000-00006B850000}"/>
    <cellStyle name="Heading 2 2 2" xfId="14542" hidden="1" xr:uid="{00000000-0005-0000-0000-00006C850000}"/>
    <cellStyle name="Heading 2 2 2" xfId="14386" hidden="1" xr:uid="{00000000-0005-0000-0000-00006D850000}"/>
    <cellStyle name="Heading 2 2 2" xfId="14409" hidden="1" xr:uid="{00000000-0005-0000-0000-00006E850000}"/>
    <cellStyle name="Heading 2 2 2" xfId="14695" hidden="1" xr:uid="{00000000-0005-0000-0000-00006F850000}"/>
    <cellStyle name="Heading 2 2 2" xfId="14308" hidden="1" xr:uid="{00000000-0005-0000-0000-000070850000}"/>
    <cellStyle name="Heading 2 2 2" xfId="14473" hidden="1" xr:uid="{00000000-0005-0000-0000-000071850000}"/>
    <cellStyle name="Heading 2 2 2" xfId="14840" hidden="1" xr:uid="{00000000-0005-0000-0000-000072850000}"/>
    <cellStyle name="Heading 2 2 2" xfId="14452" hidden="1" xr:uid="{00000000-0005-0000-0000-000073850000}"/>
    <cellStyle name="Heading 2 2 2" xfId="13901" hidden="1" xr:uid="{00000000-0005-0000-0000-000074850000}"/>
    <cellStyle name="Heading 2 2 2" xfId="15028" hidden="1" xr:uid="{00000000-0005-0000-0000-000075850000}"/>
    <cellStyle name="Heading 2 2 2" xfId="15222" hidden="1" xr:uid="{00000000-0005-0000-0000-000076850000}"/>
    <cellStyle name="Heading 2 2 2" xfId="15066" hidden="1" xr:uid="{00000000-0005-0000-0000-000077850000}"/>
    <cellStyle name="Heading 2 2 2" xfId="15089" hidden="1" xr:uid="{00000000-0005-0000-0000-000078850000}"/>
    <cellStyle name="Heading 2 2 2" xfId="15374" hidden="1" xr:uid="{00000000-0005-0000-0000-000079850000}"/>
    <cellStyle name="Heading 2 2 2" xfId="14988" hidden="1" xr:uid="{00000000-0005-0000-0000-00007A850000}"/>
    <cellStyle name="Heading 2 2 2" xfId="15153" hidden="1" xr:uid="{00000000-0005-0000-0000-00007B850000}"/>
    <cellStyle name="Heading 2 2 2" xfId="15519" hidden="1" xr:uid="{00000000-0005-0000-0000-00007C850000}"/>
    <cellStyle name="Heading 2 2 2" xfId="15132" hidden="1" xr:uid="{00000000-0005-0000-0000-00007D850000}"/>
    <cellStyle name="Heading 2 2 2" xfId="13931" hidden="1" xr:uid="{00000000-0005-0000-0000-00007E850000}"/>
    <cellStyle name="Heading 2 2 2" xfId="15707" hidden="1" xr:uid="{00000000-0005-0000-0000-00007F850000}"/>
    <cellStyle name="Heading 2 2 2" xfId="15902" hidden="1" xr:uid="{00000000-0005-0000-0000-000080850000}"/>
    <cellStyle name="Heading 2 2 2" xfId="15745" hidden="1" xr:uid="{00000000-0005-0000-0000-000081850000}"/>
    <cellStyle name="Heading 2 2 2" xfId="15768" hidden="1" xr:uid="{00000000-0005-0000-0000-000082850000}"/>
    <cellStyle name="Heading 2 2 2" xfId="16054" hidden="1" xr:uid="{00000000-0005-0000-0000-000083850000}"/>
    <cellStyle name="Heading 2 2 2" xfId="15667" hidden="1" xr:uid="{00000000-0005-0000-0000-000084850000}"/>
    <cellStyle name="Heading 2 2 2" xfId="15832" hidden="1" xr:uid="{00000000-0005-0000-0000-000085850000}"/>
    <cellStyle name="Heading 2 2 2" xfId="16199" hidden="1" xr:uid="{00000000-0005-0000-0000-000086850000}"/>
    <cellStyle name="Heading 2 2 2" xfId="15811" hidden="1" xr:uid="{00000000-0005-0000-0000-000087850000}"/>
    <cellStyle name="Heading 2 2 2" xfId="4189" hidden="1" xr:uid="{00000000-0005-0000-0000-000088850000}"/>
    <cellStyle name="Heading 2 2 2" xfId="16386" hidden="1" xr:uid="{00000000-0005-0000-0000-000089850000}"/>
    <cellStyle name="Heading 2 2 2" xfId="16580" hidden="1" xr:uid="{00000000-0005-0000-0000-00008A850000}"/>
    <cellStyle name="Heading 2 2 2" xfId="16424" hidden="1" xr:uid="{00000000-0005-0000-0000-00008B850000}"/>
    <cellStyle name="Heading 2 2 2" xfId="16447" hidden="1" xr:uid="{00000000-0005-0000-0000-00008C850000}"/>
    <cellStyle name="Heading 2 2 2" xfId="16732" hidden="1" xr:uid="{00000000-0005-0000-0000-00008D850000}"/>
    <cellStyle name="Heading 2 2 2" xfId="16346" hidden="1" xr:uid="{00000000-0005-0000-0000-00008E850000}"/>
    <cellStyle name="Heading 2 2 2" xfId="16511" hidden="1" xr:uid="{00000000-0005-0000-0000-00008F850000}"/>
    <cellStyle name="Heading 2 2 2" xfId="16877" hidden="1" xr:uid="{00000000-0005-0000-0000-000090850000}"/>
    <cellStyle name="Heading 2 2 2" xfId="16490" hidden="1" xr:uid="{00000000-0005-0000-0000-000091850000}"/>
    <cellStyle name="Heading 2 2 2" xfId="8871" hidden="1" xr:uid="{00000000-0005-0000-0000-000092850000}"/>
    <cellStyle name="Heading 2 2 2" xfId="17226" hidden="1" xr:uid="{00000000-0005-0000-0000-000093850000}"/>
    <cellStyle name="Heading 2 2 2" xfId="8919" hidden="1" xr:uid="{00000000-0005-0000-0000-000094850000}"/>
    <cellStyle name="Heading 2 2 2" xfId="9011" hidden="1" xr:uid="{00000000-0005-0000-0000-000095850000}"/>
    <cellStyle name="Heading 2 2 2" xfId="17633" hidden="1" xr:uid="{00000000-0005-0000-0000-000096850000}"/>
    <cellStyle name="Heading 2 2 2" xfId="17827" hidden="1" xr:uid="{00000000-0005-0000-0000-000097850000}"/>
    <cellStyle name="Heading 2 2 2" xfId="17671" hidden="1" xr:uid="{00000000-0005-0000-0000-000098850000}"/>
    <cellStyle name="Heading 2 2 2" xfId="17694" hidden="1" xr:uid="{00000000-0005-0000-0000-000099850000}"/>
    <cellStyle name="Heading 2 2 2" xfId="17980" hidden="1" xr:uid="{00000000-0005-0000-0000-00009A850000}"/>
    <cellStyle name="Heading 2 2 2" xfId="17593" hidden="1" xr:uid="{00000000-0005-0000-0000-00009B850000}"/>
    <cellStyle name="Heading 2 2 2" xfId="17758" hidden="1" xr:uid="{00000000-0005-0000-0000-00009C850000}"/>
    <cellStyle name="Heading 2 2 2" xfId="18125" hidden="1" xr:uid="{00000000-0005-0000-0000-00009D850000}"/>
    <cellStyle name="Heading 2 2 2" xfId="17737" hidden="1" xr:uid="{00000000-0005-0000-0000-00009E850000}"/>
    <cellStyle name="Heading 2 2 2" xfId="17189" hidden="1" xr:uid="{00000000-0005-0000-0000-00009F850000}"/>
    <cellStyle name="Heading 2 2 2" xfId="18313" hidden="1" xr:uid="{00000000-0005-0000-0000-0000A0850000}"/>
    <cellStyle name="Heading 2 2 2" xfId="18507" hidden="1" xr:uid="{00000000-0005-0000-0000-0000A1850000}"/>
    <cellStyle name="Heading 2 2 2" xfId="18351" hidden="1" xr:uid="{00000000-0005-0000-0000-0000A2850000}"/>
    <cellStyle name="Heading 2 2 2" xfId="18374" hidden="1" xr:uid="{00000000-0005-0000-0000-0000A3850000}"/>
    <cellStyle name="Heading 2 2 2" xfId="18659" hidden="1" xr:uid="{00000000-0005-0000-0000-0000A4850000}"/>
    <cellStyle name="Heading 2 2 2" xfId="18273" hidden="1" xr:uid="{00000000-0005-0000-0000-0000A5850000}"/>
    <cellStyle name="Heading 2 2 2" xfId="18438" hidden="1" xr:uid="{00000000-0005-0000-0000-0000A6850000}"/>
    <cellStyle name="Heading 2 2 2" xfId="18804" hidden="1" xr:uid="{00000000-0005-0000-0000-0000A7850000}"/>
    <cellStyle name="Heading 2 2 2" xfId="18417" hidden="1" xr:uid="{00000000-0005-0000-0000-0000A8850000}"/>
    <cellStyle name="Heading 2 2 2" xfId="17218" hidden="1" xr:uid="{00000000-0005-0000-0000-0000A9850000}"/>
    <cellStyle name="Heading 2 2 2" xfId="18992" hidden="1" xr:uid="{00000000-0005-0000-0000-0000AA850000}"/>
    <cellStyle name="Heading 2 2 2" xfId="19187" hidden="1" xr:uid="{00000000-0005-0000-0000-0000AB850000}"/>
    <cellStyle name="Heading 2 2 2" xfId="19030" hidden="1" xr:uid="{00000000-0005-0000-0000-0000AC850000}"/>
    <cellStyle name="Heading 2 2 2" xfId="19053" hidden="1" xr:uid="{00000000-0005-0000-0000-0000AD850000}"/>
    <cellStyle name="Heading 2 2 2" xfId="19339" hidden="1" xr:uid="{00000000-0005-0000-0000-0000AE850000}"/>
    <cellStyle name="Heading 2 2 2" xfId="18952" hidden="1" xr:uid="{00000000-0005-0000-0000-0000AF850000}"/>
    <cellStyle name="Heading 2 2 2" xfId="19117" hidden="1" xr:uid="{00000000-0005-0000-0000-0000B0850000}"/>
    <cellStyle name="Heading 2 2 2" xfId="19484" hidden="1" xr:uid="{00000000-0005-0000-0000-0000B1850000}"/>
    <cellStyle name="Heading 2 2 2" xfId="19096" hidden="1" xr:uid="{00000000-0005-0000-0000-0000B2850000}"/>
    <cellStyle name="Heading 2 2 2" xfId="8885" hidden="1" xr:uid="{00000000-0005-0000-0000-0000B3850000}"/>
    <cellStyle name="Heading 2 2 2" xfId="19671" hidden="1" xr:uid="{00000000-0005-0000-0000-0000B4850000}"/>
    <cellStyle name="Heading 2 2 2" xfId="19865" hidden="1" xr:uid="{00000000-0005-0000-0000-0000B5850000}"/>
    <cellStyle name="Heading 2 2 2" xfId="19709" hidden="1" xr:uid="{00000000-0005-0000-0000-0000B6850000}"/>
    <cellStyle name="Heading 2 2 2" xfId="19732" hidden="1" xr:uid="{00000000-0005-0000-0000-0000B7850000}"/>
    <cellStyle name="Heading 2 2 2" xfId="20017" hidden="1" xr:uid="{00000000-0005-0000-0000-0000B8850000}"/>
    <cellStyle name="Heading 2 2 2" xfId="19631" hidden="1" xr:uid="{00000000-0005-0000-0000-0000B9850000}"/>
    <cellStyle name="Heading 2 2 2" xfId="19796" hidden="1" xr:uid="{00000000-0005-0000-0000-0000BA850000}"/>
    <cellStyle name="Heading 2 2 2" xfId="20162" hidden="1" xr:uid="{00000000-0005-0000-0000-0000BB850000}"/>
    <cellStyle name="Heading 2 2 2" xfId="19775" hidden="1" xr:uid="{00000000-0005-0000-0000-0000BC850000}"/>
    <cellStyle name="Heading 2 2 2" xfId="4479" hidden="1" xr:uid="{00000000-0005-0000-0000-0000BD850000}"/>
    <cellStyle name="Heading 2 2 2" xfId="20504" hidden="1" xr:uid="{00000000-0005-0000-0000-0000BE850000}"/>
    <cellStyle name="Heading 2 2 2" xfId="9416" hidden="1" xr:uid="{00000000-0005-0000-0000-0000BF850000}"/>
    <cellStyle name="Heading 2 2 2" xfId="4251" hidden="1" xr:uid="{00000000-0005-0000-0000-0000C0850000}"/>
    <cellStyle name="Heading 2 2 2" xfId="20911" hidden="1" xr:uid="{00000000-0005-0000-0000-0000C1850000}"/>
    <cellStyle name="Heading 2 2 2" xfId="21105" hidden="1" xr:uid="{00000000-0005-0000-0000-0000C2850000}"/>
    <cellStyle name="Heading 2 2 2" xfId="20949" hidden="1" xr:uid="{00000000-0005-0000-0000-0000C3850000}"/>
    <cellStyle name="Heading 2 2 2" xfId="20972" hidden="1" xr:uid="{00000000-0005-0000-0000-0000C4850000}"/>
    <cellStyle name="Heading 2 2 2" xfId="21258" hidden="1" xr:uid="{00000000-0005-0000-0000-0000C5850000}"/>
    <cellStyle name="Heading 2 2 2" xfId="20871" hidden="1" xr:uid="{00000000-0005-0000-0000-0000C6850000}"/>
    <cellStyle name="Heading 2 2 2" xfId="21036" hidden="1" xr:uid="{00000000-0005-0000-0000-0000C7850000}"/>
    <cellStyle name="Heading 2 2 2" xfId="21403" hidden="1" xr:uid="{00000000-0005-0000-0000-0000C8850000}"/>
    <cellStyle name="Heading 2 2 2" xfId="21015" hidden="1" xr:uid="{00000000-0005-0000-0000-0000C9850000}"/>
    <cellStyle name="Heading 2 2 2" xfId="20467" hidden="1" xr:uid="{00000000-0005-0000-0000-0000CA850000}"/>
    <cellStyle name="Heading 2 2 2" xfId="21591" hidden="1" xr:uid="{00000000-0005-0000-0000-0000CB850000}"/>
    <cellStyle name="Heading 2 2 2" xfId="21785" hidden="1" xr:uid="{00000000-0005-0000-0000-0000CC850000}"/>
    <cellStyle name="Heading 2 2 2" xfId="21629" hidden="1" xr:uid="{00000000-0005-0000-0000-0000CD850000}"/>
    <cellStyle name="Heading 2 2 2" xfId="21652" hidden="1" xr:uid="{00000000-0005-0000-0000-0000CE850000}"/>
    <cellStyle name="Heading 2 2 2" xfId="21937" hidden="1" xr:uid="{00000000-0005-0000-0000-0000CF850000}"/>
    <cellStyle name="Heading 2 2 2" xfId="21551" hidden="1" xr:uid="{00000000-0005-0000-0000-0000D0850000}"/>
    <cellStyle name="Heading 2 2 2" xfId="21716" hidden="1" xr:uid="{00000000-0005-0000-0000-0000D1850000}"/>
    <cellStyle name="Heading 2 2 2" xfId="22082" hidden="1" xr:uid="{00000000-0005-0000-0000-0000D2850000}"/>
    <cellStyle name="Heading 2 2 2" xfId="21695" hidden="1" xr:uid="{00000000-0005-0000-0000-0000D3850000}"/>
    <cellStyle name="Heading 2 2 2" xfId="20496" hidden="1" xr:uid="{00000000-0005-0000-0000-0000D4850000}"/>
    <cellStyle name="Heading 2 2 2" xfId="22270" hidden="1" xr:uid="{00000000-0005-0000-0000-0000D5850000}"/>
    <cellStyle name="Heading 2 2 2" xfId="22465" hidden="1" xr:uid="{00000000-0005-0000-0000-0000D6850000}"/>
    <cellStyle name="Heading 2 2 2" xfId="22308" hidden="1" xr:uid="{00000000-0005-0000-0000-0000D7850000}"/>
    <cellStyle name="Heading 2 2 2" xfId="22331" hidden="1" xr:uid="{00000000-0005-0000-0000-0000D8850000}"/>
    <cellStyle name="Heading 2 2 2" xfId="22617" hidden="1" xr:uid="{00000000-0005-0000-0000-0000D9850000}"/>
    <cellStyle name="Heading 2 2 2" xfId="22230" hidden="1" xr:uid="{00000000-0005-0000-0000-0000DA850000}"/>
    <cellStyle name="Heading 2 2 2" xfId="22395" hidden="1" xr:uid="{00000000-0005-0000-0000-0000DB850000}"/>
    <cellStyle name="Heading 2 2 2" xfId="22762" hidden="1" xr:uid="{00000000-0005-0000-0000-0000DC850000}"/>
    <cellStyle name="Heading 2 2 2" xfId="22374" hidden="1" xr:uid="{00000000-0005-0000-0000-0000DD850000}"/>
    <cellStyle name="Heading 2 2 2" xfId="8921" hidden="1" xr:uid="{00000000-0005-0000-0000-0000DE850000}"/>
    <cellStyle name="Heading 2 2 2" xfId="22949" hidden="1" xr:uid="{00000000-0005-0000-0000-0000DF850000}"/>
    <cellStyle name="Heading 2 2 2" xfId="23143" hidden="1" xr:uid="{00000000-0005-0000-0000-0000E0850000}"/>
    <cellStyle name="Heading 2 2 2" xfId="22987" hidden="1" xr:uid="{00000000-0005-0000-0000-0000E1850000}"/>
    <cellStyle name="Heading 2 2 2" xfId="23010" hidden="1" xr:uid="{00000000-0005-0000-0000-0000E2850000}"/>
    <cellStyle name="Heading 2 2 2" xfId="23295" hidden="1" xr:uid="{00000000-0005-0000-0000-0000E3850000}"/>
    <cellStyle name="Heading 2 2 2" xfId="22909" hidden="1" xr:uid="{00000000-0005-0000-0000-0000E4850000}"/>
    <cellStyle name="Heading 2 2 2" xfId="23074" hidden="1" xr:uid="{00000000-0005-0000-0000-0000E5850000}"/>
    <cellStyle name="Heading 2 2 2" xfId="23440" hidden="1" xr:uid="{00000000-0005-0000-0000-0000E6850000}"/>
    <cellStyle name="Heading 2 2 2" xfId="23053" hidden="1" xr:uid="{00000000-0005-0000-0000-0000E7850000}"/>
    <cellStyle name="Heading 2 2 2" xfId="10382" hidden="1" xr:uid="{00000000-0005-0000-0000-0000E8850000}"/>
    <cellStyle name="Heading 2 2 2" xfId="23769" hidden="1" xr:uid="{00000000-0005-0000-0000-0000E9850000}"/>
    <cellStyle name="Heading 2 2 2" xfId="5030" hidden="1" xr:uid="{00000000-0005-0000-0000-0000EA850000}"/>
    <cellStyle name="Heading 2 2 2" xfId="9260" hidden="1" xr:uid="{00000000-0005-0000-0000-0000EB850000}"/>
    <cellStyle name="Heading 2 2 2" xfId="24176" hidden="1" xr:uid="{00000000-0005-0000-0000-0000EC850000}"/>
    <cellStyle name="Heading 2 2 2" xfId="24370" hidden="1" xr:uid="{00000000-0005-0000-0000-0000ED850000}"/>
    <cellStyle name="Heading 2 2 2" xfId="24214" hidden="1" xr:uid="{00000000-0005-0000-0000-0000EE850000}"/>
    <cellStyle name="Heading 2 2 2" xfId="24237" hidden="1" xr:uid="{00000000-0005-0000-0000-0000EF850000}"/>
    <cellStyle name="Heading 2 2 2" xfId="24523" hidden="1" xr:uid="{00000000-0005-0000-0000-0000F0850000}"/>
    <cellStyle name="Heading 2 2 2" xfId="24136" hidden="1" xr:uid="{00000000-0005-0000-0000-0000F1850000}"/>
    <cellStyle name="Heading 2 2 2" xfId="24301" hidden="1" xr:uid="{00000000-0005-0000-0000-0000F2850000}"/>
    <cellStyle name="Heading 2 2 2" xfId="24668" hidden="1" xr:uid="{00000000-0005-0000-0000-0000F3850000}"/>
    <cellStyle name="Heading 2 2 2" xfId="24280" hidden="1" xr:uid="{00000000-0005-0000-0000-0000F4850000}"/>
    <cellStyle name="Heading 2 2 2" xfId="23734" hidden="1" xr:uid="{00000000-0005-0000-0000-0000F5850000}"/>
    <cellStyle name="Heading 2 2 2" xfId="24856" hidden="1" xr:uid="{00000000-0005-0000-0000-0000F6850000}"/>
    <cellStyle name="Heading 2 2 2" xfId="25050" hidden="1" xr:uid="{00000000-0005-0000-0000-0000F7850000}"/>
    <cellStyle name="Heading 2 2 2" xfId="24894" hidden="1" xr:uid="{00000000-0005-0000-0000-0000F8850000}"/>
    <cellStyle name="Heading 2 2 2" xfId="24917" hidden="1" xr:uid="{00000000-0005-0000-0000-0000F9850000}"/>
    <cellStyle name="Heading 2 2 2" xfId="25202" hidden="1" xr:uid="{00000000-0005-0000-0000-0000FA850000}"/>
    <cellStyle name="Heading 2 2 2" xfId="24816" hidden="1" xr:uid="{00000000-0005-0000-0000-0000FB850000}"/>
    <cellStyle name="Heading 2 2 2" xfId="24981" hidden="1" xr:uid="{00000000-0005-0000-0000-0000FC850000}"/>
    <cellStyle name="Heading 2 2 2" xfId="25347" hidden="1" xr:uid="{00000000-0005-0000-0000-0000FD850000}"/>
    <cellStyle name="Heading 2 2 2" xfId="24960" hidden="1" xr:uid="{00000000-0005-0000-0000-0000FE850000}"/>
    <cellStyle name="Heading 2 2 2" xfId="23761" hidden="1" xr:uid="{00000000-0005-0000-0000-0000FF850000}"/>
    <cellStyle name="Heading 2 2 2" xfId="25535" hidden="1" xr:uid="{00000000-0005-0000-0000-000000860000}"/>
    <cellStyle name="Heading 2 2 2" xfId="25730" hidden="1" xr:uid="{00000000-0005-0000-0000-000001860000}"/>
    <cellStyle name="Heading 2 2 2" xfId="25573" hidden="1" xr:uid="{00000000-0005-0000-0000-000002860000}"/>
    <cellStyle name="Heading 2 2 2" xfId="25596" hidden="1" xr:uid="{00000000-0005-0000-0000-000003860000}"/>
    <cellStyle name="Heading 2 2 2" xfId="25882" hidden="1" xr:uid="{00000000-0005-0000-0000-000004860000}"/>
    <cellStyle name="Heading 2 2 2" xfId="25495" hidden="1" xr:uid="{00000000-0005-0000-0000-000005860000}"/>
    <cellStyle name="Heading 2 2 2" xfId="25660" hidden="1" xr:uid="{00000000-0005-0000-0000-000006860000}"/>
    <cellStyle name="Heading 2 2 2" xfId="26027" hidden="1" xr:uid="{00000000-0005-0000-0000-000007860000}"/>
    <cellStyle name="Heading 2 2 2" xfId="25639" hidden="1" xr:uid="{00000000-0005-0000-0000-000008860000}"/>
    <cellStyle name="Heading 2 2 2" xfId="10209" hidden="1" xr:uid="{00000000-0005-0000-0000-000009860000}"/>
    <cellStyle name="Heading 2 2 2" xfId="26214" hidden="1" xr:uid="{00000000-0005-0000-0000-00000A860000}"/>
    <cellStyle name="Heading 2 2 2" xfId="26408" hidden="1" xr:uid="{00000000-0005-0000-0000-00000B860000}"/>
    <cellStyle name="Heading 2 2 2" xfId="26252" hidden="1" xr:uid="{00000000-0005-0000-0000-00000C860000}"/>
    <cellStyle name="Heading 2 2 2" xfId="26275" hidden="1" xr:uid="{00000000-0005-0000-0000-00000D860000}"/>
    <cellStyle name="Heading 2 2 2" xfId="26560" hidden="1" xr:uid="{00000000-0005-0000-0000-00000E860000}"/>
    <cellStyle name="Heading 2 2 2" xfId="26174" hidden="1" xr:uid="{00000000-0005-0000-0000-00000F860000}"/>
    <cellStyle name="Heading 2 2 2" xfId="26339" hidden="1" xr:uid="{00000000-0005-0000-0000-000010860000}"/>
    <cellStyle name="Heading 2 2 2" xfId="26705" hidden="1" xr:uid="{00000000-0005-0000-0000-000011860000}"/>
    <cellStyle name="Heading 2 2 2" xfId="26318" hidden="1" xr:uid="{00000000-0005-0000-0000-000012860000}"/>
    <cellStyle name="Heading 2 2 2" xfId="8534" hidden="1" xr:uid="{00000000-0005-0000-0000-000013860000}"/>
    <cellStyle name="Heading 2 2 2" xfId="27027" hidden="1" xr:uid="{00000000-0005-0000-0000-000014860000}"/>
    <cellStyle name="Heading 2 2 2" xfId="4916" hidden="1" xr:uid="{00000000-0005-0000-0000-000015860000}"/>
    <cellStyle name="Heading 2 2 2" xfId="9575" hidden="1" xr:uid="{00000000-0005-0000-0000-000016860000}"/>
    <cellStyle name="Heading 2 2 2" xfId="27434" hidden="1" xr:uid="{00000000-0005-0000-0000-000017860000}"/>
    <cellStyle name="Heading 2 2 2" xfId="27628" hidden="1" xr:uid="{00000000-0005-0000-0000-000018860000}"/>
    <cellStyle name="Heading 2 2 2" xfId="27472" hidden="1" xr:uid="{00000000-0005-0000-0000-000019860000}"/>
    <cellStyle name="Heading 2 2 2" xfId="27495" hidden="1" xr:uid="{00000000-0005-0000-0000-00001A860000}"/>
    <cellStyle name="Heading 2 2 2" xfId="27781" hidden="1" xr:uid="{00000000-0005-0000-0000-00001B860000}"/>
    <cellStyle name="Heading 2 2 2" xfId="27394" hidden="1" xr:uid="{00000000-0005-0000-0000-00001C860000}"/>
    <cellStyle name="Heading 2 2 2" xfId="27559" hidden="1" xr:uid="{00000000-0005-0000-0000-00001D860000}"/>
    <cellStyle name="Heading 2 2 2" xfId="27926" hidden="1" xr:uid="{00000000-0005-0000-0000-00001E860000}"/>
    <cellStyle name="Heading 2 2 2" xfId="27538" hidden="1" xr:uid="{00000000-0005-0000-0000-00001F860000}"/>
    <cellStyle name="Heading 2 2 2" xfId="26992" hidden="1" xr:uid="{00000000-0005-0000-0000-000020860000}"/>
    <cellStyle name="Heading 2 2 2" xfId="28114" hidden="1" xr:uid="{00000000-0005-0000-0000-000021860000}"/>
    <cellStyle name="Heading 2 2 2" xfId="28308" hidden="1" xr:uid="{00000000-0005-0000-0000-000022860000}"/>
    <cellStyle name="Heading 2 2 2" xfId="28152" hidden="1" xr:uid="{00000000-0005-0000-0000-000023860000}"/>
    <cellStyle name="Heading 2 2 2" xfId="28175" hidden="1" xr:uid="{00000000-0005-0000-0000-000024860000}"/>
    <cellStyle name="Heading 2 2 2" xfId="28460" hidden="1" xr:uid="{00000000-0005-0000-0000-000025860000}"/>
    <cellStyle name="Heading 2 2 2" xfId="28074" hidden="1" xr:uid="{00000000-0005-0000-0000-000026860000}"/>
    <cellStyle name="Heading 2 2 2" xfId="28239" hidden="1" xr:uid="{00000000-0005-0000-0000-000027860000}"/>
    <cellStyle name="Heading 2 2 2" xfId="28605" hidden="1" xr:uid="{00000000-0005-0000-0000-000028860000}"/>
    <cellStyle name="Heading 2 2 2" xfId="28218" hidden="1" xr:uid="{00000000-0005-0000-0000-000029860000}"/>
    <cellStyle name="Heading 2 2 2" xfId="27019" hidden="1" xr:uid="{00000000-0005-0000-0000-00002A860000}"/>
    <cellStyle name="Heading 2 2 2" xfId="28793" hidden="1" xr:uid="{00000000-0005-0000-0000-00002B860000}"/>
    <cellStyle name="Heading 2 2 2" xfId="28988" hidden="1" xr:uid="{00000000-0005-0000-0000-00002C860000}"/>
    <cellStyle name="Heading 2 2 2" xfId="28831" hidden="1" xr:uid="{00000000-0005-0000-0000-00002D860000}"/>
    <cellStyle name="Heading 2 2 2" xfId="28854" hidden="1" xr:uid="{00000000-0005-0000-0000-00002E860000}"/>
    <cellStyle name="Heading 2 2 2" xfId="29140" hidden="1" xr:uid="{00000000-0005-0000-0000-00002F860000}"/>
    <cellStyle name="Heading 2 2 2" xfId="28753" hidden="1" xr:uid="{00000000-0005-0000-0000-000030860000}"/>
    <cellStyle name="Heading 2 2 2" xfId="28918" hidden="1" xr:uid="{00000000-0005-0000-0000-000031860000}"/>
    <cellStyle name="Heading 2 2 2" xfId="29285" hidden="1" xr:uid="{00000000-0005-0000-0000-000032860000}"/>
    <cellStyle name="Heading 2 2 2" xfId="28897" hidden="1" xr:uid="{00000000-0005-0000-0000-000033860000}"/>
    <cellStyle name="Heading 2 2 2" xfId="5018" hidden="1" xr:uid="{00000000-0005-0000-0000-000034860000}"/>
    <cellStyle name="Heading 2 2 2" xfId="29472" hidden="1" xr:uid="{00000000-0005-0000-0000-000035860000}"/>
    <cellStyle name="Heading 2 2 2" xfId="29666" hidden="1" xr:uid="{00000000-0005-0000-0000-000036860000}"/>
    <cellStyle name="Heading 2 2 2" xfId="29510" hidden="1" xr:uid="{00000000-0005-0000-0000-000037860000}"/>
    <cellStyle name="Heading 2 2 2" xfId="29533" hidden="1" xr:uid="{00000000-0005-0000-0000-000038860000}"/>
    <cellStyle name="Heading 2 2 2" xfId="29818" hidden="1" xr:uid="{00000000-0005-0000-0000-000039860000}"/>
    <cellStyle name="Heading 2 2 2" xfId="29432" hidden="1" xr:uid="{00000000-0005-0000-0000-00003A860000}"/>
    <cellStyle name="Heading 2 2 2" xfId="29597" hidden="1" xr:uid="{00000000-0005-0000-0000-00003B860000}"/>
    <cellStyle name="Heading 2 2 2" xfId="29963" hidden="1" xr:uid="{00000000-0005-0000-0000-00003C860000}"/>
    <cellStyle name="Heading 2 2 2" xfId="29576" hidden="1" xr:uid="{00000000-0005-0000-0000-00003D860000}"/>
    <cellStyle name="Heading 2 2 2" xfId="8388" hidden="1" xr:uid="{00000000-0005-0000-0000-00003E860000}"/>
    <cellStyle name="Heading 2 2 2" xfId="30266" hidden="1" xr:uid="{00000000-0005-0000-0000-00003F860000}"/>
    <cellStyle name="Heading 2 2 2" xfId="8552" hidden="1" xr:uid="{00000000-0005-0000-0000-000040860000}"/>
    <cellStyle name="Heading 2 2 2" xfId="8942" hidden="1" xr:uid="{00000000-0005-0000-0000-000041860000}"/>
    <cellStyle name="Heading 2 2 2" xfId="30673" hidden="1" xr:uid="{00000000-0005-0000-0000-000042860000}"/>
    <cellStyle name="Heading 2 2 2" xfId="30867" hidden="1" xr:uid="{00000000-0005-0000-0000-000043860000}"/>
    <cellStyle name="Heading 2 2 2" xfId="30711" hidden="1" xr:uid="{00000000-0005-0000-0000-000044860000}"/>
    <cellStyle name="Heading 2 2 2" xfId="30734" hidden="1" xr:uid="{00000000-0005-0000-0000-000045860000}"/>
    <cellStyle name="Heading 2 2 2" xfId="31020" hidden="1" xr:uid="{00000000-0005-0000-0000-000046860000}"/>
    <cellStyle name="Heading 2 2 2" xfId="30633" hidden="1" xr:uid="{00000000-0005-0000-0000-000047860000}"/>
    <cellStyle name="Heading 2 2 2" xfId="30798" hidden="1" xr:uid="{00000000-0005-0000-0000-000048860000}"/>
    <cellStyle name="Heading 2 2 2" xfId="31165" hidden="1" xr:uid="{00000000-0005-0000-0000-000049860000}"/>
    <cellStyle name="Heading 2 2 2" xfId="30777" hidden="1" xr:uid="{00000000-0005-0000-0000-00004A860000}"/>
    <cellStyle name="Heading 2 2 2" xfId="30231" hidden="1" xr:uid="{00000000-0005-0000-0000-00004B860000}"/>
    <cellStyle name="Heading 2 2 2" xfId="31353" hidden="1" xr:uid="{00000000-0005-0000-0000-00004C860000}"/>
    <cellStyle name="Heading 2 2 2" xfId="31547" hidden="1" xr:uid="{00000000-0005-0000-0000-00004D860000}"/>
    <cellStyle name="Heading 2 2 2" xfId="31391" hidden="1" xr:uid="{00000000-0005-0000-0000-00004E860000}"/>
    <cellStyle name="Heading 2 2 2" xfId="31414" hidden="1" xr:uid="{00000000-0005-0000-0000-00004F860000}"/>
    <cellStyle name="Heading 2 2 2" xfId="31699" hidden="1" xr:uid="{00000000-0005-0000-0000-000050860000}"/>
    <cellStyle name="Heading 2 2 2" xfId="31313" hidden="1" xr:uid="{00000000-0005-0000-0000-000051860000}"/>
    <cellStyle name="Heading 2 2 2" xfId="31478" hidden="1" xr:uid="{00000000-0005-0000-0000-000052860000}"/>
    <cellStyle name="Heading 2 2 2" xfId="31844" hidden="1" xr:uid="{00000000-0005-0000-0000-000053860000}"/>
    <cellStyle name="Heading 2 2 2" xfId="31457" hidden="1" xr:uid="{00000000-0005-0000-0000-000054860000}"/>
    <cellStyle name="Heading 2 2 2" xfId="30258" hidden="1" xr:uid="{00000000-0005-0000-0000-000055860000}"/>
    <cellStyle name="Heading 2 2 2" xfId="32032" hidden="1" xr:uid="{00000000-0005-0000-0000-000056860000}"/>
    <cellStyle name="Heading 2 2 2" xfId="32227" hidden="1" xr:uid="{00000000-0005-0000-0000-000057860000}"/>
    <cellStyle name="Heading 2 2 2" xfId="32070" hidden="1" xr:uid="{00000000-0005-0000-0000-000058860000}"/>
    <cellStyle name="Heading 2 2 2" xfId="32093" hidden="1" xr:uid="{00000000-0005-0000-0000-000059860000}"/>
    <cellStyle name="Heading 2 2 2" xfId="32379" hidden="1" xr:uid="{00000000-0005-0000-0000-00005A860000}"/>
    <cellStyle name="Heading 2 2 2" xfId="31992" hidden="1" xr:uid="{00000000-0005-0000-0000-00005B860000}"/>
    <cellStyle name="Heading 2 2 2" xfId="32157" hidden="1" xr:uid="{00000000-0005-0000-0000-00005C860000}"/>
    <cellStyle name="Heading 2 2 2" xfId="32524" hidden="1" xr:uid="{00000000-0005-0000-0000-00005D860000}"/>
    <cellStyle name="Heading 2 2 2" xfId="32136" hidden="1" xr:uid="{00000000-0005-0000-0000-00005E860000}"/>
    <cellStyle name="Heading 2 2 2" xfId="5082" hidden="1" xr:uid="{00000000-0005-0000-0000-00005F860000}"/>
    <cellStyle name="Heading 2 2 2" xfId="32711" hidden="1" xr:uid="{00000000-0005-0000-0000-000060860000}"/>
    <cellStyle name="Heading 2 2 2" xfId="32905" hidden="1" xr:uid="{00000000-0005-0000-0000-000061860000}"/>
    <cellStyle name="Heading 2 2 2" xfId="32749" hidden="1" xr:uid="{00000000-0005-0000-0000-000062860000}"/>
    <cellStyle name="Heading 2 2 2" xfId="32772" hidden="1" xr:uid="{00000000-0005-0000-0000-000063860000}"/>
    <cellStyle name="Heading 2 2 2" xfId="33057" hidden="1" xr:uid="{00000000-0005-0000-0000-000064860000}"/>
    <cellStyle name="Heading 2 2 2" xfId="32671" hidden="1" xr:uid="{00000000-0005-0000-0000-000065860000}"/>
    <cellStyle name="Heading 2 2 2" xfId="32836" hidden="1" xr:uid="{00000000-0005-0000-0000-000066860000}"/>
    <cellStyle name="Heading 2 2 2" xfId="33202" hidden="1" xr:uid="{00000000-0005-0000-0000-000067860000}"/>
    <cellStyle name="Heading 2 2 2" xfId="32815" hidden="1" xr:uid="{00000000-0005-0000-0000-000068860000}"/>
    <cellStyle name="Heading 2 2 2" xfId="10350" hidden="1" xr:uid="{00000000-0005-0000-0000-000069860000}"/>
    <cellStyle name="Heading 2 2 2" xfId="33505" hidden="1" xr:uid="{00000000-0005-0000-0000-00006A860000}"/>
    <cellStyle name="Heading 2 2 2" xfId="8880" hidden="1" xr:uid="{00000000-0005-0000-0000-00006B860000}"/>
    <cellStyle name="Heading 2 2 2" xfId="8916" hidden="1" xr:uid="{00000000-0005-0000-0000-00006C860000}"/>
    <cellStyle name="Heading 2 2 2" xfId="33912" hidden="1" xr:uid="{00000000-0005-0000-0000-00006D860000}"/>
    <cellStyle name="Heading 2 2 2" xfId="34106" hidden="1" xr:uid="{00000000-0005-0000-0000-00006E860000}"/>
    <cellStyle name="Heading 2 2 2" xfId="33950" hidden="1" xr:uid="{00000000-0005-0000-0000-00006F860000}"/>
    <cellStyle name="Heading 2 2 2" xfId="33973" hidden="1" xr:uid="{00000000-0005-0000-0000-000070860000}"/>
    <cellStyle name="Heading 2 2 2" xfId="34259" hidden="1" xr:uid="{00000000-0005-0000-0000-000071860000}"/>
    <cellStyle name="Heading 2 2 2" xfId="33872" hidden="1" xr:uid="{00000000-0005-0000-0000-000072860000}"/>
    <cellStyle name="Heading 2 2 2" xfId="34037" hidden="1" xr:uid="{00000000-0005-0000-0000-000073860000}"/>
    <cellStyle name="Heading 2 2 2" xfId="34404" hidden="1" xr:uid="{00000000-0005-0000-0000-000074860000}"/>
    <cellStyle name="Heading 2 2 2" xfId="34016" hidden="1" xr:uid="{00000000-0005-0000-0000-000075860000}"/>
    <cellStyle name="Heading 2 2 2" xfId="33470" hidden="1" xr:uid="{00000000-0005-0000-0000-000076860000}"/>
    <cellStyle name="Heading 2 2 2" xfId="34592" hidden="1" xr:uid="{00000000-0005-0000-0000-000077860000}"/>
    <cellStyle name="Heading 2 2 2" xfId="34786" hidden="1" xr:uid="{00000000-0005-0000-0000-000078860000}"/>
    <cellStyle name="Heading 2 2 2" xfId="34630" hidden="1" xr:uid="{00000000-0005-0000-0000-000079860000}"/>
    <cellStyle name="Heading 2 2 2" xfId="34653" hidden="1" xr:uid="{00000000-0005-0000-0000-00007A860000}"/>
    <cellStyle name="Heading 2 2 2" xfId="34938" hidden="1" xr:uid="{00000000-0005-0000-0000-00007B860000}"/>
    <cellStyle name="Heading 2 2 2" xfId="34552" hidden="1" xr:uid="{00000000-0005-0000-0000-00007C860000}"/>
    <cellStyle name="Heading 2 2 2" xfId="34717" hidden="1" xr:uid="{00000000-0005-0000-0000-00007D860000}"/>
    <cellStyle name="Heading 2 2 2" xfId="35083" hidden="1" xr:uid="{00000000-0005-0000-0000-00007E860000}"/>
    <cellStyle name="Heading 2 2 2" xfId="34696" hidden="1" xr:uid="{00000000-0005-0000-0000-00007F860000}"/>
    <cellStyle name="Heading 2 2 2" xfId="33497" hidden="1" xr:uid="{00000000-0005-0000-0000-000080860000}"/>
    <cellStyle name="Heading 2 2 2" xfId="35271" hidden="1" xr:uid="{00000000-0005-0000-0000-000081860000}"/>
    <cellStyle name="Heading 2 2 2" xfId="35466" hidden="1" xr:uid="{00000000-0005-0000-0000-000082860000}"/>
    <cellStyle name="Heading 2 2 2" xfId="35309" hidden="1" xr:uid="{00000000-0005-0000-0000-000083860000}"/>
    <cellStyle name="Heading 2 2 2" xfId="35332" hidden="1" xr:uid="{00000000-0005-0000-0000-000084860000}"/>
    <cellStyle name="Heading 2 2 2" xfId="35618" hidden="1" xr:uid="{00000000-0005-0000-0000-000085860000}"/>
    <cellStyle name="Heading 2 2 2" xfId="35231" hidden="1" xr:uid="{00000000-0005-0000-0000-000086860000}"/>
    <cellStyle name="Heading 2 2 2" xfId="35396" hidden="1" xr:uid="{00000000-0005-0000-0000-000087860000}"/>
    <cellStyle name="Heading 2 2 2" xfId="35763" hidden="1" xr:uid="{00000000-0005-0000-0000-000088860000}"/>
    <cellStyle name="Heading 2 2 2" xfId="35375" hidden="1" xr:uid="{00000000-0005-0000-0000-000089860000}"/>
    <cellStyle name="Heading 2 2 2" xfId="5425" hidden="1" xr:uid="{00000000-0005-0000-0000-00008A860000}"/>
    <cellStyle name="Heading 2 2 2" xfId="35950" hidden="1" xr:uid="{00000000-0005-0000-0000-00008B860000}"/>
    <cellStyle name="Heading 2 2 2" xfId="36144" hidden="1" xr:uid="{00000000-0005-0000-0000-00008C860000}"/>
    <cellStyle name="Heading 2 2 2" xfId="35988" hidden="1" xr:uid="{00000000-0005-0000-0000-00008D860000}"/>
    <cellStyle name="Heading 2 2 2" xfId="36011" hidden="1" xr:uid="{00000000-0005-0000-0000-00008E860000}"/>
    <cellStyle name="Heading 2 2 2" xfId="36296" hidden="1" xr:uid="{00000000-0005-0000-0000-00008F860000}"/>
    <cellStyle name="Heading 2 2 2" xfId="35910" hidden="1" xr:uid="{00000000-0005-0000-0000-000090860000}"/>
    <cellStyle name="Heading 2 2 2" xfId="36075" hidden="1" xr:uid="{00000000-0005-0000-0000-000091860000}"/>
    <cellStyle name="Heading 2 2 2" xfId="36441" hidden="1" xr:uid="{00000000-0005-0000-0000-000092860000}"/>
    <cellStyle name="Heading 2 2 2" xfId="36054" hidden="1" xr:uid="{00000000-0005-0000-0000-000093860000}"/>
    <cellStyle name="Heading 2 2 3" xfId="4767" xr:uid="{00000000-0005-0000-0000-000094860000}"/>
    <cellStyle name="Heading 2 3" xfId="3052" xr:uid="{00000000-0005-0000-0000-000095860000}"/>
    <cellStyle name="Heading 2 3 2" xfId="38880" xr:uid="{00000000-0005-0000-0000-000096860000}"/>
    <cellStyle name="Heading 2 4" xfId="4766" xr:uid="{00000000-0005-0000-0000-000097860000}"/>
    <cellStyle name="Heading 2 5" xfId="7286" hidden="1" xr:uid="{00000000-0005-0000-0000-000098860000}"/>
    <cellStyle name="Heading 2 5" xfId="37308" hidden="1" xr:uid="{00000000-0005-0000-0000-000099860000}"/>
    <cellStyle name="Heading 2 5" xfId="38113" hidden="1" xr:uid="{00000000-0005-0000-0000-00009A860000}"/>
    <cellStyle name="Heading 2 5" xfId="37359" hidden="1" xr:uid="{00000000-0005-0000-0000-00009B860000}"/>
    <cellStyle name="Heading 2 5" xfId="38252" hidden="1" xr:uid="{00000000-0005-0000-0000-00009C860000}"/>
    <cellStyle name="Heading 2 5" xfId="37313" hidden="1" xr:uid="{00000000-0005-0000-0000-00009D860000}"/>
    <cellStyle name="Heading 2 5" xfId="38388" hidden="1" xr:uid="{00000000-0005-0000-0000-00009E860000}"/>
    <cellStyle name="Heading 2 5" xfId="36671" hidden="1" xr:uid="{00000000-0005-0000-0000-00009F860000}"/>
    <cellStyle name="Heading 2 5" xfId="38520" hidden="1" xr:uid="{00000000-0005-0000-0000-0000A0860000}"/>
    <cellStyle name="Heading 2 5" xfId="37730" hidden="1" xr:uid="{00000000-0005-0000-0000-0000A1860000}"/>
    <cellStyle name="Heading 2 5" xfId="38646" hidden="1" xr:uid="{00000000-0005-0000-0000-0000A2860000}"/>
    <cellStyle name="Heading 2 5" xfId="37215" hidden="1" xr:uid="{00000000-0005-0000-0000-0000A3860000}"/>
    <cellStyle name="Heading 2 5" xfId="38753" xr:uid="{00000000-0005-0000-0000-0000A4860000}"/>
    <cellStyle name="Heading 2 6" xfId="7963" hidden="1" xr:uid="{00000000-0005-0000-0000-0000A5860000}"/>
    <cellStyle name="Heading 2 6" xfId="37289" hidden="1" xr:uid="{00000000-0005-0000-0000-0000A6860000}"/>
    <cellStyle name="Heading 2 6" xfId="37332" hidden="1" xr:uid="{00000000-0005-0000-0000-0000A7860000}"/>
    <cellStyle name="Heading 2 6" xfId="38059" hidden="1" xr:uid="{00000000-0005-0000-0000-0000A8860000}"/>
    <cellStyle name="Heading 2 6" xfId="36946" hidden="1" xr:uid="{00000000-0005-0000-0000-0000A9860000}"/>
    <cellStyle name="Heading 2 6" xfId="38306" hidden="1" xr:uid="{00000000-0005-0000-0000-0000AA860000}"/>
    <cellStyle name="Heading 2 6" xfId="38443" hidden="1" xr:uid="{00000000-0005-0000-0000-0000AB860000}"/>
    <cellStyle name="Heading 2 6" xfId="38798" xr:uid="{00000000-0005-0000-0000-0000AC860000}"/>
    <cellStyle name="Heading 2 7" xfId="8149" hidden="1" xr:uid="{00000000-0005-0000-0000-0000AD860000}"/>
    <cellStyle name="Heading 2 7" xfId="38031" hidden="1" xr:uid="{00000000-0005-0000-0000-0000AE860000}"/>
    <cellStyle name="Heading 2 7" xfId="38179" hidden="1" xr:uid="{00000000-0005-0000-0000-0000AF860000}"/>
    <cellStyle name="Heading 2 7" xfId="38319" hidden="1" xr:uid="{00000000-0005-0000-0000-0000B0860000}"/>
    <cellStyle name="Heading 2 7" xfId="38456" hidden="1" xr:uid="{00000000-0005-0000-0000-0000B1860000}"/>
    <cellStyle name="Heading 2 7" xfId="38584" hidden="1" xr:uid="{00000000-0005-0000-0000-0000B2860000}"/>
    <cellStyle name="Heading 2 7" xfId="38698" hidden="1" xr:uid="{00000000-0005-0000-0000-0000B3860000}"/>
    <cellStyle name="Heading 2 8" xfId="8294" hidden="1" xr:uid="{00000000-0005-0000-0000-0000B4860000}"/>
    <cellStyle name="Heading 3 2" xfId="2550" hidden="1" xr:uid="{00000000-0005-0000-0000-0000B6860000}"/>
    <cellStyle name="Heading 3 2" xfId="37254" hidden="1" xr:uid="{00000000-0005-0000-0000-0000B7860000}"/>
    <cellStyle name="Heading 3 2" xfId="37916" hidden="1" xr:uid="{00000000-0005-0000-0000-0000B8860000}"/>
    <cellStyle name="Heading 3 2" xfId="37863" hidden="1" xr:uid="{00000000-0005-0000-0000-0000B9860000}"/>
    <cellStyle name="Heading 3 2" xfId="37173" hidden="1" xr:uid="{00000000-0005-0000-0000-0000BA860000}"/>
    <cellStyle name="Heading 3 2" xfId="37235" hidden="1" xr:uid="{00000000-0005-0000-0000-0000BB860000}"/>
    <cellStyle name="Heading 3 2" xfId="37580" hidden="1" xr:uid="{00000000-0005-0000-0000-0000BC860000}"/>
    <cellStyle name="Heading 3 2" xfId="37500" hidden="1" xr:uid="{00000000-0005-0000-0000-0000BD860000}"/>
    <cellStyle name="Heading 3 2" xfId="37797" hidden="1" xr:uid="{00000000-0005-0000-0000-0000BE860000}"/>
    <cellStyle name="Heading 3 2" xfId="37915" hidden="1" xr:uid="{00000000-0005-0000-0000-0000BF860000}"/>
    <cellStyle name="Heading 3 2" xfId="37283" hidden="1" xr:uid="{00000000-0005-0000-0000-0000C0860000}"/>
    <cellStyle name="Heading 3 2" xfId="37454" hidden="1" xr:uid="{00000000-0005-0000-0000-0000C1860000}"/>
    <cellStyle name="Heading 3 2" xfId="37116" hidden="1" xr:uid="{00000000-0005-0000-0000-0000C2860000}"/>
    <cellStyle name="Heading 3 2" xfId="37792" xr:uid="{00000000-0005-0000-0000-0000C3860000}"/>
    <cellStyle name="Heading 3 2 2" xfId="5110" hidden="1" xr:uid="{00000000-0005-0000-0000-0000C4860000}"/>
    <cellStyle name="Heading 3 2 2" xfId="5966" hidden="1" xr:uid="{00000000-0005-0000-0000-0000C5860000}"/>
    <cellStyle name="Heading 3 2 2" xfId="8857" hidden="1" xr:uid="{00000000-0005-0000-0000-0000C6860000}"/>
    <cellStyle name="Heading 3 2 2" xfId="9858" hidden="1" xr:uid="{00000000-0005-0000-0000-0000C7860000}"/>
    <cellStyle name="Heading 3 2 2" xfId="9866" hidden="1" xr:uid="{00000000-0005-0000-0000-0000C8860000}"/>
    <cellStyle name="Heading 3 2 2" xfId="8564" hidden="1" xr:uid="{00000000-0005-0000-0000-0000C9860000}"/>
    <cellStyle name="Heading 3 2 2" xfId="10058" hidden="1" xr:uid="{00000000-0005-0000-0000-0000CA860000}"/>
    <cellStyle name="Heading 3 2 2" xfId="10065" hidden="1" xr:uid="{00000000-0005-0000-0000-0000CB860000}"/>
    <cellStyle name="Heading 3 2 2" xfId="9118" hidden="1" xr:uid="{00000000-0005-0000-0000-0000CC860000}"/>
    <cellStyle name="Heading 3 2 2" xfId="10234" hidden="1" xr:uid="{00000000-0005-0000-0000-0000CD860000}"/>
    <cellStyle name="Heading 3 2 2" xfId="10242" hidden="1" xr:uid="{00000000-0005-0000-0000-0000CE860000}"/>
    <cellStyle name="Heading 3 2 2" xfId="3545" hidden="1" xr:uid="{00000000-0005-0000-0000-0000CF860000}"/>
    <cellStyle name="Heading 3 2 2" xfId="10638" hidden="1" xr:uid="{00000000-0005-0000-0000-0000D0860000}"/>
    <cellStyle name="Heading 3 2 2" xfId="10673" hidden="1" xr:uid="{00000000-0005-0000-0000-0000D1860000}"/>
    <cellStyle name="Heading 3 2 2" xfId="10840" hidden="1" xr:uid="{00000000-0005-0000-0000-0000D2860000}"/>
    <cellStyle name="Heading 3 2 2" xfId="11048" hidden="1" xr:uid="{00000000-0005-0000-0000-0000D3860000}"/>
    <cellStyle name="Heading 3 2 2" xfId="11241" hidden="1" xr:uid="{00000000-0005-0000-0000-0000D4860000}"/>
    <cellStyle name="Heading 3 2 2" xfId="11249" hidden="1" xr:uid="{00000000-0005-0000-0000-0000D5860000}"/>
    <cellStyle name="Heading 3 2 2" xfId="11010" hidden="1" xr:uid="{00000000-0005-0000-0000-0000D6860000}"/>
    <cellStyle name="Heading 3 2 2" xfId="11394" hidden="1" xr:uid="{00000000-0005-0000-0000-0000D7860000}"/>
    <cellStyle name="Heading 3 2 2" xfId="11401" hidden="1" xr:uid="{00000000-0005-0000-0000-0000D8860000}"/>
    <cellStyle name="Heading 3 2 2" xfId="11086" hidden="1" xr:uid="{00000000-0005-0000-0000-0000D9860000}"/>
    <cellStyle name="Heading 3 2 2" xfId="11539" hidden="1" xr:uid="{00000000-0005-0000-0000-0000DA860000}"/>
    <cellStyle name="Heading 3 2 2" xfId="11546" hidden="1" xr:uid="{00000000-0005-0000-0000-0000DB860000}"/>
    <cellStyle name="Heading 3 2 2" xfId="9496" hidden="1" xr:uid="{00000000-0005-0000-0000-0000DC860000}"/>
    <cellStyle name="Heading 3 2 2" xfId="11730" hidden="1" xr:uid="{00000000-0005-0000-0000-0000DD860000}"/>
    <cellStyle name="Heading 3 2 2" xfId="11921" hidden="1" xr:uid="{00000000-0005-0000-0000-0000DE860000}"/>
    <cellStyle name="Heading 3 2 2" xfId="11928" hidden="1" xr:uid="{00000000-0005-0000-0000-0000DF860000}"/>
    <cellStyle name="Heading 3 2 2" xfId="11692" hidden="1" xr:uid="{00000000-0005-0000-0000-0000E0860000}"/>
    <cellStyle name="Heading 3 2 2" xfId="12073" hidden="1" xr:uid="{00000000-0005-0000-0000-0000E1860000}"/>
    <cellStyle name="Heading 3 2 2" xfId="12080" hidden="1" xr:uid="{00000000-0005-0000-0000-0000E2860000}"/>
    <cellStyle name="Heading 3 2 2" xfId="11767" hidden="1" xr:uid="{00000000-0005-0000-0000-0000E3860000}"/>
    <cellStyle name="Heading 3 2 2" xfId="12218" hidden="1" xr:uid="{00000000-0005-0000-0000-0000E4860000}"/>
    <cellStyle name="Heading 3 2 2" xfId="12225" hidden="1" xr:uid="{00000000-0005-0000-0000-0000E5860000}"/>
    <cellStyle name="Heading 3 2 2" xfId="4517" hidden="1" xr:uid="{00000000-0005-0000-0000-0000E6860000}"/>
    <cellStyle name="Heading 3 2 2" xfId="12409" hidden="1" xr:uid="{00000000-0005-0000-0000-0000E7860000}"/>
    <cellStyle name="Heading 3 2 2" xfId="12601" hidden="1" xr:uid="{00000000-0005-0000-0000-0000E8860000}"/>
    <cellStyle name="Heading 3 2 2" xfId="12608" hidden="1" xr:uid="{00000000-0005-0000-0000-0000E9860000}"/>
    <cellStyle name="Heading 3 2 2" xfId="12371" hidden="1" xr:uid="{00000000-0005-0000-0000-0000EA860000}"/>
    <cellStyle name="Heading 3 2 2" xfId="12753" hidden="1" xr:uid="{00000000-0005-0000-0000-0000EB860000}"/>
    <cellStyle name="Heading 3 2 2" xfId="12760" hidden="1" xr:uid="{00000000-0005-0000-0000-0000EC860000}"/>
    <cellStyle name="Heading 3 2 2" xfId="12446" hidden="1" xr:uid="{00000000-0005-0000-0000-0000ED860000}"/>
    <cellStyle name="Heading 3 2 2" xfId="12898" hidden="1" xr:uid="{00000000-0005-0000-0000-0000EE860000}"/>
    <cellStyle name="Heading 3 2 2" xfId="12905" hidden="1" xr:uid="{00000000-0005-0000-0000-0000EF860000}"/>
    <cellStyle name="Heading 3 2 2" xfId="10763" hidden="1" xr:uid="{00000000-0005-0000-0000-0000F0860000}"/>
    <cellStyle name="Heading 3 2 2" xfId="13088" hidden="1" xr:uid="{00000000-0005-0000-0000-0000F1860000}"/>
    <cellStyle name="Heading 3 2 2" xfId="13279" hidden="1" xr:uid="{00000000-0005-0000-0000-0000F2860000}"/>
    <cellStyle name="Heading 3 2 2" xfId="13286" hidden="1" xr:uid="{00000000-0005-0000-0000-0000F3860000}"/>
    <cellStyle name="Heading 3 2 2" xfId="13050" hidden="1" xr:uid="{00000000-0005-0000-0000-0000F4860000}"/>
    <cellStyle name="Heading 3 2 2" xfId="13431" hidden="1" xr:uid="{00000000-0005-0000-0000-0000F5860000}"/>
    <cellStyle name="Heading 3 2 2" xfId="13438" hidden="1" xr:uid="{00000000-0005-0000-0000-0000F6860000}"/>
    <cellStyle name="Heading 3 2 2" xfId="13125" hidden="1" xr:uid="{00000000-0005-0000-0000-0000F7860000}"/>
    <cellStyle name="Heading 3 2 2" xfId="13576" hidden="1" xr:uid="{00000000-0005-0000-0000-0000F8860000}"/>
    <cellStyle name="Heading 3 2 2" xfId="13583" hidden="1" xr:uid="{00000000-0005-0000-0000-0000F9860000}"/>
    <cellStyle name="Heading 3 2 2" xfId="9589" hidden="1" xr:uid="{00000000-0005-0000-0000-0000FA860000}"/>
    <cellStyle name="Heading 3 2 2" xfId="13946" hidden="1" xr:uid="{00000000-0005-0000-0000-0000FB860000}"/>
    <cellStyle name="Heading 3 2 2" xfId="13980" hidden="1" xr:uid="{00000000-0005-0000-0000-0000FC860000}"/>
    <cellStyle name="Heading 3 2 2" xfId="14147" hidden="1" xr:uid="{00000000-0005-0000-0000-0000FD860000}"/>
    <cellStyle name="Heading 3 2 2" xfId="14355" hidden="1" xr:uid="{00000000-0005-0000-0000-0000FE860000}"/>
    <cellStyle name="Heading 3 2 2" xfId="14546" hidden="1" xr:uid="{00000000-0005-0000-0000-0000FF860000}"/>
    <cellStyle name="Heading 3 2 2" xfId="14554" hidden="1" xr:uid="{00000000-0005-0000-0000-000000870000}"/>
    <cellStyle name="Heading 3 2 2" xfId="14317" hidden="1" xr:uid="{00000000-0005-0000-0000-000001870000}"/>
    <cellStyle name="Heading 3 2 2" xfId="14699" hidden="1" xr:uid="{00000000-0005-0000-0000-000002870000}"/>
    <cellStyle name="Heading 3 2 2" xfId="14706" hidden="1" xr:uid="{00000000-0005-0000-0000-000003870000}"/>
    <cellStyle name="Heading 3 2 2" xfId="14392" hidden="1" xr:uid="{00000000-0005-0000-0000-000004870000}"/>
    <cellStyle name="Heading 3 2 2" xfId="14844" hidden="1" xr:uid="{00000000-0005-0000-0000-000005870000}"/>
    <cellStyle name="Heading 3 2 2" xfId="14851" hidden="1" xr:uid="{00000000-0005-0000-0000-000006870000}"/>
    <cellStyle name="Heading 3 2 2" xfId="10195" hidden="1" xr:uid="{00000000-0005-0000-0000-000007870000}"/>
    <cellStyle name="Heading 3 2 2" xfId="15035" hidden="1" xr:uid="{00000000-0005-0000-0000-000008870000}"/>
    <cellStyle name="Heading 3 2 2" xfId="15226" hidden="1" xr:uid="{00000000-0005-0000-0000-000009870000}"/>
    <cellStyle name="Heading 3 2 2" xfId="15233" hidden="1" xr:uid="{00000000-0005-0000-0000-00000A870000}"/>
    <cellStyle name="Heading 3 2 2" xfId="14997" hidden="1" xr:uid="{00000000-0005-0000-0000-00000B870000}"/>
    <cellStyle name="Heading 3 2 2" xfId="15378" hidden="1" xr:uid="{00000000-0005-0000-0000-00000C870000}"/>
    <cellStyle name="Heading 3 2 2" xfId="15385" hidden="1" xr:uid="{00000000-0005-0000-0000-00000D870000}"/>
    <cellStyle name="Heading 3 2 2" xfId="15072" hidden="1" xr:uid="{00000000-0005-0000-0000-00000E870000}"/>
    <cellStyle name="Heading 3 2 2" xfId="15523" hidden="1" xr:uid="{00000000-0005-0000-0000-00000F870000}"/>
    <cellStyle name="Heading 3 2 2" xfId="15530" hidden="1" xr:uid="{00000000-0005-0000-0000-000010870000}"/>
    <cellStyle name="Heading 3 2 2" xfId="8556" hidden="1" xr:uid="{00000000-0005-0000-0000-000011870000}"/>
    <cellStyle name="Heading 3 2 2" xfId="15714" hidden="1" xr:uid="{00000000-0005-0000-0000-000012870000}"/>
    <cellStyle name="Heading 3 2 2" xfId="15906" hidden="1" xr:uid="{00000000-0005-0000-0000-000013870000}"/>
    <cellStyle name="Heading 3 2 2" xfId="15913" hidden="1" xr:uid="{00000000-0005-0000-0000-000014870000}"/>
    <cellStyle name="Heading 3 2 2" xfId="15676" hidden="1" xr:uid="{00000000-0005-0000-0000-000015870000}"/>
    <cellStyle name="Heading 3 2 2" xfId="16058" hidden="1" xr:uid="{00000000-0005-0000-0000-000016870000}"/>
    <cellStyle name="Heading 3 2 2" xfId="16065" hidden="1" xr:uid="{00000000-0005-0000-0000-000017870000}"/>
    <cellStyle name="Heading 3 2 2" xfId="15751" hidden="1" xr:uid="{00000000-0005-0000-0000-000018870000}"/>
    <cellStyle name="Heading 3 2 2" xfId="16203" hidden="1" xr:uid="{00000000-0005-0000-0000-000019870000}"/>
    <cellStyle name="Heading 3 2 2" xfId="16210" hidden="1" xr:uid="{00000000-0005-0000-0000-00001A870000}"/>
    <cellStyle name="Heading 3 2 2" xfId="14070" hidden="1" xr:uid="{00000000-0005-0000-0000-00001B870000}"/>
    <cellStyle name="Heading 3 2 2" xfId="16393" hidden="1" xr:uid="{00000000-0005-0000-0000-00001C870000}"/>
    <cellStyle name="Heading 3 2 2" xfId="16584" hidden="1" xr:uid="{00000000-0005-0000-0000-00001D870000}"/>
    <cellStyle name="Heading 3 2 2" xfId="16591" hidden="1" xr:uid="{00000000-0005-0000-0000-00001E870000}"/>
    <cellStyle name="Heading 3 2 2" xfId="16355" hidden="1" xr:uid="{00000000-0005-0000-0000-00001F870000}"/>
    <cellStyle name="Heading 3 2 2" xfId="16736" hidden="1" xr:uid="{00000000-0005-0000-0000-000020870000}"/>
    <cellStyle name="Heading 3 2 2" xfId="16743" hidden="1" xr:uid="{00000000-0005-0000-0000-000021870000}"/>
    <cellStyle name="Heading 3 2 2" xfId="16430" hidden="1" xr:uid="{00000000-0005-0000-0000-000022870000}"/>
    <cellStyle name="Heading 3 2 2" xfId="16881" hidden="1" xr:uid="{00000000-0005-0000-0000-000023870000}"/>
    <cellStyle name="Heading 3 2 2" xfId="16888" hidden="1" xr:uid="{00000000-0005-0000-0000-000024870000}"/>
    <cellStyle name="Heading 3 2 2" xfId="3821" hidden="1" xr:uid="{00000000-0005-0000-0000-000025870000}"/>
    <cellStyle name="Heading 3 2 2" xfId="17233" hidden="1" xr:uid="{00000000-0005-0000-0000-000026870000}"/>
    <cellStyle name="Heading 3 2 2" xfId="17267" hidden="1" xr:uid="{00000000-0005-0000-0000-000027870000}"/>
    <cellStyle name="Heading 3 2 2" xfId="17433" hidden="1" xr:uid="{00000000-0005-0000-0000-000028870000}"/>
    <cellStyle name="Heading 3 2 2" xfId="17640" hidden="1" xr:uid="{00000000-0005-0000-0000-000029870000}"/>
    <cellStyle name="Heading 3 2 2" xfId="17831" hidden="1" xr:uid="{00000000-0005-0000-0000-00002A870000}"/>
    <cellStyle name="Heading 3 2 2" xfId="17839" hidden="1" xr:uid="{00000000-0005-0000-0000-00002B870000}"/>
    <cellStyle name="Heading 3 2 2" xfId="17602" hidden="1" xr:uid="{00000000-0005-0000-0000-00002C870000}"/>
    <cellStyle name="Heading 3 2 2" xfId="17984" hidden="1" xr:uid="{00000000-0005-0000-0000-00002D870000}"/>
    <cellStyle name="Heading 3 2 2" xfId="17991" hidden="1" xr:uid="{00000000-0005-0000-0000-00002E870000}"/>
    <cellStyle name="Heading 3 2 2" xfId="17677" hidden="1" xr:uid="{00000000-0005-0000-0000-00002F870000}"/>
    <cellStyle name="Heading 3 2 2" xfId="18129" hidden="1" xr:uid="{00000000-0005-0000-0000-000030870000}"/>
    <cellStyle name="Heading 3 2 2" xfId="18136" hidden="1" xr:uid="{00000000-0005-0000-0000-000031870000}"/>
    <cellStyle name="Heading 3 2 2" xfId="5178" hidden="1" xr:uid="{00000000-0005-0000-0000-000032870000}"/>
    <cellStyle name="Heading 3 2 2" xfId="18320" hidden="1" xr:uid="{00000000-0005-0000-0000-000033870000}"/>
    <cellStyle name="Heading 3 2 2" xfId="18511" hidden="1" xr:uid="{00000000-0005-0000-0000-000034870000}"/>
    <cellStyle name="Heading 3 2 2" xfId="18518" hidden="1" xr:uid="{00000000-0005-0000-0000-000035870000}"/>
    <cellStyle name="Heading 3 2 2" xfId="18282" hidden="1" xr:uid="{00000000-0005-0000-0000-000036870000}"/>
    <cellStyle name="Heading 3 2 2" xfId="18663" hidden="1" xr:uid="{00000000-0005-0000-0000-000037870000}"/>
    <cellStyle name="Heading 3 2 2" xfId="18670" hidden="1" xr:uid="{00000000-0005-0000-0000-000038870000}"/>
    <cellStyle name="Heading 3 2 2" xfId="18357" hidden="1" xr:uid="{00000000-0005-0000-0000-000039870000}"/>
    <cellStyle name="Heading 3 2 2" xfId="18808" hidden="1" xr:uid="{00000000-0005-0000-0000-00003A870000}"/>
    <cellStyle name="Heading 3 2 2" xfId="18815" hidden="1" xr:uid="{00000000-0005-0000-0000-00003B870000}"/>
    <cellStyle name="Heading 3 2 2" xfId="9183" hidden="1" xr:uid="{00000000-0005-0000-0000-00003C870000}"/>
    <cellStyle name="Heading 3 2 2" xfId="18999" hidden="1" xr:uid="{00000000-0005-0000-0000-00003D870000}"/>
    <cellStyle name="Heading 3 2 2" xfId="19191" hidden="1" xr:uid="{00000000-0005-0000-0000-00003E870000}"/>
    <cellStyle name="Heading 3 2 2" xfId="19198" hidden="1" xr:uid="{00000000-0005-0000-0000-00003F870000}"/>
    <cellStyle name="Heading 3 2 2" xfId="18961" hidden="1" xr:uid="{00000000-0005-0000-0000-000040870000}"/>
    <cellStyle name="Heading 3 2 2" xfId="19343" hidden="1" xr:uid="{00000000-0005-0000-0000-000041870000}"/>
    <cellStyle name="Heading 3 2 2" xfId="19350" hidden="1" xr:uid="{00000000-0005-0000-0000-000042870000}"/>
    <cellStyle name="Heading 3 2 2" xfId="19036" hidden="1" xr:uid="{00000000-0005-0000-0000-000043870000}"/>
    <cellStyle name="Heading 3 2 2" xfId="19488" hidden="1" xr:uid="{00000000-0005-0000-0000-000044870000}"/>
    <cellStyle name="Heading 3 2 2" xfId="19495" hidden="1" xr:uid="{00000000-0005-0000-0000-000045870000}"/>
    <cellStyle name="Heading 3 2 2" xfId="17356" hidden="1" xr:uid="{00000000-0005-0000-0000-000046870000}"/>
    <cellStyle name="Heading 3 2 2" xfId="19678" hidden="1" xr:uid="{00000000-0005-0000-0000-000047870000}"/>
    <cellStyle name="Heading 3 2 2" xfId="19869" hidden="1" xr:uid="{00000000-0005-0000-0000-000048870000}"/>
    <cellStyle name="Heading 3 2 2" xfId="19876" hidden="1" xr:uid="{00000000-0005-0000-0000-000049870000}"/>
    <cellStyle name="Heading 3 2 2" xfId="19640" hidden="1" xr:uid="{00000000-0005-0000-0000-00004A870000}"/>
    <cellStyle name="Heading 3 2 2" xfId="20021" hidden="1" xr:uid="{00000000-0005-0000-0000-00004B870000}"/>
    <cellStyle name="Heading 3 2 2" xfId="20028" hidden="1" xr:uid="{00000000-0005-0000-0000-00004C870000}"/>
    <cellStyle name="Heading 3 2 2" xfId="19715" hidden="1" xr:uid="{00000000-0005-0000-0000-00004D870000}"/>
    <cellStyle name="Heading 3 2 2" xfId="20166" hidden="1" xr:uid="{00000000-0005-0000-0000-00004E870000}"/>
    <cellStyle name="Heading 3 2 2" xfId="20173" hidden="1" xr:uid="{00000000-0005-0000-0000-00004F870000}"/>
    <cellStyle name="Heading 3 2 2" xfId="8908" hidden="1" xr:uid="{00000000-0005-0000-0000-000050870000}"/>
    <cellStyle name="Heading 3 2 2" xfId="20511" hidden="1" xr:uid="{00000000-0005-0000-0000-000051870000}"/>
    <cellStyle name="Heading 3 2 2" xfId="20545" hidden="1" xr:uid="{00000000-0005-0000-0000-000052870000}"/>
    <cellStyle name="Heading 3 2 2" xfId="20711" hidden="1" xr:uid="{00000000-0005-0000-0000-000053870000}"/>
    <cellStyle name="Heading 3 2 2" xfId="20918" hidden="1" xr:uid="{00000000-0005-0000-0000-000054870000}"/>
    <cellStyle name="Heading 3 2 2" xfId="21109" hidden="1" xr:uid="{00000000-0005-0000-0000-000055870000}"/>
    <cellStyle name="Heading 3 2 2" xfId="21117" hidden="1" xr:uid="{00000000-0005-0000-0000-000056870000}"/>
    <cellStyle name="Heading 3 2 2" xfId="20880" hidden="1" xr:uid="{00000000-0005-0000-0000-000057870000}"/>
    <cellStyle name="Heading 3 2 2" xfId="21262" hidden="1" xr:uid="{00000000-0005-0000-0000-000058870000}"/>
    <cellStyle name="Heading 3 2 2" xfId="21269" hidden="1" xr:uid="{00000000-0005-0000-0000-000059870000}"/>
    <cellStyle name="Heading 3 2 2" xfId="20955" hidden="1" xr:uid="{00000000-0005-0000-0000-00005A870000}"/>
    <cellStyle name="Heading 3 2 2" xfId="21407" hidden="1" xr:uid="{00000000-0005-0000-0000-00005B870000}"/>
    <cellStyle name="Heading 3 2 2" xfId="21414" hidden="1" xr:uid="{00000000-0005-0000-0000-00005C870000}"/>
    <cellStyle name="Heading 3 2 2" xfId="8452" hidden="1" xr:uid="{00000000-0005-0000-0000-00005D870000}"/>
    <cellStyle name="Heading 3 2 2" xfId="21598" hidden="1" xr:uid="{00000000-0005-0000-0000-00005E870000}"/>
    <cellStyle name="Heading 3 2 2" xfId="21789" hidden="1" xr:uid="{00000000-0005-0000-0000-00005F870000}"/>
    <cellStyle name="Heading 3 2 2" xfId="21796" hidden="1" xr:uid="{00000000-0005-0000-0000-000060870000}"/>
    <cellStyle name="Heading 3 2 2" xfId="21560" hidden="1" xr:uid="{00000000-0005-0000-0000-000061870000}"/>
    <cellStyle name="Heading 3 2 2" xfId="21941" hidden="1" xr:uid="{00000000-0005-0000-0000-000062870000}"/>
    <cellStyle name="Heading 3 2 2" xfId="21948" hidden="1" xr:uid="{00000000-0005-0000-0000-000063870000}"/>
    <cellStyle name="Heading 3 2 2" xfId="21635" hidden="1" xr:uid="{00000000-0005-0000-0000-000064870000}"/>
    <cellStyle name="Heading 3 2 2" xfId="22086" hidden="1" xr:uid="{00000000-0005-0000-0000-000065870000}"/>
    <cellStyle name="Heading 3 2 2" xfId="22093" hidden="1" xr:uid="{00000000-0005-0000-0000-000066870000}"/>
    <cellStyle name="Heading 3 2 2" xfId="9605" hidden="1" xr:uid="{00000000-0005-0000-0000-000067870000}"/>
    <cellStyle name="Heading 3 2 2" xfId="22277" hidden="1" xr:uid="{00000000-0005-0000-0000-000068870000}"/>
    <cellStyle name="Heading 3 2 2" xfId="22469" hidden="1" xr:uid="{00000000-0005-0000-0000-000069870000}"/>
    <cellStyle name="Heading 3 2 2" xfId="22476" hidden="1" xr:uid="{00000000-0005-0000-0000-00006A870000}"/>
    <cellStyle name="Heading 3 2 2" xfId="22239" hidden="1" xr:uid="{00000000-0005-0000-0000-00006B870000}"/>
    <cellStyle name="Heading 3 2 2" xfId="22621" hidden="1" xr:uid="{00000000-0005-0000-0000-00006C870000}"/>
    <cellStyle name="Heading 3 2 2" xfId="22628" hidden="1" xr:uid="{00000000-0005-0000-0000-00006D870000}"/>
    <cellStyle name="Heading 3 2 2" xfId="22314" hidden="1" xr:uid="{00000000-0005-0000-0000-00006E870000}"/>
    <cellStyle name="Heading 3 2 2" xfId="22766" hidden="1" xr:uid="{00000000-0005-0000-0000-00006F870000}"/>
    <cellStyle name="Heading 3 2 2" xfId="22773" hidden="1" xr:uid="{00000000-0005-0000-0000-000070870000}"/>
    <cellStyle name="Heading 3 2 2" xfId="20634" hidden="1" xr:uid="{00000000-0005-0000-0000-000071870000}"/>
    <cellStyle name="Heading 3 2 2" xfId="22956" hidden="1" xr:uid="{00000000-0005-0000-0000-000072870000}"/>
    <cellStyle name="Heading 3 2 2" xfId="23147" hidden="1" xr:uid="{00000000-0005-0000-0000-000073870000}"/>
    <cellStyle name="Heading 3 2 2" xfId="23154" hidden="1" xr:uid="{00000000-0005-0000-0000-000074870000}"/>
    <cellStyle name="Heading 3 2 2" xfId="22918" hidden="1" xr:uid="{00000000-0005-0000-0000-000075870000}"/>
    <cellStyle name="Heading 3 2 2" xfId="23299" hidden="1" xr:uid="{00000000-0005-0000-0000-000076870000}"/>
    <cellStyle name="Heading 3 2 2" xfId="23306" hidden="1" xr:uid="{00000000-0005-0000-0000-000077870000}"/>
    <cellStyle name="Heading 3 2 2" xfId="22993" hidden="1" xr:uid="{00000000-0005-0000-0000-000078870000}"/>
    <cellStyle name="Heading 3 2 2" xfId="23444" hidden="1" xr:uid="{00000000-0005-0000-0000-000079870000}"/>
    <cellStyle name="Heading 3 2 2" xfId="23451" hidden="1" xr:uid="{00000000-0005-0000-0000-00007A870000}"/>
    <cellStyle name="Heading 3 2 2" xfId="9168" hidden="1" xr:uid="{00000000-0005-0000-0000-00007B870000}"/>
    <cellStyle name="Heading 3 2 2" xfId="23776" hidden="1" xr:uid="{00000000-0005-0000-0000-00007C870000}"/>
    <cellStyle name="Heading 3 2 2" xfId="23810" hidden="1" xr:uid="{00000000-0005-0000-0000-00007D870000}"/>
    <cellStyle name="Heading 3 2 2" xfId="23976" hidden="1" xr:uid="{00000000-0005-0000-0000-00007E870000}"/>
    <cellStyle name="Heading 3 2 2" xfId="24183" hidden="1" xr:uid="{00000000-0005-0000-0000-00007F870000}"/>
    <cellStyle name="Heading 3 2 2" xfId="24374" hidden="1" xr:uid="{00000000-0005-0000-0000-000080870000}"/>
    <cellStyle name="Heading 3 2 2" xfId="24382" hidden="1" xr:uid="{00000000-0005-0000-0000-000081870000}"/>
    <cellStyle name="Heading 3 2 2" xfId="24145" hidden="1" xr:uid="{00000000-0005-0000-0000-000082870000}"/>
    <cellStyle name="Heading 3 2 2" xfId="24527" hidden="1" xr:uid="{00000000-0005-0000-0000-000083870000}"/>
    <cellStyle name="Heading 3 2 2" xfId="24534" hidden="1" xr:uid="{00000000-0005-0000-0000-000084870000}"/>
    <cellStyle name="Heading 3 2 2" xfId="24220" hidden="1" xr:uid="{00000000-0005-0000-0000-000085870000}"/>
    <cellStyle name="Heading 3 2 2" xfId="24672" hidden="1" xr:uid="{00000000-0005-0000-0000-000086870000}"/>
    <cellStyle name="Heading 3 2 2" xfId="24679" hidden="1" xr:uid="{00000000-0005-0000-0000-000087870000}"/>
    <cellStyle name="Heading 3 2 2" xfId="4413" hidden="1" xr:uid="{00000000-0005-0000-0000-000088870000}"/>
    <cellStyle name="Heading 3 2 2" xfId="24863" hidden="1" xr:uid="{00000000-0005-0000-0000-000089870000}"/>
    <cellStyle name="Heading 3 2 2" xfId="25054" hidden="1" xr:uid="{00000000-0005-0000-0000-00008A870000}"/>
    <cellStyle name="Heading 3 2 2" xfId="25061" hidden="1" xr:uid="{00000000-0005-0000-0000-00008B870000}"/>
    <cellStyle name="Heading 3 2 2" xfId="24825" hidden="1" xr:uid="{00000000-0005-0000-0000-00008C870000}"/>
    <cellStyle name="Heading 3 2 2" xfId="25206" hidden="1" xr:uid="{00000000-0005-0000-0000-00008D870000}"/>
    <cellStyle name="Heading 3 2 2" xfId="25213" hidden="1" xr:uid="{00000000-0005-0000-0000-00008E870000}"/>
    <cellStyle name="Heading 3 2 2" xfId="24900" hidden="1" xr:uid="{00000000-0005-0000-0000-00008F870000}"/>
    <cellStyle name="Heading 3 2 2" xfId="25351" hidden="1" xr:uid="{00000000-0005-0000-0000-000090870000}"/>
    <cellStyle name="Heading 3 2 2" xfId="25358" hidden="1" xr:uid="{00000000-0005-0000-0000-000091870000}"/>
    <cellStyle name="Heading 3 2 2" xfId="4813" hidden="1" xr:uid="{00000000-0005-0000-0000-000092870000}"/>
    <cellStyle name="Heading 3 2 2" xfId="25542" hidden="1" xr:uid="{00000000-0005-0000-0000-000093870000}"/>
    <cellStyle name="Heading 3 2 2" xfId="25734" hidden="1" xr:uid="{00000000-0005-0000-0000-000094870000}"/>
    <cellStyle name="Heading 3 2 2" xfId="25741" hidden="1" xr:uid="{00000000-0005-0000-0000-000095870000}"/>
    <cellStyle name="Heading 3 2 2" xfId="25504" hidden="1" xr:uid="{00000000-0005-0000-0000-000096870000}"/>
    <cellStyle name="Heading 3 2 2" xfId="25886" hidden="1" xr:uid="{00000000-0005-0000-0000-000097870000}"/>
    <cellStyle name="Heading 3 2 2" xfId="25893" hidden="1" xr:uid="{00000000-0005-0000-0000-000098870000}"/>
    <cellStyle name="Heading 3 2 2" xfId="25579" hidden="1" xr:uid="{00000000-0005-0000-0000-000099870000}"/>
    <cellStyle name="Heading 3 2 2" xfId="26031" hidden="1" xr:uid="{00000000-0005-0000-0000-00009A870000}"/>
    <cellStyle name="Heading 3 2 2" xfId="26038" hidden="1" xr:uid="{00000000-0005-0000-0000-00009B870000}"/>
    <cellStyle name="Heading 3 2 2" xfId="23899" hidden="1" xr:uid="{00000000-0005-0000-0000-00009C870000}"/>
    <cellStyle name="Heading 3 2 2" xfId="26221" hidden="1" xr:uid="{00000000-0005-0000-0000-00009D870000}"/>
    <cellStyle name="Heading 3 2 2" xfId="26412" hidden="1" xr:uid="{00000000-0005-0000-0000-00009E870000}"/>
    <cellStyle name="Heading 3 2 2" xfId="26419" hidden="1" xr:uid="{00000000-0005-0000-0000-00009F870000}"/>
    <cellStyle name="Heading 3 2 2" xfId="26183" hidden="1" xr:uid="{00000000-0005-0000-0000-0000A0870000}"/>
    <cellStyle name="Heading 3 2 2" xfId="26564" hidden="1" xr:uid="{00000000-0005-0000-0000-0000A1870000}"/>
    <cellStyle name="Heading 3 2 2" xfId="26571" hidden="1" xr:uid="{00000000-0005-0000-0000-0000A2870000}"/>
    <cellStyle name="Heading 3 2 2" xfId="26258" hidden="1" xr:uid="{00000000-0005-0000-0000-0000A3870000}"/>
    <cellStyle name="Heading 3 2 2" xfId="26709" hidden="1" xr:uid="{00000000-0005-0000-0000-0000A4870000}"/>
    <cellStyle name="Heading 3 2 2" xfId="26716" hidden="1" xr:uid="{00000000-0005-0000-0000-0000A5870000}"/>
    <cellStyle name="Heading 3 2 2" xfId="5207" hidden="1" xr:uid="{00000000-0005-0000-0000-0000A6870000}"/>
    <cellStyle name="Heading 3 2 2" xfId="27034" hidden="1" xr:uid="{00000000-0005-0000-0000-0000A7870000}"/>
    <cellStyle name="Heading 3 2 2" xfId="27068" hidden="1" xr:uid="{00000000-0005-0000-0000-0000A8870000}"/>
    <cellStyle name="Heading 3 2 2" xfId="27234" hidden="1" xr:uid="{00000000-0005-0000-0000-0000A9870000}"/>
    <cellStyle name="Heading 3 2 2" xfId="27441" hidden="1" xr:uid="{00000000-0005-0000-0000-0000AA870000}"/>
    <cellStyle name="Heading 3 2 2" xfId="27632" hidden="1" xr:uid="{00000000-0005-0000-0000-0000AB870000}"/>
    <cellStyle name="Heading 3 2 2" xfId="27640" hidden="1" xr:uid="{00000000-0005-0000-0000-0000AC870000}"/>
    <cellStyle name="Heading 3 2 2" xfId="27403" hidden="1" xr:uid="{00000000-0005-0000-0000-0000AD870000}"/>
    <cellStyle name="Heading 3 2 2" xfId="27785" hidden="1" xr:uid="{00000000-0005-0000-0000-0000AE870000}"/>
    <cellStyle name="Heading 3 2 2" xfId="27792" hidden="1" xr:uid="{00000000-0005-0000-0000-0000AF870000}"/>
    <cellStyle name="Heading 3 2 2" xfId="27478" hidden="1" xr:uid="{00000000-0005-0000-0000-0000B0870000}"/>
    <cellStyle name="Heading 3 2 2" xfId="27930" hidden="1" xr:uid="{00000000-0005-0000-0000-0000B1870000}"/>
    <cellStyle name="Heading 3 2 2" xfId="27937" hidden="1" xr:uid="{00000000-0005-0000-0000-0000B2870000}"/>
    <cellStyle name="Heading 3 2 2" xfId="9581" hidden="1" xr:uid="{00000000-0005-0000-0000-0000B3870000}"/>
    <cellStyle name="Heading 3 2 2" xfId="28121" hidden="1" xr:uid="{00000000-0005-0000-0000-0000B4870000}"/>
    <cellStyle name="Heading 3 2 2" xfId="28312" hidden="1" xr:uid="{00000000-0005-0000-0000-0000B5870000}"/>
    <cellStyle name="Heading 3 2 2" xfId="28319" hidden="1" xr:uid="{00000000-0005-0000-0000-0000B6870000}"/>
    <cellStyle name="Heading 3 2 2" xfId="28083" hidden="1" xr:uid="{00000000-0005-0000-0000-0000B7870000}"/>
    <cellStyle name="Heading 3 2 2" xfId="28464" hidden="1" xr:uid="{00000000-0005-0000-0000-0000B8870000}"/>
    <cellStyle name="Heading 3 2 2" xfId="28471" hidden="1" xr:uid="{00000000-0005-0000-0000-0000B9870000}"/>
    <cellStyle name="Heading 3 2 2" xfId="28158" hidden="1" xr:uid="{00000000-0005-0000-0000-0000BA870000}"/>
    <cellStyle name="Heading 3 2 2" xfId="28609" hidden="1" xr:uid="{00000000-0005-0000-0000-0000BB870000}"/>
    <cellStyle name="Heading 3 2 2" xfId="28616" hidden="1" xr:uid="{00000000-0005-0000-0000-0000BC870000}"/>
    <cellStyle name="Heading 3 2 2" xfId="8759" hidden="1" xr:uid="{00000000-0005-0000-0000-0000BD870000}"/>
    <cellStyle name="Heading 3 2 2" xfId="28800" hidden="1" xr:uid="{00000000-0005-0000-0000-0000BE870000}"/>
    <cellStyle name="Heading 3 2 2" xfId="28992" hidden="1" xr:uid="{00000000-0005-0000-0000-0000BF870000}"/>
    <cellStyle name="Heading 3 2 2" xfId="28999" hidden="1" xr:uid="{00000000-0005-0000-0000-0000C0870000}"/>
    <cellStyle name="Heading 3 2 2" xfId="28762" hidden="1" xr:uid="{00000000-0005-0000-0000-0000C1870000}"/>
    <cellStyle name="Heading 3 2 2" xfId="29144" hidden="1" xr:uid="{00000000-0005-0000-0000-0000C2870000}"/>
    <cellStyle name="Heading 3 2 2" xfId="29151" hidden="1" xr:uid="{00000000-0005-0000-0000-0000C3870000}"/>
    <cellStyle name="Heading 3 2 2" xfId="28837" hidden="1" xr:uid="{00000000-0005-0000-0000-0000C4870000}"/>
    <cellStyle name="Heading 3 2 2" xfId="29289" hidden="1" xr:uid="{00000000-0005-0000-0000-0000C5870000}"/>
    <cellStyle name="Heading 3 2 2" xfId="29296" hidden="1" xr:uid="{00000000-0005-0000-0000-0000C6870000}"/>
    <cellStyle name="Heading 3 2 2" xfId="27157" hidden="1" xr:uid="{00000000-0005-0000-0000-0000C7870000}"/>
    <cellStyle name="Heading 3 2 2" xfId="29479" hidden="1" xr:uid="{00000000-0005-0000-0000-0000C8870000}"/>
    <cellStyle name="Heading 3 2 2" xfId="29670" hidden="1" xr:uid="{00000000-0005-0000-0000-0000C9870000}"/>
    <cellStyle name="Heading 3 2 2" xfId="29677" hidden="1" xr:uid="{00000000-0005-0000-0000-0000CA870000}"/>
    <cellStyle name="Heading 3 2 2" xfId="29441" hidden="1" xr:uid="{00000000-0005-0000-0000-0000CB870000}"/>
    <cellStyle name="Heading 3 2 2" xfId="29822" hidden="1" xr:uid="{00000000-0005-0000-0000-0000CC870000}"/>
    <cellStyle name="Heading 3 2 2" xfId="29829" hidden="1" xr:uid="{00000000-0005-0000-0000-0000CD870000}"/>
    <cellStyle name="Heading 3 2 2" xfId="29516" hidden="1" xr:uid="{00000000-0005-0000-0000-0000CE870000}"/>
    <cellStyle name="Heading 3 2 2" xfId="29967" hidden="1" xr:uid="{00000000-0005-0000-0000-0000CF870000}"/>
    <cellStyle name="Heading 3 2 2" xfId="29974" hidden="1" xr:uid="{00000000-0005-0000-0000-0000D0870000}"/>
    <cellStyle name="Heading 3 2 2" xfId="9229" hidden="1" xr:uid="{00000000-0005-0000-0000-0000D1870000}"/>
    <cellStyle name="Heading 3 2 2" xfId="30273" hidden="1" xr:uid="{00000000-0005-0000-0000-0000D2870000}"/>
    <cellStyle name="Heading 3 2 2" xfId="30307" hidden="1" xr:uid="{00000000-0005-0000-0000-0000D3870000}"/>
    <cellStyle name="Heading 3 2 2" xfId="30473" hidden="1" xr:uid="{00000000-0005-0000-0000-0000D4870000}"/>
    <cellStyle name="Heading 3 2 2" xfId="30680" hidden="1" xr:uid="{00000000-0005-0000-0000-0000D5870000}"/>
    <cellStyle name="Heading 3 2 2" xfId="30871" hidden="1" xr:uid="{00000000-0005-0000-0000-0000D6870000}"/>
    <cellStyle name="Heading 3 2 2" xfId="30879" hidden="1" xr:uid="{00000000-0005-0000-0000-0000D7870000}"/>
    <cellStyle name="Heading 3 2 2" xfId="30642" hidden="1" xr:uid="{00000000-0005-0000-0000-0000D8870000}"/>
    <cellStyle name="Heading 3 2 2" xfId="31024" hidden="1" xr:uid="{00000000-0005-0000-0000-0000D9870000}"/>
    <cellStyle name="Heading 3 2 2" xfId="31031" hidden="1" xr:uid="{00000000-0005-0000-0000-0000DA870000}"/>
    <cellStyle name="Heading 3 2 2" xfId="30717" hidden="1" xr:uid="{00000000-0005-0000-0000-0000DB870000}"/>
    <cellStyle name="Heading 3 2 2" xfId="31169" hidden="1" xr:uid="{00000000-0005-0000-0000-0000DC870000}"/>
    <cellStyle name="Heading 3 2 2" xfId="31176" hidden="1" xr:uid="{00000000-0005-0000-0000-0000DD870000}"/>
    <cellStyle name="Heading 3 2 2" xfId="5085" hidden="1" xr:uid="{00000000-0005-0000-0000-0000DE870000}"/>
    <cellStyle name="Heading 3 2 2" xfId="31360" hidden="1" xr:uid="{00000000-0005-0000-0000-0000DF870000}"/>
    <cellStyle name="Heading 3 2 2" xfId="31551" hidden="1" xr:uid="{00000000-0005-0000-0000-0000E0870000}"/>
    <cellStyle name="Heading 3 2 2" xfId="31558" hidden="1" xr:uid="{00000000-0005-0000-0000-0000E1870000}"/>
    <cellStyle name="Heading 3 2 2" xfId="31322" hidden="1" xr:uid="{00000000-0005-0000-0000-0000E2870000}"/>
    <cellStyle name="Heading 3 2 2" xfId="31703" hidden="1" xr:uid="{00000000-0005-0000-0000-0000E3870000}"/>
    <cellStyle name="Heading 3 2 2" xfId="31710" hidden="1" xr:uid="{00000000-0005-0000-0000-0000E4870000}"/>
    <cellStyle name="Heading 3 2 2" xfId="31397" hidden="1" xr:uid="{00000000-0005-0000-0000-0000E5870000}"/>
    <cellStyle name="Heading 3 2 2" xfId="31848" hidden="1" xr:uid="{00000000-0005-0000-0000-0000E6870000}"/>
    <cellStyle name="Heading 3 2 2" xfId="31855" hidden="1" xr:uid="{00000000-0005-0000-0000-0000E7870000}"/>
    <cellStyle name="Heading 3 2 2" xfId="13710" hidden="1" xr:uid="{00000000-0005-0000-0000-0000E8870000}"/>
    <cellStyle name="Heading 3 2 2" xfId="32039" hidden="1" xr:uid="{00000000-0005-0000-0000-0000E9870000}"/>
    <cellStyle name="Heading 3 2 2" xfId="32231" hidden="1" xr:uid="{00000000-0005-0000-0000-0000EA870000}"/>
    <cellStyle name="Heading 3 2 2" xfId="32238" hidden="1" xr:uid="{00000000-0005-0000-0000-0000EB870000}"/>
    <cellStyle name="Heading 3 2 2" xfId="32001" hidden="1" xr:uid="{00000000-0005-0000-0000-0000EC870000}"/>
    <cellStyle name="Heading 3 2 2" xfId="32383" hidden="1" xr:uid="{00000000-0005-0000-0000-0000ED870000}"/>
    <cellStyle name="Heading 3 2 2" xfId="32390" hidden="1" xr:uid="{00000000-0005-0000-0000-0000EE870000}"/>
    <cellStyle name="Heading 3 2 2" xfId="32076" hidden="1" xr:uid="{00000000-0005-0000-0000-0000EF870000}"/>
    <cellStyle name="Heading 3 2 2" xfId="32528" hidden="1" xr:uid="{00000000-0005-0000-0000-0000F0870000}"/>
    <cellStyle name="Heading 3 2 2" xfId="32535" hidden="1" xr:uid="{00000000-0005-0000-0000-0000F1870000}"/>
    <cellStyle name="Heading 3 2 2" xfId="30396" hidden="1" xr:uid="{00000000-0005-0000-0000-0000F2870000}"/>
    <cellStyle name="Heading 3 2 2" xfId="32718" hidden="1" xr:uid="{00000000-0005-0000-0000-0000F3870000}"/>
    <cellStyle name="Heading 3 2 2" xfId="32909" hidden="1" xr:uid="{00000000-0005-0000-0000-0000F4870000}"/>
    <cellStyle name="Heading 3 2 2" xfId="32916" hidden="1" xr:uid="{00000000-0005-0000-0000-0000F5870000}"/>
    <cellStyle name="Heading 3 2 2" xfId="32680" hidden="1" xr:uid="{00000000-0005-0000-0000-0000F6870000}"/>
    <cellStyle name="Heading 3 2 2" xfId="33061" hidden="1" xr:uid="{00000000-0005-0000-0000-0000F7870000}"/>
    <cellStyle name="Heading 3 2 2" xfId="33068" hidden="1" xr:uid="{00000000-0005-0000-0000-0000F8870000}"/>
    <cellStyle name="Heading 3 2 2" xfId="32755" hidden="1" xr:uid="{00000000-0005-0000-0000-0000F9870000}"/>
    <cellStyle name="Heading 3 2 2" xfId="33206" hidden="1" xr:uid="{00000000-0005-0000-0000-0000FA870000}"/>
    <cellStyle name="Heading 3 2 2" xfId="33213" hidden="1" xr:uid="{00000000-0005-0000-0000-0000FB870000}"/>
    <cellStyle name="Heading 3 2 2" xfId="4899" hidden="1" xr:uid="{00000000-0005-0000-0000-0000FC870000}"/>
    <cellStyle name="Heading 3 2 2" xfId="33512" hidden="1" xr:uid="{00000000-0005-0000-0000-0000FD870000}"/>
    <cellStyle name="Heading 3 2 2" xfId="33546" hidden="1" xr:uid="{00000000-0005-0000-0000-0000FE870000}"/>
    <cellStyle name="Heading 3 2 2" xfId="33712" hidden="1" xr:uid="{00000000-0005-0000-0000-0000FF870000}"/>
    <cellStyle name="Heading 3 2 2" xfId="33919" hidden="1" xr:uid="{00000000-0005-0000-0000-000000880000}"/>
    <cellStyle name="Heading 3 2 2" xfId="34110" hidden="1" xr:uid="{00000000-0005-0000-0000-000001880000}"/>
    <cellStyle name="Heading 3 2 2" xfId="34118" hidden="1" xr:uid="{00000000-0005-0000-0000-000002880000}"/>
    <cellStyle name="Heading 3 2 2" xfId="33881" hidden="1" xr:uid="{00000000-0005-0000-0000-000003880000}"/>
    <cellStyle name="Heading 3 2 2" xfId="34263" hidden="1" xr:uid="{00000000-0005-0000-0000-000004880000}"/>
    <cellStyle name="Heading 3 2 2" xfId="34270" hidden="1" xr:uid="{00000000-0005-0000-0000-000005880000}"/>
    <cellStyle name="Heading 3 2 2" xfId="33956" hidden="1" xr:uid="{00000000-0005-0000-0000-000006880000}"/>
    <cellStyle name="Heading 3 2 2" xfId="34408" hidden="1" xr:uid="{00000000-0005-0000-0000-000007880000}"/>
    <cellStyle name="Heading 3 2 2" xfId="34415" hidden="1" xr:uid="{00000000-0005-0000-0000-000008880000}"/>
    <cellStyle name="Heading 3 2 2" xfId="4124" hidden="1" xr:uid="{00000000-0005-0000-0000-000009880000}"/>
    <cellStyle name="Heading 3 2 2" xfId="34599" hidden="1" xr:uid="{00000000-0005-0000-0000-00000A880000}"/>
    <cellStyle name="Heading 3 2 2" xfId="34790" hidden="1" xr:uid="{00000000-0005-0000-0000-00000B880000}"/>
    <cellStyle name="Heading 3 2 2" xfId="34797" hidden="1" xr:uid="{00000000-0005-0000-0000-00000C880000}"/>
    <cellStyle name="Heading 3 2 2" xfId="34561" hidden="1" xr:uid="{00000000-0005-0000-0000-00000D880000}"/>
    <cellStyle name="Heading 3 2 2" xfId="34942" hidden="1" xr:uid="{00000000-0005-0000-0000-00000E880000}"/>
    <cellStyle name="Heading 3 2 2" xfId="34949" hidden="1" xr:uid="{00000000-0005-0000-0000-00000F880000}"/>
    <cellStyle name="Heading 3 2 2" xfId="34636" hidden="1" xr:uid="{00000000-0005-0000-0000-000010880000}"/>
    <cellStyle name="Heading 3 2 2" xfId="35087" hidden="1" xr:uid="{00000000-0005-0000-0000-000011880000}"/>
    <cellStyle name="Heading 3 2 2" xfId="35094" hidden="1" xr:uid="{00000000-0005-0000-0000-000012880000}"/>
    <cellStyle name="Heading 3 2 2" xfId="17009" hidden="1" xr:uid="{00000000-0005-0000-0000-000013880000}"/>
    <cellStyle name="Heading 3 2 2" xfId="35278" hidden="1" xr:uid="{00000000-0005-0000-0000-000014880000}"/>
    <cellStyle name="Heading 3 2 2" xfId="35470" hidden="1" xr:uid="{00000000-0005-0000-0000-000015880000}"/>
    <cellStyle name="Heading 3 2 2" xfId="35477" hidden="1" xr:uid="{00000000-0005-0000-0000-000016880000}"/>
    <cellStyle name="Heading 3 2 2" xfId="35240" hidden="1" xr:uid="{00000000-0005-0000-0000-000017880000}"/>
    <cellStyle name="Heading 3 2 2" xfId="35622" hidden="1" xr:uid="{00000000-0005-0000-0000-000018880000}"/>
    <cellStyle name="Heading 3 2 2" xfId="35629" hidden="1" xr:uid="{00000000-0005-0000-0000-000019880000}"/>
    <cellStyle name="Heading 3 2 2" xfId="35315" hidden="1" xr:uid="{00000000-0005-0000-0000-00001A880000}"/>
    <cellStyle name="Heading 3 2 2" xfId="35767" hidden="1" xr:uid="{00000000-0005-0000-0000-00001B880000}"/>
    <cellStyle name="Heading 3 2 2" xfId="35774" hidden="1" xr:uid="{00000000-0005-0000-0000-00001C880000}"/>
    <cellStyle name="Heading 3 2 2" xfId="33635" hidden="1" xr:uid="{00000000-0005-0000-0000-00001D880000}"/>
    <cellStyle name="Heading 3 2 2" xfId="35957" hidden="1" xr:uid="{00000000-0005-0000-0000-00001E880000}"/>
    <cellStyle name="Heading 3 2 2" xfId="36148" hidden="1" xr:uid="{00000000-0005-0000-0000-00001F880000}"/>
    <cellStyle name="Heading 3 2 2" xfId="36155" hidden="1" xr:uid="{00000000-0005-0000-0000-000020880000}"/>
    <cellStyle name="Heading 3 2 2" xfId="35919" hidden="1" xr:uid="{00000000-0005-0000-0000-000021880000}"/>
    <cellStyle name="Heading 3 2 2" xfId="36300" hidden="1" xr:uid="{00000000-0005-0000-0000-000022880000}"/>
    <cellStyle name="Heading 3 2 2" xfId="36307" hidden="1" xr:uid="{00000000-0005-0000-0000-000023880000}"/>
    <cellStyle name="Heading 3 2 2" xfId="35994" hidden="1" xr:uid="{00000000-0005-0000-0000-000024880000}"/>
    <cellStyle name="Heading 3 2 2" xfId="36445" hidden="1" xr:uid="{00000000-0005-0000-0000-000025880000}"/>
    <cellStyle name="Heading 3 2 2" xfId="36452" hidden="1" xr:uid="{00000000-0005-0000-0000-000026880000}"/>
    <cellStyle name="Heading 3 2 3" xfId="4769" xr:uid="{00000000-0005-0000-0000-000027880000}"/>
    <cellStyle name="Heading 3 3" xfId="3053" xr:uid="{00000000-0005-0000-0000-000028880000}"/>
    <cellStyle name="Heading 3 3 2" xfId="38881" xr:uid="{00000000-0005-0000-0000-000029880000}"/>
    <cellStyle name="Heading 3 4" xfId="4768" xr:uid="{00000000-0005-0000-0000-00002A880000}"/>
    <cellStyle name="Heading 3 5" xfId="7287" hidden="1" xr:uid="{00000000-0005-0000-0000-00002B880000}"/>
    <cellStyle name="Heading 3 5" xfId="36592" hidden="1" xr:uid="{00000000-0005-0000-0000-00002C880000}"/>
    <cellStyle name="Heading 3 5" xfId="38114" hidden="1" xr:uid="{00000000-0005-0000-0000-00002D880000}"/>
    <cellStyle name="Heading 3 5" xfId="37518" hidden="1" xr:uid="{00000000-0005-0000-0000-00002E880000}"/>
    <cellStyle name="Heading 3 5" xfId="38253" hidden="1" xr:uid="{00000000-0005-0000-0000-00002F880000}"/>
    <cellStyle name="Heading 3 5" xfId="37287" hidden="1" xr:uid="{00000000-0005-0000-0000-000030880000}"/>
    <cellStyle name="Heading 3 5" xfId="38389" hidden="1" xr:uid="{00000000-0005-0000-0000-000031880000}"/>
    <cellStyle name="Heading 3 5" xfId="37086" hidden="1" xr:uid="{00000000-0005-0000-0000-000032880000}"/>
    <cellStyle name="Heading 3 5" xfId="38521" hidden="1" xr:uid="{00000000-0005-0000-0000-000033880000}"/>
    <cellStyle name="Heading 3 5" xfId="37870" hidden="1" xr:uid="{00000000-0005-0000-0000-000034880000}"/>
    <cellStyle name="Heading 3 5" xfId="38647" hidden="1" xr:uid="{00000000-0005-0000-0000-000035880000}"/>
    <cellStyle name="Heading 3 5" xfId="36892" hidden="1" xr:uid="{00000000-0005-0000-0000-000036880000}"/>
    <cellStyle name="Heading 3 5" xfId="38754" xr:uid="{00000000-0005-0000-0000-000037880000}"/>
    <cellStyle name="Heading 3 6" xfId="7964" hidden="1" xr:uid="{00000000-0005-0000-0000-000038880000}"/>
    <cellStyle name="Heading 3 6" xfId="36563" hidden="1" xr:uid="{00000000-0005-0000-0000-000039880000}"/>
    <cellStyle name="Heading 3 6" xfId="37751" hidden="1" xr:uid="{00000000-0005-0000-0000-00003A880000}"/>
    <cellStyle name="Heading 3 6" xfId="37914" hidden="1" xr:uid="{00000000-0005-0000-0000-00003B880000}"/>
    <cellStyle name="Heading 3 6" xfId="37360" hidden="1" xr:uid="{00000000-0005-0000-0000-00003C880000}"/>
    <cellStyle name="Heading 3 6" xfId="38435" hidden="1" xr:uid="{00000000-0005-0000-0000-00003D880000}"/>
    <cellStyle name="Heading 3 6" xfId="38566" hidden="1" xr:uid="{00000000-0005-0000-0000-00003E880000}"/>
    <cellStyle name="Heading 3 6" xfId="38799" xr:uid="{00000000-0005-0000-0000-00003F880000}"/>
    <cellStyle name="Heading 3 7" xfId="8148" hidden="1" xr:uid="{00000000-0005-0000-0000-000040880000}"/>
    <cellStyle name="Heading 3 7" xfId="38032" hidden="1" xr:uid="{00000000-0005-0000-0000-000041880000}"/>
    <cellStyle name="Heading 3 7" xfId="38180" hidden="1" xr:uid="{00000000-0005-0000-0000-000042880000}"/>
    <cellStyle name="Heading 3 7" xfId="38320" hidden="1" xr:uid="{00000000-0005-0000-0000-000043880000}"/>
    <cellStyle name="Heading 3 7" xfId="38457" hidden="1" xr:uid="{00000000-0005-0000-0000-000044880000}"/>
    <cellStyle name="Heading 3 7" xfId="38585" hidden="1" xr:uid="{00000000-0005-0000-0000-000045880000}"/>
    <cellStyle name="Heading 3 7" xfId="38699" hidden="1" xr:uid="{00000000-0005-0000-0000-000046880000}"/>
    <cellStyle name="Heading 3 8" xfId="8295" hidden="1" xr:uid="{00000000-0005-0000-0000-000047880000}"/>
    <cellStyle name="Heading 4 2" xfId="2551" xr:uid="{00000000-0005-0000-0000-000048880000}"/>
    <cellStyle name="Heading 4 2 2" xfId="5111" xr:uid="{00000000-0005-0000-0000-000049880000}"/>
    <cellStyle name="Heading 4 2 3" xfId="4771" xr:uid="{00000000-0005-0000-0000-00004A880000}"/>
    <cellStyle name="Heading 4 3" xfId="3054" xr:uid="{00000000-0005-0000-0000-00004B880000}"/>
    <cellStyle name="Heading 4 3 2" xfId="38882" xr:uid="{00000000-0005-0000-0000-00004C880000}"/>
    <cellStyle name="Heading 4 4" xfId="4770" xr:uid="{00000000-0005-0000-0000-00004D880000}"/>
    <cellStyle name="Hipervínculo 2" xfId="38883" xr:uid="{00000000-0005-0000-0000-00004E880000}"/>
    <cellStyle name="Hipervínculo 2 2" xfId="38920" xr:uid="{00000000-0005-0000-0000-00004F880000}"/>
    <cellStyle name="Hyperlink 2" xfId="5835" xr:uid="{00000000-0005-0000-0000-000050880000}"/>
    <cellStyle name="Incorrecto" xfId="4772" builtinId="27" customBuiltin="1"/>
    <cellStyle name="Incorrecto 2" xfId="6278" xr:uid="{00000000-0005-0000-0000-000051880000}"/>
    <cellStyle name="Incorrecto 3" xfId="38926" xr:uid="{00000000-0005-0000-0000-000052880000}"/>
    <cellStyle name="Input 2" xfId="2555" xr:uid="{00000000-0005-0000-0000-000053880000}"/>
    <cellStyle name="Input 2 2" xfId="5115" xr:uid="{00000000-0005-0000-0000-000054880000}"/>
    <cellStyle name="Input 2 3" xfId="4774" xr:uid="{00000000-0005-0000-0000-000055880000}"/>
    <cellStyle name="Input 3" xfId="3055" xr:uid="{00000000-0005-0000-0000-000056880000}"/>
    <cellStyle name="Input 3 2" xfId="7578" xr:uid="{00000000-0005-0000-0000-000057880000}"/>
    <cellStyle name="Input 3 3" xfId="38884" xr:uid="{00000000-0005-0000-0000-000058880000}"/>
    <cellStyle name="Input 4" xfId="4773" xr:uid="{00000000-0005-0000-0000-000059880000}"/>
    <cellStyle name="Linked Cell 2" xfId="2558" xr:uid="{00000000-0005-0000-0000-00005A880000}"/>
    <cellStyle name="Linked Cell 2 2" xfId="5118" xr:uid="{00000000-0005-0000-0000-00005B880000}"/>
    <cellStyle name="Linked Cell 2 3" xfId="4776" xr:uid="{00000000-0005-0000-0000-00005C880000}"/>
    <cellStyle name="Linked Cell 3" xfId="3056" xr:uid="{00000000-0005-0000-0000-00005D880000}"/>
    <cellStyle name="Linked Cell 3 2" xfId="38885" xr:uid="{00000000-0005-0000-0000-00005E880000}"/>
    <cellStyle name="Linked Cell 4" xfId="4775" xr:uid="{00000000-0005-0000-0000-00005F880000}"/>
    <cellStyle name="Millares [0]" xfId="39054" builtinId="6"/>
    <cellStyle name="Millares 2" xfId="38839" xr:uid="{00000000-0005-0000-0000-000060880000}"/>
    <cellStyle name="Millares 2 2" xfId="38886" xr:uid="{00000000-0005-0000-0000-000061880000}"/>
    <cellStyle name="Millares 2 2 2" xfId="38964" xr:uid="{00000000-0005-0000-0000-000062880000}"/>
    <cellStyle name="Millares 2 3" xfId="38966" xr:uid="{00000000-0005-0000-0000-000063880000}"/>
    <cellStyle name="Millares 3" xfId="38967" xr:uid="{00000000-0005-0000-0000-000064880000}"/>
    <cellStyle name="Millares 4" xfId="38968" xr:uid="{00000000-0005-0000-0000-000065880000}"/>
    <cellStyle name="Millares 5" xfId="38969" xr:uid="{00000000-0005-0000-0000-000066880000}"/>
    <cellStyle name="Millares 6" xfId="38970" xr:uid="{00000000-0005-0000-0000-000067880000}"/>
    <cellStyle name="Moneda" xfId="1570" builtinId="4"/>
    <cellStyle name="Moneda 10" xfId="1721" xr:uid="{00000000-0005-0000-0000-000068880000}"/>
    <cellStyle name="Moneda 10 2" xfId="5454" xr:uid="{00000000-0005-0000-0000-000069880000}"/>
    <cellStyle name="Moneda 11" xfId="1722" xr:uid="{00000000-0005-0000-0000-00006A880000}"/>
    <cellStyle name="Moneda 11 2" xfId="5455" xr:uid="{00000000-0005-0000-0000-00006B880000}"/>
    <cellStyle name="Moneda 12" xfId="1723" xr:uid="{00000000-0005-0000-0000-00006C880000}"/>
    <cellStyle name="Moneda 12 2" xfId="5456" xr:uid="{00000000-0005-0000-0000-00006D880000}"/>
    <cellStyle name="Moneda 13" xfId="1724" xr:uid="{00000000-0005-0000-0000-00006E880000}"/>
    <cellStyle name="Moneda 13 2" xfId="5457" xr:uid="{00000000-0005-0000-0000-00006F880000}"/>
    <cellStyle name="Moneda 2" xfId="1725" xr:uid="{00000000-0005-0000-0000-000070880000}"/>
    <cellStyle name="Moneda 2 10" xfId="1726" xr:uid="{00000000-0005-0000-0000-000071880000}"/>
    <cellStyle name="Moneda 2 10 2" xfId="5877" xr:uid="{00000000-0005-0000-0000-000072880000}"/>
    <cellStyle name="Moneda 2 11" xfId="1727" xr:uid="{00000000-0005-0000-0000-000073880000}"/>
    <cellStyle name="Moneda 2 11 2" xfId="6591" xr:uid="{00000000-0005-0000-0000-000074880000}"/>
    <cellStyle name="Moneda 2 12" xfId="1728" xr:uid="{00000000-0005-0000-0000-000075880000}"/>
    <cellStyle name="Moneda 2 12 2" xfId="5855" xr:uid="{00000000-0005-0000-0000-000076880000}"/>
    <cellStyle name="Moneda 2 13" xfId="6326" xr:uid="{00000000-0005-0000-0000-000077880000}"/>
    <cellStyle name="Moneda 2 14" xfId="38840" xr:uid="{00000000-0005-0000-0000-000078880000}"/>
    <cellStyle name="Moneda 2 2" xfId="1729" xr:uid="{00000000-0005-0000-0000-000079880000}"/>
    <cellStyle name="Moneda 2 2 2" xfId="5925" xr:uid="{00000000-0005-0000-0000-00007A880000}"/>
    <cellStyle name="Moneda 2 2 3" xfId="38852" xr:uid="{00000000-0005-0000-0000-00007B880000}"/>
    <cellStyle name="Moneda 2 3" xfId="1730" xr:uid="{00000000-0005-0000-0000-00007C880000}"/>
    <cellStyle name="Moneda 2 3 2" xfId="6327" xr:uid="{00000000-0005-0000-0000-00007D880000}"/>
    <cellStyle name="Moneda 2 3 3" xfId="38888" xr:uid="{00000000-0005-0000-0000-00007E880000}"/>
    <cellStyle name="Moneda 2 4" xfId="1731" xr:uid="{00000000-0005-0000-0000-00007F880000}"/>
    <cellStyle name="Moneda 2 4 2" xfId="6154" xr:uid="{00000000-0005-0000-0000-000080880000}"/>
    <cellStyle name="Moneda 2 4 3" xfId="38887" xr:uid="{00000000-0005-0000-0000-000081880000}"/>
    <cellStyle name="Moneda 2 5" xfId="1732" xr:uid="{00000000-0005-0000-0000-000082880000}"/>
    <cellStyle name="Moneda 2 5 2" xfId="6982" xr:uid="{00000000-0005-0000-0000-000083880000}"/>
    <cellStyle name="Moneda 2 5 3" xfId="38846" xr:uid="{00000000-0005-0000-0000-000084880000}"/>
    <cellStyle name="Moneda 2 6" xfId="1733" xr:uid="{00000000-0005-0000-0000-000085880000}"/>
    <cellStyle name="Moneda 2 6 2" xfId="6328" xr:uid="{00000000-0005-0000-0000-000086880000}"/>
    <cellStyle name="Moneda 2 7" xfId="1734" xr:uid="{00000000-0005-0000-0000-000087880000}"/>
    <cellStyle name="Moneda 2 7 2" xfId="6329" xr:uid="{00000000-0005-0000-0000-000088880000}"/>
    <cellStyle name="Moneda 2 8" xfId="1735" xr:uid="{00000000-0005-0000-0000-000089880000}"/>
    <cellStyle name="Moneda 2 8 2" xfId="6330" xr:uid="{00000000-0005-0000-0000-00008A880000}"/>
    <cellStyle name="Moneda 2 9" xfId="1736" xr:uid="{00000000-0005-0000-0000-00008B880000}"/>
    <cellStyle name="Moneda 2 9 2" xfId="5971" xr:uid="{00000000-0005-0000-0000-00008C880000}"/>
    <cellStyle name="Moneda 3" xfId="1737" xr:uid="{00000000-0005-0000-0000-00008D880000}"/>
    <cellStyle name="Moneda 3 2" xfId="5458" xr:uid="{00000000-0005-0000-0000-00008E880000}"/>
    <cellStyle name="Moneda 4" xfId="1738" xr:uid="{00000000-0005-0000-0000-00008F880000}"/>
    <cellStyle name="Moneda 4 2" xfId="5459" xr:uid="{00000000-0005-0000-0000-000090880000}"/>
    <cellStyle name="Moneda 5" xfId="1739" xr:uid="{00000000-0005-0000-0000-000091880000}"/>
    <cellStyle name="Moneda 5 2" xfId="5460" xr:uid="{00000000-0005-0000-0000-000092880000}"/>
    <cellStyle name="Moneda 5 3" xfId="38971" xr:uid="{00000000-0005-0000-0000-000093880000}"/>
    <cellStyle name="Moneda 6" xfId="1740" xr:uid="{00000000-0005-0000-0000-000094880000}"/>
    <cellStyle name="Moneda 6 2" xfId="5461" xr:uid="{00000000-0005-0000-0000-000095880000}"/>
    <cellStyle name="Moneda 6 3" xfId="38972" xr:uid="{00000000-0005-0000-0000-000096880000}"/>
    <cellStyle name="Moneda 7" xfId="1741" xr:uid="{00000000-0005-0000-0000-000097880000}"/>
    <cellStyle name="Moneda 7 2" xfId="5462" xr:uid="{00000000-0005-0000-0000-000098880000}"/>
    <cellStyle name="Moneda 7 3" xfId="38973" xr:uid="{00000000-0005-0000-0000-000099880000}"/>
    <cellStyle name="Moneda 8" xfId="1742" xr:uid="{00000000-0005-0000-0000-00009A880000}"/>
    <cellStyle name="Moneda 8 2" xfId="5463" xr:uid="{00000000-0005-0000-0000-00009B880000}"/>
    <cellStyle name="Moneda 8 3" xfId="38974" xr:uid="{00000000-0005-0000-0000-00009C880000}"/>
    <cellStyle name="Moneda 9" xfId="1743" xr:uid="{00000000-0005-0000-0000-00009D880000}"/>
    <cellStyle name="Moneda 9 2" xfId="5464" xr:uid="{00000000-0005-0000-0000-00009E880000}"/>
    <cellStyle name="Moneda 9 3" xfId="38975" xr:uid="{00000000-0005-0000-0000-00009F880000}"/>
    <cellStyle name="Neutral" xfId="1744" builtinId="28" customBuiltin="1"/>
    <cellStyle name="Neutral 2" xfId="2554" xr:uid="{00000000-0005-0000-0000-0000A1880000}"/>
    <cellStyle name="Neutral 2 2" xfId="5114" xr:uid="{00000000-0005-0000-0000-0000A2880000}"/>
    <cellStyle name="Neutral 2 3" xfId="4782" xr:uid="{00000000-0005-0000-0000-0000A3880000}"/>
    <cellStyle name="Neutral 3" xfId="3057" xr:uid="{00000000-0005-0000-0000-0000A4880000}"/>
    <cellStyle name="Neutral 3 2" xfId="38927" xr:uid="{00000000-0005-0000-0000-0000A5880000}"/>
    <cellStyle name="Neutral 4" xfId="4781" xr:uid="{00000000-0005-0000-0000-0000A6880000}"/>
    <cellStyle name="Neutral 5" xfId="38801" xr:uid="{00000000-0005-0000-0000-0000A7880000}"/>
    <cellStyle name="Neutral 6" xfId="38999" xr:uid="{00000000-0005-0000-0000-0000A8880000}"/>
    <cellStyle name="Neutrale" xfId="1745" xr:uid="{00000000-0005-0000-0000-0000A9880000}"/>
    <cellStyle name="Normal" xfId="0" builtinId="0"/>
    <cellStyle name="Normal 1" xfId="1746" xr:uid="{00000000-0005-0000-0000-0000AB880000}"/>
    <cellStyle name="Normal 1 2" xfId="5465" xr:uid="{00000000-0005-0000-0000-0000AC880000}"/>
    <cellStyle name="Normal 10" xfId="1747" xr:uid="{00000000-0005-0000-0000-0000AD880000}"/>
    <cellStyle name="Normal 10 2" xfId="1748" xr:uid="{00000000-0005-0000-0000-0000AE880000}"/>
    <cellStyle name="Normal 10 2 2" xfId="5999" xr:uid="{00000000-0005-0000-0000-0000AF880000}"/>
    <cellStyle name="Normal 10 2 3" xfId="38963" xr:uid="{00000000-0005-0000-0000-0000B0880000}"/>
    <cellStyle name="Normal 10 3" xfId="3075" xr:uid="{00000000-0005-0000-0000-0000B1880000}"/>
    <cellStyle name="Normal 10 3 2" xfId="3347" xr:uid="{00000000-0005-0000-0000-0000B2880000}"/>
    <cellStyle name="Normal 10 3 2 2" xfId="5810" xr:uid="{00000000-0005-0000-0000-0000B3880000}"/>
    <cellStyle name="Normal 10 3 2 3" xfId="37604" xr:uid="{00000000-0005-0000-0000-0000B4880000}"/>
    <cellStyle name="Normal 10 3 3" xfId="5785" xr:uid="{00000000-0005-0000-0000-0000B5880000}"/>
    <cellStyle name="Normal 10 3 4" xfId="37436" xr:uid="{00000000-0005-0000-0000-0000B6880000}"/>
    <cellStyle name="Normal 10 4" xfId="3086" xr:uid="{00000000-0005-0000-0000-0000B7880000}"/>
    <cellStyle name="Normal 10 4 2" xfId="5817" xr:uid="{00000000-0005-0000-0000-0000B8880000}"/>
    <cellStyle name="Normal 10 4 2 2" xfId="37611" xr:uid="{00000000-0005-0000-0000-0000B9880000}"/>
    <cellStyle name="Normal 10 4 3" xfId="5796" xr:uid="{00000000-0005-0000-0000-0000BA880000}"/>
    <cellStyle name="Normal 10 4 4" xfId="37445" xr:uid="{00000000-0005-0000-0000-0000BB880000}"/>
    <cellStyle name="Normal 10 5" xfId="3330" xr:uid="{00000000-0005-0000-0000-0000BC880000}"/>
    <cellStyle name="Normal 10 6" xfId="5514" xr:uid="{00000000-0005-0000-0000-0000BD880000}"/>
    <cellStyle name="Normal 10 6 2" xfId="37452" xr:uid="{00000000-0005-0000-0000-0000BE880000}"/>
    <cellStyle name="Normal 10 7" xfId="5803" xr:uid="{00000000-0005-0000-0000-0000BF880000}"/>
    <cellStyle name="Normal 10_2.1" xfId="6718" xr:uid="{00000000-0005-0000-0000-0000C0880000}"/>
    <cellStyle name="Normal 100" xfId="38981" xr:uid="{00000000-0005-0000-0000-0000C1880000}"/>
    <cellStyle name="Normal 100 2" xfId="38991" xr:uid="{00000000-0005-0000-0000-0000C2880000}"/>
    <cellStyle name="Normal 100 4" xfId="38984" xr:uid="{00000000-0005-0000-0000-0000C3880000}"/>
    <cellStyle name="Normal 101" xfId="38995" xr:uid="{00000000-0005-0000-0000-0000C4880000}"/>
    <cellStyle name="Normal 102" xfId="38992" xr:uid="{00000000-0005-0000-0000-0000C5880000}"/>
    <cellStyle name="Normal 103" xfId="38989" xr:uid="{00000000-0005-0000-0000-0000C6880000}"/>
    <cellStyle name="Normal 104" xfId="38996" xr:uid="{00000000-0005-0000-0000-0000C7880000}"/>
    <cellStyle name="Normal 105" xfId="39026" xr:uid="{00000000-0005-0000-0000-0000C8880000}"/>
    <cellStyle name="Normal 106" xfId="39028" xr:uid="{00000000-0005-0000-0000-0000C9880000}"/>
    <cellStyle name="Normal 11" xfId="1749" xr:uid="{00000000-0005-0000-0000-0000CA880000}"/>
    <cellStyle name="Normal 11 2" xfId="1750" xr:uid="{00000000-0005-0000-0000-0000CB880000}"/>
    <cellStyle name="Normal 11 2 2" xfId="6000" xr:uid="{00000000-0005-0000-0000-0000CC880000}"/>
    <cellStyle name="Normal 11 3" xfId="2588" xr:uid="{00000000-0005-0000-0000-0000CD880000}"/>
    <cellStyle name="Normal 11 3 2" xfId="3341" xr:uid="{00000000-0005-0000-0000-0000CE880000}"/>
    <cellStyle name="Normal 11 4" xfId="3062" xr:uid="{00000000-0005-0000-0000-0000CF880000}"/>
    <cellStyle name="Normal 11 5" xfId="3331" xr:uid="{00000000-0005-0000-0000-0000D0880000}"/>
    <cellStyle name="Normal 11 6" xfId="5148" xr:uid="{00000000-0005-0000-0000-0000D1880000}"/>
    <cellStyle name="Normal 11 6 2" xfId="9835" xr:uid="{00000000-0005-0000-0000-0000D2880000}"/>
    <cellStyle name="Normal 11 7" xfId="38889" xr:uid="{00000000-0005-0000-0000-0000D3880000}"/>
    <cellStyle name="Normal 11_2.1" xfId="6757" xr:uid="{00000000-0005-0000-0000-0000D4880000}"/>
    <cellStyle name="Normal 12" xfId="1751" xr:uid="{00000000-0005-0000-0000-0000D5880000}"/>
    <cellStyle name="Normal 12 2" xfId="1752" xr:uid="{00000000-0005-0000-0000-0000D6880000}"/>
    <cellStyle name="Normal 12 2 2" xfId="6926" xr:uid="{00000000-0005-0000-0000-0000D7880000}"/>
    <cellStyle name="Normal 12 2 3" xfId="38890" xr:uid="{00000000-0005-0000-0000-0000D8880000}"/>
    <cellStyle name="Normal 12 3" xfId="3070" xr:uid="{00000000-0005-0000-0000-0000D9880000}"/>
    <cellStyle name="Normal 12 3 2" xfId="38906" xr:uid="{00000000-0005-0000-0000-0000DA880000}"/>
    <cellStyle name="Normal 12 4" xfId="3332" xr:uid="{00000000-0005-0000-0000-0000DB880000}"/>
    <cellStyle name="Normal 12 5" xfId="5509" xr:uid="{00000000-0005-0000-0000-0000DC880000}"/>
    <cellStyle name="Normal 12_2.1" xfId="6279" xr:uid="{00000000-0005-0000-0000-0000DD880000}"/>
    <cellStyle name="Normal 13" xfId="1753" xr:uid="{00000000-0005-0000-0000-0000DE880000}"/>
    <cellStyle name="Normal 13 2" xfId="1754" xr:uid="{00000000-0005-0000-0000-0000DF880000}"/>
    <cellStyle name="Normal 13 2 2" xfId="6839" xr:uid="{00000000-0005-0000-0000-0000E0880000}"/>
    <cellStyle name="Normal 13 2 3" xfId="38908" xr:uid="{00000000-0005-0000-0000-0000E1880000}"/>
    <cellStyle name="Normal 13 3" xfId="6001" xr:uid="{00000000-0005-0000-0000-0000E2880000}"/>
    <cellStyle name="Normal 13 4" xfId="38891" xr:uid="{00000000-0005-0000-0000-0000E3880000}"/>
    <cellStyle name="Normal 13_2.1" xfId="6101" xr:uid="{00000000-0005-0000-0000-0000E4880000}"/>
    <cellStyle name="Normal 137" xfId="38794" xr:uid="{00000000-0005-0000-0000-0000E5880000}"/>
    <cellStyle name="Normal 138" xfId="38983" xr:uid="{00000000-0005-0000-0000-0000E6880000}"/>
    <cellStyle name="Normal 14" xfId="1755" xr:uid="{00000000-0005-0000-0000-0000E7880000}"/>
    <cellStyle name="Normal 14 2" xfId="1756" xr:uid="{00000000-0005-0000-0000-0000E8880000}"/>
    <cellStyle name="Normal 14 2 2" xfId="6767" xr:uid="{00000000-0005-0000-0000-0000E9880000}"/>
    <cellStyle name="Normal 14 2 3" xfId="38909" xr:uid="{00000000-0005-0000-0000-0000EA880000}"/>
    <cellStyle name="Normal 14 3" xfId="6189" xr:uid="{00000000-0005-0000-0000-0000EB880000}"/>
    <cellStyle name="Normal 14 4" xfId="38892" xr:uid="{00000000-0005-0000-0000-0000EC880000}"/>
    <cellStyle name="Normal 14_2.1" xfId="6136" xr:uid="{00000000-0005-0000-0000-0000ED880000}"/>
    <cellStyle name="Normal 149" xfId="38988" xr:uid="{00000000-0005-0000-0000-0000EE880000}"/>
    <cellStyle name="Normal 15" xfId="1757" xr:uid="{00000000-0005-0000-0000-0000EF880000}"/>
    <cellStyle name="Normal 15 2" xfId="1758" xr:uid="{00000000-0005-0000-0000-0000F0880000}"/>
    <cellStyle name="Normal 15 2 2" xfId="6003" xr:uid="{00000000-0005-0000-0000-0000F1880000}"/>
    <cellStyle name="Normal 15 2 3" xfId="38910" xr:uid="{00000000-0005-0000-0000-0000F2880000}"/>
    <cellStyle name="Normal 15 3" xfId="6002" xr:uid="{00000000-0005-0000-0000-0000F3880000}"/>
    <cellStyle name="Normal 15 4" xfId="38893" xr:uid="{00000000-0005-0000-0000-0000F4880000}"/>
    <cellStyle name="Normal 15_2.1" xfId="6908" xr:uid="{00000000-0005-0000-0000-0000F5880000}"/>
    <cellStyle name="Normal 152 2" xfId="38987" xr:uid="{00000000-0005-0000-0000-0000F6880000}"/>
    <cellStyle name="Normal 16" xfId="1759" xr:uid="{00000000-0005-0000-0000-0000F7880000}"/>
    <cellStyle name="Normal 16 2" xfId="1760" xr:uid="{00000000-0005-0000-0000-0000F8880000}"/>
    <cellStyle name="Normal 16 2 2" xfId="6397" xr:uid="{00000000-0005-0000-0000-0000F9880000}"/>
    <cellStyle name="Normal 16 2 3" xfId="38919" xr:uid="{00000000-0005-0000-0000-0000FA880000}"/>
    <cellStyle name="Normal 16 3" xfId="6396" xr:uid="{00000000-0005-0000-0000-0000FB880000}"/>
    <cellStyle name="Normal 16 4" xfId="38903" xr:uid="{00000000-0005-0000-0000-0000FC880000}"/>
    <cellStyle name="Normal 16_2.1" xfId="6280" xr:uid="{00000000-0005-0000-0000-0000FD880000}"/>
    <cellStyle name="Normal 17" xfId="1761" xr:uid="{00000000-0005-0000-0000-0000FE880000}"/>
    <cellStyle name="Normal 17 2" xfId="1762" xr:uid="{00000000-0005-0000-0000-0000FF880000}"/>
    <cellStyle name="Normal 17 2 2" xfId="6005" xr:uid="{00000000-0005-0000-0000-000000890000}"/>
    <cellStyle name="Normal 17 3" xfId="6004" xr:uid="{00000000-0005-0000-0000-000001890000}"/>
    <cellStyle name="Normal 17_2.1" xfId="6970" xr:uid="{00000000-0005-0000-0000-000002890000}"/>
    <cellStyle name="Normal 18" xfId="1763" xr:uid="{00000000-0005-0000-0000-000003890000}"/>
    <cellStyle name="Normal 18 2" xfId="1764" xr:uid="{00000000-0005-0000-0000-000004890000}"/>
    <cellStyle name="Normal 18 2 2" xfId="6927" xr:uid="{00000000-0005-0000-0000-000005890000}"/>
    <cellStyle name="Normal 18 3" xfId="6853" xr:uid="{00000000-0005-0000-0000-000006890000}"/>
    <cellStyle name="Normal 18_2.1" xfId="5873" xr:uid="{00000000-0005-0000-0000-000007890000}"/>
    <cellStyle name="Normal 19" xfId="1765" xr:uid="{00000000-0005-0000-0000-000008890000}"/>
    <cellStyle name="Normal 19 2" xfId="1766" xr:uid="{00000000-0005-0000-0000-000009890000}"/>
    <cellStyle name="Normal 19 2 2" xfId="6006" xr:uid="{00000000-0005-0000-0000-00000A890000}"/>
    <cellStyle name="Normal 19 3" xfId="6398" xr:uid="{00000000-0005-0000-0000-00000B890000}"/>
    <cellStyle name="Normal 19_2.1" xfId="6909" xr:uid="{00000000-0005-0000-0000-00000C890000}"/>
    <cellStyle name="Normal 2" xfId="1767" xr:uid="{00000000-0005-0000-0000-00000D890000}"/>
    <cellStyle name="Normal 2 10" xfId="1768" xr:uid="{00000000-0005-0000-0000-00000E890000}"/>
    <cellStyle name="Normal 2 10 2" xfId="5467" xr:uid="{00000000-0005-0000-0000-00000F890000}"/>
    <cellStyle name="Normal 2 10 2 2" xfId="7221" xr:uid="{00000000-0005-0000-0000-000010890000}"/>
    <cellStyle name="Normal 2 10 3" xfId="6331" xr:uid="{00000000-0005-0000-0000-000011890000}"/>
    <cellStyle name="Normal 2 11" xfId="1769" xr:uid="{00000000-0005-0000-0000-000012890000}"/>
    <cellStyle name="Normal 2 11 2" xfId="5468" xr:uid="{00000000-0005-0000-0000-000013890000}"/>
    <cellStyle name="Normal 2 11 2 2" xfId="7222" xr:uid="{00000000-0005-0000-0000-000014890000}"/>
    <cellStyle name="Normal 2 11 3" xfId="6635" xr:uid="{00000000-0005-0000-0000-000015890000}"/>
    <cellStyle name="Normal 2 12" xfId="1770" xr:uid="{00000000-0005-0000-0000-000016890000}"/>
    <cellStyle name="Normal 2 12 2" xfId="5469" xr:uid="{00000000-0005-0000-0000-000017890000}"/>
    <cellStyle name="Normal 2 12 2 2" xfId="7223" xr:uid="{00000000-0005-0000-0000-000018890000}"/>
    <cellStyle name="Normal 2 12 3" xfId="5878" xr:uid="{00000000-0005-0000-0000-000019890000}"/>
    <cellStyle name="Normal 2 13" xfId="3068" xr:uid="{00000000-0005-0000-0000-00001A890000}"/>
    <cellStyle name="Normal 2 13 2" xfId="7272" xr:uid="{00000000-0005-0000-0000-00001B890000}"/>
    <cellStyle name="Normal 2 13 2 2" xfId="7365" xr:uid="{00000000-0005-0000-0000-00001C890000}"/>
    <cellStyle name="Normal 2 13 2 3" xfId="8226" xr:uid="{00000000-0005-0000-0000-00001D890000}"/>
    <cellStyle name="Normal 2 13 2 4" xfId="8373" xr:uid="{00000000-0005-0000-0000-00001E890000}"/>
    <cellStyle name="Normal 2 13 3" xfId="7333" xr:uid="{00000000-0005-0000-0000-00001F890000}"/>
    <cellStyle name="Normal 2 13 4" xfId="8192" xr:uid="{00000000-0005-0000-0000-000020890000}"/>
    <cellStyle name="Normal 2 13 5" xfId="8341" xr:uid="{00000000-0005-0000-0000-000021890000}"/>
    <cellStyle name="Normal 2 13 6" xfId="5507" xr:uid="{00000000-0005-0000-0000-000022890000}"/>
    <cellStyle name="Normal 2 13 7" xfId="38986" xr:uid="{00000000-0005-0000-0000-000023890000}"/>
    <cellStyle name="Normal 2 14" xfId="3058" xr:uid="{00000000-0005-0000-0000-000024890000}"/>
    <cellStyle name="Normal 2 15" xfId="2546" xr:uid="{00000000-0005-0000-0000-000025890000}"/>
    <cellStyle name="Normal 2 15 2" xfId="7257" xr:uid="{00000000-0005-0000-0000-000026890000}"/>
    <cellStyle name="Normal 2 15 2 2" xfId="7350" xr:uid="{00000000-0005-0000-0000-000027890000}"/>
    <cellStyle name="Normal 2 15 2 3" xfId="8211" xr:uid="{00000000-0005-0000-0000-000028890000}"/>
    <cellStyle name="Normal 2 15 2 4" xfId="8358" xr:uid="{00000000-0005-0000-0000-000029890000}"/>
    <cellStyle name="Normal 2 15 3" xfId="7317" xr:uid="{00000000-0005-0000-0000-00002A890000}"/>
    <cellStyle name="Normal 2 15 4" xfId="7994" xr:uid="{00000000-0005-0000-0000-00002B890000}"/>
    <cellStyle name="Normal 2 15 5" xfId="8325" xr:uid="{00000000-0005-0000-0000-00002C890000}"/>
    <cellStyle name="Normal 2 15 6" xfId="5771" xr:uid="{00000000-0005-0000-0000-00002D890000}"/>
    <cellStyle name="Normal 2 16" xfId="5106" xr:uid="{00000000-0005-0000-0000-00002E890000}"/>
    <cellStyle name="Normal 2 17" xfId="4795" xr:uid="{00000000-0005-0000-0000-00002F890000}"/>
    <cellStyle name="Normal 2 17 2" xfId="9829" xr:uid="{00000000-0005-0000-0000-000030890000}"/>
    <cellStyle name="Normal 2 2" xfId="1771" xr:uid="{00000000-0005-0000-0000-000031890000}"/>
    <cellStyle name="Normal 2 2 2" xfId="5470" xr:uid="{00000000-0005-0000-0000-000032890000}"/>
    <cellStyle name="Normal 2 2 2 2" xfId="7224" xr:uid="{00000000-0005-0000-0000-000033890000}"/>
    <cellStyle name="Normal 2 2 3" xfId="6155" xr:uid="{00000000-0005-0000-0000-000034890000}"/>
    <cellStyle name="Normal 2 2 3 2" xfId="38911" xr:uid="{00000000-0005-0000-0000-000035890000}"/>
    <cellStyle name="Normal 2 2 4" xfId="38847" xr:uid="{00000000-0005-0000-0000-000036890000}"/>
    <cellStyle name="Normal 2 2 5" xfId="38841" xr:uid="{00000000-0005-0000-0000-000037890000}"/>
    <cellStyle name="Normal 2 3" xfId="1772" xr:uid="{00000000-0005-0000-0000-000038890000}"/>
    <cellStyle name="Normal 2 3 2" xfId="5471" xr:uid="{00000000-0005-0000-0000-000039890000}"/>
    <cellStyle name="Normal 2 3 2 2" xfId="7225" xr:uid="{00000000-0005-0000-0000-00003A890000}"/>
    <cellStyle name="Normal 2 3 3" xfId="6156" xr:uid="{00000000-0005-0000-0000-00003B890000}"/>
    <cellStyle name="Normal 2 4" xfId="1773" xr:uid="{00000000-0005-0000-0000-00003C890000}"/>
    <cellStyle name="Normal 2 4 2" xfId="5472" xr:uid="{00000000-0005-0000-0000-00003D890000}"/>
    <cellStyle name="Normal 2 4 2 2" xfId="7226" xr:uid="{00000000-0005-0000-0000-00003E890000}"/>
    <cellStyle name="Normal 2 4 3" xfId="6157" xr:uid="{00000000-0005-0000-0000-00003F890000}"/>
    <cellStyle name="Normal 2 5" xfId="1774" xr:uid="{00000000-0005-0000-0000-000040890000}"/>
    <cellStyle name="Normal 2 5 2" xfId="5473" xr:uid="{00000000-0005-0000-0000-000041890000}"/>
    <cellStyle name="Normal 2 5 2 2" xfId="7227" xr:uid="{00000000-0005-0000-0000-000042890000}"/>
    <cellStyle name="Normal 2 5 3" xfId="6332" xr:uid="{00000000-0005-0000-0000-000043890000}"/>
    <cellStyle name="Normal 2 6" xfId="1775" xr:uid="{00000000-0005-0000-0000-000044890000}"/>
    <cellStyle name="Normal 2 6 2" xfId="5474" xr:uid="{00000000-0005-0000-0000-000045890000}"/>
    <cellStyle name="Normal 2 6 2 2" xfId="7228" xr:uid="{00000000-0005-0000-0000-000046890000}"/>
    <cellStyle name="Normal 2 6 3" xfId="6158" xr:uid="{00000000-0005-0000-0000-000047890000}"/>
    <cellStyle name="Normal 2 7" xfId="1776" xr:uid="{00000000-0005-0000-0000-000048890000}"/>
    <cellStyle name="Normal 2 7 2" xfId="5475" xr:uid="{00000000-0005-0000-0000-000049890000}"/>
    <cellStyle name="Normal 2 7 2 2" xfId="7229" xr:uid="{00000000-0005-0000-0000-00004A890000}"/>
    <cellStyle name="Normal 2 7 3" xfId="6592" xr:uid="{00000000-0005-0000-0000-00004B890000}"/>
    <cellStyle name="Normal 2 8" xfId="1777" xr:uid="{00000000-0005-0000-0000-00004C890000}"/>
    <cellStyle name="Normal 2 8 2" xfId="5476" xr:uid="{00000000-0005-0000-0000-00004D890000}"/>
    <cellStyle name="Normal 2 8 2 2" xfId="7230" xr:uid="{00000000-0005-0000-0000-00004E890000}"/>
    <cellStyle name="Normal 2 8 3" xfId="5879" xr:uid="{00000000-0005-0000-0000-00004F890000}"/>
    <cellStyle name="Normal 2 9" xfId="1778" xr:uid="{00000000-0005-0000-0000-000050890000}"/>
    <cellStyle name="Normal 2 9 2" xfId="5477" xr:uid="{00000000-0005-0000-0000-000051890000}"/>
    <cellStyle name="Normal 2 9 2 2" xfId="7231" xr:uid="{00000000-0005-0000-0000-000052890000}"/>
    <cellStyle name="Normal 2 9 3" xfId="6333" xr:uid="{00000000-0005-0000-0000-000053890000}"/>
    <cellStyle name="Normal 2_1.1" xfId="6497" xr:uid="{00000000-0005-0000-0000-000054890000}"/>
    <cellStyle name="Normal 20" xfId="1779" xr:uid="{00000000-0005-0000-0000-000055890000}"/>
    <cellStyle name="Normal 20 2" xfId="1780" xr:uid="{00000000-0005-0000-0000-000056890000}"/>
    <cellStyle name="Normal 20 2 2" xfId="6928" xr:uid="{00000000-0005-0000-0000-000057890000}"/>
    <cellStyle name="Normal 20 3" xfId="6399" xr:uid="{00000000-0005-0000-0000-000058890000}"/>
    <cellStyle name="Normal 20_2.1" xfId="6137" xr:uid="{00000000-0005-0000-0000-000059890000}"/>
    <cellStyle name="Normal 21" xfId="1781" xr:uid="{00000000-0005-0000-0000-00005A890000}"/>
    <cellStyle name="Normal 21 2" xfId="1782" xr:uid="{00000000-0005-0000-0000-00005B890000}"/>
    <cellStyle name="Normal 21 2 2" xfId="6769" xr:uid="{00000000-0005-0000-0000-00005C890000}"/>
    <cellStyle name="Normal 21 3" xfId="1783" xr:uid="{00000000-0005-0000-0000-00005D890000}"/>
    <cellStyle name="Normal 21 3 2" xfId="6190" xr:uid="{00000000-0005-0000-0000-00005E890000}"/>
    <cellStyle name="Normal 21 4" xfId="1784" xr:uid="{00000000-0005-0000-0000-00005F890000}"/>
    <cellStyle name="Normal 21 4 2" xfId="6400" xr:uid="{00000000-0005-0000-0000-000060890000}"/>
    <cellStyle name="Normal 21 5" xfId="6768" xr:uid="{00000000-0005-0000-0000-000061890000}"/>
    <cellStyle name="Normal 21_2.1" xfId="6281" xr:uid="{00000000-0005-0000-0000-000062890000}"/>
    <cellStyle name="Normal 22" xfId="1785" xr:uid="{00000000-0005-0000-0000-000063890000}"/>
    <cellStyle name="Normal 22 2" xfId="1786" xr:uid="{00000000-0005-0000-0000-000064890000}"/>
    <cellStyle name="Normal 22 2 2" xfId="6929" xr:uid="{00000000-0005-0000-0000-000065890000}"/>
    <cellStyle name="Normal 22 3" xfId="6401" xr:uid="{00000000-0005-0000-0000-000066890000}"/>
    <cellStyle name="Normal 22_2.1" xfId="6102" xr:uid="{00000000-0005-0000-0000-000067890000}"/>
    <cellStyle name="Normal 23" xfId="1787" xr:uid="{00000000-0005-0000-0000-000068890000}"/>
    <cellStyle name="Normal 23 2" xfId="1788" xr:uid="{00000000-0005-0000-0000-000069890000}"/>
    <cellStyle name="Normal 23 2 2" xfId="6403" xr:uid="{00000000-0005-0000-0000-00006A890000}"/>
    <cellStyle name="Normal 23 3" xfId="6402" xr:uid="{00000000-0005-0000-0000-00006B890000}"/>
    <cellStyle name="Normal 23_2.1" xfId="6103" xr:uid="{00000000-0005-0000-0000-00006C890000}"/>
    <cellStyle name="Normal 24" xfId="1789" xr:uid="{00000000-0005-0000-0000-00006D890000}"/>
    <cellStyle name="Normal 24 2" xfId="1790" xr:uid="{00000000-0005-0000-0000-00006E890000}"/>
    <cellStyle name="Normal 24 2 2" xfId="6404" xr:uid="{00000000-0005-0000-0000-00006F890000}"/>
    <cellStyle name="Normal 24 3" xfId="6930" xr:uid="{00000000-0005-0000-0000-000070890000}"/>
    <cellStyle name="Normal 24_2.1" xfId="6104" xr:uid="{00000000-0005-0000-0000-000071890000}"/>
    <cellStyle name="Normal 25" xfId="1791" xr:uid="{00000000-0005-0000-0000-000072890000}"/>
    <cellStyle name="Normal 25 2" xfId="6007" xr:uid="{00000000-0005-0000-0000-000073890000}"/>
    <cellStyle name="Normal 26" xfId="1792" xr:uid="{00000000-0005-0000-0000-000074890000}"/>
    <cellStyle name="Normal 26 2" xfId="1793" xr:uid="{00000000-0005-0000-0000-000075890000}"/>
    <cellStyle name="Normal 26 2 2" xfId="6405" xr:uid="{00000000-0005-0000-0000-000076890000}"/>
    <cellStyle name="Normal 26 3" xfId="6008" xr:uid="{00000000-0005-0000-0000-000077890000}"/>
    <cellStyle name="Normal 26_2.1" xfId="6105" xr:uid="{00000000-0005-0000-0000-000078890000}"/>
    <cellStyle name="Normal 27" xfId="1794" xr:uid="{00000000-0005-0000-0000-000079890000}"/>
    <cellStyle name="Normal 27 2" xfId="1795" xr:uid="{00000000-0005-0000-0000-00007A890000}"/>
    <cellStyle name="Normal 27 2 2" xfId="6827" xr:uid="{00000000-0005-0000-0000-00007B890000}"/>
    <cellStyle name="Normal 27 3" xfId="6009" xr:uid="{00000000-0005-0000-0000-00007C890000}"/>
    <cellStyle name="Normal 27_2.1" xfId="6910" xr:uid="{00000000-0005-0000-0000-00007D890000}"/>
    <cellStyle name="Normal 28" xfId="1796" xr:uid="{00000000-0005-0000-0000-00007E890000}"/>
    <cellStyle name="Normal 28 2" xfId="1797" xr:uid="{00000000-0005-0000-0000-00007F890000}"/>
    <cellStyle name="Normal 28 2 2" xfId="6011" xr:uid="{00000000-0005-0000-0000-000080890000}"/>
    <cellStyle name="Normal 28 3" xfId="6010" xr:uid="{00000000-0005-0000-0000-000081890000}"/>
    <cellStyle name="Normal 28_2.1" xfId="6857" xr:uid="{00000000-0005-0000-0000-000082890000}"/>
    <cellStyle name="Normal 29" xfId="1798" xr:uid="{00000000-0005-0000-0000-000083890000}"/>
    <cellStyle name="Normal 29 2" xfId="1799" xr:uid="{00000000-0005-0000-0000-000084890000}"/>
    <cellStyle name="Normal 29 2 2" xfId="6406" xr:uid="{00000000-0005-0000-0000-000085890000}"/>
    <cellStyle name="Normal 29 3" xfId="6012" xr:uid="{00000000-0005-0000-0000-000086890000}"/>
    <cellStyle name="Normal 29_2.1" xfId="6138" xr:uid="{00000000-0005-0000-0000-000087890000}"/>
    <cellStyle name="Normal 3" xfId="1800" xr:uid="{00000000-0005-0000-0000-000088890000}"/>
    <cellStyle name="Normal 3 10" xfId="1801" xr:uid="{00000000-0005-0000-0000-000089890000}"/>
    <cellStyle name="Normal 3 10 2" xfId="6761" xr:uid="{00000000-0005-0000-0000-00008A890000}"/>
    <cellStyle name="Normal 3 11" xfId="1802" xr:uid="{00000000-0005-0000-0000-00008B890000}"/>
    <cellStyle name="Normal 3 11 2" xfId="6159" xr:uid="{00000000-0005-0000-0000-00008C890000}"/>
    <cellStyle name="Normal 3 12" xfId="1803" xr:uid="{00000000-0005-0000-0000-00008D890000}"/>
    <cellStyle name="Normal 3 12 2" xfId="6160" xr:uid="{00000000-0005-0000-0000-00008E890000}"/>
    <cellStyle name="Normal 3 13" xfId="3350" xr:uid="{00000000-0005-0000-0000-00008F890000}"/>
    <cellStyle name="Normal 3 13 2" xfId="5972" xr:uid="{00000000-0005-0000-0000-000090890000}"/>
    <cellStyle name="Normal 3 13 3" xfId="5819" xr:uid="{00000000-0005-0000-0000-000091890000}"/>
    <cellStyle name="Normal 3 14" xfId="3362" xr:uid="{00000000-0005-0000-0000-000092890000}"/>
    <cellStyle name="Normal 3 14 2" xfId="8382" xr:uid="{00000000-0005-0000-0000-000093890000}"/>
    <cellStyle name="Normal 3 14 3" xfId="4807" xr:uid="{00000000-0005-0000-0000-000094890000}"/>
    <cellStyle name="Normal 3 2" xfId="1804" xr:uid="{00000000-0005-0000-0000-000095890000}"/>
    <cellStyle name="Normal 3 2 2" xfId="6334" xr:uid="{00000000-0005-0000-0000-000096890000}"/>
    <cellStyle name="Normal 3 3" xfId="1805" xr:uid="{00000000-0005-0000-0000-000097890000}"/>
    <cellStyle name="Normal 3 3 2" xfId="6983" xr:uid="{00000000-0005-0000-0000-000098890000}"/>
    <cellStyle name="Normal 3 4" xfId="1806" xr:uid="{00000000-0005-0000-0000-000099890000}"/>
    <cellStyle name="Normal 3 4 2" xfId="6161" xr:uid="{00000000-0005-0000-0000-00009A890000}"/>
    <cellStyle name="Normal 3 5" xfId="1807" xr:uid="{00000000-0005-0000-0000-00009B890000}"/>
    <cellStyle name="Normal 3 5 2" xfId="6849" xr:uid="{00000000-0005-0000-0000-00009C890000}"/>
    <cellStyle name="Normal 3 6" xfId="1808" xr:uid="{00000000-0005-0000-0000-00009D890000}"/>
    <cellStyle name="Normal 3 6 2" xfId="5973" xr:uid="{00000000-0005-0000-0000-00009E890000}"/>
    <cellStyle name="Normal 3 7" xfId="1809" xr:uid="{00000000-0005-0000-0000-00009F890000}"/>
    <cellStyle name="Normal 3 7 2" xfId="6335" xr:uid="{00000000-0005-0000-0000-0000A0890000}"/>
    <cellStyle name="Normal 3 8" xfId="1810" xr:uid="{00000000-0005-0000-0000-0000A1890000}"/>
    <cellStyle name="Normal 3 8 2" xfId="6336" xr:uid="{00000000-0005-0000-0000-0000A2890000}"/>
    <cellStyle name="Normal 3 9" xfId="1811" xr:uid="{00000000-0005-0000-0000-0000A3890000}"/>
    <cellStyle name="Normal 3 9 2" xfId="6636" xr:uid="{00000000-0005-0000-0000-0000A4890000}"/>
    <cellStyle name="Normal 3_1.1" xfId="1812" xr:uid="{00000000-0005-0000-0000-0000A5890000}"/>
    <cellStyle name="Normal 30" xfId="1813" xr:uid="{00000000-0005-0000-0000-0000A6890000}"/>
    <cellStyle name="Normal 30 2" xfId="1814" xr:uid="{00000000-0005-0000-0000-0000A7890000}"/>
    <cellStyle name="Normal 30 2 2" xfId="6407" xr:uid="{00000000-0005-0000-0000-0000A8890000}"/>
    <cellStyle name="Normal 30 3" xfId="6828" xr:uid="{00000000-0005-0000-0000-0000A9890000}"/>
    <cellStyle name="Normal 30_2.1" xfId="7023" xr:uid="{00000000-0005-0000-0000-0000AA890000}"/>
    <cellStyle name="Normal 31" xfId="1815" xr:uid="{00000000-0005-0000-0000-0000AB890000}"/>
    <cellStyle name="Normal 31 2" xfId="1816" xr:uid="{00000000-0005-0000-0000-0000AC890000}"/>
    <cellStyle name="Normal 31 2 2" xfId="6874" xr:uid="{00000000-0005-0000-0000-0000AD890000}"/>
    <cellStyle name="Normal 31 3" xfId="6191" xr:uid="{00000000-0005-0000-0000-0000AE890000}"/>
    <cellStyle name="Normal 31_2.1" xfId="6106" xr:uid="{00000000-0005-0000-0000-0000AF890000}"/>
    <cellStyle name="Normal 32" xfId="1817" xr:uid="{00000000-0005-0000-0000-0000B0890000}"/>
    <cellStyle name="Normal 32 2" xfId="1818" xr:uid="{00000000-0005-0000-0000-0000B1890000}"/>
    <cellStyle name="Normal 32 2 2" xfId="6192" xr:uid="{00000000-0005-0000-0000-0000B2890000}"/>
    <cellStyle name="Normal 32 3" xfId="6599" xr:uid="{00000000-0005-0000-0000-0000B3890000}"/>
    <cellStyle name="Normal 32_2.1" xfId="6556" xr:uid="{00000000-0005-0000-0000-0000B4890000}"/>
    <cellStyle name="Normal 33" xfId="1819" xr:uid="{00000000-0005-0000-0000-0000B5890000}"/>
    <cellStyle name="Normal 33 2" xfId="1820" xr:uid="{00000000-0005-0000-0000-0000B6890000}"/>
    <cellStyle name="Normal 33 2 2" xfId="6193" xr:uid="{00000000-0005-0000-0000-0000B7890000}"/>
    <cellStyle name="Normal 33 3" xfId="6829" xr:uid="{00000000-0005-0000-0000-0000B8890000}"/>
    <cellStyle name="Normal 33_2.1" xfId="6107" xr:uid="{00000000-0005-0000-0000-0000B9890000}"/>
    <cellStyle name="Normal 34" xfId="1821" xr:uid="{00000000-0005-0000-0000-0000BA890000}"/>
    <cellStyle name="Normal 34 2" xfId="1822" xr:uid="{00000000-0005-0000-0000-0000BB890000}"/>
    <cellStyle name="Normal 34 2 2" xfId="6875" xr:uid="{00000000-0005-0000-0000-0000BC890000}"/>
    <cellStyle name="Normal 34 3" xfId="1823" xr:uid="{00000000-0005-0000-0000-0000BD890000}"/>
    <cellStyle name="Normal 34 3 2" xfId="6843" xr:uid="{00000000-0005-0000-0000-0000BE890000}"/>
    <cellStyle name="Normal 34 4" xfId="1824" xr:uid="{00000000-0005-0000-0000-0000BF890000}"/>
    <cellStyle name="Normal 34 4 2" xfId="6042" xr:uid="{00000000-0005-0000-0000-0000C0890000}"/>
    <cellStyle name="Normal 34 5" xfId="6194" xr:uid="{00000000-0005-0000-0000-0000C1890000}"/>
    <cellStyle name="Normal 34_2.1" xfId="6557" xr:uid="{00000000-0005-0000-0000-0000C2890000}"/>
    <cellStyle name="Normal 35" xfId="1825" xr:uid="{00000000-0005-0000-0000-0000C3890000}"/>
    <cellStyle name="Normal 35 2" xfId="1826" xr:uid="{00000000-0005-0000-0000-0000C4890000}"/>
    <cellStyle name="Normal 35 2 2" xfId="6196" xr:uid="{00000000-0005-0000-0000-0000C5890000}"/>
    <cellStyle name="Normal 35 3" xfId="6195" xr:uid="{00000000-0005-0000-0000-0000C6890000}"/>
    <cellStyle name="Normal 35_2.1" xfId="6750" xr:uid="{00000000-0005-0000-0000-0000C7890000}"/>
    <cellStyle name="Normal 36" xfId="1827" xr:uid="{00000000-0005-0000-0000-0000C8890000}"/>
    <cellStyle name="Normal 36 2" xfId="1828" xr:uid="{00000000-0005-0000-0000-0000C9890000}"/>
    <cellStyle name="Normal 36 2 2" xfId="6826" xr:uid="{00000000-0005-0000-0000-0000CA890000}"/>
    <cellStyle name="Normal 36 3" xfId="6197" xr:uid="{00000000-0005-0000-0000-0000CB890000}"/>
    <cellStyle name="Normal 36_2.1" xfId="6911" xr:uid="{00000000-0005-0000-0000-0000CC890000}"/>
    <cellStyle name="Normal 37" xfId="1829" xr:uid="{00000000-0005-0000-0000-0000CD890000}"/>
    <cellStyle name="Normal 37 2" xfId="6571" xr:uid="{00000000-0005-0000-0000-0000CE890000}"/>
    <cellStyle name="Normal 38" xfId="1830" xr:uid="{00000000-0005-0000-0000-0000CF890000}"/>
    <cellStyle name="Normal 38 2" xfId="1831" xr:uid="{00000000-0005-0000-0000-0000D0890000}"/>
    <cellStyle name="Normal 38 2 2" xfId="7016" xr:uid="{00000000-0005-0000-0000-0000D1890000}"/>
    <cellStyle name="Normal 38 3" xfId="6840" xr:uid="{00000000-0005-0000-0000-0000D2890000}"/>
    <cellStyle name="Normal 38_2.1" xfId="6912" xr:uid="{00000000-0005-0000-0000-0000D3890000}"/>
    <cellStyle name="Normal 39" xfId="1832" xr:uid="{00000000-0005-0000-0000-0000D4890000}"/>
    <cellStyle name="Normal 39 2" xfId="1833" xr:uid="{00000000-0005-0000-0000-0000D5890000}"/>
    <cellStyle name="Normal 39 2 2" xfId="6667" xr:uid="{00000000-0005-0000-0000-0000D6890000}"/>
    <cellStyle name="Normal 39 3" xfId="6572" xr:uid="{00000000-0005-0000-0000-0000D7890000}"/>
    <cellStyle name="Normal 39_2.1" xfId="6971" xr:uid="{00000000-0005-0000-0000-0000D8890000}"/>
    <cellStyle name="Normal 4" xfId="1834" xr:uid="{00000000-0005-0000-0000-0000D9890000}"/>
    <cellStyle name="Normal 4 2" xfId="3353" xr:uid="{00000000-0005-0000-0000-0000DA890000}"/>
    <cellStyle name="Normal 4 2 2" xfId="38895" xr:uid="{00000000-0005-0000-0000-0000DB890000}"/>
    <cellStyle name="Normal 4 2 3" xfId="38894" xr:uid="{00000000-0005-0000-0000-0000DC890000}"/>
    <cellStyle name="Normal 4 3" xfId="4823" xr:uid="{00000000-0005-0000-0000-0000DD890000}"/>
    <cellStyle name="Normal 4 3 2" xfId="37964" xr:uid="{00000000-0005-0000-0000-0000DE890000}"/>
    <cellStyle name="Normal 4 3 2 2" xfId="38912" xr:uid="{00000000-0005-0000-0000-0000DF890000}"/>
    <cellStyle name="Normal 4 4" xfId="38904" xr:uid="{00000000-0005-0000-0000-0000E0890000}"/>
    <cellStyle name="Normal 4 5" xfId="38960" xr:uid="{00000000-0005-0000-0000-0000E1890000}"/>
    <cellStyle name="Normal 4 6" xfId="38961" xr:uid="{00000000-0005-0000-0000-0000E2890000}"/>
    <cellStyle name="Normal 40" xfId="1835" xr:uid="{00000000-0005-0000-0000-0000E3890000}"/>
    <cellStyle name="Normal 40 2" xfId="1836" xr:uid="{00000000-0005-0000-0000-0000E4890000}"/>
    <cellStyle name="Normal 40 2 2" xfId="6408" xr:uid="{00000000-0005-0000-0000-0000E5890000}"/>
    <cellStyle name="Normal 40 3" xfId="6043" xr:uid="{00000000-0005-0000-0000-0000E6890000}"/>
    <cellStyle name="Normal 40_2.1" xfId="6282" xr:uid="{00000000-0005-0000-0000-0000E7890000}"/>
    <cellStyle name="Normal 41" xfId="1837" xr:uid="{00000000-0005-0000-0000-0000E8890000}"/>
    <cellStyle name="Normal 41 2" xfId="1838" xr:uid="{00000000-0005-0000-0000-0000E9890000}"/>
    <cellStyle name="Normal 41 2 2" xfId="6409" xr:uid="{00000000-0005-0000-0000-0000EA890000}"/>
    <cellStyle name="Normal 41 3" xfId="6830" xr:uid="{00000000-0005-0000-0000-0000EB890000}"/>
    <cellStyle name="Normal 41_2.1" xfId="6558" xr:uid="{00000000-0005-0000-0000-0000EC890000}"/>
    <cellStyle name="Normal 42" xfId="1839" xr:uid="{00000000-0005-0000-0000-0000ED890000}"/>
    <cellStyle name="Normal 42 2" xfId="1840" xr:uid="{00000000-0005-0000-0000-0000EE890000}"/>
    <cellStyle name="Normal 42 2 2" xfId="6410" xr:uid="{00000000-0005-0000-0000-0000EF890000}"/>
    <cellStyle name="Normal 42 3" xfId="6831" xr:uid="{00000000-0005-0000-0000-0000F0890000}"/>
    <cellStyle name="Normal 42_2.1" xfId="6108" xr:uid="{00000000-0005-0000-0000-0000F1890000}"/>
    <cellStyle name="Normal 43" xfId="1841" xr:uid="{00000000-0005-0000-0000-0000F2890000}"/>
    <cellStyle name="Normal 43 2" xfId="1842" xr:uid="{00000000-0005-0000-0000-0000F3890000}"/>
    <cellStyle name="Normal 43 2 2" xfId="6771" xr:uid="{00000000-0005-0000-0000-0000F4890000}"/>
    <cellStyle name="Normal 43 3" xfId="6770" xr:uid="{00000000-0005-0000-0000-0000F5890000}"/>
    <cellStyle name="Normal 43_2.1" xfId="6139" xr:uid="{00000000-0005-0000-0000-0000F6890000}"/>
    <cellStyle name="Normal 44" xfId="1843" xr:uid="{00000000-0005-0000-0000-0000F7890000}"/>
    <cellStyle name="Normal 44 2" xfId="1844" xr:uid="{00000000-0005-0000-0000-0000F8890000}"/>
    <cellStyle name="Normal 44 2 2" xfId="6772" xr:uid="{00000000-0005-0000-0000-0000F9890000}"/>
    <cellStyle name="Normal 44 3" xfId="6854" xr:uid="{00000000-0005-0000-0000-0000FA890000}"/>
    <cellStyle name="Normal 44_2.1" xfId="6913" xr:uid="{00000000-0005-0000-0000-0000FB890000}"/>
    <cellStyle name="Normal 45" xfId="1845" xr:uid="{00000000-0005-0000-0000-0000FC890000}"/>
    <cellStyle name="Normal 45 2" xfId="1846" xr:uid="{00000000-0005-0000-0000-0000FD890000}"/>
    <cellStyle name="Normal 45 2 2" xfId="6773" xr:uid="{00000000-0005-0000-0000-0000FE890000}"/>
    <cellStyle name="Normal 45 3" xfId="6013" xr:uid="{00000000-0005-0000-0000-0000FF890000}"/>
    <cellStyle name="Normal 45_2.1" xfId="6914" xr:uid="{00000000-0005-0000-0000-0000008A0000}"/>
    <cellStyle name="Normal 46" xfId="1847" xr:uid="{00000000-0005-0000-0000-0000018A0000}"/>
    <cellStyle name="Normal 46 2" xfId="1848" xr:uid="{00000000-0005-0000-0000-0000028A0000}"/>
    <cellStyle name="Normal 46 2 2" xfId="6709" xr:uid="{00000000-0005-0000-0000-0000038A0000}"/>
    <cellStyle name="Normal 46 3" xfId="6876" xr:uid="{00000000-0005-0000-0000-0000048A0000}"/>
    <cellStyle name="Normal 46_2.1" xfId="6109" xr:uid="{00000000-0005-0000-0000-0000058A0000}"/>
    <cellStyle name="Normal 47" xfId="1849" xr:uid="{00000000-0005-0000-0000-0000068A0000}"/>
    <cellStyle name="Normal 47 2" xfId="1850" xr:uid="{00000000-0005-0000-0000-0000078A0000}"/>
    <cellStyle name="Normal 47 2 2" xfId="6832" xr:uid="{00000000-0005-0000-0000-0000088A0000}"/>
    <cellStyle name="Normal 47 3" xfId="1851" xr:uid="{00000000-0005-0000-0000-0000098A0000}"/>
    <cellStyle name="Normal 47 3 2" xfId="6198" xr:uid="{00000000-0005-0000-0000-00000A8A0000}"/>
    <cellStyle name="Normal 47 4" xfId="1852" xr:uid="{00000000-0005-0000-0000-00000B8A0000}"/>
    <cellStyle name="Normal 47 4 2" xfId="6411" xr:uid="{00000000-0005-0000-0000-00000C8A0000}"/>
    <cellStyle name="Normal 47 5" xfId="6014" xr:uid="{00000000-0005-0000-0000-00000D8A0000}"/>
    <cellStyle name="Normal 47_2.1" xfId="6706" xr:uid="{00000000-0005-0000-0000-00000E8A0000}"/>
    <cellStyle name="Normal 48" xfId="1853" xr:uid="{00000000-0005-0000-0000-00000F8A0000}"/>
    <cellStyle name="Normal 48 2" xfId="1854" xr:uid="{00000000-0005-0000-0000-0000108A0000}"/>
    <cellStyle name="Normal 48 2 2" xfId="6412" xr:uid="{00000000-0005-0000-0000-0000118A0000}"/>
    <cellStyle name="Normal 48 3" xfId="1855" xr:uid="{00000000-0005-0000-0000-0000128A0000}"/>
    <cellStyle name="Normal 48 3 2" xfId="6834" xr:uid="{00000000-0005-0000-0000-0000138A0000}"/>
    <cellStyle name="Normal 48 4" xfId="1856" xr:uid="{00000000-0005-0000-0000-0000148A0000}"/>
    <cellStyle name="Normal 48 4 2" xfId="6975" xr:uid="{00000000-0005-0000-0000-0000158A0000}"/>
    <cellStyle name="Normal 48 5" xfId="6833" xr:uid="{00000000-0005-0000-0000-0000168A0000}"/>
    <cellStyle name="Normal 48_2.1" xfId="6110" xr:uid="{00000000-0005-0000-0000-0000178A0000}"/>
    <cellStyle name="Normal 49" xfId="1857" xr:uid="{00000000-0005-0000-0000-0000188A0000}"/>
    <cellStyle name="Normal 49 2" xfId="6413" xr:uid="{00000000-0005-0000-0000-0000198A0000}"/>
    <cellStyle name="Normal 5" xfId="1858" xr:uid="{00000000-0005-0000-0000-00001A8A0000}"/>
    <cellStyle name="Normal 5 2" xfId="3066" xr:uid="{00000000-0005-0000-0000-00001B8A0000}"/>
    <cellStyle name="Normal 5 2 2" xfId="3342" xr:uid="{00000000-0005-0000-0000-00001C8A0000}"/>
    <cellStyle name="Normal 5 2 2 2" xfId="5805" xr:uid="{00000000-0005-0000-0000-00001D8A0000}"/>
    <cellStyle name="Normal 5 2 2 3" xfId="37599" xr:uid="{00000000-0005-0000-0000-00001E8A0000}"/>
    <cellStyle name="Normal 5 2 2 4" xfId="38913" xr:uid="{00000000-0005-0000-0000-00001F8A0000}"/>
    <cellStyle name="Normal 5 2 3" xfId="5779" xr:uid="{00000000-0005-0000-0000-0000208A0000}"/>
    <cellStyle name="Normal 5 2 4" xfId="37431" xr:uid="{00000000-0005-0000-0000-0000218A0000}"/>
    <cellStyle name="Normal 5 2 5" xfId="38896" xr:uid="{00000000-0005-0000-0000-0000228A0000}"/>
    <cellStyle name="Normal 5 2 6" xfId="38994" xr:uid="{00000000-0005-0000-0000-0000238A0000}"/>
    <cellStyle name="Normal 5 3" xfId="3081" xr:uid="{00000000-0005-0000-0000-0000248A0000}"/>
    <cellStyle name="Normal 5 3 2" xfId="5812" xr:uid="{00000000-0005-0000-0000-0000258A0000}"/>
    <cellStyle name="Normal 5 3 2 2" xfId="37606" xr:uid="{00000000-0005-0000-0000-0000268A0000}"/>
    <cellStyle name="Normal 5 3 3" xfId="5791" xr:uid="{00000000-0005-0000-0000-0000278A0000}"/>
    <cellStyle name="Normal 5 3 4" xfId="37440" xr:uid="{00000000-0005-0000-0000-0000288A0000}"/>
    <cellStyle name="Normal 5 3 5" xfId="38905" xr:uid="{00000000-0005-0000-0000-0000298A0000}"/>
    <cellStyle name="Normal 5 4" xfId="3333" xr:uid="{00000000-0005-0000-0000-00002A8A0000}"/>
    <cellStyle name="Normal 5 4 2" xfId="38849" xr:uid="{00000000-0005-0000-0000-00002B8A0000}"/>
    <cellStyle name="Normal 5 5" xfId="5505" xr:uid="{00000000-0005-0000-0000-00002C8A0000}"/>
    <cellStyle name="Normal 5 5 2" xfId="37447" xr:uid="{00000000-0005-0000-0000-00002D8A0000}"/>
    <cellStyle name="Normal 5 6" xfId="5798" xr:uid="{00000000-0005-0000-0000-00002E8A0000}"/>
    <cellStyle name="Normal 5 7" xfId="38842" xr:uid="{00000000-0005-0000-0000-00002F8A0000}"/>
    <cellStyle name="Normal 50" xfId="1859" xr:uid="{00000000-0005-0000-0000-0000308A0000}"/>
    <cellStyle name="Normal 50 2" xfId="1860" xr:uid="{00000000-0005-0000-0000-0000318A0000}"/>
    <cellStyle name="Normal 50 2 2" xfId="6573" xr:uid="{00000000-0005-0000-0000-0000328A0000}"/>
    <cellStyle name="Normal 50 3" xfId="1861" xr:uid="{00000000-0005-0000-0000-0000338A0000}"/>
    <cellStyle name="Normal 50 3 2" xfId="6414" xr:uid="{00000000-0005-0000-0000-0000348A0000}"/>
    <cellStyle name="Normal 50 4" xfId="1862" xr:uid="{00000000-0005-0000-0000-0000358A0000}"/>
    <cellStyle name="Normal 50 4 2" xfId="6574" xr:uid="{00000000-0005-0000-0000-0000368A0000}"/>
    <cellStyle name="Normal 50 5" xfId="6835" xr:uid="{00000000-0005-0000-0000-0000378A0000}"/>
    <cellStyle name="Normal 50_2.1" xfId="6484" xr:uid="{00000000-0005-0000-0000-0000388A0000}"/>
    <cellStyle name="Normal 51" xfId="1863" xr:uid="{00000000-0005-0000-0000-0000398A0000}"/>
    <cellStyle name="Normal 51 2" xfId="1864" xr:uid="{00000000-0005-0000-0000-00003A8A0000}"/>
    <cellStyle name="Normal 51 2 2" xfId="6575" xr:uid="{00000000-0005-0000-0000-00003B8A0000}"/>
    <cellStyle name="Normal 51 3" xfId="1865" xr:uid="{00000000-0005-0000-0000-00003C8A0000}"/>
    <cellStyle name="Normal 51 3 2" xfId="6415" xr:uid="{00000000-0005-0000-0000-00003D8A0000}"/>
    <cellStyle name="Normal 51 4" xfId="1866" xr:uid="{00000000-0005-0000-0000-00003E8A0000}"/>
    <cellStyle name="Normal 51 4 2" xfId="6044" xr:uid="{00000000-0005-0000-0000-00003F8A0000}"/>
    <cellStyle name="Normal 51 5" xfId="6836" xr:uid="{00000000-0005-0000-0000-0000408A0000}"/>
    <cellStyle name="Normal 51_2.1" xfId="5959" xr:uid="{00000000-0005-0000-0000-0000418A0000}"/>
    <cellStyle name="Normal 52" xfId="1867" xr:uid="{00000000-0005-0000-0000-0000428A0000}"/>
    <cellStyle name="Normal 52 2" xfId="1868" xr:uid="{00000000-0005-0000-0000-0000438A0000}"/>
    <cellStyle name="Normal 52 2 2" xfId="6199" xr:uid="{00000000-0005-0000-0000-0000448A0000}"/>
    <cellStyle name="Normal 52 3" xfId="1869" xr:uid="{00000000-0005-0000-0000-0000458A0000}"/>
    <cellStyle name="Normal 52 3 2" xfId="6878" xr:uid="{00000000-0005-0000-0000-0000468A0000}"/>
    <cellStyle name="Normal 52 4" xfId="1870" xr:uid="{00000000-0005-0000-0000-0000478A0000}"/>
    <cellStyle name="Normal 52 4 2" xfId="6976" xr:uid="{00000000-0005-0000-0000-0000488A0000}"/>
    <cellStyle name="Normal 52 5" xfId="6877" xr:uid="{00000000-0005-0000-0000-0000498A0000}"/>
    <cellStyle name="Normal 52_2.1" xfId="6283" xr:uid="{00000000-0005-0000-0000-00004A8A0000}"/>
    <cellStyle name="Normal 53" xfId="1871" xr:uid="{00000000-0005-0000-0000-00004B8A0000}"/>
    <cellStyle name="Normal 53 2" xfId="1872" xr:uid="{00000000-0005-0000-0000-00004C8A0000}"/>
    <cellStyle name="Normal 53 2 2" xfId="6201" xr:uid="{00000000-0005-0000-0000-00004D8A0000}"/>
    <cellStyle name="Normal 53 3" xfId="1873" xr:uid="{00000000-0005-0000-0000-00004E8A0000}"/>
    <cellStyle name="Normal 53 3 2" xfId="6879" xr:uid="{00000000-0005-0000-0000-00004F8A0000}"/>
    <cellStyle name="Normal 53 4" xfId="1874" xr:uid="{00000000-0005-0000-0000-0000508A0000}"/>
    <cellStyle name="Normal 53 4 2" xfId="6837" xr:uid="{00000000-0005-0000-0000-0000518A0000}"/>
    <cellStyle name="Normal 53 5" xfId="6200" xr:uid="{00000000-0005-0000-0000-0000528A0000}"/>
    <cellStyle name="Normal 53_2.1" xfId="6915" xr:uid="{00000000-0005-0000-0000-0000538A0000}"/>
    <cellStyle name="Normal 54" xfId="1875" xr:uid="{00000000-0005-0000-0000-0000548A0000}"/>
    <cellStyle name="Normal 54 2" xfId="1876" xr:uid="{00000000-0005-0000-0000-0000558A0000}"/>
    <cellStyle name="Normal 54 2 2" xfId="6202" xr:uid="{00000000-0005-0000-0000-0000568A0000}"/>
    <cellStyle name="Normal 54 3" xfId="1877" xr:uid="{00000000-0005-0000-0000-0000578A0000}"/>
    <cellStyle name="Normal 54 3 2" xfId="6860" xr:uid="{00000000-0005-0000-0000-0000588A0000}"/>
    <cellStyle name="Normal 54 4" xfId="1878" xr:uid="{00000000-0005-0000-0000-0000598A0000}"/>
    <cellStyle name="Normal 54 4 2" xfId="6203" xr:uid="{00000000-0005-0000-0000-00005A8A0000}"/>
    <cellStyle name="Normal 54 5" xfId="6576" xr:uid="{00000000-0005-0000-0000-00005B8A0000}"/>
    <cellStyle name="Normal 54_2.1" xfId="5960" xr:uid="{00000000-0005-0000-0000-00005C8A0000}"/>
    <cellStyle name="Normal 55" xfId="1879" xr:uid="{00000000-0005-0000-0000-00005D8A0000}"/>
    <cellStyle name="Normal 55 2" xfId="1880" xr:uid="{00000000-0005-0000-0000-00005E8A0000}"/>
    <cellStyle name="Normal 55 2 2" xfId="6015" xr:uid="{00000000-0005-0000-0000-00005F8A0000}"/>
    <cellStyle name="Normal 55 3" xfId="1881" xr:uid="{00000000-0005-0000-0000-0000608A0000}"/>
    <cellStyle name="Normal 55 3 2" xfId="6204" xr:uid="{00000000-0005-0000-0000-0000618A0000}"/>
    <cellStyle name="Normal 55 4" xfId="1882" xr:uid="{00000000-0005-0000-0000-0000628A0000}"/>
    <cellStyle name="Normal 55 4 2" xfId="6016" xr:uid="{00000000-0005-0000-0000-0000638A0000}"/>
    <cellStyle name="Normal 55 5" xfId="6416" xr:uid="{00000000-0005-0000-0000-0000648A0000}"/>
    <cellStyle name="Normal 55_2.1" xfId="6036" xr:uid="{00000000-0005-0000-0000-0000658A0000}"/>
    <cellStyle name="Normal 56" xfId="1883" xr:uid="{00000000-0005-0000-0000-0000668A0000}"/>
    <cellStyle name="Normal 56 2" xfId="1884" xr:uid="{00000000-0005-0000-0000-0000678A0000}"/>
    <cellStyle name="Normal 56 2 2" xfId="6059" xr:uid="{00000000-0005-0000-0000-0000688A0000}"/>
    <cellStyle name="Normal 56 3" xfId="1885" xr:uid="{00000000-0005-0000-0000-0000698A0000}"/>
    <cellStyle name="Normal 56 3 2" xfId="6417" xr:uid="{00000000-0005-0000-0000-00006A8A0000}"/>
    <cellStyle name="Normal 56 4" xfId="1886" xr:uid="{00000000-0005-0000-0000-00006B8A0000}"/>
    <cellStyle name="Normal 56 4 2" xfId="6060" xr:uid="{00000000-0005-0000-0000-00006C8A0000}"/>
    <cellStyle name="Normal 56 5" xfId="6017" xr:uid="{00000000-0005-0000-0000-00006D8A0000}"/>
    <cellStyle name="Normal 56_2.1" xfId="5961" xr:uid="{00000000-0005-0000-0000-00006E8A0000}"/>
    <cellStyle name="Normal 57" xfId="1887" xr:uid="{00000000-0005-0000-0000-00006F8A0000}"/>
    <cellStyle name="Normal 57 2" xfId="1888" xr:uid="{00000000-0005-0000-0000-0000708A0000}"/>
    <cellStyle name="Normal 57 2 2" xfId="6989" xr:uid="{00000000-0005-0000-0000-0000718A0000}"/>
    <cellStyle name="Normal 57 3" xfId="1889" xr:uid="{00000000-0005-0000-0000-0000728A0000}"/>
    <cellStyle name="Normal 57 3 2" xfId="6931" xr:uid="{00000000-0005-0000-0000-0000738A0000}"/>
    <cellStyle name="Normal 57 4" xfId="1890" xr:uid="{00000000-0005-0000-0000-0000748A0000}"/>
    <cellStyle name="Normal 57 4 2" xfId="6061" xr:uid="{00000000-0005-0000-0000-0000758A0000}"/>
    <cellStyle name="Normal 57 5" xfId="6418" xr:uid="{00000000-0005-0000-0000-0000768A0000}"/>
    <cellStyle name="Normal 57_2.1" xfId="6035" xr:uid="{00000000-0005-0000-0000-0000778A0000}"/>
    <cellStyle name="Normal 58" xfId="1891" xr:uid="{00000000-0005-0000-0000-0000788A0000}"/>
    <cellStyle name="Normal 58 2" xfId="1892" xr:uid="{00000000-0005-0000-0000-0000798A0000}"/>
    <cellStyle name="Normal 58 2 2" xfId="6206" xr:uid="{00000000-0005-0000-0000-00007A8A0000}"/>
    <cellStyle name="Normal 58 3" xfId="1893" xr:uid="{00000000-0005-0000-0000-00007B8A0000}"/>
    <cellStyle name="Normal 58 3 2" xfId="6018" xr:uid="{00000000-0005-0000-0000-00007C8A0000}"/>
    <cellStyle name="Normal 58 4" xfId="1894" xr:uid="{00000000-0005-0000-0000-00007D8A0000}"/>
    <cellStyle name="Normal 58 4 2" xfId="6207" xr:uid="{00000000-0005-0000-0000-00007E8A0000}"/>
    <cellStyle name="Normal 58 5" xfId="6205" xr:uid="{00000000-0005-0000-0000-00007F8A0000}"/>
    <cellStyle name="Normal 58_2.1" xfId="6111" xr:uid="{00000000-0005-0000-0000-0000808A0000}"/>
    <cellStyle name="Normal 59" xfId="2544" xr:uid="{00000000-0005-0000-0000-0000818A0000}"/>
    <cellStyle name="Normal 59 2" xfId="3340" xr:uid="{00000000-0005-0000-0000-0000828A0000}"/>
    <cellStyle name="Normal 59 2 2" xfId="5804" xr:uid="{00000000-0005-0000-0000-0000838A0000}"/>
    <cellStyle name="Normal 59 2 3" xfId="37598" xr:uid="{00000000-0005-0000-0000-0000848A0000}"/>
    <cellStyle name="Normal 59 3" xfId="7232" xr:uid="{00000000-0005-0000-0000-0000858A0000}"/>
    <cellStyle name="Normal 59 3 2" xfId="7342" xr:uid="{00000000-0005-0000-0000-0000868A0000}"/>
    <cellStyle name="Normal 59 3 3" xfId="8203" xr:uid="{00000000-0005-0000-0000-0000878A0000}"/>
    <cellStyle name="Normal 59 3 4" xfId="8350" xr:uid="{00000000-0005-0000-0000-0000888A0000}"/>
    <cellStyle name="Normal 59 4" xfId="7282" xr:uid="{00000000-0005-0000-0000-0000898A0000}"/>
    <cellStyle name="Normal 59 5" xfId="7959" xr:uid="{00000000-0005-0000-0000-00008A8A0000}"/>
    <cellStyle name="Normal 59 6" xfId="8290" xr:uid="{00000000-0005-0000-0000-00008B8A0000}"/>
    <cellStyle name="Normal 59 7" xfId="6858" xr:uid="{00000000-0005-0000-0000-00008C8A0000}"/>
    <cellStyle name="Normal 59 8" xfId="5770" xr:uid="{00000000-0005-0000-0000-00008D8A0000}"/>
    <cellStyle name="Normal 6" xfId="1895" xr:uid="{00000000-0005-0000-0000-00008E8A0000}"/>
    <cellStyle name="Normal 6 2" xfId="3071" xr:uid="{00000000-0005-0000-0000-00008F8A0000}"/>
    <cellStyle name="Normal 6 2 2" xfId="3343" xr:uid="{00000000-0005-0000-0000-0000908A0000}"/>
    <cellStyle name="Normal 6 2 2 2" xfId="5806" xr:uid="{00000000-0005-0000-0000-0000918A0000}"/>
    <cellStyle name="Normal 6 2 2 3" xfId="37600" xr:uid="{00000000-0005-0000-0000-0000928A0000}"/>
    <cellStyle name="Normal 6 2 2 4" xfId="38915" xr:uid="{00000000-0005-0000-0000-0000938A0000}"/>
    <cellStyle name="Normal 6 2 3" xfId="5781" xr:uid="{00000000-0005-0000-0000-0000948A0000}"/>
    <cellStyle name="Normal 6 2 4" xfId="37432" xr:uid="{00000000-0005-0000-0000-0000958A0000}"/>
    <cellStyle name="Normal 6 2 5" xfId="38898" xr:uid="{00000000-0005-0000-0000-0000968A0000}"/>
    <cellStyle name="Normal 6 3" xfId="3082" xr:uid="{00000000-0005-0000-0000-0000978A0000}"/>
    <cellStyle name="Normal 6 3 2" xfId="5813" xr:uid="{00000000-0005-0000-0000-0000988A0000}"/>
    <cellStyle name="Normal 6 3 2 2" xfId="37607" xr:uid="{00000000-0005-0000-0000-0000998A0000}"/>
    <cellStyle name="Normal 6 3 2 3" xfId="38914" xr:uid="{00000000-0005-0000-0000-00009A8A0000}"/>
    <cellStyle name="Normal 6 3 3" xfId="5792" xr:uid="{00000000-0005-0000-0000-00009B8A0000}"/>
    <cellStyle name="Normal 6 3 4" xfId="37441" xr:uid="{00000000-0005-0000-0000-00009C8A0000}"/>
    <cellStyle name="Normal 6 3 5" xfId="38897" xr:uid="{00000000-0005-0000-0000-00009D8A0000}"/>
    <cellStyle name="Normal 6 4" xfId="3334" xr:uid="{00000000-0005-0000-0000-00009E8A0000}"/>
    <cellStyle name="Normal 6 4 2" xfId="38907" xr:uid="{00000000-0005-0000-0000-00009F8A0000}"/>
    <cellStyle name="Normal 6 5" xfId="5510" xr:uid="{00000000-0005-0000-0000-0000A08A0000}"/>
    <cellStyle name="Normal 6 5 2" xfId="37448" xr:uid="{00000000-0005-0000-0000-0000A18A0000}"/>
    <cellStyle name="Normal 6 6" xfId="5799" xr:uid="{00000000-0005-0000-0000-0000A28A0000}"/>
    <cellStyle name="Normal 6 7" xfId="38851" xr:uid="{00000000-0005-0000-0000-0000A38A0000}"/>
    <cellStyle name="Normal 60" xfId="3079" xr:uid="{00000000-0005-0000-0000-0000A48A0000}"/>
    <cellStyle name="Normal 60 2" xfId="5811" xr:uid="{00000000-0005-0000-0000-0000A58A0000}"/>
    <cellStyle name="Normal 60 2 2" xfId="37605" xr:uid="{00000000-0005-0000-0000-0000A68A0000}"/>
    <cellStyle name="Normal 60 3" xfId="7233" xr:uid="{00000000-0005-0000-0000-0000A78A0000}"/>
    <cellStyle name="Normal 60 3 2" xfId="7343" xr:uid="{00000000-0005-0000-0000-0000A88A0000}"/>
    <cellStyle name="Normal 60 3 3" xfId="8204" xr:uid="{00000000-0005-0000-0000-0000A98A0000}"/>
    <cellStyle name="Normal 60 3 4" xfId="8351" xr:uid="{00000000-0005-0000-0000-0000AA8A0000}"/>
    <cellStyle name="Normal 60 4" xfId="7283" xr:uid="{00000000-0005-0000-0000-0000AB8A0000}"/>
    <cellStyle name="Normal 60 5" xfId="7960" xr:uid="{00000000-0005-0000-0000-0000AC8A0000}"/>
    <cellStyle name="Normal 60 6" xfId="8291" xr:uid="{00000000-0005-0000-0000-0000AD8A0000}"/>
    <cellStyle name="Normal 60 7" xfId="6916" xr:uid="{00000000-0005-0000-0000-0000AE8A0000}"/>
    <cellStyle name="Normal 60 8" xfId="5789" xr:uid="{00000000-0005-0000-0000-0000AF8A0000}"/>
    <cellStyle name="Normal 61" xfId="3349" xr:uid="{00000000-0005-0000-0000-0000B08A0000}"/>
    <cellStyle name="Normal 61 2" xfId="7234" xr:uid="{00000000-0005-0000-0000-0000B18A0000}"/>
    <cellStyle name="Normal 61 2 2" xfId="7344" xr:uid="{00000000-0005-0000-0000-0000B28A0000}"/>
    <cellStyle name="Normal 61 2 3" xfId="8205" xr:uid="{00000000-0005-0000-0000-0000B38A0000}"/>
    <cellStyle name="Normal 61 2 4" xfId="8352" xr:uid="{00000000-0005-0000-0000-0000B48A0000}"/>
    <cellStyle name="Normal 61 3" xfId="7284" xr:uid="{00000000-0005-0000-0000-0000B58A0000}"/>
    <cellStyle name="Normal 61 4" xfId="7961" xr:uid="{00000000-0005-0000-0000-0000B68A0000}"/>
    <cellStyle name="Normal 61 5" xfId="8292" xr:uid="{00000000-0005-0000-0000-0000B78A0000}"/>
    <cellStyle name="Normal 61 6" xfId="6112" xr:uid="{00000000-0005-0000-0000-0000B88A0000}"/>
    <cellStyle name="Normal 61 7" xfId="5104" xr:uid="{00000000-0005-0000-0000-0000B98A0000}"/>
    <cellStyle name="Normal 62" xfId="3354" xr:uid="{00000000-0005-0000-0000-0000BA8A0000}"/>
    <cellStyle name="Normal 62 2" xfId="7256" xr:uid="{00000000-0005-0000-0000-0000BB8A0000}"/>
    <cellStyle name="Normal 62 2 2" xfId="37629" xr:uid="{00000000-0005-0000-0000-0000BC8A0000}"/>
    <cellStyle name="Normal 62 3" xfId="5797" xr:uid="{00000000-0005-0000-0000-0000BD8A0000}"/>
    <cellStyle name="Normal 62 4" xfId="37251" xr:uid="{00000000-0005-0000-0000-0000BE8A0000}"/>
    <cellStyle name="Normal 63" xfId="3355" xr:uid="{00000000-0005-0000-0000-0000BF8A0000}"/>
    <cellStyle name="Normal 63 2" xfId="7276" xr:uid="{00000000-0005-0000-0000-0000C08A0000}"/>
    <cellStyle name="Normal 63 2 2" xfId="37642" xr:uid="{00000000-0005-0000-0000-0000C18A0000}"/>
    <cellStyle name="Normal 63 3" xfId="5818" xr:uid="{00000000-0005-0000-0000-0000C28A0000}"/>
    <cellStyle name="Normal 63 4" xfId="37438" xr:uid="{00000000-0005-0000-0000-0000C38A0000}"/>
    <cellStyle name="Normal 64" xfId="3348" xr:uid="{00000000-0005-0000-0000-0000C48A0000}"/>
    <cellStyle name="Normal 64 2" xfId="5823" xr:uid="{00000000-0005-0000-0000-0000C58A0000}"/>
    <cellStyle name="Normal 64 3" xfId="37446" xr:uid="{00000000-0005-0000-0000-0000C68A0000}"/>
    <cellStyle name="Normal 65" xfId="3356" xr:uid="{00000000-0005-0000-0000-0000C78A0000}"/>
    <cellStyle name="Normal 65 2" xfId="5825" xr:uid="{00000000-0005-0000-0000-0000C88A0000}"/>
    <cellStyle name="Normal 65 3" xfId="37952" xr:uid="{00000000-0005-0000-0000-0000C98A0000}"/>
    <cellStyle name="Normal 66" xfId="3358" xr:uid="{00000000-0005-0000-0000-0000CA8A0000}"/>
    <cellStyle name="Normal 66 2" xfId="5824" xr:uid="{00000000-0005-0000-0000-0000CB8A0000}"/>
    <cellStyle name="Normal 66 3" xfId="37954" xr:uid="{00000000-0005-0000-0000-0000CC8A0000}"/>
    <cellStyle name="Normal 67" xfId="3357" xr:uid="{00000000-0005-0000-0000-0000CD8A0000}"/>
    <cellStyle name="Normal 67 2" xfId="5826" xr:uid="{00000000-0005-0000-0000-0000CE8A0000}"/>
    <cellStyle name="Normal 67 3" xfId="37955" xr:uid="{00000000-0005-0000-0000-0000CF8A0000}"/>
    <cellStyle name="Normal 68" xfId="3359" xr:uid="{00000000-0005-0000-0000-0000D08A0000}"/>
    <cellStyle name="Normal 68 2" xfId="5827" xr:uid="{00000000-0005-0000-0000-0000D18A0000}"/>
    <cellStyle name="Normal 68 3" xfId="37956" xr:uid="{00000000-0005-0000-0000-0000D28A0000}"/>
    <cellStyle name="Normal 69" xfId="3360" xr:uid="{00000000-0005-0000-0000-0000D38A0000}"/>
    <cellStyle name="Normal 69 2" xfId="5828" xr:uid="{00000000-0005-0000-0000-0000D48A0000}"/>
    <cellStyle name="Normal 69 3" xfId="37957" xr:uid="{00000000-0005-0000-0000-0000D58A0000}"/>
    <cellStyle name="Normal 7" xfId="1896" xr:uid="{00000000-0005-0000-0000-0000D68A0000}"/>
    <cellStyle name="Normal 7 2" xfId="3072" xr:uid="{00000000-0005-0000-0000-0000D78A0000}"/>
    <cellStyle name="Normal 7 2 2" xfId="3344" xr:uid="{00000000-0005-0000-0000-0000D88A0000}"/>
    <cellStyle name="Normal 7 2 2 2" xfId="5807" xr:uid="{00000000-0005-0000-0000-0000D98A0000}"/>
    <cellStyle name="Normal 7 2 2 3" xfId="37601" xr:uid="{00000000-0005-0000-0000-0000DA8A0000}"/>
    <cellStyle name="Normal 7 2 2 4" xfId="38917" xr:uid="{00000000-0005-0000-0000-0000DB8A0000}"/>
    <cellStyle name="Normal 7 2 3" xfId="5782" xr:uid="{00000000-0005-0000-0000-0000DC8A0000}"/>
    <cellStyle name="Normal 7 2 4" xfId="37433" xr:uid="{00000000-0005-0000-0000-0000DD8A0000}"/>
    <cellStyle name="Normal 7 2 5" xfId="38899" xr:uid="{00000000-0005-0000-0000-0000DE8A0000}"/>
    <cellStyle name="Normal 7 3" xfId="3083" xr:uid="{00000000-0005-0000-0000-0000DF8A0000}"/>
    <cellStyle name="Normal 7 3 2" xfId="5814" xr:uid="{00000000-0005-0000-0000-0000E08A0000}"/>
    <cellStyle name="Normal 7 3 2 2" xfId="37608" xr:uid="{00000000-0005-0000-0000-0000E18A0000}"/>
    <cellStyle name="Normal 7 3 3" xfId="5793" xr:uid="{00000000-0005-0000-0000-0000E28A0000}"/>
    <cellStyle name="Normal 7 3 4" xfId="37442" xr:uid="{00000000-0005-0000-0000-0000E38A0000}"/>
    <cellStyle name="Normal 7 3 5" xfId="38916" xr:uid="{00000000-0005-0000-0000-0000E48A0000}"/>
    <cellStyle name="Normal 7 4" xfId="3335" xr:uid="{00000000-0005-0000-0000-0000E58A0000}"/>
    <cellStyle name="Normal 7 5" xfId="5511" xr:uid="{00000000-0005-0000-0000-0000E68A0000}"/>
    <cellStyle name="Normal 7 5 2" xfId="37449" xr:uid="{00000000-0005-0000-0000-0000E78A0000}"/>
    <cellStyle name="Normal 7 6" xfId="5800" xr:uid="{00000000-0005-0000-0000-0000E88A0000}"/>
    <cellStyle name="Normal 70" xfId="3361" xr:uid="{00000000-0005-0000-0000-0000E98A0000}"/>
    <cellStyle name="Normal 70 2" xfId="5829" xr:uid="{00000000-0005-0000-0000-0000EA8A0000}"/>
    <cellStyle name="Normal 70 3" xfId="37958" xr:uid="{00000000-0005-0000-0000-0000EB8A0000}"/>
    <cellStyle name="Normal 71" xfId="5822" xr:uid="{00000000-0005-0000-0000-0000EC8A0000}"/>
    <cellStyle name="Normal 71 2" xfId="37959" xr:uid="{00000000-0005-0000-0000-0000ED8A0000}"/>
    <cellStyle name="Normal 72" xfId="5830" xr:uid="{00000000-0005-0000-0000-0000EE8A0000}"/>
    <cellStyle name="Normal 72 2" xfId="37960" xr:uid="{00000000-0005-0000-0000-0000EF8A0000}"/>
    <cellStyle name="Normal 73" xfId="5831" xr:uid="{00000000-0005-0000-0000-0000F08A0000}"/>
    <cellStyle name="Normal 73 2" xfId="37961" xr:uid="{00000000-0005-0000-0000-0000F18A0000}"/>
    <cellStyle name="Normal 74" xfId="5832" xr:uid="{00000000-0005-0000-0000-0000F28A0000}"/>
    <cellStyle name="Normal 74 2" xfId="37962" xr:uid="{00000000-0005-0000-0000-0000F38A0000}"/>
    <cellStyle name="Normal 75" xfId="5833" xr:uid="{00000000-0005-0000-0000-0000F48A0000}"/>
    <cellStyle name="Normal 75 2" xfId="37963" xr:uid="{00000000-0005-0000-0000-0000F58A0000}"/>
    <cellStyle name="Normal 76" xfId="5834" xr:uid="{00000000-0005-0000-0000-0000F68A0000}"/>
    <cellStyle name="Normal 76 2" xfId="37965" xr:uid="{00000000-0005-0000-0000-0000F78A0000}"/>
    <cellStyle name="Normal 77" xfId="3368" xr:uid="{00000000-0005-0000-0000-0000F88A0000}"/>
    <cellStyle name="Normal 77 2" xfId="9202" xr:uid="{00000000-0005-0000-0000-0000F98A0000}"/>
    <cellStyle name="Normal 77 3" xfId="37966" xr:uid="{00000000-0005-0000-0000-0000FA8A0000}"/>
    <cellStyle name="Normal 78" xfId="5050" xr:uid="{00000000-0005-0000-0000-0000FB8A0000}"/>
    <cellStyle name="Normal 78 2" xfId="9832" xr:uid="{00000000-0005-0000-0000-0000FC8A0000}"/>
    <cellStyle name="Normal 78 3" xfId="37967" xr:uid="{00000000-0005-0000-0000-0000FD8A0000}"/>
    <cellStyle name="Normal 79" xfId="6842" xr:uid="{00000000-0005-0000-0000-0000FE8A0000}"/>
    <cellStyle name="Normal 79 2" xfId="9875" xr:uid="{00000000-0005-0000-0000-0000FF8A0000}"/>
    <cellStyle name="Normal 79 3" xfId="37968" xr:uid="{00000000-0005-0000-0000-0000008B0000}"/>
    <cellStyle name="Normal 8" xfId="1897" xr:uid="{00000000-0005-0000-0000-0000018B0000}"/>
    <cellStyle name="Normal 8 2" xfId="1898" xr:uid="{00000000-0005-0000-0000-0000028B0000}"/>
    <cellStyle name="Normal 8 2 2" xfId="6045" xr:uid="{00000000-0005-0000-0000-0000038B0000}"/>
    <cellStyle name="Normal 8 3" xfId="3073" xr:uid="{00000000-0005-0000-0000-0000048B0000}"/>
    <cellStyle name="Normal 8 3 2" xfId="3345" xr:uid="{00000000-0005-0000-0000-0000058B0000}"/>
    <cellStyle name="Normal 8 3 2 2" xfId="5808" xr:uid="{00000000-0005-0000-0000-0000068B0000}"/>
    <cellStyle name="Normal 8 3 2 3" xfId="37602" xr:uid="{00000000-0005-0000-0000-0000078B0000}"/>
    <cellStyle name="Normal 8 3 3" xfId="5783" xr:uid="{00000000-0005-0000-0000-0000088B0000}"/>
    <cellStyle name="Normal 8 3 4" xfId="37434" xr:uid="{00000000-0005-0000-0000-0000098B0000}"/>
    <cellStyle name="Normal 8 3 5" xfId="38918" xr:uid="{00000000-0005-0000-0000-00000A8B0000}"/>
    <cellStyle name="Normal 8 4" xfId="3084" xr:uid="{00000000-0005-0000-0000-00000B8B0000}"/>
    <cellStyle name="Normal 8 4 2" xfId="5815" xr:uid="{00000000-0005-0000-0000-00000C8B0000}"/>
    <cellStyle name="Normal 8 4 2 2" xfId="37609" xr:uid="{00000000-0005-0000-0000-00000D8B0000}"/>
    <cellStyle name="Normal 8 4 3" xfId="5794" xr:uid="{00000000-0005-0000-0000-00000E8B0000}"/>
    <cellStyle name="Normal 8 4 4" xfId="37443" xr:uid="{00000000-0005-0000-0000-00000F8B0000}"/>
    <cellStyle name="Normal 8 5" xfId="3336" xr:uid="{00000000-0005-0000-0000-0000108B0000}"/>
    <cellStyle name="Normal 8 6" xfId="5512" xr:uid="{00000000-0005-0000-0000-0000118B0000}"/>
    <cellStyle name="Normal 8 6 2" xfId="37450" xr:uid="{00000000-0005-0000-0000-0000128B0000}"/>
    <cellStyle name="Normal 8 7" xfId="5801" xr:uid="{00000000-0005-0000-0000-0000138B0000}"/>
    <cellStyle name="Normal 8_2.1" xfId="6559" xr:uid="{00000000-0005-0000-0000-0000148B0000}"/>
    <cellStyle name="Normal 80" xfId="5940" xr:uid="{00000000-0005-0000-0000-0000158B0000}"/>
    <cellStyle name="Normal 80 2" xfId="9857" xr:uid="{00000000-0005-0000-0000-0000168B0000}"/>
    <cellStyle name="Normal 80 3" xfId="37969" xr:uid="{00000000-0005-0000-0000-0000178B0000}"/>
    <cellStyle name="Normal 81" xfId="6580" xr:uid="{00000000-0005-0000-0000-0000188B0000}"/>
    <cellStyle name="Normal 81 2" xfId="9871" xr:uid="{00000000-0005-0000-0000-0000198B0000}"/>
    <cellStyle name="Normal 81 3" xfId="37970" xr:uid="{00000000-0005-0000-0000-00001A8B0000}"/>
    <cellStyle name="Normal 82" xfId="6781" xr:uid="{00000000-0005-0000-0000-00001B8B0000}"/>
    <cellStyle name="Normal 82 2" xfId="9874" xr:uid="{00000000-0005-0000-0000-00001C8B0000}"/>
    <cellStyle name="Normal 82 3" xfId="37971" xr:uid="{00000000-0005-0000-0000-00001D8B0000}"/>
    <cellStyle name="Normal 83" xfId="6144" xr:uid="{00000000-0005-0000-0000-00001E8B0000}"/>
    <cellStyle name="Normal 83 2" xfId="9861" xr:uid="{00000000-0005-0000-0000-00001F8B0000}"/>
    <cellStyle name="Normal 83 3" xfId="37972" xr:uid="{00000000-0005-0000-0000-0000208B0000}"/>
    <cellStyle name="Normal 84" xfId="3363" xr:uid="{00000000-0005-0000-0000-0000218B0000}"/>
    <cellStyle name="Normal 84 2" xfId="37973" xr:uid="{00000000-0005-0000-0000-0000228B0000}"/>
    <cellStyle name="Normal 85" xfId="9078" xr:uid="{00000000-0005-0000-0000-0000238B0000}"/>
    <cellStyle name="Normal 85 2" xfId="11078" xr:uid="{00000000-0005-0000-0000-0000248B0000}"/>
    <cellStyle name="Normal 85 3" xfId="37974" xr:uid="{00000000-0005-0000-0000-0000258B0000}"/>
    <cellStyle name="Normal 86" xfId="9833" xr:uid="{00000000-0005-0000-0000-0000268B0000}"/>
    <cellStyle name="Normal 86 2" xfId="11230" xr:uid="{00000000-0005-0000-0000-0000278B0000}"/>
    <cellStyle name="Normal 86 3" xfId="37975" xr:uid="{00000000-0005-0000-0000-0000288B0000}"/>
    <cellStyle name="Normal 87" xfId="10730" xr:uid="{00000000-0005-0000-0000-0000298B0000}"/>
    <cellStyle name="Normal 87 2" xfId="37976" xr:uid="{00000000-0005-0000-0000-00002A8B0000}"/>
    <cellStyle name="Normal 88" xfId="10867" xr:uid="{00000000-0005-0000-0000-00002B8B0000}"/>
    <cellStyle name="Normal 88 2" xfId="37977" xr:uid="{00000000-0005-0000-0000-00002C8B0000}"/>
    <cellStyle name="Normal 89" xfId="9628" xr:uid="{00000000-0005-0000-0000-00002D8B0000}"/>
    <cellStyle name="Normal 89 2" xfId="37978" xr:uid="{00000000-0005-0000-0000-00002E8B0000}"/>
    <cellStyle name="Normal 9" xfId="1899" xr:uid="{00000000-0005-0000-0000-00002F8B0000}"/>
    <cellStyle name="Normal 9 2" xfId="1900" xr:uid="{00000000-0005-0000-0000-0000308B0000}"/>
    <cellStyle name="Normal 9 2 2" xfId="6062" xr:uid="{00000000-0005-0000-0000-0000318B0000}"/>
    <cellStyle name="Normal 9 3" xfId="3074" xr:uid="{00000000-0005-0000-0000-0000328B0000}"/>
    <cellStyle name="Normal 9 3 2" xfId="3346" xr:uid="{00000000-0005-0000-0000-0000338B0000}"/>
    <cellStyle name="Normal 9 3 2 2" xfId="5809" xr:uid="{00000000-0005-0000-0000-0000348B0000}"/>
    <cellStyle name="Normal 9 3 2 3" xfId="37603" xr:uid="{00000000-0005-0000-0000-0000358B0000}"/>
    <cellStyle name="Normal 9 3 3" xfId="5784" xr:uid="{00000000-0005-0000-0000-0000368B0000}"/>
    <cellStyle name="Normal 9 3 4" xfId="37435" xr:uid="{00000000-0005-0000-0000-0000378B0000}"/>
    <cellStyle name="Normal 9 4" xfId="3085" xr:uid="{00000000-0005-0000-0000-0000388B0000}"/>
    <cellStyle name="Normal 9 4 2" xfId="5816" xr:uid="{00000000-0005-0000-0000-0000398B0000}"/>
    <cellStyle name="Normal 9 4 2 2" xfId="37610" xr:uid="{00000000-0005-0000-0000-00003A8B0000}"/>
    <cellStyle name="Normal 9 4 3" xfId="5795" xr:uid="{00000000-0005-0000-0000-00003B8B0000}"/>
    <cellStyle name="Normal 9 4 4" xfId="37444" xr:uid="{00000000-0005-0000-0000-00003C8B0000}"/>
    <cellStyle name="Normal 9 5" xfId="3337" xr:uid="{00000000-0005-0000-0000-00003D8B0000}"/>
    <cellStyle name="Normal 9 6" xfId="5513" xr:uid="{00000000-0005-0000-0000-00003E8B0000}"/>
    <cellStyle name="Normal 9 6 2" xfId="37451" xr:uid="{00000000-0005-0000-0000-00003F8B0000}"/>
    <cellStyle name="Normal 9 7" xfId="5802" xr:uid="{00000000-0005-0000-0000-0000408B0000}"/>
    <cellStyle name="Normal 9_2.1" xfId="6795" xr:uid="{00000000-0005-0000-0000-0000418B0000}"/>
    <cellStyle name="Normal 90" xfId="10477" xr:uid="{00000000-0005-0000-0000-0000428B0000}"/>
    <cellStyle name="Normal 90 2" xfId="37979" xr:uid="{00000000-0005-0000-0000-0000438B0000}"/>
    <cellStyle name="Normal 91" xfId="37980" xr:uid="{00000000-0005-0000-0000-0000448B0000}"/>
    <cellStyle name="Normal 92" xfId="37981" xr:uid="{00000000-0005-0000-0000-0000458B0000}"/>
    <cellStyle name="Normal 93" xfId="37982" xr:uid="{00000000-0005-0000-0000-0000468B0000}"/>
    <cellStyle name="Normal 94" xfId="37983" xr:uid="{00000000-0005-0000-0000-0000478B0000}"/>
    <cellStyle name="Normal 95" xfId="37984" xr:uid="{00000000-0005-0000-0000-0000488B0000}"/>
    <cellStyle name="Normal 96" xfId="38795" xr:uid="{00000000-0005-0000-0000-0000498B0000}"/>
    <cellStyle name="Normal 97" xfId="38804" xr:uid="{00000000-0005-0000-0000-00004A8B0000}"/>
    <cellStyle name="Normal 97 2" xfId="39053" xr:uid="{DCE9AD8C-1A43-4CF8-883A-117AFBCAB595}"/>
    <cellStyle name="Normal 97 5" xfId="38985" xr:uid="{00000000-0005-0000-0000-00004B8B0000}"/>
    <cellStyle name="Normal 98" xfId="38796" xr:uid="{00000000-0005-0000-0000-00004C8B0000}"/>
    <cellStyle name="Normal 99" xfId="38835" xr:uid="{00000000-0005-0000-0000-00004D8B0000}"/>
    <cellStyle name="Normal 99 2" xfId="38990" xr:uid="{00000000-0005-0000-0000-00004E8B0000}"/>
    <cellStyle name="Normale_DENIM COSTS_ PRA FALL 2011_ 09_22" xfId="1901" xr:uid="{00000000-0005-0000-0000-00004F8B0000}"/>
    <cellStyle name="Nota" xfId="1902" xr:uid="{00000000-0005-0000-0000-0000508B0000}"/>
    <cellStyle name="Nota 10" xfId="1903" xr:uid="{00000000-0005-0000-0000-0000518B0000}"/>
    <cellStyle name="Nota 10 2" xfId="6419" xr:uid="{00000000-0005-0000-0000-0000528B0000}"/>
    <cellStyle name="Nota 10 2 2" xfId="8147" xr:uid="{00000000-0005-0000-0000-0000538B0000}"/>
    <cellStyle name="Nota 10 3" xfId="7956" xr:uid="{00000000-0005-0000-0000-0000548B0000}"/>
    <cellStyle name="Nota 11" xfId="1904" xr:uid="{00000000-0005-0000-0000-0000558B0000}"/>
    <cellStyle name="Nota 11 2" xfId="6640" xr:uid="{00000000-0005-0000-0000-0000568B0000}"/>
    <cellStyle name="Nota 11 2 2" xfId="8146" xr:uid="{00000000-0005-0000-0000-0000578B0000}"/>
    <cellStyle name="Nota 11 3" xfId="7955" xr:uid="{00000000-0005-0000-0000-0000588B0000}"/>
    <cellStyle name="Nota 12" xfId="1905" xr:uid="{00000000-0005-0000-0000-0000598B0000}"/>
    <cellStyle name="Nota 12 2" xfId="6420" xr:uid="{00000000-0005-0000-0000-00005A8B0000}"/>
    <cellStyle name="Nota 12 2 2" xfId="7571" xr:uid="{00000000-0005-0000-0000-00005B8B0000}"/>
    <cellStyle name="Nota 12 3" xfId="7954" xr:uid="{00000000-0005-0000-0000-00005C8B0000}"/>
    <cellStyle name="Nota 13" xfId="1906" xr:uid="{00000000-0005-0000-0000-00005D8B0000}"/>
    <cellStyle name="Nota 13 2" xfId="6990" xr:uid="{00000000-0005-0000-0000-00005E8B0000}"/>
    <cellStyle name="Nota 13 2 2" xfId="7570" xr:uid="{00000000-0005-0000-0000-00005F8B0000}"/>
    <cellStyle name="Nota 13 3" xfId="7953" xr:uid="{00000000-0005-0000-0000-0000608B0000}"/>
    <cellStyle name="Nota 14" xfId="1907" xr:uid="{00000000-0005-0000-0000-0000618B0000}"/>
    <cellStyle name="Nota 14 2" xfId="6421" xr:uid="{00000000-0005-0000-0000-0000628B0000}"/>
    <cellStyle name="Nota 14 2 2" xfId="7569" xr:uid="{00000000-0005-0000-0000-0000638B0000}"/>
    <cellStyle name="Nota 14 3" xfId="7952" xr:uid="{00000000-0005-0000-0000-0000648B0000}"/>
    <cellStyle name="Nota 15" xfId="1908" xr:uid="{00000000-0005-0000-0000-0000658B0000}"/>
    <cellStyle name="Nota 15 2" xfId="6063" xr:uid="{00000000-0005-0000-0000-0000668B0000}"/>
    <cellStyle name="Nota 15 2 2" xfId="7568" xr:uid="{00000000-0005-0000-0000-0000678B0000}"/>
    <cellStyle name="Nota 15 3" xfId="7951" xr:uid="{00000000-0005-0000-0000-0000688B0000}"/>
    <cellStyle name="Nota 16" xfId="1909" xr:uid="{00000000-0005-0000-0000-0000698B0000}"/>
    <cellStyle name="Nota 16 2" xfId="6932" xr:uid="{00000000-0005-0000-0000-00006A8B0000}"/>
    <cellStyle name="Nota 16 2 2" xfId="7567" xr:uid="{00000000-0005-0000-0000-00006B8B0000}"/>
    <cellStyle name="Nota 16 3" xfId="7950" xr:uid="{00000000-0005-0000-0000-00006C8B0000}"/>
    <cellStyle name="Nota 17" xfId="1910" xr:uid="{00000000-0005-0000-0000-00006D8B0000}"/>
    <cellStyle name="Nota 17 2" xfId="6734" xr:uid="{00000000-0005-0000-0000-00006E8B0000}"/>
    <cellStyle name="Nota 17 2 2" xfId="7566" xr:uid="{00000000-0005-0000-0000-00006F8B0000}"/>
    <cellStyle name="Nota 17 3" xfId="7949" xr:uid="{00000000-0005-0000-0000-0000708B0000}"/>
    <cellStyle name="Nota 18" xfId="1911" xr:uid="{00000000-0005-0000-0000-0000718B0000}"/>
    <cellStyle name="Nota 18 2" xfId="6208" xr:uid="{00000000-0005-0000-0000-0000728B0000}"/>
    <cellStyle name="Nota 18 2 2" xfId="7565" xr:uid="{00000000-0005-0000-0000-0000738B0000}"/>
    <cellStyle name="Nota 18 3" xfId="7948" xr:uid="{00000000-0005-0000-0000-0000748B0000}"/>
    <cellStyle name="Nota 19" xfId="1912" xr:uid="{00000000-0005-0000-0000-0000758B0000}"/>
    <cellStyle name="Nota 19 2" xfId="6209" xr:uid="{00000000-0005-0000-0000-0000768B0000}"/>
    <cellStyle name="Nota 19 2 2" xfId="7564" xr:uid="{00000000-0005-0000-0000-0000778B0000}"/>
    <cellStyle name="Nota 19 3" xfId="7947" xr:uid="{00000000-0005-0000-0000-0000788B0000}"/>
    <cellStyle name="Nota 2" xfId="1913" xr:uid="{00000000-0005-0000-0000-0000798B0000}"/>
    <cellStyle name="Nota 2 2" xfId="1914" xr:uid="{00000000-0005-0000-0000-00007A8B0000}"/>
    <cellStyle name="Nota 2 2 2" xfId="6692" xr:uid="{00000000-0005-0000-0000-00007B8B0000}"/>
    <cellStyle name="Nota 2 2 2 2" xfId="7562" xr:uid="{00000000-0005-0000-0000-00007C8B0000}"/>
    <cellStyle name="Nota 2 2 3" xfId="7945" xr:uid="{00000000-0005-0000-0000-00007D8B0000}"/>
    <cellStyle name="Nota 2 3" xfId="6710" xr:uid="{00000000-0005-0000-0000-00007E8B0000}"/>
    <cellStyle name="Nota 2 3 2" xfId="7563" xr:uid="{00000000-0005-0000-0000-00007F8B0000}"/>
    <cellStyle name="Nota 2 4" xfId="7946" xr:uid="{00000000-0005-0000-0000-0000808B0000}"/>
    <cellStyle name="Nota 2_1.1" xfId="6498" xr:uid="{00000000-0005-0000-0000-0000818B0000}"/>
    <cellStyle name="Nota 20" xfId="1915" xr:uid="{00000000-0005-0000-0000-0000828B0000}"/>
    <cellStyle name="Nota 20 2" xfId="6422" xr:uid="{00000000-0005-0000-0000-0000838B0000}"/>
    <cellStyle name="Nota 20 2 2" xfId="7561" xr:uid="{00000000-0005-0000-0000-0000848B0000}"/>
    <cellStyle name="Nota 20 3" xfId="7944" xr:uid="{00000000-0005-0000-0000-0000858B0000}"/>
    <cellStyle name="Nota 21" xfId="1916" xr:uid="{00000000-0005-0000-0000-0000868B0000}"/>
    <cellStyle name="Nota 21 2" xfId="5937" xr:uid="{00000000-0005-0000-0000-0000878B0000}"/>
    <cellStyle name="Nota 21 2 2" xfId="7560" xr:uid="{00000000-0005-0000-0000-0000888B0000}"/>
    <cellStyle name="Nota 21 3" xfId="7943" xr:uid="{00000000-0005-0000-0000-0000898B0000}"/>
    <cellStyle name="Nota 22" xfId="1917" xr:uid="{00000000-0005-0000-0000-00008A8B0000}"/>
    <cellStyle name="Nota 22 2" xfId="5884" xr:uid="{00000000-0005-0000-0000-00008B8B0000}"/>
    <cellStyle name="Nota 22 2 2" xfId="7559" xr:uid="{00000000-0005-0000-0000-00008C8B0000}"/>
    <cellStyle name="Nota 22 3" xfId="7942" xr:uid="{00000000-0005-0000-0000-00008D8B0000}"/>
    <cellStyle name="Nota 23" xfId="1918" xr:uid="{00000000-0005-0000-0000-00008E8B0000}"/>
    <cellStyle name="Nota 23 2" xfId="6046" xr:uid="{00000000-0005-0000-0000-00008F8B0000}"/>
    <cellStyle name="Nota 23 2 2" xfId="7558" xr:uid="{00000000-0005-0000-0000-0000908B0000}"/>
    <cellStyle name="Nota 23 3" xfId="7941" xr:uid="{00000000-0005-0000-0000-0000918B0000}"/>
    <cellStyle name="Nota 24" xfId="1919" xr:uid="{00000000-0005-0000-0000-0000928B0000}"/>
    <cellStyle name="Nota 24 2" xfId="6064" xr:uid="{00000000-0005-0000-0000-0000938B0000}"/>
    <cellStyle name="Nota 24 2 2" xfId="7557" xr:uid="{00000000-0005-0000-0000-0000948B0000}"/>
    <cellStyle name="Nota 24 3" xfId="8189" xr:uid="{00000000-0005-0000-0000-0000958B0000}"/>
    <cellStyle name="Nota 25" xfId="1920" xr:uid="{00000000-0005-0000-0000-0000968B0000}"/>
    <cellStyle name="Nota 25 2" xfId="6423" xr:uid="{00000000-0005-0000-0000-0000978B0000}"/>
    <cellStyle name="Nota 25 2 2" xfId="7556" xr:uid="{00000000-0005-0000-0000-0000988B0000}"/>
    <cellStyle name="Nota 25 3" xfId="7940" xr:uid="{00000000-0005-0000-0000-0000998B0000}"/>
    <cellStyle name="Nota 26" xfId="1921" xr:uid="{00000000-0005-0000-0000-00009A8B0000}"/>
    <cellStyle name="Nota 26 2" xfId="5842" xr:uid="{00000000-0005-0000-0000-00009B8B0000}"/>
    <cellStyle name="Nota 26 2 2" xfId="8145" xr:uid="{00000000-0005-0000-0000-00009C8B0000}"/>
    <cellStyle name="Nota 26 3" xfId="7939" xr:uid="{00000000-0005-0000-0000-00009D8B0000}"/>
    <cellStyle name="Nota 27" xfId="1922" xr:uid="{00000000-0005-0000-0000-00009E8B0000}"/>
    <cellStyle name="Nota 27 2" xfId="5851" xr:uid="{00000000-0005-0000-0000-00009F8B0000}"/>
    <cellStyle name="Nota 27 2 2" xfId="8144" xr:uid="{00000000-0005-0000-0000-0000A08B0000}"/>
    <cellStyle name="Nota 27 3" xfId="7938" xr:uid="{00000000-0005-0000-0000-0000A18B0000}"/>
    <cellStyle name="Nota 28" xfId="1923" xr:uid="{00000000-0005-0000-0000-0000A28B0000}"/>
    <cellStyle name="Nota 28 2" xfId="5847" xr:uid="{00000000-0005-0000-0000-0000A38B0000}"/>
    <cellStyle name="Nota 28 2 2" xfId="8143" xr:uid="{00000000-0005-0000-0000-0000A48B0000}"/>
    <cellStyle name="Nota 28 3" xfId="7937" xr:uid="{00000000-0005-0000-0000-0000A58B0000}"/>
    <cellStyle name="Nota 29" xfId="1924" xr:uid="{00000000-0005-0000-0000-0000A68B0000}"/>
    <cellStyle name="Nota 29 2" xfId="6641" xr:uid="{00000000-0005-0000-0000-0000A78B0000}"/>
    <cellStyle name="Nota 29 2 2" xfId="8142" xr:uid="{00000000-0005-0000-0000-0000A88B0000}"/>
    <cellStyle name="Nota 29 3" xfId="7936" xr:uid="{00000000-0005-0000-0000-0000A98B0000}"/>
    <cellStyle name="Nota 3" xfId="1925" xr:uid="{00000000-0005-0000-0000-0000AA8B0000}"/>
    <cellStyle name="Nota 3 2" xfId="6933" xr:uid="{00000000-0005-0000-0000-0000AB8B0000}"/>
    <cellStyle name="Nota 3 2 2" xfId="7555" xr:uid="{00000000-0005-0000-0000-0000AC8B0000}"/>
    <cellStyle name="Nota 3 3" xfId="7935" xr:uid="{00000000-0005-0000-0000-0000AD8B0000}"/>
    <cellStyle name="Nota 30" xfId="1926" xr:uid="{00000000-0005-0000-0000-0000AE8B0000}"/>
    <cellStyle name="Nota 30 2" xfId="6696" xr:uid="{00000000-0005-0000-0000-0000AF8B0000}"/>
    <cellStyle name="Nota 30 2 2" xfId="8141" xr:uid="{00000000-0005-0000-0000-0000B08B0000}"/>
    <cellStyle name="Nota 30 3" xfId="7934" xr:uid="{00000000-0005-0000-0000-0000B18B0000}"/>
    <cellStyle name="Nota 31" xfId="1927" xr:uid="{00000000-0005-0000-0000-0000B28B0000}"/>
    <cellStyle name="Nota 31 2" xfId="6991" xr:uid="{00000000-0005-0000-0000-0000B38B0000}"/>
    <cellStyle name="Nota 31 2 2" xfId="8140" xr:uid="{00000000-0005-0000-0000-0000B48B0000}"/>
    <cellStyle name="Nota 31 3" xfId="7933" xr:uid="{00000000-0005-0000-0000-0000B58B0000}"/>
    <cellStyle name="Nota 32" xfId="1928" xr:uid="{00000000-0005-0000-0000-0000B68B0000}"/>
    <cellStyle name="Nota 32 2" xfId="6424" xr:uid="{00000000-0005-0000-0000-0000B78B0000}"/>
    <cellStyle name="Nota 32 2 2" xfId="8139" xr:uid="{00000000-0005-0000-0000-0000B88B0000}"/>
    <cellStyle name="Nota 32 3" xfId="7932" xr:uid="{00000000-0005-0000-0000-0000B98B0000}"/>
    <cellStyle name="Nota 33" xfId="1929" xr:uid="{00000000-0005-0000-0000-0000BA8B0000}"/>
    <cellStyle name="Nota 33 2" xfId="6861" xr:uid="{00000000-0005-0000-0000-0000BB8B0000}"/>
    <cellStyle name="Nota 33 2 2" xfId="7554" xr:uid="{00000000-0005-0000-0000-0000BC8B0000}"/>
    <cellStyle name="Nota 33 3" xfId="7931" xr:uid="{00000000-0005-0000-0000-0000BD8B0000}"/>
    <cellStyle name="Nota 34" xfId="1930" xr:uid="{00000000-0005-0000-0000-0000BE8B0000}"/>
    <cellStyle name="Nota 34 2" xfId="6425" xr:uid="{00000000-0005-0000-0000-0000BF8B0000}"/>
    <cellStyle name="Nota 34 2 2" xfId="7553" xr:uid="{00000000-0005-0000-0000-0000C08B0000}"/>
    <cellStyle name="Nota 34 3" xfId="7930" xr:uid="{00000000-0005-0000-0000-0000C18B0000}"/>
    <cellStyle name="Nota 35" xfId="1931" xr:uid="{00000000-0005-0000-0000-0000C28B0000}"/>
    <cellStyle name="Nota 35 2" xfId="6642" xr:uid="{00000000-0005-0000-0000-0000C38B0000}"/>
    <cellStyle name="Nota 35 2 2" xfId="8138" xr:uid="{00000000-0005-0000-0000-0000C48B0000}"/>
    <cellStyle name="Nota 35 3" xfId="7929" xr:uid="{00000000-0005-0000-0000-0000C58B0000}"/>
    <cellStyle name="Nota 36" xfId="1932" xr:uid="{00000000-0005-0000-0000-0000C68B0000}"/>
    <cellStyle name="Nota 36 2" xfId="6019" xr:uid="{00000000-0005-0000-0000-0000C78B0000}"/>
    <cellStyle name="Nota 36 2 2" xfId="8137" xr:uid="{00000000-0005-0000-0000-0000C88B0000}"/>
    <cellStyle name="Nota 36 3" xfId="7928" xr:uid="{00000000-0005-0000-0000-0000C98B0000}"/>
    <cellStyle name="Nota 37" xfId="1933" xr:uid="{00000000-0005-0000-0000-0000CA8B0000}"/>
    <cellStyle name="Nota 37 2" xfId="6992" xr:uid="{00000000-0005-0000-0000-0000CB8B0000}"/>
    <cellStyle name="Nota 37 2 2" xfId="8136" xr:uid="{00000000-0005-0000-0000-0000CC8B0000}"/>
    <cellStyle name="Nota 37 3" xfId="7927" xr:uid="{00000000-0005-0000-0000-0000CD8B0000}"/>
    <cellStyle name="Nota 38" xfId="1934" xr:uid="{00000000-0005-0000-0000-0000CE8B0000}"/>
    <cellStyle name="Nota 38 2" xfId="6934" xr:uid="{00000000-0005-0000-0000-0000CF8B0000}"/>
    <cellStyle name="Nota 38 2 2" xfId="7552" xr:uid="{00000000-0005-0000-0000-0000D08B0000}"/>
    <cellStyle name="Nota 38 3" xfId="7926" xr:uid="{00000000-0005-0000-0000-0000D18B0000}"/>
    <cellStyle name="Nota 39" xfId="1935" xr:uid="{00000000-0005-0000-0000-0000D28B0000}"/>
    <cellStyle name="Nota 39 2" xfId="6643" xr:uid="{00000000-0005-0000-0000-0000D38B0000}"/>
    <cellStyle name="Nota 39 2 2" xfId="7551" xr:uid="{00000000-0005-0000-0000-0000D48B0000}"/>
    <cellStyle name="Nota 39 3" xfId="7925" xr:uid="{00000000-0005-0000-0000-0000D58B0000}"/>
    <cellStyle name="Nota 4" xfId="1936" xr:uid="{00000000-0005-0000-0000-0000D68B0000}"/>
    <cellStyle name="Nota 4 2" xfId="6774" xr:uid="{00000000-0005-0000-0000-0000D78B0000}"/>
    <cellStyle name="Nota 4 2 2" xfId="8135" xr:uid="{00000000-0005-0000-0000-0000D88B0000}"/>
    <cellStyle name="Nota 4 3" xfId="7924" xr:uid="{00000000-0005-0000-0000-0000D98B0000}"/>
    <cellStyle name="Nota 40" xfId="1937" xr:uid="{00000000-0005-0000-0000-0000DA8B0000}"/>
    <cellStyle name="Nota 40 2" xfId="6880" xr:uid="{00000000-0005-0000-0000-0000DB8B0000}"/>
    <cellStyle name="Nota 40 2 2" xfId="7550" xr:uid="{00000000-0005-0000-0000-0000DC8B0000}"/>
    <cellStyle name="Nota 40 3" xfId="7923" xr:uid="{00000000-0005-0000-0000-0000DD8B0000}"/>
    <cellStyle name="Nota 41" xfId="1938" xr:uid="{00000000-0005-0000-0000-0000DE8B0000}"/>
    <cellStyle name="Nota 41 2" xfId="6426" xr:uid="{00000000-0005-0000-0000-0000DF8B0000}"/>
    <cellStyle name="Nota 41 2 2" xfId="7549" xr:uid="{00000000-0005-0000-0000-0000E08B0000}"/>
    <cellStyle name="Nota 41 3" xfId="7922" xr:uid="{00000000-0005-0000-0000-0000E18B0000}"/>
    <cellStyle name="Nota 42" xfId="1939" xr:uid="{00000000-0005-0000-0000-0000E28B0000}"/>
    <cellStyle name="Nota 42 2" xfId="5929" xr:uid="{00000000-0005-0000-0000-0000E38B0000}"/>
    <cellStyle name="Nota 42 2 2" xfId="7548" xr:uid="{00000000-0005-0000-0000-0000E48B0000}"/>
    <cellStyle name="Nota 42 3" xfId="7921" xr:uid="{00000000-0005-0000-0000-0000E58B0000}"/>
    <cellStyle name="Nota 43" xfId="1940" xr:uid="{00000000-0005-0000-0000-0000E68B0000}"/>
    <cellStyle name="Nota 43 2" xfId="6993" xr:uid="{00000000-0005-0000-0000-0000E78B0000}"/>
    <cellStyle name="Nota 43 2 2" xfId="7547" xr:uid="{00000000-0005-0000-0000-0000E88B0000}"/>
    <cellStyle name="Nota 43 3" xfId="7920" xr:uid="{00000000-0005-0000-0000-0000E98B0000}"/>
    <cellStyle name="Nota 44" xfId="1941" xr:uid="{00000000-0005-0000-0000-0000EA8B0000}"/>
    <cellStyle name="Nota 44 2" xfId="6711" xr:uid="{00000000-0005-0000-0000-0000EB8B0000}"/>
    <cellStyle name="Nota 44 2 2" xfId="7546" xr:uid="{00000000-0005-0000-0000-0000EC8B0000}"/>
    <cellStyle name="Nota 44 3" xfId="7919" xr:uid="{00000000-0005-0000-0000-0000ED8B0000}"/>
    <cellStyle name="Nota 45" xfId="1942" xr:uid="{00000000-0005-0000-0000-0000EE8B0000}"/>
    <cellStyle name="Nota 45 2" xfId="6600" xr:uid="{00000000-0005-0000-0000-0000EF8B0000}"/>
    <cellStyle name="Nota 45 2 2" xfId="7545" xr:uid="{00000000-0005-0000-0000-0000F08B0000}"/>
    <cellStyle name="Nota 45 3" xfId="7918" xr:uid="{00000000-0005-0000-0000-0000F18B0000}"/>
    <cellStyle name="Nota 46" xfId="1943" xr:uid="{00000000-0005-0000-0000-0000F28B0000}"/>
    <cellStyle name="Nota 46 2" xfId="6693" xr:uid="{00000000-0005-0000-0000-0000F38B0000}"/>
    <cellStyle name="Nota 46 2 2" xfId="7544" xr:uid="{00000000-0005-0000-0000-0000F48B0000}"/>
    <cellStyle name="Nota 46 3" xfId="7917" xr:uid="{00000000-0005-0000-0000-0000F58B0000}"/>
    <cellStyle name="Nota 47" xfId="1944" xr:uid="{00000000-0005-0000-0000-0000F68B0000}"/>
    <cellStyle name="Nota 47 2" xfId="6427" xr:uid="{00000000-0005-0000-0000-0000F78B0000}"/>
    <cellStyle name="Nota 47 2 2" xfId="8134" xr:uid="{00000000-0005-0000-0000-0000F88B0000}"/>
    <cellStyle name="Nota 47 3" xfId="7916" xr:uid="{00000000-0005-0000-0000-0000F98B0000}"/>
    <cellStyle name="Nota 48" xfId="7957" xr:uid="{00000000-0005-0000-0000-0000FA8B0000}"/>
    <cellStyle name="Nota 5" xfId="1945" xr:uid="{00000000-0005-0000-0000-0000FB8B0000}"/>
    <cellStyle name="Nota 5 2" xfId="6644" xr:uid="{00000000-0005-0000-0000-0000FC8B0000}"/>
    <cellStyle name="Nota 5 2 2" xfId="8133" xr:uid="{00000000-0005-0000-0000-0000FD8B0000}"/>
    <cellStyle name="Nota 5 3" xfId="7915" xr:uid="{00000000-0005-0000-0000-0000FE8B0000}"/>
    <cellStyle name="Nota 6" xfId="1946" xr:uid="{00000000-0005-0000-0000-0000FF8B0000}"/>
    <cellStyle name="Nota 6 2" xfId="5938" xr:uid="{00000000-0005-0000-0000-0000008C0000}"/>
    <cellStyle name="Nota 6 2 2" xfId="8132" xr:uid="{00000000-0005-0000-0000-0000018C0000}"/>
    <cellStyle name="Nota 6 3" xfId="7914" xr:uid="{00000000-0005-0000-0000-0000028C0000}"/>
    <cellStyle name="Nota 7" xfId="1947" xr:uid="{00000000-0005-0000-0000-0000038C0000}"/>
    <cellStyle name="Nota 7 2" xfId="6935" xr:uid="{00000000-0005-0000-0000-0000048C0000}"/>
    <cellStyle name="Nota 7 2 2" xfId="7543" xr:uid="{00000000-0005-0000-0000-0000058C0000}"/>
    <cellStyle name="Nota 7 3" xfId="7913" xr:uid="{00000000-0005-0000-0000-0000068C0000}"/>
    <cellStyle name="Nota 8" xfId="1948" xr:uid="{00000000-0005-0000-0000-0000078C0000}"/>
    <cellStyle name="Nota 8 2" xfId="6994" xr:uid="{00000000-0005-0000-0000-0000088C0000}"/>
    <cellStyle name="Nota 8 2 2" xfId="8131" xr:uid="{00000000-0005-0000-0000-0000098C0000}"/>
    <cellStyle name="Nota 8 3" xfId="7912" xr:uid="{00000000-0005-0000-0000-00000A8C0000}"/>
    <cellStyle name="Nota 9" xfId="1949" xr:uid="{00000000-0005-0000-0000-00000B8C0000}"/>
    <cellStyle name="Nota 9 2" xfId="6428" xr:uid="{00000000-0005-0000-0000-00000C8C0000}"/>
    <cellStyle name="Nota 9 2 2" xfId="8130" xr:uid="{00000000-0005-0000-0000-00000D8C0000}"/>
    <cellStyle name="Nota 9 3" xfId="7911" xr:uid="{00000000-0005-0000-0000-00000E8C0000}"/>
    <cellStyle name="Nota_1.1" xfId="6751" xr:uid="{00000000-0005-0000-0000-00000F8C0000}"/>
    <cellStyle name="Notas" xfId="1950" xr:uid="{00000000-0005-0000-0000-0000108C0000}"/>
    <cellStyle name="Notas 2" xfId="6752" xr:uid="{00000000-0005-0000-0000-0000118C0000}"/>
    <cellStyle name="Notas 2 2" xfId="7910" xr:uid="{00000000-0005-0000-0000-0000128C0000}"/>
    <cellStyle name="Notas 2 3" xfId="38848" xr:uid="{00000000-0005-0000-0000-0000138C0000}"/>
    <cellStyle name="Notas 3" xfId="7577" xr:uid="{00000000-0005-0000-0000-0000148C0000}"/>
    <cellStyle name="Notas 3 2" xfId="38845" xr:uid="{00000000-0005-0000-0000-0000158C0000}"/>
    <cellStyle name="Note 10" xfId="1951" xr:uid="{00000000-0005-0000-0000-0000168C0000}"/>
    <cellStyle name="Note 10 2" xfId="1952" xr:uid="{00000000-0005-0000-0000-0000178C0000}"/>
    <cellStyle name="Note 10 2 2" xfId="6429" xr:uid="{00000000-0005-0000-0000-0000188C0000}"/>
    <cellStyle name="Note 10 2 2 2" xfId="7542" xr:uid="{00000000-0005-0000-0000-0000198C0000}"/>
    <cellStyle name="Note 10 2 3" xfId="7908" xr:uid="{00000000-0005-0000-0000-00001A8C0000}"/>
    <cellStyle name="Note 10 3" xfId="1953" xr:uid="{00000000-0005-0000-0000-00001B8C0000}"/>
    <cellStyle name="Note 10 3 2" xfId="6995" xr:uid="{00000000-0005-0000-0000-00001C8C0000}"/>
    <cellStyle name="Note 10 3 2 2" xfId="7541" xr:uid="{00000000-0005-0000-0000-00001D8C0000}"/>
    <cellStyle name="Note 10 3 3" xfId="8188" xr:uid="{00000000-0005-0000-0000-00001E8C0000}"/>
    <cellStyle name="Note 10 4" xfId="1954" xr:uid="{00000000-0005-0000-0000-00001F8C0000}"/>
    <cellStyle name="Note 10 4 2" xfId="6430" xr:uid="{00000000-0005-0000-0000-0000208C0000}"/>
    <cellStyle name="Note 10 4 2 2" xfId="7540" xr:uid="{00000000-0005-0000-0000-0000218C0000}"/>
    <cellStyle name="Note 10 4 3" xfId="8187" xr:uid="{00000000-0005-0000-0000-0000228C0000}"/>
    <cellStyle name="Note 10 5" xfId="6645" xr:uid="{00000000-0005-0000-0000-0000238C0000}"/>
    <cellStyle name="Note 10 5 2" xfId="8129" xr:uid="{00000000-0005-0000-0000-0000248C0000}"/>
    <cellStyle name="Note 10 6" xfId="7909" xr:uid="{00000000-0005-0000-0000-0000258C0000}"/>
    <cellStyle name="Note 10_1.1" xfId="6796" xr:uid="{00000000-0005-0000-0000-0000268C0000}"/>
    <cellStyle name="Note 11" xfId="1955" xr:uid="{00000000-0005-0000-0000-0000278C0000}"/>
    <cellStyle name="Note 11 2" xfId="1956" xr:uid="{00000000-0005-0000-0000-0000288C0000}"/>
    <cellStyle name="Note 11 2 2" xfId="6712" xr:uid="{00000000-0005-0000-0000-0000298C0000}"/>
    <cellStyle name="Note 11 2 2 2" xfId="7538" xr:uid="{00000000-0005-0000-0000-00002A8C0000}"/>
    <cellStyle name="Note 11 2 3" xfId="7906" xr:uid="{00000000-0005-0000-0000-00002B8C0000}"/>
    <cellStyle name="Note 11 3" xfId="1957" xr:uid="{00000000-0005-0000-0000-00002C8C0000}"/>
    <cellStyle name="Note 11 3 2" xfId="5843" xr:uid="{00000000-0005-0000-0000-00002D8C0000}"/>
    <cellStyle name="Note 11 3 2 2" xfId="7537" xr:uid="{00000000-0005-0000-0000-00002E8C0000}"/>
    <cellStyle name="Note 11 3 3" xfId="7905" xr:uid="{00000000-0005-0000-0000-00002F8C0000}"/>
    <cellStyle name="Note 11 4" xfId="1958" xr:uid="{00000000-0005-0000-0000-0000308C0000}"/>
    <cellStyle name="Note 11 4 2" xfId="5852" xr:uid="{00000000-0005-0000-0000-0000318C0000}"/>
    <cellStyle name="Note 11 4 2 2" xfId="7536" xr:uid="{00000000-0005-0000-0000-0000328C0000}"/>
    <cellStyle name="Note 11 4 3" xfId="7904" xr:uid="{00000000-0005-0000-0000-0000338C0000}"/>
    <cellStyle name="Note 11 5" xfId="6646" xr:uid="{00000000-0005-0000-0000-0000348C0000}"/>
    <cellStyle name="Note 11 5 2" xfId="7539" xr:uid="{00000000-0005-0000-0000-0000358C0000}"/>
    <cellStyle name="Note 11 6" xfId="7907" xr:uid="{00000000-0005-0000-0000-0000368C0000}"/>
    <cellStyle name="Note 11_1.1" xfId="6797" xr:uid="{00000000-0005-0000-0000-0000378C0000}"/>
    <cellStyle name="Note 12" xfId="1959" xr:uid="{00000000-0005-0000-0000-0000388C0000}"/>
    <cellStyle name="Note 12 2" xfId="1960" xr:uid="{00000000-0005-0000-0000-0000398C0000}"/>
    <cellStyle name="Note 12 2 2" xfId="6936" xr:uid="{00000000-0005-0000-0000-00003A8C0000}"/>
    <cellStyle name="Note 12 2 2 2" xfId="7534" xr:uid="{00000000-0005-0000-0000-00003B8C0000}"/>
    <cellStyle name="Note 12 2 3" xfId="8186" xr:uid="{00000000-0005-0000-0000-00003C8C0000}"/>
    <cellStyle name="Note 12 3" xfId="1961" xr:uid="{00000000-0005-0000-0000-00003D8C0000}"/>
    <cellStyle name="Note 12 3 2" xfId="6697" xr:uid="{00000000-0005-0000-0000-00003E8C0000}"/>
    <cellStyle name="Note 12 3 2 2" xfId="7533" xr:uid="{00000000-0005-0000-0000-00003F8C0000}"/>
    <cellStyle name="Note 12 3 3" xfId="8185" xr:uid="{00000000-0005-0000-0000-0000408C0000}"/>
    <cellStyle name="Note 12 4" xfId="1962" xr:uid="{00000000-0005-0000-0000-0000418C0000}"/>
    <cellStyle name="Note 12 4 2" xfId="6047" xr:uid="{00000000-0005-0000-0000-0000428C0000}"/>
    <cellStyle name="Note 12 4 2 2" xfId="7532" xr:uid="{00000000-0005-0000-0000-0000438C0000}"/>
    <cellStyle name="Note 12 4 3" xfId="8184" xr:uid="{00000000-0005-0000-0000-0000448C0000}"/>
    <cellStyle name="Note 12 5" xfId="6689" xr:uid="{00000000-0005-0000-0000-0000458C0000}"/>
    <cellStyle name="Note 12 5 2" xfId="7535" xr:uid="{00000000-0005-0000-0000-0000468C0000}"/>
    <cellStyle name="Note 12 6" xfId="7903" xr:uid="{00000000-0005-0000-0000-0000478C0000}"/>
    <cellStyle name="Note 12_1.1" xfId="5926" xr:uid="{00000000-0005-0000-0000-0000488C0000}"/>
    <cellStyle name="Note 13" xfId="1963" xr:uid="{00000000-0005-0000-0000-0000498C0000}"/>
    <cellStyle name="Note 13 2" xfId="1964" xr:uid="{00000000-0005-0000-0000-00004A8C0000}"/>
    <cellStyle name="Note 13 2 2" xfId="6065" xr:uid="{00000000-0005-0000-0000-00004B8C0000}"/>
    <cellStyle name="Note 13 2 2 2" xfId="7530" xr:uid="{00000000-0005-0000-0000-00004C8C0000}"/>
    <cellStyle name="Note 13 2 3" xfId="7901" xr:uid="{00000000-0005-0000-0000-00004D8C0000}"/>
    <cellStyle name="Note 13 3" xfId="1965" xr:uid="{00000000-0005-0000-0000-00004E8C0000}"/>
    <cellStyle name="Note 13 3 2" xfId="6724" xr:uid="{00000000-0005-0000-0000-00004F8C0000}"/>
    <cellStyle name="Note 13 3 2 2" xfId="7529" xr:uid="{00000000-0005-0000-0000-0000508C0000}"/>
    <cellStyle name="Note 13 3 3" xfId="7900" xr:uid="{00000000-0005-0000-0000-0000518C0000}"/>
    <cellStyle name="Note 13 4" xfId="1966" xr:uid="{00000000-0005-0000-0000-0000528C0000}"/>
    <cellStyle name="Note 13 4 2" xfId="6882" xr:uid="{00000000-0005-0000-0000-0000538C0000}"/>
    <cellStyle name="Note 13 4 2 2" xfId="8128" xr:uid="{00000000-0005-0000-0000-0000548C0000}"/>
    <cellStyle name="Note 13 4 3" xfId="7899" xr:uid="{00000000-0005-0000-0000-0000558C0000}"/>
    <cellStyle name="Note 13 5" xfId="6881" xr:uid="{00000000-0005-0000-0000-0000568C0000}"/>
    <cellStyle name="Note 13 5 2" xfId="7531" xr:uid="{00000000-0005-0000-0000-0000578C0000}"/>
    <cellStyle name="Note 13 6" xfId="7902" xr:uid="{00000000-0005-0000-0000-0000588C0000}"/>
    <cellStyle name="Note 13_1.1" xfId="6113" xr:uid="{00000000-0005-0000-0000-0000598C0000}"/>
    <cellStyle name="Note 14" xfId="1967" xr:uid="{00000000-0005-0000-0000-00005A8C0000}"/>
    <cellStyle name="Note 14 2" xfId="1968" xr:uid="{00000000-0005-0000-0000-00005B8C0000}"/>
    <cellStyle name="Note 14 2 2" xfId="5836" xr:uid="{00000000-0005-0000-0000-00005C8C0000}"/>
    <cellStyle name="Note 14 2 2 2" xfId="8126" xr:uid="{00000000-0005-0000-0000-00005D8C0000}"/>
    <cellStyle name="Note 14 2 3" xfId="7897" xr:uid="{00000000-0005-0000-0000-00005E8C0000}"/>
    <cellStyle name="Note 14 3" xfId="1969" xr:uid="{00000000-0005-0000-0000-00005F8C0000}"/>
    <cellStyle name="Note 14 3 2" xfId="6066" xr:uid="{00000000-0005-0000-0000-0000608C0000}"/>
    <cellStyle name="Note 14 3 2 2" xfId="8125" xr:uid="{00000000-0005-0000-0000-0000618C0000}"/>
    <cellStyle name="Note 14 3 3" xfId="7896" xr:uid="{00000000-0005-0000-0000-0000628C0000}"/>
    <cellStyle name="Note 14 4" xfId="1970" xr:uid="{00000000-0005-0000-0000-0000638C0000}"/>
    <cellStyle name="Note 14 4 2" xfId="6431" xr:uid="{00000000-0005-0000-0000-0000648C0000}"/>
    <cellStyle name="Note 14 4 2 2" xfId="7528" xr:uid="{00000000-0005-0000-0000-0000658C0000}"/>
    <cellStyle name="Note 14 4 3" xfId="7895" xr:uid="{00000000-0005-0000-0000-0000668C0000}"/>
    <cellStyle name="Note 14 5" xfId="7030" xr:uid="{00000000-0005-0000-0000-0000678C0000}"/>
    <cellStyle name="Note 14 5 2" xfId="8127" xr:uid="{00000000-0005-0000-0000-0000688C0000}"/>
    <cellStyle name="Note 14 6" xfId="7898" xr:uid="{00000000-0005-0000-0000-0000698C0000}"/>
    <cellStyle name="Note 14_1.1" xfId="6917" xr:uid="{00000000-0005-0000-0000-00006A8C0000}"/>
    <cellStyle name="Note 15" xfId="1971" xr:uid="{00000000-0005-0000-0000-00006B8C0000}"/>
    <cellStyle name="Note 15 2" xfId="1972" xr:uid="{00000000-0005-0000-0000-00006C8C0000}"/>
    <cellStyle name="Note 15 2 2" xfId="6996" xr:uid="{00000000-0005-0000-0000-00006D8C0000}"/>
    <cellStyle name="Note 15 2 2 2" xfId="8123" xr:uid="{00000000-0005-0000-0000-00006E8C0000}"/>
    <cellStyle name="Note 15 2 3" xfId="7893" xr:uid="{00000000-0005-0000-0000-00006F8C0000}"/>
    <cellStyle name="Note 15 3" xfId="1973" xr:uid="{00000000-0005-0000-0000-0000708C0000}"/>
    <cellStyle name="Note 15 3 2" xfId="6432" xr:uid="{00000000-0005-0000-0000-0000718C0000}"/>
    <cellStyle name="Note 15 3 2 2" xfId="8122" xr:uid="{00000000-0005-0000-0000-0000728C0000}"/>
    <cellStyle name="Note 15 3 3" xfId="7892" xr:uid="{00000000-0005-0000-0000-0000738C0000}"/>
    <cellStyle name="Note 15 4" xfId="1974" xr:uid="{00000000-0005-0000-0000-0000748C0000}"/>
    <cellStyle name="Note 15 4 2" xfId="6067" xr:uid="{00000000-0005-0000-0000-0000758C0000}"/>
    <cellStyle name="Note 15 4 2 2" xfId="7527" xr:uid="{00000000-0005-0000-0000-0000768C0000}"/>
    <cellStyle name="Note 15 4 3" xfId="7891" xr:uid="{00000000-0005-0000-0000-0000778C0000}"/>
    <cellStyle name="Note 15 5" xfId="6682" xr:uid="{00000000-0005-0000-0000-0000788C0000}"/>
    <cellStyle name="Note 15 5 2" xfId="8124" xr:uid="{00000000-0005-0000-0000-0000798C0000}"/>
    <cellStyle name="Note 15 6" xfId="7894" xr:uid="{00000000-0005-0000-0000-00007A8C0000}"/>
    <cellStyle name="Note 15_1.1" xfId="6499" xr:uid="{00000000-0005-0000-0000-00007B8C0000}"/>
    <cellStyle name="Note 16" xfId="1975" xr:uid="{00000000-0005-0000-0000-00007C8C0000}"/>
    <cellStyle name="Note 16 2" xfId="1976" xr:uid="{00000000-0005-0000-0000-00007D8C0000}"/>
    <cellStyle name="Note 16 2 2" xfId="6647" xr:uid="{00000000-0005-0000-0000-00007E8C0000}"/>
    <cellStyle name="Note 16 2 2 2" xfId="8121" xr:uid="{00000000-0005-0000-0000-00007F8C0000}"/>
    <cellStyle name="Note 16 2 3" xfId="7889" xr:uid="{00000000-0005-0000-0000-0000808C0000}"/>
    <cellStyle name="Note 16 3" xfId="1977" xr:uid="{00000000-0005-0000-0000-0000818C0000}"/>
    <cellStyle name="Note 16 3 2" xfId="6433" xr:uid="{00000000-0005-0000-0000-0000828C0000}"/>
    <cellStyle name="Note 16 3 2 2" xfId="8120" xr:uid="{00000000-0005-0000-0000-0000838C0000}"/>
    <cellStyle name="Note 16 3 3" xfId="7888" xr:uid="{00000000-0005-0000-0000-0000848C0000}"/>
    <cellStyle name="Note 16 4" xfId="1978" xr:uid="{00000000-0005-0000-0000-0000858C0000}"/>
    <cellStyle name="Note 16 4 2" xfId="6068" xr:uid="{00000000-0005-0000-0000-0000868C0000}"/>
    <cellStyle name="Note 16 4 2 2" xfId="8119" xr:uid="{00000000-0005-0000-0000-0000878C0000}"/>
    <cellStyle name="Note 16 4 3" xfId="7887" xr:uid="{00000000-0005-0000-0000-0000888C0000}"/>
    <cellStyle name="Note 16 5" xfId="6937" xr:uid="{00000000-0005-0000-0000-0000898C0000}"/>
    <cellStyle name="Note 16 5 2" xfId="7526" xr:uid="{00000000-0005-0000-0000-00008A8C0000}"/>
    <cellStyle name="Note 16 6" xfId="7890" xr:uid="{00000000-0005-0000-0000-00008B8C0000}"/>
    <cellStyle name="Note 16_1.1" xfId="6586" xr:uid="{00000000-0005-0000-0000-00008C8C0000}"/>
    <cellStyle name="Note 17" xfId="1979" xr:uid="{00000000-0005-0000-0000-00008D8C0000}"/>
    <cellStyle name="Note 17 2" xfId="1980" xr:uid="{00000000-0005-0000-0000-00008E8C0000}"/>
    <cellStyle name="Note 17 2 2" xfId="6069" xr:uid="{00000000-0005-0000-0000-00008F8C0000}"/>
    <cellStyle name="Note 17 2 2 2" xfId="7524" xr:uid="{00000000-0005-0000-0000-0000908C0000}"/>
    <cellStyle name="Note 17 2 3" xfId="7885" xr:uid="{00000000-0005-0000-0000-0000918C0000}"/>
    <cellStyle name="Note 17 3" xfId="1981" xr:uid="{00000000-0005-0000-0000-0000928C0000}"/>
    <cellStyle name="Note 17 3 2" xfId="5837" xr:uid="{00000000-0005-0000-0000-0000938C0000}"/>
    <cellStyle name="Note 17 3 2 2" xfId="8118" xr:uid="{00000000-0005-0000-0000-0000948C0000}"/>
    <cellStyle name="Note 17 3 3" xfId="7884" xr:uid="{00000000-0005-0000-0000-0000958C0000}"/>
    <cellStyle name="Note 17 4" xfId="1982" xr:uid="{00000000-0005-0000-0000-0000968C0000}"/>
    <cellStyle name="Note 17 4 2" xfId="6683" xr:uid="{00000000-0005-0000-0000-0000978C0000}"/>
    <cellStyle name="Note 17 4 2 2" xfId="7523" xr:uid="{00000000-0005-0000-0000-0000988C0000}"/>
    <cellStyle name="Note 17 4 3" xfId="7883" xr:uid="{00000000-0005-0000-0000-0000998C0000}"/>
    <cellStyle name="Note 17 5" xfId="6434" xr:uid="{00000000-0005-0000-0000-00009A8C0000}"/>
    <cellStyle name="Note 17 5 2" xfId="7525" xr:uid="{00000000-0005-0000-0000-00009B8C0000}"/>
    <cellStyle name="Note 17 6" xfId="7886" xr:uid="{00000000-0005-0000-0000-00009C8C0000}"/>
    <cellStyle name="Note 17_1.1" xfId="6284" xr:uid="{00000000-0005-0000-0000-00009D8C0000}"/>
    <cellStyle name="Note 18" xfId="1983" xr:uid="{00000000-0005-0000-0000-00009E8C0000}"/>
    <cellStyle name="Note 18 2" xfId="1984" xr:uid="{00000000-0005-0000-0000-00009F8C0000}"/>
    <cellStyle name="Note 18 2 2" xfId="6048" xr:uid="{00000000-0005-0000-0000-0000A08C0000}"/>
    <cellStyle name="Note 18 2 2 2" xfId="7521" xr:uid="{00000000-0005-0000-0000-0000A18C0000}"/>
    <cellStyle name="Note 18 2 3" xfId="7881" xr:uid="{00000000-0005-0000-0000-0000A28C0000}"/>
    <cellStyle name="Note 18 3" xfId="1985" xr:uid="{00000000-0005-0000-0000-0000A38C0000}"/>
    <cellStyle name="Note 18 3 2" xfId="6070" xr:uid="{00000000-0005-0000-0000-0000A48C0000}"/>
    <cellStyle name="Note 18 3 2 2" xfId="7520" xr:uid="{00000000-0005-0000-0000-0000A58C0000}"/>
    <cellStyle name="Note 18 3 3" xfId="7880" xr:uid="{00000000-0005-0000-0000-0000A68C0000}"/>
    <cellStyle name="Note 18 4" xfId="1986" xr:uid="{00000000-0005-0000-0000-0000A78C0000}"/>
    <cellStyle name="Note 18 4 2" xfId="6687" xr:uid="{00000000-0005-0000-0000-0000A88C0000}"/>
    <cellStyle name="Note 18 4 2 2" xfId="7519" xr:uid="{00000000-0005-0000-0000-0000A98C0000}"/>
    <cellStyle name="Note 18 4 3" xfId="7879" xr:uid="{00000000-0005-0000-0000-0000AA8C0000}"/>
    <cellStyle name="Note 18 5" xfId="6938" xr:uid="{00000000-0005-0000-0000-0000AB8C0000}"/>
    <cellStyle name="Note 18 5 2" xfId="7522" xr:uid="{00000000-0005-0000-0000-0000AC8C0000}"/>
    <cellStyle name="Note 18 6" xfId="7882" xr:uid="{00000000-0005-0000-0000-0000AD8C0000}"/>
    <cellStyle name="Note 18_1.1" xfId="6285" xr:uid="{00000000-0005-0000-0000-0000AE8C0000}"/>
    <cellStyle name="Note 19" xfId="1987" xr:uid="{00000000-0005-0000-0000-0000AF8C0000}"/>
    <cellStyle name="Note 19 2" xfId="1988" xr:uid="{00000000-0005-0000-0000-0000B08C0000}"/>
    <cellStyle name="Note 19 2 2" xfId="5850" xr:uid="{00000000-0005-0000-0000-0000B18C0000}"/>
    <cellStyle name="Note 19 2 2 2" xfId="7517" xr:uid="{00000000-0005-0000-0000-0000B28C0000}"/>
    <cellStyle name="Note 19 2 3" xfId="7877" xr:uid="{00000000-0005-0000-0000-0000B38C0000}"/>
    <cellStyle name="Note 19 3" xfId="1989" xr:uid="{00000000-0005-0000-0000-0000B48C0000}"/>
    <cellStyle name="Note 19 3 2" xfId="6435" xr:uid="{00000000-0005-0000-0000-0000B58C0000}"/>
    <cellStyle name="Note 19 3 2 2" xfId="8117" xr:uid="{00000000-0005-0000-0000-0000B68C0000}"/>
    <cellStyle name="Note 19 3 3" xfId="7876" xr:uid="{00000000-0005-0000-0000-0000B78C0000}"/>
    <cellStyle name="Note 19 4" xfId="1990" xr:uid="{00000000-0005-0000-0000-0000B88C0000}"/>
    <cellStyle name="Note 19 4 2" xfId="6997" xr:uid="{00000000-0005-0000-0000-0000B98C0000}"/>
    <cellStyle name="Note 19 4 2 2" xfId="8116" xr:uid="{00000000-0005-0000-0000-0000BA8C0000}"/>
    <cellStyle name="Note 19 4 3" xfId="7875" xr:uid="{00000000-0005-0000-0000-0000BB8C0000}"/>
    <cellStyle name="Note 19 5" xfId="5838" xr:uid="{00000000-0005-0000-0000-0000BC8C0000}"/>
    <cellStyle name="Note 19 5 2" xfId="7518" xr:uid="{00000000-0005-0000-0000-0000BD8C0000}"/>
    <cellStyle name="Note 19 6" xfId="7878" xr:uid="{00000000-0005-0000-0000-0000BE8C0000}"/>
    <cellStyle name="Note 19_1.1" xfId="6140" xr:uid="{00000000-0005-0000-0000-0000BF8C0000}"/>
    <cellStyle name="Note 2" xfId="1991" xr:uid="{00000000-0005-0000-0000-0000C08C0000}"/>
    <cellStyle name="Note 2 10" xfId="3080" xr:uid="{00000000-0005-0000-0000-0000C18C0000}"/>
    <cellStyle name="Note 2 10 2" xfId="7277" xr:uid="{00000000-0005-0000-0000-0000C28C0000}"/>
    <cellStyle name="Note 2 10 2 2" xfId="7369" xr:uid="{00000000-0005-0000-0000-0000C38C0000}"/>
    <cellStyle name="Note 2 10 2 3" xfId="8230" xr:uid="{00000000-0005-0000-0000-0000C48C0000}"/>
    <cellStyle name="Note 2 10 2 4" xfId="8377" xr:uid="{00000000-0005-0000-0000-0000C58C0000}"/>
    <cellStyle name="Note 2 10 3" xfId="7337" xr:uid="{00000000-0005-0000-0000-0000C68C0000}"/>
    <cellStyle name="Note 2 10 4" xfId="8196" xr:uid="{00000000-0005-0000-0000-0000C78C0000}"/>
    <cellStyle name="Note 2 10 5" xfId="8345" xr:uid="{00000000-0005-0000-0000-0000C88C0000}"/>
    <cellStyle name="Note 2 10 6" xfId="5790" xr:uid="{00000000-0005-0000-0000-0000C98C0000}"/>
    <cellStyle name="Note 2 11" xfId="3338" xr:uid="{00000000-0005-0000-0000-0000CA8C0000}"/>
    <cellStyle name="Note 2 11 2" xfId="8115" xr:uid="{00000000-0005-0000-0000-0000CB8C0000}"/>
    <cellStyle name="Note 2 12" xfId="5121" xr:uid="{00000000-0005-0000-0000-0000CC8C0000}"/>
    <cellStyle name="Note 2 12 2" xfId="7874" xr:uid="{00000000-0005-0000-0000-0000CD8C0000}"/>
    <cellStyle name="Note 2 2" xfId="1992" xr:uid="{00000000-0005-0000-0000-0000CE8C0000}"/>
    <cellStyle name="Note 2 2 2" xfId="1993" xr:uid="{00000000-0005-0000-0000-0000CF8C0000}"/>
    <cellStyle name="Note 2 2 2 2" xfId="6648" xr:uid="{00000000-0005-0000-0000-0000D08C0000}"/>
    <cellStyle name="Note 2 2 2 2 2" xfId="8114" xr:uid="{00000000-0005-0000-0000-0000D18C0000}"/>
    <cellStyle name="Note 2 2 2 3" xfId="7872" xr:uid="{00000000-0005-0000-0000-0000D28C0000}"/>
    <cellStyle name="Note 2 2 3" xfId="1994" xr:uid="{00000000-0005-0000-0000-0000D38C0000}"/>
    <cellStyle name="Note 2 2 3 2" xfId="6939" xr:uid="{00000000-0005-0000-0000-0000D48C0000}"/>
    <cellStyle name="Note 2 2 3 2 2" xfId="8113" xr:uid="{00000000-0005-0000-0000-0000D58C0000}"/>
    <cellStyle name="Note 2 2 3 3" xfId="7871" xr:uid="{00000000-0005-0000-0000-0000D68C0000}"/>
    <cellStyle name="Note 2 2 4" xfId="1995" xr:uid="{00000000-0005-0000-0000-0000D78C0000}"/>
    <cellStyle name="Note 2 2 4 2" xfId="6071" xr:uid="{00000000-0005-0000-0000-0000D88C0000}"/>
    <cellStyle name="Note 2 2 4 2 2" xfId="8112" xr:uid="{00000000-0005-0000-0000-0000D98C0000}"/>
    <cellStyle name="Note 2 2 4 3" xfId="7870" xr:uid="{00000000-0005-0000-0000-0000DA8C0000}"/>
    <cellStyle name="Note 2 2 5" xfId="6436" xr:uid="{00000000-0005-0000-0000-0000DB8C0000}"/>
    <cellStyle name="Note 2 2 5 2" xfId="7516" xr:uid="{00000000-0005-0000-0000-0000DC8C0000}"/>
    <cellStyle name="Note 2 2 6" xfId="7873" xr:uid="{00000000-0005-0000-0000-0000DD8C0000}"/>
    <cellStyle name="Note 2 2 7" xfId="38900" xr:uid="{00000000-0005-0000-0000-0000DE8C0000}"/>
    <cellStyle name="Note 2 2_1.1" xfId="6501" xr:uid="{00000000-0005-0000-0000-0000DF8C0000}"/>
    <cellStyle name="Note 2 3" xfId="1996" xr:uid="{00000000-0005-0000-0000-0000E08C0000}"/>
    <cellStyle name="Note 2 3 2" xfId="6437" xr:uid="{00000000-0005-0000-0000-0000E18C0000}"/>
    <cellStyle name="Note 2 3 2 2" xfId="7515" xr:uid="{00000000-0005-0000-0000-0000E28C0000}"/>
    <cellStyle name="Note 2 3 3" xfId="7869" xr:uid="{00000000-0005-0000-0000-0000E38C0000}"/>
    <cellStyle name="Note 2 4" xfId="1997" xr:uid="{00000000-0005-0000-0000-0000E48C0000}"/>
    <cellStyle name="Note 2 4 2" xfId="6998" xr:uid="{00000000-0005-0000-0000-0000E58C0000}"/>
    <cellStyle name="Note 2 4 2 2" xfId="7514" xr:uid="{00000000-0005-0000-0000-0000E68C0000}"/>
    <cellStyle name="Note 2 4 3" xfId="7868" xr:uid="{00000000-0005-0000-0000-0000E78C0000}"/>
    <cellStyle name="Note 2 5" xfId="2561" xr:uid="{00000000-0005-0000-0000-0000E88C0000}"/>
    <cellStyle name="Note 2 5 2" xfId="7258" xr:uid="{00000000-0005-0000-0000-0000E98C0000}"/>
    <cellStyle name="Note 2 5 2 2" xfId="7351" xr:uid="{00000000-0005-0000-0000-0000EA8C0000}"/>
    <cellStyle name="Note 2 5 2 3" xfId="8212" xr:uid="{00000000-0005-0000-0000-0000EB8C0000}"/>
    <cellStyle name="Note 2 5 2 4" xfId="8359" xr:uid="{00000000-0005-0000-0000-0000EC8C0000}"/>
    <cellStyle name="Note 2 5 3" xfId="7318" xr:uid="{00000000-0005-0000-0000-0000ED8C0000}"/>
    <cellStyle name="Note 2 5 4" xfId="7996" xr:uid="{00000000-0005-0000-0000-0000EE8C0000}"/>
    <cellStyle name="Note 2 5 5" xfId="8326" xr:uid="{00000000-0005-0000-0000-0000EF8C0000}"/>
    <cellStyle name="Note 2 5 6" xfId="5773" xr:uid="{00000000-0005-0000-0000-0000F08C0000}"/>
    <cellStyle name="Note 2 6" xfId="3061" xr:uid="{00000000-0005-0000-0000-0000F18C0000}"/>
    <cellStyle name="Note 2 6 2" xfId="7271" xr:uid="{00000000-0005-0000-0000-0000F28C0000}"/>
    <cellStyle name="Note 2 6 2 2" xfId="7364" xr:uid="{00000000-0005-0000-0000-0000F38C0000}"/>
    <cellStyle name="Note 2 6 2 3" xfId="8225" xr:uid="{00000000-0005-0000-0000-0000F48C0000}"/>
    <cellStyle name="Note 2 6 2 4" xfId="8372" xr:uid="{00000000-0005-0000-0000-0000F58C0000}"/>
    <cellStyle name="Note 2 6 3" xfId="7331" xr:uid="{00000000-0005-0000-0000-0000F68C0000}"/>
    <cellStyle name="Note 2 6 4" xfId="8190" xr:uid="{00000000-0005-0000-0000-0000F78C0000}"/>
    <cellStyle name="Note 2 6 5" xfId="8339" xr:uid="{00000000-0005-0000-0000-0000F88C0000}"/>
    <cellStyle name="Note 2 6 6" xfId="5778" xr:uid="{00000000-0005-0000-0000-0000F98C0000}"/>
    <cellStyle name="Note 2 7" xfId="3077" xr:uid="{00000000-0005-0000-0000-0000FA8C0000}"/>
    <cellStyle name="Note 2 7 2" xfId="7274" xr:uid="{00000000-0005-0000-0000-0000FB8C0000}"/>
    <cellStyle name="Note 2 7 2 2" xfId="7367" xr:uid="{00000000-0005-0000-0000-0000FC8C0000}"/>
    <cellStyle name="Note 2 7 2 3" xfId="8228" xr:uid="{00000000-0005-0000-0000-0000FD8C0000}"/>
    <cellStyle name="Note 2 7 2 4" xfId="8375" xr:uid="{00000000-0005-0000-0000-0000FE8C0000}"/>
    <cellStyle name="Note 2 7 3" xfId="7335" xr:uid="{00000000-0005-0000-0000-0000FF8C0000}"/>
    <cellStyle name="Note 2 7 4" xfId="8194" xr:uid="{00000000-0005-0000-0000-0000008D0000}"/>
    <cellStyle name="Note 2 7 5" xfId="8343" xr:uid="{00000000-0005-0000-0000-0000018D0000}"/>
    <cellStyle name="Note 2 7 6" xfId="5787" xr:uid="{00000000-0005-0000-0000-0000028D0000}"/>
    <cellStyle name="Note 2 8" xfId="3078" xr:uid="{00000000-0005-0000-0000-0000038D0000}"/>
    <cellStyle name="Note 2 8 2" xfId="7275" xr:uid="{00000000-0005-0000-0000-0000048D0000}"/>
    <cellStyle name="Note 2 8 2 2" xfId="7368" xr:uid="{00000000-0005-0000-0000-0000058D0000}"/>
    <cellStyle name="Note 2 8 2 3" xfId="8229" xr:uid="{00000000-0005-0000-0000-0000068D0000}"/>
    <cellStyle name="Note 2 8 2 4" xfId="8376" xr:uid="{00000000-0005-0000-0000-0000078D0000}"/>
    <cellStyle name="Note 2 8 3" xfId="7336" xr:uid="{00000000-0005-0000-0000-0000088D0000}"/>
    <cellStyle name="Note 2 8 4" xfId="8195" xr:uid="{00000000-0005-0000-0000-0000098D0000}"/>
    <cellStyle name="Note 2 8 5" xfId="8344" xr:uid="{00000000-0005-0000-0000-00000A8D0000}"/>
    <cellStyle name="Note 2 8 6" xfId="5788" xr:uid="{00000000-0005-0000-0000-00000B8D0000}"/>
    <cellStyle name="Note 2 9" xfId="3076" xr:uid="{00000000-0005-0000-0000-00000C8D0000}"/>
    <cellStyle name="Note 2 9 2" xfId="7273" xr:uid="{00000000-0005-0000-0000-00000D8D0000}"/>
    <cellStyle name="Note 2 9 2 2" xfId="7366" xr:uid="{00000000-0005-0000-0000-00000E8D0000}"/>
    <cellStyle name="Note 2 9 2 3" xfId="8227" xr:uid="{00000000-0005-0000-0000-00000F8D0000}"/>
    <cellStyle name="Note 2 9 2 4" xfId="8374" xr:uid="{00000000-0005-0000-0000-0000108D0000}"/>
    <cellStyle name="Note 2 9 3" xfId="7334" xr:uid="{00000000-0005-0000-0000-0000118D0000}"/>
    <cellStyle name="Note 2 9 4" xfId="8193" xr:uid="{00000000-0005-0000-0000-0000128D0000}"/>
    <cellStyle name="Note 2 9 5" xfId="8342" xr:uid="{00000000-0005-0000-0000-0000138D0000}"/>
    <cellStyle name="Note 2 9 6" xfId="5786" xr:uid="{00000000-0005-0000-0000-0000148D0000}"/>
    <cellStyle name="Note 2_1.1" xfId="5906" xr:uid="{00000000-0005-0000-0000-0000158D0000}"/>
    <cellStyle name="Note 20" xfId="1998" xr:uid="{00000000-0005-0000-0000-0000168D0000}"/>
    <cellStyle name="Note 20 2" xfId="1999" xr:uid="{00000000-0005-0000-0000-0000178D0000}"/>
    <cellStyle name="Note 20 2 2" xfId="6649" xr:uid="{00000000-0005-0000-0000-0000188D0000}"/>
    <cellStyle name="Note 20 2 2 2" xfId="7512" xr:uid="{00000000-0005-0000-0000-0000198D0000}"/>
    <cellStyle name="Note 20 2 3" xfId="7866" xr:uid="{00000000-0005-0000-0000-00001A8D0000}"/>
    <cellStyle name="Note 20 3" xfId="2000" xr:uid="{00000000-0005-0000-0000-00001B8D0000}"/>
    <cellStyle name="Note 20 3 2" xfId="6713" xr:uid="{00000000-0005-0000-0000-00001C8D0000}"/>
    <cellStyle name="Note 20 3 2 2" xfId="7511" xr:uid="{00000000-0005-0000-0000-00001D8D0000}"/>
    <cellStyle name="Note 20 3 3" xfId="7865" xr:uid="{00000000-0005-0000-0000-00001E8D0000}"/>
    <cellStyle name="Note 20 4" xfId="2001" xr:uid="{00000000-0005-0000-0000-00001F8D0000}"/>
    <cellStyle name="Note 20 4 2" xfId="5844" xr:uid="{00000000-0005-0000-0000-0000208D0000}"/>
    <cellStyle name="Note 20 4 2 2" xfId="7510" xr:uid="{00000000-0005-0000-0000-0000218D0000}"/>
    <cellStyle name="Note 20 4 3" xfId="7864" xr:uid="{00000000-0005-0000-0000-0000228D0000}"/>
    <cellStyle name="Note 20 5" xfId="6438" xr:uid="{00000000-0005-0000-0000-0000238D0000}"/>
    <cellStyle name="Note 20 5 2" xfId="7513" xr:uid="{00000000-0005-0000-0000-0000248D0000}"/>
    <cellStyle name="Note 20 6" xfId="7867" xr:uid="{00000000-0005-0000-0000-0000258D0000}"/>
    <cellStyle name="Note 20_1.1" xfId="6286" xr:uid="{00000000-0005-0000-0000-0000268D0000}"/>
    <cellStyle name="Note 21" xfId="2002" xr:uid="{00000000-0005-0000-0000-0000278D0000}"/>
    <cellStyle name="Note 21 2" xfId="2003" xr:uid="{00000000-0005-0000-0000-0000288D0000}"/>
    <cellStyle name="Note 21 2 2" xfId="6439" xr:uid="{00000000-0005-0000-0000-0000298D0000}"/>
    <cellStyle name="Note 21 2 2 2" xfId="7508" xr:uid="{00000000-0005-0000-0000-00002A8D0000}"/>
    <cellStyle name="Note 21 2 3" xfId="8183" xr:uid="{00000000-0005-0000-0000-00002B8D0000}"/>
    <cellStyle name="Note 21 3" xfId="2004" xr:uid="{00000000-0005-0000-0000-00002C8D0000}"/>
    <cellStyle name="Note 21 3 2" xfId="6049" xr:uid="{00000000-0005-0000-0000-00002D8D0000}"/>
    <cellStyle name="Note 21 3 2 2" xfId="8111" xr:uid="{00000000-0005-0000-0000-00002E8D0000}"/>
    <cellStyle name="Note 21 3 3" xfId="7862" xr:uid="{00000000-0005-0000-0000-00002F8D0000}"/>
    <cellStyle name="Note 21 4" xfId="2005" xr:uid="{00000000-0005-0000-0000-0000308D0000}"/>
    <cellStyle name="Note 21 4 2" xfId="6690" xr:uid="{00000000-0005-0000-0000-0000318D0000}"/>
    <cellStyle name="Note 21 4 2 2" xfId="8110" xr:uid="{00000000-0005-0000-0000-0000328D0000}"/>
    <cellStyle name="Note 21 4 3" xfId="7861" xr:uid="{00000000-0005-0000-0000-0000338D0000}"/>
    <cellStyle name="Note 21 5" xfId="5853" xr:uid="{00000000-0005-0000-0000-0000348D0000}"/>
    <cellStyle name="Note 21 5 2" xfId="7509" xr:uid="{00000000-0005-0000-0000-0000358D0000}"/>
    <cellStyle name="Note 21 6" xfId="7863" xr:uid="{00000000-0005-0000-0000-0000368D0000}"/>
    <cellStyle name="Note 21_1.1" xfId="5907" xr:uid="{00000000-0005-0000-0000-0000378D0000}"/>
    <cellStyle name="Note 22" xfId="2006" xr:uid="{00000000-0005-0000-0000-0000388D0000}"/>
    <cellStyle name="Note 22 2" xfId="2007" xr:uid="{00000000-0005-0000-0000-0000398D0000}"/>
    <cellStyle name="Note 22 2 2" xfId="6999" xr:uid="{00000000-0005-0000-0000-00003A8D0000}"/>
    <cellStyle name="Note 22 2 2 2" xfId="8108" xr:uid="{00000000-0005-0000-0000-00003B8D0000}"/>
    <cellStyle name="Note 22 2 3" xfId="7859" xr:uid="{00000000-0005-0000-0000-00003C8D0000}"/>
    <cellStyle name="Note 22 3" xfId="2008" xr:uid="{00000000-0005-0000-0000-00003D8D0000}"/>
    <cellStyle name="Note 22 3 2" xfId="6210" xr:uid="{00000000-0005-0000-0000-00003E8D0000}"/>
    <cellStyle name="Note 22 3 2 2" xfId="7507" xr:uid="{00000000-0005-0000-0000-00003F8D0000}"/>
    <cellStyle name="Note 22 3 3" xfId="7858" xr:uid="{00000000-0005-0000-0000-0000408D0000}"/>
    <cellStyle name="Note 22 4" xfId="2009" xr:uid="{00000000-0005-0000-0000-0000418D0000}"/>
    <cellStyle name="Note 22 4 2" xfId="6440" xr:uid="{00000000-0005-0000-0000-0000428D0000}"/>
    <cellStyle name="Note 22 4 2 2" xfId="8107" xr:uid="{00000000-0005-0000-0000-0000438D0000}"/>
    <cellStyle name="Note 22 4 3" xfId="7857" xr:uid="{00000000-0005-0000-0000-0000448D0000}"/>
    <cellStyle name="Note 22 5" xfId="6698" xr:uid="{00000000-0005-0000-0000-0000458D0000}"/>
    <cellStyle name="Note 22 5 2" xfId="8109" xr:uid="{00000000-0005-0000-0000-0000468D0000}"/>
    <cellStyle name="Note 22 6" xfId="7860" xr:uid="{00000000-0005-0000-0000-0000478D0000}"/>
    <cellStyle name="Note 22_1.1" xfId="6676" xr:uid="{00000000-0005-0000-0000-0000488D0000}"/>
    <cellStyle name="Note 23" xfId="2010" xr:uid="{00000000-0005-0000-0000-0000498D0000}"/>
    <cellStyle name="Note 23 2" xfId="2011" xr:uid="{00000000-0005-0000-0000-00004A8D0000}"/>
    <cellStyle name="Note 23 2 2" xfId="7027" xr:uid="{00000000-0005-0000-0000-00004B8D0000}"/>
    <cellStyle name="Note 23 2 2 2" xfId="8105" xr:uid="{00000000-0005-0000-0000-00004C8D0000}"/>
    <cellStyle name="Note 23 2 3" xfId="8182" xr:uid="{00000000-0005-0000-0000-00004D8D0000}"/>
    <cellStyle name="Note 23 3" xfId="2012" xr:uid="{00000000-0005-0000-0000-00004E8D0000}"/>
    <cellStyle name="Note 23 3 2" xfId="7000" xr:uid="{00000000-0005-0000-0000-00004F8D0000}"/>
    <cellStyle name="Note 23 3 2 2" xfId="7506" xr:uid="{00000000-0005-0000-0000-0000508D0000}"/>
    <cellStyle name="Note 23 3 3" xfId="8181" xr:uid="{00000000-0005-0000-0000-0000518D0000}"/>
    <cellStyle name="Note 23 4" xfId="2013" xr:uid="{00000000-0005-0000-0000-0000528D0000}"/>
    <cellStyle name="Note 23 4 2" xfId="6441" xr:uid="{00000000-0005-0000-0000-0000538D0000}"/>
    <cellStyle name="Note 23 4 2 2" xfId="7505" xr:uid="{00000000-0005-0000-0000-0000548D0000}"/>
    <cellStyle name="Note 23 4 3" xfId="8180" xr:uid="{00000000-0005-0000-0000-0000558D0000}"/>
    <cellStyle name="Note 23 5" xfId="6650" xr:uid="{00000000-0005-0000-0000-0000568D0000}"/>
    <cellStyle name="Note 23 5 2" xfId="8106" xr:uid="{00000000-0005-0000-0000-0000578D0000}"/>
    <cellStyle name="Note 23 6" xfId="7856" xr:uid="{00000000-0005-0000-0000-0000588D0000}"/>
    <cellStyle name="Note 23_1.1" xfId="5908" xr:uid="{00000000-0005-0000-0000-0000598D0000}"/>
    <cellStyle name="Note 24" xfId="2014" xr:uid="{00000000-0005-0000-0000-00005A8D0000}"/>
    <cellStyle name="Note 24 2" xfId="2015" xr:uid="{00000000-0005-0000-0000-00005B8D0000}"/>
    <cellStyle name="Note 24 2 2" xfId="6442" xr:uid="{00000000-0005-0000-0000-00005C8D0000}"/>
    <cellStyle name="Note 24 2 2 2" xfId="8103" xr:uid="{00000000-0005-0000-0000-00005D8D0000}"/>
    <cellStyle name="Note 24 2 3" xfId="8179" xr:uid="{00000000-0005-0000-0000-00005E8D0000}"/>
    <cellStyle name="Note 24 3" xfId="2016" xr:uid="{00000000-0005-0000-0000-00005F8D0000}"/>
    <cellStyle name="Note 24 3 2" xfId="7001" xr:uid="{00000000-0005-0000-0000-0000608D0000}"/>
    <cellStyle name="Note 24 3 2 2" xfId="8102" xr:uid="{00000000-0005-0000-0000-0000618D0000}"/>
    <cellStyle name="Note 24 3 3" xfId="8178" xr:uid="{00000000-0005-0000-0000-0000628D0000}"/>
    <cellStyle name="Note 24 4" xfId="2017" xr:uid="{00000000-0005-0000-0000-0000638D0000}"/>
    <cellStyle name="Note 24 4 2" xfId="6443" xr:uid="{00000000-0005-0000-0000-0000648D0000}"/>
    <cellStyle name="Note 24 4 2 2" xfId="7504" xr:uid="{00000000-0005-0000-0000-0000658D0000}"/>
    <cellStyle name="Note 24 4 3" xfId="8177" xr:uid="{00000000-0005-0000-0000-0000668D0000}"/>
    <cellStyle name="Note 24 5" xfId="6651" xr:uid="{00000000-0005-0000-0000-0000678D0000}"/>
    <cellStyle name="Note 24 5 2" xfId="8104" xr:uid="{00000000-0005-0000-0000-0000688D0000}"/>
    <cellStyle name="Note 24 6" xfId="7855" xr:uid="{00000000-0005-0000-0000-0000698D0000}"/>
    <cellStyle name="Note 24_1.1" xfId="6847" xr:uid="{00000000-0005-0000-0000-00006A8D0000}"/>
    <cellStyle name="Note 25" xfId="2018" xr:uid="{00000000-0005-0000-0000-00006B8D0000}"/>
    <cellStyle name="Note 25 2" xfId="2019" xr:uid="{00000000-0005-0000-0000-00006C8D0000}"/>
    <cellStyle name="Note 25 2 2" xfId="6444" xr:uid="{00000000-0005-0000-0000-00006D8D0000}"/>
    <cellStyle name="Note 25 2 2 2" xfId="8101" xr:uid="{00000000-0005-0000-0000-00006E8D0000}"/>
    <cellStyle name="Note 25 2 3" xfId="8176" xr:uid="{00000000-0005-0000-0000-00006F8D0000}"/>
    <cellStyle name="Note 25 3" xfId="2020" xr:uid="{00000000-0005-0000-0000-0000708D0000}"/>
    <cellStyle name="Note 25 3 2" xfId="6072" xr:uid="{00000000-0005-0000-0000-0000718D0000}"/>
    <cellStyle name="Note 25 3 2 2" xfId="7502" xr:uid="{00000000-0005-0000-0000-0000728D0000}"/>
    <cellStyle name="Note 25 3 3" xfId="8175" xr:uid="{00000000-0005-0000-0000-0000738D0000}"/>
    <cellStyle name="Note 25 4" xfId="2021" xr:uid="{00000000-0005-0000-0000-0000748D0000}"/>
    <cellStyle name="Note 25 4 2" xfId="5839" xr:uid="{00000000-0005-0000-0000-0000758D0000}"/>
    <cellStyle name="Note 25 4 2 2" xfId="7501" xr:uid="{00000000-0005-0000-0000-0000768D0000}"/>
    <cellStyle name="Note 25 4 3" xfId="8174" xr:uid="{00000000-0005-0000-0000-0000778D0000}"/>
    <cellStyle name="Note 25 5" xfId="6652" xr:uid="{00000000-0005-0000-0000-0000788D0000}"/>
    <cellStyle name="Note 25 5 2" xfId="7503" xr:uid="{00000000-0005-0000-0000-0000798D0000}"/>
    <cellStyle name="Note 25 6" xfId="7854" xr:uid="{00000000-0005-0000-0000-00007A8D0000}"/>
    <cellStyle name="Note 25_1.1" xfId="6753" xr:uid="{00000000-0005-0000-0000-00007B8D0000}"/>
    <cellStyle name="Note 26" xfId="2022" xr:uid="{00000000-0005-0000-0000-00007C8D0000}"/>
    <cellStyle name="Note 26 2" xfId="2023" xr:uid="{00000000-0005-0000-0000-00007D8D0000}"/>
    <cellStyle name="Note 26 2 2" xfId="6685" xr:uid="{00000000-0005-0000-0000-00007E8D0000}"/>
    <cellStyle name="Note 26 2 2 2" xfId="7499" xr:uid="{00000000-0005-0000-0000-00007F8D0000}"/>
    <cellStyle name="Note 26 2 3" xfId="8173" xr:uid="{00000000-0005-0000-0000-0000808D0000}"/>
    <cellStyle name="Note 26 3" xfId="2024" xr:uid="{00000000-0005-0000-0000-0000818D0000}"/>
    <cellStyle name="Note 26 3 2" xfId="6445" xr:uid="{00000000-0005-0000-0000-0000828D0000}"/>
    <cellStyle name="Note 26 3 2 2" xfId="7498" xr:uid="{00000000-0005-0000-0000-0000838D0000}"/>
    <cellStyle name="Note 26 3 3" xfId="7852" xr:uid="{00000000-0005-0000-0000-0000848D0000}"/>
    <cellStyle name="Note 26 4" xfId="2025" xr:uid="{00000000-0005-0000-0000-0000858D0000}"/>
    <cellStyle name="Note 26 4 2" xfId="6073" xr:uid="{00000000-0005-0000-0000-0000868D0000}"/>
    <cellStyle name="Note 26 4 2 2" xfId="7497" xr:uid="{00000000-0005-0000-0000-0000878D0000}"/>
    <cellStyle name="Note 26 4 3" xfId="7851" xr:uid="{00000000-0005-0000-0000-0000888D0000}"/>
    <cellStyle name="Note 26 5" xfId="6684" xr:uid="{00000000-0005-0000-0000-0000898D0000}"/>
    <cellStyle name="Note 26 5 2" xfId="7500" xr:uid="{00000000-0005-0000-0000-00008A8D0000}"/>
    <cellStyle name="Note 26 6" xfId="7853" xr:uid="{00000000-0005-0000-0000-00008B8D0000}"/>
    <cellStyle name="Note 26_1.1" xfId="5909" xr:uid="{00000000-0005-0000-0000-00008C8D0000}"/>
    <cellStyle name="Note 27" xfId="2026" xr:uid="{00000000-0005-0000-0000-00008D8D0000}"/>
    <cellStyle name="Note 27 2" xfId="2027" xr:uid="{00000000-0005-0000-0000-00008E8D0000}"/>
    <cellStyle name="Note 27 2 2" xfId="6074" xr:uid="{00000000-0005-0000-0000-00008F8D0000}"/>
    <cellStyle name="Note 27 2 2 2" xfId="8100" xr:uid="{00000000-0005-0000-0000-0000908D0000}"/>
    <cellStyle name="Note 27 2 3" xfId="7849" xr:uid="{00000000-0005-0000-0000-0000918D0000}"/>
    <cellStyle name="Note 27 3" xfId="2028" xr:uid="{00000000-0005-0000-0000-0000928D0000}"/>
    <cellStyle name="Note 27 3 2" xfId="6020" xr:uid="{00000000-0005-0000-0000-0000938D0000}"/>
    <cellStyle name="Note 27 3 2 2" xfId="8099" xr:uid="{00000000-0005-0000-0000-0000948D0000}"/>
    <cellStyle name="Note 27 3 3" xfId="7848" xr:uid="{00000000-0005-0000-0000-0000958D0000}"/>
    <cellStyle name="Note 27 4" xfId="2029" xr:uid="{00000000-0005-0000-0000-0000968D0000}"/>
    <cellStyle name="Note 27 4 2" xfId="6075" xr:uid="{00000000-0005-0000-0000-0000978D0000}"/>
    <cellStyle name="Note 27 4 2 2" xfId="8098" xr:uid="{00000000-0005-0000-0000-0000988D0000}"/>
    <cellStyle name="Note 27 4 3" xfId="7847" xr:uid="{00000000-0005-0000-0000-0000998D0000}"/>
    <cellStyle name="Note 27 5" xfId="6855" xr:uid="{00000000-0005-0000-0000-00009A8D0000}"/>
    <cellStyle name="Note 27 5 2" xfId="7496" xr:uid="{00000000-0005-0000-0000-00009B8D0000}"/>
    <cellStyle name="Note 27 6" xfId="7850" xr:uid="{00000000-0005-0000-0000-00009C8D0000}"/>
    <cellStyle name="Note 27_1.1" xfId="6798" xr:uid="{00000000-0005-0000-0000-00009D8D0000}"/>
    <cellStyle name="Note 28" xfId="2030" xr:uid="{00000000-0005-0000-0000-00009E8D0000}"/>
    <cellStyle name="Note 28 2" xfId="2031" xr:uid="{00000000-0005-0000-0000-00009F8D0000}"/>
    <cellStyle name="Note 28 2 2" xfId="7002" xr:uid="{00000000-0005-0000-0000-0000A08D0000}"/>
    <cellStyle name="Note 28 2 2 2" xfId="8097" xr:uid="{00000000-0005-0000-0000-0000A18D0000}"/>
    <cellStyle name="Note 28 2 3" xfId="8171" xr:uid="{00000000-0005-0000-0000-0000A28D0000}"/>
    <cellStyle name="Note 28 3" xfId="2032" xr:uid="{00000000-0005-0000-0000-0000A38D0000}"/>
    <cellStyle name="Note 28 3 2" xfId="6022" xr:uid="{00000000-0005-0000-0000-0000A48D0000}"/>
    <cellStyle name="Note 28 3 2 2" xfId="8096" xr:uid="{00000000-0005-0000-0000-0000A58D0000}"/>
    <cellStyle name="Note 28 3 3" xfId="7846" xr:uid="{00000000-0005-0000-0000-0000A68D0000}"/>
    <cellStyle name="Note 28 4" xfId="2033" xr:uid="{00000000-0005-0000-0000-0000A78D0000}"/>
    <cellStyle name="Note 28 4 2" xfId="6076" xr:uid="{00000000-0005-0000-0000-0000A88D0000}"/>
    <cellStyle name="Note 28 4 2 2" xfId="8095" xr:uid="{00000000-0005-0000-0000-0000A98D0000}"/>
    <cellStyle name="Note 28 4 3" xfId="8170" xr:uid="{00000000-0005-0000-0000-0000AA8D0000}"/>
    <cellStyle name="Note 28 5" xfId="6021" xr:uid="{00000000-0005-0000-0000-0000AB8D0000}"/>
    <cellStyle name="Note 28 5 2" xfId="7495" xr:uid="{00000000-0005-0000-0000-0000AC8D0000}"/>
    <cellStyle name="Note 28 6" xfId="8172" xr:uid="{00000000-0005-0000-0000-0000AD8D0000}"/>
    <cellStyle name="Note 28_1.1" xfId="6679" xr:uid="{00000000-0005-0000-0000-0000AE8D0000}"/>
    <cellStyle name="Note 29" xfId="2034" xr:uid="{00000000-0005-0000-0000-0000AF8D0000}"/>
    <cellStyle name="Note 29 2" xfId="2035" xr:uid="{00000000-0005-0000-0000-0000B08D0000}"/>
    <cellStyle name="Note 29 2 2" xfId="6735" xr:uid="{00000000-0005-0000-0000-0000B18D0000}"/>
    <cellStyle name="Note 29 2 2 2" xfId="7493" xr:uid="{00000000-0005-0000-0000-0000B28D0000}"/>
    <cellStyle name="Note 29 2 3" xfId="7845" xr:uid="{00000000-0005-0000-0000-0000B38D0000}"/>
    <cellStyle name="Note 29 3" xfId="2036" xr:uid="{00000000-0005-0000-0000-0000B48D0000}"/>
    <cellStyle name="Note 29 3 2" xfId="5840" xr:uid="{00000000-0005-0000-0000-0000B58D0000}"/>
    <cellStyle name="Note 29 3 2 2" xfId="7492" xr:uid="{00000000-0005-0000-0000-0000B68D0000}"/>
    <cellStyle name="Note 29 3 3" xfId="7844" xr:uid="{00000000-0005-0000-0000-0000B78D0000}"/>
    <cellStyle name="Note 29 4" xfId="2037" xr:uid="{00000000-0005-0000-0000-0000B88D0000}"/>
    <cellStyle name="Note 29 4 2" xfId="6841" xr:uid="{00000000-0005-0000-0000-0000B98D0000}"/>
    <cellStyle name="Note 29 4 2 2" xfId="7491" xr:uid="{00000000-0005-0000-0000-0000BA8D0000}"/>
    <cellStyle name="Note 29 4 3" xfId="7843" xr:uid="{00000000-0005-0000-0000-0000BB8D0000}"/>
    <cellStyle name="Note 29 5" xfId="6446" xr:uid="{00000000-0005-0000-0000-0000BC8D0000}"/>
    <cellStyle name="Note 29 5 2" xfId="7494" xr:uid="{00000000-0005-0000-0000-0000BD8D0000}"/>
    <cellStyle name="Note 29 6" xfId="8169" xr:uid="{00000000-0005-0000-0000-0000BE8D0000}"/>
    <cellStyle name="Note 29_1.1" xfId="6287" xr:uid="{00000000-0005-0000-0000-0000BF8D0000}"/>
    <cellStyle name="Note 3" xfId="2038" xr:uid="{00000000-0005-0000-0000-0000C08D0000}"/>
    <cellStyle name="Note 3 2" xfId="2039" xr:uid="{00000000-0005-0000-0000-0000C18D0000}"/>
    <cellStyle name="Note 3 2 2" xfId="6447" xr:uid="{00000000-0005-0000-0000-0000C28D0000}"/>
    <cellStyle name="Note 3 2 2 2" xfId="7489" xr:uid="{00000000-0005-0000-0000-0000C38D0000}"/>
    <cellStyle name="Note 3 2 3" xfId="7841" xr:uid="{00000000-0005-0000-0000-0000C48D0000}"/>
    <cellStyle name="Note 3 3" xfId="2040" xr:uid="{00000000-0005-0000-0000-0000C58D0000}"/>
    <cellStyle name="Note 3 3 2" xfId="6736" xr:uid="{00000000-0005-0000-0000-0000C68D0000}"/>
    <cellStyle name="Note 3 3 2 2" xfId="7488" xr:uid="{00000000-0005-0000-0000-0000C78D0000}"/>
    <cellStyle name="Note 3 3 3" xfId="7840" xr:uid="{00000000-0005-0000-0000-0000C88D0000}"/>
    <cellStyle name="Note 3 4" xfId="2041" xr:uid="{00000000-0005-0000-0000-0000C98D0000}"/>
    <cellStyle name="Note 3 4 2" xfId="6448" xr:uid="{00000000-0005-0000-0000-0000CA8D0000}"/>
    <cellStyle name="Note 3 4 2 2" xfId="7487" xr:uid="{00000000-0005-0000-0000-0000CB8D0000}"/>
    <cellStyle name="Note 3 4 3" xfId="7839" xr:uid="{00000000-0005-0000-0000-0000CC8D0000}"/>
    <cellStyle name="Note 3 5" xfId="3059" xr:uid="{00000000-0005-0000-0000-0000CD8D0000}"/>
    <cellStyle name="Note 3 5 2" xfId="7576" xr:uid="{00000000-0005-0000-0000-0000CE8D0000}"/>
    <cellStyle name="Note 3 6" xfId="3339" xr:uid="{00000000-0005-0000-0000-0000CF8D0000}"/>
    <cellStyle name="Note 3 6 2" xfId="7490" xr:uid="{00000000-0005-0000-0000-0000D08D0000}"/>
    <cellStyle name="Note 3 7" xfId="5479" xr:uid="{00000000-0005-0000-0000-0000D18D0000}"/>
    <cellStyle name="Note 3 7 2" xfId="7842" xr:uid="{00000000-0005-0000-0000-0000D28D0000}"/>
    <cellStyle name="Note 3_1.1" xfId="6288" xr:uid="{00000000-0005-0000-0000-0000D38D0000}"/>
    <cellStyle name="Note 30" xfId="2042" xr:uid="{00000000-0005-0000-0000-0000D48D0000}"/>
    <cellStyle name="Note 30 2" xfId="2043" xr:uid="{00000000-0005-0000-0000-0000D58D0000}"/>
    <cellStyle name="Note 30 2 2" xfId="6449" xr:uid="{00000000-0005-0000-0000-0000D68D0000}"/>
    <cellStyle name="Note 30 2 2 2" xfId="8093" xr:uid="{00000000-0005-0000-0000-0000D78D0000}"/>
    <cellStyle name="Note 30 2 3" xfId="7837" xr:uid="{00000000-0005-0000-0000-0000D88D0000}"/>
    <cellStyle name="Note 30 3" xfId="2044" xr:uid="{00000000-0005-0000-0000-0000D98D0000}"/>
    <cellStyle name="Note 30 3 2" xfId="7003" xr:uid="{00000000-0005-0000-0000-0000DA8D0000}"/>
    <cellStyle name="Note 30 3 2 2" xfId="8092" xr:uid="{00000000-0005-0000-0000-0000DB8D0000}"/>
    <cellStyle name="Note 30 3 3" xfId="7836" xr:uid="{00000000-0005-0000-0000-0000DC8D0000}"/>
    <cellStyle name="Note 30 4" xfId="2045" xr:uid="{00000000-0005-0000-0000-0000DD8D0000}"/>
    <cellStyle name="Note 30 4 2" xfId="6450" xr:uid="{00000000-0005-0000-0000-0000DE8D0000}"/>
    <cellStyle name="Note 30 4 2 2" xfId="8091" xr:uid="{00000000-0005-0000-0000-0000DF8D0000}"/>
    <cellStyle name="Note 30 4 3" xfId="7835" xr:uid="{00000000-0005-0000-0000-0000E08D0000}"/>
    <cellStyle name="Note 30 5" xfId="6653" xr:uid="{00000000-0005-0000-0000-0000E18D0000}"/>
    <cellStyle name="Note 30 5 2" xfId="8094" xr:uid="{00000000-0005-0000-0000-0000E28D0000}"/>
    <cellStyle name="Note 30 6" xfId="7838" xr:uid="{00000000-0005-0000-0000-0000E38D0000}"/>
    <cellStyle name="Note 30_1.1" xfId="6141" xr:uid="{00000000-0005-0000-0000-0000E48D0000}"/>
    <cellStyle name="Note 31" xfId="2046" xr:uid="{00000000-0005-0000-0000-0000E58D0000}"/>
    <cellStyle name="Note 31 2" xfId="2047" xr:uid="{00000000-0005-0000-0000-0000E68D0000}"/>
    <cellStyle name="Note 31 2 2" xfId="6451" xr:uid="{00000000-0005-0000-0000-0000E78D0000}"/>
    <cellStyle name="Note 31 2 2 2" xfId="8090" xr:uid="{00000000-0005-0000-0000-0000E88D0000}"/>
    <cellStyle name="Note 31 2 3" xfId="7833" xr:uid="{00000000-0005-0000-0000-0000E98D0000}"/>
    <cellStyle name="Note 31 3" xfId="2048" xr:uid="{00000000-0005-0000-0000-0000EA8D0000}"/>
    <cellStyle name="Note 31 3 2" xfId="6686" xr:uid="{00000000-0005-0000-0000-0000EB8D0000}"/>
    <cellStyle name="Note 31 3 2 2" xfId="8089" xr:uid="{00000000-0005-0000-0000-0000EC8D0000}"/>
    <cellStyle name="Note 31 3 3" xfId="7832" xr:uid="{00000000-0005-0000-0000-0000ED8D0000}"/>
    <cellStyle name="Note 31 4" xfId="2049" xr:uid="{00000000-0005-0000-0000-0000EE8D0000}"/>
    <cellStyle name="Note 31 4 2" xfId="5841" xr:uid="{00000000-0005-0000-0000-0000EF8D0000}"/>
    <cellStyle name="Note 31 4 2 2" xfId="8088" xr:uid="{00000000-0005-0000-0000-0000F08D0000}"/>
    <cellStyle name="Note 31 4 3" xfId="7831" xr:uid="{00000000-0005-0000-0000-0000F18D0000}"/>
    <cellStyle name="Note 31 5" xfId="6737" xr:uid="{00000000-0005-0000-0000-0000F28D0000}"/>
    <cellStyle name="Note 31 5 2" xfId="7486" xr:uid="{00000000-0005-0000-0000-0000F38D0000}"/>
    <cellStyle name="Note 31 6" xfId="7834" xr:uid="{00000000-0005-0000-0000-0000F48D0000}"/>
    <cellStyle name="Note 31_1.1" xfId="5910" xr:uid="{00000000-0005-0000-0000-0000F58D0000}"/>
    <cellStyle name="Note 32" xfId="2050" xr:uid="{00000000-0005-0000-0000-0000F68D0000}"/>
    <cellStyle name="Note 32 2" xfId="2051" xr:uid="{00000000-0005-0000-0000-0000F78D0000}"/>
    <cellStyle name="Note 32 2 2" xfId="6092" xr:uid="{00000000-0005-0000-0000-0000F88D0000}"/>
    <cellStyle name="Note 32 2 2 2" xfId="7484" xr:uid="{00000000-0005-0000-0000-0000F98D0000}"/>
    <cellStyle name="Note 32 2 3" xfId="7829" xr:uid="{00000000-0005-0000-0000-0000FA8D0000}"/>
    <cellStyle name="Note 32 3" xfId="2052" xr:uid="{00000000-0005-0000-0000-0000FB8D0000}"/>
    <cellStyle name="Note 32 3 2" xfId="6077" xr:uid="{00000000-0005-0000-0000-0000FC8D0000}"/>
    <cellStyle name="Note 32 3 2 2" xfId="8087" xr:uid="{00000000-0005-0000-0000-0000FD8D0000}"/>
    <cellStyle name="Note 32 3 3" xfId="7828" xr:uid="{00000000-0005-0000-0000-0000FE8D0000}"/>
    <cellStyle name="Note 32 4" xfId="2053" xr:uid="{00000000-0005-0000-0000-0000FF8D0000}"/>
    <cellStyle name="Note 32 4 2" xfId="6688" xr:uid="{00000000-0005-0000-0000-0000008E0000}"/>
    <cellStyle name="Note 32 4 2 2" xfId="8086" xr:uid="{00000000-0005-0000-0000-0000018E0000}"/>
    <cellStyle name="Note 32 4 3" xfId="7827" xr:uid="{00000000-0005-0000-0000-0000028E0000}"/>
    <cellStyle name="Note 32 5" xfId="6695" xr:uid="{00000000-0005-0000-0000-0000038E0000}"/>
    <cellStyle name="Note 32 5 2" xfId="7485" xr:uid="{00000000-0005-0000-0000-0000048E0000}"/>
    <cellStyle name="Note 32 6" xfId="7830" xr:uid="{00000000-0005-0000-0000-0000058E0000}"/>
    <cellStyle name="Note 32_1.1" xfId="6848" xr:uid="{00000000-0005-0000-0000-0000068E0000}"/>
    <cellStyle name="Note 33" xfId="2054" xr:uid="{00000000-0005-0000-0000-0000078E0000}"/>
    <cellStyle name="Note 33 2" xfId="2055" xr:uid="{00000000-0005-0000-0000-0000088E0000}"/>
    <cellStyle name="Note 33 2 2" xfId="6694" xr:uid="{00000000-0005-0000-0000-0000098E0000}"/>
    <cellStyle name="Note 33 2 2 2" xfId="7483" xr:uid="{00000000-0005-0000-0000-00000A8E0000}"/>
    <cellStyle name="Note 33 2 3" xfId="7825" xr:uid="{00000000-0005-0000-0000-00000B8E0000}"/>
    <cellStyle name="Note 33 3" xfId="2056" xr:uid="{00000000-0005-0000-0000-00000C8E0000}"/>
    <cellStyle name="Note 33 3 2" xfId="6940" xr:uid="{00000000-0005-0000-0000-00000D8E0000}"/>
    <cellStyle name="Note 33 3 2 2" xfId="7482" xr:uid="{00000000-0005-0000-0000-00000E8E0000}"/>
    <cellStyle name="Note 33 3 3" xfId="7824" xr:uid="{00000000-0005-0000-0000-00000F8E0000}"/>
    <cellStyle name="Note 33 4" xfId="2057" xr:uid="{00000000-0005-0000-0000-0000108E0000}"/>
    <cellStyle name="Note 33 4 2" xfId="6738" xr:uid="{00000000-0005-0000-0000-0000118E0000}"/>
    <cellStyle name="Note 33 4 2 2" xfId="8084" xr:uid="{00000000-0005-0000-0000-0000128E0000}"/>
    <cellStyle name="Note 33 4 3" xfId="7823" xr:uid="{00000000-0005-0000-0000-0000138E0000}"/>
    <cellStyle name="Note 33 5" xfId="5856" xr:uid="{00000000-0005-0000-0000-0000148E0000}"/>
    <cellStyle name="Note 33 5 2" xfId="8085" xr:uid="{00000000-0005-0000-0000-0000158E0000}"/>
    <cellStyle name="Note 33 6" xfId="7826" xr:uid="{00000000-0005-0000-0000-0000168E0000}"/>
    <cellStyle name="Note 33_1.1" xfId="6587" xr:uid="{00000000-0005-0000-0000-0000178E0000}"/>
    <cellStyle name="Note 34" xfId="2058" xr:uid="{00000000-0005-0000-0000-0000188E0000}"/>
    <cellStyle name="Note 34 2" xfId="2059" xr:uid="{00000000-0005-0000-0000-0000198E0000}"/>
    <cellStyle name="Note 34 2 2" xfId="6962" xr:uid="{00000000-0005-0000-0000-00001A8E0000}"/>
    <cellStyle name="Note 34 2 2 2" xfId="7480" xr:uid="{00000000-0005-0000-0000-00001B8E0000}"/>
    <cellStyle name="Note 34 2 3" xfId="7821" xr:uid="{00000000-0005-0000-0000-00001C8E0000}"/>
    <cellStyle name="Note 34 3" xfId="2060" xr:uid="{00000000-0005-0000-0000-00001D8E0000}"/>
    <cellStyle name="Note 34 3 2" xfId="6714" xr:uid="{00000000-0005-0000-0000-00001E8E0000}"/>
    <cellStyle name="Note 34 3 2 2" xfId="7479" xr:uid="{00000000-0005-0000-0000-00001F8E0000}"/>
    <cellStyle name="Note 34 3 3" xfId="7820" xr:uid="{00000000-0005-0000-0000-0000208E0000}"/>
    <cellStyle name="Note 34 4" xfId="2061" xr:uid="{00000000-0005-0000-0000-0000218E0000}"/>
    <cellStyle name="Note 34 4 2" xfId="6452" xr:uid="{00000000-0005-0000-0000-0000228E0000}"/>
    <cellStyle name="Note 34 4 2 2" xfId="7478" xr:uid="{00000000-0005-0000-0000-0000238E0000}"/>
    <cellStyle name="Note 34 4 3" xfId="7819" xr:uid="{00000000-0005-0000-0000-0000248E0000}"/>
    <cellStyle name="Note 34 5" xfId="5939" xr:uid="{00000000-0005-0000-0000-0000258E0000}"/>
    <cellStyle name="Note 34 5 2" xfId="7481" xr:uid="{00000000-0005-0000-0000-0000268E0000}"/>
    <cellStyle name="Note 34 6" xfId="7822" xr:uid="{00000000-0005-0000-0000-0000278E0000}"/>
    <cellStyle name="Note 34_1.1" xfId="6289" xr:uid="{00000000-0005-0000-0000-0000288E0000}"/>
    <cellStyle name="Note 35" xfId="2062" xr:uid="{00000000-0005-0000-0000-0000298E0000}"/>
    <cellStyle name="Note 35 2" xfId="2063" xr:uid="{00000000-0005-0000-0000-00002A8E0000}"/>
    <cellStyle name="Note 35 2 2" xfId="6838" xr:uid="{00000000-0005-0000-0000-00002B8E0000}"/>
    <cellStyle name="Note 35 2 2 2" xfId="7476" xr:uid="{00000000-0005-0000-0000-00002C8E0000}"/>
    <cellStyle name="Note 35 2 3" xfId="7817" xr:uid="{00000000-0005-0000-0000-00002D8E0000}"/>
    <cellStyle name="Note 35 3" xfId="2064" xr:uid="{00000000-0005-0000-0000-00002E8E0000}"/>
    <cellStyle name="Note 35 3 2" xfId="6453" xr:uid="{00000000-0005-0000-0000-00002F8E0000}"/>
    <cellStyle name="Note 35 3 2 2" xfId="7475" xr:uid="{00000000-0005-0000-0000-0000308E0000}"/>
    <cellStyle name="Note 35 3 3" xfId="7816" xr:uid="{00000000-0005-0000-0000-0000318E0000}"/>
    <cellStyle name="Note 35 4" xfId="2065" xr:uid="{00000000-0005-0000-0000-0000328E0000}"/>
    <cellStyle name="Note 35 4 2" xfId="7004" xr:uid="{00000000-0005-0000-0000-0000338E0000}"/>
    <cellStyle name="Note 35 4 2 2" xfId="8083" xr:uid="{00000000-0005-0000-0000-0000348E0000}"/>
    <cellStyle name="Note 35 4 3" xfId="8168" xr:uid="{00000000-0005-0000-0000-0000358E0000}"/>
    <cellStyle name="Note 35 5" xfId="6654" xr:uid="{00000000-0005-0000-0000-0000368E0000}"/>
    <cellStyle name="Note 35 5 2" xfId="7477" xr:uid="{00000000-0005-0000-0000-0000378E0000}"/>
    <cellStyle name="Note 35 6" xfId="7818" xr:uid="{00000000-0005-0000-0000-0000388E0000}"/>
    <cellStyle name="Note 35_1.1" xfId="5911" xr:uid="{00000000-0005-0000-0000-0000398E0000}"/>
    <cellStyle name="Note 36" xfId="2066" xr:uid="{00000000-0005-0000-0000-00003A8E0000}"/>
    <cellStyle name="Note 36 2" xfId="2067" xr:uid="{00000000-0005-0000-0000-00003B8E0000}"/>
    <cellStyle name="Note 36 2 2" xfId="6739" xr:uid="{00000000-0005-0000-0000-00003C8E0000}"/>
    <cellStyle name="Note 36 2 2 2" xfId="8081" xr:uid="{00000000-0005-0000-0000-00003D8E0000}"/>
    <cellStyle name="Note 36 2 3" xfId="7814" xr:uid="{00000000-0005-0000-0000-00003E8E0000}"/>
    <cellStyle name="Note 36 3" xfId="2068" xr:uid="{00000000-0005-0000-0000-00003F8E0000}"/>
    <cellStyle name="Note 36 3 2" xfId="6454" xr:uid="{00000000-0005-0000-0000-0000408E0000}"/>
    <cellStyle name="Note 36 3 2 2" xfId="7474" xr:uid="{00000000-0005-0000-0000-0000418E0000}"/>
    <cellStyle name="Note 36 3 3" xfId="7813" xr:uid="{00000000-0005-0000-0000-0000428E0000}"/>
    <cellStyle name="Note 36 4" xfId="2069" xr:uid="{00000000-0005-0000-0000-0000438E0000}"/>
    <cellStyle name="Note 36 4 2" xfId="6655" xr:uid="{00000000-0005-0000-0000-0000448E0000}"/>
    <cellStyle name="Note 36 4 2 2" xfId="8080" xr:uid="{00000000-0005-0000-0000-0000458E0000}"/>
    <cellStyle name="Note 36 4 3" xfId="7812" xr:uid="{00000000-0005-0000-0000-0000468E0000}"/>
    <cellStyle name="Note 36 5" xfId="6941" xr:uid="{00000000-0005-0000-0000-0000478E0000}"/>
    <cellStyle name="Note 36 5 2" xfId="8082" xr:uid="{00000000-0005-0000-0000-0000488E0000}"/>
    <cellStyle name="Note 36 6" xfId="7815" xr:uid="{00000000-0005-0000-0000-0000498E0000}"/>
    <cellStyle name="Note 36_1.1" xfId="5962" xr:uid="{00000000-0005-0000-0000-00004A8E0000}"/>
    <cellStyle name="Note 37" xfId="2070" xr:uid="{00000000-0005-0000-0000-00004B8E0000}"/>
    <cellStyle name="Note 37 2" xfId="2071" xr:uid="{00000000-0005-0000-0000-00004C8E0000}"/>
    <cellStyle name="Note 37 2 2" xfId="7005" xr:uid="{00000000-0005-0000-0000-00004D8E0000}"/>
    <cellStyle name="Note 37 2 2 2" xfId="8078" xr:uid="{00000000-0005-0000-0000-00004E8E0000}"/>
    <cellStyle name="Note 37 2 3" xfId="7810" xr:uid="{00000000-0005-0000-0000-00004F8E0000}"/>
    <cellStyle name="Note 37 3" xfId="2072" xr:uid="{00000000-0005-0000-0000-0000508E0000}"/>
    <cellStyle name="Note 37 3 2" xfId="6942" xr:uid="{00000000-0005-0000-0000-0000518E0000}"/>
    <cellStyle name="Note 37 3 2 2" xfId="7473" xr:uid="{00000000-0005-0000-0000-0000528E0000}"/>
    <cellStyle name="Note 37 3 3" xfId="7809" xr:uid="{00000000-0005-0000-0000-0000538E0000}"/>
    <cellStyle name="Note 37 4" xfId="2073" xr:uid="{00000000-0005-0000-0000-0000548E0000}"/>
    <cellStyle name="Note 37 4 2" xfId="5845" xr:uid="{00000000-0005-0000-0000-0000558E0000}"/>
    <cellStyle name="Note 37 4 2 2" xfId="7472" xr:uid="{00000000-0005-0000-0000-0000568E0000}"/>
    <cellStyle name="Note 37 4 3" xfId="7808" xr:uid="{00000000-0005-0000-0000-0000578E0000}"/>
    <cellStyle name="Note 37 5" xfId="6455" xr:uid="{00000000-0005-0000-0000-0000588E0000}"/>
    <cellStyle name="Note 37 5 2" xfId="8079" xr:uid="{00000000-0005-0000-0000-0000598E0000}"/>
    <cellStyle name="Note 37 6" xfId="7811" xr:uid="{00000000-0005-0000-0000-00005A8E0000}"/>
    <cellStyle name="Note 37_1.1" xfId="6114" xr:uid="{00000000-0005-0000-0000-00005B8E0000}"/>
    <cellStyle name="Note 38" xfId="2074" xr:uid="{00000000-0005-0000-0000-00005C8E0000}"/>
    <cellStyle name="Note 38 2" xfId="2075" xr:uid="{00000000-0005-0000-0000-00005D8E0000}"/>
    <cellStyle name="Note 38 2 2" xfId="6656" xr:uid="{00000000-0005-0000-0000-00005E8E0000}"/>
    <cellStyle name="Note 38 2 2 2" xfId="7470" xr:uid="{00000000-0005-0000-0000-00005F8E0000}"/>
    <cellStyle name="Note 38 2 3" xfId="7806" xr:uid="{00000000-0005-0000-0000-0000608E0000}"/>
    <cellStyle name="Note 38 3" xfId="2076" xr:uid="{00000000-0005-0000-0000-0000618E0000}"/>
    <cellStyle name="Note 38 3 2" xfId="6691" xr:uid="{00000000-0005-0000-0000-0000628E0000}"/>
    <cellStyle name="Note 38 3 2 2" xfId="7469" xr:uid="{00000000-0005-0000-0000-0000638E0000}"/>
    <cellStyle name="Note 38 3 3" xfId="7805" xr:uid="{00000000-0005-0000-0000-0000648E0000}"/>
    <cellStyle name="Note 38 4" xfId="2077" xr:uid="{00000000-0005-0000-0000-0000658E0000}"/>
    <cellStyle name="Note 38 4 2" xfId="6023" xr:uid="{00000000-0005-0000-0000-0000668E0000}"/>
    <cellStyle name="Note 38 4 2 2" xfId="7468" xr:uid="{00000000-0005-0000-0000-0000678E0000}"/>
    <cellStyle name="Note 38 4 3" xfId="7804" xr:uid="{00000000-0005-0000-0000-0000688E0000}"/>
    <cellStyle name="Note 38 5" xfId="5854" xr:uid="{00000000-0005-0000-0000-0000698E0000}"/>
    <cellStyle name="Note 38 5 2" xfId="7471" xr:uid="{00000000-0005-0000-0000-00006A8E0000}"/>
    <cellStyle name="Note 38 6" xfId="7807" xr:uid="{00000000-0005-0000-0000-00006B8E0000}"/>
    <cellStyle name="Note 38_1.1" xfId="6290" xr:uid="{00000000-0005-0000-0000-00006C8E0000}"/>
    <cellStyle name="Note 39" xfId="2078" xr:uid="{00000000-0005-0000-0000-00006D8E0000}"/>
    <cellStyle name="Note 39 2" xfId="2079" xr:uid="{00000000-0005-0000-0000-00006E8E0000}"/>
    <cellStyle name="Note 39 2 2" xfId="6211" xr:uid="{00000000-0005-0000-0000-00006F8E0000}"/>
    <cellStyle name="Note 39 2 2 2" xfId="8077" xr:uid="{00000000-0005-0000-0000-0000708E0000}"/>
    <cellStyle name="Note 39 2 3" xfId="7802" xr:uid="{00000000-0005-0000-0000-0000718E0000}"/>
    <cellStyle name="Note 39 3" xfId="2080" xr:uid="{00000000-0005-0000-0000-0000728E0000}"/>
    <cellStyle name="Note 39 3 2" xfId="5849" xr:uid="{00000000-0005-0000-0000-0000738E0000}"/>
    <cellStyle name="Note 39 3 2 2" xfId="8076" xr:uid="{00000000-0005-0000-0000-0000748E0000}"/>
    <cellStyle name="Note 39 3 3" xfId="7801" xr:uid="{00000000-0005-0000-0000-0000758E0000}"/>
    <cellStyle name="Note 39 4" xfId="2081" xr:uid="{00000000-0005-0000-0000-0000768E0000}"/>
    <cellStyle name="Note 39 4 2" xfId="7006" xr:uid="{00000000-0005-0000-0000-0000778E0000}"/>
    <cellStyle name="Note 39 4 2 2" xfId="8075" xr:uid="{00000000-0005-0000-0000-0000788E0000}"/>
    <cellStyle name="Note 39 4 3" xfId="7800" xr:uid="{00000000-0005-0000-0000-0000798E0000}"/>
    <cellStyle name="Note 39 5" xfId="5857" xr:uid="{00000000-0005-0000-0000-00007A8E0000}"/>
    <cellStyle name="Note 39 5 2" xfId="7467" xr:uid="{00000000-0005-0000-0000-00007B8E0000}"/>
    <cellStyle name="Note 39 6" xfId="7803" xr:uid="{00000000-0005-0000-0000-00007C8E0000}"/>
    <cellStyle name="Note 39_1.1" xfId="6725" xr:uid="{00000000-0005-0000-0000-00007D8E0000}"/>
    <cellStyle name="Note 4" xfId="2082" xr:uid="{00000000-0005-0000-0000-00007E8E0000}"/>
    <cellStyle name="Note 4 2" xfId="2083" xr:uid="{00000000-0005-0000-0000-00007F8E0000}"/>
    <cellStyle name="Note 4 2 2" xfId="5860" xr:uid="{00000000-0005-0000-0000-0000808E0000}"/>
    <cellStyle name="Note 4 2 2 2" xfId="8074" xr:uid="{00000000-0005-0000-0000-0000818E0000}"/>
    <cellStyle name="Note 4 2 3" xfId="7798" xr:uid="{00000000-0005-0000-0000-0000828E0000}"/>
    <cellStyle name="Note 4 3" xfId="2084" xr:uid="{00000000-0005-0000-0000-0000838E0000}"/>
    <cellStyle name="Note 4 3 2" xfId="6657" xr:uid="{00000000-0005-0000-0000-0000848E0000}"/>
    <cellStyle name="Note 4 3 2 2" xfId="8073" xr:uid="{00000000-0005-0000-0000-0000858E0000}"/>
    <cellStyle name="Note 4 3 3" xfId="7797" xr:uid="{00000000-0005-0000-0000-0000868E0000}"/>
    <cellStyle name="Note 4 4" xfId="2085" xr:uid="{00000000-0005-0000-0000-0000878E0000}"/>
    <cellStyle name="Note 4 4 2" xfId="6025" xr:uid="{00000000-0005-0000-0000-0000888E0000}"/>
    <cellStyle name="Note 4 4 2 2" xfId="8072" xr:uid="{00000000-0005-0000-0000-0000898E0000}"/>
    <cellStyle name="Note 4 4 3" xfId="7796" xr:uid="{00000000-0005-0000-0000-00008A8E0000}"/>
    <cellStyle name="Note 4 5" xfId="6024" xr:uid="{00000000-0005-0000-0000-00008B8E0000}"/>
    <cellStyle name="Note 4 5 2" xfId="7466" xr:uid="{00000000-0005-0000-0000-00008C8E0000}"/>
    <cellStyle name="Note 4 6" xfId="7799" xr:uid="{00000000-0005-0000-0000-00008D8E0000}"/>
    <cellStyle name="Note 4 7" xfId="38853" xr:uid="{00000000-0005-0000-0000-00008E8E0000}"/>
    <cellStyle name="Note 4_1.1" xfId="5874" xr:uid="{00000000-0005-0000-0000-00008F8E0000}"/>
    <cellStyle name="Note 40" xfId="2086" xr:uid="{00000000-0005-0000-0000-0000908E0000}"/>
    <cellStyle name="Note 40 2" xfId="2087" xr:uid="{00000000-0005-0000-0000-0000918E0000}"/>
    <cellStyle name="Note 40 2 2" xfId="6456" xr:uid="{00000000-0005-0000-0000-0000928E0000}"/>
    <cellStyle name="Note 40 2 2 2" xfId="7464" xr:uid="{00000000-0005-0000-0000-0000938E0000}"/>
    <cellStyle name="Note 40 2 3" xfId="7794" xr:uid="{00000000-0005-0000-0000-0000948E0000}"/>
    <cellStyle name="Note 40 3" xfId="2088" xr:uid="{00000000-0005-0000-0000-0000958E0000}"/>
    <cellStyle name="Note 40 3 2" xfId="6658" xr:uid="{00000000-0005-0000-0000-0000968E0000}"/>
    <cellStyle name="Note 40 3 2 2" xfId="7463" xr:uid="{00000000-0005-0000-0000-0000978E0000}"/>
    <cellStyle name="Note 40 3 3" xfId="7793" xr:uid="{00000000-0005-0000-0000-0000988E0000}"/>
    <cellStyle name="Note 40 4" xfId="2089" xr:uid="{00000000-0005-0000-0000-0000998E0000}"/>
    <cellStyle name="Note 40 4 2" xfId="6026" xr:uid="{00000000-0005-0000-0000-00009A8E0000}"/>
    <cellStyle name="Note 40 4 2 2" xfId="7462" xr:uid="{00000000-0005-0000-0000-00009B8E0000}"/>
    <cellStyle name="Note 40 4 3" xfId="7792" xr:uid="{00000000-0005-0000-0000-00009C8E0000}"/>
    <cellStyle name="Note 40 5" xfId="7007" xr:uid="{00000000-0005-0000-0000-00009D8E0000}"/>
    <cellStyle name="Note 40 5 2" xfId="7465" xr:uid="{00000000-0005-0000-0000-00009E8E0000}"/>
    <cellStyle name="Note 40 6" xfId="7795" xr:uid="{00000000-0005-0000-0000-00009F8E0000}"/>
    <cellStyle name="Note 40_1.1" xfId="6726" xr:uid="{00000000-0005-0000-0000-0000A08E0000}"/>
    <cellStyle name="Note 41" xfId="2090" xr:uid="{00000000-0005-0000-0000-0000A18E0000}"/>
    <cellStyle name="Note 41 2" xfId="2091" xr:uid="{00000000-0005-0000-0000-0000A28E0000}"/>
    <cellStyle name="Note 41 2 2" xfId="6457" xr:uid="{00000000-0005-0000-0000-0000A38E0000}"/>
    <cellStyle name="Note 41 2 2 2" xfId="7460" xr:uid="{00000000-0005-0000-0000-0000A48E0000}"/>
    <cellStyle name="Note 41 2 3" xfId="8167" xr:uid="{00000000-0005-0000-0000-0000A58E0000}"/>
    <cellStyle name="Note 41 3" xfId="2092" xr:uid="{00000000-0005-0000-0000-0000A68E0000}"/>
    <cellStyle name="Note 41 3 2" xfId="5885" xr:uid="{00000000-0005-0000-0000-0000A78E0000}"/>
    <cellStyle name="Note 41 3 2 2" xfId="7459" xr:uid="{00000000-0005-0000-0000-0000A88E0000}"/>
    <cellStyle name="Note 41 3 3" xfId="8166" xr:uid="{00000000-0005-0000-0000-0000A98E0000}"/>
    <cellStyle name="Note 41 4" xfId="2093" xr:uid="{00000000-0005-0000-0000-0000AA8E0000}"/>
    <cellStyle name="Note 41 4 2" xfId="6212" xr:uid="{00000000-0005-0000-0000-0000AB8E0000}"/>
    <cellStyle name="Note 41 4 2 2" xfId="8071" xr:uid="{00000000-0005-0000-0000-0000AC8E0000}"/>
    <cellStyle name="Note 41 4 3" xfId="8165" xr:uid="{00000000-0005-0000-0000-0000AD8E0000}"/>
    <cellStyle name="Note 41 5" xfId="7008" xr:uid="{00000000-0005-0000-0000-0000AE8E0000}"/>
    <cellStyle name="Note 41 5 2" xfId="7461" xr:uid="{00000000-0005-0000-0000-0000AF8E0000}"/>
    <cellStyle name="Note 41 6" xfId="7791" xr:uid="{00000000-0005-0000-0000-0000B08E0000}"/>
    <cellStyle name="Note 41_1.1" xfId="6560" xr:uid="{00000000-0005-0000-0000-0000B18E0000}"/>
    <cellStyle name="Note 42" xfId="2094" xr:uid="{00000000-0005-0000-0000-0000B28E0000}"/>
    <cellStyle name="Note 42 2" xfId="2095" xr:uid="{00000000-0005-0000-0000-0000B38E0000}"/>
    <cellStyle name="Note 42 2 2" xfId="6883" xr:uid="{00000000-0005-0000-0000-0000B48E0000}"/>
    <cellStyle name="Note 42 2 2 2" xfId="8069" xr:uid="{00000000-0005-0000-0000-0000B58E0000}"/>
    <cellStyle name="Note 42 2 3" xfId="7789" xr:uid="{00000000-0005-0000-0000-0000B68E0000}"/>
    <cellStyle name="Note 42 3" xfId="2096" xr:uid="{00000000-0005-0000-0000-0000B78E0000}"/>
    <cellStyle name="Note 42 3 2" xfId="6659" xr:uid="{00000000-0005-0000-0000-0000B88E0000}"/>
    <cellStyle name="Note 42 3 2 2" xfId="7458" xr:uid="{00000000-0005-0000-0000-0000B98E0000}"/>
    <cellStyle name="Note 42 3 3" xfId="7788" xr:uid="{00000000-0005-0000-0000-0000BA8E0000}"/>
    <cellStyle name="Note 42 4" xfId="2097" xr:uid="{00000000-0005-0000-0000-0000BB8E0000}"/>
    <cellStyle name="Note 42 4 2" xfId="6884" xr:uid="{00000000-0005-0000-0000-0000BC8E0000}"/>
    <cellStyle name="Note 42 4 2 2" xfId="7457" xr:uid="{00000000-0005-0000-0000-0000BD8E0000}"/>
    <cellStyle name="Note 42 4 3" xfId="7787" xr:uid="{00000000-0005-0000-0000-0000BE8E0000}"/>
    <cellStyle name="Note 42 5" xfId="6775" xr:uid="{00000000-0005-0000-0000-0000BF8E0000}"/>
    <cellStyle name="Note 42 5 2" xfId="8070" xr:uid="{00000000-0005-0000-0000-0000C08E0000}"/>
    <cellStyle name="Note 42 6" xfId="7790" xr:uid="{00000000-0005-0000-0000-0000C18E0000}"/>
    <cellStyle name="Note 42_1.1" xfId="6030" xr:uid="{00000000-0005-0000-0000-0000C28E0000}"/>
    <cellStyle name="Note 43" xfId="2098" xr:uid="{00000000-0005-0000-0000-0000C38E0000}"/>
    <cellStyle name="Note 43 2" xfId="2099" xr:uid="{00000000-0005-0000-0000-0000C48E0000}"/>
    <cellStyle name="Note 43 2 2" xfId="6515" xr:uid="{00000000-0005-0000-0000-0000C58E0000}"/>
    <cellStyle name="Note 43 2 2 2" xfId="7455" xr:uid="{00000000-0005-0000-0000-0000C68E0000}"/>
    <cellStyle name="Note 43 2 3" xfId="7785" xr:uid="{00000000-0005-0000-0000-0000C78E0000}"/>
    <cellStyle name="Note 43 3" xfId="2100" xr:uid="{00000000-0005-0000-0000-0000C88E0000}"/>
    <cellStyle name="Note 43 3 2" xfId="6943" xr:uid="{00000000-0005-0000-0000-0000C98E0000}"/>
    <cellStyle name="Note 43 3 2 2" xfId="7454" xr:uid="{00000000-0005-0000-0000-0000CA8E0000}"/>
    <cellStyle name="Note 43 3 3" xfId="7784" xr:uid="{00000000-0005-0000-0000-0000CB8E0000}"/>
    <cellStyle name="Note 43 4" xfId="2101" xr:uid="{00000000-0005-0000-0000-0000CC8E0000}"/>
    <cellStyle name="Note 43 4 2" xfId="6740" xr:uid="{00000000-0005-0000-0000-0000CD8E0000}"/>
    <cellStyle name="Note 43 4 2 2" xfId="7453" xr:uid="{00000000-0005-0000-0000-0000CE8E0000}"/>
    <cellStyle name="Note 43 4 3" xfId="7783" xr:uid="{00000000-0005-0000-0000-0000CF8E0000}"/>
    <cellStyle name="Note 43 5" xfId="6514" xr:uid="{00000000-0005-0000-0000-0000D08E0000}"/>
    <cellStyle name="Note 43 5 2" xfId="7456" xr:uid="{00000000-0005-0000-0000-0000D18E0000}"/>
    <cellStyle name="Note 43 6" xfId="7786" xr:uid="{00000000-0005-0000-0000-0000D28E0000}"/>
    <cellStyle name="Note 43_1.1" xfId="6561" xr:uid="{00000000-0005-0000-0000-0000D38E0000}"/>
    <cellStyle name="Note 44" xfId="2102" xr:uid="{00000000-0005-0000-0000-0000D48E0000}"/>
    <cellStyle name="Note 44 2" xfId="2103" xr:uid="{00000000-0005-0000-0000-0000D58E0000}"/>
    <cellStyle name="Note 44 2 2" xfId="5886" xr:uid="{00000000-0005-0000-0000-0000D68E0000}"/>
    <cellStyle name="Note 44 2 2 2" xfId="8067" xr:uid="{00000000-0005-0000-0000-0000D78E0000}"/>
    <cellStyle name="Note 44 2 3" xfId="7781" xr:uid="{00000000-0005-0000-0000-0000D88E0000}"/>
    <cellStyle name="Note 44 3" xfId="2104" xr:uid="{00000000-0005-0000-0000-0000D98E0000}"/>
    <cellStyle name="Note 44 3 2" xfId="6517" xr:uid="{00000000-0005-0000-0000-0000DA8E0000}"/>
    <cellStyle name="Note 44 3 2 2" xfId="8066" xr:uid="{00000000-0005-0000-0000-0000DB8E0000}"/>
    <cellStyle name="Note 44 3 3" xfId="7780" xr:uid="{00000000-0005-0000-0000-0000DC8E0000}"/>
    <cellStyle name="Note 44 4" xfId="2105" xr:uid="{00000000-0005-0000-0000-0000DD8E0000}"/>
    <cellStyle name="Note 44 4 2" xfId="6458" xr:uid="{00000000-0005-0000-0000-0000DE8E0000}"/>
    <cellStyle name="Note 44 4 2 2" xfId="7452" xr:uid="{00000000-0005-0000-0000-0000DF8E0000}"/>
    <cellStyle name="Note 44 4 3" xfId="7779" xr:uid="{00000000-0005-0000-0000-0000E08E0000}"/>
    <cellStyle name="Note 44 5" xfId="6516" xr:uid="{00000000-0005-0000-0000-0000E18E0000}"/>
    <cellStyle name="Note 44 5 2" xfId="8068" xr:uid="{00000000-0005-0000-0000-0000E28E0000}"/>
    <cellStyle name="Note 44 6" xfId="7782" xr:uid="{00000000-0005-0000-0000-0000E38E0000}"/>
    <cellStyle name="Note 44_1.1" xfId="6972" xr:uid="{00000000-0005-0000-0000-0000E48E0000}"/>
    <cellStyle name="Note 45" xfId="2106" xr:uid="{00000000-0005-0000-0000-0000E58E0000}"/>
    <cellStyle name="Note 45 2" xfId="2107" xr:uid="{00000000-0005-0000-0000-0000E68E0000}"/>
    <cellStyle name="Note 45 2 2" xfId="6963" xr:uid="{00000000-0005-0000-0000-0000E78E0000}"/>
    <cellStyle name="Note 45 2 2 2" xfId="7450" xr:uid="{00000000-0005-0000-0000-0000E88E0000}"/>
    <cellStyle name="Note 45 2 3" xfId="7777" xr:uid="{00000000-0005-0000-0000-0000E98E0000}"/>
    <cellStyle name="Note 45 3" xfId="2108" xr:uid="{00000000-0005-0000-0000-0000EA8E0000}"/>
    <cellStyle name="Note 45 3 2" xfId="6459" xr:uid="{00000000-0005-0000-0000-0000EB8E0000}"/>
    <cellStyle name="Note 45 3 2 2" xfId="7449" xr:uid="{00000000-0005-0000-0000-0000EC8E0000}"/>
    <cellStyle name="Note 45 3 3" xfId="7776" xr:uid="{00000000-0005-0000-0000-0000ED8E0000}"/>
    <cellStyle name="Note 45 4" xfId="2109" xr:uid="{00000000-0005-0000-0000-0000EE8E0000}"/>
    <cellStyle name="Note 45 4 2" xfId="7009" xr:uid="{00000000-0005-0000-0000-0000EF8E0000}"/>
    <cellStyle name="Note 45 4 2 2" xfId="7448" xr:uid="{00000000-0005-0000-0000-0000F08E0000}"/>
    <cellStyle name="Note 45 4 3" xfId="7775" xr:uid="{00000000-0005-0000-0000-0000F18E0000}"/>
    <cellStyle name="Note 45 5" xfId="6078" xr:uid="{00000000-0005-0000-0000-0000F28E0000}"/>
    <cellStyle name="Note 45 5 2" xfId="7451" xr:uid="{00000000-0005-0000-0000-0000F38E0000}"/>
    <cellStyle name="Note 45 6" xfId="7778" xr:uid="{00000000-0005-0000-0000-0000F48E0000}"/>
    <cellStyle name="Note 45_1.1" xfId="6562" xr:uid="{00000000-0005-0000-0000-0000F58E0000}"/>
    <cellStyle name="Note 46" xfId="2110" xr:uid="{00000000-0005-0000-0000-0000F68E0000}"/>
    <cellStyle name="Note 46 2" xfId="2111" xr:uid="{00000000-0005-0000-0000-0000F78E0000}"/>
    <cellStyle name="Note 46 2 2" xfId="6079" xr:uid="{00000000-0005-0000-0000-0000F88E0000}"/>
    <cellStyle name="Note 46 2 2 2" xfId="7446" xr:uid="{00000000-0005-0000-0000-0000F98E0000}"/>
    <cellStyle name="Note 46 2 3" xfId="7773" xr:uid="{00000000-0005-0000-0000-0000FA8E0000}"/>
    <cellStyle name="Note 46 3" xfId="2112" xr:uid="{00000000-0005-0000-0000-0000FB8E0000}"/>
    <cellStyle name="Note 46 3 2" xfId="6461" xr:uid="{00000000-0005-0000-0000-0000FC8E0000}"/>
    <cellStyle name="Note 46 3 2 2" xfId="8065" xr:uid="{00000000-0005-0000-0000-0000FD8E0000}"/>
    <cellStyle name="Note 46 3 3" xfId="7772" xr:uid="{00000000-0005-0000-0000-0000FE8E0000}"/>
    <cellStyle name="Note 46 4" xfId="2113" xr:uid="{00000000-0005-0000-0000-0000FF8E0000}"/>
    <cellStyle name="Note 46 4 2" xfId="6660" xr:uid="{00000000-0005-0000-0000-0000008F0000}"/>
    <cellStyle name="Note 46 4 2 2" xfId="8064" xr:uid="{00000000-0005-0000-0000-0000018F0000}"/>
    <cellStyle name="Note 46 4 3" xfId="7771" xr:uid="{00000000-0005-0000-0000-0000028F0000}"/>
    <cellStyle name="Note 46 5" xfId="6460" xr:uid="{00000000-0005-0000-0000-0000038F0000}"/>
    <cellStyle name="Note 46 5 2" xfId="7447" xr:uid="{00000000-0005-0000-0000-0000048F0000}"/>
    <cellStyle name="Note 46 6" xfId="7774" xr:uid="{00000000-0005-0000-0000-0000058F0000}"/>
    <cellStyle name="Note 46_1.1" xfId="5912" xr:uid="{00000000-0005-0000-0000-0000068F0000}"/>
    <cellStyle name="Note 47" xfId="2114" xr:uid="{00000000-0005-0000-0000-0000078F0000}"/>
    <cellStyle name="Note 47 2" xfId="2115" xr:uid="{00000000-0005-0000-0000-0000088F0000}"/>
    <cellStyle name="Note 47 2 2" xfId="6080" xr:uid="{00000000-0005-0000-0000-0000098F0000}"/>
    <cellStyle name="Note 47 2 2 2" xfId="8062" xr:uid="{00000000-0005-0000-0000-00000A8F0000}"/>
    <cellStyle name="Note 47 2 3" xfId="8164" xr:uid="{00000000-0005-0000-0000-00000B8F0000}"/>
    <cellStyle name="Note 47 3" xfId="2116" xr:uid="{00000000-0005-0000-0000-00000C8F0000}"/>
    <cellStyle name="Note 47 3 2" xfId="6462" xr:uid="{00000000-0005-0000-0000-00000D8F0000}"/>
    <cellStyle name="Note 47 3 2 2" xfId="7445" xr:uid="{00000000-0005-0000-0000-00000E8F0000}"/>
    <cellStyle name="Note 47 3 3" xfId="8163" xr:uid="{00000000-0005-0000-0000-00000F8F0000}"/>
    <cellStyle name="Note 47 4" xfId="2117" xr:uid="{00000000-0005-0000-0000-0000108F0000}"/>
    <cellStyle name="Note 47 4 2" xfId="6518" xr:uid="{00000000-0005-0000-0000-0000118F0000}"/>
    <cellStyle name="Note 47 4 2 2" xfId="8061" xr:uid="{00000000-0005-0000-0000-0000128F0000}"/>
    <cellStyle name="Note 47 4 3" xfId="7769" xr:uid="{00000000-0005-0000-0000-0000138F0000}"/>
    <cellStyle name="Note 47 5" xfId="6944" xr:uid="{00000000-0005-0000-0000-0000148F0000}"/>
    <cellStyle name="Note 47 5 2" xfId="8063" xr:uid="{00000000-0005-0000-0000-0000158F0000}"/>
    <cellStyle name="Note 47 6" xfId="7770" xr:uid="{00000000-0005-0000-0000-0000168F0000}"/>
    <cellStyle name="Note 47_1.1" xfId="6588" xr:uid="{00000000-0005-0000-0000-0000178F0000}"/>
    <cellStyle name="Note 48" xfId="2118" xr:uid="{00000000-0005-0000-0000-0000188F0000}"/>
    <cellStyle name="Note 48 2" xfId="2119" xr:uid="{00000000-0005-0000-0000-0000198F0000}"/>
    <cellStyle name="Note 48 2 2" xfId="6081" xr:uid="{00000000-0005-0000-0000-00001A8F0000}"/>
    <cellStyle name="Note 48 2 2 2" xfId="8059" xr:uid="{00000000-0005-0000-0000-00001B8F0000}"/>
    <cellStyle name="Note 48 2 3" xfId="7767" xr:uid="{00000000-0005-0000-0000-00001C8F0000}"/>
    <cellStyle name="Note 48 3" xfId="2120" xr:uid="{00000000-0005-0000-0000-00001D8F0000}"/>
    <cellStyle name="Note 48 3 2" xfId="6213" xr:uid="{00000000-0005-0000-0000-00001E8F0000}"/>
    <cellStyle name="Note 48 3 2 2" xfId="7444" xr:uid="{00000000-0005-0000-0000-00001F8F0000}"/>
    <cellStyle name="Note 48 3 3" xfId="7766" xr:uid="{00000000-0005-0000-0000-0000208F0000}"/>
    <cellStyle name="Note 48 4" xfId="2121" xr:uid="{00000000-0005-0000-0000-0000218F0000}"/>
    <cellStyle name="Note 48 4 2" xfId="6463" xr:uid="{00000000-0005-0000-0000-0000228F0000}"/>
    <cellStyle name="Note 48 4 2 2" xfId="7443" xr:uid="{00000000-0005-0000-0000-0000238F0000}"/>
    <cellStyle name="Note 48 4 3" xfId="7765" xr:uid="{00000000-0005-0000-0000-0000248F0000}"/>
    <cellStyle name="Note 48 5" xfId="6885" xr:uid="{00000000-0005-0000-0000-0000258F0000}"/>
    <cellStyle name="Note 48 5 2" xfId="8060" xr:uid="{00000000-0005-0000-0000-0000268F0000}"/>
    <cellStyle name="Note 48 6" xfId="7768" xr:uid="{00000000-0005-0000-0000-0000278F0000}"/>
    <cellStyle name="Note 48_1.1" xfId="5913" xr:uid="{00000000-0005-0000-0000-0000288F0000}"/>
    <cellStyle name="Note 49" xfId="2122" xr:uid="{00000000-0005-0000-0000-0000298F0000}"/>
    <cellStyle name="Note 49 2" xfId="2123" xr:uid="{00000000-0005-0000-0000-00002A8F0000}"/>
    <cellStyle name="Note 49 2 2" xfId="6215" xr:uid="{00000000-0005-0000-0000-00002B8F0000}"/>
    <cellStyle name="Note 49 2 2 2" xfId="8057" xr:uid="{00000000-0005-0000-0000-00002C8F0000}"/>
    <cellStyle name="Note 49 2 3" xfId="7763" xr:uid="{00000000-0005-0000-0000-00002D8F0000}"/>
    <cellStyle name="Note 49 3" xfId="2124" xr:uid="{00000000-0005-0000-0000-00002E8F0000}"/>
    <cellStyle name="Note 49 3 2" xfId="5930" xr:uid="{00000000-0005-0000-0000-00002F8F0000}"/>
    <cellStyle name="Note 49 3 2 2" xfId="8056" xr:uid="{00000000-0005-0000-0000-0000308F0000}"/>
    <cellStyle name="Note 49 3 3" xfId="7762" xr:uid="{00000000-0005-0000-0000-0000318F0000}"/>
    <cellStyle name="Note 49 4" xfId="2125" xr:uid="{00000000-0005-0000-0000-0000328F0000}"/>
    <cellStyle name="Note 49 4 2" xfId="6741" xr:uid="{00000000-0005-0000-0000-0000338F0000}"/>
    <cellStyle name="Note 49 4 2 2" xfId="7442" xr:uid="{00000000-0005-0000-0000-0000348F0000}"/>
    <cellStyle name="Note 49 4 3" xfId="7761" xr:uid="{00000000-0005-0000-0000-0000358F0000}"/>
    <cellStyle name="Note 49 5" xfId="6214" xr:uid="{00000000-0005-0000-0000-0000368F0000}"/>
    <cellStyle name="Note 49 5 2" xfId="8058" xr:uid="{00000000-0005-0000-0000-0000378F0000}"/>
    <cellStyle name="Note 49 6" xfId="7764" xr:uid="{00000000-0005-0000-0000-0000388F0000}"/>
    <cellStyle name="Note 49_1.1" xfId="6678" xr:uid="{00000000-0005-0000-0000-0000398F0000}"/>
    <cellStyle name="Note 5" xfId="2126" xr:uid="{00000000-0005-0000-0000-00003A8F0000}"/>
    <cellStyle name="Note 5 2" xfId="2127" xr:uid="{00000000-0005-0000-0000-00003B8F0000}"/>
    <cellStyle name="Note 5 2 2" xfId="7010" xr:uid="{00000000-0005-0000-0000-00003C8F0000}"/>
    <cellStyle name="Note 5 2 2 2" xfId="8055" xr:uid="{00000000-0005-0000-0000-00003D8F0000}"/>
    <cellStyle name="Note 5 2 3" xfId="7759" xr:uid="{00000000-0005-0000-0000-00003E8F0000}"/>
    <cellStyle name="Note 5 3" xfId="2128" xr:uid="{00000000-0005-0000-0000-00003F8F0000}"/>
    <cellStyle name="Note 5 3 2" xfId="6464" xr:uid="{00000000-0005-0000-0000-0000408F0000}"/>
    <cellStyle name="Note 5 3 2 2" xfId="7440" xr:uid="{00000000-0005-0000-0000-0000418F0000}"/>
    <cellStyle name="Note 5 3 3" xfId="7758" xr:uid="{00000000-0005-0000-0000-0000428F0000}"/>
    <cellStyle name="Note 5 4" xfId="2129" xr:uid="{00000000-0005-0000-0000-0000438F0000}"/>
    <cellStyle name="Note 5 4 2" xfId="6661" xr:uid="{00000000-0005-0000-0000-0000448F0000}"/>
    <cellStyle name="Note 5 4 2 2" xfId="7439" xr:uid="{00000000-0005-0000-0000-0000458F0000}"/>
    <cellStyle name="Note 5 4 3" xfId="7757" xr:uid="{00000000-0005-0000-0000-0000468F0000}"/>
    <cellStyle name="Note 5 5" xfId="6945" xr:uid="{00000000-0005-0000-0000-0000478F0000}"/>
    <cellStyle name="Note 5 5 2" xfId="7441" xr:uid="{00000000-0005-0000-0000-0000488F0000}"/>
    <cellStyle name="Note 5 6" xfId="7760" xr:uid="{00000000-0005-0000-0000-0000498F0000}"/>
    <cellStyle name="Note 5_1.1" xfId="6799" xr:uid="{00000000-0005-0000-0000-00004A8F0000}"/>
    <cellStyle name="Note 50" xfId="2130" xr:uid="{00000000-0005-0000-0000-00004B8F0000}"/>
    <cellStyle name="Note 50 2" xfId="2131" xr:uid="{00000000-0005-0000-0000-00004C8F0000}"/>
    <cellStyle name="Note 50 2 2" xfId="7011" xr:uid="{00000000-0005-0000-0000-00004D8F0000}"/>
    <cellStyle name="Note 50 2 2 2" xfId="7437" xr:uid="{00000000-0005-0000-0000-00004E8F0000}"/>
    <cellStyle name="Note 50 2 3" xfId="7755" xr:uid="{00000000-0005-0000-0000-00004F8F0000}"/>
    <cellStyle name="Note 50 3" xfId="2132" xr:uid="{00000000-0005-0000-0000-0000508F0000}"/>
    <cellStyle name="Note 50 3 2" xfId="6946" xr:uid="{00000000-0005-0000-0000-0000518F0000}"/>
    <cellStyle name="Note 50 3 2 2" xfId="7436" xr:uid="{00000000-0005-0000-0000-0000528F0000}"/>
    <cellStyle name="Note 50 3 3" xfId="7754" xr:uid="{00000000-0005-0000-0000-0000538F0000}"/>
    <cellStyle name="Note 50 4" xfId="2133" xr:uid="{00000000-0005-0000-0000-0000548F0000}"/>
    <cellStyle name="Note 50 4 2" xfId="6662" xr:uid="{00000000-0005-0000-0000-0000558F0000}"/>
    <cellStyle name="Note 50 4 2 2" xfId="7435" xr:uid="{00000000-0005-0000-0000-0000568F0000}"/>
    <cellStyle name="Note 50 4 3" xfId="7753" xr:uid="{00000000-0005-0000-0000-0000578F0000}"/>
    <cellStyle name="Note 50 5" xfId="6465" xr:uid="{00000000-0005-0000-0000-0000588F0000}"/>
    <cellStyle name="Note 50 5 2" xfId="7438" xr:uid="{00000000-0005-0000-0000-0000598F0000}"/>
    <cellStyle name="Note 50 6" xfId="7756" xr:uid="{00000000-0005-0000-0000-00005A8F0000}"/>
    <cellStyle name="Note 50_1.1" xfId="6680" xr:uid="{00000000-0005-0000-0000-00005B8F0000}"/>
    <cellStyle name="Note 51" xfId="2134" xr:uid="{00000000-0005-0000-0000-00005C8F0000}"/>
    <cellStyle name="Note 51 2" xfId="2135" xr:uid="{00000000-0005-0000-0000-00005D8F0000}"/>
    <cellStyle name="Note 51 2 2" xfId="7012" xr:uid="{00000000-0005-0000-0000-00005E8F0000}"/>
    <cellStyle name="Note 51 2 2 2" xfId="8054" xr:uid="{00000000-0005-0000-0000-00005F8F0000}"/>
    <cellStyle name="Note 51 2 3" xfId="8162" xr:uid="{00000000-0005-0000-0000-0000608F0000}"/>
    <cellStyle name="Note 51 3" xfId="2136" xr:uid="{00000000-0005-0000-0000-0000618F0000}"/>
    <cellStyle name="Note 51 3 2" xfId="6467" xr:uid="{00000000-0005-0000-0000-0000628F0000}"/>
    <cellStyle name="Note 51 3 2 2" xfId="8053" xr:uid="{00000000-0005-0000-0000-0000638F0000}"/>
    <cellStyle name="Note 51 3 3" xfId="7751" xr:uid="{00000000-0005-0000-0000-0000648F0000}"/>
    <cellStyle name="Note 51 4" xfId="2137" xr:uid="{00000000-0005-0000-0000-0000658F0000}"/>
    <cellStyle name="Note 51 4 2" xfId="6663" xr:uid="{00000000-0005-0000-0000-0000668F0000}"/>
    <cellStyle name="Note 51 4 2 2" xfId="8052" xr:uid="{00000000-0005-0000-0000-0000678F0000}"/>
    <cellStyle name="Note 51 4 3" xfId="7750" xr:uid="{00000000-0005-0000-0000-0000688F0000}"/>
    <cellStyle name="Note 51 5" xfId="6466" xr:uid="{00000000-0005-0000-0000-0000698F0000}"/>
    <cellStyle name="Note 51 5 2" xfId="7434" xr:uid="{00000000-0005-0000-0000-00006A8F0000}"/>
    <cellStyle name="Note 51 6" xfId="7752" xr:uid="{00000000-0005-0000-0000-00006B8F0000}"/>
    <cellStyle name="Note 51_1.1" xfId="6800" xr:uid="{00000000-0005-0000-0000-00006C8F0000}"/>
    <cellStyle name="Note 52" xfId="2138" xr:uid="{00000000-0005-0000-0000-00006D8F0000}"/>
    <cellStyle name="Note 52 2" xfId="2139" xr:uid="{00000000-0005-0000-0000-00006E8F0000}"/>
    <cellStyle name="Note 52 2 2" xfId="6520" xr:uid="{00000000-0005-0000-0000-00006F8F0000}"/>
    <cellStyle name="Note 52 2 2 2" xfId="8051" xr:uid="{00000000-0005-0000-0000-0000708F0000}"/>
    <cellStyle name="Note 52 2 3" xfId="8161" xr:uid="{00000000-0005-0000-0000-0000718F0000}"/>
    <cellStyle name="Note 52 3" xfId="2140" xr:uid="{00000000-0005-0000-0000-0000728F0000}"/>
    <cellStyle name="Note 52 3 2" xfId="5887" xr:uid="{00000000-0005-0000-0000-0000738F0000}"/>
    <cellStyle name="Note 52 3 2 2" xfId="8050" xr:uid="{00000000-0005-0000-0000-0000748F0000}"/>
    <cellStyle name="Note 52 3 3" xfId="7748" xr:uid="{00000000-0005-0000-0000-0000758F0000}"/>
    <cellStyle name="Note 52 4" xfId="2141" xr:uid="{00000000-0005-0000-0000-0000768F0000}"/>
    <cellStyle name="Note 52 4 2" xfId="6856" xr:uid="{00000000-0005-0000-0000-0000778F0000}"/>
    <cellStyle name="Note 52 4 2 2" xfId="8049" xr:uid="{00000000-0005-0000-0000-0000788F0000}"/>
    <cellStyle name="Note 52 4 3" xfId="7747" xr:uid="{00000000-0005-0000-0000-0000798F0000}"/>
    <cellStyle name="Note 52 5" xfId="6519" xr:uid="{00000000-0005-0000-0000-00007A8F0000}"/>
    <cellStyle name="Note 52 5 2" xfId="7433" xr:uid="{00000000-0005-0000-0000-00007B8F0000}"/>
    <cellStyle name="Note 52 6" xfId="7749" xr:uid="{00000000-0005-0000-0000-00007C8F0000}"/>
    <cellStyle name="Note 52_1.1" xfId="6862" xr:uid="{00000000-0005-0000-0000-00007D8F0000}"/>
    <cellStyle name="Note 53" xfId="2142" xr:uid="{00000000-0005-0000-0000-00007E8F0000}"/>
    <cellStyle name="Note 53 2" xfId="2143" xr:uid="{00000000-0005-0000-0000-00007F8F0000}"/>
    <cellStyle name="Note 53 2 2" xfId="6468" xr:uid="{00000000-0005-0000-0000-0000808F0000}"/>
    <cellStyle name="Note 53 2 2 2" xfId="7431" xr:uid="{00000000-0005-0000-0000-0000818F0000}"/>
    <cellStyle name="Note 53 2 3" xfId="7745" xr:uid="{00000000-0005-0000-0000-0000828F0000}"/>
    <cellStyle name="Note 53 3" xfId="2144" xr:uid="{00000000-0005-0000-0000-0000838F0000}"/>
    <cellStyle name="Note 53 3 2" xfId="6664" xr:uid="{00000000-0005-0000-0000-0000848F0000}"/>
    <cellStyle name="Note 53 3 2 2" xfId="7430" xr:uid="{00000000-0005-0000-0000-0000858F0000}"/>
    <cellStyle name="Note 53 3 3" xfId="7744" xr:uid="{00000000-0005-0000-0000-0000868F0000}"/>
    <cellStyle name="Note 53 4" xfId="2145" xr:uid="{00000000-0005-0000-0000-0000878F0000}"/>
    <cellStyle name="Note 53 4 2" xfId="6947" xr:uid="{00000000-0005-0000-0000-0000888F0000}"/>
    <cellStyle name="Note 53 4 2 2" xfId="7429" xr:uid="{00000000-0005-0000-0000-0000898F0000}"/>
    <cellStyle name="Note 53 4 3" xfId="7743" xr:uid="{00000000-0005-0000-0000-00008A8F0000}"/>
    <cellStyle name="Note 53 5" xfId="7013" xr:uid="{00000000-0005-0000-0000-00008B8F0000}"/>
    <cellStyle name="Note 53 5 2" xfId="7432" xr:uid="{00000000-0005-0000-0000-00008C8F0000}"/>
    <cellStyle name="Note 53 6" xfId="7746" xr:uid="{00000000-0005-0000-0000-00008D8F0000}"/>
    <cellStyle name="Note 53_1.1" xfId="5914" xr:uid="{00000000-0005-0000-0000-00008E8F0000}"/>
    <cellStyle name="Note 54" xfId="2146" xr:uid="{00000000-0005-0000-0000-00008F8F0000}"/>
    <cellStyle name="Note 54 2" xfId="2147" xr:uid="{00000000-0005-0000-0000-0000908F0000}"/>
    <cellStyle name="Note 54 2 2" xfId="6469" xr:uid="{00000000-0005-0000-0000-0000918F0000}"/>
    <cellStyle name="Note 54 2 2 2" xfId="7427" xr:uid="{00000000-0005-0000-0000-0000928F0000}"/>
    <cellStyle name="Note 54 2 3" xfId="7741" xr:uid="{00000000-0005-0000-0000-0000938F0000}"/>
    <cellStyle name="Note 54 3" xfId="2148" xr:uid="{00000000-0005-0000-0000-0000948F0000}"/>
    <cellStyle name="Note 54 3 2" xfId="6665" xr:uid="{00000000-0005-0000-0000-0000958F0000}"/>
    <cellStyle name="Note 54 3 2 2" xfId="7426" xr:uid="{00000000-0005-0000-0000-0000968F0000}"/>
    <cellStyle name="Note 54 3 3" xfId="7740" xr:uid="{00000000-0005-0000-0000-0000978F0000}"/>
    <cellStyle name="Note 54 4" xfId="2149" xr:uid="{00000000-0005-0000-0000-0000988F0000}"/>
    <cellStyle name="Note 54 4 2" xfId="6577" xr:uid="{00000000-0005-0000-0000-0000998F0000}"/>
    <cellStyle name="Note 54 4 2 2" xfId="7425" xr:uid="{00000000-0005-0000-0000-00009A8F0000}"/>
    <cellStyle name="Note 54 4 3" xfId="7739" xr:uid="{00000000-0005-0000-0000-00009B8F0000}"/>
    <cellStyle name="Note 54 5" xfId="7014" xr:uid="{00000000-0005-0000-0000-00009C8F0000}"/>
    <cellStyle name="Note 54 5 2" xfId="7428" xr:uid="{00000000-0005-0000-0000-00009D8F0000}"/>
    <cellStyle name="Note 54 6" xfId="7742" xr:uid="{00000000-0005-0000-0000-00009E8F0000}"/>
    <cellStyle name="Note 54_1.1" xfId="5963" xr:uid="{00000000-0005-0000-0000-00009F8F0000}"/>
    <cellStyle name="Note 55" xfId="2150" xr:uid="{00000000-0005-0000-0000-0000A08F0000}"/>
    <cellStyle name="Note 55 2" xfId="2151" xr:uid="{00000000-0005-0000-0000-0000A18F0000}"/>
    <cellStyle name="Note 55 2 2" xfId="7015" xr:uid="{00000000-0005-0000-0000-0000A28F0000}"/>
    <cellStyle name="Note 55 2 2 2" xfId="8047" xr:uid="{00000000-0005-0000-0000-0000A38F0000}"/>
    <cellStyle name="Note 55 2 3" xfId="7737" xr:uid="{00000000-0005-0000-0000-0000A48F0000}"/>
    <cellStyle name="Note 55 3" xfId="2152" xr:uid="{00000000-0005-0000-0000-0000A58F0000}"/>
    <cellStyle name="Note 55 3 2" xfId="6948" xr:uid="{00000000-0005-0000-0000-0000A68F0000}"/>
    <cellStyle name="Note 55 3 2 2" xfId="8046" xr:uid="{00000000-0005-0000-0000-0000A78F0000}"/>
    <cellStyle name="Note 55 3 3" xfId="7736" xr:uid="{00000000-0005-0000-0000-0000A88F0000}"/>
    <cellStyle name="Note 55 4" xfId="2153" xr:uid="{00000000-0005-0000-0000-0000A98F0000}"/>
    <cellStyle name="Note 55 4 2" xfId="6776" xr:uid="{00000000-0005-0000-0000-0000AA8F0000}"/>
    <cellStyle name="Note 55 4 2 2" xfId="8045" xr:uid="{00000000-0005-0000-0000-0000AB8F0000}"/>
    <cellStyle name="Note 55 4 3" xfId="7735" xr:uid="{00000000-0005-0000-0000-0000AC8F0000}"/>
    <cellStyle name="Note 55 5" xfId="6470" xr:uid="{00000000-0005-0000-0000-0000AD8F0000}"/>
    <cellStyle name="Note 55 5 2" xfId="8048" xr:uid="{00000000-0005-0000-0000-0000AE8F0000}"/>
    <cellStyle name="Note 55 6" xfId="7738" xr:uid="{00000000-0005-0000-0000-0000AF8F0000}"/>
    <cellStyle name="Note 55_1.1" xfId="6291" xr:uid="{00000000-0005-0000-0000-0000B08F0000}"/>
    <cellStyle name="Note 56" xfId="2154" xr:uid="{00000000-0005-0000-0000-0000B18F0000}"/>
    <cellStyle name="Note 56 2" xfId="2155" xr:uid="{00000000-0005-0000-0000-0000B28F0000}"/>
    <cellStyle name="Note 56 2 2" xfId="6886" xr:uid="{00000000-0005-0000-0000-0000B38F0000}"/>
    <cellStyle name="Note 56 2 2 2" xfId="8044" xr:uid="{00000000-0005-0000-0000-0000B48F0000}"/>
    <cellStyle name="Note 56 2 3" xfId="7733" xr:uid="{00000000-0005-0000-0000-0000B58F0000}"/>
    <cellStyle name="Note 56 3" xfId="2156" xr:uid="{00000000-0005-0000-0000-0000B68F0000}"/>
    <cellStyle name="Note 56 3 2" xfId="6471" xr:uid="{00000000-0005-0000-0000-0000B78F0000}"/>
    <cellStyle name="Note 56 3 2 2" xfId="8043" xr:uid="{00000000-0005-0000-0000-0000B88F0000}"/>
    <cellStyle name="Note 56 3 3" xfId="7732" xr:uid="{00000000-0005-0000-0000-0000B98F0000}"/>
    <cellStyle name="Note 56 4" xfId="2157" xr:uid="{00000000-0005-0000-0000-0000BA8F0000}"/>
    <cellStyle name="Note 56 4 2" xfId="7028" xr:uid="{00000000-0005-0000-0000-0000BB8F0000}"/>
    <cellStyle name="Note 56 4 2 2" xfId="8042" xr:uid="{00000000-0005-0000-0000-0000BC8F0000}"/>
    <cellStyle name="Note 56 4 3" xfId="7731" xr:uid="{00000000-0005-0000-0000-0000BD8F0000}"/>
    <cellStyle name="Note 56 5" xfId="6777" xr:uid="{00000000-0005-0000-0000-0000BE8F0000}"/>
    <cellStyle name="Note 56 5 2" xfId="7424" xr:uid="{00000000-0005-0000-0000-0000BF8F0000}"/>
    <cellStyle name="Note 56 6" xfId="7734" xr:uid="{00000000-0005-0000-0000-0000C08F0000}"/>
    <cellStyle name="Note 56_1.1" xfId="5942" xr:uid="{00000000-0005-0000-0000-0000C18F0000}"/>
    <cellStyle name="Note 57" xfId="2158" xr:uid="{00000000-0005-0000-0000-0000C28F0000}"/>
    <cellStyle name="Note 57 2" xfId="2159" xr:uid="{00000000-0005-0000-0000-0000C38F0000}"/>
    <cellStyle name="Note 57 2 2" xfId="6578" xr:uid="{00000000-0005-0000-0000-0000C48F0000}"/>
    <cellStyle name="Note 57 2 2 2" xfId="7422" xr:uid="{00000000-0005-0000-0000-0000C58F0000}"/>
    <cellStyle name="Note 57 2 3" xfId="7729" xr:uid="{00000000-0005-0000-0000-0000C68F0000}"/>
    <cellStyle name="Note 57 3" xfId="2160" xr:uid="{00000000-0005-0000-0000-0000C78F0000}"/>
    <cellStyle name="Note 57 3 2" xfId="6472" xr:uid="{00000000-0005-0000-0000-0000C88F0000}"/>
    <cellStyle name="Note 57 3 2 2" xfId="8041" xr:uid="{00000000-0005-0000-0000-0000C98F0000}"/>
    <cellStyle name="Note 57 3 3" xfId="7728" xr:uid="{00000000-0005-0000-0000-0000CA8F0000}"/>
    <cellStyle name="Note 57 4" xfId="2161" xr:uid="{00000000-0005-0000-0000-0000CB8F0000}"/>
    <cellStyle name="Note 57 4 2" xfId="6473" xr:uid="{00000000-0005-0000-0000-0000CC8F0000}"/>
    <cellStyle name="Note 57 4 2 2" xfId="8040" xr:uid="{00000000-0005-0000-0000-0000CD8F0000}"/>
    <cellStyle name="Note 57 4 3" xfId="7727" xr:uid="{00000000-0005-0000-0000-0000CE8F0000}"/>
    <cellStyle name="Note 57 5" xfId="6887" xr:uid="{00000000-0005-0000-0000-0000CF8F0000}"/>
    <cellStyle name="Note 57 5 2" xfId="7423" xr:uid="{00000000-0005-0000-0000-0000D08F0000}"/>
    <cellStyle name="Note 57 6" xfId="7730" xr:uid="{00000000-0005-0000-0000-0000D18F0000}"/>
    <cellStyle name="Note 57_1.1" xfId="6115" xr:uid="{00000000-0005-0000-0000-0000D28F0000}"/>
    <cellStyle name="Note 58" xfId="2162" xr:uid="{00000000-0005-0000-0000-0000D38F0000}"/>
    <cellStyle name="Note 58 2" xfId="2163" xr:uid="{00000000-0005-0000-0000-0000D48F0000}"/>
    <cellStyle name="Note 58 2 2" xfId="6581" xr:uid="{00000000-0005-0000-0000-0000D58F0000}"/>
    <cellStyle name="Note 58 2 2 2" xfId="7421" xr:uid="{00000000-0005-0000-0000-0000D68F0000}"/>
    <cellStyle name="Note 58 2 3" xfId="7725" xr:uid="{00000000-0005-0000-0000-0000D78F0000}"/>
    <cellStyle name="Note 58 3" xfId="2164" xr:uid="{00000000-0005-0000-0000-0000D88F0000}"/>
    <cellStyle name="Note 58 3 2" xfId="6579" xr:uid="{00000000-0005-0000-0000-0000D98F0000}"/>
    <cellStyle name="Note 58 3 2 2" xfId="7420" xr:uid="{00000000-0005-0000-0000-0000DA8F0000}"/>
    <cellStyle name="Note 58 3 3" xfId="7724" xr:uid="{00000000-0005-0000-0000-0000DB8F0000}"/>
    <cellStyle name="Note 58 4" xfId="2165" xr:uid="{00000000-0005-0000-0000-0000DC8F0000}"/>
    <cellStyle name="Note 58 4 2" xfId="6742" xr:uid="{00000000-0005-0000-0000-0000DD8F0000}"/>
    <cellStyle name="Note 58 4 2 2" xfId="8038" xr:uid="{00000000-0005-0000-0000-0000DE8F0000}"/>
    <cellStyle name="Note 58 4 3" xfId="7723" xr:uid="{00000000-0005-0000-0000-0000DF8F0000}"/>
    <cellStyle name="Note 58 5" xfId="6949" xr:uid="{00000000-0005-0000-0000-0000E08F0000}"/>
    <cellStyle name="Note 58 5 2" xfId="8039" xr:uid="{00000000-0005-0000-0000-0000E18F0000}"/>
    <cellStyle name="Note 58 6" xfId="7726" xr:uid="{00000000-0005-0000-0000-0000E28F0000}"/>
    <cellStyle name="Note 58_1.1" xfId="6754" xr:uid="{00000000-0005-0000-0000-0000E38F0000}"/>
    <cellStyle name="Note 59" xfId="2166" xr:uid="{00000000-0005-0000-0000-0000E48F0000}"/>
    <cellStyle name="Note 59 2" xfId="2167" xr:uid="{00000000-0005-0000-0000-0000E58F0000}"/>
    <cellStyle name="Note 59 2 2" xfId="5888" xr:uid="{00000000-0005-0000-0000-0000E68F0000}"/>
    <cellStyle name="Note 59 2 2 2" xfId="7418" xr:uid="{00000000-0005-0000-0000-0000E78F0000}"/>
    <cellStyle name="Note 59 2 3" xfId="7721" xr:uid="{00000000-0005-0000-0000-0000E88F0000}"/>
    <cellStyle name="Note 59 3" xfId="2168" xr:uid="{00000000-0005-0000-0000-0000E98F0000}"/>
    <cellStyle name="Note 59 3 2" xfId="6778" xr:uid="{00000000-0005-0000-0000-0000EA8F0000}"/>
    <cellStyle name="Note 59 3 2 2" xfId="7417" xr:uid="{00000000-0005-0000-0000-0000EB8F0000}"/>
    <cellStyle name="Note 59 3 3" xfId="7720" xr:uid="{00000000-0005-0000-0000-0000EC8F0000}"/>
    <cellStyle name="Note 59 4" xfId="2169" xr:uid="{00000000-0005-0000-0000-0000ED8F0000}"/>
    <cellStyle name="Note 59 4 2" xfId="6216" xr:uid="{00000000-0005-0000-0000-0000EE8F0000}"/>
    <cellStyle name="Note 59 4 2 2" xfId="7416" xr:uid="{00000000-0005-0000-0000-0000EF8F0000}"/>
    <cellStyle name="Note 59 4 3" xfId="7719" xr:uid="{00000000-0005-0000-0000-0000F08F0000}"/>
    <cellStyle name="Note 59 5" xfId="6954" xr:uid="{00000000-0005-0000-0000-0000F18F0000}"/>
    <cellStyle name="Note 59 5 2" xfId="7419" xr:uid="{00000000-0005-0000-0000-0000F28F0000}"/>
    <cellStyle name="Note 59 6" xfId="7722" xr:uid="{00000000-0005-0000-0000-0000F38F0000}"/>
    <cellStyle name="Note 59_1.1" xfId="6755" xr:uid="{00000000-0005-0000-0000-0000F48F0000}"/>
    <cellStyle name="Note 6" xfId="2170" xr:uid="{00000000-0005-0000-0000-0000F58F0000}"/>
    <cellStyle name="Note 6 2" xfId="2171" xr:uid="{00000000-0005-0000-0000-0000F68F0000}"/>
    <cellStyle name="Note 6 2 2" xfId="6474" xr:uid="{00000000-0005-0000-0000-0000F78F0000}"/>
    <cellStyle name="Note 6 2 2 2" xfId="7414" xr:uid="{00000000-0005-0000-0000-0000F88F0000}"/>
    <cellStyle name="Note 6 2 3" xfId="8160" xr:uid="{00000000-0005-0000-0000-0000F98F0000}"/>
    <cellStyle name="Note 6 3" xfId="2172" xr:uid="{00000000-0005-0000-0000-0000FA8F0000}"/>
    <cellStyle name="Note 6 3 2" xfId="6779" xr:uid="{00000000-0005-0000-0000-0000FB8F0000}"/>
    <cellStyle name="Note 6 3 2 2" xfId="7413" xr:uid="{00000000-0005-0000-0000-0000FC8F0000}"/>
    <cellStyle name="Note 6 3 3" xfId="7717" xr:uid="{00000000-0005-0000-0000-0000FD8F0000}"/>
    <cellStyle name="Note 6 4" xfId="2173" xr:uid="{00000000-0005-0000-0000-0000FE8F0000}"/>
    <cellStyle name="Note 6 4 2" xfId="5889" xr:uid="{00000000-0005-0000-0000-0000FF8F0000}"/>
    <cellStyle name="Note 6 4 2 2" xfId="8037" xr:uid="{00000000-0005-0000-0000-000000900000}"/>
    <cellStyle name="Note 6 4 3" xfId="7716" xr:uid="{00000000-0005-0000-0000-000001900000}"/>
    <cellStyle name="Note 6 5" xfId="6217" xr:uid="{00000000-0005-0000-0000-000002900000}"/>
    <cellStyle name="Note 6 5 2" xfId="7415" xr:uid="{00000000-0005-0000-0000-000003900000}"/>
    <cellStyle name="Note 6 6" xfId="7718" xr:uid="{00000000-0005-0000-0000-000004900000}"/>
    <cellStyle name="Note 6_1.1" xfId="6863" xr:uid="{00000000-0005-0000-0000-000005900000}"/>
    <cellStyle name="Note 60" xfId="2174" xr:uid="{00000000-0005-0000-0000-000006900000}"/>
    <cellStyle name="Note 60 2" xfId="2175" xr:uid="{00000000-0005-0000-0000-000007900000}"/>
    <cellStyle name="Note 60 2 2" xfId="6475" xr:uid="{00000000-0005-0000-0000-000008900000}"/>
    <cellStyle name="Note 60 2 2 2" xfId="8035" xr:uid="{00000000-0005-0000-0000-000009900000}"/>
    <cellStyle name="Note 60 2 3" xfId="7714" xr:uid="{00000000-0005-0000-0000-00000A900000}"/>
    <cellStyle name="Note 60 3" xfId="2176" xr:uid="{00000000-0005-0000-0000-00000B900000}"/>
    <cellStyle name="Note 60 3 2" xfId="6027" xr:uid="{00000000-0005-0000-0000-00000C900000}"/>
    <cellStyle name="Note 60 3 2 2" xfId="7412" xr:uid="{00000000-0005-0000-0000-00000D900000}"/>
    <cellStyle name="Note 60 3 3" xfId="7713" xr:uid="{00000000-0005-0000-0000-00000E900000}"/>
    <cellStyle name="Note 60 4" xfId="2177" xr:uid="{00000000-0005-0000-0000-00000F900000}"/>
    <cellStyle name="Note 60 4 2" xfId="6889" xr:uid="{00000000-0005-0000-0000-000010900000}"/>
    <cellStyle name="Note 60 4 2 2" xfId="8034" xr:uid="{00000000-0005-0000-0000-000011900000}"/>
    <cellStyle name="Note 60 4 3" xfId="7712" xr:uid="{00000000-0005-0000-0000-000012900000}"/>
    <cellStyle name="Note 60 5" xfId="6888" xr:uid="{00000000-0005-0000-0000-000013900000}"/>
    <cellStyle name="Note 60 5 2" xfId="8036" xr:uid="{00000000-0005-0000-0000-000014900000}"/>
    <cellStyle name="Note 60 6" xfId="7715" xr:uid="{00000000-0005-0000-0000-000015900000}"/>
    <cellStyle name="Note 60_1.1" xfId="5915" xr:uid="{00000000-0005-0000-0000-000016900000}"/>
    <cellStyle name="Note 61" xfId="2178" xr:uid="{00000000-0005-0000-0000-000017900000}"/>
    <cellStyle name="Note 61 2" xfId="2179" xr:uid="{00000000-0005-0000-0000-000018900000}"/>
    <cellStyle name="Note 61 2 2" xfId="6218" xr:uid="{00000000-0005-0000-0000-000019900000}"/>
    <cellStyle name="Note 61 2 2 2" xfId="8032" xr:uid="{00000000-0005-0000-0000-00001A900000}"/>
    <cellStyle name="Note 61 2 3" xfId="8158" xr:uid="{00000000-0005-0000-0000-00001B900000}"/>
    <cellStyle name="Note 61 3" xfId="2180" xr:uid="{00000000-0005-0000-0000-00001C900000}"/>
    <cellStyle name="Note 61 3 2" xfId="6950" xr:uid="{00000000-0005-0000-0000-00001D900000}"/>
    <cellStyle name="Note 61 3 2 2" xfId="7411" xr:uid="{00000000-0005-0000-0000-00001E900000}"/>
    <cellStyle name="Note 61 3 3" xfId="8157" xr:uid="{00000000-0005-0000-0000-00001F900000}"/>
    <cellStyle name="Note 61 4" xfId="2181" xr:uid="{00000000-0005-0000-0000-000020900000}"/>
    <cellStyle name="Note 61 4 2" xfId="6028" xr:uid="{00000000-0005-0000-0000-000021900000}"/>
    <cellStyle name="Note 61 4 2 2" xfId="7410" xr:uid="{00000000-0005-0000-0000-000022900000}"/>
    <cellStyle name="Note 61 4 3" xfId="7711" xr:uid="{00000000-0005-0000-0000-000023900000}"/>
    <cellStyle name="Note 61 5" xfId="6890" xr:uid="{00000000-0005-0000-0000-000024900000}"/>
    <cellStyle name="Note 61 5 2" xfId="8033" xr:uid="{00000000-0005-0000-0000-000025900000}"/>
    <cellStyle name="Note 61 6" xfId="8159" xr:uid="{00000000-0005-0000-0000-000026900000}"/>
    <cellStyle name="Note 61_1.1" xfId="5943" xr:uid="{00000000-0005-0000-0000-000027900000}"/>
    <cellStyle name="Note 62" xfId="2182" xr:uid="{00000000-0005-0000-0000-000028900000}"/>
    <cellStyle name="Note 62 2" xfId="2183" xr:uid="{00000000-0005-0000-0000-000029900000}"/>
    <cellStyle name="Note 62 2 2" xfId="6029" xr:uid="{00000000-0005-0000-0000-00002A900000}"/>
    <cellStyle name="Note 62 2 2 2" xfId="7408" xr:uid="{00000000-0005-0000-0000-00002B900000}"/>
    <cellStyle name="Note 62 2 3" xfId="7709" xr:uid="{00000000-0005-0000-0000-00002C900000}"/>
    <cellStyle name="Note 62 3" xfId="2184" xr:uid="{00000000-0005-0000-0000-00002D900000}"/>
    <cellStyle name="Note 62 3 2" xfId="6476" xr:uid="{00000000-0005-0000-0000-00002E900000}"/>
    <cellStyle name="Note 62 3 2 2" xfId="7407" xr:uid="{00000000-0005-0000-0000-00002F900000}"/>
    <cellStyle name="Note 62 3 3" xfId="7708" xr:uid="{00000000-0005-0000-0000-000030900000}"/>
    <cellStyle name="Note 62 4" xfId="2185" xr:uid="{00000000-0005-0000-0000-000031900000}"/>
    <cellStyle name="Note 62 4 2" xfId="6477" xr:uid="{00000000-0005-0000-0000-000032900000}"/>
    <cellStyle name="Note 62 4 2 2" xfId="7406" xr:uid="{00000000-0005-0000-0000-000033900000}"/>
    <cellStyle name="Note 62 4 3" xfId="7707" xr:uid="{00000000-0005-0000-0000-000034900000}"/>
    <cellStyle name="Note 62 5" xfId="5890" xr:uid="{00000000-0005-0000-0000-000035900000}"/>
    <cellStyle name="Note 62 5 2" xfId="7409" xr:uid="{00000000-0005-0000-0000-000036900000}"/>
    <cellStyle name="Note 62 6" xfId="7710" xr:uid="{00000000-0005-0000-0000-000037900000}"/>
    <cellStyle name="Note 62_1.1" xfId="6677" xr:uid="{00000000-0005-0000-0000-000038900000}"/>
    <cellStyle name="Note 63" xfId="2186" xr:uid="{00000000-0005-0000-0000-000039900000}"/>
    <cellStyle name="Note 63 2" xfId="2187" xr:uid="{00000000-0005-0000-0000-00003A900000}"/>
    <cellStyle name="Note 63 2 2" xfId="6666" xr:uid="{00000000-0005-0000-0000-00003B900000}"/>
    <cellStyle name="Note 63 2 2 2" xfId="8031" xr:uid="{00000000-0005-0000-0000-00003C900000}"/>
    <cellStyle name="Note 63 2 3" xfId="7705" xr:uid="{00000000-0005-0000-0000-00003D900000}"/>
    <cellStyle name="Note 63 3" xfId="2188" xr:uid="{00000000-0005-0000-0000-00003E900000}"/>
    <cellStyle name="Note 63 3 2" xfId="6478" xr:uid="{00000000-0005-0000-0000-00003F900000}"/>
    <cellStyle name="Note 63 3 2 2" xfId="8030" xr:uid="{00000000-0005-0000-0000-000040900000}"/>
    <cellStyle name="Note 63 3 3" xfId="7704" xr:uid="{00000000-0005-0000-0000-000041900000}"/>
    <cellStyle name="Note 63 4" xfId="2189" xr:uid="{00000000-0005-0000-0000-000042900000}"/>
    <cellStyle name="Note 63 4 2" xfId="6479" xr:uid="{00000000-0005-0000-0000-000043900000}"/>
    <cellStyle name="Note 63 4 2 2" xfId="8029" xr:uid="{00000000-0005-0000-0000-000044900000}"/>
    <cellStyle name="Note 63 4 3" xfId="7703" xr:uid="{00000000-0005-0000-0000-000045900000}"/>
    <cellStyle name="Note 63 5" xfId="6951" xr:uid="{00000000-0005-0000-0000-000046900000}"/>
    <cellStyle name="Note 63 5 2" xfId="7405" xr:uid="{00000000-0005-0000-0000-000047900000}"/>
    <cellStyle name="Note 63 6" xfId="7706" xr:uid="{00000000-0005-0000-0000-000048900000}"/>
    <cellStyle name="Note 63_1.1" xfId="6801" xr:uid="{00000000-0005-0000-0000-000049900000}"/>
    <cellStyle name="Note 64" xfId="2190" xr:uid="{00000000-0005-0000-0000-00004A900000}"/>
    <cellStyle name="Note 64 2" xfId="2191" xr:uid="{00000000-0005-0000-0000-00004B900000}"/>
    <cellStyle name="Note 64 2 2" xfId="6977" xr:uid="{00000000-0005-0000-0000-00004C900000}"/>
    <cellStyle name="Note 64 2 2 2" xfId="7403" xr:uid="{00000000-0005-0000-0000-00004D900000}"/>
    <cellStyle name="Note 64 2 3" xfId="7701" xr:uid="{00000000-0005-0000-0000-00004E900000}"/>
    <cellStyle name="Note 64 3" xfId="2192" xr:uid="{00000000-0005-0000-0000-00004F900000}"/>
    <cellStyle name="Note 64 3 2" xfId="6521" xr:uid="{00000000-0005-0000-0000-000050900000}"/>
    <cellStyle name="Note 64 3 2 2" xfId="7402" xr:uid="{00000000-0005-0000-0000-000051900000}"/>
    <cellStyle name="Note 64 3 3" xfId="7700" xr:uid="{00000000-0005-0000-0000-000052900000}"/>
    <cellStyle name="Note 64 4" xfId="2193" xr:uid="{00000000-0005-0000-0000-000053900000}"/>
    <cellStyle name="Note 64 4 2" xfId="6964" xr:uid="{00000000-0005-0000-0000-000054900000}"/>
    <cellStyle name="Note 64 4 2 2" xfId="7401" xr:uid="{00000000-0005-0000-0000-000055900000}"/>
    <cellStyle name="Note 64 4 3" xfId="7699" xr:uid="{00000000-0005-0000-0000-000056900000}"/>
    <cellStyle name="Note 64 5" xfId="6486" xr:uid="{00000000-0005-0000-0000-000057900000}"/>
    <cellStyle name="Note 64 5 2" xfId="7404" xr:uid="{00000000-0005-0000-0000-000058900000}"/>
    <cellStyle name="Note 64 6" xfId="7702" xr:uid="{00000000-0005-0000-0000-000059900000}"/>
    <cellStyle name="Note 64_1.1" xfId="6802" xr:uid="{00000000-0005-0000-0000-00005A900000}"/>
    <cellStyle name="Note 65" xfId="2194" xr:uid="{00000000-0005-0000-0000-00005B900000}"/>
    <cellStyle name="Note 65 2" xfId="2195" xr:uid="{00000000-0005-0000-0000-00005C900000}"/>
    <cellStyle name="Note 65 2 2" xfId="6522" xr:uid="{00000000-0005-0000-0000-00005D900000}"/>
    <cellStyle name="Note 65 2 2 2" xfId="7399" xr:uid="{00000000-0005-0000-0000-00005E900000}"/>
    <cellStyle name="Note 65 2 3" xfId="7697" xr:uid="{00000000-0005-0000-0000-00005F900000}"/>
    <cellStyle name="Note 65 3" xfId="2196" xr:uid="{00000000-0005-0000-0000-000060900000}"/>
    <cellStyle name="Note 65 3 2" xfId="6480" xr:uid="{00000000-0005-0000-0000-000061900000}"/>
    <cellStyle name="Note 65 3 2 2" xfId="8028" xr:uid="{00000000-0005-0000-0000-000062900000}"/>
    <cellStyle name="Note 65 3 3" xfId="7696" xr:uid="{00000000-0005-0000-0000-000063900000}"/>
    <cellStyle name="Note 65 4" xfId="2197" xr:uid="{00000000-0005-0000-0000-000064900000}"/>
    <cellStyle name="Note 65 4 2" xfId="6219" xr:uid="{00000000-0005-0000-0000-000065900000}"/>
    <cellStyle name="Note 65 4 2 2" xfId="8027" xr:uid="{00000000-0005-0000-0000-000066900000}"/>
    <cellStyle name="Note 65 4 3" xfId="7695" xr:uid="{00000000-0005-0000-0000-000067900000}"/>
    <cellStyle name="Note 65 5" xfId="6952" xr:uid="{00000000-0005-0000-0000-000068900000}"/>
    <cellStyle name="Note 65 5 2" xfId="7400" xr:uid="{00000000-0005-0000-0000-000069900000}"/>
    <cellStyle name="Note 65 6" xfId="7698" xr:uid="{00000000-0005-0000-0000-00006A900000}"/>
    <cellStyle name="Note 65_1.1" xfId="6803" xr:uid="{00000000-0005-0000-0000-00006B900000}"/>
    <cellStyle name="Note 66" xfId="2198" xr:uid="{00000000-0005-0000-0000-00006C900000}"/>
    <cellStyle name="Note 66 2" xfId="2199" xr:uid="{00000000-0005-0000-0000-00006D900000}"/>
    <cellStyle name="Note 66 2 2" xfId="6780" xr:uid="{00000000-0005-0000-0000-00006E900000}"/>
    <cellStyle name="Note 66 2 2 2" xfId="7398" xr:uid="{00000000-0005-0000-0000-00006F900000}"/>
    <cellStyle name="Note 66 2 3" xfId="7693" xr:uid="{00000000-0005-0000-0000-000070900000}"/>
    <cellStyle name="Note 66 3" xfId="2200" xr:uid="{00000000-0005-0000-0000-000071900000}"/>
    <cellStyle name="Note 66 3 2" xfId="6481" xr:uid="{00000000-0005-0000-0000-000072900000}"/>
    <cellStyle name="Note 66 3 2 2" xfId="7397" xr:uid="{00000000-0005-0000-0000-000073900000}"/>
    <cellStyle name="Note 66 3 3" xfId="7692" xr:uid="{00000000-0005-0000-0000-000074900000}"/>
    <cellStyle name="Note 66 4" xfId="2201" xr:uid="{00000000-0005-0000-0000-000075900000}"/>
    <cellStyle name="Note 66 4 2" xfId="6953" xr:uid="{00000000-0005-0000-0000-000076900000}"/>
    <cellStyle name="Note 66 4 2 2" xfId="7396" xr:uid="{00000000-0005-0000-0000-000077900000}"/>
    <cellStyle name="Note 66 4 3" xfId="7691" xr:uid="{00000000-0005-0000-0000-000078900000}"/>
    <cellStyle name="Note 66 5" xfId="6220" xr:uid="{00000000-0005-0000-0000-000079900000}"/>
    <cellStyle name="Note 66 5 2" xfId="8026" xr:uid="{00000000-0005-0000-0000-00007A900000}"/>
    <cellStyle name="Note 66 6" xfId="7694" xr:uid="{00000000-0005-0000-0000-00007B900000}"/>
    <cellStyle name="Note 66_1.1" xfId="5916" xr:uid="{00000000-0005-0000-0000-00007C900000}"/>
    <cellStyle name="Note 67" xfId="2202" xr:uid="{00000000-0005-0000-0000-00007D900000}"/>
    <cellStyle name="Note 67 2" xfId="2203" xr:uid="{00000000-0005-0000-0000-00007E900000}"/>
    <cellStyle name="Note 67 2 2" xfId="6482" xr:uid="{00000000-0005-0000-0000-00007F900000}"/>
    <cellStyle name="Note 67 2 2 2" xfId="7394" xr:uid="{00000000-0005-0000-0000-000080900000}"/>
    <cellStyle name="Note 67 2 3" xfId="7689" xr:uid="{00000000-0005-0000-0000-000081900000}"/>
    <cellStyle name="Note 67 3" xfId="2204" xr:uid="{00000000-0005-0000-0000-000082900000}"/>
    <cellStyle name="Note 67 3 2" xfId="5891" xr:uid="{00000000-0005-0000-0000-000083900000}"/>
    <cellStyle name="Note 67 3 2 2" xfId="7393" xr:uid="{00000000-0005-0000-0000-000084900000}"/>
    <cellStyle name="Note 67 3 3" xfId="7688" xr:uid="{00000000-0005-0000-0000-000085900000}"/>
    <cellStyle name="Note 67 4" xfId="2205" xr:uid="{00000000-0005-0000-0000-000086900000}"/>
    <cellStyle name="Note 67 4 2" xfId="6485" xr:uid="{00000000-0005-0000-0000-000087900000}"/>
    <cellStyle name="Note 67 4 2 2" xfId="7392" xr:uid="{00000000-0005-0000-0000-000088900000}"/>
    <cellStyle name="Note 67 4 3" xfId="7687" xr:uid="{00000000-0005-0000-0000-000089900000}"/>
    <cellStyle name="Note 67 5" xfId="6891" xr:uid="{00000000-0005-0000-0000-00008A900000}"/>
    <cellStyle name="Note 67 5 2" xfId="7395" xr:uid="{00000000-0005-0000-0000-00008B900000}"/>
    <cellStyle name="Note 67 6" xfId="7690" xr:uid="{00000000-0005-0000-0000-00008C900000}"/>
    <cellStyle name="Note 67_1.1" xfId="6719" xr:uid="{00000000-0005-0000-0000-00008D900000}"/>
    <cellStyle name="Note 68" xfId="2206" xr:uid="{00000000-0005-0000-0000-00008E900000}"/>
    <cellStyle name="Note 68 2" xfId="2207" xr:uid="{00000000-0005-0000-0000-00008F900000}"/>
    <cellStyle name="Note 68 2 2" xfId="7034" xr:uid="{00000000-0005-0000-0000-000090900000}"/>
    <cellStyle name="Note 68 2 2 2" xfId="8025" xr:uid="{00000000-0005-0000-0000-000091900000}"/>
    <cellStyle name="Note 68 2 3" xfId="7685" xr:uid="{00000000-0005-0000-0000-000092900000}"/>
    <cellStyle name="Note 68 3" xfId="2208" xr:uid="{00000000-0005-0000-0000-000093900000}"/>
    <cellStyle name="Note 68 3 2" xfId="7035" xr:uid="{00000000-0005-0000-0000-000094900000}"/>
    <cellStyle name="Note 68 3 2 2" xfId="8024" xr:uid="{00000000-0005-0000-0000-000095900000}"/>
    <cellStyle name="Note 68 3 3" xfId="7684" xr:uid="{00000000-0005-0000-0000-000096900000}"/>
    <cellStyle name="Note 68 4" xfId="2209" xr:uid="{00000000-0005-0000-0000-000097900000}"/>
    <cellStyle name="Note 68 4 2" xfId="7036" xr:uid="{00000000-0005-0000-0000-000098900000}"/>
    <cellStyle name="Note 68 4 2 2" xfId="8023" xr:uid="{00000000-0005-0000-0000-000099900000}"/>
    <cellStyle name="Note 68 4 3" xfId="7683" xr:uid="{00000000-0005-0000-0000-00009A900000}"/>
    <cellStyle name="Note 68 5" xfId="7033" xr:uid="{00000000-0005-0000-0000-00009B900000}"/>
    <cellStyle name="Note 68 5 2" xfId="7391" xr:uid="{00000000-0005-0000-0000-00009C900000}"/>
    <cellStyle name="Note 68 6" xfId="7686" xr:uid="{00000000-0005-0000-0000-00009D900000}"/>
    <cellStyle name="Note 68_1.1" xfId="6292" xr:uid="{00000000-0005-0000-0000-00009E900000}"/>
    <cellStyle name="Note 69" xfId="2210" xr:uid="{00000000-0005-0000-0000-00009F900000}"/>
    <cellStyle name="Note 69 2" xfId="2211" xr:uid="{00000000-0005-0000-0000-0000A0900000}"/>
    <cellStyle name="Note 69 2 2" xfId="7038" xr:uid="{00000000-0005-0000-0000-0000A1900000}"/>
    <cellStyle name="Note 69 2 2 2" xfId="7390" xr:uid="{00000000-0005-0000-0000-0000A2900000}"/>
    <cellStyle name="Note 69 2 3" xfId="7681" xr:uid="{00000000-0005-0000-0000-0000A3900000}"/>
    <cellStyle name="Note 69 3" xfId="2212" xr:uid="{00000000-0005-0000-0000-0000A4900000}"/>
    <cellStyle name="Note 69 3 2" xfId="7039" xr:uid="{00000000-0005-0000-0000-0000A5900000}"/>
    <cellStyle name="Note 69 3 2 2" xfId="8021" xr:uid="{00000000-0005-0000-0000-0000A6900000}"/>
    <cellStyle name="Note 69 3 3" xfId="7680" xr:uid="{00000000-0005-0000-0000-0000A7900000}"/>
    <cellStyle name="Note 69 4" xfId="2213" xr:uid="{00000000-0005-0000-0000-0000A8900000}"/>
    <cellStyle name="Note 69 4 2" xfId="7040" xr:uid="{00000000-0005-0000-0000-0000A9900000}"/>
    <cellStyle name="Note 69 4 2 2" xfId="8020" xr:uid="{00000000-0005-0000-0000-0000AA900000}"/>
    <cellStyle name="Note 69 4 3" xfId="7679" xr:uid="{00000000-0005-0000-0000-0000AB900000}"/>
    <cellStyle name="Note 69 5" xfId="7037" xr:uid="{00000000-0005-0000-0000-0000AC900000}"/>
    <cellStyle name="Note 69 5 2" xfId="8022" xr:uid="{00000000-0005-0000-0000-0000AD900000}"/>
    <cellStyle name="Note 69 6" xfId="7682" xr:uid="{00000000-0005-0000-0000-0000AE900000}"/>
    <cellStyle name="Note 69_1.1" xfId="6293" xr:uid="{00000000-0005-0000-0000-0000AF900000}"/>
    <cellStyle name="Note 7" xfId="2214" xr:uid="{00000000-0005-0000-0000-0000B0900000}"/>
    <cellStyle name="Note 7 2" xfId="2215" xr:uid="{00000000-0005-0000-0000-0000B1900000}"/>
    <cellStyle name="Note 7 2 2" xfId="7042" xr:uid="{00000000-0005-0000-0000-0000B2900000}"/>
    <cellStyle name="Note 7 2 2 2" xfId="7389" xr:uid="{00000000-0005-0000-0000-0000B3900000}"/>
    <cellStyle name="Note 7 2 3" xfId="7677" xr:uid="{00000000-0005-0000-0000-0000B4900000}"/>
    <cellStyle name="Note 7 3" xfId="2216" xr:uid="{00000000-0005-0000-0000-0000B5900000}"/>
    <cellStyle name="Note 7 3 2" xfId="7043" xr:uid="{00000000-0005-0000-0000-0000B6900000}"/>
    <cellStyle name="Note 7 3 2 2" xfId="7388" xr:uid="{00000000-0005-0000-0000-0000B7900000}"/>
    <cellStyle name="Note 7 3 3" xfId="7676" xr:uid="{00000000-0005-0000-0000-0000B8900000}"/>
    <cellStyle name="Note 7 4" xfId="2217" xr:uid="{00000000-0005-0000-0000-0000B9900000}"/>
    <cellStyle name="Note 7 4 2" xfId="7044" xr:uid="{00000000-0005-0000-0000-0000BA900000}"/>
    <cellStyle name="Note 7 4 2 2" xfId="8018" xr:uid="{00000000-0005-0000-0000-0000BB900000}"/>
    <cellStyle name="Note 7 4 3" xfId="7675" xr:uid="{00000000-0005-0000-0000-0000BC900000}"/>
    <cellStyle name="Note 7 5" xfId="7041" xr:uid="{00000000-0005-0000-0000-0000BD900000}"/>
    <cellStyle name="Note 7 5 2" xfId="8019" xr:uid="{00000000-0005-0000-0000-0000BE900000}"/>
    <cellStyle name="Note 7 6" xfId="7678" xr:uid="{00000000-0005-0000-0000-0000BF900000}"/>
    <cellStyle name="Note 7_1.1" xfId="5934" xr:uid="{00000000-0005-0000-0000-0000C0900000}"/>
    <cellStyle name="Note 70" xfId="2218" xr:uid="{00000000-0005-0000-0000-0000C1900000}"/>
    <cellStyle name="Note 70 2" xfId="2219" xr:uid="{00000000-0005-0000-0000-0000C2900000}"/>
    <cellStyle name="Note 70 2 2" xfId="7046" xr:uid="{00000000-0005-0000-0000-0000C3900000}"/>
    <cellStyle name="Note 70 2 2 2" xfId="8016" xr:uid="{00000000-0005-0000-0000-0000C4900000}"/>
    <cellStyle name="Note 70 2 3" xfId="7673" xr:uid="{00000000-0005-0000-0000-0000C5900000}"/>
    <cellStyle name="Note 70 3" xfId="2220" xr:uid="{00000000-0005-0000-0000-0000C6900000}"/>
    <cellStyle name="Note 70 3 2" xfId="7047" xr:uid="{00000000-0005-0000-0000-0000C7900000}"/>
    <cellStyle name="Note 70 3 2 2" xfId="7387" xr:uid="{00000000-0005-0000-0000-0000C8900000}"/>
    <cellStyle name="Note 70 3 3" xfId="7672" xr:uid="{00000000-0005-0000-0000-0000C9900000}"/>
    <cellStyle name="Note 70 4" xfId="2221" xr:uid="{00000000-0005-0000-0000-0000CA900000}"/>
    <cellStyle name="Note 70 4 2" xfId="7048" xr:uid="{00000000-0005-0000-0000-0000CB900000}"/>
    <cellStyle name="Note 70 4 2 2" xfId="7386" xr:uid="{00000000-0005-0000-0000-0000CC900000}"/>
    <cellStyle name="Note 70 4 3" xfId="8156" xr:uid="{00000000-0005-0000-0000-0000CD900000}"/>
    <cellStyle name="Note 70 5" xfId="7045" xr:uid="{00000000-0005-0000-0000-0000CE900000}"/>
    <cellStyle name="Note 70 5 2" xfId="8017" xr:uid="{00000000-0005-0000-0000-0000CF900000}"/>
    <cellStyle name="Note 70 6" xfId="7674" xr:uid="{00000000-0005-0000-0000-0000D0900000}"/>
    <cellStyle name="Note 70_1.1" xfId="5964" xr:uid="{00000000-0005-0000-0000-0000D1900000}"/>
    <cellStyle name="Note 71" xfId="2222" xr:uid="{00000000-0005-0000-0000-0000D2900000}"/>
    <cellStyle name="Note 71 2" xfId="2223" xr:uid="{00000000-0005-0000-0000-0000D3900000}"/>
    <cellStyle name="Note 71 2 2" xfId="7050" xr:uid="{00000000-0005-0000-0000-0000D4900000}"/>
    <cellStyle name="Note 71 2 2 2" xfId="7385" xr:uid="{00000000-0005-0000-0000-0000D5900000}"/>
    <cellStyle name="Note 71 2 3" xfId="8154" xr:uid="{00000000-0005-0000-0000-0000D6900000}"/>
    <cellStyle name="Note 71 3" xfId="2224" xr:uid="{00000000-0005-0000-0000-0000D7900000}"/>
    <cellStyle name="Note 71 3 2" xfId="7051" xr:uid="{00000000-0005-0000-0000-0000D8900000}"/>
    <cellStyle name="Note 71 3 2 2" xfId="7384" xr:uid="{00000000-0005-0000-0000-0000D9900000}"/>
    <cellStyle name="Note 71 3 3" xfId="7671" xr:uid="{00000000-0005-0000-0000-0000DA900000}"/>
    <cellStyle name="Note 71 4" xfId="2225" xr:uid="{00000000-0005-0000-0000-0000DB900000}"/>
    <cellStyle name="Note 71 4 2" xfId="7052" xr:uid="{00000000-0005-0000-0000-0000DC900000}"/>
    <cellStyle name="Note 71 4 2 2" xfId="7383" xr:uid="{00000000-0005-0000-0000-0000DD900000}"/>
    <cellStyle name="Note 71 4 3" xfId="7670" xr:uid="{00000000-0005-0000-0000-0000DE900000}"/>
    <cellStyle name="Note 71 5" xfId="7049" xr:uid="{00000000-0005-0000-0000-0000DF900000}"/>
    <cellStyle name="Note 71 5 2" xfId="8015" xr:uid="{00000000-0005-0000-0000-0000E0900000}"/>
    <cellStyle name="Note 71 6" xfId="8155" xr:uid="{00000000-0005-0000-0000-0000E1900000}"/>
    <cellStyle name="Note 71_1.1" xfId="6294" xr:uid="{00000000-0005-0000-0000-0000E2900000}"/>
    <cellStyle name="Note 72" xfId="2226" xr:uid="{00000000-0005-0000-0000-0000E3900000}"/>
    <cellStyle name="Note 72 2" xfId="2227" xr:uid="{00000000-0005-0000-0000-0000E4900000}"/>
    <cellStyle name="Note 72 2 2" xfId="7054" xr:uid="{00000000-0005-0000-0000-0000E5900000}"/>
    <cellStyle name="Note 72 2 2 2" xfId="7381" xr:uid="{00000000-0005-0000-0000-0000E6900000}"/>
    <cellStyle name="Note 72 2 3" xfId="7668" xr:uid="{00000000-0005-0000-0000-0000E7900000}"/>
    <cellStyle name="Note 72 3" xfId="2228" xr:uid="{00000000-0005-0000-0000-0000E8900000}"/>
    <cellStyle name="Note 72 3 2" xfId="7055" xr:uid="{00000000-0005-0000-0000-0000E9900000}"/>
    <cellStyle name="Note 72 3 2 2" xfId="7380" xr:uid="{00000000-0005-0000-0000-0000EA900000}"/>
    <cellStyle name="Note 72 3 3" xfId="7667" xr:uid="{00000000-0005-0000-0000-0000EB900000}"/>
    <cellStyle name="Note 72 4" xfId="2229" xr:uid="{00000000-0005-0000-0000-0000EC900000}"/>
    <cellStyle name="Note 72 4 2" xfId="7056" xr:uid="{00000000-0005-0000-0000-0000ED900000}"/>
    <cellStyle name="Note 72 4 2 2" xfId="7379" xr:uid="{00000000-0005-0000-0000-0000EE900000}"/>
    <cellStyle name="Note 72 4 3" xfId="7666" xr:uid="{00000000-0005-0000-0000-0000EF900000}"/>
    <cellStyle name="Note 72 5" xfId="7053" xr:uid="{00000000-0005-0000-0000-0000F0900000}"/>
    <cellStyle name="Note 72 5 2" xfId="7382" xr:uid="{00000000-0005-0000-0000-0000F1900000}"/>
    <cellStyle name="Note 72 6" xfId="7669" xr:uid="{00000000-0005-0000-0000-0000F2900000}"/>
    <cellStyle name="Note 72_1.1" xfId="6295" xr:uid="{00000000-0005-0000-0000-0000F3900000}"/>
    <cellStyle name="Note 73" xfId="2230" xr:uid="{00000000-0005-0000-0000-0000F4900000}"/>
    <cellStyle name="Note 73 2" xfId="2231" xr:uid="{00000000-0005-0000-0000-0000F5900000}"/>
    <cellStyle name="Note 73 2 2" xfId="7058" xr:uid="{00000000-0005-0000-0000-0000F6900000}"/>
    <cellStyle name="Note 73 2 2 2" xfId="8013" xr:uid="{00000000-0005-0000-0000-0000F7900000}"/>
    <cellStyle name="Note 73 2 3" xfId="7664" xr:uid="{00000000-0005-0000-0000-0000F8900000}"/>
    <cellStyle name="Note 73 3" xfId="2232" xr:uid="{00000000-0005-0000-0000-0000F9900000}"/>
    <cellStyle name="Note 73 3 2" xfId="7059" xr:uid="{00000000-0005-0000-0000-0000FA900000}"/>
    <cellStyle name="Note 73 3 2 2" xfId="8012" xr:uid="{00000000-0005-0000-0000-0000FB900000}"/>
    <cellStyle name="Note 73 3 3" xfId="7663" xr:uid="{00000000-0005-0000-0000-0000FC900000}"/>
    <cellStyle name="Note 73 4" xfId="2233" xr:uid="{00000000-0005-0000-0000-0000FD900000}"/>
    <cellStyle name="Note 73 4 2" xfId="7060" xr:uid="{00000000-0005-0000-0000-0000FE900000}"/>
    <cellStyle name="Note 73 4 2 2" xfId="7378" xr:uid="{00000000-0005-0000-0000-0000FF900000}"/>
    <cellStyle name="Note 73 4 3" xfId="7662" xr:uid="{00000000-0005-0000-0000-000000910000}"/>
    <cellStyle name="Note 73 5" xfId="7057" xr:uid="{00000000-0005-0000-0000-000001910000}"/>
    <cellStyle name="Note 73 5 2" xfId="8014" xr:uid="{00000000-0005-0000-0000-000002910000}"/>
    <cellStyle name="Note 73 6" xfId="7665" xr:uid="{00000000-0005-0000-0000-000003910000}"/>
    <cellStyle name="Note 73_1.1" xfId="5965" xr:uid="{00000000-0005-0000-0000-000004910000}"/>
    <cellStyle name="Note 74" xfId="2234" xr:uid="{00000000-0005-0000-0000-000005910000}"/>
    <cellStyle name="Note 74 2" xfId="2235" xr:uid="{00000000-0005-0000-0000-000006910000}"/>
    <cellStyle name="Note 74 2 2" xfId="7062" xr:uid="{00000000-0005-0000-0000-000007910000}"/>
    <cellStyle name="Note 74 2 2 2" xfId="8010" xr:uid="{00000000-0005-0000-0000-000008910000}"/>
    <cellStyle name="Note 74 2 3" xfId="8153" xr:uid="{00000000-0005-0000-0000-000009910000}"/>
    <cellStyle name="Note 74 3" xfId="2236" xr:uid="{00000000-0005-0000-0000-00000A910000}"/>
    <cellStyle name="Note 74 3 2" xfId="7063" xr:uid="{00000000-0005-0000-0000-00000B910000}"/>
    <cellStyle name="Note 74 3 2 2" xfId="8009" xr:uid="{00000000-0005-0000-0000-00000C910000}"/>
    <cellStyle name="Note 74 3 3" xfId="7660" xr:uid="{00000000-0005-0000-0000-00000D910000}"/>
    <cellStyle name="Note 74 4" xfId="2237" xr:uid="{00000000-0005-0000-0000-00000E910000}"/>
    <cellStyle name="Note 74 4 2" xfId="7064" xr:uid="{00000000-0005-0000-0000-00000F910000}"/>
    <cellStyle name="Note 74 4 2 2" xfId="7377" xr:uid="{00000000-0005-0000-0000-000010910000}"/>
    <cellStyle name="Note 74 4 3" xfId="7659" xr:uid="{00000000-0005-0000-0000-000011910000}"/>
    <cellStyle name="Note 74 5" xfId="7061" xr:uid="{00000000-0005-0000-0000-000012910000}"/>
    <cellStyle name="Note 74 5 2" xfId="8011" xr:uid="{00000000-0005-0000-0000-000013910000}"/>
    <cellStyle name="Note 74 6" xfId="7661" xr:uid="{00000000-0005-0000-0000-000014910000}"/>
    <cellStyle name="Note 74_1.1" xfId="6296" xr:uid="{00000000-0005-0000-0000-000015910000}"/>
    <cellStyle name="Note 75" xfId="2238" xr:uid="{00000000-0005-0000-0000-000016910000}"/>
    <cellStyle name="Note 75 2" xfId="2239" xr:uid="{00000000-0005-0000-0000-000017910000}"/>
    <cellStyle name="Note 75 2 2" xfId="7066" xr:uid="{00000000-0005-0000-0000-000018910000}"/>
    <cellStyle name="Note 75 2 2 2" xfId="7375" xr:uid="{00000000-0005-0000-0000-000019910000}"/>
    <cellStyle name="Note 75 2 3" xfId="7657" xr:uid="{00000000-0005-0000-0000-00001A910000}"/>
    <cellStyle name="Note 75 3" xfId="2240" xr:uid="{00000000-0005-0000-0000-00001B910000}"/>
    <cellStyle name="Note 75 3 2" xfId="7067" xr:uid="{00000000-0005-0000-0000-00001C910000}"/>
    <cellStyle name="Note 75 3 2 2" xfId="7374" xr:uid="{00000000-0005-0000-0000-00001D910000}"/>
    <cellStyle name="Note 75 3 3" xfId="7656" xr:uid="{00000000-0005-0000-0000-00001E910000}"/>
    <cellStyle name="Note 75 4" xfId="2241" xr:uid="{00000000-0005-0000-0000-00001F910000}"/>
    <cellStyle name="Note 75 4 2" xfId="7068" xr:uid="{00000000-0005-0000-0000-000020910000}"/>
    <cellStyle name="Note 75 4 2 2" xfId="8235" xr:uid="{00000000-0005-0000-0000-000021910000}"/>
    <cellStyle name="Note 75 4 3" xfId="7655" xr:uid="{00000000-0005-0000-0000-000022910000}"/>
    <cellStyle name="Note 75 5" xfId="7065" xr:uid="{00000000-0005-0000-0000-000023910000}"/>
    <cellStyle name="Note 75 5 2" xfId="7376" xr:uid="{00000000-0005-0000-0000-000024910000}"/>
    <cellStyle name="Note 75 6" xfId="7658" xr:uid="{00000000-0005-0000-0000-000025910000}"/>
    <cellStyle name="Note 75_1.1" xfId="5858" xr:uid="{00000000-0005-0000-0000-000026910000}"/>
    <cellStyle name="Note 76" xfId="2242" xr:uid="{00000000-0005-0000-0000-000027910000}"/>
    <cellStyle name="Note 76 2" xfId="2243" xr:uid="{00000000-0005-0000-0000-000028910000}"/>
    <cellStyle name="Note 76 2 2" xfId="7070" xr:uid="{00000000-0005-0000-0000-000029910000}"/>
    <cellStyle name="Note 76 2 2 2" xfId="8237" xr:uid="{00000000-0005-0000-0000-00002A910000}"/>
    <cellStyle name="Note 76 2 3" xfId="7653" xr:uid="{00000000-0005-0000-0000-00002B910000}"/>
    <cellStyle name="Note 76 3" xfId="2244" xr:uid="{00000000-0005-0000-0000-00002C910000}"/>
    <cellStyle name="Note 76 3 2" xfId="7071" xr:uid="{00000000-0005-0000-0000-00002D910000}"/>
    <cellStyle name="Note 76 3 2 2" xfId="8238" xr:uid="{00000000-0005-0000-0000-00002E910000}"/>
    <cellStyle name="Note 76 3 3" xfId="7652" xr:uid="{00000000-0005-0000-0000-00002F910000}"/>
    <cellStyle name="Note 76 4" xfId="2245" xr:uid="{00000000-0005-0000-0000-000030910000}"/>
    <cellStyle name="Note 76 4 2" xfId="7072" xr:uid="{00000000-0005-0000-0000-000031910000}"/>
    <cellStyle name="Note 76 4 2 2" xfId="8239" xr:uid="{00000000-0005-0000-0000-000032910000}"/>
    <cellStyle name="Note 76 4 3" xfId="8152" xr:uid="{00000000-0005-0000-0000-000033910000}"/>
    <cellStyle name="Note 76 5" xfId="7069" xr:uid="{00000000-0005-0000-0000-000034910000}"/>
    <cellStyle name="Note 76 5 2" xfId="8236" xr:uid="{00000000-0005-0000-0000-000035910000}"/>
    <cellStyle name="Note 76 6" xfId="7654" xr:uid="{00000000-0005-0000-0000-000036910000}"/>
    <cellStyle name="Note 76_1.1" xfId="6297" xr:uid="{00000000-0005-0000-0000-000037910000}"/>
    <cellStyle name="Note 77" xfId="2246" xr:uid="{00000000-0005-0000-0000-000038910000}"/>
    <cellStyle name="Note 77 2" xfId="2247" xr:uid="{00000000-0005-0000-0000-000039910000}"/>
    <cellStyle name="Note 77 2 2" xfId="7074" xr:uid="{00000000-0005-0000-0000-00003A910000}"/>
    <cellStyle name="Note 77 2 2 2" xfId="8241" xr:uid="{00000000-0005-0000-0000-00003B910000}"/>
    <cellStyle name="Note 77 2 3" xfId="7650" xr:uid="{00000000-0005-0000-0000-00003C910000}"/>
    <cellStyle name="Note 77 3" xfId="2248" xr:uid="{00000000-0005-0000-0000-00003D910000}"/>
    <cellStyle name="Note 77 3 2" xfId="7075" xr:uid="{00000000-0005-0000-0000-00003E910000}"/>
    <cellStyle name="Note 77 3 2 2" xfId="8242" xr:uid="{00000000-0005-0000-0000-00003F910000}"/>
    <cellStyle name="Note 77 3 3" xfId="7649" xr:uid="{00000000-0005-0000-0000-000040910000}"/>
    <cellStyle name="Note 77 4" xfId="2249" xr:uid="{00000000-0005-0000-0000-000041910000}"/>
    <cellStyle name="Note 77 4 2" xfId="7076" xr:uid="{00000000-0005-0000-0000-000042910000}"/>
    <cellStyle name="Note 77 4 2 2" xfId="8243" xr:uid="{00000000-0005-0000-0000-000043910000}"/>
    <cellStyle name="Note 77 4 3" xfId="7648" xr:uid="{00000000-0005-0000-0000-000044910000}"/>
    <cellStyle name="Note 77 5" xfId="7073" xr:uid="{00000000-0005-0000-0000-000045910000}"/>
    <cellStyle name="Note 77 5 2" xfId="8240" xr:uid="{00000000-0005-0000-0000-000046910000}"/>
    <cellStyle name="Note 77 6" xfId="7651" xr:uid="{00000000-0005-0000-0000-000047910000}"/>
    <cellStyle name="Note 77_1.1" xfId="5917" xr:uid="{00000000-0005-0000-0000-000048910000}"/>
    <cellStyle name="Note 78" xfId="2250" xr:uid="{00000000-0005-0000-0000-000049910000}"/>
    <cellStyle name="Note 78 2" xfId="2251" xr:uid="{00000000-0005-0000-0000-00004A910000}"/>
    <cellStyle name="Note 78 2 2" xfId="7078" xr:uid="{00000000-0005-0000-0000-00004B910000}"/>
    <cellStyle name="Note 78 2 2 2" xfId="8245" xr:uid="{00000000-0005-0000-0000-00004C910000}"/>
    <cellStyle name="Note 78 2 3" xfId="7646" xr:uid="{00000000-0005-0000-0000-00004D910000}"/>
    <cellStyle name="Note 78 3" xfId="2252" xr:uid="{00000000-0005-0000-0000-00004E910000}"/>
    <cellStyle name="Note 78 3 2" xfId="7079" xr:uid="{00000000-0005-0000-0000-00004F910000}"/>
    <cellStyle name="Note 78 3 2 2" xfId="8246" xr:uid="{00000000-0005-0000-0000-000050910000}"/>
    <cellStyle name="Note 78 3 3" xfId="7645" xr:uid="{00000000-0005-0000-0000-000051910000}"/>
    <cellStyle name="Note 78 4" xfId="2253" xr:uid="{00000000-0005-0000-0000-000052910000}"/>
    <cellStyle name="Note 78 4 2" xfId="7080" xr:uid="{00000000-0005-0000-0000-000053910000}"/>
    <cellStyle name="Note 78 4 2 2" xfId="8247" xr:uid="{00000000-0005-0000-0000-000054910000}"/>
    <cellStyle name="Note 78 4 3" xfId="7644" xr:uid="{00000000-0005-0000-0000-000055910000}"/>
    <cellStyle name="Note 78 5" xfId="7077" xr:uid="{00000000-0005-0000-0000-000056910000}"/>
    <cellStyle name="Note 78 5 2" xfId="8244" xr:uid="{00000000-0005-0000-0000-000057910000}"/>
    <cellStyle name="Note 78 6" xfId="7647" xr:uid="{00000000-0005-0000-0000-000058910000}"/>
    <cellStyle name="Note 78_1.1" xfId="6563" xr:uid="{00000000-0005-0000-0000-000059910000}"/>
    <cellStyle name="Note 79" xfId="2254" xr:uid="{00000000-0005-0000-0000-00005A910000}"/>
    <cellStyle name="Note 79 2" xfId="2255" xr:uid="{00000000-0005-0000-0000-00005B910000}"/>
    <cellStyle name="Note 79 2 2" xfId="7082" xr:uid="{00000000-0005-0000-0000-00005C910000}"/>
    <cellStyle name="Note 79 2 2 2" xfId="8249" xr:uid="{00000000-0005-0000-0000-00005D910000}"/>
    <cellStyle name="Note 79 2 3" xfId="7642" xr:uid="{00000000-0005-0000-0000-00005E910000}"/>
    <cellStyle name="Note 79 3" xfId="2256" xr:uid="{00000000-0005-0000-0000-00005F910000}"/>
    <cellStyle name="Note 79 3 2" xfId="7083" xr:uid="{00000000-0005-0000-0000-000060910000}"/>
    <cellStyle name="Note 79 3 2 2" xfId="8250" xr:uid="{00000000-0005-0000-0000-000061910000}"/>
    <cellStyle name="Note 79 3 3" xfId="7641" xr:uid="{00000000-0005-0000-0000-000062910000}"/>
    <cellStyle name="Note 79 4" xfId="2257" xr:uid="{00000000-0005-0000-0000-000063910000}"/>
    <cellStyle name="Note 79 4 2" xfId="7084" xr:uid="{00000000-0005-0000-0000-000064910000}"/>
    <cellStyle name="Note 79 4 2 2" xfId="8251" xr:uid="{00000000-0005-0000-0000-000065910000}"/>
    <cellStyle name="Note 79 4 3" xfId="7640" xr:uid="{00000000-0005-0000-0000-000066910000}"/>
    <cellStyle name="Note 79 5" xfId="7081" xr:uid="{00000000-0005-0000-0000-000067910000}"/>
    <cellStyle name="Note 79 5 2" xfId="8248" xr:uid="{00000000-0005-0000-0000-000068910000}"/>
    <cellStyle name="Note 79 6" xfId="7643" xr:uid="{00000000-0005-0000-0000-000069910000}"/>
    <cellStyle name="Note 79_1.1" xfId="6037" xr:uid="{00000000-0005-0000-0000-00006A910000}"/>
    <cellStyle name="Note 8" xfId="2258" xr:uid="{00000000-0005-0000-0000-00006B910000}"/>
    <cellStyle name="Note 8 2" xfId="2259" xr:uid="{00000000-0005-0000-0000-00006C910000}"/>
    <cellStyle name="Note 8 2 2" xfId="7086" xr:uid="{00000000-0005-0000-0000-00006D910000}"/>
    <cellStyle name="Note 8 2 2 2" xfId="8253" xr:uid="{00000000-0005-0000-0000-00006E910000}"/>
    <cellStyle name="Note 8 2 3" xfId="7638" xr:uid="{00000000-0005-0000-0000-00006F910000}"/>
    <cellStyle name="Note 8 3" xfId="2260" xr:uid="{00000000-0005-0000-0000-000070910000}"/>
    <cellStyle name="Note 8 3 2" xfId="7087" xr:uid="{00000000-0005-0000-0000-000071910000}"/>
    <cellStyle name="Note 8 3 2 2" xfId="8254" xr:uid="{00000000-0005-0000-0000-000072910000}"/>
    <cellStyle name="Note 8 3 3" xfId="7637" xr:uid="{00000000-0005-0000-0000-000073910000}"/>
    <cellStyle name="Note 8 4" xfId="2261" xr:uid="{00000000-0005-0000-0000-000074910000}"/>
    <cellStyle name="Note 8 4 2" xfId="7088" xr:uid="{00000000-0005-0000-0000-000075910000}"/>
    <cellStyle name="Note 8 4 2 2" xfId="8255" xr:uid="{00000000-0005-0000-0000-000076910000}"/>
    <cellStyle name="Note 8 4 3" xfId="7636" xr:uid="{00000000-0005-0000-0000-000077910000}"/>
    <cellStyle name="Note 8 5" xfId="7085" xr:uid="{00000000-0005-0000-0000-000078910000}"/>
    <cellStyle name="Note 8 5 2" xfId="8252" xr:uid="{00000000-0005-0000-0000-000079910000}"/>
    <cellStyle name="Note 8 6" xfId="7639" xr:uid="{00000000-0005-0000-0000-00007A910000}"/>
    <cellStyle name="Note 8_1.1" xfId="5927" xr:uid="{00000000-0005-0000-0000-00007B910000}"/>
    <cellStyle name="Note 80" xfId="2262" xr:uid="{00000000-0005-0000-0000-00007C910000}"/>
    <cellStyle name="Note 80 2" xfId="2263" xr:uid="{00000000-0005-0000-0000-00007D910000}"/>
    <cellStyle name="Note 80 2 2" xfId="7090" xr:uid="{00000000-0005-0000-0000-00007E910000}"/>
    <cellStyle name="Note 80 2 2 2" xfId="8257" xr:uid="{00000000-0005-0000-0000-00007F910000}"/>
    <cellStyle name="Note 80 2 3" xfId="7634" xr:uid="{00000000-0005-0000-0000-000080910000}"/>
    <cellStyle name="Note 80 3" xfId="2264" xr:uid="{00000000-0005-0000-0000-000081910000}"/>
    <cellStyle name="Note 80 3 2" xfId="7091" xr:uid="{00000000-0005-0000-0000-000082910000}"/>
    <cellStyle name="Note 80 3 2 2" xfId="8258" xr:uid="{00000000-0005-0000-0000-000083910000}"/>
    <cellStyle name="Note 80 3 3" xfId="7633" xr:uid="{00000000-0005-0000-0000-000084910000}"/>
    <cellStyle name="Note 80 4" xfId="2265" xr:uid="{00000000-0005-0000-0000-000085910000}"/>
    <cellStyle name="Note 80 4 2" xfId="7092" xr:uid="{00000000-0005-0000-0000-000086910000}"/>
    <cellStyle name="Note 80 4 2 2" xfId="8259" xr:uid="{00000000-0005-0000-0000-000087910000}"/>
    <cellStyle name="Note 80 4 3" xfId="8151" xr:uid="{00000000-0005-0000-0000-000088910000}"/>
    <cellStyle name="Note 80 5" xfId="7089" xr:uid="{00000000-0005-0000-0000-000089910000}"/>
    <cellStyle name="Note 80 5 2" xfId="8256" xr:uid="{00000000-0005-0000-0000-00008A910000}"/>
    <cellStyle name="Note 80 6" xfId="7635" xr:uid="{00000000-0005-0000-0000-00008B910000}"/>
    <cellStyle name="Note 80_1.1" xfId="6298" xr:uid="{00000000-0005-0000-0000-00008C910000}"/>
    <cellStyle name="Note 81" xfId="2266" xr:uid="{00000000-0005-0000-0000-00008D910000}"/>
    <cellStyle name="Note 81 2" xfId="2267" xr:uid="{00000000-0005-0000-0000-00008E910000}"/>
    <cellStyle name="Note 81 2 2" xfId="7094" xr:uid="{00000000-0005-0000-0000-00008F910000}"/>
    <cellStyle name="Note 81 2 2 2" xfId="8261" xr:uid="{00000000-0005-0000-0000-000090910000}"/>
    <cellStyle name="Note 81 2 3" xfId="7631" xr:uid="{00000000-0005-0000-0000-000091910000}"/>
    <cellStyle name="Note 81 3" xfId="2268" xr:uid="{00000000-0005-0000-0000-000092910000}"/>
    <cellStyle name="Note 81 3 2" xfId="7095" xr:uid="{00000000-0005-0000-0000-000093910000}"/>
    <cellStyle name="Note 81 3 2 2" xfId="8262" xr:uid="{00000000-0005-0000-0000-000094910000}"/>
    <cellStyle name="Note 81 3 3" xfId="7630" xr:uid="{00000000-0005-0000-0000-000095910000}"/>
    <cellStyle name="Note 81 4" xfId="2269" xr:uid="{00000000-0005-0000-0000-000096910000}"/>
    <cellStyle name="Note 81 4 2" xfId="7096" xr:uid="{00000000-0005-0000-0000-000097910000}"/>
    <cellStyle name="Note 81 4 2 2" xfId="8263" xr:uid="{00000000-0005-0000-0000-000098910000}"/>
    <cellStyle name="Note 81 4 3" xfId="8150" xr:uid="{00000000-0005-0000-0000-000099910000}"/>
    <cellStyle name="Note 81 5" xfId="7093" xr:uid="{00000000-0005-0000-0000-00009A910000}"/>
    <cellStyle name="Note 81 5 2" xfId="8260" xr:uid="{00000000-0005-0000-0000-00009B910000}"/>
    <cellStyle name="Note 81 6" xfId="7632" xr:uid="{00000000-0005-0000-0000-00009C910000}"/>
    <cellStyle name="Note 81_1.1" xfId="7031" xr:uid="{00000000-0005-0000-0000-00009D910000}"/>
    <cellStyle name="Note 82" xfId="2270" xr:uid="{00000000-0005-0000-0000-00009E910000}"/>
    <cellStyle name="Note 82 2" xfId="2271" xr:uid="{00000000-0005-0000-0000-00009F910000}"/>
    <cellStyle name="Note 82 2 2" xfId="7098" xr:uid="{00000000-0005-0000-0000-0000A0910000}"/>
    <cellStyle name="Note 82 2 2 2" xfId="8265" xr:uid="{00000000-0005-0000-0000-0000A1910000}"/>
    <cellStyle name="Note 82 2 3" xfId="7628" xr:uid="{00000000-0005-0000-0000-0000A2910000}"/>
    <cellStyle name="Note 82 3" xfId="2272" xr:uid="{00000000-0005-0000-0000-0000A3910000}"/>
    <cellStyle name="Note 82 3 2" xfId="7099" xr:uid="{00000000-0005-0000-0000-0000A4910000}"/>
    <cellStyle name="Note 82 3 2 2" xfId="8266" xr:uid="{00000000-0005-0000-0000-0000A5910000}"/>
    <cellStyle name="Note 82 3 3" xfId="7627" xr:uid="{00000000-0005-0000-0000-0000A6910000}"/>
    <cellStyle name="Note 82 4" xfId="2273" xr:uid="{00000000-0005-0000-0000-0000A7910000}"/>
    <cellStyle name="Note 82 4 2" xfId="7100" xr:uid="{00000000-0005-0000-0000-0000A8910000}"/>
    <cellStyle name="Note 82 4 2 2" xfId="8267" xr:uid="{00000000-0005-0000-0000-0000A9910000}"/>
    <cellStyle name="Note 82 4 3" xfId="7626" xr:uid="{00000000-0005-0000-0000-0000AA910000}"/>
    <cellStyle name="Note 82 5" xfId="7097" xr:uid="{00000000-0005-0000-0000-0000AB910000}"/>
    <cellStyle name="Note 82 5 2" xfId="8264" xr:uid="{00000000-0005-0000-0000-0000AC910000}"/>
    <cellStyle name="Note 82 6" xfId="7629" xr:uid="{00000000-0005-0000-0000-0000AD910000}"/>
    <cellStyle name="Note 82_1.1" xfId="6564" xr:uid="{00000000-0005-0000-0000-0000AE910000}"/>
    <cellStyle name="Note 83" xfId="2274" xr:uid="{00000000-0005-0000-0000-0000AF910000}"/>
    <cellStyle name="Note 83 2" xfId="2275" xr:uid="{00000000-0005-0000-0000-0000B0910000}"/>
    <cellStyle name="Note 83 2 2" xfId="7102" xr:uid="{00000000-0005-0000-0000-0000B1910000}"/>
    <cellStyle name="Note 83 2 2 2" xfId="8269" xr:uid="{00000000-0005-0000-0000-0000B2910000}"/>
    <cellStyle name="Note 83 2 3" xfId="7624" xr:uid="{00000000-0005-0000-0000-0000B3910000}"/>
    <cellStyle name="Note 83 3" xfId="2276" xr:uid="{00000000-0005-0000-0000-0000B4910000}"/>
    <cellStyle name="Note 83 3 2" xfId="7103" xr:uid="{00000000-0005-0000-0000-0000B5910000}"/>
    <cellStyle name="Note 83 3 2 2" xfId="8270" xr:uid="{00000000-0005-0000-0000-0000B6910000}"/>
    <cellStyle name="Note 83 3 3" xfId="7623" xr:uid="{00000000-0005-0000-0000-0000B7910000}"/>
    <cellStyle name="Note 83 4" xfId="2277" xr:uid="{00000000-0005-0000-0000-0000B8910000}"/>
    <cellStyle name="Note 83 4 2" xfId="7104" xr:uid="{00000000-0005-0000-0000-0000B9910000}"/>
    <cellStyle name="Note 83 4 2 2" xfId="8271" xr:uid="{00000000-0005-0000-0000-0000BA910000}"/>
    <cellStyle name="Note 83 4 3" xfId="7622" xr:uid="{00000000-0005-0000-0000-0000BB910000}"/>
    <cellStyle name="Note 83 5" xfId="7101" xr:uid="{00000000-0005-0000-0000-0000BC910000}"/>
    <cellStyle name="Note 83 5 2" xfId="8268" xr:uid="{00000000-0005-0000-0000-0000BD910000}"/>
    <cellStyle name="Note 83 6" xfId="7625" xr:uid="{00000000-0005-0000-0000-0000BE910000}"/>
    <cellStyle name="Note 83_1.1" xfId="6804" xr:uid="{00000000-0005-0000-0000-0000BF910000}"/>
    <cellStyle name="Note 84" xfId="2278" xr:uid="{00000000-0005-0000-0000-0000C0910000}"/>
    <cellStyle name="Note 84 2" xfId="2279" xr:uid="{00000000-0005-0000-0000-0000C1910000}"/>
    <cellStyle name="Note 84 2 2" xfId="7106" xr:uid="{00000000-0005-0000-0000-0000C2910000}"/>
    <cellStyle name="Note 84 2 2 2" xfId="8273" xr:uid="{00000000-0005-0000-0000-0000C3910000}"/>
    <cellStyle name="Note 84 2 3" xfId="7620" xr:uid="{00000000-0005-0000-0000-0000C4910000}"/>
    <cellStyle name="Note 84 3" xfId="2280" xr:uid="{00000000-0005-0000-0000-0000C5910000}"/>
    <cellStyle name="Note 84 3 2" xfId="7107" xr:uid="{00000000-0005-0000-0000-0000C6910000}"/>
    <cellStyle name="Note 84 3 2 2" xfId="8274" xr:uid="{00000000-0005-0000-0000-0000C7910000}"/>
    <cellStyle name="Note 84 3 3" xfId="7619" xr:uid="{00000000-0005-0000-0000-0000C8910000}"/>
    <cellStyle name="Note 84 4" xfId="2281" xr:uid="{00000000-0005-0000-0000-0000C9910000}"/>
    <cellStyle name="Note 84 4 2" xfId="7108" xr:uid="{00000000-0005-0000-0000-0000CA910000}"/>
    <cellStyle name="Note 84 4 2 2" xfId="8275" xr:uid="{00000000-0005-0000-0000-0000CB910000}"/>
    <cellStyle name="Note 84 4 3" xfId="7618" xr:uid="{00000000-0005-0000-0000-0000CC910000}"/>
    <cellStyle name="Note 84 5" xfId="7105" xr:uid="{00000000-0005-0000-0000-0000CD910000}"/>
    <cellStyle name="Note 84 5 2" xfId="8272" xr:uid="{00000000-0005-0000-0000-0000CE910000}"/>
    <cellStyle name="Note 84 6" xfId="7621" xr:uid="{00000000-0005-0000-0000-0000CF910000}"/>
    <cellStyle name="Note 84_1.1" xfId="6299" xr:uid="{00000000-0005-0000-0000-0000D0910000}"/>
    <cellStyle name="Note 85" xfId="4873" xr:uid="{00000000-0005-0000-0000-0000D1910000}"/>
    <cellStyle name="Note 86" xfId="6500" xr:uid="{00000000-0005-0000-0000-0000D2910000}"/>
    <cellStyle name="Note 87" xfId="6178" xr:uid="{00000000-0005-0000-0000-0000D3910000}"/>
    <cellStyle name="Note 88" xfId="6306" xr:uid="{00000000-0005-0000-0000-0000D4910000}"/>
    <cellStyle name="Note 89" xfId="6223" xr:uid="{00000000-0005-0000-0000-0000D5910000}"/>
    <cellStyle name="Note 9" xfId="2282" xr:uid="{00000000-0005-0000-0000-0000D6910000}"/>
    <cellStyle name="Note 9 2" xfId="2283" xr:uid="{00000000-0005-0000-0000-0000D7910000}"/>
    <cellStyle name="Note 9 2 2" xfId="7110" xr:uid="{00000000-0005-0000-0000-0000D8910000}"/>
    <cellStyle name="Note 9 2 2 2" xfId="8277" xr:uid="{00000000-0005-0000-0000-0000D9910000}"/>
    <cellStyle name="Note 9 2 3" xfId="7616" xr:uid="{00000000-0005-0000-0000-0000DA910000}"/>
    <cellStyle name="Note 9 3" xfId="2284" xr:uid="{00000000-0005-0000-0000-0000DB910000}"/>
    <cellStyle name="Note 9 3 2" xfId="7111" xr:uid="{00000000-0005-0000-0000-0000DC910000}"/>
    <cellStyle name="Note 9 3 2 2" xfId="8278" xr:uid="{00000000-0005-0000-0000-0000DD910000}"/>
    <cellStyle name="Note 9 3 3" xfId="7615" xr:uid="{00000000-0005-0000-0000-0000DE910000}"/>
    <cellStyle name="Note 9 4" xfId="2285" xr:uid="{00000000-0005-0000-0000-0000DF910000}"/>
    <cellStyle name="Note 9 4 2" xfId="7112" xr:uid="{00000000-0005-0000-0000-0000E0910000}"/>
    <cellStyle name="Note 9 4 2 2" xfId="8279" xr:uid="{00000000-0005-0000-0000-0000E1910000}"/>
    <cellStyle name="Note 9 4 3" xfId="7614" xr:uid="{00000000-0005-0000-0000-0000E2910000}"/>
    <cellStyle name="Note 9 5" xfId="7109" xr:uid="{00000000-0005-0000-0000-0000E3910000}"/>
    <cellStyle name="Note 9 5 2" xfId="8276" xr:uid="{00000000-0005-0000-0000-0000E4910000}"/>
    <cellStyle name="Note 9 6" xfId="7617" xr:uid="{00000000-0005-0000-0000-0000E5910000}"/>
    <cellStyle name="Note 9_1.1" xfId="6142" xr:uid="{00000000-0005-0000-0000-0000E6910000}"/>
    <cellStyle name="Note 90" xfId="38805" xr:uid="{00000000-0005-0000-0000-0000E7910000}"/>
    <cellStyle name="Note 91" xfId="38834" xr:uid="{00000000-0005-0000-0000-0000E8910000}"/>
    <cellStyle name="Note 92" xfId="38833" xr:uid="{00000000-0005-0000-0000-0000E9910000}"/>
    <cellStyle name="Note 93" xfId="39000" xr:uid="{00000000-0005-0000-0000-0000EA910000}"/>
    <cellStyle name="Note 94" xfId="39029" xr:uid="{00000000-0005-0000-0000-0000EB910000}"/>
    <cellStyle name="Note 95" xfId="39027" xr:uid="{00000000-0005-0000-0000-0000EC910000}"/>
    <cellStyle name="Output 2" xfId="2556" hidden="1" xr:uid="{00000000-0005-0000-0000-0000EE910000}"/>
    <cellStyle name="Output 2" xfId="37257" hidden="1" xr:uid="{00000000-0005-0000-0000-0000EF910000}"/>
    <cellStyle name="Output 2" xfId="37390" hidden="1" xr:uid="{00000000-0005-0000-0000-0000F0910000}"/>
    <cellStyle name="Output 2" xfId="36725" hidden="1" xr:uid="{00000000-0005-0000-0000-0000F1910000}"/>
    <cellStyle name="Output 2" xfId="36929" hidden="1" xr:uid="{00000000-0005-0000-0000-0000F2910000}"/>
    <cellStyle name="Output 2" xfId="37526" hidden="1" xr:uid="{00000000-0005-0000-0000-0000F3910000}"/>
    <cellStyle name="Output 2" xfId="37597" hidden="1" xr:uid="{00000000-0005-0000-0000-0000F4910000}"/>
    <cellStyle name="Output 2" xfId="37771" hidden="1" xr:uid="{00000000-0005-0000-0000-0000F5910000}"/>
    <cellStyle name="Output 2" xfId="37747" hidden="1" xr:uid="{00000000-0005-0000-0000-0000F6910000}"/>
    <cellStyle name="Output 2" xfId="38099" hidden="1" xr:uid="{00000000-0005-0000-0000-0000F7910000}"/>
    <cellStyle name="Output 2" xfId="36899" hidden="1" xr:uid="{00000000-0005-0000-0000-0000F8910000}"/>
    <cellStyle name="Output 2" xfId="37511" hidden="1" xr:uid="{00000000-0005-0000-0000-0000F9910000}"/>
    <cellStyle name="Output 2" xfId="36570" hidden="1" xr:uid="{00000000-0005-0000-0000-0000FA910000}"/>
    <cellStyle name="Output 2" xfId="37625" xr:uid="{00000000-0005-0000-0000-0000FB910000}"/>
    <cellStyle name="Output 2 2" xfId="5116" hidden="1" xr:uid="{00000000-0005-0000-0000-0000FC910000}"/>
    <cellStyle name="Output 2 2" xfId="6630" hidden="1" xr:uid="{00000000-0005-0000-0000-0000FD910000}"/>
    <cellStyle name="Output 2 2" xfId="9123" hidden="1" xr:uid="{00000000-0005-0000-0000-0000FE910000}"/>
    <cellStyle name="Output 2 2" xfId="9872" hidden="1" xr:uid="{00000000-0005-0000-0000-0000FF910000}"/>
    <cellStyle name="Output 2 2" xfId="9808" hidden="1" xr:uid="{00000000-0005-0000-0000-000000920000}"/>
    <cellStyle name="Output 2 2" xfId="4501" hidden="1" xr:uid="{00000000-0005-0000-0000-000001920000}"/>
    <cellStyle name="Output 2 2" xfId="10070" hidden="1" xr:uid="{00000000-0005-0000-0000-000002920000}"/>
    <cellStyle name="Output 2 2" xfId="10005" hidden="1" xr:uid="{00000000-0005-0000-0000-000003920000}"/>
    <cellStyle name="Output 2 2" xfId="9478" hidden="1" xr:uid="{00000000-0005-0000-0000-000004920000}"/>
    <cellStyle name="Output 2 2" xfId="10247" hidden="1" xr:uid="{00000000-0005-0000-0000-000005920000}"/>
    <cellStyle name="Output 2 2" xfId="10190" hidden="1" xr:uid="{00000000-0005-0000-0000-000006920000}"/>
    <cellStyle name="Output 2 2" xfId="8868" hidden="1" xr:uid="{00000000-0005-0000-0000-000007920000}"/>
    <cellStyle name="Output 2 2" xfId="10716" hidden="1" xr:uid="{00000000-0005-0000-0000-000008920000}"/>
    <cellStyle name="Output 2 2" xfId="10524" hidden="1" xr:uid="{00000000-0005-0000-0000-000009920000}"/>
    <cellStyle name="Output 2 2" xfId="10738" hidden="1" xr:uid="{00000000-0005-0000-0000-00000A920000}"/>
    <cellStyle name="Output 2 2" xfId="11088" hidden="1" xr:uid="{00000000-0005-0000-0000-00000B920000}"/>
    <cellStyle name="Output 2 2" xfId="11254" hidden="1" xr:uid="{00000000-0005-0000-0000-00000C920000}"/>
    <cellStyle name="Output 2 2" xfId="11226" hidden="1" xr:uid="{00000000-0005-0000-0000-00000D920000}"/>
    <cellStyle name="Output 2 2" xfId="10820" hidden="1" xr:uid="{00000000-0005-0000-0000-00000E920000}"/>
    <cellStyle name="Output 2 2" xfId="11406" hidden="1" xr:uid="{00000000-0005-0000-0000-00000F920000}"/>
    <cellStyle name="Output 2 2" xfId="11380" hidden="1" xr:uid="{00000000-0005-0000-0000-000010920000}"/>
    <cellStyle name="Output 2 2" xfId="11154" hidden="1" xr:uid="{00000000-0005-0000-0000-000011920000}"/>
    <cellStyle name="Output 2 2" xfId="11551" hidden="1" xr:uid="{00000000-0005-0000-0000-000012920000}"/>
    <cellStyle name="Output 2 2" xfId="11525" hidden="1" xr:uid="{00000000-0005-0000-0000-000013920000}"/>
    <cellStyle name="Output 2 2" xfId="10609" hidden="1" xr:uid="{00000000-0005-0000-0000-000014920000}"/>
    <cellStyle name="Output 2 2" xfId="11769" hidden="1" xr:uid="{00000000-0005-0000-0000-000015920000}"/>
    <cellStyle name="Output 2 2" xfId="11933" hidden="1" xr:uid="{00000000-0005-0000-0000-000016920000}"/>
    <cellStyle name="Output 2 2" xfId="11907" hidden="1" xr:uid="{00000000-0005-0000-0000-000017920000}"/>
    <cellStyle name="Output 2 2" xfId="10528" hidden="1" xr:uid="{00000000-0005-0000-0000-000018920000}"/>
    <cellStyle name="Output 2 2" xfId="12085" hidden="1" xr:uid="{00000000-0005-0000-0000-000019920000}"/>
    <cellStyle name="Output 2 2" xfId="12059" hidden="1" xr:uid="{00000000-0005-0000-0000-00001A920000}"/>
    <cellStyle name="Output 2 2" xfId="11835" hidden="1" xr:uid="{00000000-0005-0000-0000-00001B920000}"/>
    <cellStyle name="Output 2 2" xfId="12230" hidden="1" xr:uid="{00000000-0005-0000-0000-00001C920000}"/>
    <cellStyle name="Output 2 2" xfId="12204" hidden="1" xr:uid="{00000000-0005-0000-0000-00001D920000}"/>
    <cellStyle name="Output 2 2" xfId="9142" hidden="1" xr:uid="{00000000-0005-0000-0000-00001E920000}"/>
    <cellStyle name="Output 2 2" xfId="12448" hidden="1" xr:uid="{00000000-0005-0000-0000-00001F920000}"/>
    <cellStyle name="Output 2 2" xfId="12613" hidden="1" xr:uid="{00000000-0005-0000-0000-000020920000}"/>
    <cellStyle name="Output 2 2" xfId="12586" hidden="1" xr:uid="{00000000-0005-0000-0000-000021920000}"/>
    <cellStyle name="Output 2 2" xfId="4919" hidden="1" xr:uid="{00000000-0005-0000-0000-000022920000}"/>
    <cellStyle name="Output 2 2" xfId="12765" hidden="1" xr:uid="{00000000-0005-0000-0000-000023920000}"/>
    <cellStyle name="Output 2 2" xfId="12739" hidden="1" xr:uid="{00000000-0005-0000-0000-000024920000}"/>
    <cellStyle name="Output 2 2" xfId="12514" hidden="1" xr:uid="{00000000-0005-0000-0000-000025920000}"/>
    <cellStyle name="Output 2 2" xfId="12910" hidden="1" xr:uid="{00000000-0005-0000-0000-000026920000}"/>
    <cellStyle name="Output 2 2" xfId="12884" hidden="1" xr:uid="{00000000-0005-0000-0000-000027920000}"/>
    <cellStyle name="Output 2 2" xfId="10549" hidden="1" xr:uid="{00000000-0005-0000-0000-000028920000}"/>
    <cellStyle name="Output 2 2" xfId="13127" hidden="1" xr:uid="{00000000-0005-0000-0000-000029920000}"/>
    <cellStyle name="Output 2 2" xfId="13291" hidden="1" xr:uid="{00000000-0005-0000-0000-00002A920000}"/>
    <cellStyle name="Output 2 2" xfId="13265" hidden="1" xr:uid="{00000000-0005-0000-0000-00002B920000}"/>
    <cellStyle name="Output 2 2" xfId="10628" hidden="1" xr:uid="{00000000-0005-0000-0000-00002C920000}"/>
    <cellStyle name="Output 2 2" xfId="13443" hidden="1" xr:uid="{00000000-0005-0000-0000-00002D920000}"/>
    <cellStyle name="Output 2 2" xfId="13417" hidden="1" xr:uid="{00000000-0005-0000-0000-00002E920000}"/>
    <cellStyle name="Output 2 2" xfId="13193" hidden="1" xr:uid="{00000000-0005-0000-0000-00002F920000}"/>
    <cellStyle name="Output 2 2" xfId="13588" hidden="1" xr:uid="{00000000-0005-0000-0000-000030920000}"/>
    <cellStyle name="Output 2 2" xfId="13562" hidden="1" xr:uid="{00000000-0005-0000-0000-000031920000}"/>
    <cellStyle name="Output 2 2" xfId="3715" hidden="1" xr:uid="{00000000-0005-0000-0000-000032920000}"/>
    <cellStyle name="Output 2 2" xfId="14023" hidden="1" xr:uid="{00000000-0005-0000-0000-000033920000}"/>
    <cellStyle name="Output 2 2" xfId="13839" hidden="1" xr:uid="{00000000-0005-0000-0000-000034920000}"/>
    <cellStyle name="Output 2 2" xfId="14045" hidden="1" xr:uid="{00000000-0005-0000-0000-000035920000}"/>
    <cellStyle name="Output 2 2" xfId="14394" hidden="1" xr:uid="{00000000-0005-0000-0000-000036920000}"/>
    <cellStyle name="Output 2 2" xfId="14559" hidden="1" xr:uid="{00000000-0005-0000-0000-000037920000}"/>
    <cellStyle name="Output 2 2" xfId="14532" hidden="1" xr:uid="{00000000-0005-0000-0000-000038920000}"/>
    <cellStyle name="Output 2 2" xfId="14127" hidden="1" xr:uid="{00000000-0005-0000-0000-000039920000}"/>
    <cellStyle name="Output 2 2" xfId="14711" hidden="1" xr:uid="{00000000-0005-0000-0000-00003A920000}"/>
    <cellStyle name="Output 2 2" xfId="14685" hidden="1" xr:uid="{00000000-0005-0000-0000-00003B920000}"/>
    <cellStyle name="Output 2 2" xfId="14460" hidden="1" xr:uid="{00000000-0005-0000-0000-00003C920000}"/>
    <cellStyle name="Output 2 2" xfId="14856" hidden="1" xr:uid="{00000000-0005-0000-0000-00003D920000}"/>
    <cellStyle name="Output 2 2" xfId="14830" hidden="1" xr:uid="{00000000-0005-0000-0000-00003E920000}"/>
    <cellStyle name="Output 2 2" xfId="13921" hidden="1" xr:uid="{00000000-0005-0000-0000-00003F920000}"/>
    <cellStyle name="Output 2 2" xfId="15074" hidden="1" xr:uid="{00000000-0005-0000-0000-000040920000}"/>
    <cellStyle name="Output 2 2" xfId="15238" hidden="1" xr:uid="{00000000-0005-0000-0000-000041920000}"/>
    <cellStyle name="Output 2 2" xfId="15212" hidden="1" xr:uid="{00000000-0005-0000-0000-000042920000}"/>
    <cellStyle name="Output 2 2" xfId="13843" hidden="1" xr:uid="{00000000-0005-0000-0000-000043920000}"/>
    <cellStyle name="Output 2 2" xfId="15390" hidden="1" xr:uid="{00000000-0005-0000-0000-000044920000}"/>
    <cellStyle name="Output 2 2" xfId="15364" hidden="1" xr:uid="{00000000-0005-0000-0000-000045920000}"/>
    <cellStyle name="Output 2 2" xfId="15140" hidden="1" xr:uid="{00000000-0005-0000-0000-000046920000}"/>
    <cellStyle name="Output 2 2" xfId="15535" hidden="1" xr:uid="{00000000-0005-0000-0000-000047920000}"/>
    <cellStyle name="Output 2 2" xfId="15509" hidden="1" xr:uid="{00000000-0005-0000-0000-000048920000}"/>
    <cellStyle name="Output 2 2" xfId="5243" hidden="1" xr:uid="{00000000-0005-0000-0000-000049920000}"/>
    <cellStyle name="Output 2 2" xfId="15753" hidden="1" xr:uid="{00000000-0005-0000-0000-00004A920000}"/>
    <cellStyle name="Output 2 2" xfId="15918" hidden="1" xr:uid="{00000000-0005-0000-0000-00004B920000}"/>
    <cellStyle name="Output 2 2" xfId="15891" hidden="1" xr:uid="{00000000-0005-0000-0000-00004C920000}"/>
    <cellStyle name="Output 2 2" xfId="8958" hidden="1" xr:uid="{00000000-0005-0000-0000-00004D920000}"/>
    <cellStyle name="Output 2 2" xfId="16070" hidden="1" xr:uid="{00000000-0005-0000-0000-00004E920000}"/>
    <cellStyle name="Output 2 2" xfId="16044" hidden="1" xr:uid="{00000000-0005-0000-0000-00004F920000}"/>
    <cellStyle name="Output 2 2" xfId="15819" hidden="1" xr:uid="{00000000-0005-0000-0000-000050920000}"/>
    <cellStyle name="Output 2 2" xfId="16215" hidden="1" xr:uid="{00000000-0005-0000-0000-000051920000}"/>
    <cellStyle name="Output 2 2" xfId="16189" hidden="1" xr:uid="{00000000-0005-0000-0000-000052920000}"/>
    <cellStyle name="Output 2 2" xfId="13864" hidden="1" xr:uid="{00000000-0005-0000-0000-000053920000}"/>
    <cellStyle name="Output 2 2" xfId="16432" hidden="1" xr:uid="{00000000-0005-0000-0000-000054920000}"/>
    <cellStyle name="Output 2 2" xfId="16596" hidden="1" xr:uid="{00000000-0005-0000-0000-000055920000}"/>
    <cellStyle name="Output 2 2" xfId="16570" hidden="1" xr:uid="{00000000-0005-0000-0000-000056920000}"/>
    <cellStyle name="Output 2 2" xfId="13936" hidden="1" xr:uid="{00000000-0005-0000-0000-000057920000}"/>
    <cellStyle name="Output 2 2" xfId="16748" hidden="1" xr:uid="{00000000-0005-0000-0000-000058920000}"/>
    <cellStyle name="Output 2 2" xfId="16722" hidden="1" xr:uid="{00000000-0005-0000-0000-000059920000}"/>
    <cellStyle name="Output 2 2" xfId="16498" hidden="1" xr:uid="{00000000-0005-0000-0000-00005A920000}"/>
    <cellStyle name="Output 2 2" xfId="16893" hidden="1" xr:uid="{00000000-0005-0000-0000-00005B920000}"/>
    <cellStyle name="Output 2 2" xfId="16867" hidden="1" xr:uid="{00000000-0005-0000-0000-00005C920000}"/>
    <cellStyle name="Output 2 2" xfId="4459" hidden="1" xr:uid="{00000000-0005-0000-0000-00005D920000}"/>
    <cellStyle name="Output 2 2" xfId="17310" hidden="1" xr:uid="{00000000-0005-0000-0000-00005E920000}"/>
    <cellStyle name="Output 2 2" xfId="17130" hidden="1" xr:uid="{00000000-0005-0000-0000-00005F920000}"/>
    <cellStyle name="Output 2 2" xfId="17331" hidden="1" xr:uid="{00000000-0005-0000-0000-000060920000}"/>
    <cellStyle name="Output 2 2" xfId="17679" hidden="1" xr:uid="{00000000-0005-0000-0000-000061920000}"/>
    <cellStyle name="Output 2 2" xfId="17844" hidden="1" xr:uid="{00000000-0005-0000-0000-000062920000}"/>
    <cellStyle name="Output 2 2" xfId="17817" hidden="1" xr:uid="{00000000-0005-0000-0000-000063920000}"/>
    <cellStyle name="Output 2 2" xfId="17413" hidden="1" xr:uid="{00000000-0005-0000-0000-000064920000}"/>
    <cellStyle name="Output 2 2" xfId="17996" hidden="1" xr:uid="{00000000-0005-0000-0000-000065920000}"/>
    <cellStyle name="Output 2 2" xfId="17970" hidden="1" xr:uid="{00000000-0005-0000-0000-000066920000}"/>
    <cellStyle name="Output 2 2" xfId="17745" hidden="1" xr:uid="{00000000-0005-0000-0000-000067920000}"/>
    <cellStyle name="Output 2 2" xfId="18141" hidden="1" xr:uid="{00000000-0005-0000-0000-000068920000}"/>
    <cellStyle name="Output 2 2" xfId="18115" hidden="1" xr:uid="{00000000-0005-0000-0000-000069920000}"/>
    <cellStyle name="Output 2 2" xfId="17209" hidden="1" xr:uid="{00000000-0005-0000-0000-00006A920000}"/>
    <cellStyle name="Output 2 2" xfId="18359" hidden="1" xr:uid="{00000000-0005-0000-0000-00006B920000}"/>
    <cellStyle name="Output 2 2" xfId="18523" hidden="1" xr:uid="{00000000-0005-0000-0000-00006C920000}"/>
    <cellStyle name="Output 2 2" xfId="18497" hidden="1" xr:uid="{00000000-0005-0000-0000-00006D920000}"/>
    <cellStyle name="Output 2 2" xfId="17134" hidden="1" xr:uid="{00000000-0005-0000-0000-00006E920000}"/>
    <cellStyle name="Output 2 2" xfId="18675" hidden="1" xr:uid="{00000000-0005-0000-0000-00006F920000}"/>
    <cellStyle name="Output 2 2" xfId="18649" hidden="1" xr:uid="{00000000-0005-0000-0000-000070920000}"/>
    <cellStyle name="Output 2 2" xfId="18425" hidden="1" xr:uid="{00000000-0005-0000-0000-000071920000}"/>
    <cellStyle name="Output 2 2" xfId="18820" hidden="1" xr:uid="{00000000-0005-0000-0000-000072920000}"/>
    <cellStyle name="Output 2 2" xfId="18794" hidden="1" xr:uid="{00000000-0005-0000-0000-000073920000}"/>
    <cellStyle name="Output 2 2" xfId="4513" hidden="1" xr:uid="{00000000-0005-0000-0000-000074920000}"/>
    <cellStyle name="Output 2 2" xfId="19038" hidden="1" xr:uid="{00000000-0005-0000-0000-000075920000}"/>
    <cellStyle name="Output 2 2" xfId="19203" hidden="1" xr:uid="{00000000-0005-0000-0000-000076920000}"/>
    <cellStyle name="Output 2 2" xfId="19176" hidden="1" xr:uid="{00000000-0005-0000-0000-000077920000}"/>
    <cellStyle name="Output 2 2" xfId="4012" hidden="1" xr:uid="{00000000-0005-0000-0000-000078920000}"/>
    <cellStyle name="Output 2 2" xfId="19355" hidden="1" xr:uid="{00000000-0005-0000-0000-000079920000}"/>
    <cellStyle name="Output 2 2" xfId="19329" hidden="1" xr:uid="{00000000-0005-0000-0000-00007A920000}"/>
    <cellStyle name="Output 2 2" xfId="19104" hidden="1" xr:uid="{00000000-0005-0000-0000-00007B920000}"/>
    <cellStyle name="Output 2 2" xfId="19500" hidden="1" xr:uid="{00000000-0005-0000-0000-00007C920000}"/>
    <cellStyle name="Output 2 2" xfId="19474" hidden="1" xr:uid="{00000000-0005-0000-0000-00007D920000}"/>
    <cellStyle name="Output 2 2" xfId="17155" hidden="1" xr:uid="{00000000-0005-0000-0000-00007E920000}"/>
    <cellStyle name="Output 2 2" xfId="19717" hidden="1" xr:uid="{00000000-0005-0000-0000-00007F920000}"/>
    <cellStyle name="Output 2 2" xfId="19881" hidden="1" xr:uid="{00000000-0005-0000-0000-000080920000}"/>
    <cellStyle name="Output 2 2" xfId="19855" hidden="1" xr:uid="{00000000-0005-0000-0000-000081920000}"/>
    <cellStyle name="Output 2 2" xfId="17223" hidden="1" xr:uid="{00000000-0005-0000-0000-000082920000}"/>
    <cellStyle name="Output 2 2" xfId="20033" hidden="1" xr:uid="{00000000-0005-0000-0000-000083920000}"/>
    <cellStyle name="Output 2 2" xfId="20007" hidden="1" xr:uid="{00000000-0005-0000-0000-000084920000}"/>
    <cellStyle name="Output 2 2" xfId="19783" hidden="1" xr:uid="{00000000-0005-0000-0000-000085920000}"/>
    <cellStyle name="Output 2 2" xfId="20178" hidden="1" xr:uid="{00000000-0005-0000-0000-000086920000}"/>
    <cellStyle name="Output 2 2" xfId="20152" hidden="1" xr:uid="{00000000-0005-0000-0000-000087920000}"/>
    <cellStyle name="Output 2 2" xfId="8385" hidden="1" xr:uid="{00000000-0005-0000-0000-000088920000}"/>
    <cellStyle name="Output 2 2" xfId="20588" hidden="1" xr:uid="{00000000-0005-0000-0000-000089920000}"/>
    <cellStyle name="Output 2 2" xfId="20411" hidden="1" xr:uid="{00000000-0005-0000-0000-00008A920000}"/>
    <cellStyle name="Output 2 2" xfId="20609" hidden="1" xr:uid="{00000000-0005-0000-0000-00008B920000}"/>
    <cellStyle name="Output 2 2" xfId="20957" hidden="1" xr:uid="{00000000-0005-0000-0000-00008C920000}"/>
    <cellStyle name="Output 2 2" xfId="21122" hidden="1" xr:uid="{00000000-0005-0000-0000-00008D920000}"/>
    <cellStyle name="Output 2 2" xfId="21095" hidden="1" xr:uid="{00000000-0005-0000-0000-00008E920000}"/>
    <cellStyle name="Output 2 2" xfId="20691" hidden="1" xr:uid="{00000000-0005-0000-0000-00008F920000}"/>
    <cellStyle name="Output 2 2" xfId="21274" hidden="1" xr:uid="{00000000-0005-0000-0000-000090920000}"/>
    <cellStyle name="Output 2 2" xfId="21248" hidden="1" xr:uid="{00000000-0005-0000-0000-000091920000}"/>
    <cellStyle name="Output 2 2" xfId="21023" hidden="1" xr:uid="{00000000-0005-0000-0000-000092920000}"/>
    <cellStyle name="Output 2 2" xfId="21419" hidden="1" xr:uid="{00000000-0005-0000-0000-000093920000}"/>
    <cellStyle name="Output 2 2" xfId="21393" hidden="1" xr:uid="{00000000-0005-0000-0000-000094920000}"/>
    <cellStyle name="Output 2 2" xfId="20487" hidden="1" xr:uid="{00000000-0005-0000-0000-000095920000}"/>
    <cellStyle name="Output 2 2" xfId="21637" hidden="1" xr:uid="{00000000-0005-0000-0000-000096920000}"/>
    <cellStyle name="Output 2 2" xfId="21801" hidden="1" xr:uid="{00000000-0005-0000-0000-000097920000}"/>
    <cellStyle name="Output 2 2" xfId="21775" hidden="1" xr:uid="{00000000-0005-0000-0000-000098920000}"/>
    <cellStyle name="Output 2 2" xfId="20415" hidden="1" xr:uid="{00000000-0005-0000-0000-000099920000}"/>
    <cellStyle name="Output 2 2" xfId="21953" hidden="1" xr:uid="{00000000-0005-0000-0000-00009A920000}"/>
    <cellStyle name="Output 2 2" xfId="21927" hidden="1" xr:uid="{00000000-0005-0000-0000-00009B920000}"/>
    <cellStyle name="Output 2 2" xfId="21703" hidden="1" xr:uid="{00000000-0005-0000-0000-00009C920000}"/>
    <cellStyle name="Output 2 2" xfId="22098" hidden="1" xr:uid="{00000000-0005-0000-0000-00009D920000}"/>
    <cellStyle name="Output 2 2" xfId="22072" hidden="1" xr:uid="{00000000-0005-0000-0000-00009E920000}"/>
    <cellStyle name="Output 2 2" xfId="9273" hidden="1" xr:uid="{00000000-0005-0000-0000-00009F920000}"/>
    <cellStyle name="Output 2 2" xfId="22316" hidden="1" xr:uid="{00000000-0005-0000-0000-0000A0920000}"/>
    <cellStyle name="Output 2 2" xfId="22481" hidden="1" xr:uid="{00000000-0005-0000-0000-0000A1920000}"/>
    <cellStyle name="Output 2 2" xfId="22454" hidden="1" xr:uid="{00000000-0005-0000-0000-0000A2920000}"/>
    <cellStyle name="Output 2 2" xfId="8788" hidden="1" xr:uid="{00000000-0005-0000-0000-0000A3920000}"/>
    <cellStyle name="Output 2 2" xfId="22633" hidden="1" xr:uid="{00000000-0005-0000-0000-0000A4920000}"/>
    <cellStyle name="Output 2 2" xfId="22607" hidden="1" xr:uid="{00000000-0005-0000-0000-0000A5920000}"/>
    <cellStyle name="Output 2 2" xfId="22382" hidden="1" xr:uid="{00000000-0005-0000-0000-0000A6920000}"/>
    <cellStyle name="Output 2 2" xfId="22778" hidden="1" xr:uid="{00000000-0005-0000-0000-0000A7920000}"/>
    <cellStyle name="Output 2 2" xfId="22752" hidden="1" xr:uid="{00000000-0005-0000-0000-0000A8920000}"/>
    <cellStyle name="Output 2 2" xfId="20436" hidden="1" xr:uid="{00000000-0005-0000-0000-0000A9920000}"/>
    <cellStyle name="Output 2 2" xfId="22995" hidden="1" xr:uid="{00000000-0005-0000-0000-0000AA920000}"/>
    <cellStyle name="Output 2 2" xfId="23159" hidden="1" xr:uid="{00000000-0005-0000-0000-0000AB920000}"/>
    <cellStyle name="Output 2 2" xfId="23133" hidden="1" xr:uid="{00000000-0005-0000-0000-0000AC920000}"/>
    <cellStyle name="Output 2 2" xfId="20501" hidden="1" xr:uid="{00000000-0005-0000-0000-0000AD920000}"/>
    <cellStyle name="Output 2 2" xfId="23311" hidden="1" xr:uid="{00000000-0005-0000-0000-0000AE920000}"/>
    <cellStyle name="Output 2 2" xfId="23285" hidden="1" xr:uid="{00000000-0005-0000-0000-0000AF920000}"/>
    <cellStyle name="Output 2 2" xfId="23061" hidden="1" xr:uid="{00000000-0005-0000-0000-0000B0920000}"/>
    <cellStyle name="Output 2 2" xfId="23456" hidden="1" xr:uid="{00000000-0005-0000-0000-0000B1920000}"/>
    <cellStyle name="Output 2 2" xfId="23430" hidden="1" xr:uid="{00000000-0005-0000-0000-0000B2920000}"/>
    <cellStyle name="Output 2 2" xfId="10362" hidden="1" xr:uid="{00000000-0005-0000-0000-0000B3920000}"/>
    <cellStyle name="Output 2 2" xfId="23853" hidden="1" xr:uid="{00000000-0005-0000-0000-0000B4920000}"/>
    <cellStyle name="Output 2 2" xfId="23679" hidden="1" xr:uid="{00000000-0005-0000-0000-0000B5920000}"/>
    <cellStyle name="Output 2 2" xfId="23874" hidden="1" xr:uid="{00000000-0005-0000-0000-0000B6920000}"/>
    <cellStyle name="Output 2 2" xfId="24222" hidden="1" xr:uid="{00000000-0005-0000-0000-0000B7920000}"/>
    <cellStyle name="Output 2 2" xfId="24387" hidden="1" xr:uid="{00000000-0005-0000-0000-0000B8920000}"/>
    <cellStyle name="Output 2 2" xfId="24360" hidden="1" xr:uid="{00000000-0005-0000-0000-0000B9920000}"/>
    <cellStyle name="Output 2 2" xfId="23956" hidden="1" xr:uid="{00000000-0005-0000-0000-0000BA920000}"/>
    <cellStyle name="Output 2 2" xfId="24539" hidden="1" xr:uid="{00000000-0005-0000-0000-0000BB920000}"/>
    <cellStyle name="Output 2 2" xfId="24513" hidden="1" xr:uid="{00000000-0005-0000-0000-0000BC920000}"/>
    <cellStyle name="Output 2 2" xfId="24288" hidden="1" xr:uid="{00000000-0005-0000-0000-0000BD920000}"/>
    <cellStyle name="Output 2 2" xfId="24684" hidden="1" xr:uid="{00000000-0005-0000-0000-0000BE920000}"/>
    <cellStyle name="Output 2 2" xfId="24658" hidden="1" xr:uid="{00000000-0005-0000-0000-0000BF920000}"/>
    <cellStyle name="Output 2 2" xfId="23753" hidden="1" xr:uid="{00000000-0005-0000-0000-0000C0920000}"/>
    <cellStyle name="Output 2 2" xfId="24902" hidden="1" xr:uid="{00000000-0005-0000-0000-0000C1920000}"/>
    <cellStyle name="Output 2 2" xfId="25066" hidden="1" xr:uid="{00000000-0005-0000-0000-0000C2920000}"/>
    <cellStyle name="Output 2 2" xfId="25040" hidden="1" xr:uid="{00000000-0005-0000-0000-0000C3920000}"/>
    <cellStyle name="Output 2 2" xfId="23683" hidden="1" xr:uid="{00000000-0005-0000-0000-0000C4920000}"/>
    <cellStyle name="Output 2 2" xfId="25218" hidden="1" xr:uid="{00000000-0005-0000-0000-0000C5920000}"/>
    <cellStyle name="Output 2 2" xfId="25192" hidden="1" xr:uid="{00000000-0005-0000-0000-0000C6920000}"/>
    <cellStyle name="Output 2 2" xfId="24968" hidden="1" xr:uid="{00000000-0005-0000-0000-0000C7920000}"/>
    <cellStyle name="Output 2 2" xfId="25363" hidden="1" xr:uid="{00000000-0005-0000-0000-0000C8920000}"/>
    <cellStyle name="Output 2 2" xfId="25337" hidden="1" xr:uid="{00000000-0005-0000-0000-0000C9920000}"/>
    <cellStyle name="Output 2 2" xfId="3400" hidden="1" xr:uid="{00000000-0005-0000-0000-0000CA920000}"/>
    <cellStyle name="Output 2 2" xfId="25581" hidden="1" xr:uid="{00000000-0005-0000-0000-0000CB920000}"/>
    <cellStyle name="Output 2 2" xfId="25746" hidden="1" xr:uid="{00000000-0005-0000-0000-0000CC920000}"/>
    <cellStyle name="Output 2 2" xfId="25719" hidden="1" xr:uid="{00000000-0005-0000-0000-0000CD920000}"/>
    <cellStyle name="Output 2 2" xfId="10237" hidden="1" xr:uid="{00000000-0005-0000-0000-0000CE920000}"/>
    <cellStyle name="Output 2 2" xfId="25898" hidden="1" xr:uid="{00000000-0005-0000-0000-0000CF920000}"/>
    <cellStyle name="Output 2 2" xfId="25872" hidden="1" xr:uid="{00000000-0005-0000-0000-0000D0920000}"/>
    <cellStyle name="Output 2 2" xfId="25647" hidden="1" xr:uid="{00000000-0005-0000-0000-0000D1920000}"/>
    <cellStyle name="Output 2 2" xfId="26043" hidden="1" xr:uid="{00000000-0005-0000-0000-0000D2920000}"/>
    <cellStyle name="Output 2 2" xfId="26017" hidden="1" xr:uid="{00000000-0005-0000-0000-0000D3920000}"/>
    <cellStyle name="Output 2 2" xfId="23704" hidden="1" xr:uid="{00000000-0005-0000-0000-0000D4920000}"/>
    <cellStyle name="Output 2 2" xfId="26260" hidden="1" xr:uid="{00000000-0005-0000-0000-0000D5920000}"/>
    <cellStyle name="Output 2 2" xfId="26424" hidden="1" xr:uid="{00000000-0005-0000-0000-0000D6920000}"/>
    <cellStyle name="Output 2 2" xfId="26398" hidden="1" xr:uid="{00000000-0005-0000-0000-0000D7920000}"/>
    <cellStyle name="Output 2 2" xfId="23766" hidden="1" xr:uid="{00000000-0005-0000-0000-0000D8920000}"/>
    <cellStyle name="Output 2 2" xfId="26576" hidden="1" xr:uid="{00000000-0005-0000-0000-0000D9920000}"/>
    <cellStyle name="Output 2 2" xfId="26550" hidden="1" xr:uid="{00000000-0005-0000-0000-0000DA920000}"/>
    <cellStyle name="Output 2 2" xfId="26326" hidden="1" xr:uid="{00000000-0005-0000-0000-0000DB920000}"/>
    <cellStyle name="Output 2 2" xfId="26721" hidden="1" xr:uid="{00000000-0005-0000-0000-0000DC920000}"/>
    <cellStyle name="Output 2 2" xfId="26695" hidden="1" xr:uid="{00000000-0005-0000-0000-0000DD920000}"/>
    <cellStyle name="Output 2 2" xfId="13692" hidden="1" xr:uid="{00000000-0005-0000-0000-0000DE920000}"/>
    <cellStyle name="Output 2 2" xfId="27111" hidden="1" xr:uid="{00000000-0005-0000-0000-0000DF920000}"/>
    <cellStyle name="Output 2 2" xfId="26937" hidden="1" xr:uid="{00000000-0005-0000-0000-0000E0920000}"/>
    <cellStyle name="Output 2 2" xfId="27132" hidden="1" xr:uid="{00000000-0005-0000-0000-0000E1920000}"/>
    <cellStyle name="Output 2 2" xfId="27480" hidden="1" xr:uid="{00000000-0005-0000-0000-0000E2920000}"/>
    <cellStyle name="Output 2 2" xfId="27645" hidden="1" xr:uid="{00000000-0005-0000-0000-0000E3920000}"/>
    <cellStyle name="Output 2 2" xfId="27618" hidden="1" xr:uid="{00000000-0005-0000-0000-0000E4920000}"/>
    <cellStyle name="Output 2 2" xfId="27214" hidden="1" xr:uid="{00000000-0005-0000-0000-0000E5920000}"/>
    <cellStyle name="Output 2 2" xfId="27797" hidden="1" xr:uid="{00000000-0005-0000-0000-0000E6920000}"/>
    <cellStyle name="Output 2 2" xfId="27771" hidden="1" xr:uid="{00000000-0005-0000-0000-0000E7920000}"/>
    <cellStyle name="Output 2 2" xfId="27546" hidden="1" xr:uid="{00000000-0005-0000-0000-0000E8920000}"/>
    <cellStyle name="Output 2 2" xfId="27942" hidden="1" xr:uid="{00000000-0005-0000-0000-0000E9920000}"/>
    <cellStyle name="Output 2 2" xfId="27916" hidden="1" xr:uid="{00000000-0005-0000-0000-0000EA920000}"/>
    <cellStyle name="Output 2 2" xfId="27011" hidden="1" xr:uid="{00000000-0005-0000-0000-0000EB920000}"/>
    <cellStyle name="Output 2 2" xfId="28160" hidden="1" xr:uid="{00000000-0005-0000-0000-0000EC920000}"/>
    <cellStyle name="Output 2 2" xfId="28324" hidden="1" xr:uid="{00000000-0005-0000-0000-0000ED920000}"/>
    <cellStyle name="Output 2 2" xfId="28298" hidden="1" xr:uid="{00000000-0005-0000-0000-0000EE920000}"/>
    <cellStyle name="Output 2 2" xfId="26941" hidden="1" xr:uid="{00000000-0005-0000-0000-0000EF920000}"/>
    <cellStyle name="Output 2 2" xfId="28476" hidden="1" xr:uid="{00000000-0005-0000-0000-0000F0920000}"/>
    <cellStyle name="Output 2 2" xfId="28450" hidden="1" xr:uid="{00000000-0005-0000-0000-0000F1920000}"/>
    <cellStyle name="Output 2 2" xfId="28226" hidden="1" xr:uid="{00000000-0005-0000-0000-0000F2920000}"/>
    <cellStyle name="Output 2 2" xfId="28621" hidden="1" xr:uid="{00000000-0005-0000-0000-0000F3920000}"/>
    <cellStyle name="Output 2 2" xfId="28595" hidden="1" xr:uid="{00000000-0005-0000-0000-0000F4920000}"/>
    <cellStyle name="Output 2 2" xfId="9759" hidden="1" xr:uid="{00000000-0005-0000-0000-0000F5920000}"/>
    <cellStyle name="Output 2 2" xfId="28839" hidden="1" xr:uid="{00000000-0005-0000-0000-0000F6920000}"/>
    <cellStyle name="Output 2 2" xfId="29004" hidden="1" xr:uid="{00000000-0005-0000-0000-0000F7920000}"/>
    <cellStyle name="Output 2 2" xfId="28977" hidden="1" xr:uid="{00000000-0005-0000-0000-0000F8920000}"/>
    <cellStyle name="Output 2 2" xfId="8598" hidden="1" xr:uid="{00000000-0005-0000-0000-0000F9920000}"/>
    <cellStyle name="Output 2 2" xfId="29156" hidden="1" xr:uid="{00000000-0005-0000-0000-0000FA920000}"/>
    <cellStyle name="Output 2 2" xfId="29130" hidden="1" xr:uid="{00000000-0005-0000-0000-0000FB920000}"/>
    <cellStyle name="Output 2 2" xfId="28905" hidden="1" xr:uid="{00000000-0005-0000-0000-0000FC920000}"/>
    <cellStyle name="Output 2 2" xfId="29301" hidden="1" xr:uid="{00000000-0005-0000-0000-0000FD920000}"/>
    <cellStyle name="Output 2 2" xfId="29275" hidden="1" xr:uid="{00000000-0005-0000-0000-0000FE920000}"/>
    <cellStyle name="Output 2 2" xfId="26962" hidden="1" xr:uid="{00000000-0005-0000-0000-0000FF920000}"/>
    <cellStyle name="Output 2 2" xfId="29518" hidden="1" xr:uid="{00000000-0005-0000-0000-000000930000}"/>
    <cellStyle name="Output 2 2" xfId="29682" hidden="1" xr:uid="{00000000-0005-0000-0000-000001930000}"/>
    <cellStyle name="Output 2 2" xfId="29656" hidden="1" xr:uid="{00000000-0005-0000-0000-000002930000}"/>
    <cellStyle name="Output 2 2" xfId="27024" hidden="1" xr:uid="{00000000-0005-0000-0000-000003930000}"/>
    <cellStyle name="Output 2 2" xfId="29834" hidden="1" xr:uid="{00000000-0005-0000-0000-000004930000}"/>
    <cellStyle name="Output 2 2" xfId="29808" hidden="1" xr:uid="{00000000-0005-0000-0000-000005930000}"/>
    <cellStyle name="Output 2 2" xfId="29584" hidden="1" xr:uid="{00000000-0005-0000-0000-000006930000}"/>
    <cellStyle name="Output 2 2" xfId="29979" hidden="1" xr:uid="{00000000-0005-0000-0000-000007930000}"/>
    <cellStyle name="Output 2 2" xfId="29953" hidden="1" xr:uid="{00000000-0005-0000-0000-000008930000}"/>
    <cellStyle name="Output 2 2" xfId="16992" hidden="1" xr:uid="{00000000-0005-0000-0000-000009930000}"/>
    <cellStyle name="Output 2 2" xfId="30350" hidden="1" xr:uid="{00000000-0005-0000-0000-00000A930000}"/>
    <cellStyle name="Output 2 2" xfId="30178" hidden="1" xr:uid="{00000000-0005-0000-0000-00000B930000}"/>
    <cellStyle name="Output 2 2" xfId="30371" hidden="1" xr:uid="{00000000-0005-0000-0000-00000C930000}"/>
    <cellStyle name="Output 2 2" xfId="30719" hidden="1" xr:uid="{00000000-0005-0000-0000-00000D930000}"/>
    <cellStyle name="Output 2 2" xfId="30884" hidden="1" xr:uid="{00000000-0005-0000-0000-00000E930000}"/>
    <cellStyle name="Output 2 2" xfId="30857" hidden="1" xr:uid="{00000000-0005-0000-0000-00000F930000}"/>
    <cellStyle name="Output 2 2" xfId="30453" hidden="1" xr:uid="{00000000-0005-0000-0000-000010930000}"/>
    <cellStyle name="Output 2 2" xfId="31036" hidden="1" xr:uid="{00000000-0005-0000-0000-000011930000}"/>
    <cellStyle name="Output 2 2" xfId="31010" hidden="1" xr:uid="{00000000-0005-0000-0000-000012930000}"/>
    <cellStyle name="Output 2 2" xfId="30785" hidden="1" xr:uid="{00000000-0005-0000-0000-000013930000}"/>
    <cellStyle name="Output 2 2" xfId="31181" hidden="1" xr:uid="{00000000-0005-0000-0000-000014930000}"/>
    <cellStyle name="Output 2 2" xfId="31155" hidden="1" xr:uid="{00000000-0005-0000-0000-000015930000}"/>
    <cellStyle name="Output 2 2" xfId="30250" hidden="1" xr:uid="{00000000-0005-0000-0000-000016930000}"/>
    <cellStyle name="Output 2 2" xfId="31399" hidden="1" xr:uid="{00000000-0005-0000-0000-000017930000}"/>
    <cellStyle name="Output 2 2" xfId="31563" hidden="1" xr:uid="{00000000-0005-0000-0000-000018930000}"/>
    <cellStyle name="Output 2 2" xfId="31537" hidden="1" xr:uid="{00000000-0005-0000-0000-000019930000}"/>
    <cellStyle name="Output 2 2" xfId="30182" hidden="1" xr:uid="{00000000-0005-0000-0000-00001A930000}"/>
    <cellStyle name="Output 2 2" xfId="31715" hidden="1" xr:uid="{00000000-0005-0000-0000-00001B930000}"/>
    <cellStyle name="Output 2 2" xfId="31689" hidden="1" xr:uid="{00000000-0005-0000-0000-00001C930000}"/>
    <cellStyle name="Output 2 2" xfId="31465" hidden="1" xr:uid="{00000000-0005-0000-0000-00001D930000}"/>
    <cellStyle name="Output 2 2" xfId="31860" hidden="1" xr:uid="{00000000-0005-0000-0000-00001E930000}"/>
    <cellStyle name="Output 2 2" xfId="31834" hidden="1" xr:uid="{00000000-0005-0000-0000-00001F930000}"/>
    <cellStyle name="Output 2 2" xfId="9662" hidden="1" xr:uid="{00000000-0005-0000-0000-000020930000}"/>
    <cellStyle name="Output 2 2" xfId="32078" hidden="1" xr:uid="{00000000-0005-0000-0000-000021930000}"/>
    <cellStyle name="Output 2 2" xfId="32243" hidden="1" xr:uid="{00000000-0005-0000-0000-000022930000}"/>
    <cellStyle name="Output 2 2" xfId="32216" hidden="1" xr:uid="{00000000-0005-0000-0000-000023930000}"/>
    <cellStyle name="Output 2 2" xfId="8819" hidden="1" xr:uid="{00000000-0005-0000-0000-000024930000}"/>
    <cellStyle name="Output 2 2" xfId="32395" hidden="1" xr:uid="{00000000-0005-0000-0000-000025930000}"/>
    <cellStyle name="Output 2 2" xfId="32369" hidden="1" xr:uid="{00000000-0005-0000-0000-000026930000}"/>
    <cellStyle name="Output 2 2" xfId="32144" hidden="1" xr:uid="{00000000-0005-0000-0000-000027930000}"/>
    <cellStyle name="Output 2 2" xfId="32540" hidden="1" xr:uid="{00000000-0005-0000-0000-000028930000}"/>
    <cellStyle name="Output 2 2" xfId="32514" hidden="1" xr:uid="{00000000-0005-0000-0000-000029930000}"/>
    <cellStyle name="Output 2 2" xfId="30203" hidden="1" xr:uid="{00000000-0005-0000-0000-00002A930000}"/>
    <cellStyle name="Output 2 2" xfId="32757" hidden="1" xr:uid="{00000000-0005-0000-0000-00002B930000}"/>
    <cellStyle name="Output 2 2" xfId="32921" hidden="1" xr:uid="{00000000-0005-0000-0000-00002C930000}"/>
    <cellStyle name="Output 2 2" xfId="32895" hidden="1" xr:uid="{00000000-0005-0000-0000-00002D930000}"/>
    <cellStyle name="Output 2 2" xfId="30263" hidden="1" xr:uid="{00000000-0005-0000-0000-00002E930000}"/>
    <cellStyle name="Output 2 2" xfId="33073" hidden="1" xr:uid="{00000000-0005-0000-0000-00002F930000}"/>
    <cellStyle name="Output 2 2" xfId="33047" hidden="1" xr:uid="{00000000-0005-0000-0000-000030930000}"/>
    <cellStyle name="Output 2 2" xfId="32823" hidden="1" xr:uid="{00000000-0005-0000-0000-000031930000}"/>
    <cellStyle name="Output 2 2" xfId="33218" hidden="1" xr:uid="{00000000-0005-0000-0000-000032930000}"/>
    <cellStyle name="Output 2 2" xfId="33192" hidden="1" xr:uid="{00000000-0005-0000-0000-000033930000}"/>
    <cellStyle name="Output 2 2" xfId="20277" hidden="1" xr:uid="{00000000-0005-0000-0000-000034930000}"/>
    <cellStyle name="Output 2 2" xfId="33589" hidden="1" xr:uid="{00000000-0005-0000-0000-000035930000}"/>
    <cellStyle name="Output 2 2" xfId="33417" hidden="1" xr:uid="{00000000-0005-0000-0000-000036930000}"/>
    <cellStyle name="Output 2 2" xfId="33610" hidden="1" xr:uid="{00000000-0005-0000-0000-000037930000}"/>
    <cellStyle name="Output 2 2" xfId="33958" hidden="1" xr:uid="{00000000-0005-0000-0000-000038930000}"/>
    <cellStyle name="Output 2 2" xfId="34123" hidden="1" xr:uid="{00000000-0005-0000-0000-000039930000}"/>
    <cellStyle name="Output 2 2" xfId="34096" hidden="1" xr:uid="{00000000-0005-0000-0000-00003A930000}"/>
    <cellStyle name="Output 2 2" xfId="33692" hidden="1" xr:uid="{00000000-0005-0000-0000-00003B930000}"/>
    <cellStyle name="Output 2 2" xfId="34275" hidden="1" xr:uid="{00000000-0005-0000-0000-00003C930000}"/>
    <cellStyle name="Output 2 2" xfId="34249" hidden="1" xr:uid="{00000000-0005-0000-0000-00003D930000}"/>
    <cellStyle name="Output 2 2" xfId="34024" hidden="1" xr:uid="{00000000-0005-0000-0000-00003E930000}"/>
    <cellStyle name="Output 2 2" xfId="34420" hidden="1" xr:uid="{00000000-0005-0000-0000-00003F930000}"/>
    <cellStyle name="Output 2 2" xfId="34394" hidden="1" xr:uid="{00000000-0005-0000-0000-000040930000}"/>
    <cellStyle name="Output 2 2" xfId="33489" hidden="1" xr:uid="{00000000-0005-0000-0000-000041930000}"/>
    <cellStyle name="Output 2 2" xfId="34638" hidden="1" xr:uid="{00000000-0005-0000-0000-000042930000}"/>
    <cellStyle name="Output 2 2" xfId="34802" hidden="1" xr:uid="{00000000-0005-0000-0000-000043930000}"/>
    <cellStyle name="Output 2 2" xfId="34776" hidden="1" xr:uid="{00000000-0005-0000-0000-000044930000}"/>
    <cellStyle name="Output 2 2" xfId="33421" hidden="1" xr:uid="{00000000-0005-0000-0000-000045930000}"/>
    <cellStyle name="Output 2 2" xfId="34954" hidden="1" xr:uid="{00000000-0005-0000-0000-000046930000}"/>
    <cellStyle name="Output 2 2" xfId="34928" hidden="1" xr:uid="{00000000-0005-0000-0000-000047930000}"/>
    <cellStyle name="Output 2 2" xfId="34704" hidden="1" xr:uid="{00000000-0005-0000-0000-000048930000}"/>
    <cellStyle name="Output 2 2" xfId="35099" hidden="1" xr:uid="{00000000-0005-0000-0000-000049930000}"/>
    <cellStyle name="Output 2 2" xfId="35073" hidden="1" xr:uid="{00000000-0005-0000-0000-00004A930000}"/>
    <cellStyle name="Output 2 2" xfId="9319" hidden="1" xr:uid="{00000000-0005-0000-0000-00004B930000}"/>
    <cellStyle name="Output 2 2" xfId="35317" hidden="1" xr:uid="{00000000-0005-0000-0000-00004C930000}"/>
    <cellStyle name="Output 2 2" xfId="35482" hidden="1" xr:uid="{00000000-0005-0000-0000-00004D930000}"/>
    <cellStyle name="Output 2 2" xfId="35455" hidden="1" xr:uid="{00000000-0005-0000-0000-00004E930000}"/>
    <cellStyle name="Output 2 2" xfId="5629" hidden="1" xr:uid="{00000000-0005-0000-0000-00004F930000}"/>
    <cellStyle name="Output 2 2" xfId="35634" hidden="1" xr:uid="{00000000-0005-0000-0000-000050930000}"/>
    <cellStyle name="Output 2 2" xfId="35608" hidden="1" xr:uid="{00000000-0005-0000-0000-000051930000}"/>
    <cellStyle name="Output 2 2" xfId="35383" hidden="1" xr:uid="{00000000-0005-0000-0000-000052930000}"/>
    <cellStyle name="Output 2 2" xfId="35779" hidden="1" xr:uid="{00000000-0005-0000-0000-000053930000}"/>
    <cellStyle name="Output 2 2" xfId="35753" hidden="1" xr:uid="{00000000-0005-0000-0000-000054930000}"/>
    <cellStyle name="Output 2 2" xfId="33442" hidden="1" xr:uid="{00000000-0005-0000-0000-000055930000}"/>
    <cellStyle name="Output 2 2" xfId="35996" hidden="1" xr:uid="{00000000-0005-0000-0000-000056930000}"/>
    <cellStyle name="Output 2 2" xfId="36160" hidden="1" xr:uid="{00000000-0005-0000-0000-000057930000}"/>
    <cellStyle name="Output 2 2" xfId="36134" hidden="1" xr:uid="{00000000-0005-0000-0000-000058930000}"/>
    <cellStyle name="Output 2 2" xfId="33502" hidden="1" xr:uid="{00000000-0005-0000-0000-000059930000}"/>
    <cellStyle name="Output 2 2" xfId="36312" hidden="1" xr:uid="{00000000-0005-0000-0000-00005A930000}"/>
    <cellStyle name="Output 2 2" xfId="36286" hidden="1" xr:uid="{00000000-0005-0000-0000-00005B930000}"/>
    <cellStyle name="Output 2 2" xfId="36062" hidden="1" xr:uid="{00000000-0005-0000-0000-00005C930000}"/>
    <cellStyle name="Output 2 2" xfId="36457" hidden="1" xr:uid="{00000000-0005-0000-0000-00005D930000}"/>
    <cellStyle name="Output 2 2" xfId="36431" hidden="1" xr:uid="{00000000-0005-0000-0000-00005E930000}"/>
    <cellStyle name="Output 2 3" xfId="4986" xr:uid="{00000000-0005-0000-0000-00005F930000}"/>
    <cellStyle name="Output 3" xfId="3060" xr:uid="{00000000-0005-0000-0000-000060930000}"/>
    <cellStyle name="Output 3 2" xfId="7575" xr:uid="{00000000-0005-0000-0000-000061930000}"/>
    <cellStyle name="Output 3 3" xfId="38901" xr:uid="{00000000-0005-0000-0000-000062930000}"/>
    <cellStyle name="Output 4" xfId="4985" xr:uid="{00000000-0005-0000-0000-000063930000}"/>
    <cellStyle name="Output 5" xfId="7289" hidden="1" xr:uid="{00000000-0005-0000-0000-000064930000}"/>
    <cellStyle name="Output 5" xfId="37306" hidden="1" xr:uid="{00000000-0005-0000-0000-000065930000}"/>
    <cellStyle name="Output 5" xfId="38116" hidden="1" xr:uid="{00000000-0005-0000-0000-000066930000}"/>
    <cellStyle name="Output 5" xfId="37358" hidden="1" xr:uid="{00000000-0005-0000-0000-000067930000}"/>
    <cellStyle name="Output 5" xfId="38255" hidden="1" xr:uid="{00000000-0005-0000-0000-000068930000}"/>
    <cellStyle name="Output 5" xfId="37122" hidden="1" xr:uid="{00000000-0005-0000-0000-000069930000}"/>
    <cellStyle name="Output 5" xfId="38391" hidden="1" xr:uid="{00000000-0005-0000-0000-00006A930000}"/>
    <cellStyle name="Output 5" xfId="36791" hidden="1" xr:uid="{00000000-0005-0000-0000-00006B930000}"/>
    <cellStyle name="Output 5" xfId="38523" hidden="1" xr:uid="{00000000-0005-0000-0000-00006C930000}"/>
    <cellStyle name="Output 5" xfId="37562" hidden="1" xr:uid="{00000000-0005-0000-0000-00006D930000}"/>
    <cellStyle name="Output 5" xfId="38649" hidden="1" xr:uid="{00000000-0005-0000-0000-00006E930000}"/>
    <cellStyle name="Output 5" xfId="36694" hidden="1" xr:uid="{00000000-0005-0000-0000-00006F930000}"/>
    <cellStyle name="Output 5" xfId="38756" xr:uid="{00000000-0005-0000-0000-000070930000}"/>
    <cellStyle name="Output 6" xfId="7966" hidden="1" xr:uid="{00000000-0005-0000-0000-000071930000}"/>
    <cellStyle name="Output 6" xfId="37329" hidden="1" xr:uid="{00000000-0005-0000-0000-000072930000}"/>
    <cellStyle name="Output 6" xfId="36632" hidden="1" xr:uid="{00000000-0005-0000-0000-000073930000}"/>
    <cellStyle name="Output 6" xfId="36676" hidden="1" xr:uid="{00000000-0005-0000-0000-000074930000}"/>
    <cellStyle name="Output 6" xfId="37857" hidden="1" xr:uid="{00000000-0005-0000-0000-000075930000}"/>
    <cellStyle name="Output 6" xfId="37371" hidden="1" xr:uid="{00000000-0005-0000-0000-000076930000}"/>
    <cellStyle name="Output 6" xfId="37520" hidden="1" xr:uid="{00000000-0005-0000-0000-000077930000}"/>
    <cellStyle name="Output 6" xfId="38802" xr:uid="{00000000-0005-0000-0000-000078930000}"/>
    <cellStyle name="Output 7" xfId="7608" hidden="1" xr:uid="{00000000-0005-0000-0000-000079930000}"/>
    <cellStyle name="Output 7" xfId="38034" hidden="1" xr:uid="{00000000-0005-0000-0000-00007A930000}"/>
    <cellStyle name="Output 7" xfId="38182" hidden="1" xr:uid="{00000000-0005-0000-0000-00007B930000}"/>
    <cellStyle name="Output 7" xfId="38322" hidden="1" xr:uid="{00000000-0005-0000-0000-00007C930000}"/>
    <cellStyle name="Output 7" xfId="38459" hidden="1" xr:uid="{00000000-0005-0000-0000-00007D930000}"/>
    <cellStyle name="Output 7" xfId="38587" hidden="1" xr:uid="{00000000-0005-0000-0000-00007E930000}"/>
    <cellStyle name="Output 7" xfId="38701" hidden="1" xr:uid="{00000000-0005-0000-0000-00007F930000}"/>
    <cellStyle name="Output 8" xfId="8297" hidden="1" xr:uid="{00000000-0005-0000-0000-000080930000}"/>
    <cellStyle name="Percent 10" xfId="2287" xr:uid="{00000000-0005-0000-0000-000082930000}"/>
    <cellStyle name="Percent 10 2" xfId="7113" xr:uid="{00000000-0005-0000-0000-000083930000}"/>
    <cellStyle name="Percent 11" xfId="2288" xr:uid="{00000000-0005-0000-0000-000084930000}"/>
    <cellStyle name="Percent 11 2" xfId="7114" xr:uid="{00000000-0005-0000-0000-000085930000}"/>
    <cellStyle name="Percent 12" xfId="2289" xr:uid="{00000000-0005-0000-0000-000086930000}"/>
    <cellStyle name="Percent 12 2" xfId="7115" xr:uid="{00000000-0005-0000-0000-000087930000}"/>
    <cellStyle name="Percent 13" xfId="2290" xr:uid="{00000000-0005-0000-0000-000088930000}"/>
    <cellStyle name="Percent 13 2" xfId="7116" xr:uid="{00000000-0005-0000-0000-000089930000}"/>
    <cellStyle name="Percent 14" xfId="2291" xr:uid="{00000000-0005-0000-0000-00008A930000}"/>
    <cellStyle name="Percent 14 2" xfId="7117" xr:uid="{00000000-0005-0000-0000-00008B930000}"/>
    <cellStyle name="Percent 15" xfId="2292" xr:uid="{00000000-0005-0000-0000-00008C930000}"/>
    <cellStyle name="Percent 15 2" xfId="7118" xr:uid="{00000000-0005-0000-0000-00008D930000}"/>
    <cellStyle name="Percent 16" xfId="2293" xr:uid="{00000000-0005-0000-0000-00008E930000}"/>
    <cellStyle name="Percent 16 2" xfId="7119" xr:uid="{00000000-0005-0000-0000-00008F930000}"/>
    <cellStyle name="Percent 17" xfId="2294" xr:uid="{00000000-0005-0000-0000-000090930000}"/>
    <cellStyle name="Percent 17 2" xfId="7120" xr:uid="{00000000-0005-0000-0000-000091930000}"/>
    <cellStyle name="Percent 18" xfId="2295" xr:uid="{00000000-0005-0000-0000-000092930000}"/>
    <cellStyle name="Percent 18 2" xfId="7121" xr:uid="{00000000-0005-0000-0000-000093930000}"/>
    <cellStyle name="Percent 19" xfId="2296" xr:uid="{00000000-0005-0000-0000-000094930000}"/>
    <cellStyle name="Percent 19 2" xfId="7122" xr:uid="{00000000-0005-0000-0000-000095930000}"/>
    <cellStyle name="Percent 2" xfId="2297" xr:uid="{00000000-0005-0000-0000-000096930000}"/>
    <cellStyle name="Percent 2 10" xfId="2298" xr:uid="{00000000-0005-0000-0000-000097930000}"/>
    <cellStyle name="Percent 2 10 2" xfId="5482" xr:uid="{00000000-0005-0000-0000-000098930000}"/>
    <cellStyle name="Percent 2 10 2 2" xfId="7237" xr:uid="{00000000-0005-0000-0000-000099930000}"/>
    <cellStyle name="Percent 2 10 3" xfId="6707" xr:uid="{00000000-0005-0000-0000-00009A930000}"/>
    <cellStyle name="Percent 2 11" xfId="2299" xr:uid="{00000000-0005-0000-0000-00009B930000}"/>
    <cellStyle name="Percent 2 11 2" xfId="5483" xr:uid="{00000000-0005-0000-0000-00009C930000}"/>
    <cellStyle name="Percent 2 11 2 2" xfId="7238" xr:uid="{00000000-0005-0000-0000-00009D930000}"/>
    <cellStyle name="Percent 2 11 3" xfId="6864" xr:uid="{00000000-0005-0000-0000-00009E930000}"/>
    <cellStyle name="Percent 2 12" xfId="2300" xr:uid="{00000000-0005-0000-0000-00009F930000}"/>
    <cellStyle name="Percent 2 12 2" xfId="5484" xr:uid="{00000000-0005-0000-0000-0000A0930000}"/>
    <cellStyle name="Percent 2 12 2 2" xfId="7239" xr:uid="{00000000-0005-0000-0000-0000A1930000}"/>
    <cellStyle name="Percent 2 12 3" xfId="6984" xr:uid="{00000000-0005-0000-0000-0000A2930000}"/>
    <cellStyle name="Percent 2 13" xfId="5481" xr:uid="{00000000-0005-0000-0000-0000A3930000}"/>
    <cellStyle name="Percent 2 2" xfId="2301" xr:uid="{00000000-0005-0000-0000-0000A4930000}"/>
    <cellStyle name="Percent 2 2 2" xfId="5485" xr:uid="{00000000-0005-0000-0000-0000A5930000}"/>
    <cellStyle name="Percent 2 2 2 2" xfId="7240" xr:uid="{00000000-0005-0000-0000-0000A6930000}"/>
    <cellStyle name="Percent 2 2 3" xfId="6593" xr:uid="{00000000-0005-0000-0000-0000A7930000}"/>
    <cellStyle name="Percent 2 2 4" xfId="39049" xr:uid="{00000000-0005-0000-0000-0000A8930000}"/>
    <cellStyle name="Percent 2 3" xfId="2302" xr:uid="{00000000-0005-0000-0000-0000A9930000}"/>
    <cellStyle name="Percent 2 3 2" xfId="5486" xr:uid="{00000000-0005-0000-0000-0000AA930000}"/>
    <cellStyle name="Percent 2 3 2 2" xfId="7241" xr:uid="{00000000-0005-0000-0000-0000AB930000}"/>
    <cellStyle name="Percent 2 3 3" xfId="6338" xr:uid="{00000000-0005-0000-0000-0000AC930000}"/>
    <cellStyle name="Percent 2 4" xfId="2303" xr:uid="{00000000-0005-0000-0000-0000AD930000}"/>
    <cellStyle name="Percent 2 4 2" xfId="5487" xr:uid="{00000000-0005-0000-0000-0000AE930000}"/>
    <cellStyle name="Percent 2 4 2 2" xfId="7242" xr:uid="{00000000-0005-0000-0000-0000AF930000}"/>
    <cellStyle name="Percent 2 4 3" xfId="6162" xr:uid="{00000000-0005-0000-0000-0000B0930000}"/>
    <cellStyle name="Percent 2 5" xfId="2304" xr:uid="{00000000-0005-0000-0000-0000B1930000}"/>
    <cellStyle name="Percent 2 5 2" xfId="5488" xr:uid="{00000000-0005-0000-0000-0000B2930000}"/>
    <cellStyle name="Percent 2 5 2 2" xfId="7243" xr:uid="{00000000-0005-0000-0000-0000B3930000}"/>
    <cellStyle name="Percent 2 5 3" xfId="6163" xr:uid="{00000000-0005-0000-0000-0000B4930000}"/>
    <cellStyle name="Percent 2 6" xfId="2305" xr:uid="{00000000-0005-0000-0000-0000B5930000}"/>
    <cellStyle name="Percent 2 6 2" xfId="5489" xr:uid="{00000000-0005-0000-0000-0000B6930000}"/>
    <cellStyle name="Percent 2 6 2 2" xfId="7244" xr:uid="{00000000-0005-0000-0000-0000B7930000}"/>
    <cellStyle name="Percent 2 6 3" xfId="6164" xr:uid="{00000000-0005-0000-0000-0000B8930000}"/>
    <cellStyle name="Percent 2 7" xfId="2306" xr:uid="{00000000-0005-0000-0000-0000B9930000}"/>
    <cellStyle name="Percent 2 7 2" xfId="5490" xr:uid="{00000000-0005-0000-0000-0000BA930000}"/>
    <cellStyle name="Percent 2 7 2 2" xfId="7245" xr:uid="{00000000-0005-0000-0000-0000BB930000}"/>
    <cellStyle name="Percent 2 7 3" xfId="6339" xr:uid="{00000000-0005-0000-0000-0000BC930000}"/>
    <cellStyle name="Percent 2 8" xfId="2307" xr:uid="{00000000-0005-0000-0000-0000BD930000}"/>
    <cellStyle name="Percent 2 8 2" xfId="5491" xr:uid="{00000000-0005-0000-0000-0000BE930000}"/>
    <cellStyle name="Percent 2 8 2 2" xfId="7246" xr:uid="{00000000-0005-0000-0000-0000BF930000}"/>
    <cellStyle name="Percent 2 8 3" xfId="6340" xr:uid="{00000000-0005-0000-0000-0000C0930000}"/>
    <cellStyle name="Percent 2 9" xfId="2308" xr:uid="{00000000-0005-0000-0000-0000C1930000}"/>
    <cellStyle name="Percent 2 9 2" xfId="5492" xr:uid="{00000000-0005-0000-0000-0000C2930000}"/>
    <cellStyle name="Percent 2 9 2 2" xfId="7247" xr:uid="{00000000-0005-0000-0000-0000C3930000}"/>
    <cellStyle name="Percent 2 9 3" xfId="5880" xr:uid="{00000000-0005-0000-0000-0000C4930000}"/>
    <cellStyle name="Percent 20" xfId="2309" xr:uid="{00000000-0005-0000-0000-0000C5930000}"/>
    <cellStyle name="Percent 20 2" xfId="7123" xr:uid="{00000000-0005-0000-0000-0000C6930000}"/>
    <cellStyle name="Percent 21" xfId="2310" xr:uid="{00000000-0005-0000-0000-0000C7930000}"/>
    <cellStyle name="Percent 21 2" xfId="7124" xr:uid="{00000000-0005-0000-0000-0000C8930000}"/>
    <cellStyle name="Percent 22" xfId="2311" xr:uid="{00000000-0005-0000-0000-0000C9930000}"/>
    <cellStyle name="Percent 22 2" xfId="7125" xr:uid="{00000000-0005-0000-0000-0000CA930000}"/>
    <cellStyle name="Percent 23" xfId="2312" xr:uid="{00000000-0005-0000-0000-0000CB930000}"/>
    <cellStyle name="Percent 23 2" xfId="7126" xr:uid="{00000000-0005-0000-0000-0000CC930000}"/>
    <cellStyle name="Percent 24" xfId="2313" xr:uid="{00000000-0005-0000-0000-0000CD930000}"/>
    <cellStyle name="Percent 24 2" xfId="7127" xr:uid="{00000000-0005-0000-0000-0000CE930000}"/>
    <cellStyle name="Percent 25" xfId="2314" xr:uid="{00000000-0005-0000-0000-0000CF930000}"/>
    <cellStyle name="Percent 25 2" xfId="7128" xr:uid="{00000000-0005-0000-0000-0000D0930000}"/>
    <cellStyle name="Percent 26" xfId="2315" xr:uid="{00000000-0005-0000-0000-0000D1930000}"/>
    <cellStyle name="Percent 26 2" xfId="7129" xr:uid="{00000000-0005-0000-0000-0000D2930000}"/>
    <cellStyle name="Percent 27" xfId="2316" xr:uid="{00000000-0005-0000-0000-0000D3930000}"/>
    <cellStyle name="Percent 27 2" xfId="7130" xr:uid="{00000000-0005-0000-0000-0000D4930000}"/>
    <cellStyle name="Percent 28" xfId="2317" xr:uid="{00000000-0005-0000-0000-0000D5930000}"/>
    <cellStyle name="Percent 28 2" xfId="7131" xr:uid="{00000000-0005-0000-0000-0000D6930000}"/>
    <cellStyle name="Percent 29" xfId="2318" xr:uid="{00000000-0005-0000-0000-0000D7930000}"/>
    <cellStyle name="Percent 29 2" xfId="7132" xr:uid="{00000000-0005-0000-0000-0000D8930000}"/>
    <cellStyle name="Percent 3" xfId="2319" xr:uid="{00000000-0005-0000-0000-0000D9930000}"/>
    <cellStyle name="Percent 3 10" xfId="2320" xr:uid="{00000000-0005-0000-0000-0000DA930000}"/>
    <cellStyle name="Percent 3 11" xfId="2321" xr:uid="{00000000-0005-0000-0000-0000DB930000}"/>
    <cellStyle name="Percent 3 12" xfId="2322" xr:uid="{00000000-0005-0000-0000-0000DC930000}"/>
    <cellStyle name="Percent 3 13" xfId="2323" xr:uid="{00000000-0005-0000-0000-0000DD930000}"/>
    <cellStyle name="Percent 3 14" xfId="2324" xr:uid="{00000000-0005-0000-0000-0000DE930000}"/>
    <cellStyle name="Percent 3 15" xfId="2325" xr:uid="{00000000-0005-0000-0000-0000DF930000}"/>
    <cellStyle name="Percent 3 16" xfId="2326" xr:uid="{00000000-0005-0000-0000-0000E0930000}"/>
    <cellStyle name="Percent 3 17" xfId="2327" xr:uid="{00000000-0005-0000-0000-0000E1930000}"/>
    <cellStyle name="Percent 3 18" xfId="2328" xr:uid="{00000000-0005-0000-0000-0000E2930000}"/>
    <cellStyle name="Percent 3 19" xfId="2329" xr:uid="{00000000-0005-0000-0000-0000E3930000}"/>
    <cellStyle name="Percent 3 2" xfId="2330" xr:uid="{00000000-0005-0000-0000-0000E4930000}"/>
    <cellStyle name="Percent 3 20" xfId="2331" xr:uid="{00000000-0005-0000-0000-0000E5930000}"/>
    <cellStyle name="Percent 3 21" xfId="2332" xr:uid="{00000000-0005-0000-0000-0000E6930000}"/>
    <cellStyle name="Percent 3 22" xfId="2333" xr:uid="{00000000-0005-0000-0000-0000E7930000}"/>
    <cellStyle name="Percent 3 23" xfId="2334" xr:uid="{00000000-0005-0000-0000-0000E8930000}"/>
    <cellStyle name="Percent 3 24" xfId="2335" xr:uid="{00000000-0005-0000-0000-0000E9930000}"/>
    <cellStyle name="Percent 3 25" xfId="2336" xr:uid="{00000000-0005-0000-0000-0000EA930000}"/>
    <cellStyle name="Percent 3 26" xfId="2337" xr:uid="{00000000-0005-0000-0000-0000EB930000}"/>
    <cellStyle name="Percent 3 27" xfId="2338" xr:uid="{00000000-0005-0000-0000-0000EC930000}"/>
    <cellStyle name="Percent 3 28" xfId="2339" xr:uid="{00000000-0005-0000-0000-0000ED930000}"/>
    <cellStyle name="Percent 3 29" xfId="2340" xr:uid="{00000000-0005-0000-0000-0000EE930000}"/>
    <cellStyle name="Percent 3 3" xfId="2341" xr:uid="{00000000-0005-0000-0000-0000EF930000}"/>
    <cellStyle name="Percent 3 30" xfId="2342" xr:uid="{00000000-0005-0000-0000-0000F0930000}"/>
    <cellStyle name="Percent 3 31" xfId="2343" xr:uid="{00000000-0005-0000-0000-0000F1930000}"/>
    <cellStyle name="Percent 3 32" xfId="2344" xr:uid="{00000000-0005-0000-0000-0000F2930000}"/>
    <cellStyle name="Percent 3 33" xfId="2345" xr:uid="{00000000-0005-0000-0000-0000F3930000}"/>
    <cellStyle name="Percent 3 34" xfId="2346" xr:uid="{00000000-0005-0000-0000-0000F4930000}"/>
    <cellStyle name="Percent 3 35" xfId="2347" xr:uid="{00000000-0005-0000-0000-0000F5930000}"/>
    <cellStyle name="Percent 3 36" xfId="2348" xr:uid="{00000000-0005-0000-0000-0000F6930000}"/>
    <cellStyle name="Percent 3 37" xfId="2349" xr:uid="{00000000-0005-0000-0000-0000F7930000}"/>
    <cellStyle name="Percent 3 38" xfId="2350" xr:uid="{00000000-0005-0000-0000-0000F8930000}"/>
    <cellStyle name="Percent 3 39" xfId="2351" xr:uid="{00000000-0005-0000-0000-0000F9930000}"/>
    <cellStyle name="Percent 3 4" xfId="2352" xr:uid="{00000000-0005-0000-0000-0000FA930000}"/>
    <cellStyle name="Percent 3 40" xfId="2353" xr:uid="{00000000-0005-0000-0000-0000FB930000}"/>
    <cellStyle name="Percent 3 41" xfId="2354" xr:uid="{00000000-0005-0000-0000-0000FC930000}"/>
    <cellStyle name="Percent 3 42" xfId="6337" xr:uid="{00000000-0005-0000-0000-0000FD930000}"/>
    <cellStyle name="Percent 3 5" xfId="2355" xr:uid="{00000000-0005-0000-0000-0000FE930000}"/>
    <cellStyle name="Percent 3 6" xfId="2356" xr:uid="{00000000-0005-0000-0000-0000FF930000}"/>
    <cellStyle name="Percent 3 7" xfId="2357" xr:uid="{00000000-0005-0000-0000-000000940000}"/>
    <cellStyle name="Percent 3 8" xfId="2358" xr:uid="{00000000-0005-0000-0000-000001940000}"/>
    <cellStyle name="Percent 3 9" xfId="2359" xr:uid="{00000000-0005-0000-0000-000002940000}"/>
    <cellStyle name="Percent 30" xfId="2360" xr:uid="{00000000-0005-0000-0000-000003940000}"/>
    <cellStyle name="Percent 30 2" xfId="7133" xr:uid="{00000000-0005-0000-0000-000004940000}"/>
    <cellStyle name="Percent 31" xfId="2361" xr:uid="{00000000-0005-0000-0000-000005940000}"/>
    <cellStyle name="Percent 31 2" xfId="7134" xr:uid="{00000000-0005-0000-0000-000006940000}"/>
    <cellStyle name="Percent 32" xfId="2362" xr:uid="{00000000-0005-0000-0000-000007940000}"/>
    <cellStyle name="Percent 32 2" xfId="7135" xr:uid="{00000000-0005-0000-0000-000008940000}"/>
    <cellStyle name="Percent 33" xfId="2363" xr:uid="{00000000-0005-0000-0000-000009940000}"/>
    <cellStyle name="Percent 33 2" xfId="7136" xr:uid="{00000000-0005-0000-0000-00000A940000}"/>
    <cellStyle name="Percent 34" xfId="2364" xr:uid="{00000000-0005-0000-0000-00000B940000}"/>
    <cellStyle name="Percent 34 2" xfId="7137" xr:uid="{00000000-0005-0000-0000-00000C940000}"/>
    <cellStyle name="Percent 35" xfId="2365" xr:uid="{00000000-0005-0000-0000-00000D940000}"/>
    <cellStyle name="Percent 35 2" xfId="7138" xr:uid="{00000000-0005-0000-0000-00000E940000}"/>
    <cellStyle name="Percent 36" xfId="2366" xr:uid="{00000000-0005-0000-0000-00000F940000}"/>
    <cellStyle name="Percent 36 2" xfId="7139" xr:uid="{00000000-0005-0000-0000-000010940000}"/>
    <cellStyle name="Percent 37" xfId="2367" xr:uid="{00000000-0005-0000-0000-000011940000}"/>
    <cellStyle name="Percent 37 2" xfId="7140" xr:uid="{00000000-0005-0000-0000-000012940000}"/>
    <cellStyle name="Percent 38" xfId="2368" xr:uid="{00000000-0005-0000-0000-000013940000}"/>
    <cellStyle name="Percent 38 2" xfId="7141" xr:uid="{00000000-0005-0000-0000-000014940000}"/>
    <cellStyle name="Percent 39" xfId="2369" xr:uid="{00000000-0005-0000-0000-000015940000}"/>
    <cellStyle name="Percent 39 2" xfId="7142" xr:uid="{00000000-0005-0000-0000-000016940000}"/>
    <cellStyle name="Percent 4" xfId="2370" xr:uid="{00000000-0005-0000-0000-000017940000}"/>
    <cellStyle name="Percent 4 2" xfId="7143" xr:uid="{00000000-0005-0000-0000-000018940000}"/>
    <cellStyle name="Percent 40" xfId="2371" xr:uid="{00000000-0005-0000-0000-000019940000}"/>
    <cellStyle name="Percent 40 2" xfId="7144" xr:uid="{00000000-0005-0000-0000-00001A940000}"/>
    <cellStyle name="Percent 41" xfId="2372" xr:uid="{00000000-0005-0000-0000-00001B940000}"/>
    <cellStyle name="Percent 41 2" xfId="7145" xr:uid="{00000000-0005-0000-0000-00001C940000}"/>
    <cellStyle name="Percent 42" xfId="2373" xr:uid="{00000000-0005-0000-0000-00001D940000}"/>
    <cellStyle name="Percent 42 2" xfId="7146" xr:uid="{00000000-0005-0000-0000-00001E940000}"/>
    <cellStyle name="Percent 43" xfId="2374" xr:uid="{00000000-0005-0000-0000-00001F940000}"/>
    <cellStyle name="Percent 43 2" xfId="7147" xr:uid="{00000000-0005-0000-0000-000020940000}"/>
    <cellStyle name="Percent 44" xfId="2375" xr:uid="{00000000-0005-0000-0000-000021940000}"/>
    <cellStyle name="Percent 44 2" xfId="7148" xr:uid="{00000000-0005-0000-0000-000022940000}"/>
    <cellStyle name="Percent 45" xfId="2376" xr:uid="{00000000-0005-0000-0000-000023940000}"/>
    <cellStyle name="Percent 45 2" xfId="7149" xr:uid="{00000000-0005-0000-0000-000024940000}"/>
    <cellStyle name="Percent 46" xfId="2377" xr:uid="{00000000-0005-0000-0000-000025940000}"/>
    <cellStyle name="Percent 46 2" xfId="7150" xr:uid="{00000000-0005-0000-0000-000026940000}"/>
    <cellStyle name="Percent 47" xfId="2378" xr:uid="{00000000-0005-0000-0000-000027940000}"/>
    <cellStyle name="Percent 47 2" xfId="7151" xr:uid="{00000000-0005-0000-0000-000028940000}"/>
    <cellStyle name="Percent 48" xfId="2379" xr:uid="{00000000-0005-0000-0000-000029940000}"/>
    <cellStyle name="Percent 48 2" xfId="7152" xr:uid="{00000000-0005-0000-0000-00002A940000}"/>
    <cellStyle name="Percent 49" xfId="2380" xr:uid="{00000000-0005-0000-0000-00002B940000}"/>
    <cellStyle name="Percent 49 2" xfId="7153" xr:uid="{00000000-0005-0000-0000-00002C940000}"/>
    <cellStyle name="Percent 5" xfId="2381" xr:uid="{00000000-0005-0000-0000-00002D940000}"/>
    <cellStyle name="Percent 5 2" xfId="7154" xr:uid="{00000000-0005-0000-0000-00002E940000}"/>
    <cellStyle name="Percent 50" xfId="2382" xr:uid="{00000000-0005-0000-0000-00002F940000}"/>
    <cellStyle name="Percent 50 2" xfId="7155" xr:uid="{00000000-0005-0000-0000-000030940000}"/>
    <cellStyle name="Percent 51" xfId="2383" xr:uid="{00000000-0005-0000-0000-000031940000}"/>
    <cellStyle name="Percent 51 2" xfId="7156" xr:uid="{00000000-0005-0000-0000-000032940000}"/>
    <cellStyle name="Percent 52" xfId="2384" xr:uid="{00000000-0005-0000-0000-000033940000}"/>
    <cellStyle name="Percent 52 2" xfId="7157" xr:uid="{00000000-0005-0000-0000-000034940000}"/>
    <cellStyle name="Percent 53" xfId="2385" xr:uid="{00000000-0005-0000-0000-000035940000}"/>
    <cellStyle name="Percent 53 2" xfId="7158" xr:uid="{00000000-0005-0000-0000-000036940000}"/>
    <cellStyle name="Percent 54" xfId="2386" xr:uid="{00000000-0005-0000-0000-000037940000}"/>
    <cellStyle name="Percent 54 2" xfId="7159" xr:uid="{00000000-0005-0000-0000-000038940000}"/>
    <cellStyle name="Percent 55" xfId="2387" xr:uid="{00000000-0005-0000-0000-000039940000}"/>
    <cellStyle name="Percent 55 2" xfId="7160" xr:uid="{00000000-0005-0000-0000-00003A940000}"/>
    <cellStyle name="Percent 56" xfId="2388" xr:uid="{00000000-0005-0000-0000-00003B940000}"/>
    <cellStyle name="Percent 56 2" xfId="7161" xr:uid="{00000000-0005-0000-0000-00003C940000}"/>
    <cellStyle name="Percent 57" xfId="2389" xr:uid="{00000000-0005-0000-0000-00003D940000}"/>
    <cellStyle name="Percent 57 2" xfId="7162" xr:uid="{00000000-0005-0000-0000-00003E940000}"/>
    <cellStyle name="Percent 58" xfId="2390" xr:uid="{00000000-0005-0000-0000-00003F940000}"/>
    <cellStyle name="Percent 58 2" xfId="7163" xr:uid="{00000000-0005-0000-0000-000040940000}"/>
    <cellStyle name="Percent 59" xfId="2391" xr:uid="{00000000-0005-0000-0000-000041940000}"/>
    <cellStyle name="Percent 59 2" xfId="7164" xr:uid="{00000000-0005-0000-0000-000042940000}"/>
    <cellStyle name="Percent 6" xfId="2392" xr:uid="{00000000-0005-0000-0000-000043940000}"/>
    <cellStyle name="Percent 6 2" xfId="7165" xr:uid="{00000000-0005-0000-0000-000044940000}"/>
    <cellStyle name="Percent 60" xfId="2393" xr:uid="{00000000-0005-0000-0000-000045940000}"/>
    <cellStyle name="Percent 60 2" xfId="7166" xr:uid="{00000000-0005-0000-0000-000046940000}"/>
    <cellStyle name="Percent 61" xfId="2394" xr:uid="{00000000-0005-0000-0000-000047940000}"/>
    <cellStyle name="Percent 61 2" xfId="7167" xr:uid="{00000000-0005-0000-0000-000048940000}"/>
    <cellStyle name="Percent 62" xfId="2395" xr:uid="{00000000-0005-0000-0000-000049940000}"/>
    <cellStyle name="Percent 62 2" xfId="7168" xr:uid="{00000000-0005-0000-0000-00004A940000}"/>
    <cellStyle name="Percent 63" xfId="2396" xr:uid="{00000000-0005-0000-0000-00004B940000}"/>
    <cellStyle name="Percent 63 2" xfId="7169" xr:uid="{00000000-0005-0000-0000-00004C940000}"/>
    <cellStyle name="Percent 64" xfId="2397" xr:uid="{00000000-0005-0000-0000-00004D940000}"/>
    <cellStyle name="Percent 64 2" xfId="7170" xr:uid="{00000000-0005-0000-0000-00004E940000}"/>
    <cellStyle name="Percent 65" xfId="2398" xr:uid="{00000000-0005-0000-0000-00004F940000}"/>
    <cellStyle name="Percent 65 2" xfId="7171" xr:uid="{00000000-0005-0000-0000-000050940000}"/>
    <cellStyle name="Percent 66" xfId="2399" xr:uid="{00000000-0005-0000-0000-000051940000}"/>
    <cellStyle name="Percent 66 2" xfId="7172" xr:uid="{00000000-0005-0000-0000-000052940000}"/>
    <cellStyle name="Percent 67" xfId="2400" xr:uid="{00000000-0005-0000-0000-000053940000}"/>
    <cellStyle name="Percent 67 2" xfId="7173" xr:uid="{00000000-0005-0000-0000-000054940000}"/>
    <cellStyle name="Percent 68" xfId="2401" xr:uid="{00000000-0005-0000-0000-000055940000}"/>
    <cellStyle name="Percent 68 2" xfId="7174" xr:uid="{00000000-0005-0000-0000-000056940000}"/>
    <cellStyle name="Percent 69" xfId="2402" xr:uid="{00000000-0005-0000-0000-000057940000}"/>
    <cellStyle name="Percent 69 2" xfId="7175" xr:uid="{00000000-0005-0000-0000-000058940000}"/>
    <cellStyle name="Percent 7" xfId="2403" xr:uid="{00000000-0005-0000-0000-000059940000}"/>
    <cellStyle name="Percent 7 2" xfId="7176" xr:uid="{00000000-0005-0000-0000-00005A940000}"/>
    <cellStyle name="Percent 70" xfId="2404" xr:uid="{00000000-0005-0000-0000-00005B940000}"/>
    <cellStyle name="Percent 70 2" xfId="7177" xr:uid="{00000000-0005-0000-0000-00005C940000}"/>
    <cellStyle name="Percent 71" xfId="2405" xr:uid="{00000000-0005-0000-0000-00005D940000}"/>
    <cellStyle name="Percent 71 2" xfId="7178" xr:uid="{00000000-0005-0000-0000-00005E940000}"/>
    <cellStyle name="Percent 72" xfId="2406" xr:uid="{00000000-0005-0000-0000-00005F940000}"/>
    <cellStyle name="Percent 72 2" xfId="7179" xr:uid="{00000000-0005-0000-0000-000060940000}"/>
    <cellStyle name="Percent 73" xfId="2407" xr:uid="{00000000-0005-0000-0000-000061940000}"/>
    <cellStyle name="Percent 73 2" xfId="7180" xr:uid="{00000000-0005-0000-0000-000062940000}"/>
    <cellStyle name="Percent 74" xfId="2408" xr:uid="{00000000-0005-0000-0000-000063940000}"/>
    <cellStyle name="Percent 74 2" xfId="7181" xr:uid="{00000000-0005-0000-0000-000064940000}"/>
    <cellStyle name="Percent 75" xfId="2409" xr:uid="{00000000-0005-0000-0000-000065940000}"/>
    <cellStyle name="Percent 75 2" xfId="7182" xr:uid="{00000000-0005-0000-0000-000066940000}"/>
    <cellStyle name="Percent 76" xfId="2410" xr:uid="{00000000-0005-0000-0000-000067940000}"/>
    <cellStyle name="Percent 76 2" xfId="7183" xr:uid="{00000000-0005-0000-0000-000068940000}"/>
    <cellStyle name="Percent 77" xfId="2411" xr:uid="{00000000-0005-0000-0000-000069940000}"/>
    <cellStyle name="Percent 77 2" xfId="7184" xr:uid="{00000000-0005-0000-0000-00006A940000}"/>
    <cellStyle name="Percent 78" xfId="2412" xr:uid="{00000000-0005-0000-0000-00006B940000}"/>
    <cellStyle name="Percent 78 2" xfId="7185" xr:uid="{00000000-0005-0000-0000-00006C940000}"/>
    <cellStyle name="Percent 79" xfId="2413" xr:uid="{00000000-0005-0000-0000-00006D940000}"/>
    <cellStyle name="Percent 79 2" xfId="7186" xr:uid="{00000000-0005-0000-0000-00006E940000}"/>
    <cellStyle name="Percent 8" xfId="2414" xr:uid="{00000000-0005-0000-0000-00006F940000}"/>
    <cellStyle name="Percent 8 2" xfId="7187" xr:uid="{00000000-0005-0000-0000-000070940000}"/>
    <cellStyle name="Percent 80" xfId="2415" xr:uid="{00000000-0005-0000-0000-000071940000}"/>
    <cellStyle name="Percent 80 2" xfId="7188" xr:uid="{00000000-0005-0000-0000-000072940000}"/>
    <cellStyle name="Percent 81" xfId="2416" xr:uid="{00000000-0005-0000-0000-000073940000}"/>
    <cellStyle name="Percent 81 2" xfId="7189" xr:uid="{00000000-0005-0000-0000-000074940000}"/>
    <cellStyle name="Percent 82" xfId="2417" xr:uid="{00000000-0005-0000-0000-000075940000}"/>
    <cellStyle name="Percent 82 2" xfId="7190" xr:uid="{00000000-0005-0000-0000-000076940000}"/>
    <cellStyle name="Percent 83" xfId="2418" xr:uid="{00000000-0005-0000-0000-000077940000}"/>
    <cellStyle name="Percent 83 2" xfId="7191" xr:uid="{00000000-0005-0000-0000-000078940000}"/>
    <cellStyle name="Percent 84" xfId="2419" xr:uid="{00000000-0005-0000-0000-000079940000}"/>
    <cellStyle name="Percent 84 2" xfId="7192" xr:uid="{00000000-0005-0000-0000-00007A940000}"/>
    <cellStyle name="Percent 85" xfId="2420" xr:uid="{00000000-0005-0000-0000-00007B940000}"/>
    <cellStyle name="Percent 85 2" xfId="7193" xr:uid="{00000000-0005-0000-0000-00007C940000}"/>
    <cellStyle name="Percent 86" xfId="4987" xr:uid="{00000000-0005-0000-0000-00007D940000}"/>
    <cellStyle name="Percent 86 2" xfId="9831" xr:uid="{00000000-0005-0000-0000-00007E940000}"/>
    <cellStyle name="Percent 87" xfId="38832" xr:uid="{00000000-0005-0000-0000-00007F940000}"/>
    <cellStyle name="Percent 88" xfId="38843" xr:uid="{00000000-0005-0000-0000-000080940000}"/>
    <cellStyle name="Percent 89" xfId="38993" xr:uid="{00000000-0005-0000-0000-000081940000}"/>
    <cellStyle name="Percent 9" xfId="2421" xr:uid="{00000000-0005-0000-0000-000082940000}"/>
    <cellStyle name="Percent 9 2" xfId="7194" xr:uid="{00000000-0005-0000-0000-000083940000}"/>
    <cellStyle name="Percent 90" xfId="39019" xr:uid="{00000000-0005-0000-0000-000084940000}"/>
    <cellStyle name="Percent 91" xfId="39051" xr:uid="{00000000-0005-0000-0000-000085940000}"/>
    <cellStyle name="Porcentaje" xfId="2286" builtinId="5"/>
    <cellStyle name="Porcentaje 2" xfId="38836" xr:uid="{00000000-0005-0000-0000-000086940000}"/>
    <cellStyle name="Porcentaje 2 2" xfId="38854" xr:uid="{00000000-0005-0000-0000-000087940000}"/>
    <cellStyle name="Porcentaje 2 3" xfId="38976" xr:uid="{00000000-0005-0000-0000-000088940000}"/>
    <cellStyle name="Porcentaje 3" xfId="38850" xr:uid="{00000000-0005-0000-0000-000089940000}"/>
    <cellStyle name="Porcentaje 4" xfId="38844" xr:uid="{00000000-0005-0000-0000-00008A940000}"/>
    <cellStyle name="Porcentaje 5" xfId="38977" xr:uid="{00000000-0005-0000-0000-00008B940000}"/>
    <cellStyle name="Porcentaje 6" xfId="38978" xr:uid="{00000000-0005-0000-0000-00008C940000}"/>
    <cellStyle name="Porcentual 10" xfId="2422" xr:uid="{00000000-0005-0000-0000-00008D940000}"/>
    <cellStyle name="Porcentual 10 2" xfId="5493" xr:uid="{00000000-0005-0000-0000-00008E940000}"/>
    <cellStyle name="Porcentual 11" xfId="2423" xr:uid="{00000000-0005-0000-0000-00008F940000}"/>
    <cellStyle name="Porcentual 11 2" xfId="5494" xr:uid="{00000000-0005-0000-0000-000090940000}"/>
    <cellStyle name="Porcentual 12" xfId="2424" xr:uid="{00000000-0005-0000-0000-000091940000}"/>
    <cellStyle name="Porcentual 12 2" xfId="5495" xr:uid="{00000000-0005-0000-0000-000092940000}"/>
    <cellStyle name="Porcentual 13" xfId="2425" xr:uid="{00000000-0005-0000-0000-000093940000}"/>
    <cellStyle name="Porcentual 13 2" xfId="5496" xr:uid="{00000000-0005-0000-0000-000094940000}"/>
    <cellStyle name="Porcentual 2" xfId="2426" xr:uid="{00000000-0005-0000-0000-000095940000}"/>
    <cellStyle name="Porcentual 2 10" xfId="2427" xr:uid="{00000000-0005-0000-0000-000096940000}"/>
    <cellStyle name="Porcentual 2 10 2" xfId="6342" xr:uid="{00000000-0005-0000-0000-000097940000}"/>
    <cellStyle name="Porcentual 2 11" xfId="2428" xr:uid="{00000000-0005-0000-0000-000098940000}"/>
    <cellStyle name="Porcentual 2 11 2" xfId="6985" xr:uid="{00000000-0005-0000-0000-000099940000}"/>
    <cellStyle name="Porcentual 2 12" xfId="2429" xr:uid="{00000000-0005-0000-0000-00009A940000}"/>
    <cellStyle name="Porcentual 2 12 2" xfId="6343" xr:uid="{00000000-0005-0000-0000-00009B940000}"/>
    <cellStyle name="Porcentual 2 13" xfId="6341" xr:uid="{00000000-0005-0000-0000-00009C940000}"/>
    <cellStyle name="Porcentual 2 14" xfId="38979" xr:uid="{00000000-0005-0000-0000-00009D940000}"/>
    <cellStyle name="Porcentual 2 2" xfId="2430" xr:uid="{00000000-0005-0000-0000-00009E940000}"/>
    <cellStyle name="Porcentual 2 2 2" xfId="6165" xr:uid="{00000000-0005-0000-0000-00009F940000}"/>
    <cellStyle name="Porcentual 2 3" xfId="2431" xr:uid="{00000000-0005-0000-0000-0000A0940000}"/>
    <cellStyle name="Porcentual 2 3 2" xfId="6166" xr:uid="{00000000-0005-0000-0000-0000A1940000}"/>
    <cellStyle name="Porcentual 2 4" xfId="2432" xr:uid="{00000000-0005-0000-0000-0000A2940000}"/>
    <cellStyle name="Porcentual 2 4 2" xfId="6167" xr:uid="{00000000-0005-0000-0000-0000A3940000}"/>
    <cellStyle name="Porcentual 2 5" xfId="2433" xr:uid="{00000000-0005-0000-0000-0000A4940000}"/>
    <cellStyle name="Porcentual 2 5 2" xfId="5935" xr:uid="{00000000-0005-0000-0000-0000A5940000}"/>
    <cellStyle name="Porcentual 2 6" xfId="2434" xr:uid="{00000000-0005-0000-0000-0000A6940000}"/>
    <cellStyle name="Porcentual 2 6 2" xfId="5974" xr:uid="{00000000-0005-0000-0000-0000A7940000}"/>
    <cellStyle name="Porcentual 2 7" xfId="2435" xr:uid="{00000000-0005-0000-0000-0000A8940000}"/>
    <cellStyle name="Porcentual 2 7 2" xfId="6168" xr:uid="{00000000-0005-0000-0000-0000A9940000}"/>
    <cellStyle name="Porcentual 2 8" xfId="2436" xr:uid="{00000000-0005-0000-0000-0000AA940000}"/>
    <cellStyle name="Porcentual 2 8 2" xfId="5881" xr:uid="{00000000-0005-0000-0000-0000AB940000}"/>
    <cellStyle name="Porcentual 2 9" xfId="2437" xr:uid="{00000000-0005-0000-0000-0000AC940000}"/>
    <cellStyle name="Porcentual 2 9 2" xfId="6169" xr:uid="{00000000-0005-0000-0000-0000AD940000}"/>
    <cellStyle name="Porcentual 3" xfId="2438" xr:uid="{00000000-0005-0000-0000-0000AE940000}"/>
    <cellStyle name="Porcentual 3 2" xfId="5497" xr:uid="{00000000-0005-0000-0000-0000AF940000}"/>
    <cellStyle name="Porcentual 3 3" xfId="38980" xr:uid="{00000000-0005-0000-0000-0000B0940000}"/>
    <cellStyle name="Porcentual 4" xfId="2439" xr:uid="{00000000-0005-0000-0000-0000B1940000}"/>
    <cellStyle name="Porcentual 4 2" xfId="5498" xr:uid="{00000000-0005-0000-0000-0000B2940000}"/>
    <cellStyle name="Porcentual 5" xfId="2440" xr:uid="{00000000-0005-0000-0000-0000B3940000}"/>
    <cellStyle name="Porcentual 5 2" xfId="5499" xr:uid="{00000000-0005-0000-0000-0000B4940000}"/>
    <cellStyle name="Porcentual 6" xfId="2441" xr:uid="{00000000-0005-0000-0000-0000B5940000}"/>
    <cellStyle name="Porcentual 6 2" xfId="5500" xr:uid="{00000000-0005-0000-0000-0000B6940000}"/>
    <cellStyle name="Porcentual 7" xfId="2442" xr:uid="{00000000-0005-0000-0000-0000B7940000}"/>
    <cellStyle name="Porcentual 7 2" xfId="5501" xr:uid="{00000000-0005-0000-0000-0000B8940000}"/>
    <cellStyle name="Porcentual 8" xfId="2443" xr:uid="{00000000-0005-0000-0000-0000B9940000}"/>
    <cellStyle name="Porcentual 8 2" xfId="5502" xr:uid="{00000000-0005-0000-0000-0000BA940000}"/>
    <cellStyle name="Porcentual 9" xfId="2444" xr:uid="{00000000-0005-0000-0000-0000BB940000}"/>
    <cellStyle name="Porcentual 9 2" xfId="5503" xr:uid="{00000000-0005-0000-0000-0000BC940000}"/>
    <cellStyle name="Salida" xfId="5049" builtinId="21" customBuiltin="1"/>
    <cellStyle name="Salida 2" xfId="6300" xr:uid="{00000000-0005-0000-0000-0000BD940000}"/>
    <cellStyle name="Salida 2 2" xfId="7613" xr:uid="{00000000-0005-0000-0000-0000BE940000}"/>
    <cellStyle name="Salida 3" xfId="7574" xr:uid="{00000000-0005-0000-0000-0000BF940000}"/>
    <cellStyle name="Salida 3 2" xfId="38929" xr:uid="{00000000-0005-0000-0000-0000C0940000}"/>
    <cellStyle name="Stile 1" xfId="2445" xr:uid="{00000000-0005-0000-0000-0000C1940000}"/>
    <cellStyle name="Style 1" xfId="2446" xr:uid="{00000000-0005-0000-0000-0000C2940000}"/>
    <cellStyle name="Style 1 10" xfId="2447" xr:uid="{00000000-0005-0000-0000-0000C3940000}"/>
    <cellStyle name="Style 1 10 2" xfId="5684" xr:uid="{00000000-0005-0000-0000-0000C4940000}"/>
    <cellStyle name="Style 1 11" xfId="2448" xr:uid="{00000000-0005-0000-0000-0000C5940000}"/>
    <cellStyle name="Style 1 11 2" xfId="5685" xr:uid="{00000000-0005-0000-0000-0000C6940000}"/>
    <cellStyle name="Style 1 12" xfId="2449" xr:uid="{00000000-0005-0000-0000-0000C7940000}"/>
    <cellStyle name="Style 1 12 2" xfId="5686" xr:uid="{00000000-0005-0000-0000-0000C8940000}"/>
    <cellStyle name="Style 1 13" xfId="2450" xr:uid="{00000000-0005-0000-0000-0000C9940000}"/>
    <cellStyle name="Style 1 13 2" xfId="5687" xr:uid="{00000000-0005-0000-0000-0000CA940000}"/>
    <cellStyle name="Style 1 14" xfId="2451" xr:uid="{00000000-0005-0000-0000-0000CB940000}"/>
    <cellStyle name="Style 1 14 2" xfId="5688" xr:uid="{00000000-0005-0000-0000-0000CC940000}"/>
    <cellStyle name="Style 1 15" xfId="2452" xr:uid="{00000000-0005-0000-0000-0000CD940000}"/>
    <cellStyle name="Style 1 15 2" xfId="5689" xr:uid="{00000000-0005-0000-0000-0000CE940000}"/>
    <cellStyle name="Style 1 16" xfId="2453" xr:uid="{00000000-0005-0000-0000-0000CF940000}"/>
    <cellStyle name="Style 1 16 2" xfId="5690" xr:uid="{00000000-0005-0000-0000-0000D0940000}"/>
    <cellStyle name="Style 1 17" xfId="2454" xr:uid="{00000000-0005-0000-0000-0000D1940000}"/>
    <cellStyle name="Style 1 17 2" xfId="5691" xr:uid="{00000000-0005-0000-0000-0000D2940000}"/>
    <cellStyle name="Style 1 18" xfId="2455" xr:uid="{00000000-0005-0000-0000-0000D3940000}"/>
    <cellStyle name="Style 1 18 2" xfId="5692" xr:uid="{00000000-0005-0000-0000-0000D4940000}"/>
    <cellStyle name="Style 1 19" xfId="2456" xr:uid="{00000000-0005-0000-0000-0000D5940000}"/>
    <cellStyle name="Style 1 19 2" xfId="5693" xr:uid="{00000000-0005-0000-0000-0000D6940000}"/>
    <cellStyle name="Style 1 2" xfId="2457" xr:uid="{00000000-0005-0000-0000-0000D7940000}"/>
    <cellStyle name="Style 1 2 2" xfId="5694" xr:uid="{00000000-0005-0000-0000-0000D8940000}"/>
    <cellStyle name="Style 1 20" xfId="2458" xr:uid="{00000000-0005-0000-0000-0000D9940000}"/>
    <cellStyle name="Style 1 20 2" xfId="5695" xr:uid="{00000000-0005-0000-0000-0000DA940000}"/>
    <cellStyle name="Style 1 21" xfId="2459" xr:uid="{00000000-0005-0000-0000-0000DB940000}"/>
    <cellStyle name="Style 1 21 2" xfId="5696" xr:uid="{00000000-0005-0000-0000-0000DC940000}"/>
    <cellStyle name="Style 1 22" xfId="2460" xr:uid="{00000000-0005-0000-0000-0000DD940000}"/>
    <cellStyle name="Style 1 22 2" xfId="5697" xr:uid="{00000000-0005-0000-0000-0000DE940000}"/>
    <cellStyle name="Style 1 23" xfId="2461" xr:uid="{00000000-0005-0000-0000-0000DF940000}"/>
    <cellStyle name="Style 1 23 2" xfId="5698" xr:uid="{00000000-0005-0000-0000-0000E0940000}"/>
    <cellStyle name="Style 1 24" xfId="2462" xr:uid="{00000000-0005-0000-0000-0000E1940000}"/>
    <cellStyle name="Style 1 24 2" xfId="5699" xr:uid="{00000000-0005-0000-0000-0000E2940000}"/>
    <cellStyle name="Style 1 25" xfId="2463" xr:uid="{00000000-0005-0000-0000-0000E3940000}"/>
    <cellStyle name="Style 1 25 2" xfId="5700" xr:uid="{00000000-0005-0000-0000-0000E4940000}"/>
    <cellStyle name="Style 1 26" xfId="2464" xr:uid="{00000000-0005-0000-0000-0000E5940000}"/>
    <cellStyle name="Style 1 26 2" xfId="5701" xr:uid="{00000000-0005-0000-0000-0000E6940000}"/>
    <cellStyle name="Style 1 27" xfId="2465" xr:uid="{00000000-0005-0000-0000-0000E7940000}"/>
    <cellStyle name="Style 1 27 2" xfId="5702" xr:uid="{00000000-0005-0000-0000-0000E8940000}"/>
    <cellStyle name="Style 1 28" xfId="2466" xr:uid="{00000000-0005-0000-0000-0000E9940000}"/>
    <cellStyle name="Style 1 28 2" xfId="5703" xr:uid="{00000000-0005-0000-0000-0000EA940000}"/>
    <cellStyle name="Style 1 29" xfId="2467" xr:uid="{00000000-0005-0000-0000-0000EB940000}"/>
    <cellStyle name="Style 1 29 2" xfId="5704" xr:uid="{00000000-0005-0000-0000-0000EC940000}"/>
    <cellStyle name="Style 1 3" xfId="2468" xr:uid="{00000000-0005-0000-0000-0000ED940000}"/>
    <cellStyle name="Style 1 3 2" xfId="5705" xr:uid="{00000000-0005-0000-0000-0000EE940000}"/>
    <cellStyle name="Style 1 30" xfId="2469" xr:uid="{00000000-0005-0000-0000-0000EF940000}"/>
    <cellStyle name="Style 1 30 2" xfId="5706" xr:uid="{00000000-0005-0000-0000-0000F0940000}"/>
    <cellStyle name="Style 1 31" xfId="2470" xr:uid="{00000000-0005-0000-0000-0000F1940000}"/>
    <cellStyle name="Style 1 31 2" xfId="5707" xr:uid="{00000000-0005-0000-0000-0000F2940000}"/>
    <cellStyle name="Style 1 32" xfId="2471" xr:uid="{00000000-0005-0000-0000-0000F3940000}"/>
    <cellStyle name="Style 1 32 2" xfId="5708" xr:uid="{00000000-0005-0000-0000-0000F4940000}"/>
    <cellStyle name="Style 1 33" xfId="2472" xr:uid="{00000000-0005-0000-0000-0000F5940000}"/>
    <cellStyle name="Style 1 33 2" xfId="5709" xr:uid="{00000000-0005-0000-0000-0000F6940000}"/>
    <cellStyle name="Style 1 34" xfId="2473" xr:uid="{00000000-0005-0000-0000-0000F7940000}"/>
    <cellStyle name="Style 1 34 2" xfId="5710" xr:uid="{00000000-0005-0000-0000-0000F8940000}"/>
    <cellStyle name="Style 1 35" xfId="2474" xr:uid="{00000000-0005-0000-0000-0000F9940000}"/>
    <cellStyle name="Style 1 35 2" xfId="5711" xr:uid="{00000000-0005-0000-0000-0000FA940000}"/>
    <cellStyle name="Style 1 36" xfId="2475" xr:uid="{00000000-0005-0000-0000-0000FB940000}"/>
    <cellStyle name="Style 1 36 2" xfId="5712" xr:uid="{00000000-0005-0000-0000-0000FC940000}"/>
    <cellStyle name="Style 1 37" xfId="2476" xr:uid="{00000000-0005-0000-0000-0000FD940000}"/>
    <cellStyle name="Style 1 37 2" xfId="5713" xr:uid="{00000000-0005-0000-0000-0000FE940000}"/>
    <cellStyle name="Style 1 38" xfId="2477" xr:uid="{00000000-0005-0000-0000-0000FF940000}"/>
    <cellStyle name="Style 1 38 2" xfId="5714" xr:uid="{00000000-0005-0000-0000-000000950000}"/>
    <cellStyle name="Style 1 39" xfId="2478" xr:uid="{00000000-0005-0000-0000-000001950000}"/>
    <cellStyle name="Style 1 39 2" xfId="5715" xr:uid="{00000000-0005-0000-0000-000002950000}"/>
    <cellStyle name="Style 1 4" xfId="2479" xr:uid="{00000000-0005-0000-0000-000003950000}"/>
    <cellStyle name="Style 1 4 2" xfId="5716" xr:uid="{00000000-0005-0000-0000-000004950000}"/>
    <cellStyle name="Style 1 40" xfId="2480" xr:uid="{00000000-0005-0000-0000-000005950000}"/>
    <cellStyle name="Style 1 40 2" xfId="5717" xr:uid="{00000000-0005-0000-0000-000006950000}"/>
    <cellStyle name="Style 1 41" xfId="2481" xr:uid="{00000000-0005-0000-0000-000007950000}"/>
    <cellStyle name="Style 1 41 2" xfId="5718" xr:uid="{00000000-0005-0000-0000-000008950000}"/>
    <cellStyle name="Style 1 42" xfId="2482" xr:uid="{00000000-0005-0000-0000-000009950000}"/>
    <cellStyle name="Style 1 42 2" xfId="5719" xr:uid="{00000000-0005-0000-0000-00000A950000}"/>
    <cellStyle name="Style 1 43" xfId="2483" xr:uid="{00000000-0005-0000-0000-00000B950000}"/>
    <cellStyle name="Style 1 43 2" xfId="5720" xr:uid="{00000000-0005-0000-0000-00000C950000}"/>
    <cellStyle name="Style 1 44" xfId="2484" xr:uid="{00000000-0005-0000-0000-00000D950000}"/>
    <cellStyle name="Style 1 44 2" xfId="5721" xr:uid="{00000000-0005-0000-0000-00000E950000}"/>
    <cellStyle name="Style 1 45" xfId="2485" xr:uid="{00000000-0005-0000-0000-00000F950000}"/>
    <cellStyle name="Style 1 45 2" xfId="5722" xr:uid="{00000000-0005-0000-0000-000010950000}"/>
    <cellStyle name="Style 1 46" xfId="2486" xr:uid="{00000000-0005-0000-0000-000011950000}"/>
    <cellStyle name="Style 1 46 2" xfId="5723" xr:uid="{00000000-0005-0000-0000-000012950000}"/>
    <cellStyle name="Style 1 47" xfId="2487" xr:uid="{00000000-0005-0000-0000-000013950000}"/>
    <cellStyle name="Style 1 47 2" xfId="5724" xr:uid="{00000000-0005-0000-0000-000014950000}"/>
    <cellStyle name="Style 1 48" xfId="2488" xr:uid="{00000000-0005-0000-0000-000015950000}"/>
    <cellStyle name="Style 1 48 2" xfId="5725" xr:uid="{00000000-0005-0000-0000-000016950000}"/>
    <cellStyle name="Style 1 49" xfId="2489" xr:uid="{00000000-0005-0000-0000-000017950000}"/>
    <cellStyle name="Style 1 49 2" xfId="5726" xr:uid="{00000000-0005-0000-0000-000018950000}"/>
    <cellStyle name="Style 1 5" xfId="2490" xr:uid="{00000000-0005-0000-0000-000019950000}"/>
    <cellStyle name="Style 1 5 2" xfId="5727" xr:uid="{00000000-0005-0000-0000-00001A950000}"/>
    <cellStyle name="Style 1 50" xfId="2491" xr:uid="{00000000-0005-0000-0000-00001B950000}"/>
    <cellStyle name="Style 1 50 2" xfId="5728" xr:uid="{00000000-0005-0000-0000-00001C950000}"/>
    <cellStyle name="Style 1 51" xfId="2492" xr:uid="{00000000-0005-0000-0000-00001D950000}"/>
    <cellStyle name="Style 1 51 2" xfId="5729" xr:uid="{00000000-0005-0000-0000-00001E950000}"/>
    <cellStyle name="Style 1 52" xfId="2493" xr:uid="{00000000-0005-0000-0000-00001F950000}"/>
    <cellStyle name="Style 1 52 2" xfId="5730" xr:uid="{00000000-0005-0000-0000-000020950000}"/>
    <cellStyle name="Style 1 53" xfId="2494" xr:uid="{00000000-0005-0000-0000-000021950000}"/>
    <cellStyle name="Style 1 53 2" xfId="5731" xr:uid="{00000000-0005-0000-0000-000022950000}"/>
    <cellStyle name="Style 1 54" xfId="2495" xr:uid="{00000000-0005-0000-0000-000023950000}"/>
    <cellStyle name="Style 1 54 2" xfId="5732" xr:uid="{00000000-0005-0000-0000-000024950000}"/>
    <cellStyle name="Style 1 55" xfId="2496" xr:uid="{00000000-0005-0000-0000-000025950000}"/>
    <cellStyle name="Style 1 55 2" xfId="5733" xr:uid="{00000000-0005-0000-0000-000026950000}"/>
    <cellStyle name="Style 1 56" xfId="2497" xr:uid="{00000000-0005-0000-0000-000027950000}"/>
    <cellStyle name="Style 1 56 2" xfId="5734" xr:uid="{00000000-0005-0000-0000-000028950000}"/>
    <cellStyle name="Style 1 57" xfId="2498" xr:uid="{00000000-0005-0000-0000-000029950000}"/>
    <cellStyle name="Style 1 57 2" xfId="5735" xr:uid="{00000000-0005-0000-0000-00002A950000}"/>
    <cellStyle name="Style 1 58" xfId="2499" xr:uid="{00000000-0005-0000-0000-00002B950000}"/>
    <cellStyle name="Style 1 58 2" xfId="5736" xr:uid="{00000000-0005-0000-0000-00002C950000}"/>
    <cellStyle name="Style 1 59" xfId="2500" xr:uid="{00000000-0005-0000-0000-00002D950000}"/>
    <cellStyle name="Style 1 59 2" xfId="5737" xr:uid="{00000000-0005-0000-0000-00002E950000}"/>
    <cellStyle name="Style 1 6" xfId="2501" xr:uid="{00000000-0005-0000-0000-00002F950000}"/>
    <cellStyle name="Style 1 6 2" xfId="5738" xr:uid="{00000000-0005-0000-0000-000030950000}"/>
    <cellStyle name="Style 1 60" xfId="2502" xr:uid="{00000000-0005-0000-0000-000031950000}"/>
    <cellStyle name="Style 1 60 2" xfId="5739" xr:uid="{00000000-0005-0000-0000-000032950000}"/>
    <cellStyle name="Style 1 61" xfId="2503" xr:uid="{00000000-0005-0000-0000-000033950000}"/>
    <cellStyle name="Style 1 61 2" xfId="5740" xr:uid="{00000000-0005-0000-0000-000034950000}"/>
    <cellStyle name="Style 1 62" xfId="2504" xr:uid="{00000000-0005-0000-0000-000035950000}"/>
    <cellStyle name="Style 1 62 2" xfId="5741" xr:uid="{00000000-0005-0000-0000-000036950000}"/>
    <cellStyle name="Style 1 63" xfId="2505" xr:uid="{00000000-0005-0000-0000-000037950000}"/>
    <cellStyle name="Style 1 63 2" xfId="5742" xr:uid="{00000000-0005-0000-0000-000038950000}"/>
    <cellStyle name="Style 1 64" xfId="2506" xr:uid="{00000000-0005-0000-0000-000039950000}"/>
    <cellStyle name="Style 1 64 2" xfId="5743" xr:uid="{00000000-0005-0000-0000-00003A950000}"/>
    <cellStyle name="Style 1 65" xfId="2507" xr:uid="{00000000-0005-0000-0000-00003B950000}"/>
    <cellStyle name="Style 1 65 2" xfId="5744" xr:uid="{00000000-0005-0000-0000-00003C950000}"/>
    <cellStyle name="Style 1 66" xfId="2508" xr:uid="{00000000-0005-0000-0000-00003D950000}"/>
    <cellStyle name="Style 1 66 2" xfId="5745" xr:uid="{00000000-0005-0000-0000-00003E950000}"/>
    <cellStyle name="Style 1 67" xfId="2509" xr:uid="{00000000-0005-0000-0000-00003F950000}"/>
    <cellStyle name="Style 1 67 2" xfId="5746" xr:uid="{00000000-0005-0000-0000-000040950000}"/>
    <cellStyle name="Style 1 68" xfId="2510" xr:uid="{00000000-0005-0000-0000-000041950000}"/>
    <cellStyle name="Style 1 68 2" xfId="5747" xr:uid="{00000000-0005-0000-0000-000042950000}"/>
    <cellStyle name="Style 1 69" xfId="2511" xr:uid="{00000000-0005-0000-0000-000043950000}"/>
    <cellStyle name="Style 1 69 2" xfId="5748" xr:uid="{00000000-0005-0000-0000-000044950000}"/>
    <cellStyle name="Style 1 7" xfId="2512" xr:uid="{00000000-0005-0000-0000-000045950000}"/>
    <cellStyle name="Style 1 7 2" xfId="5749" xr:uid="{00000000-0005-0000-0000-000046950000}"/>
    <cellStyle name="Style 1 70" xfId="2513" xr:uid="{00000000-0005-0000-0000-000047950000}"/>
    <cellStyle name="Style 1 70 2" xfId="5750" xr:uid="{00000000-0005-0000-0000-000048950000}"/>
    <cellStyle name="Style 1 71" xfId="2514" xr:uid="{00000000-0005-0000-0000-000049950000}"/>
    <cellStyle name="Style 1 71 2" xfId="5751" xr:uid="{00000000-0005-0000-0000-00004A950000}"/>
    <cellStyle name="Style 1 72" xfId="2515" xr:uid="{00000000-0005-0000-0000-00004B950000}"/>
    <cellStyle name="Style 1 72 2" xfId="5752" xr:uid="{00000000-0005-0000-0000-00004C950000}"/>
    <cellStyle name="Style 1 73" xfId="2516" xr:uid="{00000000-0005-0000-0000-00004D950000}"/>
    <cellStyle name="Style 1 73 2" xfId="5753" xr:uid="{00000000-0005-0000-0000-00004E950000}"/>
    <cellStyle name="Style 1 74" xfId="2517" xr:uid="{00000000-0005-0000-0000-00004F950000}"/>
    <cellStyle name="Style 1 74 2" xfId="5754" xr:uid="{00000000-0005-0000-0000-000050950000}"/>
    <cellStyle name="Style 1 75" xfId="2518" xr:uid="{00000000-0005-0000-0000-000051950000}"/>
    <cellStyle name="Style 1 75 2" xfId="5755" xr:uid="{00000000-0005-0000-0000-000052950000}"/>
    <cellStyle name="Style 1 76" xfId="2519" xr:uid="{00000000-0005-0000-0000-000053950000}"/>
    <cellStyle name="Style 1 76 2" xfId="5756" xr:uid="{00000000-0005-0000-0000-000054950000}"/>
    <cellStyle name="Style 1 77" xfId="2520" xr:uid="{00000000-0005-0000-0000-000055950000}"/>
    <cellStyle name="Style 1 77 2" xfId="5757" xr:uid="{00000000-0005-0000-0000-000056950000}"/>
    <cellStyle name="Style 1 78" xfId="2521" xr:uid="{00000000-0005-0000-0000-000057950000}"/>
    <cellStyle name="Style 1 78 2" xfId="5758" xr:uid="{00000000-0005-0000-0000-000058950000}"/>
    <cellStyle name="Style 1 79" xfId="2522" xr:uid="{00000000-0005-0000-0000-000059950000}"/>
    <cellStyle name="Style 1 79 2" xfId="5759" xr:uid="{00000000-0005-0000-0000-00005A950000}"/>
    <cellStyle name="Style 1 8" xfId="2523" xr:uid="{00000000-0005-0000-0000-00005B950000}"/>
    <cellStyle name="Style 1 8 2" xfId="5760" xr:uid="{00000000-0005-0000-0000-00005C950000}"/>
    <cellStyle name="Style 1 80" xfId="2524" xr:uid="{00000000-0005-0000-0000-00005D950000}"/>
    <cellStyle name="Style 1 80 2" xfId="5761" xr:uid="{00000000-0005-0000-0000-00005E950000}"/>
    <cellStyle name="Style 1 81" xfId="2525" xr:uid="{00000000-0005-0000-0000-00005F950000}"/>
    <cellStyle name="Style 1 81 2" xfId="5762" xr:uid="{00000000-0005-0000-0000-000060950000}"/>
    <cellStyle name="Style 1 82" xfId="2526" xr:uid="{00000000-0005-0000-0000-000061950000}"/>
    <cellStyle name="Style 1 82 2" xfId="5763" xr:uid="{00000000-0005-0000-0000-000062950000}"/>
    <cellStyle name="Style 1 83" xfId="2527" xr:uid="{00000000-0005-0000-0000-000063950000}"/>
    <cellStyle name="Style 1 83 2" xfId="5764" xr:uid="{00000000-0005-0000-0000-000064950000}"/>
    <cellStyle name="Style 1 84" xfId="2528" xr:uid="{00000000-0005-0000-0000-000065950000}"/>
    <cellStyle name="Style 1 84 2" xfId="5765" xr:uid="{00000000-0005-0000-0000-000066950000}"/>
    <cellStyle name="Style 1 85" xfId="2529" xr:uid="{00000000-0005-0000-0000-000067950000}"/>
    <cellStyle name="Style 1 85 2" xfId="5766" xr:uid="{00000000-0005-0000-0000-000068950000}"/>
    <cellStyle name="Style 1 86" xfId="2530" xr:uid="{00000000-0005-0000-0000-000069950000}"/>
    <cellStyle name="Style 1 86 2" xfId="5767" xr:uid="{00000000-0005-0000-0000-00006A950000}"/>
    <cellStyle name="Style 1 87" xfId="2531" xr:uid="{00000000-0005-0000-0000-00006B950000}"/>
    <cellStyle name="Style 1 87 2" xfId="5768" xr:uid="{00000000-0005-0000-0000-00006C950000}"/>
    <cellStyle name="Style 1 88" xfId="5504" xr:uid="{00000000-0005-0000-0000-00006D950000}"/>
    <cellStyle name="Style 1 9" xfId="2532" xr:uid="{00000000-0005-0000-0000-00006E950000}"/>
    <cellStyle name="Style 1 9 2" xfId="5769" xr:uid="{00000000-0005-0000-0000-00006F950000}"/>
    <cellStyle name="Style 1_2.1" xfId="5092" xr:uid="{00000000-0005-0000-0000-000070950000}"/>
    <cellStyle name="Testo avviso" xfId="2533" xr:uid="{00000000-0005-0000-0000-000071950000}"/>
    <cellStyle name="Testo descrittivo" xfId="2534" xr:uid="{00000000-0005-0000-0000-000072950000}"/>
    <cellStyle name="Texto de advertencia" xfId="39025" xr:uid="{00000000-0005-0000-0000-000073950000}"/>
    <cellStyle name="Texto de advertencia 2" xfId="6805" xr:uid="{00000000-0005-0000-0000-000074950000}"/>
    <cellStyle name="Texto de advertencia 3" xfId="38933" xr:uid="{00000000-0005-0000-0000-000075950000}"/>
    <cellStyle name="Texto explicativo" xfId="5093" builtinId="53" customBuiltin="1"/>
    <cellStyle name="Texto explicativo 2" xfId="6733" xr:uid="{00000000-0005-0000-0000-000076950000}"/>
    <cellStyle name="Texto explicativo 3" xfId="38934" xr:uid="{00000000-0005-0000-0000-000077950000}"/>
    <cellStyle name="Title 2" xfId="3067" hidden="1" xr:uid="{00000000-0005-0000-0000-000079950000}"/>
    <cellStyle name="Title 2" xfId="5095" xr:uid="{00000000-0005-0000-0000-00007A950000}"/>
    <cellStyle name="Title 2 2" xfId="5506" hidden="1" xr:uid="{00000000-0005-0000-0000-00007B950000}"/>
    <cellStyle name="Title 2 2" xfId="7332" hidden="1" xr:uid="{00000000-0005-0000-0000-00007C950000}"/>
    <cellStyle name="Title 2 2" xfId="8641" hidden="1" xr:uid="{00000000-0005-0000-0000-00007D950000}"/>
    <cellStyle name="Title 2 2" xfId="9432" hidden="1" xr:uid="{00000000-0005-0000-0000-00007E950000}"/>
    <cellStyle name="Title 2 2" xfId="9837" hidden="1" xr:uid="{00000000-0005-0000-0000-00007F950000}"/>
    <cellStyle name="Title 2 2" xfId="9901" hidden="1" xr:uid="{00000000-0005-0000-0000-000080950000}"/>
    <cellStyle name="Title 2 2" xfId="9836" hidden="1" xr:uid="{00000000-0005-0000-0000-000081950000}"/>
    <cellStyle name="Title 2 2" xfId="9796" hidden="1" xr:uid="{00000000-0005-0000-0000-000082950000}"/>
    <cellStyle name="Title 2 2" xfId="4181" hidden="1" xr:uid="{00000000-0005-0000-0000-000083950000}"/>
    <cellStyle name="Title 2 2" xfId="8659" hidden="1" xr:uid="{00000000-0005-0000-0000-000084950000}"/>
    <cellStyle name="Title 2 2" xfId="10031" hidden="1" xr:uid="{00000000-0005-0000-0000-000085950000}"/>
    <cellStyle name="Title 2 2" xfId="10098" hidden="1" xr:uid="{00000000-0005-0000-0000-000086950000}"/>
    <cellStyle name="Title 2 2" xfId="10030" hidden="1" xr:uid="{00000000-0005-0000-0000-000087950000}"/>
    <cellStyle name="Title 2 2" xfId="9993" hidden="1" xr:uid="{00000000-0005-0000-0000-000088950000}"/>
    <cellStyle name="Title 2 2" xfId="5255" hidden="1" xr:uid="{00000000-0005-0000-0000-000089950000}"/>
    <cellStyle name="Title 2 2" xfId="9313" hidden="1" xr:uid="{00000000-0005-0000-0000-00008A950000}"/>
    <cellStyle name="Title 2 2" xfId="10212" hidden="1" xr:uid="{00000000-0005-0000-0000-00008B950000}"/>
    <cellStyle name="Title 2 2" xfId="10275" hidden="1" xr:uid="{00000000-0005-0000-0000-00008C950000}"/>
    <cellStyle name="Title 2 2" xfId="10211" hidden="1" xr:uid="{00000000-0005-0000-0000-00008D950000}"/>
    <cellStyle name="Title 2 2" xfId="10178" hidden="1" xr:uid="{00000000-0005-0000-0000-00008E950000}"/>
    <cellStyle name="Title 2 2" xfId="3619" hidden="1" xr:uid="{00000000-0005-0000-0000-00008F950000}"/>
    <cellStyle name="Title 2 2" xfId="8456" hidden="1" xr:uid="{00000000-0005-0000-0000-000090950000}"/>
    <cellStyle name="Title 2 2" xfId="10600" hidden="1" xr:uid="{00000000-0005-0000-0000-000091950000}"/>
    <cellStyle name="Title 2 2" xfId="10797" hidden="1" xr:uid="{00000000-0005-0000-0000-000092950000}"/>
    <cellStyle name="Title 2 2" xfId="10591" hidden="1" xr:uid="{00000000-0005-0000-0000-000093950000}"/>
    <cellStyle name="Title 2 2" xfId="10486" hidden="1" xr:uid="{00000000-0005-0000-0000-000094950000}"/>
    <cellStyle name="Title 2 2" xfId="10515" hidden="1" xr:uid="{00000000-0005-0000-0000-000095950000}"/>
    <cellStyle name="Title 2 2" xfId="10907" hidden="1" xr:uid="{00000000-0005-0000-0000-000096950000}"/>
    <cellStyle name="Title 2 2" xfId="11014" hidden="1" xr:uid="{00000000-0005-0000-0000-000097950000}"/>
    <cellStyle name="Title 2 2" xfId="11137" hidden="1" xr:uid="{00000000-0005-0000-0000-000098950000}"/>
    <cellStyle name="Title 2 2" xfId="11232" hidden="1" xr:uid="{00000000-0005-0000-0000-000099950000}"/>
    <cellStyle name="Title 2 2" xfId="11281" hidden="1" xr:uid="{00000000-0005-0000-0000-00009A950000}"/>
    <cellStyle name="Title 2 2" xfId="11231" hidden="1" xr:uid="{00000000-0005-0000-0000-00009B950000}"/>
    <cellStyle name="Title 2 2" xfId="11214" hidden="1" xr:uid="{00000000-0005-0000-0000-00009C950000}"/>
    <cellStyle name="Title 2 2" xfId="10956" hidden="1" xr:uid="{00000000-0005-0000-0000-00009D950000}"/>
    <cellStyle name="Title 2 2" xfId="11018" hidden="1" xr:uid="{00000000-0005-0000-0000-00009E950000}"/>
    <cellStyle name="Title 2 2" xfId="11385" hidden="1" xr:uid="{00000000-0005-0000-0000-00009F950000}"/>
    <cellStyle name="Title 2 2" xfId="11433" hidden="1" xr:uid="{00000000-0005-0000-0000-0000A0950000}"/>
    <cellStyle name="Title 2 2" xfId="11384" hidden="1" xr:uid="{00000000-0005-0000-0000-0000A1950000}"/>
    <cellStyle name="Title 2 2" xfId="11368" hidden="1" xr:uid="{00000000-0005-0000-0000-0000A2950000}"/>
    <cellStyle name="Title 2 2" xfId="10755" hidden="1" xr:uid="{00000000-0005-0000-0000-0000A3950000}"/>
    <cellStyle name="Title 2 2" xfId="11110" hidden="1" xr:uid="{00000000-0005-0000-0000-0000A4950000}"/>
    <cellStyle name="Title 2 2" xfId="11530" hidden="1" xr:uid="{00000000-0005-0000-0000-0000A5950000}"/>
    <cellStyle name="Title 2 2" xfId="11578" hidden="1" xr:uid="{00000000-0005-0000-0000-0000A6950000}"/>
    <cellStyle name="Title 2 2" xfId="11529" hidden="1" xr:uid="{00000000-0005-0000-0000-0000A7950000}"/>
    <cellStyle name="Title 2 2" xfId="11513" hidden="1" xr:uid="{00000000-0005-0000-0000-0000A8950000}"/>
    <cellStyle name="Title 2 2" xfId="10855" hidden="1" xr:uid="{00000000-0005-0000-0000-0000A9950000}"/>
    <cellStyle name="Title 2 2" xfId="10599" hidden="1" xr:uid="{00000000-0005-0000-0000-0000AA950000}"/>
    <cellStyle name="Title 2 2" xfId="11696" hidden="1" xr:uid="{00000000-0005-0000-0000-0000AB950000}"/>
    <cellStyle name="Title 2 2" xfId="11818" hidden="1" xr:uid="{00000000-0005-0000-0000-0000AC950000}"/>
    <cellStyle name="Title 2 2" xfId="11912" hidden="1" xr:uid="{00000000-0005-0000-0000-0000AD950000}"/>
    <cellStyle name="Title 2 2" xfId="11960" hidden="1" xr:uid="{00000000-0005-0000-0000-0000AE950000}"/>
    <cellStyle name="Title 2 2" xfId="11911" hidden="1" xr:uid="{00000000-0005-0000-0000-0000AF950000}"/>
    <cellStyle name="Title 2 2" xfId="11895" hidden="1" xr:uid="{00000000-0005-0000-0000-0000B0950000}"/>
    <cellStyle name="Title 2 2" xfId="10856" hidden="1" xr:uid="{00000000-0005-0000-0000-0000B1950000}"/>
    <cellStyle name="Title 2 2" xfId="11700" hidden="1" xr:uid="{00000000-0005-0000-0000-0000B2950000}"/>
    <cellStyle name="Title 2 2" xfId="12064" hidden="1" xr:uid="{00000000-0005-0000-0000-0000B3950000}"/>
    <cellStyle name="Title 2 2" xfId="12112" hidden="1" xr:uid="{00000000-0005-0000-0000-0000B4950000}"/>
    <cellStyle name="Title 2 2" xfId="12063" hidden="1" xr:uid="{00000000-0005-0000-0000-0000B5950000}"/>
    <cellStyle name="Title 2 2" xfId="12047" hidden="1" xr:uid="{00000000-0005-0000-0000-0000B6950000}"/>
    <cellStyle name="Title 2 2" xfId="10517" hidden="1" xr:uid="{00000000-0005-0000-0000-0000B7950000}"/>
    <cellStyle name="Title 2 2" xfId="11791" hidden="1" xr:uid="{00000000-0005-0000-0000-0000B8950000}"/>
    <cellStyle name="Title 2 2" xfId="12209" hidden="1" xr:uid="{00000000-0005-0000-0000-0000B9950000}"/>
    <cellStyle name="Title 2 2" xfId="12257" hidden="1" xr:uid="{00000000-0005-0000-0000-0000BA950000}"/>
    <cellStyle name="Title 2 2" xfId="12208" hidden="1" xr:uid="{00000000-0005-0000-0000-0000BB950000}"/>
    <cellStyle name="Title 2 2" xfId="12192" hidden="1" xr:uid="{00000000-0005-0000-0000-0000BC950000}"/>
    <cellStyle name="Title 2 2" xfId="4875" hidden="1" xr:uid="{00000000-0005-0000-0000-0000BD950000}"/>
    <cellStyle name="Title 2 2" xfId="10650" hidden="1" xr:uid="{00000000-0005-0000-0000-0000BE950000}"/>
    <cellStyle name="Title 2 2" xfId="12375" hidden="1" xr:uid="{00000000-0005-0000-0000-0000BF950000}"/>
    <cellStyle name="Title 2 2" xfId="12497" hidden="1" xr:uid="{00000000-0005-0000-0000-0000C0950000}"/>
    <cellStyle name="Title 2 2" xfId="12592" hidden="1" xr:uid="{00000000-0005-0000-0000-0000C1950000}"/>
    <cellStyle name="Title 2 2" xfId="12640" hidden="1" xr:uid="{00000000-0005-0000-0000-0000C2950000}"/>
    <cellStyle name="Title 2 2" xfId="12591" hidden="1" xr:uid="{00000000-0005-0000-0000-0000C3950000}"/>
    <cellStyle name="Title 2 2" xfId="12574" hidden="1" xr:uid="{00000000-0005-0000-0000-0000C4950000}"/>
    <cellStyle name="Title 2 2" xfId="10652" hidden="1" xr:uid="{00000000-0005-0000-0000-0000C5950000}"/>
    <cellStyle name="Title 2 2" xfId="12379" hidden="1" xr:uid="{00000000-0005-0000-0000-0000C6950000}"/>
    <cellStyle name="Title 2 2" xfId="12744" hidden="1" xr:uid="{00000000-0005-0000-0000-0000C7950000}"/>
    <cellStyle name="Title 2 2" xfId="12792" hidden="1" xr:uid="{00000000-0005-0000-0000-0000C8950000}"/>
    <cellStyle name="Title 2 2" xfId="12743" hidden="1" xr:uid="{00000000-0005-0000-0000-0000C9950000}"/>
    <cellStyle name="Title 2 2" xfId="12727" hidden="1" xr:uid="{00000000-0005-0000-0000-0000CA950000}"/>
    <cellStyle name="Title 2 2" xfId="10896" hidden="1" xr:uid="{00000000-0005-0000-0000-0000CB950000}"/>
    <cellStyle name="Title 2 2" xfId="12470" hidden="1" xr:uid="{00000000-0005-0000-0000-0000CC950000}"/>
    <cellStyle name="Title 2 2" xfId="12889" hidden="1" xr:uid="{00000000-0005-0000-0000-0000CD950000}"/>
    <cellStyle name="Title 2 2" xfId="12937" hidden="1" xr:uid="{00000000-0005-0000-0000-0000CE950000}"/>
    <cellStyle name="Title 2 2" xfId="12888" hidden="1" xr:uid="{00000000-0005-0000-0000-0000CF950000}"/>
    <cellStyle name="Title 2 2" xfId="12872" hidden="1" xr:uid="{00000000-0005-0000-0000-0000D0950000}"/>
    <cellStyle name="Title 2 2" xfId="10640" hidden="1" xr:uid="{00000000-0005-0000-0000-0000D1950000}"/>
    <cellStyle name="Title 2 2" xfId="9130" hidden="1" xr:uid="{00000000-0005-0000-0000-0000D2950000}"/>
    <cellStyle name="Title 2 2" xfId="13054" hidden="1" xr:uid="{00000000-0005-0000-0000-0000D3950000}"/>
    <cellStyle name="Title 2 2" xfId="13176" hidden="1" xr:uid="{00000000-0005-0000-0000-0000D4950000}"/>
    <cellStyle name="Title 2 2" xfId="13270" hidden="1" xr:uid="{00000000-0005-0000-0000-0000D5950000}"/>
    <cellStyle name="Title 2 2" xfId="13318" hidden="1" xr:uid="{00000000-0005-0000-0000-0000D6950000}"/>
    <cellStyle name="Title 2 2" xfId="13269" hidden="1" xr:uid="{00000000-0005-0000-0000-0000D7950000}"/>
    <cellStyle name="Title 2 2" xfId="13253" hidden="1" xr:uid="{00000000-0005-0000-0000-0000D8950000}"/>
    <cellStyle name="Title 2 2" xfId="12340" hidden="1" xr:uid="{00000000-0005-0000-0000-0000D9950000}"/>
    <cellStyle name="Title 2 2" xfId="13058" hidden="1" xr:uid="{00000000-0005-0000-0000-0000DA950000}"/>
    <cellStyle name="Title 2 2" xfId="13422" hidden="1" xr:uid="{00000000-0005-0000-0000-0000DB950000}"/>
    <cellStyle name="Title 2 2" xfId="13470" hidden="1" xr:uid="{00000000-0005-0000-0000-0000DC950000}"/>
    <cellStyle name="Title 2 2" xfId="13421" hidden="1" xr:uid="{00000000-0005-0000-0000-0000DD950000}"/>
    <cellStyle name="Title 2 2" xfId="13405" hidden="1" xr:uid="{00000000-0005-0000-0000-0000DE950000}"/>
    <cellStyle name="Title 2 2" xfId="10508" hidden="1" xr:uid="{00000000-0005-0000-0000-0000DF950000}"/>
    <cellStyle name="Title 2 2" xfId="13149" hidden="1" xr:uid="{00000000-0005-0000-0000-0000E0950000}"/>
    <cellStyle name="Title 2 2" xfId="13567" hidden="1" xr:uid="{00000000-0005-0000-0000-0000E1950000}"/>
    <cellStyle name="Title 2 2" xfId="13615" hidden="1" xr:uid="{00000000-0005-0000-0000-0000E2950000}"/>
    <cellStyle name="Title 2 2" xfId="13566" hidden="1" xr:uid="{00000000-0005-0000-0000-0000E3950000}"/>
    <cellStyle name="Title 2 2" xfId="13550" hidden="1" xr:uid="{00000000-0005-0000-0000-0000E4950000}"/>
    <cellStyle name="Title 2 2" xfId="9261" hidden="1" xr:uid="{00000000-0005-0000-0000-0000E5950000}"/>
    <cellStyle name="Title 2 2" xfId="8831" hidden="1" xr:uid="{00000000-0005-0000-0000-0000E6950000}"/>
    <cellStyle name="Title 2 2" xfId="13912" hidden="1" xr:uid="{00000000-0005-0000-0000-0000E7950000}"/>
    <cellStyle name="Title 2 2" xfId="14104" hidden="1" xr:uid="{00000000-0005-0000-0000-0000E8950000}"/>
    <cellStyle name="Title 2 2" xfId="13902" hidden="1" xr:uid="{00000000-0005-0000-0000-0000E9950000}"/>
    <cellStyle name="Title 2 2" xfId="13801" hidden="1" xr:uid="{00000000-0005-0000-0000-0000EA950000}"/>
    <cellStyle name="Title 2 2" xfId="13830" hidden="1" xr:uid="{00000000-0005-0000-0000-0000EB950000}"/>
    <cellStyle name="Title 2 2" xfId="14214" hidden="1" xr:uid="{00000000-0005-0000-0000-0000EC950000}"/>
    <cellStyle name="Title 2 2" xfId="14321" hidden="1" xr:uid="{00000000-0005-0000-0000-0000ED950000}"/>
    <cellStyle name="Title 2 2" xfId="14443" hidden="1" xr:uid="{00000000-0005-0000-0000-0000EE950000}"/>
    <cellStyle name="Title 2 2" xfId="14537" hidden="1" xr:uid="{00000000-0005-0000-0000-0000EF950000}"/>
    <cellStyle name="Title 2 2" xfId="14586" hidden="1" xr:uid="{00000000-0005-0000-0000-0000F0950000}"/>
    <cellStyle name="Title 2 2" xfId="14536" hidden="1" xr:uid="{00000000-0005-0000-0000-0000F1950000}"/>
    <cellStyle name="Title 2 2" xfId="14520" hidden="1" xr:uid="{00000000-0005-0000-0000-0000F2950000}"/>
    <cellStyle name="Title 2 2" xfId="14263" hidden="1" xr:uid="{00000000-0005-0000-0000-0000F3950000}"/>
    <cellStyle name="Title 2 2" xfId="14325" hidden="1" xr:uid="{00000000-0005-0000-0000-0000F4950000}"/>
    <cellStyle name="Title 2 2" xfId="14690" hidden="1" xr:uid="{00000000-0005-0000-0000-0000F5950000}"/>
    <cellStyle name="Title 2 2" xfId="14738" hidden="1" xr:uid="{00000000-0005-0000-0000-0000F6950000}"/>
    <cellStyle name="Title 2 2" xfId="14689" hidden="1" xr:uid="{00000000-0005-0000-0000-0000F7950000}"/>
    <cellStyle name="Title 2 2" xfId="14673" hidden="1" xr:uid="{00000000-0005-0000-0000-0000F8950000}"/>
    <cellStyle name="Title 2 2" xfId="14062" hidden="1" xr:uid="{00000000-0005-0000-0000-0000F9950000}"/>
    <cellStyle name="Title 2 2" xfId="14416" hidden="1" xr:uid="{00000000-0005-0000-0000-0000FA950000}"/>
    <cellStyle name="Title 2 2" xfId="14835" hidden="1" xr:uid="{00000000-0005-0000-0000-0000FB950000}"/>
    <cellStyle name="Title 2 2" xfId="14883" hidden="1" xr:uid="{00000000-0005-0000-0000-0000FC950000}"/>
    <cellStyle name="Title 2 2" xfId="14834" hidden="1" xr:uid="{00000000-0005-0000-0000-0000FD950000}"/>
    <cellStyle name="Title 2 2" xfId="14818" hidden="1" xr:uid="{00000000-0005-0000-0000-0000FE950000}"/>
    <cellStyle name="Title 2 2" xfId="14162" hidden="1" xr:uid="{00000000-0005-0000-0000-0000FF950000}"/>
    <cellStyle name="Title 2 2" xfId="13911" hidden="1" xr:uid="{00000000-0005-0000-0000-000000960000}"/>
    <cellStyle name="Title 2 2" xfId="15001" hidden="1" xr:uid="{00000000-0005-0000-0000-000001960000}"/>
    <cellStyle name="Title 2 2" xfId="15123" hidden="1" xr:uid="{00000000-0005-0000-0000-000002960000}"/>
    <cellStyle name="Title 2 2" xfId="15217" hidden="1" xr:uid="{00000000-0005-0000-0000-000003960000}"/>
    <cellStyle name="Title 2 2" xfId="15265" hidden="1" xr:uid="{00000000-0005-0000-0000-000004960000}"/>
    <cellStyle name="Title 2 2" xfId="15216" hidden="1" xr:uid="{00000000-0005-0000-0000-000005960000}"/>
    <cellStyle name="Title 2 2" xfId="15200" hidden="1" xr:uid="{00000000-0005-0000-0000-000006960000}"/>
    <cellStyle name="Title 2 2" xfId="14163" hidden="1" xr:uid="{00000000-0005-0000-0000-000007960000}"/>
    <cellStyle name="Title 2 2" xfId="15005" hidden="1" xr:uid="{00000000-0005-0000-0000-000008960000}"/>
    <cellStyle name="Title 2 2" xfId="15369" hidden="1" xr:uid="{00000000-0005-0000-0000-000009960000}"/>
    <cellStyle name="Title 2 2" xfId="15417" hidden="1" xr:uid="{00000000-0005-0000-0000-00000A960000}"/>
    <cellStyle name="Title 2 2" xfId="15368" hidden="1" xr:uid="{00000000-0005-0000-0000-00000B960000}"/>
    <cellStyle name="Title 2 2" xfId="15352" hidden="1" xr:uid="{00000000-0005-0000-0000-00000C960000}"/>
    <cellStyle name="Title 2 2" xfId="13832" hidden="1" xr:uid="{00000000-0005-0000-0000-00000D960000}"/>
    <cellStyle name="Title 2 2" xfId="15096" hidden="1" xr:uid="{00000000-0005-0000-0000-00000E960000}"/>
    <cellStyle name="Title 2 2" xfId="15514" hidden="1" xr:uid="{00000000-0005-0000-0000-00000F960000}"/>
    <cellStyle name="Title 2 2" xfId="15562" hidden="1" xr:uid="{00000000-0005-0000-0000-000010960000}"/>
    <cellStyle name="Title 2 2" xfId="15513" hidden="1" xr:uid="{00000000-0005-0000-0000-000011960000}"/>
    <cellStyle name="Title 2 2" xfId="15497" hidden="1" xr:uid="{00000000-0005-0000-0000-000012960000}"/>
    <cellStyle name="Title 2 2" xfId="4857" hidden="1" xr:uid="{00000000-0005-0000-0000-000013960000}"/>
    <cellStyle name="Title 2 2" xfId="13958" hidden="1" xr:uid="{00000000-0005-0000-0000-000014960000}"/>
    <cellStyle name="Title 2 2" xfId="15680" hidden="1" xr:uid="{00000000-0005-0000-0000-000015960000}"/>
    <cellStyle name="Title 2 2" xfId="15802" hidden="1" xr:uid="{00000000-0005-0000-0000-000016960000}"/>
    <cellStyle name="Title 2 2" xfId="15897" hidden="1" xr:uid="{00000000-0005-0000-0000-000017960000}"/>
    <cellStyle name="Title 2 2" xfId="15945" hidden="1" xr:uid="{00000000-0005-0000-0000-000018960000}"/>
    <cellStyle name="Title 2 2" xfId="15896" hidden="1" xr:uid="{00000000-0005-0000-0000-000019960000}"/>
    <cellStyle name="Title 2 2" xfId="15879" hidden="1" xr:uid="{00000000-0005-0000-0000-00001A960000}"/>
    <cellStyle name="Title 2 2" xfId="13960" hidden="1" xr:uid="{00000000-0005-0000-0000-00001B960000}"/>
    <cellStyle name="Title 2 2" xfId="15684" hidden="1" xr:uid="{00000000-0005-0000-0000-00001C960000}"/>
    <cellStyle name="Title 2 2" xfId="16049" hidden="1" xr:uid="{00000000-0005-0000-0000-00001D960000}"/>
    <cellStyle name="Title 2 2" xfId="16097" hidden="1" xr:uid="{00000000-0005-0000-0000-00001E960000}"/>
    <cellStyle name="Title 2 2" xfId="16048" hidden="1" xr:uid="{00000000-0005-0000-0000-00001F960000}"/>
    <cellStyle name="Title 2 2" xfId="16032" hidden="1" xr:uid="{00000000-0005-0000-0000-000020960000}"/>
    <cellStyle name="Title 2 2" xfId="14203" hidden="1" xr:uid="{00000000-0005-0000-0000-000021960000}"/>
    <cellStyle name="Title 2 2" xfId="15775" hidden="1" xr:uid="{00000000-0005-0000-0000-000022960000}"/>
    <cellStyle name="Title 2 2" xfId="16194" hidden="1" xr:uid="{00000000-0005-0000-0000-000023960000}"/>
    <cellStyle name="Title 2 2" xfId="16242" hidden="1" xr:uid="{00000000-0005-0000-0000-000024960000}"/>
    <cellStyle name="Title 2 2" xfId="16193" hidden="1" xr:uid="{00000000-0005-0000-0000-000025960000}"/>
    <cellStyle name="Title 2 2" xfId="16177" hidden="1" xr:uid="{00000000-0005-0000-0000-000026960000}"/>
    <cellStyle name="Title 2 2" xfId="13948" hidden="1" xr:uid="{00000000-0005-0000-0000-000027960000}"/>
    <cellStyle name="Title 2 2" xfId="9160" hidden="1" xr:uid="{00000000-0005-0000-0000-000028960000}"/>
    <cellStyle name="Title 2 2" xfId="16359" hidden="1" xr:uid="{00000000-0005-0000-0000-000029960000}"/>
    <cellStyle name="Title 2 2" xfId="16481" hidden="1" xr:uid="{00000000-0005-0000-0000-00002A960000}"/>
    <cellStyle name="Title 2 2" xfId="16575" hidden="1" xr:uid="{00000000-0005-0000-0000-00002B960000}"/>
    <cellStyle name="Title 2 2" xfId="16623" hidden="1" xr:uid="{00000000-0005-0000-0000-00002C960000}"/>
    <cellStyle name="Title 2 2" xfId="16574" hidden="1" xr:uid="{00000000-0005-0000-0000-00002D960000}"/>
    <cellStyle name="Title 2 2" xfId="16558" hidden="1" xr:uid="{00000000-0005-0000-0000-00002E960000}"/>
    <cellStyle name="Title 2 2" xfId="15645" hidden="1" xr:uid="{00000000-0005-0000-0000-00002F960000}"/>
    <cellStyle name="Title 2 2" xfId="16363" hidden="1" xr:uid="{00000000-0005-0000-0000-000030960000}"/>
    <cellStyle name="Title 2 2" xfId="16727" hidden="1" xr:uid="{00000000-0005-0000-0000-000031960000}"/>
    <cellStyle name="Title 2 2" xfId="16775" hidden="1" xr:uid="{00000000-0005-0000-0000-000032960000}"/>
    <cellStyle name="Title 2 2" xfId="16726" hidden="1" xr:uid="{00000000-0005-0000-0000-000033960000}"/>
    <cellStyle name="Title 2 2" xfId="16710" hidden="1" xr:uid="{00000000-0005-0000-0000-000034960000}"/>
    <cellStyle name="Title 2 2" xfId="13823" hidden="1" xr:uid="{00000000-0005-0000-0000-000035960000}"/>
    <cellStyle name="Title 2 2" xfId="16454" hidden="1" xr:uid="{00000000-0005-0000-0000-000036960000}"/>
    <cellStyle name="Title 2 2" xfId="16872" hidden="1" xr:uid="{00000000-0005-0000-0000-000037960000}"/>
    <cellStyle name="Title 2 2" xfId="16920" hidden="1" xr:uid="{00000000-0005-0000-0000-000038960000}"/>
    <cellStyle name="Title 2 2" xfId="16871" hidden="1" xr:uid="{00000000-0005-0000-0000-000039960000}"/>
    <cellStyle name="Title 2 2" xfId="16855" hidden="1" xr:uid="{00000000-0005-0000-0000-00003A960000}"/>
    <cellStyle name="Title 2 2" xfId="9618" hidden="1" xr:uid="{00000000-0005-0000-0000-00003B960000}"/>
    <cellStyle name="Title 2 2" xfId="5633" hidden="1" xr:uid="{00000000-0005-0000-0000-00003C960000}"/>
    <cellStyle name="Title 2 2" xfId="17200" hidden="1" xr:uid="{00000000-0005-0000-0000-00003D960000}"/>
    <cellStyle name="Title 2 2" xfId="17390" hidden="1" xr:uid="{00000000-0005-0000-0000-00003E960000}"/>
    <cellStyle name="Title 2 2" xfId="17190" hidden="1" xr:uid="{00000000-0005-0000-0000-00003F960000}"/>
    <cellStyle name="Title 2 2" xfId="17092" hidden="1" xr:uid="{00000000-0005-0000-0000-000040960000}"/>
    <cellStyle name="Title 2 2" xfId="17121" hidden="1" xr:uid="{00000000-0005-0000-0000-000041960000}"/>
    <cellStyle name="Title 2 2" xfId="17499" hidden="1" xr:uid="{00000000-0005-0000-0000-000042960000}"/>
    <cellStyle name="Title 2 2" xfId="17606" hidden="1" xr:uid="{00000000-0005-0000-0000-000043960000}"/>
    <cellStyle name="Title 2 2" xfId="17728" hidden="1" xr:uid="{00000000-0005-0000-0000-000044960000}"/>
    <cellStyle name="Title 2 2" xfId="17822" hidden="1" xr:uid="{00000000-0005-0000-0000-000045960000}"/>
    <cellStyle name="Title 2 2" xfId="17871" hidden="1" xr:uid="{00000000-0005-0000-0000-000046960000}"/>
    <cellStyle name="Title 2 2" xfId="17821" hidden="1" xr:uid="{00000000-0005-0000-0000-000047960000}"/>
    <cellStyle name="Title 2 2" xfId="17805" hidden="1" xr:uid="{00000000-0005-0000-0000-000048960000}"/>
    <cellStyle name="Title 2 2" xfId="17548" hidden="1" xr:uid="{00000000-0005-0000-0000-000049960000}"/>
    <cellStyle name="Title 2 2" xfId="17610" hidden="1" xr:uid="{00000000-0005-0000-0000-00004A960000}"/>
    <cellStyle name="Title 2 2" xfId="17975" hidden="1" xr:uid="{00000000-0005-0000-0000-00004B960000}"/>
    <cellStyle name="Title 2 2" xfId="18023" hidden="1" xr:uid="{00000000-0005-0000-0000-00004C960000}"/>
    <cellStyle name="Title 2 2" xfId="17974" hidden="1" xr:uid="{00000000-0005-0000-0000-00004D960000}"/>
    <cellStyle name="Title 2 2" xfId="17958" hidden="1" xr:uid="{00000000-0005-0000-0000-00004E960000}"/>
    <cellStyle name="Title 2 2" xfId="17348" hidden="1" xr:uid="{00000000-0005-0000-0000-00004F960000}"/>
    <cellStyle name="Title 2 2" xfId="17701" hidden="1" xr:uid="{00000000-0005-0000-0000-000050960000}"/>
    <cellStyle name="Title 2 2" xfId="18120" hidden="1" xr:uid="{00000000-0005-0000-0000-000051960000}"/>
    <cellStyle name="Title 2 2" xfId="18168" hidden="1" xr:uid="{00000000-0005-0000-0000-000052960000}"/>
    <cellStyle name="Title 2 2" xfId="18119" hidden="1" xr:uid="{00000000-0005-0000-0000-000053960000}"/>
    <cellStyle name="Title 2 2" xfId="18103" hidden="1" xr:uid="{00000000-0005-0000-0000-000054960000}"/>
    <cellStyle name="Title 2 2" xfId="17448" hidden="1" xr:uid="{00000000-0005-0000-0000-000055960000}"/>
    <cellStyle name="Title 2 2" xfId="17199" hidden="1" xr:uid="{00000000-0005-0000-0000-000056960000}"/>
    <cellStyle name="Title 2 2" xfId="18286" hidden="1" xr:uid="{00000000-0005-0000-0000-000057960000}"/>
    <cellStyle name="Title 2 2" xfId="18408" hidden="1" xr:uid="{00000000-0005-0000-0000-000058960000}"/>
    <cellStyle name="Title 2 2" xfId="18502" hidden="1" xr:uid="{00000000-0005-0000-0000-000059960000}"/>
    <cellStyle name="Title 2 2" xfId="18550" hidden="1" xr:uid="{00000000-0005-0000-0000-00005A960000}"/>
    <cellStyle name="Title 2 2" xfId="18501" hidden="1" xr:uid="{00000000-0005-0000-0000-00005B960000}"/>
    <cellStyle name="Title 2 2" xfId="18485" hidden="1" xr:uid="{00000000-0005-0000-0000-00005C960000}"/>
    <cellStyle name="Title 2 2" xfId="17449" hidden="1" xr:uid="{00000000-0005-0000-0000-00005D960000}"/>
    <cellStyle name="Title 2 2" xfId="18290" hidden="1" xr:uid="{00000000-0005-0000-0000-00005E960000}"/>
    <cellStyle name="Title 2 2" xfId="18654" hidden="1" xr:uid="{00000000-0005-0000-0000-00005F960000}"/>
    <cellStyle name="Title 2 2" xfId="18702" hidden="1" xr:uid="{00000000-0005-0000-0000-000060960000}"/>
    <cellStyle name="Title 2 2" xfId="18653" hidden="1" xr:uid="{00000000-0005-0000-0000-000061960000}"/>
    <cellStyle name="Title 2 2" xfId="18637" hidden="1" xr:uid="{00000000-0005-0000-0000-000062960000}"/>
    <cellStyle name="Title 2 2" xfId="17123" hidden="1" xr:uid="{00000000-0005-0000-0000-000063960000}"/>
    <cellStyle name="Title 2 2" xfId="18381" hidden="1" xr:uid="{00000000-0005-0000-0000-000064960000}"/>
    <cellStyle name="Title 2 2" xfId="18799" hidden="1" xr:uid="{00000000-0005-0000-0000-000065960000}"/>
    <cellStyle name="Title 2 2" xfId="18847" hidden="1" xr:uid="{00000000-0005-0000-0000-000066960000}"/>
    <cellStyle name="Title 2 2" xfId="18798" hidden="1" xr:uid="{00000000-0005-0000-0000-000067960000}"/>
    <cellStyle name="Title 2 2" xfId="18782" hidden="1" xr:uid="{00000000-0005-0000-0000-000068960000}"/>
    <cellStyle name="Title 2 2" xfId="8745" hidden="1" xr:uid="{00000000-0005-0000-0000-000069960000}"/>
    <cellStyle name="Title 2 2" xfId="17245" hidden="1" xr:uid="{00000000-0005-0000-0000-00006A960000}"/>
    <cellStyle name="Title 2 2" xfId="18965" hidden="1" xr:uid="{00000000-0005-0000-0000-00006B960000}"/>
    <cellStyle name="Title 2 2" xfId="19087" hidden="1" xr:uid="{00000000-0005-0000-0000-00006C960000}"/>
    <cellStyle name="Title 2 2" xfId="19182" hidden="1" xr:uid="{00000000-0005-0000-0000-00006D960000}"/>
    <cellStyle name="Title 2 2" xfId="19230" hidden="1" xr:uid="{00000000-0005-0000-0000-00006E960000}"/>
    <cellStyle name="Title 2 2" xfId="19181" hidden="1" xr:uid="{00000000-0005-0000-0000-00006F960000}"/>
    <cellStyle name="Title 2 2" xfId="19164" hidden="1" xr:uid="{00000000-0005-0000-0000-000070960000}"/>
    <cellStyle name="Title 2 2" xfId="17247" hidden="1" xr:uid="{00000000-0005-0000-0000-000071960000}"/>
    <cellStyle name="Title 2 2" xfId="18969" hidden="1" xr:uid="{00000000-0005-0000-0000-000072960000}"/>
    <cellStyle name="Title 2 2" xfId="19334" hidden="1" xr:uid="{00000000-0005-0000-0000-000073960000}"/>
    <cellStyle name="Title 2 2" xfId="19382" hidden="1" xr:uid="{00000000-0005-0000-0000-000074960000}"/>
    <cellStyle name="Title 2 2" xfId="19333" hidden="1" xr:uid="{00000000-0005-0000-0000-000075960000}"/>
    <cellStyle name="Title 2 2" xfId="19317" hidden="1" xr:uid="{00000000-0005-0000-0000-000076960000}"/>
    <cellStyle name="Title 2 2" xfId="17488" hidden="1" xr:uid="{00000000-0005-0000-0000-000077960000}"/>
    <cellStyle name="Title 2 2" xfId="19060" hidden="1" xr:uid="{00000000-0005-0000-0000-000078960000}"/>
    <cellStyle name="Title 2 2" xfId="19479" hidden="1" xr:uid="{00000000-0005-0000-0000-000079960000}"/>
    <cellStyle name="Title 2 2" xfId="19527" hidden="1" xr:uid="{00000000-0005-0000-0000-00007A960000}"/>
    <cellStyle name="Title 2 2" xfId="19478" hidden="1" xr:uid="{00000000-0005-0000-0000-00007B960000}"/>
    <cellStyle name="Title 2 2" xfId="19462" hidden="1" xr:uid="{00000000-0005-0000-0000-00007C960000}"/>
    <cellStyle name="Title 2 2" xfId="17235" hidden="1" xr:uid="{00000000-0005-0000-0000-00007D960000}"/>
    <cellStyle name="Title 2 2" xfId="5187" hidden="1" xr:uid="{00000000-0005-0000-0000-00007E960000}"/>
    <cellStyle name="Title 2 2" xfId="19644" hidden="1" xr:uid="{00000000-0005-0000-0000-00007F960000}"/>
    <cellStyle name="Title 2 2" xfId="19766" hidden="1" xr:uid="{00000000-0005-0000-0000-000080960000}"/>
    <cellStyle name="Title 2 2" xfId="19860" hidden="1" xr:uid="{00000000-0005-0000-0000-000081960000}"/>
    <cellStyle name="Title 2 2" xfId="19908" hidden="1" xr:uid="{00000000-0005-0000-0000-000082960000}"/>
    <cellStyle name="Title 2 2" xfId="19859" hidden="1" xr:uid="{00000000-0005-0000-0000-000083960000}"/>
    <cellStyle name="Title 2 2" xfId="19843" hidden="1" xr:uid="{00000000-0005-0000-0000-000084960000}"/>
    <cellStyle name="Title 2 2" xfId="18930" hidden="1" xr:uid="{00000000-0005-0000-0000-000085960000}"/>
    <cellStyle name="Title 2 2" xfId="19648" hidden="1" xr:uid="{00000000-0005-0000-0000-000086960000}"/>
    <cellStyle name="Title 2 2" xfId="20012" hidden="1" xr:uid="{00000000-0005-0000-0000-000087960000}"/>
    <cellStyle name="Title 2 2" xfId="20060" hidden="1" xr:uid="{00000000-0005-0000-0000-000088960000}"/>
    <cellStyle name="Title 2 2" xfId="20011" hidden="1" xr:uid="{00000000-0005-0000-0000-000089960000}"/>
    <cellStyle name="Title 2 2" xfId="19995" hidden="1" xr:uid="{00000000-0005-0000-0000-00008A960000}"/>
    <cellStyle name="Title 2 2" xfId="17114" hidden="1" xr:uid="{00000000-0005-0000-0000-00008B960000}"/>
    <cellStyle name="Title 2 2" xfId="19739" hidden="1" xr:uid="{00000000-0005-0000-0000-00008C960000}"/>
    <cellStyle name="Title 2 2" xfId="20157" hidden="1" xr:uid="{00000000-0005-0000-0000-00008D960000}"/>
    <cellStyle name="Title 2 2" xfId="20205" hidden="1" xr:uid="{00000000-0005-0000-0000-00008E960000}"/>
    <cellStyle name="Title 2 2" xfId="20156" hidden="1" xr:uid="{00000000-0005-0000-0000-00008F960000}"/>
    <cellStyle name="Title 2 2" xfId="20140" hidden="1" xr:uid="{00000000-0005-0000-0000-000090960000}"/>
    <cellStyle name="Title 2 2" xfId="6615" hidden="1" xr:uid="{00000000-0005-0000-0000-000091960000}"/>
    <cellStyle name="Title 2 2" xfId="9310" hidden="1" xr:uid="{00000000-0005-0000-0000-000092960000}"/>
    <cellStyle name="Title 2 2" xfId="20478" hidden="1" xr:uid="{00000000-0005-0000-0000-000093960000}"/>
    <cellStyle name="Title 2 2" xfId="20668" hidden="1" xr:uid="{00000000-0005-0000-0000-000094960000}"/>
    <cellStyle name="Title 2 2" xfId="20468" hidden="1" xr:uid="{00000000-0005-0000-0000-000095960000}"/>
    <cellStyle name="Title 2 2" xfId="20373" hidden="1" xr:uid="{00000000-0005-0000-0000-000096960000}"/>
    <cellStyle name="Title 2 2" xfId="20402" hidden="1" xr:uid="{00000000-0005-0000-0000-000097960000}"/>
    <cellStyle name="Title 2 2" xfId="20777" hidden="1" xr:uid="{00000000-0005-0000-0000-000098960000}"/>
    <cellStyle name="Title 2 2" xfId="20884" hidden="1" xr:uid="{00000000-0005-0000-0000-000099960000}"/>
    <cellStyle name="Title 2 2" xfId="21006" hidden="1" xr:uid="{00000000-0005-0000-0000-00009A960000}"/>
    <cellStyle name="Title 2 2" xfId="21100" hidden="1" xr:uid="{00000000-0005-0000-0000-00009B960000}"/>
    <cellStyle name="Title 2 2" xfId="21149" hidden="1" xr:uid="{00000000-0005-0000-0000-00009C960000}"/>
    <cellStyle name="Title 2 2" xfId="21099" hidden="1" xr:uid="{00000000-0005-0000-0000-00009D960000}"/>
    <cellStyle name="Title 2 2" xfId="21083" hidden="1" xr:uid="{00000000-0005-0000-0000-00009E960000}"/>
    <cellStyle name="Title 2 2" xfId="20826" hidden="1" xr:uid="{00000000-0005-0000-0000-00009F960000}"/>
    <cellStyle name="Title 2 2" xfId="20888" hidden="1" xr:uid="{00000000-0005-0000-0000-0000A0960000}"/>
    <cellStyle name="Title 2 2" xfId="21253" hidden="1" xr:uid="{00000000-0005-0000-0000-0000A1960000}"/>
    <cellStyle name="Title 2 2" xfId="21301" hidden="1" xr:uid="{00000000-0005-0000-0000-0000A2960000}"/>
    <cellStyle name="Title 2 2" xfId="21252" hidden="1" xr:uid="{00000000-0005-0000-0000-0000A3960000}"/>
    <cellStyle name="Title 2 2" xfId="21236" hidden="1" xr:uid="{00000000-0005-0000-0000-0000A4960000}"/>
    <cellStyle name="Title 2 2" xfId="20626" hidden="1" xr:uid="{00000000-0005-0000-0000-0000A5960000}"/>
    <cellStyle name="Title 2 2" xfId="20979" hidden="1" xr:uid="{00000000-0005-0000-0000-0000A6960000}"/>
    <cellStyle name="Title 2 2" xfId="21398" hidden="1" xr:uid="{00000000-0005-0000-0000-0000A7960000}"/>
    <cellStyle name="Title 2 2" xfId="21446" hidden="1" xr:uid="{00000000-0005-0000-0000-0000A8960000}"/>
    <cellStyle name="Title 2 2" xfId="21397" hidden="1" xr:uid="{00000000-0005-0000-0000-0000A9960000}"/>
    <cellStyle name="Title 2 2" xfId="21381" hidden="1" xr:uid="{00000000-0005-0000-0000-0000AA960000}"/>
    <cellStyle name="Title 2 2" xfId="20726" hidden="1" xr:uid="{00000000-0005-0000-0000-0000AB960000}"/>
    <cellStyle name="Title 2 2" xfId="20477" hidden="1" xr:uid="{00000000-0005-0000-0000-0000AC960000}"/>
    <cellStyle name="Title 2 2" xfId="21564" hidden="1" xr:uid="{00000000-0005-0000-0000-0000AD960000}"/>
    <cellStyle name="Title 2 2" xfId="21686" hidden="1" xr:uid="{00000000-0005-0000-0000-0000AE960000}"/>
    <cellStyle name="Title 2 2" xfId="21780" hidden="1" xr:uid="{00000000-0005-0000-0000-0000AF960000}"/>
    <cellStyle name="Title 2 2" xfId="21828" hidden="1" xr:uid="{00000000-0005-0000-0000-0000B0960000}"/>
    <cellStyle name="Title 2 2" xfId="21779" hidden="1" xr:uid="{00000000-0005-0000-0000-0000B1960000}"/>
    <cellStyle name="Title 2 2" xfId="21763" hidden="1" xr:uid="{00000000-0005-0000-0000-0000B2960000}"/>
    <cellStyle name="Title 2 2" xfId="20727" hidden="1" xr:uid="{00000000-0005-0000-0000-0000B3960000}"/>
    <cellStyle name="Title 2 2" xfId="21568" hidden="1" xr:uid="{00000000-0005-0000-0000-0000B4960000}"/>
    <cellStyle name="Title 2 2" xfId="21932" hidden="1" xr:uid="{00000000-0005-0000-0000-0000B5960000}"/>
    <cellStyle name="Title 2 2" xfId="21980" hidden="1" xr:uid="{00000000-0005-0000-0000-0000B6960000}"/>
    <cellStyle name="Title 2 2" xfId="21931" hidden="1" xr:uid="{00000000-0005-0000-0000-0000B7960000}"/>
    <cellStyle name="Title 2 2" xfId="21915" hidden="1" xr:uid="{00000000-0005-0000-0000-0000B8960000}"/>
    <cellStyle name="Title 2 2" xfId="20404" hidden="1" xr:uid="{00000000-0005-0000-0000-0000B9960000}"/>
    <cellStyle name="Title 2 2" xfId="21659" hidden="1" xr:uid="{00000000-0005-0000-0000-0000BA960000}"/>
    <cellStyle name="Title 2 2" xfId="22077" hidden="1" xr:uid="{00000000-0005-0000-0000-0000BB960000}"/>
    <cellStyle name="Title 2 2" xfId="22125" hidden="1" xr:uid="{00000000-0005-0000-0000-0000BC960000}"/>
    <cellStyle name="Title 2 2" xfId="22076" hidden="1" xr:uid="{00000000-0005-0000-0000-0000BD960000}"/>
    <cellStyle name="Title 2 2" xfId="22060" hidden="1" xr:uid="{00000000-0005-0000-0000-0000BE960000}"/>
    <cellStyle name="Title 2 2" xfId="4482" hidden="1" xr:uid="{00000000-0005-0000-0000-0000BF960000}"/>
    <cellStyle name="Title 2 2" xfId="20523" hidden="1" xr:uid="{00000000-0005-0000-0000-0000C0960000}"/>
    <cellStyle name="Title 2 2" xfId="22243" hidden="1" xr:uid="{00000000-0005-0000-0000-0000C1960000}"/>
    <cellStyle name="Title 2 2" xfId="22365" hidden="1" xr:uid="{00000000-0005-0000-0000-0000C2960000}"/>
    <cellStyle name="Title 2 2" xfId="22460" hidden="1" xr:uid="{00000000-0005-0000-0000-0000C3960000}"/>
    <cellStyle name="Title 2 2" xfId="22508" hidden="1" xr:uid="{00000000-0005-0000-0000-0000C4960000}"/>
    <cellStyle name="Title 2 2" xfId="22459" hidden="1" xr:uid="{00000000-0005-0000-0000-0000C5960000}"/>
    <cellStyle name="Title 2 2" xfId="22442" hidden="1" xr:uid="{00000000-0005-0000-0000-0000C6960000}"/>
    <cellStyle name="Title 2 2" xfId="20525" hidden="1" xr:uid="{00000000-0005-0000-0000-0000C7960000}"/>
    <cellStyle name="Title 2 2" xfId="22247" hidden="1" xr:uid="{00000000-0005-0000-0000-0000C8960000}"/>
    <cellStyle name="Title 2 2" xfId="22612" hidden="1" xr:uid="{00000000-0005-0000-0000-0000C9960000}"/>
    <cellStyle name="Title 2 2" xfId="22660" hidden="1" xr:uid="{00000000-0005-0000-0000-0000CA960000}"/>
    <cellStyle name="Title 2 2" xfId="22611" hidden="1" xr:uid="{00000000-0005-0000-0000-0000CB960000}"/>
    <cellStyle name="Title 2 2" xfId="22595" hidden="1" xr:uid="{00000000-0005-0000-0000-0000CC960000}"/>
    <cellStyle name="Title 2 2" xfId="20766" hidden="1" xr:uid="{00000000-0005-0000-0000-0000CD960000}"/>
    <cellStyle name="Title 2 2" xfId="22338" hidden="1" xr:uid="{00000000-0005-0000-0000-0000CE960000}"/>
    <cellStyle name="Title 2 2" xfId="22757" hidden="1" xr:uid="{00000000-0005-0000-0000-0000CF960000}"/>
    <cellStyle name="Title 2 2" xfId="22805" hidden="1" xr:uid="{00000000-0005-0000-0000-0000D0960000}"/>
    <cellStyle name="Title 2 2" xfId="22756" hidden="1" xr:uid="{00000000-0005-0000-0000-0000D1960000}"/>
    <cellStyle name="Title 2 2" xfId="22740" hidden="1" xr:uid="{00000000-0005-0000-0000-0000D2960000}"/>
    <cellStyle name="Title 2 2" xfId="20513" hidden="1" xr:uid="{00000000-0005-0000-0000-0000D3960000}"/>
    <cellStyle name="Title 2 2" xfId="3471" hidden="1" xr:uid="{00000000-0005-0000-0000-0000D4960000}"/>
    <cellStyle name="Title 2 2" xfId="22922" hidden="1" xr:uid="{00000000-0005-0000-0000-0000D5960000}"/>
    <cellStyle name="Title 2 2" xfId="23044" hidden="1" xr:uid="{00000000-0005-0000-0000-0000D6960000}"/>
    <cellStyle name="Title 2 2" xfId="23138" hidden="1" xr:uid="{00000000-0005-0000-0000-0000D7960000}"/>
    <cellStyle name="Title 2 2" xfId="23186" hidden="1" xr:uid="{00000000-0005-0000-0000-0000D8960000}"/>
    <cellStyle name="Title 2 2" xfId="23137" hidden="1" xr:uid="{00000000-0005-0000-0000-0000D9960000}"/>
    <cellStyle name="Title 2 2" xfId="23121" hidden="1" xr:uid="{00000000-0005-0000-0000-0000DA960000}"/>
    <cellStyle name="Title 2 2" xfId="22208" hidden="1" xr:uid="{00000000-0005-0000-0000-0000DB960000}"/>
    <cellStyle name="Title 2 2" xfId="22926" hidden="1" xr:uid="{00000000-0005-0000-0000-0000DC960000}"/>
    <cellStyle name="Title 2 2" xfId="23290" hidden="1" xr:uid="{00000000-0005-0000-0000-0000DD960000}"/>
    <cellStyle name="Title 2 2" xfId="23338" hidden="1" xr:uid="{00000000-0005-0000-0000-0000DE960000}"/>
    <cellStyle name="Title 2 2" xfId="23289" hidden="1" xr:uid="{00000000-0005-0000-0000-0000DF960000}"/>
    <cellStyle name="Title 2 2" xfId="23273" hidden="1" xr:uid="{00000000-0005-0000-0000-0000E0960000}"/>
    <cellStyle name="Title 2 2" xfId="20395" hidden="1" xr:uid="{00000000-0005-0000-0000-0000E1960000}"/>
    <cellStyle name="Title 2 2" xfId="23017" hidden="1" xr:uid="{00000000-0005-0000-0000-0000E2960000}"/>
    <cellStyle name="Title 2 2" xfId="23435" hidden="1" xr:uid="{00000000-0005-0000-0000-0000E3960000}"/>
    <cellStyle name="Title 2 2" xfId="23483" hidden="1" xr:uid="{00000000-0005-0000-0000-0000E4960000}"/>
    <cellStyle name="Title 2 2" xfId="23434" hidden="1" xr:uid="{00000000-0005-0000-0000-0000E5960000}"/>
    <cellStyle name="Title 2 2" xfId="23418" hidden="1" xr:uid="{00000000-0005-0000-0000-0000E6960000}"/>
    <cellStyle name="Title 2 2" xfId="5480" hidden="1" xr:uid="{00000000-0005-0000-0000-0000E7960000}"/>
    <cellStyle name="Title 2 2" xfId="10072" hidden="1" xr:uid="{00000000-0005-0000-0000-0000E8960000}"/>
    <cellStyle name="Title 2 2" xfId="23744" hidden="1" xr:uid="{00000000-0005-0000-0000-0000E9960000}"/>
    <cellStyle name="Title 2 2" xfId="23933" hidden="1" xr:uid="{00000000-0005-0000-0000-0000EA960000}"/>
    <cellStyle name="Title 2 2" xfId="23735" hidden="1" xr:uid="{00000000-0005-0000-0000-0000EB960000}"/>
    <cellStyle name="Title 2 2" xfId="23641" hidden="1" xr:uid="{00000000-0005-0000-0000-0000EC960000}"/>
    <cellStyle name="Title 2 2" xfId="23670" hidden="1" xr:uid="{00000000-0005-0000-0000-0000ED960000}"/>
    <cellStyle name="Title 2 2" xfId="24042" hidden="1" xr:uid="{00000000-0005-0000-0000-0000EE960000}"/>
    <cellStyle name="Title 2 2" xfId="24149" hidden="1" xr:uid="{00000000-0005-0000-0000-0000EF960000}"/>
    <cellStyle name="Title 2 2" xfId="24271" hidden="1" xr:uid="{00000000-0005-0000-0000-0000F0960000}"/>
    <cellStyle name="Title 2 2" xfId="24365" hidden="1" xr:uid="{00000000-0005-0000-0000-0000F1960000}"/>
    <cellStyle name="Title 2 2" xfId="24414" hidden="1" xr:uid="{00000000-0005-0000-0000-0000F2960000}"/>
    <cellStyle name="Title 2 2" xfId="24364" hidden="1" xr:uid="{00000000-0005-0000-0000-0000F3960000}"/>
    <cellStyle name="Title 2 2" xfId="24348" hidden="1" xr:uid="{00000000-0005-0000-0000-0000F4960000}"/>
    <cellStyle name="Title 2 2" xfId="24091" hidden="1" xr:uid="{00000000-0005-0000-0000-0000F5960000}"/>
    <cellStyle name="Title 2 2" xfId="24153" hidden="1" xr:uid="{00000000-0005-0000-0000-0000F6960000}"/>
    <cellStyle name="Title 2 2" xfId="24518" hidden="1" xr:uid="{00000000-0005-0000-0000-0000F7960000}"/>
    <cellStyle name="Title 2 2" xfId="24566" hidden="1" xr:uid="{00000000-0005-0000-0000-0000F8960000}"/>
    <cellStyle name="Title 2 2" xfId="24517" hidden="1" xr:uid="{00000000-0005-0000-0000-0000F9960000}"/>
    <cellStyle name="Title 2 2" xfId="24501" hidden="1" xr:uid="{00000000-0005-0000-0000-0000FA960000}"/>
    <cellStyle name="Title 2 2" xfId="23891" hidden="1" xr:uid="{00000000-0005-0000-0000-0000FB960000}"/>
    <cellStyle name="Title 2 2" xfId="24244" hidden="1" xr:uid="{00000000-0005-0000-0000-0000FC960000}"/>
    <cellStyle name="Title 2 2" xfId="24663" hidden="1" xr:uid="{00000000-0005-0000-0000-0000FD960000}"/>
    <cellStyle name="Title 2 2" xfId="24711" hidden="1" xr:uid="{00000000-0005-0000-0000-0000FE960000}"/>
    <cellStyle name="Title 2 2" xfId="24662" hidden="1" xr:uid="{00000000-0005-0000-0000-0000FF960000}"/>
    <cellStyle name="Title 2 2" xfId="24646" hidden="1" xr:uid="{00000000-0005-0000-0000-000000970000}"/>
    <cellStyle name="Title 2 2" xfId="23991" hidden="1" xr:uid="{00000000-0005-0000-0000-000001970000}"/>
    <cellStyle name="Title 2 2" xfId="23743" hidden="1" xr:uid="{00000000-0005-0000-0000-000002970000}"/>
    <cellStyle name="Title 2 2" xfId="24829" hidden="1" xr:uid="{00000000-0005-0000-0000-000003970000}"/>
    <cellStyle name="Title 2 2" xfId="24951" hidden="1" xr:uid="{00000000-0005-0000-0000-000004970000}"/>
    <cellStyle name="Title 2 2" xfId="25045" hidden="1" xr:uid="{00000000-0005-0000-0000-000005970000}"/>
    <cellStyle name="Title 2 2" xfId="25093" hidden="1" xr:uid="{00000000-0005-0000-0000-000006970000}"/>
    <cellStyle name="Title 2 2" xfId="25044" hidden="1" xr:uid="{00000000-0005-0000-0000-000007970000}"/>
    <cellStyle name="Title 2 2" xfId="25028" hidden="1" xr:uid="{00000000-0005-0000-0000-000008970000}"/>
    <cellStyle name="Title 2 2" xfId="23992" hidden="1" xr:uid="{00000000-0005-0000-0000-000009970000}"/>
    <cellStyle name="Title 2 2" xfId="24833" hidden="1" xr:uid="{00000000-0005-0000-0000-00000A970000}"/>
    <cellStyle name="Title 2 2" xfId="25197" hidden="1" xr:uid="{00000000-0005-0000-0000-00000B970000}"/>
    <cellStyle name="Title 2 2" xfId="25245" hidden="1" xr:uid="{00000000-0005-0000-0000-00000C970000}"/>
    <cellStyle name="Title 2 2" xfId="25196" hidden="1" xr:uid="{00000000-0005-0000-0000-00000D970000}"/>
    <cellStyle name="Title 2 2" xfId="25180" hidden="1" xr:uid="{00000000-0005-0000-0000-00000E970000}"/>
    <cellStyle name="Title 2 2" xfId="23672" hidden="1" xr:uid="{00000000-0005-0000-0000-00000F970000}"/>
    <cellStyle name="Title 2 2" xfId="24924" hidden="1" xr:uid="{00000000-0005-0000-0000-000010970000}"/>
    <cellStyle name="Title 2 2" xfId="25342" hidden="1" xr:uid="{00000000-0005-0000-0000-000011970000}"/>
    <cellStyle name="Title 2 2" xfId="25390" hidden="1" xr:uid="{00000000-0005-0000-0000-000012970000}"/>
    <cellStyle name="Title 2 2" xfId="25341" hidden="1" xr:uid="{00000000-0005-0000-0000-000013970000}"/>
    <cellStyle name="Title 2 2" xfId="25325" hidden="1" xr:uid="{00000000-0005-0000-0000-000014970000}"/>
    <cellStyle name="Title 2 2" xfId="4132" hidden="1" xr:uid="{00000000-0005-0000-0000-000015970000}"/>
    <cellStyle name="Title 2 2" xfId="23788" hidden="1" xr:uid="{00000000-0005-0000-0000-000016970000}"/>
    <cellStyle name="Title 2 2" xfId="25508" hidden="1" xr:uid="{00000000-0005-0000-0000-000017970000}"/>
    <cellStyle name="Title 2 2" xfId="25630" hidden="1" xr:uid="{00000000-0005-0000-0000-000018970000}"/>
    <cellStyle name="Title 2 2" xfId="25725" hidden="1" xr:uid="{00000000-0005-0000-0000-000019970000}"/>
    <cellStyle name="Title 2 2" xfId="25773" hidden="1" xr:uid="{00000000-0005-0000-0000-00001A970000}"/>
    <cellStyle name="Title 2 2" xfId="25724" hidden="1" xr:uid="{00000000-0005-0000-0000-00001B970000}"/>
    <cellStyle name="Title 2 2" xfId="25707" hidden="1" xr:uid="{00000000-0005-0000-0000-00001C970000}"/>
    <cellStyle name="Title 2 2" xfId="23790" hidden="1" xr:uid="{00000000-0005-0000-0000-00001D970000}"/>
    <cellStyle name="Title 2 2" xfId="25512" hidden="1" xr:uid="{00000000-0005-0000-0000-00001E970000}"/>
    <cellStyle name="Title 2 2" xfId="25877" hidden="1" xr:uid="{00000000-0005-0000-0000-00001F970000}"/>
    <cellStyle name="Title 2 2" xfId="25925" hidden="1" xr:uid="{00000000-0005-0000-0000-000020970000}"/>
    <cellStyle name="Title 2 2" xfId="25876" hidden="1" xr:uid="{00000000-0005-0000-0000-000021970000}"/>
    <cellStyle name="Title 2 2" xfId="25860" hidden="1" xr:uid="{00000000-0005-0000-0000-000022970000}"/>
    <cellStyle name="Title 2 2" xfId="24031" hidden="1" xr:uid="{00000000-0005-0000-0000-000023970000}"/>
    <cellStyle name="Title 2 2" xfId="25603" hidden="1" xr:uid="{00000000-0005-0000-0000-000024970000}"/>
    <cellStyle name="Title 2 2" xfId="26022" hidden="1" xr:uid="{00000000-0005-0000-0000-000025970000}"/>
    <cellStyle name="Title 2 2" xfId="26070" hidden="1" xr:uid="{00000000-0005-0000-0000-000026970000}"/>
    <cellStyle name="Title 2 2" xfId="26021" hidden="1" xr:uid="{00000000-0005-0000-0000-000027970000}"/>
    <cellStyle name="Title 2 2" xfId="26005" hidden="1" xr:uid="{00000000-0005-0000-0000-000028970000}"/>
    <cellStyle name="Title 2 2" xfId="23778" hidden="1" xr:uid="{00000000-0005-0000-0000-000029970000}"/>
    <cellStyle name="Title 2 2" xfId="10369" hidden="1" xr:uid="{00000000-0005-0000-0000-00002A970000}"/>
    <cellStyle name="Title 2 2" xfId="26187" hidden="1" xr:uid="{00000000-0005-0000-0000-00002B970000}"/>
    <cellStyle name="Title 2 2" xfId="26309" hidden="1" xr:uid="{00000000-0005-0000-0000-00002C970000}"/>
    <cellStyle name="Title 2 2" xfId="26403" hidden="1" xr:uid="{00000000-0005-0000-0000-00002D970000}"/>
    <cellStyle name="Title 2 2" xfId="26451" hidden="1" xr:uid="{00000000-0005-0000-0000-00002E970000}"/>
    <cellStyle name="Title 2 2" xfId="26402" hidden="1" xr:uid="{00000000-0005-0000-0000-00002F970000}"/>
    <cellStyle name="Title 2 2" xfId="26386" hidden="1" xr:uid="{00000000-0005-0000-0000-000030970000}"/>
    <cellStyle name="Title 2 2" xfId="25473" hidden="1" xr:uid="{00000000-0005-0000-0000-000031970000}"/>
    <cellStyle name="Title 2 2" xfId="26191" hidden="1" xr:uid="{00000000-0005-0000-0000-000032970000}"/>
    <cellStyle name="Title 2 2" xfId="26555" hidden="1" xr:uid="{00000000-0005-0000-0000-000033970000}"/>
    <cellStyle name="Title 2 2" xfId="26603" hidden="1" xr:uid="{00000000-0005-0000-0000-000034970000}"/>
    <cellStyle name="Title 2 2" xfId="26554" hidden="1" xr:uid="{00000000-0005-0000-0000-000035970000}"/>
    <cellStyle name="Title 2 2" xfId="26538" hidden="1" xr:uid="{00000000-0005-0000-0000-000036970000}"/>
    <cellStyle name="Title 2 2" xfId="23663" hidden="1" xr:uid="{00000000-0005-0000-0000-000037970000}"/>
    <cellStyle name="Title 2 2" xfId="26282" hidden="1" xr:uid="{00000000-0005-0000-0000-000038970000}"/>
    <cellStyle name="Title 2 2" xfId="26700" hidden="1" xr:uid="{00000000-0005-0000-0000-000039970000}"/>
    <cellStyle name="Title 2 2" xfId="26748" hidden="1" xr:uid="{00000000-0005-0000-0000-00003A970000}"/>
    <cellStyle name="Title 2 2" xfId="26699" hidden="1" xr:uid="{00000000-0005-0000-0000-00003B970000}"/>
    <cellStyle name="Title 2 2" xfId="26683" hidden="1" xr:uid="{00000000-0005-0000-0000-00003C970000}"/>
    <cellStyle name="Title 2 2" xfId="4830" hidden="1" xr:uid="{00000000-0005-0000-0000-00003D970000}"/>
    <cellStyle name="Title 2 2" xfId="9652" hidden="1" xr:uid="{00000000-0005-0000-0000-00003E970000}"/>
    <cellStyle name="Title 2 2" xfId="27002" hidden="1" xr:uid="{00000000-0005-0000-0000-00003F970000}"/>
    <cellStyle name="Title 2 2" xfId="27191" hidden="1" xr:uid="{00000000-0005-0000-0000-000040970000}"/>
    <cellStyle name="Title 2 2" xfId="26993" hidden="1" xr:uid="{00000000-0005-0000-0000-000041970000}"/>
    <cellStyle name="Title 2 2" xfId="26899" hidden="1" xr:uid="{00000000-0005-0000-0000-000042970000}"/>
    <cellStyle name="Title 2 2" xfId="26928" hidden="1" xr:uid="{00000000-0005-0000-0000-000043970000}"/>
    <cellStyle name="Title 2 2" xfId="27300" hidden="1" xr:uid="{00000000-0005-0000-0000-000044970000}"/>
    <cellStyle name="Title 2 2" xfId="27407" hidden="1" xr:uid="{00000000-0005-0000-0000-000045970000}"/>
    <cellStyle name="Title 2 2" xfId="27529" hidden="1" xr:uid="{00000000-0005-0000-0000-000046970000}"/>
    <cellStyle name="Title 2 2" xfId="27623" hidden="1" xr:uid="{00000000-0005-0000-0000-000047970000}"/>
    <cellStyle name="Title 2 2" xfId="27672" hidden="1" xr:uid="{00000000-0005-0000-0000-000048970000}"/>
    <cellStyle name="Title 2 2" xfId="27622" hidden="1" xr:uid="{00000000-0005-0000-0000-000049970000}"/>
    <cellStyle name="Title 2 2" xfId="27606" hidden="1" xr:uid="{00000000-0005-0000-0000-00004A970000}"/>
    <cellStyle name="Title 2 2" xfId="27349" hidden="1" xr:uid="{00000000-0005-0000-0000-00004B970000}"/>
    <cellStyle name="Title 2 2" xfId="27411" hidden="1" xr:uid="{00000000-0005-0000-0000-00004C970000}"/>
    <cellStyle name="Title 2 2" xfId="27776" hidden="1" xr:uid="{00000000-0005-0000-0000-00004D970000}"/>
    <cellStyle name="Title 2 2" xfId="27824" hidden="1" xr:uid="{00000000-0005-0000-0000-00004E970000}"/>
    <cellStyle name="Title 2 2" xfId="27775" hidden="1" xr:uid="{00000000-0005-0000-0000-00004F970000}"/>
    <cellStyle name="Title 2 2" xfId="27759" hidden="1" xr:uid="{00000000-0005-0000-0000-000050970000}"/>
    <cellStyle name="Title 2 2" xfId="27149" hidden="1" xr:uid="{00000000-0005-0000-0000-000051970000}"/>
    <cellStyle name="Title 2 2" xfId="27502" hidden="1" xr:uid="{00000000-0005-0000-0000-000052970000}"/>
    <cellStyle name="Title 2 2" xfId="27921" hidden="1" xr:uid="{00000000-0005-0000-0000-000053970000}"/>
    <cellStyle name="Title 2 2" xfId="27969" hidden="1" xr:uid="{00000000-0005-0000-0000-000054970000}"/>
    <cellStyle name="Title 2 2" xfId="27920" hidden="1" xr:uid="{00000000-0005-0000-0000-000055970000}"/>
    <cellStyle name="Title 2 2" xfId="27904" hidden="1" xr:uid="{00000000-0005-0000-0000-000056970000}"/>
    <cellStyle name="Title 2 2" xfId="27249" hidden="1" xr:uid="{00000000-0005-0000-0000-000057970000}"/>
    <cellStyle name="Title 2 2" xfId="27001" hidden="1" xr:uid="{00000000-0005-0000-0000-000058970000}"/>
    <cellStyle name="Title 2 2" xfId="28087" hidden="1" xr:uid="{00000000-0005-0000-0000-000059970000}"/>
    <cellStyle name="Title 2 2" xfId="28209" hidden="1" xr:uid="{00000000-0005-0000-0000-00005A970000}"/>
    <cellStyle name="Title 2 2" xfId="28303" hidden="1" xr:uid="{00000000-0005-0000-0000-00005B970000}"/>
    <cellStyle name="Title 2 2" xfId="28351" hidden="1" xr:uid="{00000000-0005-0000-0000-00005C970000}"/>
    <cellStyle name="Title 2 2" xfId="28302" hidden="1" xr:uid="{00000000-0005-0000-0000-00005D970000}"/>
    <cellStyle name="Title 2 2" xfId="28286" hidden="1" xr:uid="{00000000-0005-0000-0000-00005E970000}"/>
    <cellStyle name="Title 2 2" xfId="27250" hidden="1" xr:uid="{00000000-0005-0000-0000-00005F970000}"/>
    <cellStyle name="Title 2 2" xfId="28091" hidden="1" xr:uid="{00000000-0005-0000-0000-000060970000}"/>
    <cellStyle name="Title 2 2" xfId="28455" hidden="1" xr:uid="{00000000-0005-0000-0000-000061970000}"/>
    <cellStyle name="Title 2 2" xfId="28503" hidden="1" xr:uid="{00000000-0005-0000-0000-000062970000}"/>
    <cellStyle name="Title 2 2" xfId="28454" hidden="1" xr:uid="{00000000-0005-0000-0000-000063970000}"/>
    <cellStyle name="Title 2 2" xfId="28438" hidden="1" xr:uid="{00000000-0005-0000-0000-000064970000}"/>
    <cellStyle name="Title 2 2" xfId="26930" hidden="1" xr:uid="{00000000-0005-0000-0000-000065970000}"/>
    <cellStyle name="Title 2 2" xfId="28182" hidden="1" xr:uid="{00000000-0005-0000-0000-000066970000}"/>
    <cellStyle name="Title 2 2" xfId="28600" hidden="1" xr:uid="{00000000-0005-0000-0000-000067970000}"/>
    <cellStyle name="Title 2 2" xfId="28648" hidden="1" xr:uid="{00000000-0005-0000-0000-000068970000}"/>
    <cellStyle name="Title 2 2" xfId="28599" hidden="1" xr:uid="{00000000-0005-0000-0000-000069970000}"/>
    <cellStyle name="Title 2 2" xfId="28583" hidden="1" xr:uid="{00000000-0005-0000-0000-00006A970000}"/>
    <cellStyle name="Title 2 2" xfId="5385" hidden="1" xr:uid="{00000000-0005-0000-0000-00006B970000}"/>
    <cellStyle name="Title 2 2" xfId="27046" hidden="1" xr:uid="{00000000-0005-0000-0000-00006C970000}"/>
    <cellStyle name="Title 2 2" xfId="28766" hidden="1" xr:uid="{00000000-0005-0000-0000-00006D970000}"/>
    <cellStyle name="Title 2 2" xfId="28888" hidden="1" xr:uid="{00000000-0005-0000-0000-00006E970000}"/>
    <cellStyle name="Title 2 2" xfId="28983" hidden="1" xr:uid="{00000000-0005-0000-0000-00006F970000}"/>
    <cellStyle name="Title 2 2" xfId="29031" hidden="1" xr:uid="{00000000-0005-0000-0000-000070970000}"/>
    <cellStyle name="Title 2 2" xfId="28982" hidden="1" xr:uid="{00000000-0005-0000-0000-000071970000}"/>
    <cellStyle name="Title 2 2" xfId="28965" hidden="1" xr:uid="{00000000-0005-0000-0000-000072970000}"/>
    <cellStyle name="Title 2 2" xfId="27048" hidden="1" xr:uid="{00000000-0005-0000-0000-000073970000}"/>
    <cellStyle name="Title 2 2" xfId="28770" hidden="1" xr:uid="{00000000-0005-0000-0000-000074970000}"/>
    <cellStyle name="Title 2 2" xfId="29135" hidden="1" xr:uid="{00000000-0005-0000-0000-000075970000}"/>
    <cellStyle name="Title 2 2" xfId="29183" hidden="1" xr:uid="{00000000-0005-0000-0000-000076970000}"/>
    <cellStyle name="Title 2 2" xfId="29134" hidden="1" xr:uid="{00000000-0005-0000-0000-000077970000}"/>
    <cellStyle name="Title 2 2" xfId="29118" hidden="1" xr:uid="{00000000-0005-0000-0000-000078970000}"/>
    <cellStyle name="Title 2 2" xfId="27289" hidden="1" xr:uid="{00000000-0005-0000-0000-000079970000}"/>
    <cellStyle name="Title 2 2" xfId="28861" hidden="1" xr:uid="{00000000-0005-0000-0000-00007A970000}"/>
    <cellStyle name="Title 2 2" xfId="29280" hidden="1" xr:uid="{00000000-0005-0000-0000-00007B970000}"/>
    <cellStyle name="Title 2 2" xfId="29328" hidden="1" xr:uid="{00000000-0005-0000-0000-00007C970000}"/>
    <cellStyle name="Title 2 2" xfId="29279" hidden="1" xr:uid="{00000000-0005-0000-0000-00007D970000}"/>
    <cellStyle name="Title 2 2" xfId="29263" hidden="1" xr:uid="{00000000-0005-0000-0000-00007E970000}"/>
    <cellStyle name="Title 2 2" xfId="27036" hidden="1" xr:uid="{00000000-0005-0000-0000-00007F970000}"/>
    <cellStyle name="Title 2 2" xfId="13699" hidden="1" xr:uid="{00000000-0005-0000-0000-000080970000}"/>
    <cellStyle name="Title 2 2" xfId="29445" hidden="1" xr:uid="{00000000-0005-0000-0000-000081970000}"/>
    <cellStyle name="Title 2 2" xfId="29567" hidden="1" xr:uid="{00000000-0005-0000-0000-000082970000}"/>
    <cellStyle name="Title 2 2" xfId="29661" hidden="1" xr:uid="{00000000-0005-0000-0000-000083970000}"/>
    <cellStyle name="Title 2 2" xfId="29709" hidden="1" xr:uid="{00000000-0005-0000-0000-000084970000}"/>
    <cellStyle name="Title 2 2" xfId="29660" hidden="1" xr:uid="{00000000-0005-0000-0000-000085970000}"/>
    <cellStyle name="Title 2 2" xfId="29644" hidden="1" xr:uid="{00000000-0005-0000-0000-000086970000}"/>
    <cellStyle name="Title 2 2" xfId="28731" hidden="1" xr:uid="{00000000-0005-0000-0000-000087970000}"/>
    <cellStyle name="Title 2 2" xfId="29449" hidden="1" xr:uid="{00000000-0005-0000-0000-000088970000}"/>
    <cellStyle name="Title 2 2" xfId="29813" hidden="1" xr:uid="{00000000-0005-0000-0000-000089970000}"/>
    <cellStyle name="Title 2 2" xfId="29861" hidden="1" xr:uid="{00000000-0005-0000-0000-00008A970000}"/>
    <cellStyle name="Title 2 2" xfId="29812" hidden="1" xr:uid="{00000000-0005-0000-0000-00008B970000}"/>
    <cellStyle name="Title 2 2" xfId="29796" hidden="1" xr:uid="{00000000-0005-0000-0000-00008C970000}"/>
    <cellStyle name="Title 2 2" xfId="26921" hidden="1" xr:uid="{00000000-0005-0000-0000-00008D970000}"/>
    <cellStyle name="Title 2 2" xfId="29540" hidden="1" xr:uid="{00000000-0005-0000-0000-00008E970000}"/>
    <cellStyle name="Title 2 2" xfId="29958" hidden="1" xr:uid="{00000000-0005-0000-0000-00008F970000}"/>
    <cellStyle name="Title 2 2" xfId="30006" hidden="1" xr:uid="{00000000-0005-0000-0000-000090970000}"/>
    <cellStyle name="Title 2 2" xfId="29957" hidden="1" xr:uid="{00000000-0005-0000-0000-000091970000}"/>
    <cellStyle name="Title 2 2" xfId="29941" hidden="1" xr:uid="{00000000-0005-0000-0000-000092970000}"/>
    <cellStyle name="Title 2 2" xfId="9445" hidden="1" xr:uid="{00000000-0005-0000-0000-000093970000}"/>
    <cellStyle name="Title 2 2" xfId="10578" hidden="1" xr:uid="{00000000-0005-0000-0000-000094970000}"/>
    <cellStyle name="Title 2 2" xfId="30241" hidden="1" xr:uid="{00000000-0005-0000-0000-000095970000}"/>
    <cellStyle name="Title 2 2" xfId="30430" hidden="1" xr:uid="{00000000-0005-0000-0000-000096970000}"/>
    <cellStyle name="Title 2 2" xfId="30232" hidden="1" xr:uid="{00000000-0005-0000-0000-000097970000}"/>
    <cellStyle name="Title 2 2" xfId="30140" hidden="1" xr:uid="{00000000-0005-0000-0000-000098970000}"/>
    <cellStyle name="Title 2 2" xfId="30169" hidden="1" xr:uid="{00000000-0005-0000-0000-000099970000}"/>
    <cellStyle name="Title 2 2" xfId="30539" hidden="1" xr:uid="{00000000-0005-0000-0000-00009A970000}"/>
    <cellStyle name="Title 2 2" xfId="30646" hidden="1" xr:uid="{00000000-0005-0000-0000-00009B970000}"/>
    <cellStyle name="Title 2 2" xfId="30768" hidden="1" xr:uid="{00000000-0005-0000-0000-00009C970000}"/>
    <cellStyle name="Title 2 2" xfId="30862" hidden="1" xr:uid="{00000000-0005-0000-0000-00009D970000}"/>
    <cellStyle name="Title 2 2" xfId="30911" hidden="1" xr:uid="{00000000-0005-0000-0000-00009E970000}"/>
    <cellStyle name="Title 2 2" xfId="30861" hidden="1" xr:uid="{00000000-0005-0000-0000-00009F970000}"/>
    <cellStyle name="Title 2 2" xfId="30845" hidden="1" xr:uid="{00000000-0005-0000-0000-0000A0970000}"/>
    <cellStyle name="Title 2 2" xfId="30588" hidden="1" xr:uid="{00000000-0005-0000-0000-0000A1970000}"/>
    <cellStyle name="Title 2 2" xfId="30650" hidden="1" xr:uid="{00000000-0005-0000-0000-0000A2970000}"/>
    <cellStyle name="Title 2 2" xfId="31015" hidden="1" xr:uid="{00000000-0005-0000-0000-0000A3970000}"/>
    <cellStyle name="Title 2 2" xfId="31063" hidden="1" xr:uid="{00000000-0005-0000-0000-0000A4970000}"/>
    <cellStyle name="Title 2 2" xfId="31014" hidden="1" xr:uid="{00000000-0005-0000-0000-0000A5970000}"/>
    <cellStyle name="Title 2 2" xfId="30998" hidden="1" xr:uid="{00000000-0005-0000-0000-0000A6970000}"/>
    <cellStyle name="Title 2 2" xfId="30388" hidden="1" xr:uid="{00000000-0005-0000-0000-0000A7970000}"/>
    <cellStyle name="Title 2 2" xfId="30741" hidden="1" xr:uid="{00000000-0005-0000-0000-0000A8970000}"/>
    <cellStyle name="Title 2 2" xfId="31160" hidden="1" xr:uid="{00000000-0005-0000-0000-0000A9970000}"/>
    <cellStyle name="Title 2 2" xfId="31208" hidden="1" xr:uid="{00000000-0005-0000-0000-0000AA970000}"/>
    <cellStyle name="Title 2 2" xfId="31159" hidden="1" xr:uid="{00000000-0005-0000-0000-0000AB970000}"/>
    <cellStyle name="Title 2 2" xfId="31143" hidden="1" xr:uid="{00000000-0005-0000-0000-0000AC970000}"/>
    <cellStyle name="Title 2 2" xfId="30488" hidden="1" xr:uid="{00000000-0005-0000-0000-0000AD970000}"/>
    <cellStyle name="Title 2 2" xfId="30240" hidden="1" xr:uid="{00000000-0005-0000-0000-0000AE970000}"/>
    <cellStyle name="Title 2 2" xfId="31326" hidden="1" xr:uid="{00000000-0005-0000-0000-0000AF970000}"/>
    <cellStyle name="Title 2 2" xfId="31448" hidden="1" xr:uid="{00000000-0005-0000-0000-0000B0970000}"/>
    <cellStyle name="Title 2 2" xfId="31542" hidden="1" xr:uid="{00000000-0005-0000-0000-0000B1970000}"/>
    <cellStyle name="Title 2 2" xfId="31590" hidden="1" xr:uid="{00000000-0005-0000-0000-0000B2970000}"/>
    <cellStyle name="Title 2 2" xfId="31541" hidden="1" xr:uid="{00000000-0005-0000-0000-0000B3970000}"/>
    <cellStyle name="Title 2 2" xfId="31525" hidden="1" xr:uid="{00000000-0005-0000-0000-0000B4970000}"/>
    <cellStyle name="Title 2 2" xfId="30489" hidden="1" xr:uid="{00000000-0005-0000-0000-0000B5970000}"/>
    <cellStyle name="Title 2 2" xfId="31330" hidden="1" xr:uid="{00000000-0005-0000-0000-0000B6970000}"/>
    <cellStyle name="Title 2 2" xfId="31694" hidden="1" xr:uid="{00000000-0005-0000-0000-0000B7970000}"/>
    <cellStyle name="Title 2 2" xfId="31742" hidden="1" xr:uid="{00000000-0005-0000-0000-0000B8970000}"/>
    <cellStyle name="Title 2 2" xfId="31693" hidden="1" xr:uid="{00000000-0005-0000-0000-0000B9970000}"/>
    <cellStyle name="Title 2 2" xfId="31677" hidden="1" xr:uid="{00000000-0005-0000-0000-0000BA970000}"/>
    <cellStyle name="Title 2 2" xfId="30171" hidden="1" xr:uid="{00000000-0005-0000-0000-0000BB970000}"/>
    <cellStyle name="Title 2 2" xfId="31421" hidden="1" xr:uid="{00000000-0005-0000-0000-0000BC970000}"/>
    <cellStyle name="Title 2 2" xfId="31839" hidden="1" xr:uid="{00000000-0005-0000-0000-0000BD970000}"/>
    <cellStyle name="Title 2 2" xfId="31887" hidden="1" xr:uid="{00000000-0005-0000-0000-0000BE970000}"/>
    <cellStyle name="Title 2 2" xfId="31838" hidden="1" xr:uid="{00000000-0005-0000-0000-0000BF970000}"/>
    <cellStyle name="Title 2 2" xfId="31822" hidden="1" xr:uid="{00000000-0005-0000-0000-0000C0970000}"/>
    <cellStyle name="Title 2 2" xfId="8860" hidden="1" xr:uid="{00000000-0005-0000-0000-0000C1970000}"/>
    <cellStyle name="Title 2 2" xfId="30285" hidden="1" xr:uid="{00000000-0005-0000-0000-0000C2970000}"/>
    <cellStyle name="Title 2 2" xfId="32005" hidden="1" xr:uid="{00000000-0005-0000-0000-0000C3970000}"/>
    <cellStyle name="Title 2 2" xfId="32127" hidden="1" xr:uid="{00000000-0005-0000-0000-0000C4970000}"/>
    <cellStyle name="Title 2 2" xfId="32222" hidden="1" xr:uid="{00000000-0005-0000-0000-0000C5970000}"/>
    <cellStyle name="Title 2 2" xfId="32270" hidden="1" xr:uid="{00000000-0005-0000-0000-0000C6970000}"/>
    <cellStyle name="Title 2 2" xfId="32221" hidden="1" xr:uid="{00000000-0005-0000-0000-0000C7970000}"/>
    <cellStyle name="Title 2 2" xfId="32204" hidden="1" xr:uid="{00000000-0005-0000-0000-0000C8970000}"/>
    <cellStyle name="Title 2 2" xfId="30287" hidden="1" xr:uid="{00000000-0005-0000-0000-0000C9970000}"/>
    <cellStyle name="Title 2 2" xfId="32009" hidden="1" xr:uid="{00000000-0005-0000-0000-0000CA970000}"/>
    <cellStyle name="Title 2 2" xfId="32374" hidden="1" xr:uid="{00000000-0005-0000-0000-0000CB970000}"/>
    <cellStyle name="Title 2 2" xfId="32422" hidden="1" xr:uid="{00000000-0005-0000-0000-0000CC970000}"/>
    <cellStyle name="Title 2 2" xfId="32373" hidden="1" xr:uid="{00000000-0005-0000-0000-0000CD970000}"/>
    <cellStyle name="Title 2 2" xfId="32357" hidden="1" xr:uid="{00000000-0005-0000-0000-0000CE970000}"/>
    <cellStyle name="Title 2 2" xfId="30528" hidden="1" xr:uid="{00000000-0005-0000-0000-0000CF970000}"/>
    <cellStyle name="Title 2 2" xfId="32100" hidden="1" xr:uid="{00000000-0005-0000-0000-0000D0970000}"/>
    <cellStyle name="Title 2 2" xfId="32519" hidden="1" xr:uid="{00000000-0005-0000-0000-0000D1970000}"/>
    <cellStyle name="Title 2 2" xfId="32567" hidden="1" xr:uid="{00000000-0005-0000-0000-0000D2970000}"/>
    <cellStyle name="Title 2 2" xfId="32518" hidden="1" xr:uid="{00000000-0005-0000-0000-0000D3970000}"/>
    <cellStyle name="Title 2 2" xfId="32502" hidden="1" xr:uid="{00000000-0005-0000-0000-0000D4970000}"/>
    <cellStyle name="Title 2 2" xfId="30275" hidden="1" xr:uid="{00000000-0005-0000-0000-0000D5970000}"/>
    <cellStyle name="Title 2 2" xfId="16999" hidden="1" xr:uid="{00000000-0005-0000-0000-0000D6970000}"/>
    <cellStyle name="Title 2 2" xfId="32684" hidden="1" xr:uid="{00000000-0005-0000-0000-0000D7970000}"/>
    <cellStyle name="Title 2 2" xfId="32806" hidden="1" xr:uid="{00000000-0005-0000-0000-0000D8970000}"/>
    <cellStyle name="Title 2 2" xfId="32900" hidden="1" xr:uid="{00000000-0005-0000-0000-0000D9970000}"/>
    <cellStyle name="Title 2 2" xfId="32948" hidden="1" xr:uid="{00000000-0005-0000-0000-0000DA970000}"/>
    <cellStyle name="Title 2 2" xfId="32899" hidden="1" xr:uid="{00000000-0005-0000-0000-0000DB970000}"/>
    <cellStyle name="Title 2 2" xfId="32883" hidden="1" xr:uid="{00000000-0005-0000-0000-0000DC970000}"/>
    <cellStyle name="Title 2 2" xfId="31970" hidden="1" xr:uid="{00000000-0005-0000-0000-0000DD970000}"/>
    <cellStyle name="Title 2 2" xfId="32688" hidden="1" xr:uid="{00000000-0005-0000-0000-0000DE970000}"/>
    <cellStyle name="Title 2 2" xfId="33052" hidden="1" xr:uid="{00000000-0005-0000-0000-0000DF970000}"/>
    <cellStyle name="Title 2 2" xfId="33100" hidden="1" xr:uid="{00000000-0005-0000-0000-0000E0970000}"/>
    <cellStyle name="Title 2 2" xfId="33051" hidden="1" xr:uid="{00000000-0005-0000-0000-0000E1970000}"/>
    <cellStyle name="Title 2 2" xfId="33035" hidden="1" xr:uid="{00000000-0005-0000-0000-0000E2970000}"/>
    <cellStyle name="Title 2 2" xfId="30162" hidden="1" xr:uid="{00000000-0005-0000-0000-0000E3970000}"/>
    <cellStyle name="Title 2 2" xfId="32779" hidden="1" xr:uid="{00000000-0005-0000-0000-0000E4970000}"/>
    <cellStyle name="Title 2 2" xfId="33197" hidden="1" xr:uid="{00000000-0005-0000-0000-0000E5970000}"/>
    <cellStyle name="Title 2 2" xfId="33245" hidden="1" xr:uid="{00000000-0005-0000-0000-0000E6970000}"/>
    <cellStyle name="Title 2 2" xfId="33196" hidden="1" xr:uid="{00000000-0005-0000-0000-0000E7970000}"/>
    <cellStyle name="Title 2 2" xfId="33180" hidden="1" xr:uid="{00000000-0005-0000-0000-0000E8970000}"/>
    <cellStyle name="Title 2 2" xfId="10429" hidden="1" xr:uid="{00000000-0005-0000-0000-0000E9970000}"/>
    <cellStyle name="Title 2 2" xfId="9038" hidden="1" xr:uid="{00000000-0005-0000-0000-0000EA970000}"/>
    <cellStyle name="Title 2 2" xfId="33480" hidden="1" xr:uid="{00000000-0005-0000-0000-0000EB970000}"/>
    <cellStyle name="Title 2 2" xfId="33669" hidden="1" xr:uid="{00000000-0005-0000-0000-0000EC970000}"/>
    <cellStyle name="Title 2 2" xfId="33471" hidden="1" xr:uid="{00000000-0005-0000-0000-0000ED970000}"/>
    <cellStyle name="Title 2 2" xfId="33379" hidden="1" xr:uid="{00000000-0005-0000-0000-0000EE970000}"/>
    <cellStyle name="Title 2 2" xfId="33408" hidden="1" xr:uid="{00000000-0005-0000-0000-0000EF970000}"/>
    <cellStyle name="Title 2 2" xfId="33778" hidden="1" xr:uid="{00000000-0005-0000-0000-0000F0970000}"/>
    <cellStyle name="Title 2 2" xfId="33885" hidden="1" xr:uid="{00000000-0005-0000-0000-0000F1970000}"/>
    <cellStyle name="Title 2 2" xfId="34007" hidden="1" xr:uid="{00000000-0005-0000-0000-0000F2970000}"/>
    <cellStyle name="Title 2 2" xfId="34101" hidden="1" xr:uid="{00000000-0005-0000-0000-0000F3970000}"/>
    <cellStyle name="Title 2 2" xfId="34150" hidden="1" xr:uid="{00000000-0005-0000-0000-0000F4970000}"/>
    <cellStyle name="Title 2 2" xfId="34100" hidden="1" xr:uid="{00000000-0005-0000-0000-0000F5970000}"/>
    <cellStyle name="Title 2 2" xfId="34084" hidden="1" xr:uid="{00000000-0005-0000-0000-0000F6970000}"/>
    <cellStyle name="Title 2 2" xfId="33827" hidden="1" xr:uid="{00000000-0005-0000-0000-0000F7970000}"/>
    <cellStyle name="Title 2 2" xfId="33889" hidden="1" xr:uid="{00000000-0005-0000-0000-0000F8970000}"/>
    <cellStyle name="Title 2 2" xfId="34254" hidden="1" xr:uid="{00000000-0005-0000-0000-0000F9970000}"/>
    <cellStyle name="Title 2 2" xfId="34302" hidden="1" xr:uid="{00000000-0005-0000-0000-0000FA970000}"/>
    <cellStyle name="Title 2 2" xfId="34253" hidden="1" xr:uid="{00000000-0005-0000-0000-0000FB970000}"/>
    <cellStyle name="Title 2 2" xfId="34237" hidden="1" xr:uid="{00000000-0005-0000-0000-0000FC970000}"/>
    <cellStyle name="Title 2 2" xfId="33627" hidden="1" xr:uid="{00000000-0005-0000-0000-0000FD970000}"/>
    <cellStyle name="Title 2 2" xfId="33980" hidden="1" xr:uid="{00000000-0005-0000-0000-0000FE970000}"/>
    <cellStyle name="Title 2 2" xfId="34399" hidden="1" xr:uid="{00000000-0005-0000-0000-0000FF970000}"/>
    <cellStyle name="Title 2 2" xfId="34447" hidden="1" xr:uid="{00000000-0005-0000-0000-000000980000}"/>
    <cellStyle name="Title 2 2" xfId="34398" hidden="1" xr:uid="{00000000-0005-0000-0000-000001980000}"/>
    <cellStyle name="Title 2 2" xfId="34382" hidden="1" xr:uid="{00000000-0005-0000-0000-000002980000}"/>
    <cellStyle name="Title 2 2" xfId="33727" hidden="1" xr:uid="{00000000-0005-0000-0000-000003980000}"/>
    <cellStyle name="Title 2 2" xfId="33479" hidden="1" xr:uid="{00000000-0005-0000-0000-000004980000}"/>
    <cellStyle name="Title 2 2" xfId="34565" hidden="1" xr:uid="{00000000-0005-0000-0000-000005980000}"/>
    <cellStyle name="Title 2 2" xfId="34687" hidden="1" xr:uid="{00000000-0005-0000-0000-000006980000}"/>
    <cellStyle name="Title 2 2" xfId="34781" hidden="1" xr:uid="{00000000-0005-0000-0000-000007980000}"/>
    <cellStyle name="Title 2 2" xfId="34829" hidden="1" xr:uid="{00000000-0005-0000-0000-000008980000}"/>
    <cellStyle name="Title 2 2" xfId="34780" hidden="1" xr:uid="{00000000-0005-0000-0000-000009980000}"/>
    <cellStyle name="Title 2 2" xfId="34764" hidden="1" xr:uid="{00000000-0005-0000-0000-00000A980000}"/>
    <cellStyle name="Title 2 2" xfId="33728" hidden="1" xr:uid="{00000000-0005-0000-0000-00000B980000}"/>
    <cellStyle name="Title 2 2" xfId="34569" hidden="1" xr:uid="{00000000-0005-0000-0000-00000C980000}"/>
    <cellStyle name="Title 2 2" xfId="34933" hidden="1" xr:uid="{00000000-0005-0000-0000-00000D980000}"/>
    <cellStyle name="Title 2 2" xfId="34981" hidden="1" xr:uid="{00000000-0005-0000-0000-00000E980000}"/>
    <cellStyle name="Title 2 2" xfId="34932" hidden="1" xr:uid="{00000000-0005-0000-0000-00000F980000}"/>
    <cellStyle name="Title 2 2" xfId="34916" hidden="1" xr:uid="{00000000-0005-0000-0000-000010980000}"/>
    <cellStyle name="Title 2 2" xfId="33410" hidden="1" xr:uid="{00000000-0005-0000-0000-000011980000}"/>
    <cellStyle name="Title 2 2" xfId="34660" hidden="1" xr:uid="{00000000-0005-0000-0000-000012980000}"/>
    <cellStyle name="Title 2 2" xfId="35078" hidden="1" xr:uid="{00000000-0005-0000-0000-000013980000}"/>
    <cellStyle name="Title 2 2" xfId="35126" hidden="1" xr:uid="{00000000-0005-0000-0000-000014980000}"/>
    <cellStyle name="Title 2 2" xfId="35077" hidden="1" xr:uid="{00000000-0005-0000-0000-000015980000}"/>
    <cellStyle name="Title 2 2" xfId="35061" hidden="1" xr:uid="{00000000-0005-0000-0000-000016980000}"/>
    <cellStyle name="Title 2 2" xfId="8602" hidden="1" xr:uid="{00000000-0005-0000-0000-000017980000}"/>
    <cellStyle name="Title 2 2" xfId="33524" hidden="1" xr:uid="{00000000-0005-0000-0000-000018980000}"/>
    <cellStyle name="Title 2 2" xfId="35244" hidden="1" xr:uid="{00000000-0005-0000-0000-000019980000}"/>
    <cellStyle name="Title 2 2" xfId="35366" hidden="1" xr:uid="{00000000-0005-0000-0000-00001A980000}"/>
    <cellStyle name="Title 2 2" xfId="35461" hidden="1" xr:uid="{00000000-0005-0000-0000-00001B980000}"/>
    <cellStyle name="Title 2 2" xfId="35509" hidden="1" xr:uid="{00000000-0005-0000-0000-00001C980000}"/>
    <cellStyle name="Title 2 2" xfId="35460" hidden="1" xr:uid="{00000000-0005-0000-0000-00001D980000}"/>
    <cellStyle name="Title 2 2" xfId="35443" hidden="1" xr:uid="{00000000-0005-0000-0000-00001E980000}"/>
    <cellStyle name="Title 2 2" xfId="33526" hidden="1" xr:uid="{00000000-0005-0000-0000-00001F980000}"/>
    <cellStyle name="Title 2 2" xfId="35248" hidden="1" xr:uid="{00000000-0005-0000-0000-000020980000}"/>
    <cellStyle name="Title 2 2" xfId="35613" hidden="1" xr:uid="{00000000-0005-0000-0000-000021980000}"/>
    <cellStyle name="Title 2 2" xfId="35661" hidden="1" xr:uid="{00000000-0005-0000-0000-000022980000}"/>
    <cellStyle name="Title 2 2" xfId="35612" hidden="1" xr:uid="{00000000-0005-0000-0000-000023980000}"/>
    <cellStyle name="Title 2 2" xfId="35596" hidden="1" xr:uid="{00000000-0005-0000-0000-000024980000}"/>
    <cellStyle name="Title 2 2" xfId="33767" hidden="1" xr:uid="{00000000-0005-0000-0000-000025980000}"/>
    <cellStyle name="Title 2 2" xfId="35339" hidden="1" xr:uid="{00000000-0005-0000-0000-000026980000}"/>
    <cellStyle name="Title 2 2" xfId="35758" hidden="1" xr:uid="{00000000-0005-0000-0000-000027980000}"/>
    <cellStyle name="Title 2 2" xfId="35806" hidden="1" xr:uid="{00000000-0005-0000-0000-000028980000}"/>
    <cellStyle name="Title 2 2" xfId="35757" hidden="1" xr:uid="{00000000-0005-0000-0000-000029980000}"/>
    <cellStyle name="Title 2 2" xfId="35741" hidden="1" xr:uid="{00000000-0005-0000-0000-00002A980000}"/>
    <cellStyle name="Title 2 2" xfId="33514" hidden="1" xr:uid="{00000000-0005-0000-0000-00002B980000}"/>
    <cellStyle name="Title 2 2" xfId="20284" hidden="1" xr:uid="{00000000-0005-0000-0000-00002C980000}"/>
    <cellStyle name="Title 2 2" xfId="35923" hidden="1" xr:uid="{00000000-0005-0000-0000-00002D980000}"/>
    <cellStyle name="Title 2 2" xfId="36045" hidden="1" xr:uid="{00000000-0005-0000-0000-00002E980000}"/>
    <cellStyle name="Title 2 2" xfId="36139" hidden="1" xr:uid="{00000000-0005-0000-0000-00002F980000}"/>
    <cellStyle name="Title 2 2" xfId="36187" hidden="1" xr:uid="{00000000-0005-0000-0000-000030980000}"/>
    <cellStyle name="Title 2 2" xfId="36138" hidden="1" xr:uid="{00000000-0005-0000-0000-000031980000}"/>
    <cellStyle name="Title 2 2" xfId="36122" hidden="1" xr:uid="{00000000-0005-0000-0000-000032980000}"/>
    <cellStyle name="Title 2 2" xfId="35209" hidden="1" xr:uid="{00000000-0005-0000-0000-000033980000}"/>
    <cellStyle name="Title 2 2" xfId="35927" hidden="1" xr:uid="{00000000-0005-0000-0000-000034980000}"/>
    <cellStyle name="Title 2 2" xfId="36291" hidden="1" xr:uid="{00000000-0005-0000-0000-000035980000}"/>
    <cellStyle name="Title 2 2" xfId="36339" hidden="1" xr:uid="{00000000-0005-0000-0000-000036980000}"/>
    <cellStyle name="Title 2 2" xfId="36290" hidden="1" xr:uid="{00000000-0005-0000-0000-000037980000}"/>
    <cellStyle name="Title 2 2" xfId="36274" hidden="1" xr:uid="{00000000-0005-0000-0000-000038980000}"/>
    <cellStyle name="Title 2 2" xfId="33401" hidden="1" xr:uid="{00000000-0005-0000-0000-000039980000}"/>
    <cellStyle name="Title 2 2" xfId="36018" hidden="1" xr:uid="{00000000-0005-0000-0000-00003A980000}"/>
    <cellStyle name="Title 2 2" xfId="36436" hidden="1" xr:uid="{00000000-0005-0000-0000-00003B980000}"/>
    <cellStyle name="Title 2 2" xfId="36484" hidden="1" xr:uid="{00000000-0005-0000-0000-00003C980000}"/>
    <cellStyle name="Title 2 2" xfId="36435" hidden="1" xr:uid="{00000000-0005-0000-0000-00003D980000}"/>
    <cellStyle name="Title 2 2" xfId="36419" hidden="1" xr:uid="{00000000-0005-0000-0000-00003E980000}"/>
    <cellStyle name="Title 2 2" xfId="37736" hidden="1" xr:uid="{00000000-0005-0000-0000-00003F980000}"/>
    <cellStyle name="Title 2 2" xfId="36713" hidden="1" xr:uid="{00000000-0005-0000-0000-000040980000}"/>
    <cellStyle name="Title 2 2" xfId="37194" hidden="1" xr:uid="{00000000-0005-0000-0000-000041980000}"/>
    <cellStyle name="Title 2 2" xfId="37365" hidden="1" xr:uid="{00000000-0005-0000-0000-000042980000}"/>
    <cellStyle name="Title 2 2" xfId="37508" hidden="1" xr:uid="{00000000-0005-0000-0000-000043980000}"/>
    <cellStyle name="Title 2 2" xfId="37342" hidden="1" xr:uid="{00000000-0005-0000-0000-000044980000}"/>
    <cellStyle name="Title 2 2" xfId="36665" hidden="1" xr:uid="{00000000-0005-0000-0000-000045980000}"/>
    <cellStyle name="Title 2 2" xfId="36864" hidden="1" xr:uid="{00000000-0005-0000-0000-000046980000}"/>
    <cellStyle name="Title 2 2" xfId="37428" hidden="1" xr:uid="{00000000-0005-0000-0000-000047980000}"/>
    <cellStyle name="Title 2 2" xfId="37725" hidden="1" xr:uid="{00000000-0005-0000-0000-000048980000}"/>
    <cellStyle name="Title 2 2" xfId="38436" hidden="1" xr:uid="{00000000-0005-0000-0000-000049980000}"/>
    <cellStyle name="Title 2 2" xfId="37740" hidden="1" xr:uid="{00000000-0005-0000-0000-00004A980000}"/>
    <cellStyle name="Title 2 2" xfId="38567" xr:uid="{00000000-0005-0000-0000-00004B980000}"/>
    <cellStyle name="Title 2 3" xfId="8191" hidden="1" xr:uid="{00000000-0005-0000-0000-00004C980000}"/>
    <cellStyle name="Title 2 3" xfId="37925" hidden="1" xr:uid="{00000000-0005-0000-0000-00004D980000}"/>
    <cellStyle name="Title 2 3" xfId="37286" hidden="1" xr:uid="{00000000-0005-0000-0000-00004E980000}"/>
    <cellStyle name="Title 2 3" xfId="38133" hidden="1" xr:uid="{00000000-0005-0000-0000-00004F980000}"/>
    <cellStyle name="Title 2 3" xfId="37395" hidden="1" xr:uid="{00000000-0005-0000-0000-000050980000}"/>
    <cellStyle name="Title 2 3" xfId="38275" hidden="1" xr:uid="{00000000-0005-0000-0000-000051980000}"/>
    <cellStyle name="Title 2 3" xfId="38203" hidden="1" xr:uid="{00000000-0005-0000-0000-000052980000}"/>
    <cellStyle name="Title 2 3" xfId="38407" hidden="1" xr:uid="{00000000-0005-0000-0000-000053980000}"/>
    <cellStyle name="Title 2 3" xfId="36894" hidden="1" xr:uid="{00000000-0005-0000-0000-000054980000}"/>
    <cellStyle name="Title 2 3" xfId="38538" hidden="1" xr:uid="{00000000-0005-0000-0000-000055980000}"/>
    <cellStyle name="Title 2 3" xfId="36597" hidden="1" xr:uid="{00000000-0005-0000-0000-000056980000}"/>
    <cellStyle name="Title 2 3" xfId="38664" hidden="1" xr:uid="{00000000-0005-0000-0000-000057980000}"/>
    <cellStyle name="Title 2 3" xfId="37585" hidden="1" xr:uid="{00000000-0005-0000-0000-000058980000}"/>
    <cellStyle name="Title 2 3" xfId="38771" xr:uid="{00000000-0005-0000-0000-000059980000}"/>
    <cellStyle name="Title 2 4" xfId="7572" hidden="1" xr:uid="{00000000-0005-0000-0000-00005A980000}"/>
    <cellStyle name="Title 2 4" xfId="36649" hidden="1" xr:uid="{00000000-0005-0000-0000-00005B980000}"/>
    <cellStyle name="Title 2 4" xfId="36780" hidden="1" xr:uid="{00000000-0005-0000-0000-00005C980000}"/>
    <cellStyle name="Title 2 4" xfId="37357" hidden="1" xr:uid="{00000000-0005-0000-0000-00005D980000}"/>
    <cellStyle name="Title 2 4" xfId="37077" hidden="1" xr:uid="{00000000-0005-0000-0000-00005E980000}"/>
    <cellStyle name="Title 2 4" xfId="37135" hidden="1" xr:uid="{00000000-0005-0000-0000-00005F980000}"/>
    <cellStyle name="Title 2 4" xfId="37931" hidden="1" xr:uid="{00000000-0005-0000-0000-000060980000}"/>
    <cellStyle name="Title 2 5" xfId="8340" hidden="1" xr:uid="{00000000-0005-0000-0000-000061980000}"/>
    <cellStyle name="Title 2 5" xfId="38057" hidden="1" xr:uid="{00000000-0005-0000-0000-000062980000}"/>
    <cellStyle name="Title 2 5" xfId="38204" hidden="1" xr:uid="{00000000-0005-0000-0000-000063980000}"/>
    <cellStyle name="Title 2 5" xfId="38342" hidden="1" xr:uid="{00000000-0005-0000-0000-000064980000}"/>
    <cellStyle name="Title 2 5" xfId="38479" hidden="1" xr:uid="{00000000-0005-0000-0000-000065980000}"/>
    <cellStyle name="Title 2 5" xfId="38606" hidden="1" xr:uid="{00000000-0005-0000-0000-000066980000}"/>
    <cellStyle name="Title 2 5" xfId="38716" hidden="1" xr:uid="{00000000-0005-0000-0000-000067980000}"/>
    <cellStyle name="Title 3" xfId="3063" xr:uid="{00000000-0005-0000-0000-000068980000}"/>
    <cellStyle name="Title 3 2" xfId="38902" xr:uid="{00000000-0005-0000-0000-000069980000}"/>
    <cellStyle name="Title 4" xfId="2545" xr:uid="{00000000-0005-0000-0000-00006A980000}"/>
    <cellStyle name="Title 5" xfId="5105" xr:uid="{00000000-0005-0000-0000-00006B980000}"/>
    <cellStyle name="Title 6" xfId="5094" xr:uid="{00000000-0005-0000-0000-00006C980000}"/>
    <cellStyle name="Title 7" xfId="38998" xr:uid="{00000000-0005-0000-0000-00006D980000}"/>
    <cellStyle name="Titolo" xfId="2535" xr:uid="{00000000-0005-0000-0000-00006E980000}"/>
    <cellStyle name="Titolo 1" xfId="2536" xr:uid="{00000000-0005-0000-0000-00006F980000}"/>
    <cellStyle name="Titolo 2" xfId="2537" xr:uid="{00000000-0005-0000-0000-000070980000}"/>
    <cellStyle name="Titolo 3" xfId="2538" xr:uid="{00000000-0005-0000-0000-000071980000}"/>
    <cellStyle name="Titolo 4" xfId="2539" xr:uid="{00000000-0005-0000-0000-000072980000}"/>
    <cellStyle name="Título" xfId="5096" builtinId="15" customBuiltin="1"/>
    <cellStyle name="Título 1 2" xfId="6054" xr:uid="{00000000-0005-0000-0000-000073980000}"/>
    <cellStyle name="Título 1 3" xfId="38921" xr:uid="{00000000-0005-0000-0000-000074980000}"/>
    <cellStyle name="Título 2" xfId="5098" builtinId="17" customBuiltin="1"/>
    <cellStyle name="Título 2 2" xfId="6720" xr:uid="{00000000-0005-0000-0000-000075980000}"/>
    <cellStyle name="Título 2 3" xfId="38922" xr:uid="{00000000-0005-0000-0000-000076980000}"/>
    <cellStyle name="Título 3" xfId="5099" builtinId="18" customBuiltin="1"/>
    <cellStyle name="Título 3 2" xfId="6143" xr:uid="{00000000-0005-0000-0000-000077980000}"/>
    <cellStyle name="Título 3 3" xfId="38923" xr:uid="{00000000-0005-0000-0000-000078980000}"/>
    <cellStyle name="Título 4" xfId="5918" xr:uid="{00000000-0005-0000-0000-000079980000}"/>
    <cellStyle name="Total" xfId="2540" builtinId="25" customBuiltin="1"/>
    <cellStyle name="Total 2" xfId="2563" xr:uid="{00000000-0005-0000-0000-00007B980000}"/>
    <cellStyle name="Total 2 2" xfId="5123" xr:uid="{00000000-0005-0000-0000-00007C980000}"/>
    <cellStyle name="Total 2 3" xfId="7612" xr:uid="{00000000-0005-0000-0000-00007D980000}"/>
    <cellStyle name="Total 2 4" xfId="5101" xr:uid="{00000000-0005-0000-0000-00007E980000}"/>
    <cellStyle name="Total 3" xfId="3064" xr:uid="{00000000-0005-0000-0000-00007F980000}"/>
    <cellStyle name="Total 3 2" xfId="7573" xr:uid="{00000000-0005-0000-0000-000080980000}"/>
    <cellStyle name="Total 3 3" xfId="38935" xr:uid="{00000000-0005-0000-0000-000081980000}"/>
    <cellStyle name="Total 4" xfId="5100" xr:uid="{00000000-0005-0000-0000-000082980000}"/>
    <cellStyle name="Total 5" xfId="38807" xr:uid="{00000000-0005-0000-0000-000083980000}"/>
    <cellStyle name="Totale" xfId="2541" xr:uid="{00000000-0005-0000-0000-000084980000}"/>
    <cellStyle name="Totale 2" xfId="7611" xr:uid="{00000000-0005-0000-0000-000085980000}"/>
    <cellStyle name="Valore non valido" xfId="2542" xr:uid="{00000000-0005-0000-0000-000086980000}"/>
    <cellStyle name="Valore valido" xfId="2543" xr:uid="{00000000-0005-0000-0000-000087980000}"/>
    <cellStyle name="Warning Text 2" xfId="2560" xr:uid="{00000000-0005-0000-0000-000088980000}"/>
    <cellStyle name="Warning Text 2 2" xfId="5120" xr:uid="{00000000-0005-0000-0000-000089980000}"/>
    <cellStyle name="Warning Text 2 3" xfId="5103" xr:uid="{00000000-0005-0000-0000-00008A980000}"/>
    <cellStyle name="Warning Text 3" xfId="3065" xr:uid="{00000000-0005-0000-0000-00008B980000}"/>
    <cellStyle name="Warning Text 4" xfId="5102" xr:uid="{00000000-0005-0000-0000-00008C980000}"/>
  </cellStyles>
  <dxfs count="48">
    <dxf>
      <fill>
        <patternFill patternType="solid">
          <fgColor auto="1"/>
          <bgColor indexed="65"/>
        </patternFill>
      </fill>
    </dxf>
    <dxf>
      <fill>
        <patternFill patternType="solid">
          <fgColor rgb="FFFFFF00"/>
          <bgColor rgb="FF000000"/>
        </patternFill>
      </fill>
    </dxf>
    <dxf>
      <font>
        <color rgb="FF9C0006"/>
      </font>
    </dxf>
    <dxf>
      <fill>
        <patternFill>
          <bgColor rgb="FFFFC7CE"/>
        </patternFill>
      </fill>
    </dxf>
    <dxf>
      <font>
        <color rgb="FF9C0006"/>
      </font>
    </dxf>
    <dxf>
      <fill>
        <patternFill>
          <bgColor rgb="FFFFC7CE"/>
        </patternFill>
      </fill>
    </dxf>
    <dxf>
      <fill>
        <patternFill patternType="solid">
          <fgColor rgb="FF66FFCC"/>
          <bgColor rgb="FF000000"/>
        </patternFill>
      </fill>
    </dxf>
    <dxf>
      <fill>
        <patternFill patternType="solid">
          <fgColor rgb="FFCCCCFF"/>
          <bgColor rgb="FF000000"/>
        </patternFill>
      </fill>
    </dxf>
    <dxf>
      <numFmt numFmtId="3" formatCode="#,##0"/>
    </dxf>
    <dxf>
      <numFmt numFmtId="3" formatCode="#,##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 formatCode="#,##0"/>
    </dxf>
    <dxf>
      <numFmt numFmtId="3" formatCode="#,##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CC"/>
      <color rgb="FFFFCCFF"/>
      <color rgb="FFFF7C80"/>
      <color rgb="FF66FFCC"/>
      <color rgb="FFCCCCFF"/>
      <color rgb="FFB3336D"/>
      <color rgb="FF09BFFF"/>
      <color rgb="FFFF99CC"/>
      <color rgb="FFFF81DE"/>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85724</xdr:colOff>
      <xdr:row>0</xdr:row>
      <xdr:rowOff>104775</xdr:rowOff>
    </xdr:from>
    <xdr:to>
      <xdr:col>4</xdr:col>
      <xdr:colOff>341219</xdr:colOff>
      <xdr:row>4</xdr:row>
      <xdr:rowOff>275476</xdr:rowOff>
    </xdr:to>
    <xdr:pic>
      <xdr:nvPicPr>
        <xdr:cNvPr id="3" name="Picture 2">
          <a:extLst>
            <a:ext uri="{FF2B5EF4-FFF2-40B4-BE49-F238E27FC236}">
              <a16:creationId xmlns:a16="http://schemas.microsoft.com/office/drawing/2014/main" id="{ABB04316-B41C-452A-9BC3-4679D9C676AC}"/>
            </a:ext>
          </a:extLst>
        </xdr:cNvPr>
        <xdr:cNvPicPr>
          <a:picLocks noChangeAspect="1"/>
        </xdr:cNvPicPr>
      </xdr:nvPicPr>
      <xdr:blipFill rotWithShape="1">
        <a:blip xmlns:r="http://schemas.openxmlformats.org/officeDocument/2006/relationships" r:embed="rId1"/>
        <a:srcRect l="150" t="13307" r="957"/>
        <a:stretch/>
      </xdr:blipFill>
      <xdr:spPr>
        <a:xfrm>
          <a:off x="85724" y="104775"/>
          <a:ext cx="2686051" cy="7898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iribarne\Desktop\GUESS%20KIDS\SPRING%202019\OTB%20SPRING%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firibarne\AppData\Local\Microsoft\Windows\Temporary%20Internet%20Files\Content.Outlook\FQ8KN118\NA%20JDA%20Product%20Hierarch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firibarne\Dropbox\EMBARQUES%20GUESS\18088-ASIA%20(MAY)\OC%2018088-ASIA%20(MA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ow r="26">
          <cell r="G26">
            <v>2517.2204906724769</v>
          </cell>
          <cell r="H26">
            <v>1348.17471786545</v>
          </cell>
          <cell r="I26">
            <v>1573.1222865542977</v>
          </cell>
        </row>
        <row r="27">
          <cell r="G27">
            <v>1295.8072799139245</v>
          </cell>
          <cell r="H27">
            <v>1380.8297796614108</v>
          </cell>
          <cell r="I27">
            <v>1357.057567192513</v>
          </cell>
        </row>
        <row r="28">
          <cell r="G28">
            <v>3639.3788607842021</v>
          </cell>
          <cell r="H28">
            <v>4108.693008166706</v>
          </cell>
          <cell r="I28">
            <v>4099.0112442559293</v>
          </cell>
        </row>
        <row r="29">
          <cell r="G29">
            <v>2518.6710694176363</v>
          </cell>
          <cell r="H29">
            <v>2106.5838553606491</v>
          </cell>
          <cell r="I29">
            <v>2954.2148309180316</v>
          </cell>
        </row>
        <row r="30">
          <cell r="G30">
            <v>1268.6791272989281</v>
          </cell>
          <cell r="H30">
            <v>679.4800578041868</v>
          </cell>
          <cell r="I30">
            <v>792.85363242336587</v>
          </cell>
        </row>
        <row r="31">
          <cell r="G31">
            <v>653.08686907661809</v>
          </cell>
          <cell r="H31">
            <v>695.93820894935095</v>
          </cell>
          <cell r="I31">
            <v>683.9570138650264</v>
          </cell>
        </row>
        <row r="32">
          <cell r="G32">
            <v>3166.0343783221797</v>
          </cell>
          <cell r="H32">
            <v>3410.721172047934</v>
          </cell>
          <cell r="I32">
            <v>2741.8422295618493</v>
          </cell>
        </row>
        <row r="33">
          <cell r="G33">
            <v>3093.2510055211505</v>
          </cell>
          <cell r="H33">
            <v>2232.9882293362971</v>
          </cell>
          <cell r="I33">
            <v>1732.1593374489639</v>
          </cell>
        </row>
        <row r="34">
          <cell r="G34">
            <v>3166.0343783221797</v>
          </cell>
          <cell r="H34">
            <v>3410.721172047934</v>
          </cell>
          <cell r="I34">
            <v>2741.8422295618493</v>
          </cell>
        </row>
        <row r="35">
          <cell r="G35">
            <v>3093.2510055211505</v>
          </cell>
          <cell r="H35">
            <v>2232.9882293362971</v>
          </cell>
          <cell r="I35">
            <v>1732.1593374489639</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 JDA Product Hierarchy"/>
    </sheetNames>
    <sheetDataSet>
      <sheetData sheetId="0" refreshError="1">
        <row r="1">
          <cell r="N1" t="str">
            <v>concatena</v>
          </cell>
          <cell r="O1" t="str">
            <v>SUBCLASS_NAME</v>
          </cell>
        </row>
        <row r="2">
          <cell r="N2" t="str">
            <v>001.010.110.110</v>
          </cell>
          <cell r="O2" t="str">
            <v>Fashion Denim Jeans</v>
          </cell>
        </row>
        <row r="3">
          <cell r="N3" t="str">
            <v>001.010.111.111</v>
          </cell>
          <cell r="O3" t="str">
            <v>Fashion Prem Denim Jeans</v>
          </cell>
        </row>
        <row r="4">
          <cell r="N4" t="str">
            <v>001.010.115.115</v>
          </cell>
          <cell r="O4" t="str">
            <v>Basic Denim Jeans</v>
          </cell>
        </row>
        <row r="5">
          <cell r="N5" t="str">
            <v>001.010.116.116</v>
          </cell>
          <cell r="O5" t="str">
            <v>Basic Prem Denim Jeans</v>
          </cell>
        </row>
        <row r="6">
          <cell r="N6" t="str">
            <v>001.010.118.118</v>
          </cell>
          <cell r="O6" t="str">
            <v>Denim Trousers</v>
          </cell>
        </row>
        <row r="7">
          <cell r="N7" t="str">
            <v>001.010.119.119</v>
          </cell>
          <cell r="O7" t="str">
            <v>Denim capris</v>
          </cell>
        </row>
        <row r="8">
          <cell r="N8" t="str">
            <v>001.010.990.990</v>
          </cell>
          <cell r="O8" t="str">
            <v>Assorted Irregular</v>
          </cell>
        </row>
        <row r="9">
          <cell r="N9" t="str">
            <v>001.015.120.120</v>
          </cell>
          <cell r="O9" t="str">
            <v>Woven pants</v>
          </cell>
        </row>
        <row r="10">
          <cell r="N10" t="str">
            <v>001.015.121.122</v>
          </cell>
          <cell r="O10" t="str">
            <v>Woven capris</v>
          </cell>
        </row>
        <row r="11">
          <cell r="N11" t="str">
            <v>001.015.122.123</v>
          </cell>
          <cell r="O11" t="str">
            <v>Knit pants Leggings</v>
          </cell>
        </row>
        <row r="12">
          <cell r="N12" t="str">
            <v>001.015.123.124</v>
          </cell>
          <cell r="O12" t="str">
            <v>Leather pants</v>
          </cell>
        </row>
        <row r="13">
          <cell r="N13" t="str">
            <v>001.015.990.990</v>
          </cell>
          <cell r="O13" t="str">
            <v>Assorted Irregular</v>
          </cell>
        </row>
        <row r="14">
          <cell r="N14" t="str">
            <v>001.020.140.140</v>
          </cell>
          <cell r="O14" t="str">
            <v>Denim shorts</v>
          </cell>
        </row>
        <row r="15">
          <cell r="N15" t="str">
            <v>001.020.145.145</v>
          </cell>
          <cell r="O15" t="str">
            <v>Woven shorts</v>
          </cell>
        </row>
        <row r="16">
          <cell r="N16" t="str">
            <v>001.020.155.155</v>
          </cell>
          <cell r="O16" t="str">
            <v>Knit shorts</v>
          </cell>
        </row>
        <row r="17">
          <cell r="N17" t="str">
            <v>001.020.990.990</v>
          </cell>
          <cell r="O17" t="str">
            <v>Assorted Irregular</v>
          </cell>
        </row>
        <row r="18">
          <cell r="N18" t="str">
            <v>001.030.170.170</v>
          </cell>
          <cell r="O18" t="str">
            <v>Denim skirts</v>
          </cell>
        </row>
        <row r="19">
          <cell r="N19" t="str">
            <v>001.030.180.180</v>
          </cell>
          <cell r="O19" t="str">
            <v>Woven skirts</v>
          </cell>
        </row>
        <row r="20">
          <cell r="N20" t="str">
            <v>001.030.190.190</v>
          </cell>
          <cell r="O20" t="str">
            <v>Knit skirts</v>
          </cell>
        </row>
        <row r="21">
          <cell r="N21" t="str">
            <v>001.030.990.990</v>
          </cell>
          <cell r="O21" t="str">
            <v>Assorted Irregular</v>
          </cell>
        </row>
        <row r="22">
          <cell r="N22" t="str">
            <v>001.040.200.200</v>
          </cell>
          <cell r="O22" t="str">
            <v>Overalls</v>
          </cell>
        </row>
        <row r="23">
          <cell r="N23" t="str">
            <v>001.040.205.205</v>
          </cell>
          <cell r="O23" t="str">
            <v>Denim Overalls</v>
          </cell>
        </row>
        <row r="24">
          <cell r="N24" t="str">
            <v>001.040.990.990</v>
          </cell>
          <cell r="O24" t="str">
            <v>Assorted Irregular</v>
          </cell>
        </row>
        <row r="25">
          <cell r="N25" t="str">
            <v>001.050.210.210</v>
          </cell>
          <cell r="O25" t="str">
            <v>Casual/Day</v>
          </cell>
        </row>
        <row r="26">
          <cell r="N26" t="str">
            <v>001.050.210.211</v>
          </cell>
          <cell r="O26" t="str">
            <v>Dressy/Night</v>
          </cell>
        </row>
        <row r="27">
          <cell r="N27" t="str">
            <v>001.050.220.220</v>
          </cell>
          <cell r="O27" t="str">
            <v>Casual/Day</v>
          </cell>
        </row>
        <row r="28">
          <cell r="N28" t="str">
            <v>001.050.220.221</v>
          </cell>
          <cell r="O28" t="str">
            <v>Dressy/Night</v>
          </cell>
        </row>
        <row r="29">
          <cell r="N29" t="str">
            <v>001.050.225.225</v>
          </cell>
          <cell r="O29" t="str">
            <v>Casual</v>
          </cell>
        </row>
        <row r="30">
          <cell r="N30" t="str">
            <v>001.050.430.430</v>
          </cell>
          <cell r="O30" t="str">
            <v>Sweater Dresses</v>
          </cell>
        </row>
        <row r="31">
          <cell r="N31" t="str">
            <v>001.050.990.990</v>
          </cell>
          <cell r="O31" t="str">
            <v>Assorted Irregular</v>
          </cell>
        </row>
        <row r="32">
          <cell r="N32" t="str">
            <v>001.060.230.230</v>
          </cell>
          <cell r="O32" t="str">
            <v>Jackets</v>
          </cell>
        </row>
        <row r="33">
          <cell r="N33" t="str">
            <v>001.060.230.231</v>
          </cell>
          <cell r="O33" t="str">
            <v>Pullovers</v>
          </cell>
        </row>
        <row r="34">
          <cell r="N34" t="str">
            <v>001.060.240.240</v>
          </cell>
          <cell r="O34" t="str">
            <v>Pants</v>
          </cell>
        </row>
        <row r="35">
          <cell r="N35" t="str">
            <v>001.060.240.241</v>
          </cell>
          <cell r="O35" t="str">
            <v>Capris</v>
          </cell>
        </row>
        <row r="36">
          <cell r="N36" t="str">
            <v>001.060.240.242</v>
          </cell>
          <cell r="O36" t="str">
            <v>Shorts</v>
          </cell>
        </row>
        <row r="37">
          <cell r="N37" t="str">
            <v>001.060.240.243</v>
          </cell>
          <cell r="O37" t="str">
            <v>Skirts</v>
          </cell>
        </row>
        <row r="38">
          <cell r="N38" t="str">
            <v>001.060.990.990</v>
          </cell>
          <cell r="O38" t="str">
            <v>Assorted Irregular</v>
          </cell>
        </row>
        <row r="39">
          <cell r="N39" t="str">
            <v>001.070.250.250</v>
          </cell>
          <cell r="O39" t="str">
            <v>Denim Jackets</v>
          </cell>
        </row>
        <row r="40">
          <cell r="N40" t="str">
            <v>001.070.250.251</v>
          </cell>
          <cell r="O40" t="str">
            <v>Denim Vests</v>
          </cell>
        </row>
        <row r="41">
          <cell r="N41" t="str">
            <v>001.070.250.252</v>
          </cell>
          <cell r="O41" t="str">
            <v>Denim Blazers</v>
          </cell>
        </row>
        <row r="42">
          <cell r="N42" t="str">
            <v>001.070.990.990</v>
          </cell>
          <cell r="O42" t="str">
            <v>Assorted Irregular</v>
          </cell>
        </row>
        <row r="43">
          <cell r="N43" t="str">
            <v>001.075.260.260</v>
          </cell>
          <cell r="O43" t="str">
            <v>Blazers</v>
          </cell>
        </row>
        <row r="44">
          <cell r="N44" t="str">
            <v>001.075.260.261</v>
          </cell>
          <cell r="O44" t="str">
            <v>Vests</v>
          </cell>
        </row>
        <row r="45">
          <cell r="N45" t="str">
            <v>001.075.261.261</v>
          </cell>
          <cell r="O45" t="str">
            <v>Vests</v>
          </cell>
        </row>
        <row r="46">
          <cell r="N46" t="str">
            <v>001.075.990.990</v>
          </cell>
          <cell r="O46" t="str">
            <v>Assorted Irregular</v>
          </cell>
        </row>
        <row r="47">
          <cell r="N47" t="str">
            <v>001.080.280.280</v>
          </cell>
          <cell r="O47" t="str">
            <v>Non Down Jackets</v>
          </cell>
        </row>
        <row r="48">
          <cell r="N48" t="str">
            <v>001.080.280.281</v>
          </cell>
          <cell r="O48" t="str">
            <v>Down Jackets</v>
          </cell>
        </row>
        <row r="49">
          <cell r="N49" t="str">
            <v>001.080.280.282</v>
          </cell>
          <cell r="O49" t="str">
            <v>Non Down Vests</v>
          </cell>
        </row>
        <row r="50">
          <cell r="N50" t="str">
            <v>001.080.280.283</v>
          </cell>
          <cell r="O50" t="str">
            <v>Down Vests</v>
          </cell>
        </row>
        <row r="51">
          <cell r="N51" t="str">
            <v>001.080.285.285</v>
          </cell>
          <cell r="O51" t="str">
            <v>Leather Outerwear</v>
          </cell>
        </row>
        <row r="52">
          <cell r="N52" t="str">
            <v>001.080.285.286</v>
          </cell>
          <cell r="O52" t="str">
            <v>PVC Outerwear</v>
          </cell>
        </row>
        <row r="53">
          <cell r="N53" t="str">
            <v>001.080.290.293</v>
          </cell>
          <cell r="O53" t="str">
            <v>Outerwear Coats</v>
          </cell>
        </row>
        <row r="54">
          <cell r="N54" t="str">
            <v>001.080.990.990</v>
          </cell>
          <cell r="O54" t="str">
            <v>Assorted Irregular</v>
          </cell>
        </row>
        <row r="55">
          <cell r="N55" t="str">
            <v>001.090.300.300</v>
          </cell>
          <cell r="O55" t="str">
            <v>Suit Jacket</v>
          </cell>
        </row>
        <row r="56">
          <cell r="N56" t="str">
            <v>001.090.990.990</v>
          </cell>
          <cell r="O56" t="str">
            <v>Assorted Irregular</v>
          </cell>
        </row>
        <row r="57">
          <cell r="N57" t="str">
            <v>001.100.320.320</v>
          </cell>
          <cell r="O57" t="str">
            <v>Fashion</v>
          </cell>
        </row>
        <row r="58">
          <cell r="N58" t="str">
            <v>001.100.320.321</v>
          </cell>
          <cell r="O58" t="str">
            <v>Basic</v>
          </cell>
        </row>
        <row r="59">
          <cell r="N59" t="str">
            <v>001.100.330.330</v>
          </cell>
          <cell r="O59" t="str">
            <v>Fashion</v>
          </cell>
        </row>
        <row r="60">
          <cell r="N60" t="str">
            <v>001.100.330.331</v>
          </cell>
          <cell r="O60" t="str">
            <v>Basic</v>
          </cell>
        </row>
        <row r="61">
          <cell r="N61" t="str">
            <v>001.100.331.331</v>
          </cell>
          <cell r="O61" t="str">
            <v>Basic</v>
          </cell>
        </row>
        <row r="62">
          <cell r="N62" t="str">
            <v>001.100.340.340</v>
          </cell>
          <cell r="O62" t="str">
            <v>Fashion</v>
          </cell>
        </row>
        <row r="63">
          <cell r="N63" t="str">
            <v>001.100.340.341</v>
          </cell>
          <cell r="O63" t="str">
            <v>Basic</v>
          </cell>
        </row>
        <row r="64">
          <cell r="N64" t="str">
            <v>001.100.345.345</v>
          </cell>
          <cell r="O64" t="str">
            <v>Fashion</v>
          </cell>
        </row>
        <row r="65">
          <cell r="N65" t="str">
            <v>001.100.345.346</v>
          </cell>
          <cell r="O65" t="str">
            <v>Basic</v>
          </cell>
        </row>
        <row r="66">
          <cell r="N66" t="str">
            <v>001.100.346.346</v>
          </cell>
          <cell r="O66" t="str">
            <v>Basic Tanks</v>
          </cell>
        </row>
        <row r="67">
          <cell r="N67" t="str">
            <v>001.100.351.350</v>
          </cell>
          <cell r="O67" t="str">
            <v>Fashion Tees</v>
          </cell>
        </row>
        <row r="68">
          <cell r="N68" t="str">
            <v>001.100.351.353</v>
          </cell>
          <cell r="O68" t="str">
            <v>Basic Tees</v>
          </cell>
        </row>
        <row r="69">
          <cell r="N69" t="str">
            <v>001.100.356.350</v>
          </cell>
          <cell r="O69" t="str">
            <v>Fashion Tees</v>
          </cell>
        </row>
        <row r="70">
          <cell r="N70" t="str">
            <v>001.100.356.353</v>
          </cell>
          <cell r="O70" t="str">
            <v>Basic Tees</v>
          </cell>
        </row>
        <row r="71">
          <cell r="N71" t="str">
            <v>001.100.990.990</v>
          </cell>
          <cell r="O71" t="str">
            <v>Assorted Irregular</v>
          </cell>
        </row>
        <row r="72">
          <cell r="N72" t="str">
            <v>001.110.370.370</v>
          </cell>
          <cell r="O72" t="str">
            <v>LS Woven Shirts</v>
          </cell>
        </row>
        <row r="73">
          <cell r="N73" t="str">
            <v>001.110.380.380</v>
          </cell>
          <cell r="O73" t="str">
            <v>SS Woven Shirts</v>
          </cell>
        </row>
        <row r="74">
          <cell r="N74" t="str">
            <v>001.110.390.390</v>
          </cell>
          <cell r="O74" t="str">
            <v>SL Woven Shirts</v>
          </cell>
        </row>
        <row r="75">
          <cell r="N75" t="str">
            <v>001.110.990.990</v>
          </cell>
          <cell r="O75" t="str">
            <v>Assorted Irregular</v>
          </cell>
        </row>
        <row r="76">
          <cell r="N76" t="str">
            <v>001.115.395.395</v>
          </cell>
          <cell r="O76" t="str">
            <v>LS Woven Denim Shirts</v>
          </cell>
        </row>
        <row r="77">
          <cell r="N77" t="str">
            <v>001.115.396.396</v>
          </cell>
          <cell r="O77" t="str">
            <v>SS Woven Denim Shirts</v>
          </cell>
        </row>
        <row r="78">
          <cell r="N78" t="str">
            <v>001.115.397.397</v>
          </cell>
          <cell r="O78" t="str">
            <v>SL Woven Denim Shirts</v>
          </cell>
        </row>
        <row r="79">
          <cell r="N79" t="str">
            <v>001.120.400.400</v>
          </cell>
          <cell r="O79" t="str">
            <v>Pullovers</v>
          </cell>
        </row>
        <row r="80">
          <cell r="N80" t="str">
            <v>001.120.400.401</v>
          </cell>
          <cell r="O80" t="str">
            <v>Cardigans</v>
          </cell>
        </row>
        <row r="81">
          <cell r="N81" t="str">
            <v>001.120.410.410</v>
          </cell>
          <cell r="O81" t="str">
            <v>Pullovers</v>
          </cell>
        </row>
        <row r="82">
          <cell r="N82" t="str">
            <v>001.120.410.411</v>
          </cell>
          <cell r="O82" t="str">
            <v>Cardigans</v>
          </cell>
        </row>
        <row r="83">
          <cell r="N83" t="str">
            <v>001.120.420.420</v>
          </cell>
          <cell r="O83" t="str">
            <v>Pullovers</v>
          </cell>
        </row>
        <row r="84">
          <cell r="N84" t="str">
            <v>001.120.420.421</v>
          </cell>
          <cell r="O84" t="str">
            <v>Cardigans</v>
          </cell>
        </row>
        <row r="85">
          <cell r="N85" t="str">
            <v>001.120.430.430</v>
          </cell>
          <cell r="O85" t="str">
            <v>Sweater Dresses</v>
          </cell>
        </row>
        <row r="86">
          <cell r="N86" t="str">
            <v>001.120.440.440</v>
          </cell>
          <cell r="O86" t="str">
            <v>Sweater Bottoms</v>
          </cell>
        </row>
        <row r="87">
          <cell r="N87" t="str">
            <v>001.120.990.990</v>
          </cell>
          <cell r="O87" t="str">
            <v>Assorted Irregular</v>
          </cell>
        </row>
        <row r="88">
          <cell r="N88" t="str">
            <v>001.125.450.450</v>
          </cell>
          <cell r="O88" t="str">
            <v>Sleepwear</v>
          </cell>
        </row>
        <row r="89">
          <cell r="N89" t="str">
            <v>001.950.950.950</v>
          </cell>
          <cell r="O89" t="str">
            <v>Damages</v>
          </cell>
        </row>
        <row r="90">
          <cell r="N90" t="str">
            <v>001.950.990.990</v>
          </cell>
          <cell r="O90" t="str">
            <v>Assorted Irregular</v>
          </cell>
        </row>
        <row r="91">
          <cell r="N91" t="str">
            <v>001.960.960.960</v>
          </cell>
          <cell r="O91" t="str">
            <v>Womens Misc</v>
          </cell>
        </row>
        <row r="92">
          <cell r="N92" t="str">
            <v>001.960.990.990</v>
          </cell>
          <cell r="O92" t="str">
            <v>Assorted Irregular</v>
          </cell>
        </row>
        <row r="93">
          <cell r="N93" t="str">
            <v>003.010.110.110</v>
          </cell>
          <cell r="O93" t="str">
            <v>Fashion Denim Jeans</v>
          </cell>
        </row>
        <row r="94">
          <cell r="N94" t="str">
            <v>003.010.111.111</v>
          </cell>
          <cell r="O94" t="str">
            <v>Fashion Prem Denim Jeans</v>
          </cell>
        </row>
        <row r="95">
          <cell r="N95" t="str">
            <v>003.010.115.115</v>
          </cell>
          <cell r="O95" t="str">
            <v>Basic Denim Jeans</v>
          </cell>
        </row>
        <row r="96">
          <cell r="N96" t="str">
            <v>003.010.116.116</v>
          </cell>
          <cell r="O96" t="str">
            <v>Basic Prem Denim Jeans</v>
          </cell>
        </row>
        <row r="97">
          <cell r="N97" t="str">
            <v>003.010.990.990</v>
          </cell>
          <cell r="O97" t="str">
            <v>Assorted Irregular</v>
          </cell>
        </row>
        <row r="98">
          <cell r="N98" t="str">
            <v>003.015.120.120</v>
          </cell>
          <cell r="O98" t="str">
            <v>Woven pants</v>
          </cell>
        </row>
        <row r="99">
          <cell r="N99" t="str">
            <v>003.015.990.990</v>
          </cell>
          <cell r="O99" t="str">
            <v>Assorted Irregular</v>
          </cell>
        </row>
        <row r="100">
          <cell r="N100" t="str">
            <v>003.020.140.140</v>
          </cell>
          <cell r="O100" t="str">
            <v>Denim shorts</v>
          </cell>
        </row>
        <row r="101">
          <cell r="N101" t="str">
            <v>003.020.145.145</v>
          </cell>
          <cell r="O101" t="str">
            <v>Woven shorts</v>
          </cell>
        </row>
        <row r="102">
          <cell r="N102" t="str">
            <v>003.020.155.155</v>
          </cell>
          <cell r="O102" t="str">
            <v>Knit shorts</v>
          </cell>
        </row>
        <row r="103">
          <cell r="N103" t="str">
            <v>003.020.990.990</v>
          </cell>
          <cell r="O103" t="str">
            <v>Assorted Irregular</v>
          </cell>
        </row>
        <row r="104">
          <cell r="N104" t="str">
            <v>003.040.990.990</v>
          </cell>
          <cell r="O104" t="str">
            <v>Assorted Irregular</v>
          </cell>
        </row>
        <row r="105">
          <cell r="N105" t="str">
            <v>003.060.230.230</v>
          </cell>
          <cell r="O105" t="str">
            <v>Jackets</v>
          </cell>
        </row>
        <row r="106">
          <cell r="N106" t="str">
            <v>003.060.230.231</v>
          </cell>
          <cell r="O106" t="str">
            <v>Pullovers</v>
          </cell>
        </row>
        <row r="107">
          <cell r="N107" t="str">
            <v>003.060.240.240</v>
          </cell>
          <cell r="O107" t="str">
            <v>Pants</v>
          </cell>
        </row>
        <row r="108">
          <cell r="N108" t="str">
            <v>003.060.240.242</v>
          </cell>
          <cell r="O108" t="str">
            <v>Shorts</v>
          </cell>
        </row>
        <row r="109">
          <cell r="N109" t="str">
            <v>003.060.990.990</v>
          </cell>
          <cell r="O109" t="str">
            <v>Assorted Irregular</v>
          </cell>
        </row>
        <row r="110">
          <cell r="N110" t="str">
            <v>003.070.250.250</v>
          </cell>
          <cell r="O110" t="str">
            <v>Denim Jackets</v>
          </cell>
        </row>
        <row r="111">
          <cell r="N111" t="str">
            <v>003.070.250.251</v>
          </cell>
          <cell r="O111" t="str">
            <v>Denim Vests</v>
          </cell>
        </row>
        <row r="112">
          <cell r="N112" t="str">
            <v>003.070.250.252</v>
          </cell>
          <cell r="O112" t="str">
            <v>Denim Blazers</v>
          </cell>
        </row>
        <row r="113">
          <cell r="N113" t="str">
            <v>003.070.990.990</v>
          </cell>
          <cell r="O113" t="str">
            <v>Assorted Irregular</v>
          </cell>
        </row>
        <row r="114">
          <cell r="N114" t="str">
            <v>003.075.260.260</v>
          </cell>
          <cell r="O114" t="str">
            <v>Blazers</v>
          </cell>
        </row>
        <row r="115">
          <cell r="N115" t="str">
            <v>003.075.260.261</v>
          </cell>
          <cell r="O115" t="str">
            <v>Vests</v>
          </cell>
        </row>
        <row r="116">
          <cell r="N116" t="str">
            <v>003.075.261.261</v>
          </cell>
          <cell r="O116" t="str">
            <v>Vests</v>
          </cell>
        </row>
        <row r="117">
          <cell r="N117" t="str">
            <v>003.075.990.990</v>
          </cell>
          <cell r="O117" t="str">
            <v>Assorted Irregular</v>
          </cell>
        </row>
        <row r="118">
          <cell r="N118" t="str">
            <v>003.080.280.280</v>
          </cell>
          <cell r="O118" t="str">
            <v>Non Down Jackets</v>
          </cell>
        </row>
        <row r="119">
          <cell r="N119" t="str">
            <v>003.080.280.281</v>
          </cell>
          <cell r="O119" t="str">
            <v>Down Jackets</v>
          </cell>
        </row>
        <row r="120">
          <cell r="N120" t="str">
            <v>003.080.280.282</v>
          </cell>
          <cell r="O120" t="str">
            <v>Non Down Vests</v>
          </cell>
        </row>
        <row r="121">
          <cell r="N121" t="str">
            <v>003.080.280.283</v>
          </cell>
          <cell r="O121" t="str">
            <v>Down Vests</v>
          </cell>
        </row>
        <row r="122">
          <cell r="N122" t="str">
            <v>003.080.285.285</v>
          </cell>
          <cell r="O122" t="str">
            <v>Leather Outerwear</v>
          </cell>
        </row>
        <row r="123">
          <cell r="N123" t="str">
            <v>003.080.285.286</v>
          </cell>
          <cell r="O123" t="str">
            <v>PVC Outerwear</v>
          </cell>
        </row>
        <row r="124">
          <cell r="N124" t="str">
            <v>003.080.290.293</v>
          </cell>
          <cell r="O124" t="str">
            <v>Outerwear Coats</v>
          </cell>
        </row>
        <row r="125">
          <cell r="N125" t="str">
            <v>003.080.990.990</v>
          </cell>
          <cell r="O125" t="str">
            <v>Assorted Irregular</v>
          </cell>
        </row>
        <row r="126">
          <cell r="N126" t="str">
            <v>003.090.300.300</v>
          </cell>
          <cell r="O126" t="str">
            <v>Suit Jacket</v>
          </cell>
        </row>
        <row r="127">
          <cell r="N127" t="str">
            <v>003.090.310.310</v>
          </cell>
          <cell r="O127" t="str">
            <v>Suit Pants</v>
          </cell>
        </row>
        <row r="128">
          <cell r="N128" t="str">
            <v>003.090.990.990</v>
          </cell>
          <cell r="O128" t="str">
            <v>Assorted Irregular</v>
          </cell>
        </row>
        <row r="129">
          <cell r="N129" t="str">
            <v>003.100.320.320</v>
          </cell>
          <cell r="O129" t="str">
            <v>Fashion</v>
          </cell>
        </row>
        <row r="130">
          <cell r="N130" t="str">
            <v>003.100.320.321</v>
          </cell>
          <cell r="O130" t="str">
            <v>Basic</v>
          </cell>
        </row>
        <row r="131">
          <cell r="N131" t="str">
            <v>003.100.330.330</v>
          </cell>
          <cell r="O131" t="str">
            <v>Fashion</v>
          </cell>
        </row>
        <row r="132">
          <cell r="N132" t="str">
            <v>003.100.330.331</v>
          </cell>
          <cell r="O132" t="str">
            <v>Basic</v>
          </cell>
        </row>
        <row r="133">
          <cell r="N133" t="str">
            <v>003.100.331.331</v>
          </cell>
          <cell r="O133" t="str">
            <v>Basic</v>
          </cell>
        </row>
        <row r="134">
          <cell r="N134" t="str">
            <v>003.100.340.342</v>
          </cell>
          <cell r="O134" t="str">
            <v>SL Knit Tops</v>
          </cell>
        </row>
        <row r="135">
          <cell r="N135" t="str">
            <v>003.100.340.343</v>
          </cell>
          <cell r="O135" t="str">
            <v>Tanks</v>
          </cell>
        </row>
        <row r="136">
          <cell r="N136" t="str">
            <v>003.100.350.350</v>
          </cell>
          <cell r="O136" t="str">
            <v>Fashion Tees</v>
          </cell>
        </row>
        <row r="137">
          <cell r="N137" t="str">
            <v>003.100.350.351</v>
          </cell>
          <cell r="O137" t="str">
            <v>Logo Tees</v>
          </cell>
        </row>
        <row r="138">
          <cell r="N138" t="str">
            <v>003.100.990.990</v>
          </cell>
          <cell r="O138" t="str">
            <v>Assorted Irregular</v>
          </cell>
        </row>
        <row r="139">
          <cell r="N139" t="str">
            <v>003.110.370.370</v>
          </cell>
          <cell r="O139" t="str">
            <v>LS Woven Shirts</v>
          </cell>
        </row>
        <row r="140">
          <cell r="N140" t="str">
            <v>003.110.380.380</v>
          </cell>
          <cell r="O140" t="str">
            <v>SS Woven Shirts</v>
          </cell>
        </row>
        <row r="141">
          <cell r="N141" t="str">
            <v>003.110.390.390</v>
          </cell>
          <cell r="O141" t="str">
            <v>SL Woven Shirts</v>
          </cell>
        </row>
        <row r="142">
          <cell r="N142" t="str">
            <v>003.110.990.990</v>
          </cell>
          <cell r="O142" t="str">
            <v>Assorted Irregular</v>
          </cell>
        </row>
        <row r="143">
          <cell r="N143" t="str">
            <v>003.115.395.395</v>
          </cell>
          <cell r="O143" t="str">
            <v>LS Woven Denim Shirts</v>
          </cell>
        </row>
        <row r="144">
          <cell r="N144" t="str">
            <v>003.115.396.396</v>
          </cell>
          <cell r="O144" t="str">
            <v>SS Woven Denim Shirts</v>
          </cell>
        </row>
        <row r="145">
          <cell r="N145" t="str">
            <v>003.115.397.397</v>
          </cell>
          <cell r="O145" t="str">
            <v>SL Woven Denim Shirts</v>
          </cell>
        </row>
        <row r="146">
          <cell r="N146" t="str">
            <v>003.120.400.400</v>
          </cell>
          <cell r="O146" t="str">
            <v>Pullovers</v>
          </cell>
        </row>
        <row r="147">
          <cell r="N147" t="str">
            <v>003.120.400.401</v>
          </cell>
          <cell r="O147" t="str">
            <v>Cardigans</v>
          </cell>
        </row>
        <row r="148">
          <cell r="N148" t="str">
            <v>003.120.410.410</v>
          </cell>
          <cell r="O148" t="str">
            <v>Pullovers</v>
          </cell>
        </row>
        <row r="149">
          <cell r="N149" t="str">
            <v>003.120.410.411</v>
          </cell>
          <cell r="O149" t="str">
            <v>Cardigans</v>
          </cell>
        </row>
        <row r="150">
          <cell r="N150" t="str">
            <v>003.120.420.420</v>
          </cell>
          <cell r="O150" t="str">
            <v>Pullovers</v>
          </cell>
        </row>
        <row r="151">
          <cell r="N151" t="str">
            <v>003.120.420.421</v>
          </cell>
          <cell r="O151" t="str">
            <v>Cardigans</v>
          </cell>
        </row>
        <row r="152">
          <cell r="N152" t="str">
            <v>003.120.990.990</v>
          </cell>
          <cell r="O152" t="str">
            <v>Assorted Irregular</v>
          </cell>
        </row>
        <row r="153">
          <cell r="N153" t="str">
            <v>003.125.450.450</v>
          </cell>
          <cell r="O153" t="str">
            <v>Sleepwear</v>
          </cell>
        </row>
        <row r="154">
          <cell r="N154" t="str">
            <v>003.950.990.990</v>
          </cell>
          <cell r="O154" t="str">
            <v>Assorted Irregular</v>
          </cell>
        </row>
        <row r="155">
          <cell r="N155" t="str">
            <v>003.960.961.961</v>
          </cell>
          <cell r="O155" t="str">
            <v>Mens Misc</v>
          </cell>
        </row>
        <row r="156">
          <cell r="N156" t="str">
            <v>003.960.990.990</v>
          </cell>
          <cell r="O156" t="str">
            <v>Assorted Irregular</v>
          </cell>
        </row>
        <row r="157">
          <cell r="N157" t="str">
            <v>004.265.010.011</v>
          </cell>
          <cell r="O157" t="str">
            <v>Fashion Denim pants</v>
          </cell>
        </row>
        <row r="158">
          <cell r="N158" t="str">
            <v>004.265.011.009</v>
          </cell>
          <cell r="O158" t="str">
            <v>Denim capris</v>
          </cell>
        </row>
        <row r="159">
          <cell r="N159" t="str">
            <v>004.265.011.010</v>
          </cell>
          <cell r="O159" t="str">
            <v>Non Denim capris</v>
          </cell>
        </row>
        <row r="160">
          <cell r="N160" t="str">
            <v>004.265.012.012</v>
          </cell>
          <cell r="O160" t="str">
            <v>Denim pants</v>
          </cell>
        </row>
        <row r="161">
          <cell r="N161" t="str">
            <v>004.265.013.013</v>
          </cell>
          <cell r="O161" t="str">
            <v>Non Denim pants</v>
          </cell>
        </row>
        <row r="162">
          <cell r="N162" t="str">
            <v>004.265.014.014</v>
          </cell>
          <cell r="O162" t="str">
            <v>Knit pants</v>
          </cell>
        </row>
        <row r="163">
          <cell r="N163" t="str">
            <v>004.265.020.017</v>
          </cell>
          <cell r="O163" t="str">
            <v>Knit shorts</v>
          </cell>
        </row>
        <row r="164">
          <cell r="N164" t="str">
            <v>004.265.020.022</v>
          </cell>
          <cell r="O164" t="str">
            <v>Denim shorts</v>
          </cell>
        </row>
        <row r="165">
          <cell r="N165" t="str">
            <v>004.265.020.023</v>
          </cell>
          <cell r="O165" t="str">
            <v>Non Denim shorts</v>
          </cell>
        </row>
        <row r="166">
          <cell r="N166" t="str">
            <v>004.265.031.031</v>
          </cell>
          <cell r="O166" t="str">
            <v>Denim skirts</v>
          </cell>
        </row>
        <row r="167">
          <cell r="N167" t="str">
            <v>004.265.031.032</v>
          </cell>
          <cell r="O167" t="str">
            <v>Non Denim skirts</v>
          </cell>
        </row>
        <row r="168">
          <cell r="N168" t="str">
            <v>004.265.031.033</v>
          </cell>
          <cell r="O168" t="str">
            <v>Knit skirts</v>
          </cell>
        </row>
        <row r="169">
          <cell r="N169" t="str">
            <v>004.265.041.041</v>
          </cell>
          <cell r="O169" t="str">
            <v>Overalls Shortalls</v>
          </cell>
        </row>
        <row r="170">
          <cell r="N170" t="str">
            <v>004.265.042.042</v>
          </cell>
          <cell r="O170" t="str">
            <v>NDenim Overalls Shortalls</v>
          </cell>
        </row>
        <row r="171">
          <cell r="N171" t="str">
            <v>004.265.045.045</v>
          </cell>
          <cell r="O171" t="str">
            <v>Denim Jackets Vests</v>
          </cell>
        </row>
        <row r="172">
          <cell r="N172" t="str">
            <v>004.265.045.047</v>
          </cell>
          <cell r="O172" t="str">
            <v>Non Denim Jackets Vests</v>
          </cell>
        </row>
        <row r="173">
          <cell r="N173" t="str">
            <v>004.265.050.050</v>
          </cell>
          <cell r="O173" t="str">
            <v>Outerwear</v>
          </cell>
        </row>
        <row r="174">
          <cell r="N174" t="str">
            <v>004.265.050.051</v>
          </cell>
          <cell r="O174" t="str">
            <v>Lightweight Outerwear</v>
          </cell>
        </row>
        <row r="175">
          <cell r="N175" t="str">
            <v>004.265.050.052</v>
          </cell>
          <cell r="O175" t="str">
            <v>Non Leather Outerwear</v>
          </cell>
        </row>
        <row r="176">
          <cell r="N176" t="str">
            <v>004.265.051.048</v>
          </cell>
          <cell r="O176" t="str">
            <v>Knit dresses</v>
          </cell>
        </row>
        <row r="177">
          <cell r="N177" t="str">
            <v>004.265.051.049</v>
          </cell>
          <cell r="O177" t="str">
            <v>Woven dresses</v>
          </cell>
        </row>
        <row r="178">
          <cell r="N178" t="str">
            <v>004.265.051.055</v>
          </cell>
          <cell r="O178" t="str">
            <v>Rompers</v>
          </cell>
        </row>
        <row r="179">
          <cell r="N179" t="str">
            <v>004.265.060.061</v>
          </cell>
          <cell r="O179" t="str">
            <v>Swimwear</v>
          </cell>
        </row>
        <row r="180">
          <cell r="N180" t="str">
            <v>004.265.080.084</v>
          </cell>
          <cell r="O180" t="str">
            <v>Activewear Tops</v>
          </cell>
        </row>
        <row r="181">
          <cell r="N181" t="str">
            <v>004.265.080.088</v>
          </cell>
          <cell r="O181" t="str">
            <v>Activewear Bottoms</v>
          </cell>
        </row>
        <row r="182">
          <cell r="N182" t="str">
            <v>004.265.081.081</v>
          </cell>
          <cell r="O182" t="str">
            <v>LS Knit Tops</v>
          </cell>
        </row>
        <row r="183">
          <cell r="N183" t="str">
            <v>004.265.082.082</v>
          </cell>
          <cell r="O183" t="str">
            <v>Knit Tops</v>
          </cell>
        </row>
        <row r="184">
          <cell r="N184" t="str">
            <v>004.265.083.083</v>
          </cell>
          <cell r="O184" t="str">
            <v>SS Knit Tops</v>
          </cell>
        </row>
        <row r="185">
          <cell r="N185" t="str">
            <v>004.265.087.085</v>
          </cell>
          <cell r="O185" t="str">
            <v>SL Teeshirts</v>
          </cell>
        </row>
        <row r="186">
          <cell r="N186" t="str">
            <v>004.265.087.086</v>
          </cell>
          <cell r="O186" t="str">
            <v>SS Teeshirts</v>
          </cell>
        </row>
        <row r="187">
          <cell r="N187" t="str">
            <v>004.265.087.087</v>
          </cell>
          <cell r="O187" t="str">
            <v>Teeshirts</v>
          </cell>
        </row>
        <row r="188">
          <cell r="N188" t="str">
            <v>004.265.090.091</v>
          </cell>
          <cell r="O188" t="str">
            <v>LS Woven Tops</v>
          </cell>
        </row>
        <row r="189">
          <cell r="N189" t="str">
            <v>004.265.090.092</v>
          </cell>
          <cell r="O189" t="str">
            <v>SS Woven Tops</v>
          </cell>
        </row>
        <row r="190">
          <cell r="N190" t="str">
            <v>004.265.090.093</v>
          </cell>
          <cell r="O190" t="str">
            <v>SL Woven Tops</v>
          </cell>
        </row>
        <row r="191">
          <cell r="N191" t="str">
            <v>004.265.100.101</v>
          </cell>
          <cell r="O191" t="str">
            <v>LS Sweaters</v>
          </cell>
        </row>
        <row r="192">
          <cell r="N192" t="str">
            <v>004.265.100.102</v>
          </cell>
          <cell r="O192" t="str">
            <v>SS Sweaters</v>
          </cell>
        </row>
        <row r="193">
          <cell r="N193" t="str">
            <v>004.265.100.103</v>
          </cell>
          <cell r="O193" t="str">
            <v>SL Sweaters</v>
          </cell>
        </row>
        <row r="194">
          <cell r="N194" t="str">
            <v>004.265.100.104</v>
          </cell>
          <cell r="O194" t="str">
            <v>Sweater Dresses</v>
          </cell>
        </row>
        <row r="195">
          <cell r="N195" t="str">
            <v>004.265.101.106</v>
          </cell>
          <cell r="O195" t="str">
            <v>Hats</v>
          </cell>
        </row>
        <row r="196">
          <cell r="N196" t="str">
            <v>004.265.101.107</v>
          </cell>
          <cell r="O196" t="str">
            <v>Scarves</v>
          </cell>
        </row>
        <row r="197">
          <cell r="N197" t="str">
            <v>004.265.101.108</v>
          </cell>
          <cell r="O197" t="str">
            <v>Gloves</v>
          </cell>
        </row>
        <row r="198">
          <cell r="N198" t="str">
            <v>004.265.960.960</v>
          </cell>
          <cell r="O198" t="str">
            <v>Womens Misc</v>
          </cell>
        </row>
        <row r="199">
          <cell r="N199" t="str">
            <v>004.265.990.990</v>
          </cell>
          <cell r="O199" t="str">
            <v>Assorted Irregular</v>
          </cell>
        </row>
        <row r="200">
          <cell r="N200" t="str">
            <v>004.275.010.011</v>
          </cell>
          <cell r="O200" t="str">
            <v>Fashion Denim pants</v>
          </cell>
        </row>
        <row r="201">
          <cell r="N201" t="str">
            <v>004.275.012.012</v>
          </cell>
          <cell r="O201" t="str">
            <v>Denim pants</v>
          </cell>
        </row>
        <row r="202">
          <cell r="N202" t="str">
            <v>004.275.013.013</v>
          </cell>
          <cell r="O202" t="str">
            <v>Non Denim pants</v>
          </cell>
        </row>
        <row r="203">
          <cell r="N203" t="str">
            <v>004.275.020.022</v>
          </cell>
          <cell r="O203" t="str">
            <v>Denim shorts</v>
          </cell>
        </row>
        <row r="204">
          <cell r="N204" t="str">
            <v>004.275.020.023</v>
          </cell>
          <cell r="O204" t="str">
            <v>Non Denim shorts</v>
          </cell>
        </row>
        <row r="205">
          <cell r="N205" t="str">
            <v>004.275.040.046</v>
          </cell>
          <cell r="O205" t="str">
            <v>Overalls</v>
          </cell>
        </row>
        <row r="206">
          <cell r="N206" t="str">
            <v>004.275.045.045</v>
          </cell>
          <cell r="O206" t="str">
            <v>Denim Jackets Vests</v>
          </cell>
        </row>
        <row r="207">
          <cell r="N207" t="str">
            <v>004.275.045.047</v>
          </cell>
          <cell r="O207" t="str">
            <v>Non Denim Jackets Vests</v>
          </cell>
        </row>
        <row r="208">
          <cell r="N208" t="str">
            <v>004.275.050.050</v>
          </cell>
          <cell r="O208" t="str">
            <v>Outerwear</v>
          </cell>
        </row>
        <row r="209">
          <cell r="N209" t="str">
            <v>004.275.050.051</v>
          </cell>
          <cell r="O209" t="str">
            <v>Lightweight Outerwear</v>
          </cell>
        </row>
        <row r="210">
          <cell r="N210" t="str">
            <v>004.275.050.052</v>
          </cell>
          <cell r="O210" t="str">
            <v>Non Leather Outerwear</v>
          </cell>
        </row>
        <row r="211">
          <cell r="N211" t="str">
            <v>004.275.060.061</v>
          </cell>
          <cell r="O211" t="str">
            <v>Swimwear</v>
          </cell>
        </row>
        <row r="212">
          <cell r="N212" t="str">
            <v>004.275.080.084</v>
          </cell>
          <cell r="O212" t="str">
            <v>Activewear Tops</v>
          </cell>
        </row>
        <row r="213">
          <cell r="N213" t="str">
            <v>004.275.080.088</v>
          </cell>
          <cell r="O213" t="str">
            <v>Activewear Bottoms</v>
          </cell>
        </row>
        <row r="214">
          <cell r="N214" t="str">
            <v>004.275.081.081</v>
          </cell>
          <cell r="O214" t="str">
            <v>LS Knit Tops</v>
          </cell>
        </row>
        <row r="215">
          <cell r="N215" t="str">
            <v>004.275.082.082</v>
          </cell>
          <cell r="O215" t="str">
            <v>Knit Tops</v>
          </cell>
        </row>
        <row r="216">
          <cell r="N216" t="str">
            <v>004.275.083.083</v>
          </cell>
          <cell r="O216" t="str">
            <v>SS Knit Tops</v>
          </cell>
        </row>
        <row r="217">
          <cell r="N217" t="str">
            <v>004.275.087.086</v>
          </cell>
          <cell r="O217" t="str">
            <v>SS Teeshirts</v>
          </cell>
        </row>
        <row r="218">
          <cell r="N218" t="str">
            <v>004.275.087.087</v>
          </cell>
          <cell r="O218" t="str">
            <v>Teeshirts</v>
          </cell>
        </row>
        <row r="219">
          <cell r="N219" t="str">
            <v>004.275.090.091</v>
          </cell>
          <cell r="O219" t="str">
            <v>LS Woven Tops</v>
          </cell>
        </row>
        <row r="220">
          <cell r="N220" t="str">
            <v>004.275.090.092</v>
          </cell>
          <cell r="O220" t="str">
            <v>SS Woven Tops</v>
          </cell>
        </row>
        <row r="221">
          <cell r="N221" t="str">
            <v>004.275.090.093</v>
          </cell>
          <cell r="O221" t="str">
            <v>SL Woven Tops</v>
          </cell>
        </row>
        <row r="222">
          <cell r="N222" t="str">
            <v>004.275.100.101</v>
          </cell>
          <cell r="O222" t="str">
            <v>LS Sweaters</v>
          </cell>
        </row>
        <row r="223">
          <cell r="N223" t="str">
            <v>004.275.100.103</v>
          </cell>
          <cell r="O223" t="str">
            <v>SL Sweaters</v>
          </cell>
        </row>
        <row r="224">
          <cell r="N224" t="str">
            <v>004.275.101.107</v>
          </cell>
          <cell r="O224" t="str">
            <v>Scarves</v>
          </cell>
        </row>
        <row r="225">
          <cell r="N225" t="str">
            <v>004.275.961.961</v>
          </cell>
          <cell r="O225" t="str">
            <v>Mens Misc</v>
          </cell>
        </row>
        <row r="226">
          <cell r="N226" t="str">
            <v>004.305.481.494</v>
          </cell>
          <cell r="O226" t="str">
            <v>Childrens Accessories</v>
          </cell>
        </row>
        <row r="227">
          <cell r="N227" t="str">
            <v>004.305.482.495</v>
          </cell>
          <cell r="O227" t="str">
            <v>Socks</v>
          </cell>
        </row>
        <row r="228">
          <cell r="N228" t="str">
            <v>004.305.482.496</v>
          </cell>
          <cell r="O228" t="str">
            <v>Bags</v>
          </cell>
        </row>
        <row r="229">
          <cell r="N229" t="str">
            <v>004.305.482.497</v>
          </cell>
          <cell r="O229" t="str">
            <v>Belts</v>
          </cell>
        </row>
        <row r="230">
          <cell r="N230" t="str">
            <v>004.305.482.498</v>
          </cell>
          <cell r="O230" t="str">
            <v>Eyewear</v>
          </cell>
        </row>
        <row r="231">
          <cell r="N231" t="str">
            <v>004.305.483.496</v>
          </cell>
          <cell r="O231" t="str">
            <v>Bags</v>
          </cell>
        </row>
        <row r="232">
          <cell r="N232" t="str">
            <v>004.305.483.497</v>
          </cell>
          <cell r="O232" t="str">
            <v>Belts</v>
          </cell>
        </row>
        <row r="233">
          <cell r="N233" t="str">
            <v>004.305.483.498</v>
          </cell>
          <cell r="O233" t="str">
            <v>Eyewear</v>
          </cell>
        </row>
        <row r="234">
          <cell r="N234" t="str">
            <v>004.305.990.990</v>
          </cell>
          <cell r="O234" t="str">
            <v>Assorted Irregular</v>
          </cell>
        </row>
        <row r="235">
          <cell r="N235" t="str">
            <v>004.306.005.007</v>
          </cell>
          <cell r="O235" t="str">
            <v>Infant Care Items</v>
          </cell>
        </row>
        <row r="236">
          <cell r="N236" t="str">
            <v>004.306.005.008</v>
          </cell>
          <cell r="O236" t="str">
            <v>Baby Layette</v>
          </cell>
        </row>
        <row r="237">
          <cell r="N237" t="str">
            <v>004.306.006.015</v>
          </cell>
          <cell r="O237" t="str">
            <v>Pants</v>
          </cell>
        </row>
        <row r="238">
          <cell r="N238" t="str">
            <v>004.306.006.016</v>
          </cell>
          <cell r="O238" t="str">
            <v>Pant Sets</v>
          </cell>
        </row>
        <row r="239">
          <cell r="N239" t="str">
            <v>004.306.006.025</v>
          </cell>
          <cell r="O239" t="str">
            <v>Shorts</v>
          </cell>
        </row>
        <row r="240">
          <cell r="N240" t="str">
            <v>004.306.006.026</v>
          </cell>
          <cell r="O240" t="str">
            <v>Short Sets</v>
          </cell>
        </row>
        <row r="241">
          <cell r="N241" t="str">
            <v>004.306.006.034</v>
          </cell>
          <cell r="O241" t="str">
            <v>Skirts</v>
          </cell>
        </row>
        <row r="242">
          <cell r="N242" t="str">
            <v>004.306.006.035</v>
          </cell>
          <cell r="O242" t="str">
            <v>Skirt Jumper Sets</v>
          </cell>
        </row>
        <row r="243">
          <cell r="N243" t="str">
            <v>004.306.006.036</v>
          </cell>
          <cell r="O243" t="str">
            <v>Skort Scooter Sets</v>
          </cell>
        </row>
        <row r="244">
          <cell r="N244" t="str">
            <v>004.306.006.046</v>
          </cell>
          <cell r="O244" t="str">
            <v>Overalls</v>
          </cell>
        </row>
        <row r="245">
          <cell r="N245" t="str">
            <v>004.306.006.050</v>
          </cell>
          <cell r="O245" t="str">
            <v>Outerwear</v>
          </cell>
        </row>
        <row r="246">
          <cell r="N246" t="str">
            <v>004.306.006.053</v>
          </cell>
          <cell r="O246" t="str">
            <v>Dresses</v>
          </cell>
        </row>
        <row r="247">
          <cell r="N247" t="str">
            <v>004.306.006.054</v>
          </cell>
          <cell r="O247" t="str">
            <v>Fleece Sets</v>
          </cell>
        </row>
        <row r="248">
          <cell r="N248" t="str">
            <v>004.306.006.055</v>
          </cell>
          <cell r="O248" t="str">
            <v>Rompers</v>
          </cell>
        </row>
        <row r="249">
          <cell r="N249" t="str">
            <v>004.306.006.061</v>
          </cell>
          <cell r="O249" t="str">
            <v>Swimwear</v>
          </cell>
        </row>
        <row r="250">
          <cell r="N250" t="str">
            <v>004.306.006.089</v>
          </cell>
          <cell r="O250" t="str">
            <v>Knit Tops</v>
          </cell>
        </row>
        <row r="251">
          <cell r="N251" t="str">
            <v>004.306.006.094</v>
          </cell>
          <cell r="O251" t="str">
            <v>Woven Tops</v>
          </cell>
        </row>
        <row r="252">
          <cell r="N252" t="str">
            <v>004.306.006.100</v>
          </cell>
          <cell r="O252" t="str">
            <v>3pc Sets</v>
          </cell>
        </row>
        <row r="253">
          <cell r="N253" t="str">
            <v>004.306.006.109</v>
          </cell>
          <cell r="O253" t="str">
            <v>Sweaters</v>
          </cell>
        </row>
        <row r="254">
          <cell r="N254" t="str">
            <v>004.306.006.112</v>
          </cell>
          <cell r="O254" t="str">
            <v>Pajama Sets</v>
          </cell>
        </row>
        <row r="255">
          <cell r="N255" t="str">
            <v>004.306.007.015</v>
          </cell>
          <cell r="O255" t="str">
            <v>Pants</v>
          </cell>
        </row>
        <row r="256">
          <cell r="N256" t="str">
            <v>004.306.007.016</v>
          </cell>
          <cell r="O256" t="str">
            <v>Pant Sets</v>
          </cell>
        </row>
        <row r="257">
          <cell r="N257" t="str">
            <v>004.306.007.025</v>
          </cell>
          <cell r="O257" t="str">
            <v>Shorts</v>
          </cell>
        </row>
        <row r="258">
          <cell r="N258" t="str">
            <v>004.306.007.026</v>
          </cell>
          <cell r="O258" t="str">
            <v>Short Sets</v>
          </cell>
        </row>
        <row r="259">
          <cell r="N259" t="str">
            <v>004.306.007.046</v>
          </cell>
          <cell r="O259" t="str">
            <v>Overalls</v>
          </cell>
        </row>
        <row r="260">
          <cell r="N260" t="str">
            <v>004.306.007.050</v>
          </cell>
          <cell r="O260" t="str">
            <v>Outerwear</v>
          </cell>
        </row>
        <row r="261">
          <cell r="N261" t="str">
            <v>004.306.007.054</v>
          </cell>
          <cell r="O261" t="str">
            <v>Fleece Sets</v>
          </cell>
        </row>
        <row r="262">
          <cell r="N262" t="str">
            <v>004.306.007.089</v>
          </cell>
          <cell r="O262" t="str">
            <v>Knit Tops</v>
          </cell>
        </row>
        <row r="263">
          <cell r="N263" t="str">
            <v>004.306.007.094</v>
          </cell>
          <cell r="O263" t="str">
            <v>Woven Tops</v>
          </cell>
        </row>
        <row r="264">
          <cell r="N264" t="str">
            <v>004.306.007.100</v>
          </cell>
          <cell r="O264" t="str">
            <v>3pc Sets</v>
          </cell>
        </row>
        <row r="265">
          <cell r="N265" t="str">
            <v>004.306.007.109</v>
          </cell>
          <cell r="O265" t="str">
            <v>Sweaters</v>
          </cell>
        </row>
        <row r="266">
          <cell r="N266" t="str">
            <v>004.306.007.112</v>
          </cell>
          <cell r="O266" t="str">
            <v>Pajama Sets</v>
          </cell>
        </row>
        <row r="267">
          <cell r="N267" t="str">
            <v>004.306.008.015</v>
          </cell>
          <cell r="O267" t="str">
            <v>Pants</v>
          </cell>
        </row>
        <row r="268">
          <cell r="N268" t="str">
            <v>004.306.008.016</v>
          </cell>
          <cell r="O268" t="str">
            <v>Pant Sets</v>
          </cell>
        </row>
        <row r="269">
          <cell r="N269" t="str">
            <v>004.306.008.025</v>
          </cell>
          <cell r="O269" t="str">
            <v>Shorts</v>
          </cell>
        </row>
        <row r="270">
          <cell r="N270" t="str">
            <v>004.306.008.026</v>
          </cell>
          <cell r="O270" t="str">
            <v>Short Sets</v>
          </cell>
        </row>
        <row r="271">
          <cell r="N271" t="str">
            <v>004.306.008.034</v>
          </cell>
          <cell r="O271" t="str">
            <v>Skirts</v>
          </cell>
        </row>
        <row r="272">
          <cell r="N272" t="str">
            <v>004.306.008.035</v>
          </cell>
          <cell r="O272" t="str">
            <v>Skirt Jumper Sets</v>
          </cell>
        </row>
        <row r="273">
          <cell r="N273" t="str">
            <v>004.306.008.036</v>
          </cell>
          <cell r="O273" t="str">
            <v>Skort Scooter Sets</v>
          </cell>
        </row>
        <row r="274">
          <cell r="N274" t="str">
            <v>004.306.008.046</v>
          </cell>
          <cell r="O274" t="str">
            <v>Overalls</v>
          </cell>
        </row>
        <row r="275">
          <cell r="N275" t="str">
            <v>004.306.008.050</v>
          </cell>
          <cell r="O275" t="str">
            <v>Outerwear</v>
          </cell>
        </row>
        <row r="276">
          <cell r="N276" t="str">
            <v>004.306.008.053</v>
          </cell>
          <cell r="O276" t="str">
            <v>Dresses</v>
          </cell>
        </row>
        <row r="277">
          <cell r="N277" t="str">
            <v>004.306.008.054</v>
          </cell>
          <cell r="O277" t="str">
            <v>Fleece Sets</v>
          </cell>
        </row>
        <row r="278">
          <cell r="N278" t="str">
            <v>004.306.008.055</v>
          </cell>
          <cell r="O278" t="str">
            <v>Rompers</v>
          </cell>
        </row>
        <row r="279">
          <cell r="N279" t="str">
            <v>004.306.008.061</v>
          </cell>
          <cell r="O279" t="str">
            <v>Swimwear</v>
          </cell>
        </row>
        <row r="280">
          <cell r="N280" t="str">
            <v>004.306.008.081</v>
          </cell>
          <cell r="O280" t="str">
            <v>LS Knit Tops</v>
          </cell>
        </row>
        <row r="281">
          <cell r="N281" t="str">
            <v>004.306.008.082</v>
          </cell>
          <cell r="O281" t="str">
            <v>SL Knit Tops</v>
          </cell>
        </row>
        <row r="282">
          <cell r="N282" t="str">
            <v>004.306.008.083</v>
          </cell>
          <cell r="O282" t="str">
            <v>SS Knit Tops</v>
          </cell>
        </row>
        <row r="283">
          <cell r="N283" t="str">
            <v>004.306.008.085</v>
          </cell>
          <cell r="O283" t="str">
            <v>SL Teeshirts</v>
          </cell>
        </row>
        <row r="284">
          <cell r="N284" t="str">
            <v>004.306.008.086</v>
          </cell>
          <cell r="O284" t="str">
            <v>SS Teeshirts</v>
          </cell>
        </row>
        <row r="285">
          <cell r="N285" t="str">
            <v>004.306.008.087</v>
          </cell>
          <cell r="O285" t="str">
            <v>LS Teeshirts</v>
          </cell>
        </row>
        <row r="286">
          <cell r="N286" t="str">
            <v>004.306.008.089</v>
          </cell>
          <cell r="O286" t="str">
            <v>Knit Tops</v>
          </cell>
        </row>
        <row r="287">
          <cell r="N287" t="str">
            <v>004.306.008.094</v>
          </cell>
          <cell r="O287" t="str">
            <v>Woven Tops</v>
          </cell>
        </row>
        <row r="288">
          <cell r="N288" t="str">
            <v>004.306.008.100</v>
          </cell>
          <cell r="O288" t="str">
            <v>3pc Sets</v>
          </cell>
        </row>
        <row r="289">
          <cell r="N289" t="str">
            <v>004.306.008.109</v>
          </cell>
          <cell r="O289" t="str">
            <v>Sweaters</v>
          </cell>
        </row>
        <row r="290">
          <cell r="N290" t="str">
            <v>004.306.008.112</v>
          </cell>
          <cell r="O290" t="str">
            <v>Pajama Sets</v>
          </cell>
        </row>
        <row r="291">
          <cell r="N291" t="str">
            <v>004.306.009.015</v>
          </cell>
          <cell r="O291" t="str">
            <v>Pants</v>
          </cell>
        </row>
        <row r="292">
          <cell r="N292" t="str">
            <v>004.306.009.016</v>
          </cell>
          <cell r="O292" t="str">
            <v>Pant Sets</v>
          </cell>
        </row>
        <row r="293">
          <cell r="N293" t="str">
            <v>004.306.009.025</v>
          </cell>
          <cell r="O293" t="str">
            <v>Shorts</v>
          </cell>
        </row>
        <row r="294">
          <cell r="N294" t="str">
            <v>004.306.009.026</v>
          </cell>
          <cell r="O294" t="str">
            <v>Short Sets</v>
          </cell>
        </row>
        <row r="295">
          <cell r="N295" t="str">
            <v>004.306.009.046</v>
          </cell>
          <cell r="O295" t="str">
            <v>Overalls</v>
          </cell>
        </row>
        <row r="296">
          <cell r="N296" t="str">
            <v>004.306.009.050</v>
          </cell>
          <cell r="O296" t="str">
            <v>Outerwear</v>
          </cell>
        </row>
        <row r="297">
          <cell r="N297" t="str">
            <v>004.306.009.054</v>
          </cell>
          <cell r="O297" t="str">
            <v>Fleece Sets</v>
          </cell>
        </row>
        <row r="298">
          <cell r="N298" t="str">
            <v>004.306.009.081</v>
          </cell>
          <cell r="O298" t="str">
            <v>LS Knit Tops</v>
          </cell>
        </row>
        <row r="299">
          <cell r="N299" t="str">
            <v>004.306.009.082</v>
          </cell>
          <cell r="O299" t="str">
            <v>SL Knit Tops</v>
          </cell>
        </row>
        <row r="300">
          <cell r="N300" t="str">
            <v>004.306.009.083</v>
          </cell>
          <cell r="O300" t="str">
            <v>SS Knit Tops</v>
          </cell>
        </row>
        <row r="301">
          <cell r="N301" t="str">
            <v>004.306.009.085</v>
          </cell>
          <cell r="O301" t="str">
            <v>SL Teeshirts</v>
          </cell>
        </row>
        <row r="302">
          <cell r="N302" t="str">
            <v>004.306.009.086</v>
          </cell>
          <cell r="O302" t="str">
            <v>SS Teeshirts</v>
          </cell>
        </row>
        <row r="303">
          <cell r="N303" t="str">
            <v>004.306.009.087</v>
          </cell>
          <cell r="O303" t="str">
            <v>LS Teeshirts</v>
          </cell>
        </row>
        <row r="304">
          <cell r="N304" t="str">
            <v>004.306.009.089</v>
          </cell>
          <cell r="O304" t="str">
            <v>Knit Tops</v>
          </cell>
        </row>
        <row r="305">
          <cell r="N305" t="str">
            <v>004.306.009.094</v>
          </cell>
          <cell r="O305" t="str">
            <v>Woven Tops</v>
          </cell>
        </row>
        <row r="306">
          <cell r="N306" t="str">
            <v>004.306.009.100</v>
          </cell>
          <cell r="O306" t="str">
            <v>3pc Sets</v>
          </cell>
        </row>
        <row r="307">
          <cell r="N307" t="str">
            <v>004.306.009.109</v>
          </cell>
          <cell r="O307" t="str">
            <v>Sweaters</v>
          </cell>
        </row>
        <row r="308">
          <cell r="N308" t="str">
            <v>004.306.990.990</v>
          </cell>
          <cell r="O308" t="str">
            <v>Assorted Irregular</v>
          </cell>
        </row>
        <row r="309">
          <cell r="N309" t="str">
            <v>005.400.500.500</v>
          </cell>
          <cell r="O309" t="str">
            <v>Plastic</v>
          </cell>
        </row>
        <row r="310">
          <cell r="N310" t="str">
            <v>005.400.500.501</v>
          </cell>
          <cell r="O310" t="str">
            <v>Rimless</v>
          </cell>
        </row>
        <row r="311">
          <cell r="N311" t="str">
            <v>005.400.500.502</v>
          </cell>
          <cell r="O311" t="str">
            <v>Metal</v>
          </cell>
        </row>
        <row r="312">
          <cell r="N312" t="str">
            <v>005.400.500.503</v>
          </cell>
          <cell r="O312" t="str">
            <v>Other</v>
          </cell>
        </row>
        <row r="313">
          <cell r="N313" t="str">
            <v>005.400.990.990</v>
          </cell>
          <cell r="O313" t="str">
            <v>Assorted Irregular</v>
          </cell>
        </row>
        <row r="314">
          <cell r="N314" t="str">
            <v>005.405.505.505</v>
          </cell>
          <cell r="O314" t="str">
            <v>Plastic</v>
          </cell>
        </row>
        <row r="315">
          <cell r="N315" t="str">
            <v>005.405.505.506</v>
          </cell>
          <cell r="O315" t="str">
            <v>Rimless</v>
          </cell>
        </row>
        <row r="316">
          <cell r="N316" t="str">
            <v>005.405.505.507</v>
          </cell>
          <cell r="O316" t="str">
            <v>Metal</v>
          </cell>
        </row>
        <row r="317">
          <cell r="N317" t="str">
            <v>005.405.505.508</v>
          </cell>
          <cell r="O317" t="str">
            <v>Other</v>
          </cell>
        </row>
        <row r="318">
          <cell r="N318" t="str">
            <v>005.410.510.510</v>
          </cell>
          <cell r="O318" t="str">
            <v>Plastic</v>
          </cell>
        </row>
        <row r="319">
          <cell r="N319" t="str">
            <v>005.410.510.512</v>
          </cell>
          <cell r="O319" t="str">
            <v>Metal</v>
          </cell>
        </row>
        <row r="320">
          <cell r="N320" t="str">
            <v>005.410.510.513</v>
          </cell>
          <cell r="O320" t="str">
            <v>Other</v>
          </cell>
        </row>
        <row r="321">
          <cell r="N321" t="str">
            <v>005.420.520.520</v>
          </cell>
          <cell r="O321" t="str">
            <v>Jewelry</v>
          </cell>
        </row>
        <row r="322">
          <cell r="N322" t="str">
            <v>005.420.520.521</v>
          </cell>
          <cell r="O322" t="str">
            <v>Trend</v>
          </cell>
        </row>
        <row r="323">
          <cell r="N323" t="str">
            <v>005.420.520.522</v>
          </cell>
          <cell r="O323" t="str">
            <v>Sport</v>
          </cell>
        </row>
        <row r="324">
          <cell r="N324" t="str">
            <v>005.420.520.523</v>
          </cell>
          <cell r="O324" t="str">
            <v>Dress</v>
          </cell>
        </row>
        <row r="325">
          <cell r="N325" t="str">
            <v>005.420.520.524</v>
          </cell>
          <cell r="O325" t="str">
            <v>Boxed</v>
          </cell>
        </row>
        <row r="326">
          <cell r="N326" t="str">
            <v>005.420.520.525</v>
          </cell>
          <cell r="O326" t="str">
            <v>Other</v>
          </cell>
        </row>
        <row r="327">
          <cell r="N327" t="str">
            <v>005.420.990.990</v>
          </cell>
          <cell r="O327" t="str">
            <v>Assorted Irregular</v>
          </cell>
        </row>
        <row r="328">
          <cell r="N328" t="str">
            <v>005.430.530.530</v>
          </cell>
          <cell r="O328" t="str">
            <v>Glam Chic</v>
          </cell>
        </row>
        <row r="329">
          <cell r="N329" t="str">
            <v>005.430.530.531</v>
          </cell>
          <cell r="O329" t="str">
            <v>Sport Chic</v>
          </cell>
        </row>
        <row r="330">
          <cell r="N330" t="str">
            <v>005.430.530.532</v>
          </cell>
          <cell r="O330" t="str">
            <v>Classic</v>
          </cell>
        </row>
        <row r="331">
          <cell r="N331" t="str">
            <v>005.430.530.533</v>
          </cell>
          <cell r="O331" t="str">
            <v>Precious</v>
          </cell>
        </row>
        <row r="332">
          <cell r="N332" t="str">
            <v>005.430.530.534</v>
          </cell>
          <cell r="O332" t="str">
            <v>Other</v>
          </cell>
        </row>
        <row r="333">
          <cell r="N333" t="str">
            <v>005.440.540.540</v>
          </cell>
          <cell r="O333" t="str">
            <v>Trend</v>
          </cell>
        </row>
        <row r="334">
          <cell r="N334" t="str">
            <v>005.440.540.541</v>
          </cell>
          <cell r="O334" t="str">
            <v>Sport</v>
          </cell>
        </row>
        <row r="335">
          <cell r="N335" t="str">
            <v>005.440.540.542</v>
          </cell>
          <cell r="O335" t="str">
            <v>Dress</v>
          </cell>
        </row>
        <row r="336">
          <cell r="N336" t="str">
            <v>005.440.540.543</v>
          </cell>
          <cell r="O336" t="str">
            <v>Boxed</v>
          </cell>
        </row>
        <row r="337">
          <cell r="N337" t="str">
            <v>005.440.540.544</v>
          </cell>
          <cell r="O337" t="str">
            <v>Other</v>
          </cell>
        </row>
        <row r="338">
          <cell r="N338" t="str">
            <v>005.445.545.545</v>
          </cell>
          <cell r="O338" t="str">
            <v>Glam Chic</v>
          </cell>
        </row>
        <row r="339">
          <cell r="N339" t="str">
            <v>005.445.545.546</v>
          </cell>
          <cell r="O339" t="str">
            <v>Sport Chic</v>
          </cell>
        </row>
        <row r="340">
          <cell r="N340" t="str">
            <v>005.445.545.547</v>
          </cell>
          <cell r="O340" t="str">
            <v>Classic</v>
          </cell>
        </row>
        <row r="341">
          <cell r="N341" t="str">
            <v>005.445.545.548</v>
          </cell>
          <cell r="O341" t="str">
            <v>Precious</v>
          </cell>
        </row>
        <row r="342">
          <cell r="N342" t="str">
            <v>005.445.545.549</v>
          </cell>
          <cell r="O342" t="str">
            <v>Other</v>
          </cell>
        </row>
        <row r="343">
          <cell r="N343" t="str">
            <v>005.450.550.550</v>
          </cell>
          <cell r="O343" t="str">
            <v>Satchel</v>
          </cell>
        </row>
        <row r="344">
          <cell r="N344" t="str">
            <v>005.450.550.551</v>
          </cell>
          <cell r="O344" t="str">
            <v>Clutch</v>
          </cell>
        </row>
        <row r="345">
          <cell r="N345" t="str">
            <v>005.450.550.552</v>
          </cell>
          <cell r="O345" t="str">
            <v>Frame</v>
          </cell>
        </row>
        <row r="346">
          <cell r="N346" t="str">
            <v>005.450.550.553</v>
          </cell>
          <cell r="O346" t="str">
            <v>Flap</v>
          </cell>
        </row>
        <row r="347">
          <cell r="N347" t="str">
            <v>005.450.550.554</v>
          </cell>
          <cell r="O347" t="str">
            <v>Hobo</v>
          </cell>
        </row>
        <row r="348">
          <cell r="N348" t="str">
            <v>005.450.550.555</v>
          </cell>
          <cell r="O348" t="str">
            <v>Crossbody</v>
          </cell>
        </row>
        <row r="349">
          <cell r="N349" t="str">
            <v>005.450.550.556</v>
          </cell>
          <cell r="O349" t="str">
            <v>Topzip</v>
          </cell>
        </row>
        <row r="350">
          <cell r="N350" t="str">
            <v>005.450.550.557</v>
          </cell>
          <cell r="O350" t="str">
            <v>Tote</v>
          </cell>
        </row>
        <row r="351">
          <cell r="N351" t="str">
            <v>005.450.550.558</v>
          </cell>
          <cell r="O351" t="str">
            <v>Other</v>
          </cell>
        </row>
        <row r="352">
          <cell r="N352" t="str">
            <v>005.450.560.560</v>
          </cell>
          <cell r="O352" t="str">
            <v>Clutch</v>
          </cell>
        </row>
        <row r="353">
          <cell r="N353" t="str">
            <v>005.450.560.561</v>
          </cell>
          <cell r="O353" t="str">
            <v>Crossbody</v>
          </cell>
        </row>
        <row r="354">
          <cell r="N354" t="str">
            <v>005.450.560.562</v>
          </cell>
          <cell r="O354" t="str">
            <v>Flap</v>
          </cell>
        </row>
        <row r="355">
          <cell r="N355" t="str">
            <v>005.450.560.563</v>
          </cell>
          <cell r="O355" t="str">
            <v>Hobo</v>
          </cell>
        </row>
        <row r="356">
          <cell r="N356" t="str">
            <v>005.450.560.564</v>
          </cell>
          <cell r="O356" t="str">
            <v>Satchel</v>
          </cell>
        </row>
        <row r="357">
          <cell r="N357" t="str">
            <v>005.450.560.565</v>
          </cell>
          <cell r="O357" t="str">
            <v>Topzip</v>
          </cell>
        </row>
        <row r="358">
          <cell r="N358" t="str">
            <v>005.450.560.566</v>
          </cell>
          <cell r="O358" t="str">
            <v>Tote</v>
          </cell>
        </row>
        <row r="359">
          <cell r="N359" t="str">
            <v>005.450.560.567</v>
          </cell>
          <cell r="O359" t="str">
            <v>Wristlet</v>
          </cell>
        </row>
        <row r="360">
          <cell r="N360" t="str">
            <v>005.450.560.568</v>
          </cell>
          <cell r="O360" t="str">
            <v>Other</v>
          </cell>
        </row>
        <row r="361">
          <cell r="N361" t="str">
            <v>005.450.570.570</v>
          </cell>
          <cell r="O361" t="str">
            <v>Barrel</v>
          </cell>
        </row>
        <row r="362">
          <cell r="N362" t="str">
            <v>005.450.570.571</v>
          </cell>
          <cell r="O362" t="str">
            <v>Clutch</v>
          </cell>
        </row>
        <row r="363">
          <cell r="N363" t="str">
            <v>005.450.570.572</v>
          </cell>
          <cell r="O363" t="str">
            <v>Frame</v>
          </cell>
        </row>
        <row r="364">
          <cell r="N364" t="str">
            <v>005.450.570.573</v>
          </cell>
          <cell r="O364" t="str">
            <v>Flap</v>
          </cell>
        </row>
        <row r="365">
          <cell r="N365" t="str">
            <v>005.450.570.574</v>
          </cell>
          <cell r="O365" t="str">
            <v>Topzip</v>
          </cell>
        </row>
        <row r="366">
          <cell r="N366" t="str">
            <v>005.450.570.575</v>
          </cell>
          <cell r="O366" t="str">
            <v>Wristlet</v>
          </cell>
        </row>
        <row r="367">
          <cell r="N367" t="str">
            <v>005.450.570.576</v>
          </cell>
          <cell r="O367" t="str">
            <v>Other</v>
          </cell>
        </row>
        <row r="368">
          <cell r="N368" t="str">
            <v>005.450.990.990</v>
          </cell>
          <cell r="O368" t="str">
            <v>Assorted Irregular</v>
          </cell>
        </row>
        <row r="369">
          <cell r="N369" t="str">
            <v>005.480.580.580</v>
          </cell>
          <cell r="O369" t="str">
            <v>Laptop</v>
          </cell>
        </row>
        <row r="370">
          <cell r="N370" t="str">
            <v>005.480.580.581</v>
          </cell>
          <cell r="O370" t="str">
            <v>Travel Duffel</v>
          </cell>
        </row>
        <row r="371">
          <cell r="N371" t="str">
            <v>005.480.580.582</v>
          </cell>
          <cell r="O371" t="str">
            <v>Messenger</v>
          </cell>
        </row>
        <row r="372">
          <cell r="N372" t="str">
            <v>005.480.580.583</v>
          </cell>
          <cell r="O372" t="str">
            <v>Dome</v>
          </cell>
        </row>
        <row r="373">
          <cell r="N373" t="str">
            <v>005.480.580.584</v>
          </cell>
          <cell r="O373" t="str">
            <v>Travel Roller</v>
          </cell>
        </row>
        <row r="374">
          <cell r="N374" t="str">
            <v>005.480.580.585</v>
          </cell>
          <cell r="O374" t="str">
            <v>Other</v>
          </cell>
        </row>
        <row r="375">
          <cell r="N375" t="str">
            <v>005.480.580.586</v>
          </cell>
          <cell r="O375" t="str">
            <v>Travel Tote</v>
          </cell>
        </row>
        <row r="376">
          <cell r="N376" t="str">
            <v>005.480.580.587</v>
          </cell>
          <cell r="O376" t="str">
            <v>Travel Wallets</v>
          </cell>
        </row>
        <row r="377">
          <cell r="N377" t="str">
            <v>005.480.580.588</v>
          </cell>
          <cell r="O377" t="str">
            <v>Travel Accessories</v>
          </cell>
        </row>
        <row r="378">
          <cell r="N378" t="str">
            <v>005.490.590.590</v>
          </cell>
          <cell r="O378" t="str">
            <v>Clutch</v>
          </cell>
        </row>
        <row r="379">
          <cell r="N379" t="str">
            <v>005.490.590.591</v>
          </cell>
          <cell r="O379" t="str">
            <v>Slim</v>
          </cell>
        </row>
        <row r="380">
          <cell r="N380" t="str">
            <v>005.490.590.592</v>
          </cell>
          <cell r="O380" t="str">
            <v>Tri fold</v>
          </cell>
        </row>
        <row r="381">
          <cell r="N381" t="str">
            <v>005.490.590.593</v>
          </cell>
          <cell r="O381" t="str">
            <v>Ziparound</v>
          </cell>
        </row>
        <row r="382">
          <cell r="N382" t="str">
            <v>005.490.590.594</v>
          </cell>
          <cell r="O382" t="str">
            <v>Organizer</v>
          </cell>
        </row>
        <row r="383">
          <cell r="N383" t="str">
            <v>005.490.590.595</v>
          </cell>
          <cell r="O383" t="str">
            <v>Card</v>
          </cell>
        </row>
        <row r="384">
          <cell r="N384" t="str">
            <v>005.490.590.596</v>
          </cell>
          <cell r="O384" t="str">
            <v>Coin</v>
          </cell>
        </row>
        <row r="385">
          <cell r="N385" t="str">
            <v>005.490.590.597</v>
          </cell>
          <cell r="O385" t="str">
            <v>Cosmetic</v>
          </cell>
        </row>
        <row r="386">
          <cell r="N386" t="str">
            <v>005.490.590.598</v>
          </cell>
          <cell r="O386" t="str">
            <v>Keychain</v>
          </cell>
        </row>
        <row r="387">
          <cell r="N387" t="str">
            <v>005.490.590.599</v>
          </cell>
          <cell r="O387" t="str">
            <v>Other</v>
          </cell>
        </row>
        <row r="388">
          <cell r="N388" t="str">
            <v>005.490.590.600</v>
          </cell>
          <cell r="O388" t="str">
            <v>Wristlet</v>
          </cell>
        </row>
        <row r="389">
          <cell r="N389" t="str">
            <v>005.490.990.990</v>
          </cell>
          <cell r="O389" t="str">
            <v>Assorted Irregular</v>
          </cell>
        </row>
        <row r="390">
          <cell r="N390" t="str">
            <v>005.500.600.601</v>
          </cell>
          <cell r="O390" t="str">
            <v>Flap</v>
          </cell>
        </row>
        <row r="391">
          <cell r="N391" t="str">
            <v>005.500.600.602</v>
          </cell>
          <cell r="O391" t="str">
            <v>Laptop</v>
          </cell>
        </row>
        <row r="392">
          <cell r="N392" t="str">
            <v>005.500.600.603</v>
          </cell>
          <cell r="O392" t="str">
            <v>Messenger</v>
          </cell>
        </row>
        <row r="393">
          <cell r="N393" t="str">
            <v>005.500.600.604</v>
          </cell>
          <cell r="O393" t="str">
            <v>Backpack</v>
          </cell>
        </row>
        <row r="394">
          <cell r="N394" t="str">
            <v>005.500.600.605</v>
          </cell>
          <cell r="O394" t="str">
            <v>Camera</v>
          </cell>
        </row>
        <row r="395">
          <cell r="N395" t="str">
            <v>005.500.600.606</v>
          </cell>
          <cell r="O395" t="str">
            <v>Tote</v>
          </cell>
        </row>
        <row r="396">
          <cell r="N396" t="str">
            <v>005.500.600.607</v>
          </cell>
          <cell r="O396" t="str">
            <v>Other</v>
          </cell>
        </row>
        <row r="397">
          <cell r="N397" t="str">
            <v>005.500.600.608</v>
          </cell>
          <cell r="O397" t="str">
            <v>Duffle</v>
          </cell>
        </row>
        <row r="398">
          <cell r="N398" t="str">
            <v>005.510.610.610</v>
          </cell>
          <cell r="O398" t="str">
            <v>Dopp Kit</v>
          </cell>
        </row>
        <row r="399">
          <cell r="N399" t="str">
            <v>005.510.610.611</v>
          </cell>
          <cell r="O399" t="str">
            <v>Travel Duffel</v>
          </cell>
        </row>
        <row r="400">
          <cell r="N400" t="str">
            <v>005.510.610.612</v>
          </cell>
          <cell r="O400" t="str">
            <v>Travel Roller</v>
          </cell>
        </row>
        <row r="401">
          <cell r="N401" t="str">
            <v>005.510.610.613</v>
          </cell>
          <cell r="O401" t="str">
            <v>Other</v>
          </cell>
        </row>
        <row r="402">
          <cell r="N402" t="str">
            <v>005.520.615.615</v>
          </cell>
          <cell r="O402" t="str">
            <v>Billfold</v>
          </cell>
        </row>
        <row r="403">
          <cell r="N403" t="str">
            <v>005.520.615.616</v>
          </cell>
          <cell r="O403" t="str">
            <v>Trifold</v>
          </cell>
        </row>
        <row r="404">
          <cell r="N404" t="str">
            <v>005.520.615.617</v>
          </cell>
          <cell r="O404" t="str">
            <v>Flat billfold</v>
          </cell>
        </row>
        <row r="405">
          <cell r="N405" t="str">
            <v>005.520.615.618</v>
          </cell>
          <cell r="O405" t="str">
            <v>Card case</v>
          </cell>
        </row>
        <row r="406">
          <cell r="N406" t="str">
            <v>005.520.615.620</v>
          </cell>
          <cell r="O406" t="str">
            <v>Keyfob</v>
          </cell>
        </row>
        <row r="407">
          <cell r="N407" t="str">
            <v>005.520.615.621</v>
          </cell>
          <cell r="O407" t="str">
            <v>Passcase</v>
          </cell>
        </row>
        <row r="408">
          <cell r="N408" t="str">
            <v>005.520.615.622</v>
          </cell>
          <cell r="O408" t="str">
            <v>Other</v>
          </cell>
        </row>
        <row r="409">
          <cell r="N409" t="str">
            <v>005.530.625.625</v>
          </cell>
          <cell r="O409" t="str">
            <v>Fashion Fabric</v>
          </cell>
        </row>
        <row r="410">
          <cell r="N410" t="str">
            <v>005.530.625.626</v>
          </cell>
          <cell r="O410" t="str">
            <v>Fashion Lthr</v>
          </cell>
        </row>
        <row r="411">
          <cell r="N411" t="str">
            <v>005.530.625.627</v>
          </cell>
          <cell r="O411" t="str">
            <v>Fashion Chain</v>
          </cell>
        </row>
        <row r="412">
          <cell r="N412" t="str">
            <v>005.530.625.628</v>
          </cell>
          <cell r="O412" t="str">
            <v>Fashion Other</v>
          </cell>
        </row>
        <row r="413">
          <cell r="N413" t="str">
            <v>005.530.625.629</v>
          </cell>
          <cell r="O413" t="str">
            <v>Basic Fabric</v>
          </cell>
        </row>
        <row r="414">
          <cell r="N414" t="str">
            <v>005.530.625.630</v>
          </cell>
          <cell r="O414" t="str">
            <v>Basic Lthr</v>
          </cell>
        </row>
        <row r="415">
          <cell r="N415" t="str">
            <v>005.530.625.631</v>
          </cell>
          <cell r="O415" t="str">
            <v>Basic Chain</v>
          </cell>
        </row>
        <row r="416">
          <cell r="N416" t="str">
            <v>005.530.990.990</v>
          </cell>
          <cell r="O416" t="str">
            <v>Assorted Irregular</v>
          </cell>
        </row>
        <row r="417">
          <cell r="N417" t="str">
            <v>005.540.635.635</v>
          </cell>
          <cell r="O417" t="str">
            <v>Fashion Fabric</v>
          </cell>
        </row>
        <row r="418">
          <cell r="N418" t="str">
            <v>005.540.635.636</v>
          </cell>
          <cell r="O418" t="str">
            <v>Fashion Lthr</v>
          </cell>
        </row>
        <row r="419">
          <cell r="N419" t="str">
            <v>005.540.635.637</v>
          </cell>
          <cell r="O419" t="str">
            <v>Fashion Other</v>
          </cell>
        </row>
        <row r="420">
          <cell r="N420" t="str">
            <v>005.540.635.638</v>
          </cell>
          <cell r="O420" t="str">
            <v>Basic Fabric</v>
          </cell>
        </row>
        <row r="421">
          <cell r="N421" t="str">
            <v>005.540.635.639</v>
          </cell>
          <cell r="O421" t="str">
            <v>Basic Lthr</v>
          </cell>
        </row>
        <row r="422">
          <cell r="N422" t="str">
            <v>005.550.641.641</v>
          </cell>
          <cell r="O422" t="str">
            <v>Earrings</v>
          </cell>
        </row>
        <row r="423">
          <cell r="N423" t="str">
            <v>005.550.642.642</v>
          </cell>
          <cell r="O423" t="str">
            <v>Necklaces</v>
          </cell>
        </row>
        <row r="424">
          <cell r="N424" t="str">
            <v>005.550.643.643</v>
          </cell>
          <cell r="O424" t="str">
            <v>Bracelets</v>
          </cell>
        </row>
        <row r="425">
          <cell r="N425" t="str">
            <v>005.550.644.644</v>
          </cell>
          <cell r="O425" t="str">
            <v>Rings</v>
          </cell>
        </row>
        <row r="426">
          <cell r="N426" t="str">
            <v>005.550.645.645</v>
          </cell>
          <cell r="O426" t="str">
            <v>Other</v>
          </cell>
        </row>
        <row r="427">
          <cell r="N427" t="str">
            <v>005.550.646.646</v>
          </cell>
          <cell r="O427" t="str">
            <v>Boxed Jewelry</v>
          </cell>
        </row>
        <row r="428">
          <cell r="N428" t="str">
            <v>005.550.990.990</v>
          </cell>
          <cell r="O428" t="str">
            <v>Assorted Irregular</v>
          </cell>
        </row>
        <row r="429">
          <cell r="N429" t="str">
            <v>005.555.641.641</v>
          </cell>
          <cell r="O429" t="str">
            <v>Earrings</v>
          </cell>
        </row>
        <row r="430">
          <cell r="N430" t="str">
            <v>005.555.642.642</v>
          </cell>
          <cell r="O430" t="str">
            <v>Necklaces</v>
          </cell>
        </row>
        <row r="431">
          <cell r="N431" t="str">
            <v>005.555.643.643</v>
          </cell>
          <cell r="O431" t="str">
            <v>Bracelets</v>
          </cell>
        </row>
        <row r="432">
          <cell r="N432" t="str">
            <v>005.555.644.644</v>
          </cell>
          <cell r="O432" t="str">
            <v>Rings</v>
          </cell>
        </row>
        <row r="433">
          <cell r="N433" t="str">
            <v>005.555.645.645</v>
          </cell>
          <cell r="O433" t="str">
            <v>Other</v>
          </cell>
        </row>
        <row r="434">
          <cell r="N434" t="str">
            <v>005.555.646.646</v>
          </cell>
          <cell r="O434" t="str">
            <v>Boxed Jewelry</v>
          </cell>
        </row>
        <row r="435">
          <cell r="N435" t="str">
            <v>005.560.651.651</v>
          </cell>
          <cell r="O435" t="str">
            <v>Earrings</v>
          </cell>
        </row>
        <row r="436">
          <cell r="N436" t="str">
            <v>005.560.652.652</v>
          </cell>
          <cell r="O436" t="str">
            <v>Necklaces</v>
          </cell>
        </row>
        <row r="437">
          <cell r="N437" t="str">
            <v>005.560.654.654</v>
          </cell>
          <cell r="O437" t="str">
            <v>Rings</v>
          </cell>
        </row>
        <row r="438">
          <cell r="N438" t="str">
            <v>005.560.655.655</v>
          </cell>
          <cell r="O438" t="str">
            <v>Boxed Jewelry</v>
          </cell>
        </row>
        <row r="439">
          <cell r="N439" t="str">
            <v>005.560.656.656</v>
          </cell>
          <cell r="O439" t="str">
            <v>Other</v>
          </cell>
        </row>
        <row r="440">
          <cell r="N440" t="str">
            <v>005.560.990.990</v>
          </cell>
          <cell r="O440" t="str">
            <v>Assorted Irregular</v>
          </cell>
        </row>
        <row r="441">
          <cell r="N441" t="str">
            <v>005.570.661.661</v>
          </cell>
          <cell r="O441" t="str">
            <v>Earrings</v>
          </cell>
        </row>
        <row r="442">
          <cell r="N442" t="str">
            <v>005.570.662.662</v>
          </cell>
          <cell r="O442" t="str">
            <v>Necklaces</v>
          </cell>
        </row>
        <row r="443">
          <cell r="N443" t="str">
            <v>005.570.663.663</v>
          </cell>
          <cell r="O443" t="str">
            <v>Bracelets Cuffs</v>
          </cell>
        </row>
        <row r="444">
          <cell r="N444" t="str">
            <v>005.570.664.664</v>
          </cell>
          <cell r="O444" t="str">
            <v>Rings</v>
          </cell>
        </row>
        <row r="445">
          <cell r="N445" t="str">
            <v>005.570.665.665</v>
          </cell>
          <cell r="O445" t="str">
            <v>Cufflinks</v>
          </cell>
        </row>
        <row r="446">
          <cell r="N446" t="str">
            <v>005.570.666.666</v>
          </cell>
          <cell r="O446" t="str">
            <v>Other</v>
          </cell>
        </row>
        <row r="447">
          <cell r="N447" t="str">
            <v>005.570.667.667</v>
          </cell>
          <cell r="O447" t="str">
            <v>Boxed</v>
          </cell>
        </row>
        <row r="448">
          <cell r="N448" t="str">
            <v>005.585.680.680</v>
          </cell>
          <cell r="O448" t="str">
            <v>Cosmetics</v>
          </cell>
        </row>
        <row r="449">
          <cell r="N449" t="str">
            <v>005.585.990.990</v>
          </cell>
          <cell r="O449" t="str">
            <v>Assorted Irregular</v>
          </cell>
        </row>
        <row r="450">
          <cell r="N450" t="str">
            <v>005.595.685.685</v>
          </cell>
          <cell r="O450" t="str">
            <v>Fragrance</v>
          </cell>
        </row>
        <row r="451">
          <cell r="N451" t="str">
            <v>005.595.685.686</v>
          </cell>
          <cell r="O451" t="str">
            <v>Body Care</v>
          </cell>
        </row>
        <row r="452">
          <cell r="N452" t="str">
            <v>005.595.685.687</v>
          </cell>
          <cell r="O452" t="str">
            <v>Boxed Sets</v>
          </cell>
        </row>
        <row r="453">
          <cell r="N453" t="str">
            <v>005.600.690.690</v>
          </cell>
          <cell r="O453" t="str">
            <v>Fragrance</v>
          </cell>
        </row>
        <row r="454">
          <cell r="N454" t="str">
            <v>005.600.690.691</v>
          </cell>
          <cell r="O454" t="str">
            <v>Body Care</v>
          </cell>
        </row>
        <row r="455">
          <cell r="N455" t="str">
            <v>005.600.690.692</v>
          </cell>
          <cell r="O455" t="str">
            <v>Boxed Sets</v>
          </cell>
        </row>
        <row r="456">
          <cell r="N456" t="str">
            <v>005.605.700.700</v>
          </cell>
          <cell r="O456" t="str">
            <v>W Underwear Tops</v>
          </cell>
        </row>
        <row r="457">
          <cell r="N457" t="str">
            <v>005.605.700.701</v>
          </cell>
          <cell r="O457" t="str">
            <v>W Underwear Bottoms</v>
          </cell>
        </row>
        <row r="458">
          <cell r="N458" t="str">
            <v>005.605.705.705</v>
          </cell>
          <cell r="O458" t="str">
            <v>M Underwear Tops</v>
          </cell>
        </row>
        <row r="459">
          <cell r="N459" t="str">
            <v>005.605.705.706</v>
          </cell>
          <cell r="O459" t="str">
            <v>M Underwear Bottoms</v>
          </cell>
        </row>
        <row r="460">
          <cell r="N460" t="str">
            <v>005.605.990.990</v>
          </cell>
          <cell r="O460" t="str">
            <v>Assorted Irregular</v>
          </cell>
        </row>
        <row r="461">
          <cell r="N461" t="str">
            <v>005.610.710.710</v>
          </cell>
          <cell r="O461" t="str">
            <v>Hats</v>
          </cell>
        </row>
        <row r="462">
          <cell r="N462" t="str">
            <v>005.610.710.711</v>
          </cell>
          <cell r="O462" t="str">
            <v>Cold Weather Hats</v>
          </cell>
        </row>
        <row r="463">
          <cell r="N463" t="str">
            <v>005.610.715.715</v>
          </cell>
          <cell r="O463" t="str">
            <v>Gloves</v>
          </cell>
        </row>
        <row r="464">
          <cell r="N464" t="str">
            <v>005.610.715.716</v>
          </cell>
          <cell r="O464" t="str">
            <v>Cold Weather Gloves</v>
          </cell>
        </row>
        <row r="465">
          <cell r="N465" t="str">
            <v>005.610.720.720</v>
          </cell>
          <cell r="O465" t="str">
            <v>Square Foulards</v>
          </cell>
        </row>
        <row r="466">
          <cell r="N466" t="str">
            <v>005.610.720.721</v>
          </cell>
          <cell r="O466" t="str">
            <v>Ascot Foulards</v>
          </cell>
        </row>
        <row r="467">
          <cell r="N467" t="str">
            <v>005.610.720.723</v>
          </cell>
          <cell r="O467" t="str">
            <v>Shawls</v>
          </cell>
        </row>
        <row r="468">
          <cell r="N468" t="str">
            <v>005.610.720.724</v>
          </cell>
          <cell r="O468" t="str">
            <v>Cold Weather Scarves</v>
          </cell>
        </row>
        <row r="469">
          <cell r="N469" t="str">
            <v>005.610.720.725</v>
          </cell>
          <cell r="O469" t="str">
            <v>Other Scarves</v>
          </cell>
        </row>
        <row r="470">
          <cell r="N470" t="str">
            <v>005.610.730.730</v>
          </cell>
          <cell r="O470" t="str">
            <v>Keychains</v>
          </cell>
        </row>
        <row r="471">
          <cell r="N471" t="str">
            <v>005.610.730.731</v>
          </cell>
          <cell r="O471" t="str">
            <v>Bag Charms</v>
          </cell>
        </row>
        <row r="472">
          <cell r="N472" t="str">
            <v>005.610.735.735</v>
          </cell>
          <cell r="O472" t="str">
            <v>Umbrellas</v>
          </cell>
        </row>
        <row r="473">
          <cell r="N473" t="str">
            <v>005.610.740.740</v>
          </cell>
          <cell r="O473" t="str">
            <v>Other</v>
          </cell>
        </row>
        <row r="474">
          <cell r="N474" t="str">
            <v>005.610.990.990</v>
          </cell>
          <cell r="O474" t="str">
            <v>Assorted Irregular</v>
          </cell>
        </row>
        <row r="475">
          <cell r="N475" t="str">
            <v>005.650.750.750</v>
          </cell>
          <cell r="O475" t="str">
            <v>Hats</v>
          </cell>
        </row>
        <row r="476">
          <cell r="N476" t="str">
            <v>005.650.750.751</v>
          </cell>
          <cell r="O476" t="str">
            <v>Cold Weather Hats</v>
          </cell>
        </row>
        <row r="477">
          <cell r="N477" t="str">
            <v>005.650.755.755</v>
          </cell>
          <cell r="O477" t="str">
            <v>Gloves</v>
          </cell>
        </row>
        <row r="478">
          <cell r="N478" t="str">
            <v>005.650.755.756</v>
          </cell>
          <cell r="O478" t="str">
            <v>Cold Weather Gloves</v>
          </cell>
        </row>
        <row r="479">
          <cell r="N479" t="str">
            <v>005.650.760.760</v>
          </cell>
          <cell r="O479" t="str">
            <v>Cold Weather Scarves</v>
          </cell>
        </row>
        <row r="480">
          <cell r="N480" t="str">
            <v>005.650.760.762</v>
          </cell>
          <cell r="O480" t="str">
            <v>Other Scarves</v>
          </cell>
        </row>
        <row r="481">
          <cell r="N481" t="str">
            <v>005.650.765.765</v>
          </cell>
          <cell r="O481" t="str">
            <v>Ties</v>
          </cell>
        </row>
        <row r="482">
          <cell r="N482" t="str">
            <v>005.650.770.770</v>
          </cell>
          <cell r="O482" t="str">
            <v>Keychains</v>
          </cell>
        </row>
        <row r="483">
          <cell r="N483" t="str">
            <v>005.650.775.775</v>
          </cell>
          <cell r="O483" t="str">
            <v>Umbrellas</v>
          </cell>
        </row>
        <row r="484">
          <cell r="N484" t="str">
            <v>005.650.780.780</v>
          </cell>
          <cell r="O484" t="str">
            <v>Other</v>
          </cell>
        </row>
        <row r="485">
          <cell r="N485" t="str">
            <v>005.685.785.785</v>
          </cell>
          <cell r="O485" t="str">
            <v>Womens 1Piece</v>
          </cell>
        </row>
        <row r="486">
          <cell r="N486" t="str">
            <v>005.685.785.786</v>
          </cell>
          <cell r="O486" t="str">
            <v>Women's Skirts Coverups</v>
          </cell>
        </row>
        <row r="487">
          <cell r="N487" t="str">
            <v>005.685.785.787</v>
          </cell>
          <cell r="O487" t="str">
            <v>Womens Bottoms</v>
          </cell>
        </row>
        <row r="488">
          <cell r="N488" t="str">
            <v>005.685.785.788</v>
          </cell>
          <cell r="O488" t="str">
            <v>Womens Tops</v>
          </cell>
        </row>
        <row r="489">
          <cell r="N489" t="str">
            <v>005.685.990.990</v>
          </cell>
          <cell r="O489" t="str">
            <v>Assorted Irregular</v>
          </cell>
        </row>
        <row r="490">
          <cell r="N490" t="str">
            <v>005.690.790.790</v>
          </cell>
          <cell r="O490" t="str">
            <v>Womens GC 1Piece</v>
          </cell>
        </row>
        <row r="491">
          <cell r="N491" t="str">
            <v>005.690.790.792</v>
          </cell>
          <cell r="O491" t="str">
            <v>Womens GC Bottoms</v>
          </cell>
        </row>
        <row r="492">
          <cell r="N492" t="str">
            <v>005.690.790.793</v>
          </cell>
          <cell r="O492" t="str">
            <v>Womens GC Tops</v>
          </cell>
        </row>
        <row r="493">
          <cell r="N493" t="str">
            <v>005.950.990.990</v>
          </cell>
          <cell r="O493" t="str">
            <v>Assorted Irregular</v>
          </cell>
        </row>
        <row r="494">
          <cell r="N494" t="str">
            <v>005.960.960.960</v>
          </cell>
          <cell r="O494" t="str">
            <v>Womens Misc</v>
          </cell>
        </row>
        <row r="495">
          <cell r="N495" t="str">
            <v>005.960.961.961</v>
          </cell>
          <cell r="O495" t="str">
            <v>Mens Misc</v>
          </cell>
        </row>
        <row r="496">
          <cell r="N496" t="str">
            <v>005.960.990.990</v>
          </cell>
          <cell r="O496" t="str">
            <v>Assorted Irregular</v>
          </cell>
        </row>
        <row r="497">
          <cell r="N497" t="str">
            <v>006.715.800.800</v>
          </cell>
          <cell r="O497" t="str">
            <v>Dress Plain</v>
          </cell>
        </row>
        <row r="498">
          <cell r="N498" t="str">
            <v>006.715.800.801</v>
          </cell>
          <cell r="O498" t="str">
            <v>Dress Detailed</v>
          </cell>
        </row>
        <row r="499">
          <cell r="N499" t="str">
            <v>006.715.800.802</v>
          </cell>
          <cell r="O499" t="str">
            <v>Dress Sandals</v>
          </cell>
        </row>
        <row r="500">
          <cell r="N500" t="str">
            <v>006.715.810.810</v>
          </cell>
          <cell r="O500" t="str">
            <v>Casual Footwear</v>
          </cell>
        </row>
        <row r="501">
          <cell r="N501" t="str">
            <v>006.715.820.820</v>
          </cell>
          <cell r="O501" t="str">
            <v>Sandals Dress</v>
          </cell>
        </row>
        <row r="502">
          <cell r="N502" t="str">
            <v>006.715.820.821</v>
          </cell>
          <cell r="O502" t="str">
            <v>Sandals Casual</v>
          </cell>
        </row>
        <row r="503">
          <cell r="N503" t="str">
            <v>006.715.825.825</v>
          </cell>
          <cell r="O503" t="str">
            <v>Beach</v>
          </cell>
        </row>
        <row r="504">
          <cell r="N504" t="str">
            <v>006.715.830.830</v>
          </cell>
          <cell r="O504" t="str">
            <v>Boot Casual</v>
          </cell>
        </row>
        <row r="505">
          <cell r="N505" t="str">
            <v>006.715.830.831</v>
          </cell>
          <cell r="O505" t="str">
            <v>Boot Dress</v>
          </cell>
        </row>
        <row r="506">
          <cell r="N506" t="str">
            <v>006.715.835.835</v>
          </cell>
          <cell r="O506" t="str">
            <v>Bootie Casual</v>
          </cell>
        </row>
        <row r="507">
          <cell r="N507" t="str">
            <v>006.715.835.836</v>
          </cell>
          <cell r="O507" t="str">
            <v>Bootie Dress</v>
          </cell>
        </row>
        <row r="508">
          <cell r="N508" t="str">
            <v>006.715.840.840</v>
          </cell>
          <cell r="O508" t="str">
            <v>Active</v>
          </cell>
        </row>
        <row r="509">
          <cell r="N509" t="str">
            <v>006.715.990.990</v>
          </cell>
          <cell r="O509" t="str">
            <v>Assorted Irregular</v>
          </cell>
        </row>
        <row r="510">
          <cell r="N510" t="str">
            <v>006.725.850.850</v>
          </cell>
          <cell r="O510" t="str">
            <v>Dress Plain</v>
          </cell>
        </row>
        <row r="511">
          <cell r="N511" t="str">
            <v>006.725.850.851</v>
          </cell>
          <cell r="O511" t="str">
            <v>Dress Detailed</v>
          </cell>
        </row>
        <row r="512">
          <cell r="N512" t="str">
            <v>006.725.860.860</v>
          </cell>
          <cell r="O512" t="str">
            <v>Casual Footwear</v>
          </cell>
        </row>
        <row r="513">
          <cell r="N513" t="str">
            <v>006.725.870.870</v>
          </cell>
          <cell r="O513" t="str">
            <v>Sandals Casual</v>
          </cell>
        </row>
        <row r="514">
          <cell r="N514" t="str">
            <v>006.725.870.873</v>
          </cell>
          <cell r="O514" t="str">
            <v>Sandals Dress</v>
          </cell>
        </row>
        <row r="515">
          <cell r="N515" t="str">
            <v>006.725.875.875</v>
          </cell>
          <cell r="O515" t="str">
            <v>Beach</v>
          </cell>
        </row>
        <row r="516">
          <cell r="N516" t="str">
            <v>006.725.880.880</v>
          </cell>
          <cell r="O516" t="str">
            <v>Boots Dress</v>
          </cell>
        </row>
        <row r="517">
          <cell r="N517" t="str">
            <v>006.725.880.881</v>
          </cell>
          <cell r="O517" t="str">
            <v>Boots Casual</v>
          </cell>
        </row>
        <row r="518">
          <cell r="N518" t="str">
            <v>006.725.890.890</v>
          </cell>
          <cell r="O518" t="str">
            <v>Active</v>
          </cell>
        </row>
        <row r="519">
          <cell r="N519" t="str">
            <v>006.725.990.990</v>
          </cell>
          <cell r="O519" t="str">
            <v>Assorted Irregular</v>
          </cell>
        </row>
        <row r="520">
          <cell r="N520" t="str">
            <v>006.735.900.900</v>
          </cell>
          <cell r="O520" t="str">
            <v>Athletic Footwear</v>
          </cell>
        </row>
        <row r="521">
          <cell r="N521" t="str">
            <v>006.735.905.905</v>
          </cell>
          <cell r="O521" t="str">
            <v>Dress Footwear</v>
          </cell>
        </row>
        <row r="522">
          <cell r="N522" t="str">
            <v>006.735.910.910</v>
          </cell>
          <cell r="O522" t="str">
            <v>Sandals</v>
          </cell>
        </row>
        <row r="523">
          <cell r="N523" t="str">
            <v>006.735.915.915</v>
          </cell>
          <cell r="O523" t="str">
            <v>Beach Sandals</v>
          </cell>
        </row>
        <row r="524">
          <cell r="N524" t="str">
            <v>006.735.920.920</v>
          </cell>
          <cell r="O524" t="str">
            <v>Boots</v>
          </cell>
        </row>
        <row r="525">
          <cell r="N525" t="str">
            <v>006.735.990.990</v>
          </cell>
          <cell r="O525" t="str">
            <v>Assorted Irregular</v>
          </cell>
        </row>
        <row r="526">
          <cell r="N526" t="str">
            <v>006.740.900.900</v>
          </cell>
          <cell r="O526" t="str">
            <v>Athletic Footwear</v>
          </cell>
        </row>
        <row r="527">
          <cell r="N527" t="str">
            <v>006.740.915.915</v>
          </cell>
          <cell r="O527" t="str">
            <v>Beach Sandals</v>
          </cell>
        </row>
        <row r="528">
          <cell r="N528" t="str">
            <v>006.745.955.900</v>
          </cell>
          <cell r="O528" t="str">
            <v>Athletic Footwear</v>
          </cell>
        </row>
        <row r="529">
          <cell r="N529" t="str">
            <v>006.745.955.905</v>
          </cell>
          <cell r="O529" t="str">
            <v>Dress Footwear</v>
          </cell>
        </row>
        <row r="530">
          <cell r="N530" t="str">
            <v>006.745.955.910</v>
          </cell>
          <cell r="O530" t="str">
            <v>Sandals</v>
          </cell>
        </row>
        <row r="531">
          <cell r="N531" t="str">
            <v>006.745.955.920</v>
          </cell>
          <cell r="O531" t="str">
            <v>Boots</v>
          </cell>
        </row>
        <row r="532">
          <cell r="N532" t="str">
            <v>006.745.965.900</v>
          </cell>
          <cell r="O532" t="str">
            <v>Athletic Footwear</v>
          </cell>
        </row>
        <row r="533">
          <cell r="N533" t="str">
            <v>006.745.965.910</v>
          </cell>
          <cell r="O533" t="str">
            <v>Sandals</v>
          </cell>
        </row>
        <row r="534">
          <cell r="N534" t="str">
            <v>006.950.990.990</v>
          </cell>
          <cell r="O534" t="str">
            <v>Assorted Irregular</v>
          </cell>
        </row>
        <row r="535">
          <cell r="N535" t="str">
            <v>006.960.960.960</v>
          </cell>
          <cell r="O535" t="str">
            <v>Womens Misc</v>
          </cell>
        </row>
        <row r="536">
          <cell r="N536" t="str">
            <v>006.960.990.990</v>
          </cell>
          <cell r="O536" t="str">
            <v>Assorted Irregular</v>
          </cell>
        </row>
        <row r="537">
          <cell r="N537" t="str">
            <v>007.605.700.700</v>
          </cell>
          <cell r="O537" t="str">
            <v>W Underwear Tops</v>
          </cell>
        </row>
        <row r="538">
          <cell r="N538" t="str">
            <v>007.605.700.701</v>
          </cell>
          <cell r="O538" t="str">
            <v>W Underwear Bottoms</v>
          </cell>
        </row>
        <row r="539">
          <cell r="N539" t="str">
            <v>007.605.700.910</v>
          </cell>
          <cell r="O539" t="str">
            <v>W Underwear Bottoms</v>
          </cell>
        </row>
        <row r="540">
          <cell r="N540" t="str">
            <v>007.605.700.912</v>
          </cell>
          <cell r="O540" t="str">
            <v>W Underwear Bottoms</v>
          </cell>
        </row>
        <row r="541">
          <cell r="N541" t="str">
            <v>007.605.700.913</v>
          </cell>
          <cell r="O541" t="str">
            <v>W Underwear Bottoms</v>
          </cell>
        </row>
        <row r="542">
          <cell r="N542" t="str">
            <v>007.605.700.914</v>
          </cell>
          <cell r="O542" t="str">
            <v>W Underwear Bottoms</v>
          </cell>
        </row>
        <row r="543">
          <cell r="N543" t="str">
            <v>007.605.701.702</v>
          </cell>
          <cell r="O543" t="str">
            <v>M Underwear Tops</v>
          </cell>
        </row>
        <row r="544">
          <cell r="N544" t="str">
            <v>007.605.701.703</v>
          </cell>
          <cell r="O544" t="str">
            <v>W Underwear Tops</v>
          </cell>
        </row>
        <row r="545">
          <cell r="N545" t="str">
            <v>007.605.701.704</v>
          </cell>
          <cell r="O545" t="str">
            <v>W Underwear Tops</v>
          </cell>
        </row>
        <row r="546">
          <cell r="N546" t="str">
            <v>007.605.701.707</v>
          </cell>
          <cell r="O546" t="str">
            <v>W Underwear Tops</v>
          </cell>
        </row>
        <row r="547">
          <cell r="N547" t="str">
            <v>007.605.702.923</v>
          </cell>
          <cell r="O547" t="str">
            <v>W Underwear Tops</v>
          </cell>
        </row>
        <row r="548">
          <cell r="N548" t="str">
            <v>007.605.702.925</v>
          </cell>
          <cell r="O548" t="str">
            <v>W Underwear Tops</v>
          </cell>
        </row>
        <row r="549">
          <cell r="N549" t="str">
            <v>007.605.702.928</v>
          </cell>
          <cell r="O549" t="str">
            <v>W Underwear Tops</v>
          </cell>
        </row>
        <row r="550">
          <cell r="N550" t="str">
            <v>007.605.703.929</v>
          </cell>
          <cell r="O550" t="str">
            <v>W Underwear Tops</v>
          </cell>
        </row>
        <row r="551">
          <cell r="N551" t="str">
            <v>007.605.704.931</v>
          </cell>
          <cell r="O551" t="str">
            <v>W Underwear Bottoms</v>
          </cell>
        </row>
        <row r="552">
          <cell r="N552" t="str">
            <v>007.605.705.911</v>
          </cell>
          <cell r="O552" t="str">
            <v>M Underwear Bottoms</v>
          </cell>
        </row>
        <row r="553">
          <cell r="N553" t="str">
            <v>007.605.705.917</v>
          </cell>
          <cell r="O553" t="str">
            <v>M Underwear Bottoms</v>
          </cell>
        </row>
        <row r="554">
          <cell r="N554" t="str">
            <v>007.605.705.918</v>
          </cell>
          <cell r="O554" t="str">
            <v>M Underwear Bottoms</v>
          </cell>
        </row>
        <row r="555">
          <cell r="N555" t="str">
            <v>007.605.707.934</v>
          </cell>
          <cell r="O555" t="str">
            <v>W Underwear Bottoms</v>
          </cell>
        </row>
        <row r="556">
          <cell r="N556" t="str">
            <v>007.605.707.936</v>
          </cell>
          <cell r="O556" t="str">
            <v>W Underwear Bottoms</v>
          </cell>
        </row>
        <row r="557">
          <cell r="N557" t="str">
            <v>007.605.708.938</v>
          </cell>
          <cell r="O557" t="str">
            <v>W Underwear Tops</v>
          </cell>
        </row>
        <row r="558">
          <cell r="N558" t="str">
            <v>007.605.708.939</v>
          </cell>
          <cell r="O558" t="str">
            <v>W Underwear Tops</v>
          </cell>
        </row>
        <row r="559">
          <cell r="N559" t="str">
            <v>007.605.741.947</v>
          </cell>
          <cell r="O559" t="str">
            <v>W Underwear Tops</v>
          </cell>
        </row>
        <row r="560">
          <cell r="N560" t="str">
            <v>007.605.742.921</v>
          </cell>
          <cell r="O560" t="str">
            <v>M Underwear Tops</v>
          </cell>
        </row>
        <row r="561">
          <cell r="N561" t="str">
            <v>007.605.742.925</v>
          </cell>
          <cell r="O561" t="str">
            <v>M Underwear Tops</v>
          </cell>
        </row>
        <row r="562">
          <cell r="N562" t="str">
            <v>007.605.742.927</v>
          </cell>
          <cell r="O562" t="str">
            <v>M Underwear Tops</v>
          </cell>
        </row>
        <row r="563">
          <cell r="N563" t="str">
            <v>007.605.743.934</v>
          </cell>
          <cell r="O563" t="str">
            <v>M Underwear Bottoms</v>
          </cell>
        </row>
        <row r="564">
          <cell r="N564" t="str">
            <v>007.605.743.936</v>
          </cell>
          <cell r="O564" t="str">
            <v>M Underwear Bottoms</v>
          </cell>
        </row>
        <row r="565">
          <cell r="N565" t="str">
            <v>007.605.744.938</v>
          </cell>
          <cell r="O565" t="str">
            <v>M Underwear Tops</v>
          </cell>
        </row>
        <row r="566">
          <cell r="N566" t="str">
            <v>007.605.744.939</v>
          </cell>
          <cell r="O566" t="str">
            <v>M Underwear Tops</v>
          </cell>
        </row>
        <row r="567">
          <cell r="N567" t="str">
            <v>007.685.911.974</v>
          </cell>
          <cell r="O567" t="str">
            <v>Womens 1Piece</v>
          </cell>
        </row>
        <row r="568">
          <cell r="N568" t="str">
            <v>007.685.917.703</v>
          </cell>
          <cell r="O568" t="str">
            <v>Womens Tops</v>
          </cell>
        </row>
        <row r="569">
          <cell r="N569" t="str">
            <v>007.685.917.910</v>
          </cell>
          <cell r="O569" t="str">
            <v>Womens Bottoms</v>
          </cell>
        </row>
        <row r="570">
          <cell r="N570" t="str">
            <v>007.695.914.983</v>
          </cell>
          <cell r="O570" t="str">
            <v>Bottoms</v>
          </cell>
        </row>
        <row r="571">
          <cell r="N571" t="str">
            <v>007.695.914.984</v>
          </cell>
          <cell r="O571" t="str">
            <v>Bottoms</v>
          </cell>
        </row>
        <row r="572">
          <cell r="N572" t="str">
            <v>007.695.914.985</v>
          </cell>
          <cell r="O572" t="str">
            <v>Bottoms</v>
          </cell>
        </row>
        <row r="573">
          <cell r="N573" t="str">
            <v>007.695.916.991</v>
          </cell>
          <cell r="O573" t="str">
            <v>Tops</v>
          </cell>
        </row>
        <row r="574">
          <cell r="N574" t="str">
            <v>021.010.110.110</v>
          </cell>
          <cell r="O574" t="str">
            <v>Fashion Denim Jeans</v>
          </cell>
        </row>
        <row r="575">
          <cell r="N575" t="str">
            <v>021.010.115.115</v>
          </cell>
          <cell r="O575" t="str">
            <v>Basic Denim Jeans</v>
          </cell>
        </row>
        <row r="576">
          <cell r="N576" t="str">
            <v>021.010.119.119</v>
          </cell>
          <cell r="O576" t="str">
            <v>Denim capris</v>
          </cell>
        </row>
        <row r="577">
          <cell r="N577" t="str">
            <v>021.010.990.990</v>
          </cell>
          <cell r="O577" t="str">
            <v>Assorted Irregular</v>
          </cell>
        </row>
        <row r="578">
          <cell r="N578" t="str">
            <v>021.015.120.120</v>
          </cell>
          <cell r="O578" t="str">
            <v>Woven pants</v>
          </cell>
        </row>
        <row r="579">
          <cell r="N579" t="str">
            <v>021.015.121.122</v>
          </cell>
          <cell r="O579" t="str">
            <v>Woven capris</v>
          </cell>
        </row>
        <row r="580">
          <cell r="N580" t="str">
            <v>021.015.122.123</v>
          </cell>
          <cell r="O580" t="str">
            <v>Knit pants Leggings</v>
          </cell>
        </row>
        <row r="581">
          <cell r="N581" t="str">
            <v>021.015.990.990</v>
          </cell>
          <cell r="O581" t="str">
            <v>Assorted Irregular</v>
          </cell>
        </row>
        <row r="582">
          <cell r="N582" t="str">
            <v>021.020.140.140</v>
          </cell>
          <cell r="O582" t="str">
            <v>Denim shorts</v>
          </cell>
        </row>
        <row r="583">
          <cell r="N583" t="str">
            <v>021.020.145.145</v>
          </cell>
          <cell r="O583" t="str">
            <v>Woven shorts</v>
          </cell>
        </row>
        <row r="584">
          <cell r="N584" t="str">
            <v>021.020.155.155</v>
          </cell>
          <cell r="O584" t="str">
            <v>Knit shorts</v>
          </cell>
        </row>
        <row r="585">
          <cell r="N585" t="str">
            <v>021.020.990.990</v>
          </cell>
          <cell r="O585" t="str">
            <v>Assorted Irregular</v>
          </cell>
        </row>
        <row r="586">
          <cell r="N586" t="str">
            <v>021.030.170.170</v>
          </cell>
          <cell r="O586" t="str">
            <v>Denim skirts</v>
          </cell>
        </row>
        <row r="587">
          <cell r="N587" t="str">
            <v>021.030.180.180</v>
          </cell>
          <cell r="O587" t="str">
            <v>Woven skirts</v>
          </cell>
        </row>
        <row r="588">
          <cell r="N588" t="str">
            <v>021.030.190.190</v>
          </cell>
          <cell r="O588" t="str">
            <v>Knit skirts</v>
          </cell>
        </row>
        <row r="589">
          <cell r="N589" t="str">
            <v>021.030.990.990</v>
          </cell>
          <cell r="O589" t="str">
            <v>Assorted Irregular</v>
          </cell>
        </row>
        <row r="590">
          <cell r="N590" t="str">
            <v>021.040.200.200</v>
          </cell>
          <cell r="O590" t="str">
            <v>Overalls</v>
          </cell>
        </row>
        <row r="591">
          <cell r="N591" t="str">
            <v>021.040.990.990</v>
          </cell>
          <cell r="O591" t="str">
            <v>Assorted Irregular</v>
          </cell>
        </row>
        <row r="592">
          <cell r="N592" t="str">
            <v>021.050.210.210</v>
          </cell>
          <cell r="O592" t="str">
            <v>Casual/Day</v>
          </cell>
        </row>
        <row r="593">
          <cell r="N593" t="str">
            <v>021.050.210.211</v>
          </cell>
          <cell r="O593" t="str">
            <v>Dressy/Night</v>
          </cell>
        </row>
        <row r="594">
          <cell r="N594" t="str">
            <v>021.050.220.220</v>
          </cell>
          <cell r="O594" t="str">
            <v>Casual/Day</v>
          </cell>
        </row>
        <row r="595">
          <cell r="N595" t="str">
            <v>021.050.220.221</v>
          </cell>
          <cell r="O595" t="str">
            <v>Dressy/Night</v>
          </cell>
        </row>
        <row r="596">
          <cell r="N596" t="str">
            <v>021.050.430.430</v>
          </cell>
          <cell r="O596" t="str">
            <v>Sweater Dresses</v>
          </cell>
        </row>
        <row r="597">
          <cell r="N597" t="str">
            <v>021.050.990.990</v>
          </cell>
          <cell r="O597" t="str">
            <v>Assorted Irregular</v>
          </cell>
        </row>
        <row r="598">
          <cell r="N598" t="str">
            <v>021.060.230.230</v>
          </cell>
          <cell r="O598" t="str">
            <v>Jackets</v>
          </cell>
        </row>
        <row r="599">
          <cell r="N599" t="str">
            <v>021.060.230.231</v>
          </cell>
          <cell r="O599" t="str">
            <v>Pullovers</v>
          </cell>
        </row>
        <row r="600">
          <cell r="N600" t="str">
            <v>021.060.240.240</v>
          </cell>
          <cell r="O600" t="str">
            <v>Pants</v>
          </cell>
        </row>
        <row r="601">
          <cell r="N601" t="str">
            <v>021.060.240.241</v>
          </cell>
          <cell r="O601" t="str">
            <v>Capris</v>
          </cell>
        </row>
        <row r="602">
          <cell r="N602" t="str">
            <v>021.060.240.242</v>
          </cell>
          <cell r="O602" t="str">
            <v>Shorts</v>
          </cell>
        </row>
        <row r="603">
          <cell r="N603" t="str">
            <v>021.060.240.243</v>
          </cell>
          <cell r="O603" t="str">
            <v>Skirts</v>
          </cell>
        </row>
        <row r="604">
          <cell r="N604" t="str">
            <v>021.060.990.990</v>
          </cell>
          <cell r="O604" t="str">
            <v>Assorted Irregular</v>
          </cell>
        </row>
        <row r="605">
          <cell r="N605" t="str">
            <v>021.070.250.250</v>
          </cell>
          <cell r="O605" t="str">
            <v>Denim Jackets</v>
          </cell>
        </row>
        <row r="606">
          <cell r="N606" t="str">
            <v>021.070.250.251</v>
          </cell>
          <cell r="O606" t="str">
            <v>Denim Vests</v>
          </cell>
        </row>
        <row r="607">
          <cell r="N607" t="str">
            <v>021.070.250.252</v>
          </cell>
          <cell r="O607" t="str">
            <v>Denim Blazers</v>
          </cell>
        </row>
        <row r="608">
          <cell r="N608" t="str">
            <v>021.070.990.990</v>
          </cell>
          <cell r="O608" t="str">
            <v>Assorted Irregular</v>
          </cell>
        </row>
        <row r="609">
          <cell r="N609" t="str">
            <v>021.075.260.260</v>
          </cell>
          <cell r="O609" t="str">
            <v>Blazers</v>
          </cell>
        </row>
        <row r="610">
          <cell r="N610" t="str">
            <v>021.075.260.261</v>
          </cell>
          <cell r="O610" t="str">
            <v>Vests</v>
          </cell>
        </row>
        <row r="611">
          <cell r="N611" t="str">
            <v>021.075.990.990</v>
          </cell>
          <cell r="O611" t="str">
            <v>Assorted Irregular</v>
          </cell>
        </row>
        <row r="612">
          <cell r="N612" t="str">
            <v>021.080.280.282</v>
          </cell>
          <cell r="O612" t="str">
            <v>Non Down Vests</v>
          </cell>
        </row>
        <row r="613">
          <cell r="N613" t="str">
            <v>021.080.280.283</v>
          </cell>
          <cell r="O613" t="str">
            <v>Down Vests</v>
          </cell>
        </row>
        <row r="614">
          <cell r="N614" t="str">
            <v>021.080.285.285</v>
          </cell>
          <cell r="O614" t="str">
            <v>Leather Outerwear</v>
          </cell>
        </row>
        <row r="615">
          <cell r="N615" t="str">
            <v>021.080.285.286</v>
          </cell>
          <cell r="O615" t="str">
            <v>PVC Outerwear</v>
          </cell>
        </row>
        <row r="616">
          <cell r="N616" t="str">
            <v>021.080.290.293</v>
          </cell>
          <cell r="O616" t="str">
            <v>Outerwear Coats</v>
          </cell>
        </row>
        <row r="617">
          <cell r="N617" t="str">
            <v>021.080.990.990</v>
          </cell>
          <cell r="O617" t="str">
            <v>Assorted Irregular</v>
          </cell>
        </row>
        <row r="618">
          <cell r="N618" t="str">
            <v>021.090.990.990</v>
          </cell>
          <cell r="O618" t="str">
            <v>Assorted Irregular</v>
          </cell>
        </row>
        <row r="619">
          <cell r="N619" t="str">
            <v>021.100.320.320</v>
          </cell>
          <cell r="O619" t="str">
            <v>Fashion</v>
          </cell>
        </row>
        <row r="620">
          <cell r="N620" t="str">
            <v>021.100.320.321</v>
          </cell>
          <cell r="O620" t="str">
            <v>Basic</v>
          </cell>
        </row>
        <row r="621">
          <cell r="N621" t="str">
            <v>021.100.330.330</v>
          </cell>
          <cell r="O621" t="str">
            <v>Fashion</v>
          </cell>
        </row>
        <row r="622">
          <cell r="N622" t="str">
            <v>021.100.331.331</v>
          </cell>
          <cell r="O622" t="str">
            <v>Basic</v>
          </cell>
        </row>
        <row r="623">
          <cell r="N623" t="str">
            <v>021.100.340.340</v>
          </cell>
          <cell r="O623" t="str">
            <v>Fashion</v>
          </cell>
        </row>
        <row r="624">
          <cell r="N624" t="str">
            <v>021.100.340.341</v>
          </cell>
          <cell r="O624" t="str">
            <v>Basic</v>
          </cell>
        </row>
        <row r="625">
          <cell r="N625" t="str">
            <v>021.100.345.345</v>
          </cell>
          <cell r="O625" t="str">
            <v>Fashion</v>
          </cell>
        </row>
        <row r="626">
          <cell r="N626" t="str">
            <v>021.100.345.346</v>
          </cell>
          <cell r="O626" t="str">
            <v>Basic</v>
          </cell>
        </row>
        <row r="627">
          <cell r="N627" t="str">
            <v>021.100.346.346</v>
          </cell>
          <cell r="O627" t="str">
            <v>Basic Tanks</v>
          </cell>
        </row>
        <row r="628">
          <cell r="N628" t="str">
            <v>021.100.351.350</v>
          </cell>
          <cell r="O628" t="str">
            <v>Fashion Tees</v>
          </cell>
        </row>
        <row r="629">
          <cell r="N629" t="str">
            <v>021.100.351.353</v>
          </cell>
          <cell r="O629" t="str">
            <v>Basic Tees</v>
          </cell>
        </row>
        <row r="630">
          <cell r="N630" t="str">
            <v>021.100.356.350</v>
          </cell>
          <cell r="O630" t="str">
            <v>Fashion Tees</v>
          </cell>
        </row>
        <row r="631">
          <cell r="N631" t="str">
            <v>021.100.356.353</v>
          </cell>
          <cell r="O631" t="str">
            <v>Basic Tees</v>
          </cell>
        </row>
        <row r="632">
          <cell r="N632" t="str">
            <v>021.100.990.990</v>
          </cell>
          <cell r="O632" t="str">
            <v>Assorted Irregular</v>
          </cell>
        </row>
        <row r="633">
          <cell r="N633" t="str">
            <v>021.110.370.370</v>
          </cell>
          <cell r="O633" t="str">
            <v>LS Woven Shirts</v>
          </cell>
        </row>
        <row r="634">
          <cell r="N634" t="str">
            <v>021.110.380.380</v>
          </cell>
          <cell r="O634" t="str">
            <v>SS Woven Shirts</v>
          </cell>
        </row>
        <row r="635">
          <cell r="N635" t="str">
            <v>021.110.390.390</v>
          </cell>
          <cell r="O635" t="str">
            <v>SL Woven Shirts</v>
          </cell>
        </row>
        <row r="636">
          <cell r="N636" t="str">
            <v>021.110.990.990</v>
          </cell>
          <cell r="O636" t="str">
            <v>Assorted Irregular</v>
          </cell>
        </row>
        <row r="637">
          <cell r="N637" t="str">
            <v>021.120.400.400</v>
          </cell>
          <cell r="O637" t="str">
            <v>Pullovers</v>
          </cell>
        </row>
        <row r="638">
          <cell r="N638" t="str">
            <v>021.120.400.401</v>
          </cell>
          <cell r="O638" t="str">
            <v>Cardigans</v>
          </cell>
        </row>
        <row r="639">
          <cell r="N639" t="str">
            <v>021.120.410.410</v>
          </cell>
          <cell r="O639" t="str">
            <v>Pullovers</v>
          </cell>
        </row>
        <row r="640">
          <cell r="N640" t="str">
            <v>021.120.410.411</v>
          </cell>
          <cell r="O640" t="str">
            <v>Cardigans</v>
          </cell>
        </row>
        <row r="641">
          <cell r="N641" t="str">
            <v>021.120.420.420</v>
          </cell>
          <cell r="O641" t="str">
            <v>Pullovers</v>
          </cell>
        </row>
        <row r="642">
          <cell r="N642" t="str">
            <v>021.120.420.421</v>
          </cell>
          <cell r="O642" t="str">
            <v>Cardigans</v>
          </cell>
        </row>
        <row r="643">
          <cell r="N643" t="str">
            <v>021.120.990.990</v>
          </cell>
          <cell r="O643" t="str">
            <v>Assorted Irregular</v>
          </cell>
        </row>
        <row r="644">
          <cell r="N644" t="str">
            <v>021.950.990.990</v>
          </cell>
          <cell r="O644" t="str">
            <v>Assorted Irregular</v>
          </cell>
        </row>
        <row r="645">
          <cell r="N645" t="str">
            <v>023.010.110.110</v>
          </cell>
          <cell r="O645" t="str">
            <v>Fashion Denim Jeans</v>
          </cell>
        </row>
        <row r="646">
          <cell r="N646" t="str">
            <v>023.010.115.115</v>
          </cell>
          <cell r="O646" t="str">
            <v>Basic Denim Jeans</v>
          </cell>
        </row>
        <row r="647">
          <cell r="N647" t="str">
            <v>023.010.990.990</v>
          </cell>
          <cell r="O647" t="str">
            <v>Assorted Irregular</v>
          </cell>
        </row>
        <row r="648">
          <cell r="N648" t="str">
            <v>023.015.120.120</v>
          </cell>
          <cell r="O648" t="str">
            <v>Woven pants</v>
          </cell>
        </row>
        <row r="649">
          <cell r="N649" t="str">
            <v>023.015.990.990</v>
          </cell>
          <cell r="O649" t="str">
            <v>Assorted Irregular</v>
          </cell>
        </row>
        <row r="650">
          <cell r="N650" t="str">
            <v>023.020.140.140</v>
          </cell>
          <cell r="O650" t="str">
            <v>Denim shorts</v>
          </cell>
        </row>
        <row r="651">
          <cell r="N651" t="str">
            <v>023.020.145.145</v>
          </cell>
          <cell r="O651" t="str">
            <v>Woven shorts</v>
          </cell>
        </row>
        <row r="652">
          <cell r="N652" t="str">
            <v>023.020.155.155</v>
          </cell>
          <cell r="O652" t="str">
            <v>Knit shorts</v>
          </cell>
        </row>
        <row r="653">
          <cell r="N653" t="str">
            <v>023.020.990.990</v>
          </cell>
          <cell r="O653" t="str">
            <v>Assorted Irregular</v>
          </cell>
        </row>
        <row r="654">
          <cell r="N654" t="str">
            <v>023.040.990.990</v>
          </cell>
          <cell r="O654" t="str">
            <v>Assorted Irregular</v>
          </cell>
        </row>
        <row r="655">
          <cell r="N655" t="str">
            <v>023.060.230.230</v>
          </cell>
          <cell r="O655" t="str">
            <v>Jackets</v>
          </cell>
        </row>
        <row r="656">
          <cell r="N656" t="str">
            <v>023.060.230.231</v>
          </cell>
          <cell r="O656" t="str">
            <v>Pullovers</v>
          </cell>
        </row>
        <row r="657">
          <cell r="N657" t="str">
            <v>023.060.240.240</v>
          </cell>
          <cell r="O657" t="str">
            <v>Pants</v>
          </cell>
        </row>
        <row r="658">
          <cell r="N658" t="str">
            <v>023.060.240.242</v>
          </cell>
          <cell r="O658" t="str">
            <v>Shorts</v>
          </cell>
        </row>
        <row r="659">
          <cell r="N659" t="str">
            <v>023.060.990.990</v>
          </cell>
          <cell r="O659" t="str">
            <v>Assorted Irregular</v>
          </cell>
        </row>
        <row r="660">
          <cell r="N660" t="str">
            <v>023.070.250.250</v>
          </cell>
          <cell r="O660" t="str">
            <v>Denim Jackets</v>
          </cell>
        </row>
        <row r="661">
          <cell r="N661" t="str">
            <v>023.070.250.251</v>
          </cell>
          <cell r="O661" t="str">
            <v>Denim Vests</v>
          </cell>
        </row>
        <row r="662">
          <cell r="N662" t="str">
            <v>023.070.250.252</v>
          </cell>
          <cell r="O662" t="str">
            <v>Denim Blazers</v>
          </cell>
        </row>
        <row r="663">
          <cell r="N663" t="str">
            <v>023.070.990.990</v>
          </cell>
          <cell r="O663" t="str">
            <v>Assorted Irregular</v>
          </cell>
        </row>
        <row r="664">
          <cell r="N664" t="str">
            <v>023.075.260.260</v>
          </cell>
          <cell r="O664" t="str">
            <v>Blazers</v>
          </cell>
        </row>
        <row r="665">
          <cell r="N665" t="str">
            <v>023.075.260.261</v>
          </cell>
          <cell r="O665" t="str">
            <v>Vests</v>
          </cell>
        </row>
        <row r="666">
          <cell r="N666" t="str">
            <v>023.075.261.261</v>
          </cell>
          <cell r="O666" t="str">
            <v>Vests</v>
          </cell>
        </row>
        <row r="667">
          <cell r="N667" t="str">
            <v>023.075.990.990</v>
          </cell>
          <cell r="O667" t="str">
            <v>Assorted Irregular</v>
          </cell>
        </row>
        <row r="668">
          <cell r="N668" t="str">
            <v>023.080.280.280</v>
          </cell>
          <cell r="O668" t="str">
            <v>Non Down Jackets</v>
          </cell>
        </row>
        <row r="669">
          <cell r="N669" t="str">
            <v>023.080.280.281</v>
          </cell>
          <cell r="O669" t="str">
            <v>Down Jackets</v>
          </cell>
        </row>
        <row r="670">
          <cell r="N670" t="str">
            <v>023.080.280.282</v>
          </cell>
          <cell r="O670" t="str">
            <v>Non Down Vests</v>
          </cell>
        </row>
        <row r="671">
          <cell r="N671" t="str">
            <v>023.080.280.283</v>
          </cell>
          <cell r="O671" t="str">
            <v>Down Vests</v>
          </cell>
        </row>
        <row r="672">
          <cell r="N672" t="str">
            <v>023.080.285.285</v>
          </cell>
          <cell r="O672" t="str">
            <v>Leather Outerwear</v>
          </cell>
        </row>
        <row r="673">
          <cell r="N673" t="str">
            <v>023.080.285.286</v>
          </cell>
          <cell r="O673" t="str">
            <v>PVC Outerwear</v>
          </cell>
        </row>
        <row r="674">
          <cell r="N674" t="str">
            <v>023.080.290.293</v>
          </cell>
          <cell r="O674" t="str">
            <v>Outerwear Coats</v>
          </cell>
        </row>
        <row r="675">
          <cell r="N675" t="str">
            <v>023.080.990.990</v>
          </cell>
          <cell r="O675" t="str">
            <v>Assorted Irregular</v>
          </cell>
        </row>
        <row r="676">
          <cell r="N676" t="str">
            <v>023.090.990.990</v>
          </cell>
          <cell r="O676" t="str">
            <v>Assorted Irregular</v>
          </cell>
        </row>
        <row r="677">
          <cell r="N677" t="str">
            <v>023.100.320.320</v>
          </cell>
          <cell r="O677" t="str">
            <v>Fashion</v>
          </cell>
        </row>
        <row r="678">
          <cell r="N678" t="str">
            <v>023.100.320.321</v>
          </cell>
          <cell r="O678" t="str">
            <v>Basic</v>
          </cell>
        </row>
        <row r="679">
          <cell r="N679" t="str">
            <v>023.100.330.330</v>
          </cell>
          <cell r="O679" t="str">
            <v>Fashion</v>
          </cell>
        </row>
        <row r="680">
          <cell r="N680" t="str">
            <v>023.100.331.331</v>
          </cell>
          <cell r="O680" t="str">
            <v>Basic</v>
          </cell>
        </row>
        <row r="681">
          <cell r="N681" t="str">
            <v>023.100.340.342</v>
          </cell>
          <cell r="O681" t="str">
            <v>SL Knit Tops</v>
          </cell>
        </row>
        <row r="682">
          <cell r="N682" t="str">
            <v>023.100.340.343</v>
          </cell>
          <cell r="O682" t="str">
            <v>Tanks</v>
          </cell>
        </row>
        <row r="683">
          <cell r="N683" t="str">
            <v>023.100.350.350</v>
          </cell>
          <cell r="O683" t="str">
            <v>Fashion Tees</v>
          </cell>
        </row>
        <row r="684">
          <cell r="N684" t="str">
            <v>023.100.350.351</v>
          </cell>
          <cell r="O684" t="str">
            <v>Logo Tees</v>
          </cell>
        </row>
        <row r="685">
          <cell r="N685" t="str">
            <v>023.100.990.990</v>
          </cell>
          <cell r="O685" t="str">
            <v>Assorted Irregular</v>
          </cell>
        </row>
        <row r="686">
          <cell r="N686" t="str">
            <v>023.110.370.370</v>
          </cell>
          <cell r="O686" t="str">
            <v>LS Woven Shirts</v>
          </cell>
        </row>
        <row r="687">
          <cell r="N687" t="str">
            <v>023.110.380.380</v>
          </cell>
          <cell r="O687" t="str">
            <v>SS Woven Shirts</v>
          </cell>
        </row>
        <row r="688">
          <cell r="N688" t="str">
            <v>023.110.390.390</v>
          </cell>
          <cell r="O688" t="str">
            <v>SL Woven Shirts</v>
          </cell>
        </row>
        <row r="689">
          <cell r="N689" t="str">
            <v>023.110.990.990</v>
          </cell>
          <cell r="O689" t="str">
            <v>Assorted Irregular</v>
          </cell>
        </row>
        <row r="690">
          <cell r="N690" t="str">
            <v>023.120.400.400</v>
          </cell>
          <cell r="O690" t="str">
            <v>Pullovers</v>
          </cell>
        </row>
        <row r="691">
          <cell r="N691" t="str">
            <v>023.120.400.401</v>
          </cell>
          <cell r="O691" t="str">
            <v>Cardigans</v>
          </cell>
        </row>
        <row r="692">
          <cell r="N692" t="str">
            <v>023.120.420.420</v>
          </cell>
          <cell r="O692" t="str">
            <v>Pullovers</v>
          </cell>
        </row>
        <row r="693">
          <cell r="N693" t="str">
            <v>023.120.420.421</v>
          </cell>
          <cell r="O693" t="str">
            <v>Cardigans</v>
          </cell>
        </row>
        <row r="694">
          <cell r="N694" t="str">
            <v>023.120.990.990</v>
          </cell>
          <cell r="O694" t="str">
            <v>Assorted Irregular</v>
          </cell>
        </row>
        <row r="695">
          <cell r="N695" t="str">
            <v>023.650.765.765</v>
          </cell>
          <cell r="O695" t="str">
            <v>Ties</v>
          </cell>
        </row>
        <row r="696">
          <cell r="N696" t="str">
            <v>023.950.950.950</v>
          </cell>
          <cell r="O696" t="str">
            <v>Damages</v>
          </cell>
        </row>
        <row r="697">
          <cell r="N697" t="str">
            <v>023.950.990.990</v>
          </cell>
          <cell r="O697" t="str">
            <v>Assorted Irregular</v>
          </cell>
        </row>
        <row r="698">
          <cell r="N698" t="str">
            <v>023.960.990.990</v>
          </cell>
          <cell r="O698" t="str">
            <v>Assorted Irregular</v>
          </cell>
        </row>
        <row r="699">
          <cell r="N699" t="str">
            <v>025.400.500.500</v>
          </cell>
          <cell r="O699" t="str">
            <v>Plastic</v>
          </cell>
        </row>
        <row r="700">
          <cell r="N700" t="str">
            <v>025.400.500.501</v>
          </cell>
          <cell r="O700" t="str">
            <v>Rimless</v>
          </cell>
        </row>
        <row r="701">
          <cell r="N701" t="str">
            <v>025.400.500.502</v>
          </cell>
          <cell r="O701" t="str">
            <v>Metal</v>
          </cell>
        </row>
        <row r="702">
          <cell r="N702" t="str">
            <v>025.400.990.990</v>
          </cell>
          <cell r="O702" t="str">
            <v>Assorted Irregular</v>
          </cell>
        </row>
        <row r="703">
          <cell r="N703" t="str">
            <v>025.405.505.505</v>
          </cell>
          <cell r="O703" t="str">
            <v>Plastic</v>
          </cell>
        </row>
        <row r="704">
          <cell r="N704" t="str">
            <v>025.405.505.506</v>
          </cell>
          <cell r="O704" t="str">
            <v>Rimless</v>
          </cell>
        </row>
        <row r="705">
          <cell r="N705" t="str">
            <v>025.405.505.507</v>
          </cell>
          <cell r="O705" t="str">
            <v>Metal</v>
          </cell>
        </row>
        <row r="706">
          <cell r="N706" t="str">
            <v>025.410.510.510</v>
          </cell>
          <cell r="O706" t="str">
            <v>Plastic</v>
          </cell>
        </row>
        <row r="707">
          <cell r="N707" t="str">
            <v>025.420.520.520</v>
          </cell>
          <cell r="O707" t="str">
            <v>Jewelry</v>
          </cell>
        </row>
        <row r="708">
          <cell r="N708" t="str">
            <v>025.420.520.521</v>
          </cell>
          <cell r="O708" t="str">
            <v>Trend</v>
          </cell>
        </row>
        <row r="709">
          <cell r="N709" t="str">
            <v>025.420.520.522</v>
          </cell>
          <cell r="O709" t="str">
            <v>Sport</v>
          </cell>
        </row>
        <row r="710">
          <cell r="N710" t="str">
            <v>025.420.520.523</v>
          </cell>
          <cell r="O710" t="str">
            <v>Dress</v>
          </cell>
        </row>
        <row r="711">
          <cell r="N711" t="str">
            <v>025.420.520.524</v>
          </cell>
          <cell r="O711" t="str">
            <v>Boxed</v>
          </cell>
        </row>
        <row r="712">
          <cell r="N712" t="str">
            <v>025.420.520.525</v>
          </cell>
          <cell r="O712" t="str">
            <v>Other</v>
          </cell>
        </row>
        <row r="713">
          <cell r="N713" t="str">
            <v>025.420.990.990</v>
          </cell>
          <cell r="O713" t="str">
            <v>Assorted Irregular</v>
          </cell>
        </row>
        <row r="714">
          <cell r="N714" t="str">
            <v>025.440.540.540</v>
          </cell>
          <cell r="O714" t="str">
            <v>Trend</v>
          </cell>
        </row>
        <row r="715">
          <cell r="N715" t="str">
            <v>025.440.540.541</v>
          </cell>
          <cell r="O715" t="str">
            <v>Sport</v>
          </cell>
        </row>
        <row r="716">
          <cell r="N716" t="str">
            <v>025.440.540.542</v>
          </cell>
          <cell r="O716" t="str">
            <v>Dress</v>
          </cell>
        </row>
        <row r="717">
          <cell r="N717" t="str">
            <v>025.440.540.543</v>
          </cell>
          <cell r="O717" t="str">
            <v>Boxed</v>
          </cell>
        </row>
        <row r="718">
          <cell r="N718" t="str">
            <v>025.440.540.544</v>
          </cell>
          <cell r="O718" t="str">
            <v>Other</v>
          </cell>
        </row>
        <row r="719">
          <cell r="N719" t="str">
            <v>025.450.550.550</v>
          </cell>
          <cell r="O719" t="str">
            <v>Satchel</v>
          </cell>
        </row>
        <row r="720">
          <cell r="N720" t="str">
            <v>025.450.550.551</v>
          </cell>
          <cell r="O720" t="str">
            <v>Clutch</v>
          </cell>
        </row>
        <row r="721">
          <cell r="N721" t="str">
            <v>025.450.550.552</v>
          </cell>
          <cell r="O721" t="str">
            <v>Frame</v>
          </cell>
        </row>
        <row r="722">
          <cell r="N722" t="str">
            <v>025.450.550.553</v>
          </cell>
          <cell r="O722" t="str">
            <v>Flap</v>
          </cell>
        </row>
        <row r="723">
          <cell r="N723" t="str">
            <v>025.450.550.554</v>
          </cell>
          <cell r="O723" t="str">
            <v>Hobo</v>
          </cell>
        </row>
        <row r="724">
          <cell r="N724" t="str">
            <v>025.450.550.555</v>
          </cell>
          <cell r="O724" t="str">
            <v>Crossbody</v>
          </cell>
        </row>
        <row r="725">
          <cell r="N725" t="str">
            <v>025.450.550.556</v>
          </cell>
          <cell r="O725" t="str">
            <v>Topzip</v>
          </cell>
        </row>
        <row r="726">
          <cell r="N726" t="str">
            <v>025.450.550.557</v>
          </cell>
          <cell r="O726" t="str">
            <v>Tote</v>
          </cell>
        </row>
        <row r="727">
          <cell r="N727" t="str">
            <v>025.450.550.558</v>
          </cell>
          <cell r="O727" t="str">
            <v>Other</v>
          </cell>
        </row>
        <row r="728">
          <cell r="N728" t="str">
            <v>025.450.560.560</v>
          </cell>
          <cell r="O728" t="str">
            <v>Clutch</v>
          </cell>
        </row>
        <row r="729">
          <cell r="N729" t="str">
            <v>025.450.560.561</v>
          </cell>
          <cell r="O729" t="str">
            <v>Crossbody</v>
          </cell>
        </row>
        <row r="730">
          <cell r="N730" t="str">
            <v>025.450.560.562</v>
          </cell>
          <cell r="O730" t="str">
            <v>Flap</v>
          </cell>
        </row>
        <row r="731">
          <cell r="N731" t="str">
            <v>025.450.560.564</v>
          </cell>
          <cell r="O731" t="str">
            <v>Satchel</v>
          </cell>
        </row>
        <row r="732">
          <cell r="N732" t="str">
            <v>025.450.560.565</v>
          </cell>
          <cell r="O732" t="str">
            <v>Topzip</v>
          </cell>
        </row>
        <row r="733">
          <cell r="N733" t="str">
            <v>025.450.560.566</v>
          </cell>
          <cell r="O733" t="str">
            <v>Tote</v>
          </cell>
        </row>
        <row r="734">
          <cell r="N734" t="str">
            <v>025.450.990.990</v>
          </cell>
          <cell r="O734" t="str">
            <v>Assorted Irregular</v>
          </cell>
        </row>
        <row r="735">
          <cell r="N735" t="str">
            <v>025.480.580.580</v>
          </cell>
          <cell r="O735" t="str">
            <v>Laptop</v>
          </cell>
        </row>
        <row r="736">
          <cell r="N736" t="str">
            <v>025.480.580.581</v>
          </cell>
          <cell r="O736" t="str">
            <v>Travel Duffel</v>
          </cell>
        </row>
        <row r="737">
          <cell r="N737" t="str">
            <v>025.480.580.583</v>
          </cell>
          <cell r="O737" t="str">
            <v>Dome</v>
          </cell>
        </row>
        <row r="738">
          <cell r="N738" t="str">
            <v>025.480.580.584</v>
          </cell>
          <cell r="O738" t="str">
            <v>Travel Roller</v>
          </cell>
        </row>
        <row r="739">
          <cell r="N739" t="str">
            <v>025.480.580.585</v>
          </cell>
          <cell r="O739" t="str">
            <v>Other</v>
          </cell>
        </row>
        <row r="740">
          <cell r="N740" t="str">
            <v>025.480.580.587</v>
          </cell>
          <cell r="O740" t="str">
            <v>Travel Wallets</v>
          </cell>
        </row>
        <row r="741">
          <cell r="N741" t="str">
            <v>025.480.580.588</v>
          </cell>
          <cell r="O741" t="str">
            <v>Travel Accessories</v>
          </cell>
        </row>
        <row r="742">
          <cell r="N742" t="str">
            <v>025.490.590.590</v>
          </cell>
          <cell r="O742" t="str">
            <v>Clutch</v>
          </cell>
        </row>
        <row r="743">
          <cell r="N743" t="str">
            <v>025.490.590.591</v>
          </cell>
          <cell r="O743" t="str">
            <v>Slim</v>
          </cell>
        </row>
        <row r="744">
          <cell r="N744" t="str">
            <v>025.490.590.592</v>
          </cell>
          <cell r="O744" t="str">
            <v>Tri fold</v>
          </cell>
        </row>
        <row r="745">
          <cell r="N745" t="str">
            <v>025.490.590.593</v>
          </cell>
          <cell r="O745" t="str">
            <v>Ziparound</v>
          </cell>
        </row>
        <row r="746">
          <cell r="N746" t="str">
            <v>025.490.590.594</v>
          </cell>
          <cell r="O746" t="str">
            <v>Organizer</v>
          </cell>
        </row>
        <row r="747">
          <cell r="N747" t="str">
            <v>025.490.590.595</v>
          </cell>
          <cell r="O747" t="str">
            <v>Card</v>
          </cell>
        </row>
        <row r="748">
          <cell r="N748" t="str">
            <v>025.490.590.597</v>
          </cell>
          <cell r="O748" t="str">
            <v>Cosmetic</v>
          </cell>
        </row>
        <row r="749">
          <cell r="N749" t="str">
            <v>025.490.590.599</v>
          </cell>
          <cell r="O749" t="str">
            <v>Other</v>
          </cell>
        </row>
        <row r="750">
          <cell r="N750" t="str">
            <v>025.490.590.600</v>
          </cell>
          <cell r="O750" t="str">
            <v>Wristlet</v>
          </cell>
        </row>
        <row r="751">
          <cell r="N751" t="str">
            <v>025.490.990.990</v>
          </cell>
          <cell r="O751" t="str">
            <v>Assorted Irregular</v>
          </cell>
        </row>
        <row r="752">
          <cell r="N752" t="str">
            <v>025.500.600.603</v>
          </cell>
          <cell r="O752" t="str">
            <v>Messenger</v>
          </cell>
        </row>
        <row r="753">
          <cell r="N753" t="str">
            <v>025.500.600.604</v>
          </cell>
          <cell r="O753" t="str">
            <v>Backpack</v>
          </cell>
        </row>
        <row r="754">
          <cell r="N754" t="str">
            <v>025.520.615.615</v>
          </cell>
          <cell r="O754" t="str">
            <v>Billfold</v>
          </cell>
        </row>
        <row r="755">
          <cell r="N755" t="str">
            <v>025.520.615.616</v>
          </cell>
          <cell r="O755" t="str">
            <v>Trifold</v>
          </cell>
        </row>
        <row r="756">
          <cell r="N756" t="str">
            <v>025.520.615.618</v>
          </cell>
          <cell r="O756" t="str">
            <v>Card case</v>
          </cell>
        </row>
        <row r="757">
          <cell r="N757" t="str">
            <v>025.520.615.620</v>
          </cell>
          <cell r="O757" t="str">
            <v>Keyfob</v>
          </cell>
        </row>
        <row r="758">
          <cell r="N758" t="str">
            <v>025.520.615.621</v>
          </cell>
          <cell r="O758" t="str">
            <v>Passcase</v>
          </cell>
        </row>
        <row r="759">
          <cell r="N759" t="str">
            <v>025.520.615.622</v>
          </cell>
          <cell r="O759" t="str">
            <v>Other</v>
          </cell>
        </row>
        <row r="760">
          <cell r="N760" t="str">
            <v>025.530.625.625</v>
          </cell>
          <cell r="O760" t="str">
            <v>Fashion Fabric</v>
          </cell>
        </row>
        <row r="761">
          <cell r="N761" t="str">
            <v>025.530.625.626</v>
          </cell>
          <cell r="O761" t="str">
            <v>Fashion Lthr</v>
          </cell>
        </row>
        <row r="762">
          <cell r="N762" t="str">
            <v>025.530.625.627</v>
          </cell>
          <cell r="O762" t="str">
            <v>Fashion Chain</v>
          </cell>
        </row>
        <row r="763">
          <cell r="N763" t="str">
            <v>025.530.625.628</v>
          </cell>
          <cell r="O763" t="str">
            <v>Fashion Other</v>
          </cell>
        </row>
        <row r="764">
          <cell r="N764" t="str">
            <v>025.530.625.629</v>
          </cell>
          <cell r="O764" t="str">
            <v>Basic Fabric</v>
          </cell>
        </row>
        <row r="765">
          <cell r="N765" t="str">
            <v>025.530.625.630</v>
          </cell>
          <cell r="O765" t="str">
            <v>Basic Lthr</v>
          </cell>
        </row>
        <row r="766">
          <cell r="N766" t="str">
            <v>025.530.625.631</v>
          </cell>
          <cell r="O766" t="str">
            <v>Basic Chain</v>
          </cell>
        </row>
        <row r="767">
          <cell r="N767" t="str">
            <v>025.530.990.990</v>
          </cell>
          <cell r="O767" t="str">
            <v>Assorted Irregular</v>
          </cell>
        </row>
        <row r="768">
          <cell r="N768" t="str">
            <v>025.540.635.635</v>
          </cell>
          <cell r="O768" t="str">
            <v>Fashion Fabric</v>
          </cell>
        </row>
        <row r="769">
          <cell r="N769" t="str">
            <v>025.540.635.636</v>
          </cell>
          <cell r="O769" t="str">
            <v>Fashion Lthr</v>
          </cell>
        </row>
        <row r="770">
          <cell r="N770" t="str">
            <v>025.540.635.637</v>
          </cell>
          <cell r="O770" t="str">
            <v>Fashion Other</v>
          </cell>
        </row>
        <row r="771">
          <cell r="N771" t="str">
            <v>025.540.635.639</v>
          </cell>
          <cell r="O771" t="str">
            <v>Basic Lthr</v>
          </cell>
        </row>
        <row r="772">
          <cell r="N772" t="str">
            <v>025.550.641.641</v>
          </cell>
          <cell r="O772" t="str">
            <v>Earrings</v>
          </cell>
        </row>
        <row r="773">
          <cell r="N773" t="str">
            <v>025.550.642.642</v>
          </cell>
          <cell r="O773" t="str">
            <v>Necklaces</v>
          </cell>
        </row>
        <row r="774">
          <cell r="N774" t="str">
            <v>025.550.643.643</v>
          </cell>
          <cell r="O774" t="str">
            <v>Bracelets</v>
          </cell>
        </row>
        <row r="775">
          <cell r="N775" t="str">
            <v>025.550.644.644</v>
          </cell>
          <cell r="O775" t="str">
            <v>Rings</v>
          </cell>
        </row>
        <row r="776">
          <cell r="N776" t="str">
            <v>025.550.645.645</v>
          </cell>
          <cell r="O776" t="str">
            <v>Other</v>
          </cell>
        </row>
        <row r="777">
          <cell r="N777" t="str">
            <v>025.550.646.646</v>
          </cell>
          <cell r="O777" t="str">
            <v>Boxed Jewelry</v>
          </cell>
        </row>
        <row r="778">
          <cell r="N778" t="str">
            <v>025.550.990.990</v>
          </cell>
          <cell r="O778" t="str">
            <v>Assorted Irregular</v>
          </cell>
        </row>
        <row r="779">
          <cell r="N779" t="str">
            <v>025.570.661.661</v>
          </cell>
          <cell r="O779" t="str">
            <v>Earrings</v>
          </cell>
        </row>
        <row r="780">
          <cell r="N780" t="str">
            <v>025.570.662.662</v>
          </cell>
          <cell r="O780" t="str">
            <v>Necklaces</v>
          </cell>
        </row>
        <row r="781">
          <cell r="N781" t="str">
            <v>025.570.663.663</v>
          </cell>
          <cell r="O781" t="str">
            <v>Bracelets Cuffs</v>
          </cell>
        </row>
        <row r="782">
          <cell r="N782" t="str">
            <v>025.570.664.664</v>
          </cell>
          <cell r="O782" t="str">
            <v>Rings</v>
          </cell>
        </row>
        <row r="783">
          <cell r="N783" t="str">
            <v>025.570.666.666</v>
          </cell>
          <cell r="O783" t="str">
            <v>Other</v>
          </cell>
        </row>
        <row r="784">
          <cell r="N784" t="str">
            <v>025.585.990.990</v>
          </cell>
          <cell r="O784" t="str">
            <v>Assorted Irregular</v>
          </cell>
        </row>
        <row r="785">
          <cell r="N785" t="str">
            <v>025.595.685.685</v>
          </cell>
          <cell r="O785" t="str">
            <v>Fragrance</v>
          </cell>
        </row>
        <row r="786">
          <cell r="N786" t="str">
            <v>025.600.690.690</v>
          </cell>
          <cell r="O786" t="str">
            <v>Fragrance</v>
          </cell>
        </row>
        <row r="787">
          <cell r="N787" t="str">
            <v>025.605.700.700</v>
          </cell>
          <cell r="O787" t="str">
            <v>W Underwear Tops</v>
          </cell>
        </row>
        <row r="788">
          <cell r="N788" t="str">
            <v>025.605.700.701</v>
          </cell>
          <cell r="O788" t="str">
            <v>W Underwear Bottoms</v>
          </cell>
        </row>
        <row r="789">
          <cell r="N789" t="str">
            <v>025.605.990.990</v>
          </cell>
          <cell r="O789" t="str">
            <v>Assorted Irregular</v>
          </cell>
        </row>
        <row r="790">
          <cell r="N790" t="str">
            <v>025.610.710.710</v>
          </cell>
          <cell r="O790" t="str">
            <v>Hats</v>
          </cell>
        </row>
        <row r="791">
          <cell r="N791" t="str">
            <v>025.610.710.711</v>
          </cell>
          <cell r="O791" t="str">
            <v>Cold Weather Hats</v>
          </cell>
        </row>
        <row r="792">
          <cell r="N792" t="str">
            <v>025.610.715.715</v>
          </cell>
          <cell r="O792" t="str">
            <v>Gloves</v>
          </cell>
        </row>
        <row r="793">
          <cell r="N793" t="str">
            <v>025.610.715.716</v>
          </cell>
          <cell r="O793" t="str">
            <v>Cold Weather Gloves</v>
          </cell>
        </row>
        <row r="794">
          <cell r="N794" t="str">
            <v>025.610.720.720</v>
          </cell>
          <cell r="O794" t="str">
            <v>Square Foulards</v>
          </cell>
        </row>
        <row r="795">
          <cell r="N795" t="str">
            <v>025.610.720.723</v>
          </cell>
          <cell r="O795" t="str">
            <v>Shawls</v>
          </cell>
        </row>
        <row r="796">
          <cell r="N796" t="str">
            <v>025.610.720.724</v>
          </cell>
          <cell r="O796" t="str">
            <v>Cold Weather Scarves</v>
          </cell>
        </row>
        <row r="797">
          <cell r="N797" t="str">
            <v>025.610.720.725</v>
          </cell>
          <cell r="O797" t="str">
            <v>Other Scarves</v>
          </cell>
        </row>
        <row r="798">
          <cell r="N798" t="str">
            <v>025.610.990.990</v>
          </cell>
          <cell r="O798" t="str">
            <v>Assorted Irregular</v>
          </cell>
        </row>
        <row r="799">
          <cell r="N799" t="str">
            <v>025.650.750.750</v>
          </cell>
          <cell r="O799" t="str">
            <v>Hats</v>
          </cell>
        </row>
        <row r="800">
          <cell r="N800" t="str">
            <v>025.650.750.751</v>
          </cell>
          <cell r="O800" t="str">
            <v>Cold Weather Hats</v>
          </cell>
        </row>
        <row r="801">
          <cell r="N801" t="str">
            <v>025.650.755.756</v>
          </cell>
          <cell r="O801" t="str">
            <v>Cold Weather Gloves</v>
          </cell>
        </row>
        <row r="802">
          <cell r="N802" t="str">
            <v>025.650.760.760</v>
          </cell>
          <cell r="O802" t="str">
            <v>Cold Weather Scarves</v>
          </cell>
        </row>
        <row r="803">
          <cell r="N803" t="str">
            <v>025.650.760.762</v>
          </cell>
          <cell r="O803" t="str">
            <v>Other Scarves</v>
          </cell>
        </row>
        <row r="804">
          <cell r="N804" t="str">
            <v>025.650.765.765</v>
          </cell>
          <cell r="O804" t="str">
            <v>Handkerchief</v>
          </cell>
        </row>
        <row r="805">
          <cell r="N805" t="str">
            <v>025.650.780.780</v>
          </cell>
          <cell r="O805" t="str">
            <v>Other</v>
          </cell>
        </row>
        <row r="806">
          <cell r="N806" t="str">
            <v>025.685.785.785</v>
          </cell>
          <cell r="O806" t="str">
            <v>Womens 1Piece</v>
          </cell>
        </row>
        <row r="807">
          <cell r="N807" t="str">
            <v>025.685.785.787</v>
          </cell>
          <cell r="O807" t="str">
            <v>Womens Bottoms</v>
          </cell>
        </row>
        <row r="808">
          <cell r="N808" t="str">
            <v>025.685.785.788</v>
          </cell>
          <cell r="O808" t="str">
            <v>Womens Tops</v>
          </cell>
        </row>
        <row r="809">
          <cell r="N809" t="str">
            <v>025.685.990.990</v>
          </cell>
          <cell r="O809" t="str">
            <v>Assorted Irregular</v>
          </cell>
        </row>
        <row r="810">
          <cell r="N810" t="str">
            <v>025.690.790.790</v>
          </cell>
          <cell r="O810" t="str">
            <v>Womens GC 1Piece</v>
          </cell>
        </row>
        <row r="811">
          <cell r="N811" t="str">
            <v>025.690.790.792</v>
          </cell>
          <cell r="O811" t="str">
            <v>Womens GC Bottoms</v>
          </cell>
        </row>
        <row r="812">
          <cell r="N812" t="str">
            <v>025.690.790.793</v>
          </cell>
          <cell r="O812" t="str">
            <v>Womens GC Tops</v>
          </cell>
        </row>
        <row r="813">
          <cell r="N813" t="str">
            <v>025.950.990.990</v>
          </cell>
          <cell r="O813" t="str">
            <v>Assorted Irregular</v>
          </cell>
        </row>
        <row r="814">
          <cell r="N814" t="str">
            <v>025.960.960.960</v>
          </cell>
          <cell r="O814" t="str">
            <v>Womens Misc</v>
          </cell>
        </row>
        <row r="815">
          <cell r="N815" t="str">
            <v>025.960.961.961</v>
          </cell>
          <cell r="O815" t="str">
            <v>Mens Misc</v>
          </cell>
        </row>
        <row r="816">
          <cell r="N816" t="str">
            <v>026.715.800.800</v>
          </cell>
          <cell r="O816" t="str">
            <v>Dress Plain</v>
          </cell>
        </row>
        <row r="817">
          <cell r="N817" t="str">
            <v>026.715.800.801</v>
          </cell>
          <cell r="O817" t="str">
            <v>Dress Detailed</v>
          </cell>
        </row>
        <row r="818">
          <cell r="N818" t="str">
            <v>026.715.800.802</v>
          </cell>
          <cell r="O818" t="str">
            <v>Dress Sandals</v>
          </cell>
        </row>
        <row r="819">
          <cell r="N819" t="str">
            <v>026.715.810.810</v>
          </cell>
          <cell r="O819" t="str">
            <v>Casual Footwear</v>
          </cell>
        </row>
        <row r="820">
          <cell r="N820" t="str">
            <v>026.715.820.820</v>
          </cell>
          <cell r="O820" t="str">
            <v>Sandals Dress</v>
          </cell>
        </row>
        <row r="821">
          <cell r="N821" t="str">
            <v>026.715.820.821</v>
          </cell>
          <cell r="O821" t="str">
            <v>Sandals Casual</v>
          </cell>
        </row>
        <row r="822">
          <cell r="N822" t="str">
            <v>026.715.825.825</v>
          </cell>
          <cell r="O822" t="str">
            <v>Beach</v>
          </cell>
        </row>
        <row r="823">
          <cell r="N823" t="str">
            <v>026.715.830.830</v>
          </cell>
          <cell r="O823" t="str">
            <v>Boot Casual</v>
          </cell>
        </row>
        <row r="824">
          <cell r="N824" t="str">
            <v>026.715.830.831</v>
          </cell>
          <cell r="O824" t="str">
            <v>Boot Dress</v>
          </cell>
        </row>
        <row r="825">
          <cell r="N825" t="str">
            <v>026.715.835.835</v>
          </cell>
          <cell r="O825" t="str">
            <v>Bootie Casual</v>
          </cell>
        </row>
        <row r="826">
          <cell r="N826" t="str">
            <v>026.715.835.836</v>
          </cell>
          <cell r="O826" t="str">
            <v>Bootie Dress</v>
          </cell>
        </row>
        <row r="827">
          <cell r="N827" t="str">
            <v>026.715.840.840</v>
          </cell>
          <cell r="O827" t="str">
            <v>Active</v>
          </cell>
        </row>
        <row r="828">
          <cell r="N828" t="str">
            <v>026.715.990.990</v>
          </cell>
          <cell r="O828" t="str">
            <v>Assorted Irregular</v>
          </cell>
        </row>
        <row r="829">
          <cell r="N829" t="str">
            <v>026.725.850.850</v>
          </cell>
          <cell r="O829" t="str">
            <v>Dress Plain</v>
          </cell>
        </row>
        <row r="830">
          <cell r="N830" t="str">
            <v>026.725.850.851</v>
          </cell>
          <cell r="O830" t="str">
            <v>Dress Detailed</v>
          </cell>
        </row>
        <row r="831">
          <cell r="N831" t="str">
            <v>026.725.860.860</v>
          </cell>
          <cell r="O831" t="str">
            <v>Casual Footwear</v>
          </cell>
        </row>
        <row r="832">
          <cell r="N832" t="str">
            <v>026.725.875.875</v>
          </cell>
          <cell r="O832" t="str">
            <v>Beach</v>
          </cell>
        </row>
        <row r="833">
          <cell r="N833" t="str">
            <v>026.725.880.880</v>
          </cell>
          <cell r="O833" t="str">
            <v>Boots Dress</v>
          </cell>
        </row>
        <row r="834">
          <cell r="N834" t="str">
            <v>026.725.880.881</v>
          </cell>
          <cell r="O834" t="str">
            <v>Boots Casual</v>
          </cell>
        </row>
        <row r="835">
          <cell r="N835" t="str">
            <v>026.725.880.882</v>
          </cell>
          <cell r="O835" t="str">
            <v>Boots Functional</v>
          </cell>
        </row>
        <row r="836">
          <cell r="N836" t="str">
            <v>026.725.890.890</v>
          </cell>
          <cell r="O836" t="str">
            <v>Active</v>
          </cell>
        </row>
        <row r="837">
          <cell r="N837" t="str">
            <v>026.725.990.990</v>
          </cell>
          <cell r="O837" t="str">
            <v>Assorted Irregular</v>
          </cell>
        </row>
        <row r="838">
          <cell r="N838" t="str">
            <v>026.735.990.990</v>
          </cell>
          <cell r="O838" t="str">
            <v>Assorted Irregular</v>
          </cell>
        </row>
        <row r="839">
          <cell r="N839" t="str">
            <v>026.950.990.990</v>
          </cell>
          <cell r="O839" t="str">
            <v>Assorted Irregular</v>
          </cell>
        </row>
        <row r="840">
          <cell r="N840" t="str">
            <v>026.960.960.960</v>
          </cell>
          <cell r="O840" t="str">
            <v>Womens Misc</v>
          </cell>
        </row>
        <row r="841">
          <cell r="N841" t="str">
            <v>026.960.990.990</v>
          </cell>
          <cell r="O841" t="str">
            <v>Assorted Irregular</v>
          </cell>
        </row>
        <row r="842">
          <cell r="N842" t="str">
            <v>031.010.110.110</v>
          </cell>
          <cell r="O842" t="str">
            <v>Fashion Denim Jeans</v>
          </cell>
        </row>
        <row r="843">
          <cell r="N843" t="str">
            <v>031.010.111.111</v>
          </cell>
          <cell r="O843" t="str">
            <v>Fashion Prem Denim Jeans</v>
          </cell>
        </row>
        <row r="844">
          <cell r="N844" t="str">
            <v>031.010.115.115</v>
          </cell>
          <cell r="O844" t="str">
            <v>Basic Denim Jeans</v>
          </cell>
        </row>
        <row r="845">
          <cell r="N845" t="str">
            <v>031.010.116.116</v>
          </cell>
          <cell r="O845" t="str">
            <v>Basic Prem Denim Jeans</v>
          </cell>
        </row>
        <row r="846">
          <cell r="N846" t="str">
            <v>031.010.118.118</v>
          </cell>
          <cell r="O846" t="str">
            <v>Denim Trousers</v>
          </cell>
        </row>
        <row r="847">
          <cell r="N847" t="str">
            <v>031.010.119.119</v>
          </cell>
          <cell r="O847" t="str">
            <v>Denim capris</v>
          </cell>
        </row>
        <row r="848">
          <cell r="N848" t="str">
            <v>031.010.990.990</v>
          </cell>
          <cell r="O848" t="str">
            <v>Assorted Irregular</v>
          </cell>
        </row>
        <row r="849">
          <cell r="N849" t="str">
            <v>031.015.120.120</v>
          </cell>
          <cell r="O849" t="str">
            <v>Woven pants</v>
          </cell>
        </row>
        <row r="850">
          <cell r="N850" t="str">
            <v>031.015.120.121</v>
          </cell>
          <cell r="O850" t="str">
            <v>Woven 5pckt pants</v>
          </cell>
        </row>
        <row r="851">
          <cell r="N851" t="str">
            <v>031.015.121.122</v>
          </cell>
          <cell r="O851" t="str">
            <v>Woven capris</v>
          </cell>
        </row>
        <row r="852">
          <cell r="N852" t="str">
            <v>031.015.122.123</v>
          </cell>
          <cell r="O852" t="str">
            <v>Knit pants Leggings</v>
          </cell>
        </row>
        <row r="853">
          <cell r="N853" t="str">
            <v>031.015.123.124</v>
          </cell>
          <cell r="O853" t="str">
            <v>Leather pants</v>
          </cell>
        </row>
        <row r="854">
          <cell r="N854" t="str">
            <v>031.015.990.990</v>
          </cell>
          <cell r="O854" t="str">
            <v>Assorted Irregular</v>
          </cell>
        </row>
        <row r="855">
          <cell r="N855" t="str">
            <v>031.020.140.140</v>
          </cell>
          <cell r="O855" t="str">
            <v>Denim shorts</v>
          </cell>
        </row>
        <row r="856">
          <cell r="N856" t="str">
            <v>031.020.145.145</v>
          </cell>
          <cell r="O856" t="str">
            <v>Woven shorts</v>
          </cell>
        </row>
        <row r="857">
          <cell r="N857" t="str">
            <v>031.020.155.155</v>
          </cell>
          <cell r="O857" t="str">
            <v>Knit shorts</v>
          </cell>
        </row>
        <row r="858">
          <cell r="N858" t="str">
            <v>031.020.990.990</v>
          </cell>
          <cell r="O858" t="str">
            <v>Assorted Irregular</v>
          </cell>
        </row>
        <row r="859">
          <cell r="N859" t="str">
            <v>031.030.170.170</v>
          </cell>
          <cell r="O859" t="str">
            <v>Denim skirts</v>
          </cell>
        </row>
        <row r="860">
          <cell r="N860" t="str">
            <v>031.030.180.180</v>
          </cell>
          <cell r="O860" t="str">
            <v>Woven skirts</v>
          </cell>
        </row>
        <row r="861">
          <cell r="N861" t="str">
            <v>031.030.190.190</v>
          </cell>
          <cell r="O861" t="str">
            <v>Knit skirts</v>
          </cell>
        </row>
        <row r="862">
          <cell r="N862" t="str">
            <v>031.030.195.195</v>
          </cell>
          <cell r="O862" t="str">
            <v>Leather Skirts</v>
          </cell>
        </row>
        <row r="863">
          <cell r="N863" t="str">
            <v>031.030.990.990</v>
          </cell>
          <cell r="O863" t="str">
            <v>Assorted Irregular</v>
          </cell>
        </row>
        <row r="864">
          <cell r="N864" t="str">
            <v>031.040.200.200</v>
          </cell>
          <cell r="O864" t="str">
            <v>Overalls</v>
          </cell>
        </row>
        <row r="865">
          <cell r="N865" t="str">
            <v>031.040.990.990</v>
          </cell>
          <cell r="O865" t="str">
            <v>Assorted Irregular</v>
          </cell>
        </row>
        <row r="866">
          <cell r="N866" t="str">
            <v>031.050.210.210</v>
          </cell>
          <cell r="O866" t="str">
            <v>Casual/Day</v>
          </cell>
        </row>
        <row r="867">
          <cell r="N867" t="str">
            <v>031.050.210.211</v>
          </cell>
          <cell r="O867" t="str">
            <v>Dressy/Night</v>
          </cell>
        </row>
        <row r="868">
          <cell r="N868" t="str">
            <v>031.050.220.220</v>
          </cell>
          <cell r="O868" t="str">
            <v>Casual/Day</v>
          </cell>
        </row>
        <row r="869">
          <cell r="N869" t="str">
            <v>031.050.220.221</v>
          </cell>
          <cell r="O869" t="str">
            <v>Dressy/Night</v>
          </cell>
        </row>
        <row r="870">
          <cell r="N870" t="str">
            <v>031.050.430.430</v>
          </cell>
          <cell r="O870" t="str">
            <v>Sweater Dresses</v>
          </cell>
        </row>
        <row r="871">
          <cell r="N871" t="str">
            <v>031.050.990.990</v>
          </cell>
          <cell r="O871" t="str">
            <v>Assorted Irregular</v>
          </cell>
        </row>
        <row r="872">
          <cell r="N872" t="str">
            <v>031.060.230.230</v>
          </cell>
          <cell r="O872" t="str">
            <v>Jackets</v>
          </cell>
        </row>
        <row r="873">
          <cell r="N873" t="str">
            <v>031.060.230.231</v>
          </cell>
          <cell r="O873" t="str">
            <v>Pullovers</v>
          </cell>
        </row>
        <row r="874">
          <cell r="N874" t="str">
            <v>031.060.240.240</v>
          </cell>
          <cell r="O874" t="str">
            <v>Pants</v>
          </cell>
        </row>
        <row r="875">
          <cell r="N875" t="str">
            <v>031.060.240.242</v>
          </cell>
          <cell r="O875" t="str">
            <v>Shorts</v>
          </cell>
        </row>
        <row r="876">
          <cell r="N876" t="str">
            <v>031.060.240.243</v>
          </cell>
          <cell r="O876" t="str">
            <v>Skirts</v>
          </cell>
        </row>
        <row r="877">
          <cell r="N877" t="str">
            <v>031.060.990.990</v>
          </cell>
          <cell r="O877" t="str">
            <v>Assorted Irregular</v>
          </cell>
        </row>
        <row r="878">
          <cell r="N878" t="str">
            <v>031.070.250.250</v>
          </cell>
          <cell r="O878" t="str">
            <v>Denim Jackets</v>
          </cell>
        </row>
        <row r="879">
          <cell r="N879" t="str">
            <v>031.070.250.251</v>
          </cell>
          <cell r="O879" t="str">
            <v>Denim Vests</v>
          </cell>
        </row>
        <row r="880">
          <cell r="N880" t="str">
            <v>031.070.990.990</v>
          </cell>
          <cell r="O880" t="str">
            <v>Assorted Irregular</v>
          </cell>
        </row>
        <row r="881">
          <cell r="N881" t="str">
            <v>031.075.260.260</v>
          </cell>
          <cell r="O881" t="str">
            <v>Blazers</v>
          </cell>
        </row>
        <row r="882">
          <cell r="N882" t="str">
            <v>031.075.260.261</v>
          </cell>
          <cell r="O882" t="str">
            <v>Vests</v>
          </cell>
        </row>
        <row r="883">
          <cell r="N883" t="str">
            <v>031.075.261.261</v>
          </cell>
          <cell r="O883" t="str">
            <v>Vests</v>
          </cell>
        </row>
        <row r="884">
          <cell r="N884" t="str">
            <v>031.075.990.990</v>
          </cell>
          <cell r="O884" t="str">
            <v>Assorted Irregular</v>
          </cell>
        </row>
        <row r="885">
          <cell r="N885" t="str">
            <v>031.080.280.280</v>
          </cell>
          <cell r="O885" t="str">
            <v>Non Down Jackets</v>
          </cell>
        </row>
        <row r="886">
          <cell r="N886" t="str">
            <v>031.080.280.281</v>
          </cell>
          <cell r="O886" t="str">
            <v>Down Jackets</v>
          </cell>
        </row>
        <row r="887">
          <cell r="N887" t="str">
            <v>031.080.280.282</v>
          </cell>
          <cell r="O887" t="str">
            <v>Non Down Vests</v>
          </cell>
        </row>
        <row r="888">
          <cell r="N888" t="str">
            <v>031.080.285.285</v>
          </cell>
          <cell r="O888" t="str">
            <v>Leather Outerwear</v>
          </cell>
        </row>
        <row r="889">
          <cell r="N889" t="str">
            <v>031.080.285.286</v>
          </cell>
          <cell r="O889" t="str">
            <v>PVC Outerwear</v>
          </cell>
        </row>
        <row r="890">
          <cell r="N890" t="str">
            <v>031.080.290.293</v>
          </cell>
          <cell r="O890" t="str">
            <v>Outerwear Coats</v>
          </cell>
        </row>
        <row r="891">
          <cell r="N891" t="str">
            <v>031.080.290.294</v>
          </cell>
          <cell r="O891" t="str">
            <v>Down Coats</v>
          </cell>
        </row>
        <row r="892">
          <cell r="N892" t="str">
            <v>031.080.290.295</v>
          </cell>
          <cell r="O892" t="str">
            <v>Trench Coats</v>
          </cell>
        </row>
        <row r="893">
          <cell r="N893" t="str">
            <v>031.080.990.990</v>
          </cell>
          <cell r="O893" t="str">
            <v>Assorted Irregular</v>
          </cell>
        </row>
        <row r="894">
          <cell r="N894" t="str">
            <v>031.090.300.300</v>
          </cell>
          <cell r="O894" t="str">
            <v>Suit Jacket</v>
          </cell>
        </row>
        <row r="895">
          <cell r="N895" t="str">
            <v>031.090.300.301</v>
          </cell>
          <cell r="O895" t="str">
            <v>Suit Vest</v>
          </cell>
        </row>
        <row r="896">
          <cell r="N896" t="str">
            <v>031.090.310.310</v>
          </cell>
          <cell r="O896" t="str">
            <v>Suit Pants</v>
          </cell>
        </row>
        <row r="897">
          <cell r="N897" t="str">
            <v>031.090.310.311</v>
          </cell>
          <cell r="O897" t="str">
            <v>Suit Skirt</v>
          </cell>
        </row>
        <row r="898">
          <cell r="N898" t="str">
            <v>031.090.310.312</v>
          </cell>
          <cell r="O898" t="str">
            <v>Suit Capri pants</v>
          </cell>
        </row>
        <row r="899">
          <cell r="N899" t="str">
            <v>031.090.990.990</v>
          </cell>
          <cell r="O899" t="str">
            <v>Assorted Irregular</v>
          </cell>
        </row>
        <row r="900">
          <cell r="N900" t="str">
            <v>031.100.320.322</v>
          </cell>
          <cell r="O900" t="str">
            <v>LS Knit Tops</v>
          </cell>
        </row>
        <row r="901">
          <cell r="N901" t="str">
            <v>031.100.330.332</v>
          </cell>
          <cell r="O901" t="str">
            <v>SS Knit Tops</v>
          </cell>
        </row>
        <row r="902">
          <cell r="N902" t="str">
            <v>031.100.340.342</v>
          </cell>
          <cell r="O902" t="str">
            <v>SL Knit Tops</v>
          </cell>
        </row>
        <row r="903">
          <cell r="N903" t="str">
            <v>031.100.350.351</v>
          </cell>
          <cell r="O903" t="str">
            <v>Logo Tees</v>
          </cell>
        </row>
        <row r="904">
          <cell r="N904" t="str">
            <v>031.100.350.352</v>
          </cell>
          <cell r="O904" t="str">
            <v>Non Logo Tees</v>
          </cell>
        </row>
        <row r="905">
          <cell r="N905" t="str">
            <v>031.100.990.990</v>
          </cell>
          <cell r="O905" t="str">
            <v>Assorted Irregular</v>
          </cell>
        </row>
        <row r="906">
          <cell r="N906" t="str">
            <v>031.105.360.362</v>
          </cell>
          <cell r="O906" t="str">
            <v>LS Woven tops</v>
          </cell>
        </row>
        <row r="907">
          <cell r="N907" t="str">
            <v>031.105.360.363</v>
          </cell>
          <cell r="O907" t="str">
            <v>SS Woven tops</v>
          </cell>
        </row>
        <row r="908">
          <cell r="N908" t="str">
            <v>031.105.360.364</v>
          </cell>
          <cell r="O908" t="str">
            <v>SL Woven tops</v>
          </cell>
        </row>
        <row r="909">
          <cell r="N909" t="str">
            <v>031.105.990.990</v>
          </cell>
          <cell r="O909" t="str">
            <v>Assorted Irregular</v>
          </cell>
        </row>
        <row r="910">
          <cell r="N910" t="str">
            <v>031.110.370.370</v>
          </cell>
          <cell r="O910" t="str">
            <v>LS Woven Shirts</v>
          </cell>
        </row>
        <row r="911">
          <cell r="N911" t="str">
            <v>031.110.380.380</v>
          </cell>
          <cell r="O911" t="str">
            <v>SS Woven Shirts</v>
          </cell>
        </row>
        <row r="912">
          <cell r="N912" t="str">
            <v>031.110.390.390</v>
          </cell>
          <cell r="O912" t="str">
            <v>SL Woven Shirts</v>
          </cell>
        </row>
        <row r="913">
          <cell r="N913" t="str">
            <v>031.110.990.990</v>
          </cell>
          <cell r="O913" t="str">
            <v>Assorted Irregular</v>
          </cell>
        </row>
        <row r="914">
          <cell r="N914" t="str">
            <v>031.120.400.400</v>
          </cell>
          <cell r="O914" t="str">
            <v>Pullovers</v>
          </cell>
        </row>
        <row r="915">
          <cell r="N915" t="str">
            <v>031.120.400.401</v>
          </cell>
          <cell r="O915" t="str">
            <v>Cardigans</v>
          </cell>
        </row>
        <row r="916">
          <cell r="N916" t="str">
            <v>031.120.410.410</v>
          </cell>
          <cell r="O916" t="str">
            <v>Pullovers</v>
          </cell>
        </row>
        <row r="917">
          <cell r="N917" t="str">
            <v>031.120.410.411</v>
          </cell>
          <cell r="O917" t="str">
            <v>Cardigans</v>
          </cell>
        </row>
        <row r="918">
          <cell r="N918" t="str">
            <v>031.120.420.420</v>
          </cell>
          <cell r="O918" t="str">
            <v>Pullovers</v>
          </cell>
        </row>
        <row r="919">
          <cell r="N919" t="str">
            <v>031.120.420.421</v>
          </cell>
          <cell r="O919" t="str">
            <v>Cardigans</v>
          </cell>
        </row>
        <row r="920">
          <cell r="N920" t="str">
            <v>031.120.430.430</v>
          </cell>
          <cell r="O920" t="str">
            <v>Sweater Dresses</v>
          </cell>
        </row>
        <row r="921">
          <cell r="N921" t="str">
            <v>031.120.440.440</v>
          </cell>
          <cell r="O921" t="str">
            <v>Sweater Bottoms</v>
          </cell>
        </row>
        <row r="922">
          <cell r="N922" t="str">
            <v>031.120.990.990</v>
          </cell>
          <cell r="O922" t="str">
            <v>Assorted Irregular</v>
          </cell>
        </row>
        <row r="923">
          <cell r="N923" t="str">
            <v>031.950.990.990</v>
          </cell>
          <cell r="O923" t="str">
            <v>Assorted Irregular</v>
          </cell>
        </row>
        <row r="924">
          <cell r="N924" t="str">
            <v>031.960.960.960</v>
          </cell>
          <cell r="O924" t="str">
            <v>Womens Misc</v>
          </cell>
        </row>
        <row r="925">
          <cell r="N925" t="str">
            <v>031.960.990.990</v>
          </cell>
          <cell r="O925" t="str">
            <v>Assorted Irregular</v>
          </cell>
        </row>
        <row r="926">
          <cell r="N926" t="str">
            <v>033.010.110.110</v>
          </cell>
          <cell r="O926" t="str">
            <v>Fashion Denim Jeans</v>
          </cell>
        </row>
        <row r="927">
          <cell r="N927" t="str">
            <v>033.010.111.111</v>
          </cell>
          <cell r="O927" t="str">
            <v>Fashion Prem Denim Jeans</v>
          </cell>
        </row>
        <row r="928">
          <cell r="N928" t="str">
            <v>033.010.115.115</v>
          </cell>
          <cell r="O928" t="str">
            <v>Basic Denim Jeans</v>
          </cell>
        </row>
        <row r="929">
          <cell r="N929" t="str">
            <v>033.010.116.116</v>
          </cell>
          <cell r="O929" t="str">
            <v>Basic Prem Denim Jeans</v>
          </cell>
        </row>
        <row r="930">
          <cell r="N930" t="str">
            <v>033.010.118.118</v>
          </cell>
          <cell r="O930" t="str">
            <v>Denim Trousers</v>
          </cell>
        </row>
        <row r="931">
          <cell r="N931" t="str">
            <v>033.015.120.120</v>
          </cell>
          <cell r="O931" t="str">
            <v>Woven pants</v>
          </cell>
        </row>
        <row r="932">
          <cell r="N932" t="str">
            <v>033.015.120.121</v>
          </cell>
          <cell r="O932" t="str">
            <v>Woven 5pckt pants</v>
          </cell>
        </row>
        <row r="933">
          <cell r="N933" t="str">
            <v>033.020.145.145</v>
          </cell>
          <cell r="O933" t="str">
            <v>Woven shorts</v>
          </cell>
        </row>
        <row r="934">
          <cell r="N934" t="str">
            <v>033.020.990.990</v>
          </cell>
          <cell r="O934" t="str">
            <v>Assorted Irregular</v>
          </cell>
        </row>
        <row r="935">
          <cell r="N935" t="str">
            <v>033.040.205.205</v>
          </cell>
          <cell r="O935" t="str">
            <v>Denim Overalls</v>
          </cell>
        </row>
        <row r="936">
          <cell r="N936" t="str">
            <v>033.060.230.231</v>
          </cell>
          <cell r="O936" t="str">
            <v>Pullovers</v>
          </cell>
        </row>
        <row r="937">
          <cell r="N937" t="str">
            <v>033.060.990.990</v>
          </cell>
          <cell r="O937" t="str">
            <v>Assorted Irregular</v>
          </cell>
        </row>
        <row r="938">
          <cell r="N938" t="str">
            <v>033.070.990.990</v>
          </cell>
          <cell r="O938" t="str">
            <v>Assorted Irregular</v>
          </cell>
        </row>
        <row r="939">
          <cell r="N939" t="str">
            <v>033.075.260.260</v>
          </cell>
          <cell r="O939" t="str">
            <v>Blazers</v>
          </cell>
        </row>
        <row r="940">
          <cell r="N940" t="str">
            <v>033.075.260.261</v>
          </cell>
          <cell r="O940" t="str">
            <v>Vests</v>
          </cell>
        </row>
        <row r="941">
          <cell r="N941" t="str">
            <v>033.075.990.990</v>
          </cell>
          <cell r="O941" t="str">
            <v>Assorted Irregular</v>
          </cell>
        </row>
        <row r="942">
          <cell r="N942" t="str">
            <v>033.080.280.280</v>
          </cell>
          <cell r="O942" t="str">
            <v>Non Down Jackets</v>
          </cell>
        </row>
        <row r="943">
          <cell r="N943" t="str">
            <v>033.080.280.281</v>
          </cell>
          <cell r="O943" t="str">
            <v>Down Jackets</v>
          </cell>
        </row>
        <row r="944">
          <cell r="N944" t="str">
            <v>033.080.280.282</v>
          </cell>
          <cell r="O944" t="str">
            <v>Non Down Vests</v>
          </cell>
        </row>
        <row r="945">
          <cell r="N945" t="str">
            <v>033.080.285.285</v>
          </cell>
          <cell r="O945" t="str">
            <v>Leather Outerwear</v>
          </cell>
        </row>
        <row r="946">
          <cell r="N946" t="str">
            <v>033.080.285.286</v>
          </cell>
          <cell r="O946" t="str">
            <v>PVC Outerwear</v>
          </cell>
        </row>
        <row r="947">
          <cell r="N947" t="str">
            <v>033.080.290.293</v>
          </cell>
          <cell r="O947" t="str">
            <v>Outerwear Coats</v>
          </cell>
        </row>
        <row r="948">
          <cell r="N948" t="str">
            <v>033.080.290.295</v>
          </cell>
          <cell r="O948" t="str">
            <v>Trench Coats</v>
          </cell>
        </row>
        <row r="949">
          <cell r="N949" t="str">
            <v>033.080.990.990</v>
          </cell>
          <cell r="O949" t="str">
            <v>Assorted Irregular</v>
          </cell>
        </row>
        <row r="950">
          <cell r="N950" t="str">
            <v>033.090.300.300</v>
          </cell>
          <cell r="O950" t="str">
            <v>Suit Jacket</v>
          </cell>
        </row>
        <row r="951">
          <cell r="N951" t="str">
            <v>033.090.310.310</v>
          </cell>
          <cell r="O951" t="str">
            <v>Suit Pants</v>
          </cell>
        </row>
        <row r="952">
          <cell r="N952" t="str">
            <v>033.090.315.315</v>
          </cell>
          <cell r="O952" t="str">
            <v>Suits</v>
          </cell>
        </row>
        <row r="953">
          <cell r="N953" t="str">
            <v>033.090.990.990</v>
          </cell>
          <cell r="O953" t="str">
            <v>Assorted Irregular</v>
          </cell>
        </row>
        <row r="954">
          <cell r="N954" t="str">
            <v>033.100.320.322</v>
          </cell>
          <cell r="O954" t="str">
            <v>LS Knit Tops</v>
          </cell>
        </row>
        <row r="955">
          <cell r="N955" t="str">
            <v>033.100.330.332</v>
          </cell>
          <cell r="O955" t="str">
            <v>SS Knit Tops</v>
          </cell>
        </row>
        <row r="956">
          <cell r="N956" t="str">
            <v>033.100.340.342</v>
          </cell>
          <cell r="O956" t="str">
            <v>SL Knit Tops</v>
          </cell>
        </row>
        <row r="957">
          <cell r="N957" t="str">
            <v>033.100.350.351</v>
          </cell>
          <cell r="O957" t="str">
            <v>Logo Tees</v>
          </cell>
        </row>
        <row r="958">
          <cell r="N958" t="str">
            <v>033.100.350.352</v>
          </cell>
          <cell r="O958" t="str">
            <v>Non Logo Tees</v>
          </cell>
        </row>
        <row r="959">
          <cell r="N959" t="str">
            <v>033.100.990.990</v>
          </cell>
          <cell r="O959" t="str">
            <v>Assorted Irregular</v>
          </cell>
        </row>
        <row r="960">
          <cell r="N960" t="str">
            <v>033.110.370.370</v>
          </cell>
          <cell r="O960" t="str">
            <v>LS Woven Shirts</v>
          </cell>
        </row>
        <row r="961">
          <cell r="N961" t="str">
            <v>033.110.380.380</v>
          </cell>
          <cell r="O961" t="str">
            <v>SS Woven Shirts</v>
          </cell>
        </row>
        <row r="962">
          <cell r="N962" t="str">
            <v>033.120.400.400</v>
          </cell>
          <cell r="O962" t="str">
            <v>Pullovers</v>
          </cell>
        </row>
        <row r="963">
          <cell r="N963" t="str">
            <v>033.120.400.401</v>
          </cell>
          <cell r="O963" t="str">
            <v>Cardigans</v>
          </cell>
        </row>
        <row r="964">
          <cell r="N964" t="str">
            <v>033.120.410.410</v>
          </cell>
          <cell r="O964" t="str">
            <v>Pullovers</v>
          </cell>
        </row>
        <row r="965">
          <cell r="N965" t="str">
            <v>033.120.410.411</v>
          </cell>
          <cell r="O965" t="str">
            <v>Cardigans</v>
          </cell>
        </row>
        <row r="966">
          <cell r="N966" t="str">
            <v>033.120.420.420</v>
          </cell>
          <cell r="O966" t="str">
            <v>Pullovers</v>
          </cell>
        </row>
        <row r="967">
          <cell r="N967" t="str">
            <v>033.120.990.990</v>
          </cell>
          <cell r="O967" t="str">
            <v>Assorted Irregular</v>
          </cell>
        </row>
        <row r="968">
          <cell r="N968" t="str">
            <v>033.950.990.990</v>
          </cell>
          <cell r="O968" t="str">
            <v>Assorted Irregular</v>
          </cell>
        </row>
        <row r="969">
          <cell r="N969" t="str">
            <v>033.960.961.961</v>
          </cell>
          <cell r="O969" t="str">
            <v>Mens Misc</v>
          </cell>
        </row>
        <row r="970">
          <cell r="N970" t="str">
            <v>034.265.014.014</v>
          </cell>
          <cell r="O970" t="str">
            <v>Knit pants</v>
          </cell>
        </row>
        <row r="971">
          <cell r="N971" t="str">
            <v>034.265.020.023</v>
          </cell>
          <cell r="O971" t="str">
            <v>Non Denim shorts</v>
          </cell>
        </row>
        <row r="972">
          <cell r="N972" t="str">
            <v>034.265.031.032</v>
          </cell>
          <cell r="O972" t="str">
            <v>Non Denim skirts</v>
          </cell>
        </row>
        <row r="973">
          <cell r="N973" t="str">
            <v>034.265.041.041</v>
          </cell>
          <cell r="O973" t="str">
            <v>Overalls Shortalls</v>
          </cell>
        </row>
        <row r="974">
          <cell r="N974" t="str">
            <v>034.265.045.047</v>
          </cell>
          <cell r="O974" t="str">
            <v>Non Denim Jackets Vests</v>
          </cell>
        </row>
        <row r="975">
          <cell r="N975" t="str">
            <v>034.265.050.050</v>
          </cell>
          <cell r="O975" t="str">
            <v>Outerwear</v>
          </cell>
        </row>
        <row r="976">
          <cell r="N976" t="str">
            <v>034.265.050.051</v>
          </cell>
          <cell r="O976" t="str">
            <v>Lightweight Outerwear</v>
          </cell>
        </row>
        <row r="977">
          <cell r="N977" t="str">
            <v>034.265.050.052</v>
          </cell>
          <cell r="O977" t="str">
            <v>Non Leather Outerwear</v>
          </cell>
        </row>
        <row r="978">
          <cell r="N978" t="str">
            <v>034.265.051.048</v>
          </cell>
          <cell r="O978" t="str">
            <v>Knit dresses</v>
          </cell>
        </row>
        <row r="979">
          <cell r="N979" t="str">
            <v>034.265.051.049</v>
          </cell>
          <cell r="O979" t="str">
            <v>Woven dresses</v>
          </cell>
        </row>
        <row r="980">
          <cell r="N980" t="str">
            <v>034.265.051.055</v>
          </cell>
          <cell r="O980" t="str">
            <v>Rompers</v>
          </cell>
        </row>
        <row r="981">
          <cell r="N981" t="str">
            <v>034.265.081.081</v>
          </cell>
          <cell r="O981" t="str">
            <v>LS Knit Tops</v>
          </cell>
        </row>
        <row r="982">
          <cell r="N982" t="str">
            <v>034.265.082.082</v>
          </cell>
          <cell r="O982" t="str">
            <v>Knit Tops</v>
          </cell>
        </row>
        <row r="983">
          <cell r="N983" t="str">
            <v>034.265.083.083</v>
          </cell>
          <cell r="O983" t="str">
            <v>SS Knit Tops</v>
          </cell>
        </row>
        <row r="984">
          <cell r="N984" t="str">
            <v>034.265.090.091</v>
          </cell>
          <cell r="O984" t="str">
            <v>LS Woven Tops</v>
          </cell>
        </row>
        <row r="985">
          <cell r="N985" t="str">
            <v>034.265.090.092</v>
          </cell>
          <cell r="O985" t="str">
            <v>SS Woven Tops</v>
          </cell>
        </row>
        <row r="986">
          <cell r="N986" t="str">
            <v>034.265.090.093</v>
          </cell>
          <cell r="O986" t="str">
            <v>SL Woven Tops</v>
          </cell>
        </row>
        <row r="987">
          <cell r="N987" t="str">
            <v>035.400.500.500</v>
          </cell>
          <cell r="O987" t="str">
            <v>Plastic</v>
          </cell>
        </row>
        <row r="988">
          <cell r="N988" t="str">
            <v>035.400.500.501</v>
          </cell>
          <cell r="O988" t="str">
            <v>Rimless</v>
          </cell>
        </row>
        <row r="989">
          <cell r="N989" t="str">
            <v>035.400.500.502</v>
          </cell>
          <cell r="O989" t="str">
            <v>Metal</v>
          </cell>
        </row>
        <row r="990">
          <cell r="N990" t="str">
            <v>035.400.500.503</v>
          </cell>
          <cell r="O990" t="str">
            <v>Other</v>
          </cell>
        </row>
        <row r="991">
          <cell r="N991" t="str">
            <v>035.400.990.990</v>
          </cell>
          <cell r="O991" t="str">
            <v>Assorted Irregular</v>
          </cell>
        </row>
        <row r="992">
          <cell r="N992" t="str">
            <v>035.420.520.520</v>
          </cell>
          <cell r="O992" t="str">
            <v>Jewelry</v>
          </cell>
        </row>
        <row r="993">
          <cell r="N993" t="str">
            <v>035.420.990.990</v>
          </cell>
          <cell r="O993" t="str">
            <v>Assorted Irregular</v>
          </cell>
        </row>
        <row r="994">
          <cell r="N994" t="str">
            <v>035.450.550.550</v>
          </cell>
          <cell r="O994" t="str">
            <v>Satchel</v>
          </cell>
        </row>
        <row r="995">
          <cell r="N995" t="str">
            <v>035.450.550.551</v>
          </cell>
          <cell r="O995" t="str">
            <v>Clutch</v>
          </cell>
        </row>
        <row r="996">
          <cell r="N996" t="str">
            <v>035.450.550.552</v>
          </cell>
          <cell r="O996" t="str">
            <v>Frame</v>
          </cell>
        </row>
        <row r="997">
          <cell r="N997" t="str">
            <v>035.450.550.553</v>
          </cell>
          <cell r="O997" t="str">
            <v>Flap</v>
          </cell>
        </row>
        <row r="998">
          <cell r="N998" t="str">
            <v>035.450.550.554</v>
          </cell>
          <cell r="O998" t="str">
            <v>Hobo</v>
          </cell>
        </row>
        <row r="999">
          <cell r="N999" t="str">
            <v>035.450.550.555</v>
          </cell>
          <cell r="O999" t="str">
            <v>Crossbody</v>
          </cell>
        </row>
        <row r="1000">
          <cell r="N1000" t="str">
            <v>035.450.550.556</v>
          </cell>
          <cell r="O1000" t="str">
            <v>Topzip</v>
          </cell>
        </row>
        <row r="1001">
          <cell r="N1001" t="str">
            <v>035.450.550.557</v>
          </cell>
          <cell r="O1001" t="str">
            <v>Tote</v>
          </cell>
        </row>
        <row r="1002">
          <cell r="N1002" t="str">
            <v>035.450.550.558</v>
          </cell>
          <cell r="O1002" t="str">
            <v>Other</v>
          </cell>
        </row>
        <row r="1003">
          <cell r="N1003" t="str">
            <v>035.450.560.560</v>
          </cell>
          <cell r="O1003" t="str">
            <v>Clutch</v>
          </cell>
        </row>
        <row r="1004">
          <cell r="N1004" t="str">
            <v>035.450.560.567</v>
          </cell>
          <cell r="O1004" t="str">
            <v>Wristlet</v>
          </cell>
        </row>
        <row r="1005">
          <cell r="N1005" t="str">
            <v>035.450.570.571</v>
          </cell>
          <cell r="O1005" t="str">
            <v>Clutch</v>
          </cell>
        </row>
        <row r="1006">
          <cell r="N1006" t="str">
            <v>035.450.570.572</v>
          </cell>
          <cell r="O1006" t="str">
            <v>Frame</v>
          </cell>
        </row>
        <row r="1007">
          <cell r="N1007" t="str">
            <v>035.450.570.573</v>
          </cell>
          <cell r="O1007" t="str">
            <v>Flap</v>
          </cell>
        </row>
        <row r="1008">
          <cell r="N1008" t="str">
            <v>035.450.990.990</v>
          </cell>
          <cell r="O1008" t="str">
            <v>Assorted Irregular</v>
          </cell>
        </row>
        <row r="1009">
          <cell r="N1009" t="str">
            <v>035.490.590.590</v>
          </cell>
          <cell r="O1009" t="str">
            <v>Clutch</v>
          </cell>
        </row>
        <row r="1010">
          <cell r="N1010" t="str">
            <v>035.490.590.591</v>
          </cell>
          <cell r="O1010" t="str">
            <v>Slim</v>
          </cell>
        </row>
        <row r="1011">
          <cell r="N1011" t="str">
            <v>035.490.590.592</v>
          </cell>
          <cell r="O1011" t="str">
            <v>Tri fold</v>
          </cell>
        </row>
        <row r="1012">
          <cell r="N1012" t="str">
            <v>035.490.590.593</v>
          </cell>
          <cell r="O1012" t="str">
            <v>Ziparound</v>
          </cell>
        </row>
        <row r="1013">
          <cell r="N1013" t="str">
            <v>035.490.590.594</v>
          </cell>
          <cell r="O1013" t="str">
            <v>Organizer</v>
          </cell>
        </row>
        <row r="1014">
          <cell r="N1014" t="str">
            <v>035.490.590.599</v>
          </cell>
          <cell r="O1014" t="str">
            <v>Other</v>
          </cell>
        </row>
        <row r="1015">
          <cell r="N1015" t="str">
            <v>035.490.590.600</v>
          </cell>
          <cell r="O1015" t="str">
            <v>Wristlet</v>
          </cell>
        </row>
        <row r="1016">
          <cell r="N1016" t="str">
            <v>035.490.990.990</v>
          </cell>
          <cell r="O1016" t="str">
            <v>Assorted Irregular</v>
          </cell>
        </row>
        <row r="1017">
          <cell r="N1017" t="str">
            <v>035.530.625.625</v>
          </cell>
          <cell r="O1017" t="str">
            <v>Fashion Fabric</v>
          </cell>
        </row>
        <row r="1018">
          <cell r="N1018" t="str">
            <v>035.530.625.626</v>
          </cell>
          <cell r="O1018" t="str">
            <v>Fashion Lthr</v>
          </cell>
        </row>
        <row r="1019">
          <cell r="N1019" t="str">
            <v>035.530.625.627</v>
          </cell>
          <cell r="O1019" t="str">
            <v>Fashion Chain</v>
          </cell>
        </row>
        <row r="1020">
          <cell r="N1020" t="str">
            <v>035.530.625.628</v>
          </cell>
          <cell r="O1020" t="str">
            <v>Fashion Other</v>
          </cell>
        </row>
        <row r="1021">
          <cell r="N1021" t="str">
            <v>035.530.625.629</v>
          </cell>
          <cell r="O1021" t="str">
            <v>Basic Fabric</v>
          </cell>
        </row>
        <row r="1022">
          <cell r="N1022" t="str">
            <v>035.530.625.630</v>
          </cell>
          <cell r="O1022" t="str">
            <v>Basic Lthr</v>
          </cell>
        </row>
        <row r="1023">
          <cell r="N1023" t="str">
            <v>035.530.625.631</v>
          </cell>
          <cell r="O1023" t="str">
            <v>Basic Chain</v>
          </cell>
        </row>
        <row r="1024">
          <cell r="N1024" t="str">
            <v>035.530.625.632</v>
          </cell>
          <cell r="O1024" t="str">
            <v>Basic Other</v>
          </cell>
        </row>
        <row r="1025">
          <cell r="N1025" t="str">
            <v>035.530.990.990</v>
          </cell>
          <cell r="O1025" t="str">
            <v>Assorted Irregular</v>
          </cell>
        </row>
        <row r="1026">
          <cell r="N1026" t="str">
            <v>035.540.635.636</v>
          </cell>
          <cell r="O1026" t="str">
            <v>Fashion Lthr</v>
          </cell>
        </row>
        <row r="1027">
          <cell r="N1027" t="str">
            <v>035.550.641.641</v>
          </cell>
          <cell r="O1027" t="str">
            <v>Earrings</v>
          </cell>
        </row>
        <row r="1028">
          <cell r="N1028" t="str">
            <v>035.550.642.642</v>
          </cell>
          <cell r="O1028" t="str">
            <v>Necklaces</v>
          </cell>
        </row>
        <row r="1029">
          <cell r="N1029" t="str">
            <v>035.550.643.643</v>
          </cell>
          <cell r="O1029" t="str">
            <v>Bracelets</v>
          </cell>
        </row>
        <row r="1030">
          <cell r="N1030" t="str">
            <v>035.550.644.644</v>
          </cell>
          <cell r="O1030" t="str">
            <v>Rings</v>
          </cell>
        </row>
        <row r="1031">
          <cell r="N1031" t="str">
            <v>035.550.645.645</v>
          </cell>
          <cell r="O1031" t="str">
            <v>Other</v>
          </cell>
        </row>
        <row r="1032">
          <cell r="N1032" t="str">
            <v>035.550.990.990</v>
          </cell>
          <cell r="O1032" t="str">
            <v>Assorted Irregular</v>
          </cell>
        </row>
        <row r="1033">
          <cell r="N1033" t="str">
            <v>035.585.990.990</v>
          </cell>
          <cell r="O1033" t="str">
            <v>Assorted Irregular</v>
          </cell>
        </row>
        <row r="1034">
          <cell r="N1034" t="str">
            <v>035.605.700.700</v>
          </cell>
          <cell r="O1034" t="str">
            <v>W Underwear Tops</v>
          </cell>
        </row>
        <row r="1035">
          <cell r="N1035" t="str">
            <v>035.605.700.701</v>
          </cell>
          <cell r="O1035" t="str">
            <v>W Underwear Bottoms</v>
          </cell>
        </row>
        <row r="1036">
          <cell r="N1036" t="str">
            <v>035.605.990.990</v>
          </cell>
          <cell r="O1036" t="str">
            <v>Assorted Irregular</v>
          </cell>
        </row>
        <row r="1037">
          <cell r="N1037" t="str">
            <v>035.610.710.710</v>
          </cell>
          <cell r="O1037" t="str">
            <v>Hats</v>
          </cell>
        </row>
        <row r="1038">
          <cell r="N1038" t="str">
            <v>035.610.710.711</v>
          </cell>
          <cell r="O1038" t="str">
            <v>Cold Weather Hats</v>
          </cell>
        </row>
        <row r="1039">
          <cell r="N1039" t="str">
            <v>035.610.715.715</v>
          </cell>
          <cell r="O1039" t="str">
            <v>Gloves</v>
          </cell>
        </row>
        <row r="1040">
          <cell r="N1040" t="str">
            <v>035.610.715.716</v>
          </cell>
          <cell r="O1040" t="str">
            <v>Cold Weather Gloves</v>
          </cell>
        </row>
        <row r="1041">
          <cell r="N1041" t="str">
            <v>035.610.720.720</v>
          </cell>
          <cell r="O1041" t="str">
            <v>Square Foulards</v>
          </cell>
        </row>
        <row r="1042">
          <cell r="N1042" t="str">
            <v>035.610.720.722</v>
          </cell>
          <cell r="O1042" t="str">
            <v>Triangle Foulards</v>
          </cell>
        </row>
        <row r="1043">
          <cell r="N1043" t="str">
            <v>035.610.720.723</v>
          </cell>
          <cell r="O1043" t="str">
            <v>Shawls</v>
          </cell>
        </row>
        <row r="1044">
          <cell r="N1044" t="str">
            <v>035.610.720.724</v>
          </cell>
          <cell r="O1044" t="str">
            <v>Cold Weather Scarves</v>
          </cell>
        </row>
        <row r="1045">
          <cell r="N1045" t="str">
            <v>035.610.720.725</v>
          </cell>
          <cell r="O1045" t="str">
            <v>Other Scarves</v>
          </cell>
        </row>
        <row r="1046">
          <cell r="N1046" t="str">
            <v>035.610.725.726</v>
          </cell>
          <cell r="O1046" t="str">
            <v>Ties</v>
          </cell>
        </row>
        <row r="1047">
          <cell r="N1047" t="str">
            <v>035.610.740.740</v>
          </cell>
          <cell r="O1047" t="str">
            <v>Other</v>
          </cell>
        </row>
        <row r="1048">
          <cell r="N1048" t="str">
            <v>035.610.990.990</v>
          </cell>
          <cell r="O1048" t="str">
            <v>Assorted Irregular</v>
          </cell>
        </row>
        <row r="1049">
          <cell r="N1049" t="str">
            <v>035.650.750.751</v>
          </cell>
          <cell r="O1049" t="str">
            <v>Cold Weather Hats</v>
          </cell>
        </row>
        <row r="1050">
          <cell r="N1050" t="str">
            <v>035.650.755.756</v>
          </cell>
          <cell r="O1050" t="str">
            <v>Cold Weather Gloves</v>
          </cell>
        </row>
        <row r="1051">
          <cell r="N1051" t="str">
            <v>035.650.760.760</v>
          </cell>
          <cell r="O1051" t="str">
            <v>Cold Weather Scarves</v>
          </cell>
        </row>
        <row r="1052">
          <cell r="N1052" t="str">
            <v>035.650.760.762</v>
          </cell>
          <cell r="O1052" t="str">
            <v>Other Scarves</v>
          </cell>
        </row>
        <row r="1053">
          <cell r="N1053" t="str">
            <v>035.650.765.765</v>
          </cell>
          <cell r="O1053" t="str">
            <v>Ties</v>
          </cell>
        </row>
        <row r="1054">
          <cell r="N1054" t="str">
            <v>035.650.780.780</v>
          </cell>
          <cell r="O1054" t="str">
            <v>Other</v>
          </cell>
        </row>
        <row r="1055">
          <cell r="N1055" t="str">
            <v>035.685.785.785</v>
          </cell>
          <cell r="O1055" t="str">
            <v>Womens 1Piece</v>
          </cell>
        </row>
        <row r="1056">
          <cell r="N1056" t="str">
            <v>035.685.785.787</v>
          </cell>
          <cell r="O1056" t="str">
            <v>Womens Bottoms</v>
          </cell>
        </row>
        <row r="1057">
          <cell r="N1057" t="str">
            <v>035.685.785.788</v>
          </cell>
          <cell r="O1057" t="str">
            <v>Womens Tops</v>
          </cell>
        </row>
        <row r="1058">
          <cell r="N1058" t="str">
            <v>035.685.990.990</v>
          </cell>
          <cell r="O1058" t="str">
            <v>Assorted Irregular</v>
          </cell>
        </row>
        <row r="1059">
          <cell r="N1059" t="str">
            <v>035.950.990.990</v>
          </cell>
          <cell r="O1059" t="str">
            <v>Assorted Irregular</v>
          </cell>
        </row>
        <row r="1060">
          <cell r="N1060" t="str">
            <v>036.715.800.800</v>
          </cell>
          <cell r="O1060" t="str">
            <v>Dress Plain</v>
          </cell>
        </row>
        <row r="1061">
          <cell r="N1061" t="str">
            <v>036.715.800.801</v>
          </cell>
          <cell r="O1061" t="str">
            <v>Dress Detailed</v>
          </cell>
        </row>
        <row r="1062">
          <cell r="N1062" t="str">
            <v>036.715.800.802</v>
          </cell>
          <cell r="O1062" t="str">
            <v>Dress Sandals</v>
          </cell>
        </row>
        <row r="1063">
          <cell r="N1063" t="str">
            <v>036.715.810.810</v>
          </cell>
          <cell r="O1063" t="str">
            <v>Casual Footwear</v>
          </cell>
        </row>
        <row r="1064">
          <cell r="N1064" t="str">
            <v>036.715.820.820</v>
          </cell>
          <cell r="O1064" t="str">
            <v>Sandals Dress</v>
          </cell>
        </row>
        <row r="1065">
          <cell r="N1065" t="str">
            <v>036.715.820.821</v>
          </cell>
          <cell r="O1065" t="str">
            <v>Sandals Casual</v>
          </cell>
        </row>
        <row r="1066">
          <cell r="N1066" t="str">
            <v>036.715.825.825</v>
          </cell>
          <cell r="O1066" t="str">
            <v>Beach</v>
          </cell>
        </row>
        <row r="1067">
          <cell r="N1067" t="str">
            <v>036.715.830.830</v>
          </cell>
          <cell r="O1067" t="str">
            <v>Boot Casual</v>
          </cell>
        </row>
        <row r="1068">
          <cell r="N1068" t="str">
            <v>036.715.830.831</v>
          </cell>
          <cell r="O1068" t="str">
            <v>Boot Dress</v>
          </cell>
        </row>
        <row r="1069">
          <cell r="N1069" t="str">
            <v>036.715.835.835</v>
          </cell>
          <cell r="O1069" t="str">
            <v>Bootie Casual</v>
          </cell>
        </row>
        <row r="1070">
          <cell r="N1070" t="str">
            <v>036.715.835.836</v>
          </cell>
          <cell r="O1070" t="str">
            <v>Bootie Dress</v>
          </cell>
        </row>
        <row r="1071">
          <cell r="N1071" t="str">
            <v>036.715.840.840</v>
          </cell>
          <cell r="O1071" t="str">
            <v>Active</v>
          </cell>
        </row>
        <row r="1072">
          <cell r="N1072" t="str">
            <v>036.715.990.990</v>
          </cell>
          <cell r="O1072" t="str">
            <v>Assorted Irregular</v>
          </cell>
        </row>
        <row r="1073">
          <cell r="N1073" t="str">
            <v>036.725.990.990</v>
          </cell>
          <cell r="O1073" t="str">
            <v>Assorted Irregular</v>
          </cell>
        </row>
        <row r="1074">
          <cell r="N1074" t="str">
            <v>036.950.990.990</v>
          </cell>
          <cell r="O1074" t="str">
            <v>Assorted Irregular</v>
          </cell>
        </row>
        <row r="1075">
          <cell r="N1075" t="str">
            <v>036.960.960.960</v>
          </cell>
          <cell r="O1075" t="str">
            <v>Womens Misc</v>
          </cell>
        </row>
        <row r="1076">
          <cell r="N1076" t="str">
            <v>036.960.990.990</v>
          </cell>
          <cell r="O1076" t="str">
            <v>Assorted Irregular</v>
          </cell>
        </row>
        <row r="1077">
          <cell r="N1077" t="str">
            <v>975.001.491.407</v>
          </cell>
          <cell r="O1077" t="str">
            <v>SPECIAL PROMOTIONS</v>
          </cell>
        </row>
        <row r="1078">
          <cell r="N1078" t="str">
            <v>975.010.001.100</v>
          </cell>
          <cell r="O1078" t="str">
            <v>RETAIL GIFT W/PURCHASE</v>
          </cell>
        </row>
        <row r="1079">
          <cell r="N1079" t="str">
            <v>975.010.001.101</v>
          </cell>
          <cell r="O1079" t="str">
            <v>RETAIL GIFT W/PURCHASE</v>
          </cell>
        </row>
        <row r="1080">
          <cell r="N1080" t="str">
            <v>975.010.491.407</v>
          </cell>
          <cell r="O1080" t="str">
            <v>RETAIL GIFT W/PURCHASE</v>
          </cell>
        </row>
        <row r="1081">
          <cell r="N1081" t="str">
            <v>975.020.001.100</v>
          </cell>
          <cell r="O1081" t="str">
            <v>SPEC PROMO-BASIC</v>
          </cell>
        </row>
        <row r="1082">
          <cell r="N1082" t="str">
            <v>976.001.491.407</v>
          </cell>
          <cell r="O1082" t="str">
            <v>FACTORY SPECIAL PROMOTION</v>
          </cell>
        </row>
        <row r="1083">
          <cell r="N1083" t="str">
            <v>976.010.001.100</v>
          </cell>
          <cell r="O1083" t="str">
            <v>FACTORY GWP</v>
          </cell>
        </row>
        <row r="1084">
          <cell r="N1084" t="str">
            <v>976.010.001.200</v>
          </cell>
          <cell r="O1084" t="str">
            <v>HOLIDAY GWP</v>
          </cell>
        </row>
        <row r="1085">
          <cell r="N1085" t="str">
            <v>976.010.491.407</v>
          </cell>
          <cell r="O1085" t="str">
            <v>FACTORY GWP</v>
          </cell>
        </row>
        <row r="1086">
          <cell r="N1086" t="str">
            <v>998.998.998.998</v>
          </cell>
          <cell r="O1086" t="str">
            <v>Misc Factory</v>
          </cell>
        </row>
        <row r="1087">
          <cell r="N1087" t="str">
            <v>999.900.990.991</v>
          </cell>
          <cell r="O1087" t="str">
            <v>ECOM CREDITS</v>
          </cell>
        </row>
        <row r="1088">
          <cell r="N1088" t="str">
            <v>999.999.999.999</v>
          </cell>
          <cell r="O1088" t="str">
            <v>MISC SUB-CLASS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sheetName val="Ori Plist (2)"/>
      <sheetName val="Hoja1"/>
      <sheetName val="Hoja3"/>
      <sheetName val="OC "/>
      <sheetName val="PARAMETROS"/>
      <sheetName val="NV RAM"/>
      <sheetName val="NV PE"/>
      <sheetName val="NV RIP YC"/>
      <sheetName val="NV RIP MN"/>
      <sheetName val="Entrada de Datos"/>
      <sheetName val="ASN"/>
      <sheetName val="MASTER"/>
      <sheetName val="DSO"/>
      <sheetName val="PACKING"/>
      <sheetName val="CAB OC"/>
      <sheetName val="DET OC"/>
      <sheetName val="CAB OC RAM"/>
      <sheetName val="DET OC RAM"/>
      <sheetName val="CAB OC PE BR"/>
      <sheetName val="DET OC PE BR"/>
      <sheetName val="Hoja2"/>
      <sheetName val="CAB NV RAM"/>
      <sheetName val="DET NV RAM"/>
      <sheetName val="CAB NV PE"/>
      <sheetName val="DET NV PE"/>
      <sheetName val="LP CL"/>
      <sheetName val="LP PE"/>
    </sheetNames>
    <sheetDataSet>
      <sheetData sheetId="0" refreshError="1"/>
      <sheetData sheetId="1" refreshError="1"/>
      <sheetData sheetId="2" refreshError="1"/>
      <sheetData sheetId="3" refreshError="1"/>
      <sheetData sheetId="4" refreshError="1"/>
      <sheetData sheetId="5" refreshError="1">
        <row r="2">
          <cell r="AB2" t="str">
            <v>DESCRIPCION SUBRUPO</v>
          </cell>
          <cell r="AC2" t="str">
            <v>CODIGO DPTO</v>
          </cell>
          <cell r="AD2" t="str">
            <v>CODIGO CLASE</v>
          </cell>
        </row>
        <row r="3">
          <cell r="AB3" t="str">
            <v>COLDWEATHER</v>
          </cell>
          <cell r="AC3" t="str">
            <v>ACCESORIOS</v>
          </cell>
          <cell r="AD3" t="str">
            <v>COLDWEATHER</v>
          </cell>
        </row>
        <row r="4">
          <cell r="AB4" t="str">
            <v>SS Woven Shirts</v>
          </cell>
          <cell r="AC4" t="str">
            <v>MODA</v>
          </cell>
          <cell r="AD4" t="str">
            <v>CAMISAS</v>
          </cell>
        </row>
        <row r="5">
          <cell r="AB5" t="str">
            <v>Ss Woven Shirts</v>
          </cell>
          <cell r="AC5" t="str">
            <v>MODA</v>
          </cell>
          <cell r="AD5" t="str">
            <v>CAMISAS</v>
          </cell>
        </row>
        <row r="6">
          <cell r="AB6" t="str">
            <v>LS Woven Shirts</v>
          </cell>
          <cell r="AC6" t="str">
            <v>MODA</v>
          </cell>
          <cell r="AD6" t="str">
            <v>CAMISAS</v>
          </cell>
        </row>
        <row r="7">
          <cell r="AB7" t="str">
            <v>LS Woven Denim Shirts</v>
          </cell>
          <cell r="AC7" t="str">
            <v>MODA</v>
          </cell>
          <cell r="AD7" t="str">
            <v>CAMISAS</v>
          </cell>
        </row>
        <row r="8">
          <cell r="AB8" t="str">
            <v>SL Woven Denim Shirts</v>
          </cell>
          <cell r="AC8" t="str">
            <v>MODA</v>
          </cell>
          <cell r="AD8" t="str">
            <v>CAMISAS</v>
          </cell>
        </row>
        <row r="9">
          <cell r="AB9" t="str">
            <v>SL Woven Shirts</v>
          </cell>
          <cell r="AC9" t="str">
            <v>MODA</v>
          </cell>
          <cell r="AD9" t="str">
            <v>CAMISAS</v>
          </cell>
        </row>
        <row r="10">
          <cell r="AB10" t="str">
            <v>Woven capris</v>
          </cell>
          <cell r="AC10" t="str">
            <v>MODA</v>
          </cell>
          <cell r="AD10" t="str">
            <v>PANTALONES</v>
          </cell>
        </row>
        <row r="11">
          <cell r="AB11" t="str">
            <v>Denim capris</v>
          </cell>
          <cell r="AC11" t="str">
            <v>MODA</v>
          </cell>
          <cell r="AD11" t="str">
            <v>PANTALONES</v>
          </cell>
        </row>
        <row r="12">
          <cell r="AB12" t="str">
            <v>Non-Denim Capris</v>
          </cell>
          <cell r="AC12" t="str">
            <v>MODA</v>
          </cell>
          <cell r="AD12" t="str">
            <v>PANTALONES</v>
          </cell>
        </row>
        <row r="13">
          <cell r="AB13" t="str">
            <v>Denim Jackets Vests</v>
          </cell>
          <cell r="AC13" t="str">
            <v>MODA</v>
          </cell>
          <cell r="AD13" t="str">
            <v>OUTERWEAR</v>
          </cell>
        </row>
        <row r="14">
          <cell r="AB14" t="str">
            <v>Non-Denim Jackets</v>
          </cell>
          <cell r="AC14" t="str">
            <v>MODA</v>
          </cell>
          <cell r="AD14" t="str">
            <v>OUTERWEAR</v>
          </cell>
        </row>
        <row r="15">
          <cell r="AB15" t="str">
            <v>Blazers Vests</v>
          </cell>
          <cell r="AC15" t="str">
            <v>MODA</v>
          </cell>
          <cell r="AD15" t="str">
            <v>OUTERWEAR</v>
          </cell>
        </row>
        <row r="16">
          <cell r="AB16" t="str">
            <v>Blazers</v>
          </cell>
          <cell r="AC16" t="str">
            <v>MODA</v>
          </cell>
          <cell r="AD16" t="str">
            <v>OUTERWEAR</v>
          </cell>
        </row>
        <row r="17">
          <cell r="AB17" t="str">
            <v>Leather Outerwear</v>
          </cell>
          <cell r="AC17" t="str">
            <v>MODA</v>
          </cell>
          <cell r="AD17" t="str">
            <v>OUTERWEAR</v>
          </cell>
        </row>
        <row r="18">
          <cell r="AB18" t="str">
            <v>Denim Skirts</v>
          </cell>
          <cell r="AC18" t="str">
            <v>MODA</v>
          </cell>
          <cell r="AD18" t="str">
            <v>FALDAS</v>
          </cell>
        </row>
        <row r="19">
          <cell r="AB19" t="str">
            <v>Knit Skirts</v>
          </cell>
          <cell r="AC19" t="str">
            <v>MODA</v>
          </cell>
          <cell r="AD19" t="str">
            <v>FALDAS</v>
          </cell>
        </row>
        <row r="20">
          <cell r="AB20" t="str">
            <v>Woven Skirts</v>
          </cell>
          <cell r="AC20" t="str">
            <v>MODA</v>
          </cell>
          <cell r="AD20" t="str">
            <v>FALDAS</v>
          </cell>
        </row>
        <row r="21">
          <cell r="AB21" t="str">
            <v>Basic Denim Jeans</v>
          </cell>
          <cell r="AC21" t="str">
            <v>BASICOS</v>
          </cell>
          <cell r="AD21" t="str">
            <v>JEANS</v>
          </cell>
        </row>
        <row r="22">
          <cell r="AB22" t="str">
            <v>Basic Prem Denim Jeans</v>
          </cell>
          <cell r="AC22" t="str">
            <v>BASICOS</v>
          </cell>
          <cell r="AD22" t="str">
            <v>JEANS</v>
          </cell>
        </row>
        <row r="23">
          <cell r="AB23" t="str">
            <v>Fashion Denim Jeans</v>
          </cell>
          <cell r="AC23" t="str">
            <v>MODA</v>
          </cell>
          <cell r="AD23" t="str">
            <v>JEANS MODA</v>
          </cell>
        </row>
        <row r="24">
          <cell r="AB24" t="str">
            <v>Fashion Prem Denim Jeans</v>
          </cell>
          <cell r="AC24" t="str">
            <v>MODA</v>
          </cell>
          <cell r="AD24" t="str">
            <v>JEANS MODA</v>
          </cell>
        </row>
        <row r="25">
          <cell r="AB25" t="str">
            <v>Outerwear Coats</v>
          </cell>
          <cell r="AC25" t="str">
            <v>MODA</v>
          </cell>
          <cell r="AD25" t="str">
            <v>OUTERWEAR</v>
          </cell>
        </row>
        <row r="26">
          <cell r="AB26" t="str">
            <v>Outerwear Jackets Vests</v>
          </cell>
          <cell r="AC26" t="str">
            <v>MODA</v>
          </cell>
          <cell r="AD26" t="str">
            <v>OUTERWEAR</v>
          </cell>
        </row>
        <row r="27">
          <cell r="AB27" t="str">
            <v>Pvc Outerwear</v>
          </cell>
          <cell r="AC27" t="str">
            <v>MODA</v>
          </cell>
          <cell r="AD27" t="str">
            <v>OUTERWEAR</v>
          </cell>
        </row>
        <row r="28">
          <cell r="AB28" t="str">
            <v>Woven pants</v>
          </cell>
          <cell r="AC28" t="str">
            <v>MODA</v>
          </cell>
          <cell r="AD28" t="str">
            <v>PANTALONES</v>
          </cell>
        </row>
        <row r="29">
          <cell r="AB29" t="str">
            <v>Knit Pants Leggings</v>
          </cell>
          <cell r="AC29" t="str">
            <v>MODA</v>
          </cell>
          <cell r="AD29" t="str">
            <v>PANTALONES</v>
          </cell>
        </row>
        <row r="30">
          <cell r="AB30" t="str">
            <v>Non Denim Pants</v>
          </cell>
          <cell r="AC30" t="str">
            <v>MODA</v>
          </cell>
          <cell r="AD30" t="str">
            <v>PANTALONES</v>
          </cell>
        </row>
        <row r="31">
          <cell r="AB31" t="str">
            <v>Teeshirts</v>
          </cell>
          <cell r="AC31" t="str">
            <v>MODA</v>
          </cell>
          <cell r="AD31" t="str">
            <v>POLERAS</v>
          </cell>
        </row>
        <row r="32">
          <cell r="AB32" t="str">
            <v>Graphic Teeshirts</v>
          </cell>
          <cell r="AC32" t="str">
            <v>MODA</v>
          </cell>
          <cell r="AD32" t="str">
            <v>POLERAS</v>
          </cell>
        </row>
        <row r="33">
          <cell r="AB33" t="str">
            <v>Embellished Teeshirts</v>
          </cell>
          <cell r="AC33" t="str">
            <v>MODA</v>
          </cell>
          <cell r="AD33" t="str">
            <v>POLERAS</v>
          </cell>
        </row>
        <row r="34">
          <cell r="AB34" t="str">
            <v>SS Knit Tops</v>
          </cell>
          <cell r="AC34" t="str">
            <v>MODA</v>
          </cell>
          <cell r="AD34" t="str">
            <v>TOPS</v>
          </cell>
        </row>
        <row r="35">
          <cell r="AB35" t="str">
            <v>Basic SS Knit Tops</v>
          </cell>
          <cell r="AC35" t="str">
            <v>MODA</v>
          </cell>
          <cell r="AD35" t="str">
            <v>TOPS</v>
          </cell>
        </row>
        <row r="36">
          <cell r="AB36" t="str">
            <v>Denim shorts</v>
          </cell>
          <cell r="AC36" t="str">
            <v>MODA</v>
          </cell>
          <cell r="AD36" t="str">
            <v>SHORTS</v>
          </cell>
        </row>
        <row r="37">
          <cell r="AB37" t="str">
            <v>Knit short</v>
          </cell>
          <cell r="AC37" t="str">
            <v>MODA</v>
          </cell>
          <cell r="AD37" t="str">
            <v>SHORTS</v>
          </cell>
        </row>
        <row r="38">
          <cell r="AB38" t="str">
            <v>Woven shorts</v>
          </cell>
          <cell r="AC38" t="str">
            <v>MODA</v>
          </cell>
          <cell r="AD38" t="str">
            <v>SHORTS</v>
          </cell>
        </row>
        <row r="39">
          <cell r="AB39" t="str">
            <v>SL Sweaters</v>
          </cell>
          <cell r="AC39" t="str">
            <v>MODA</v>
          </cell>
          <cell r="AD39" t="str">
            <v>TEJIDOS</v>
          </cell>
        </row>
        <row r="40">
          <cell r="AB40" t="str">
            <v>Short Sleeve Sweaters</v>
          </cell>
          <cell r="AC40" t="str">
            <v>MODA</v>
          </cell>
          <cell r="AD40" t="str">
            <v>TEJIDOS</v>
          </cell>
        </row>
        <row r="41">
          <cell r="AB41" t="str">
            <v>LS Sweaters</v>
          </cell>
          <cell r="AC41" t="str">
            <v>MODA</v>
          </cell>
          <cell r="AD41" t="str">
            <v>TEJIDOS</v>
          </cell>
        </row>
        <row r="42">
          <cell r="AB42" t="str">
            <v>Activewear Tops</v>
          </cell>
          <cell r="AC42" t="str">
            <v>MODA</v>
          </cell>
          <cell r="AD42" t="str">
            <v>ACTIVEWEAR</v>
          </cell>
        </row>
        <row r="43">
          <cell r="AB43" t="str">
            <v>Suit Tops</v>
          </cell>
          <cell r="AC43" t="str">
            <v>MODA</v>
          </cell>
          <cell r="AD43" t="str">
            <v>TOPS</v>
          </cell>
        </row>
        <row r="44">
          <cell r="AB44" t="str">
            <v>Woven Tops</v>
          </cell>
          <cell r="AC44" t="str">
            <v>MODA</v>
          </cell>
          <cell r="AD44" t="str">
            <v>TOPS</v>
          </cell>
        </row>
        <row r="45">
          <cell r="AB45" t="str">
            <v>Short Sleeve Knit</v>
          </cell>
          <cell r="AC45" t="str">
            <v>MODA</v>
          </cell>
          <cell r="AD45" t="str">
            <v>TOPS</v>
          </cell>
        </row>
        <row r="46">
          <cell r="AB46" t="str">
            <v>Long Sleeve Woven</v>
          </cell>
          <cell r="AC46" t="str">
            <v>MODA</v>
          </cell>
          <cell r="AD46" t="str">
            <v>TOPS</v>
          </cell>
        </row>
        <row r="47">
          <cell r="AB47" t="str">
            <v>SL Knit Tops</v>
          </cell>
          <cell r="AC47" t="str">
            <v>MODA</v>
          </cell>
          <cell r="AD47" t="str">
            <v>TOPS</v>
          </cell>
        </row>
        <row r="48">
          <cell r="AB48" t="str">
            <v>Sleeveless Knit</v>
          </cell>
          <cell r="AC48" t="str">
            <v>MODA</v>
          </cell>
          <cell r="AD48" t="str">
            <v>TOPS</v>
          </cell>
        </row>
        <row r="49">
          <cell r="AB49" t="str">
            <v>Tanks</v>
          </cell>
          <cell r="AC49" t="str">
            <v>MODA</v>
          </cell>
          <cell r="AD49" t="str">
            <v>POLERAS</v>
          </cell>
        </row>
        <row r="50">
          <cell r="AB50" t="str">
            <v>Woven dresses</v>
          </cell>
          <cell r="AC50" t="str">
            <v>MODA</v>
          </cell>
          <cell r="AD50" t="str">
            <v>VESTIDOS</v>
          </cell>
        </row>
        <row r="51">
          <cell r="AB51" t="str">
            <v>Knit dresses</v>
          </cell>
          <cell r="AC51" t="str">
            <v>MODA</v>
          </cell>
          <cell r="AD51" t="str">
            <v>VESTIDOS</v>
          </cell>
        </row>
        <row r="52">
          <cell r="AB52" t="str">
            <v>Sweater Dresses</v>
          </cell>
          <cell r="AC52" t="str">
            <v>MODA</v>
          </cell>
          <cell r="AD52" t="str">
            <v>VESTIDOS</v>
          </cell>
        </row>
        <row r="53">
          <cell r="AB53" t="str">
            <v>Denim Dresses</v>
          </cell>
          <cell r="AC53" t="str">
            <v>MODA</v>
          </cell>
          <cell r="AD53" t="str">
            <v>VESTIDOS</v>
          </cell>
        </row>
        <row r="54">
          <cell r="AB54" t="str">
            <v>Activewear Bottoms</v>
          </cell>
          <cell r="AC54" t="str">
            <v>MODA</v>
          </cell>
          <cell r="AD54" t="str">
            <v>ACTIVEWEAR</v>
          </cell>
        </row>
        <row r="55">
          <cell r="AB55" t="str">
            <v>Short Sleeve Knit Tops</v>
          </cell>
          <cell r="AC55" t="str">
            <v>MODA</v>
          </cell>
        </row>
        <row r="56">
          <cell r="AB56" t="str">
            <v>Short Sleeve Woven Tops</v>
          </cell>
          <cell r="AC56" t="str">
            <v>MODA</v>
          </cell>
        </row>
        <row r="57">
          <cell r="AB57" t="str">
            <v>Shorts</v>
          </cell>
          <cell r="AC57" t="str">
            <v>MODA</v>
          </cell>
          <cell r="AD57" t="str">
            <v>SHORTS</v>
          </cell>
        </row>
        <row r="58">
          <cell r="AB58" t="str">
            <v>Jeans</v>
          </cell>
          <cell r="AC58" t="str">
            <v>MODA</v>
          </cell>
          <cell r="AD58" t="str">
            <v>JEANS MODA</v>
          </cell>
        </row>
        <row r="59">
          <cell r="AB59" t="str">
            <v>Jackets</v>
          </cell>
          <cell r="AC59" t="str">
            <v>MODA</v>
          </cell>
          <cell r="AD59" t="str">
            <v>OUTERWEAR</v>
          </cell>
        </row>
        <row r="60">
          <cell r="AB60" t="str">
            <v>Pants</v>
          </cell>
          <cell r="AC60" t="str">
            <v>MODA</v>
          </cell>
          <cell r="AD60" t="str">
            <v>PANTALONES</v>
          </cell>
        </row>
        <row r="61">
          <cell r="AB61" t="str">
            <v>Scooters</v>
          </cell>
          <cell r="AC61" t="str">
            <v>MODA</v>
          </cell>
          <cell r="AD61" t="str">
            <v>FALDAS</v>
          </cell>
        </row>
        <row r="62">
          <cell r="AB62" t="str">
            <v>Dresses</v>
          </cell>
          <cell r="AC62" t="str">
            <v>MODA</v>
          </cell>
          <cell r="AD62" t="str">
            <v>VESTIDOS</v>
          </cell>
        </row>
        <row r="63">
          <cell r="AB63" t="str">
            <v>Rompers</v>
          </cell>
          <cell r="AC63" t="str">
            <v>MODA</v>
          </cell>
          <cell r="AD63" t="str">
            <v>ENTERITOS</v>
          </cell>
        </row>
        <row r="64">
          <cell r="AB64" t="str">
            <v>Sets</v>
          </cell>
          <cell r="AC64" t="str">
            <v>MODA</v>
          </cell>
          <cell r="AD64" t="str">
            <v>SETS</v>
          </cell>
        </row>
        <row r="65">
          <cell r="AB65" t="str">
            <v>Long Sleeve Woven</v>
          </cell>
          <cell r="AC65" t="str">
            <v>MODA</v>
          </cell>
        </row>
        <row r="66">
          <cell r="AB66" t="str">
            <v>Long Sleeve Woven Tops</v>
          </cell>
          <cell r="AC66" t="str">
            <v>MODA</v>
          </cell>
        </row>
        <row r="67">
          <cell r="AB67" t="str">
            <v>Long Sleeve Knit Tops</v>
          </cell>
          <cell r="AC67" t="str">
            <v>MODA</v>
          </cell>
        </row>
        <row r="68">
          <cell r="AB68" t="str">
            <v>Sweaters</v>
          </cell>
          <cell r="AC68" t="str">
            <v>MODA</v>
          </cell>
          <cell r="AD68" t="str">
            <v>TEJIDOS</v>
          </cell>
        </row>
        <row r="69">
          <cell r="AB69" t="str">
            <v>Skirts</v>
          </cell>
          <cell r="AC69" t="str">
            <v>MODA</v>
          </cell>
          <cell r="AD69" t="str">
            <v>FALDAS</v>
          </cell>
        </row>
        <row r="70">
          <cell r="AB70" t="str">
            <v>KNIT  GJACKET</v>
          </cell>
          <cell r="AC70" t="str">
            <v>MODA</v>
          </cell>
          <cell r="AD70" t="str">
            <v>OUTERWEAR</v>
          </cell>
        </row>
        <row r="71">
          <cell r="AB71" t="str">
            <v>VSETS</v>
          </cell>
          <cell r="AC71" t="str">
            <v>MODA</v>
          </cell>
          <cell r="AD71" t="str">
            <v>SETS</v>
          </cell>
        </row>
        <row r="72">
          <cell r="AB72" t="str">
            <v>KNIT  VSETS</v>
          </cell>
          <cell r="AC72" t="str">
            <v>MODA</v>
          </cell>
          <cell r="AD72" t="str">
            <v>SETS</v>
          </cell>
        </row>
        <row r="73">
          <cell r="AB73" t="str">
            <v>KNIT  ASSLVKNIT</v>
          </cell>
          <cell r="AC73" t="str">
            <v>MODA</v>
          </cell>
          <cell r="AD73" t="str">
            <v>POLERAS</v>
          </cell>
        </row>
        <row r="74">
          <cell r="AB74" t="str">
            <v>Woven  GJACKET</v>
          </cell>
          <cell r="AC74" t="str">
            <v>MODA</v>
          </cell>
          <cell r="AD74" t="str">
            <v>OUTERWEAR</v>
          </cell>
        </row>
        <row r="75">
          <cell r="AB75" t="str">
            <v>WOVEN  MJEAN</v>
          </cell>
          <cell r="AC75" t="str">
            <v>MODA</v>
          </cell>
          <cell r="AD75" t="str">
            <v>JEANS MODA</v>
          </cell>
        </row>
        <row r="76">
          <cell r="AB76" t="str">
            <v>KNIT  UDRESS</v>
          </cell>
          <cell r="AC76" t="str">
            <v>MODA</v>
          </cell>
          <cell r="AD76" t="str">
            <v>VESTIDOS</v>
          </cell>
        </row>
        <row r="77">
          <cell r="AB77" t="str">
            <v>WOVEN  BLSLVWOV</v>
          </cell>
          <cell r="AC77" t="str">
            <v>MODA</v>
          </cell>
          <cell r="AD77" t="str">
            <v>CAMISAS</v>
          </cell>
        </row>
        <row r="78">
          <cell r="AB78" t="str">
            <v>KNIT  BLSLVKNIT</v>
          </cell>
          <cell r="AC78" t="str">
            <v>MODA</v>
          </cell>
        </row>
        <row r="79">
          <cell r="AB79" t="str">
            <v>WOVEN  VSETS</v>
          </cell>
          <cell r="AC79" t="str">
            <v>MODA</v>
          </cell>
          <cell r="AD79" t="str">
            <v>SETS</v>
          </cell>
        </row>
        <row r="80">
          <cell r="AB80" t="str">
            <v>WOVEN  HPANT</v>
          </cell>
          <cell r="AC80" t="str">
            <v>MODA</v>
          </cell>
          <cell r="AD80" t="str">
            <v>PANTALONES</v>
          </cell>
        </row>
        <row r="81">
          <cell r="AB81" t="str">
            <v>VSETS</v>
          </cell>
          <cell r="AC81" t="str">
            <v>MODA</v>
          </cell>
          <cell r="AD81" t="str">
            <v>SETS</v>
          </cell>
        </row>
        <row r="82">
          <cell r="AB82" t="str">
            <v>KNIT  ESWEATER</v>
          </cell>
          <cell r="AC82" t="str">
            <v>MODA</v>
          </cell>
          <cell r="AD82" t="str">
            <v>TEJIDOS</v>
          </cell>
        </row>
        <row r="83">
          <cell r="AB83" t="str">
            <v xml:space="preserve">  OTHER</v>
          </cell>
          <cell r="AC83" t="str">
            <v>MODA</v>
          </cell>
          <cell r="AD83" t="str">
            <v>SETS</v>
          </cell>
        </row>
        <row r="84">
          <cell r="AB84" t="str">
            <v>KNIT  HPANT</v>
          </cell>
          <cell r="AC84" t="str">
            <v>MODA</v>
          </cell>
          <cell r="AD84" t="str">
            <v>PANTALONES</v>
          </cell>
        </row>
        <row r="85">
          <cell r="AB85" t="str">
            <v>WOVEN  SKIRT</v>
          </cell>
          <cell r="AC85" t="str">
            <v>MODA</v>
          </cell>
          <cell r="AD85" t="str">
            <v>FALDAS</v>
          </cell>
        </row>
        <row r="86">
          <cell r="AB86" t="str">
            <v>KNIT  OTHER</v>
          </cell>
          <cell r="AC86" t="str">
            <v>MODA</v>
          </cell>
        </row>
        <row r="87">
          <cell r="AB87" t="str">
            <v>NOVERALL</v>
          </cell>
          <cell r="AC87" t="str">
            <v>MODA</v>
          </cell>
          <cell r="AD87" t="str">
            <v>ENTERITOS</v>
          </cell>
        </row>
        <row r="88">
          <cell r="AB88" t="str">
            <v>KNIT  NCOVERALL</v>
          </cell>
          <cell r="AC88" t="str">
            <v>MODA</v>
          </cell>
          <cell r="AD88" t="str">
            <v>ENTERITOS</v>
          </cell>
        </row>
        <row r="89">
          <cell r="AB89" t="str">
            <v>KNIT  NOVERALL</v>
          </cell>
          <cell r="AC89" t="str">
            <v>MODA</v>
          </cell>
          <cell r="AD89" t="str">
            <v>ENTERITOS</v>
          </cell>
        </row>
        <row r="90">
          <cell r="AB90" t="str">
            <v>WOVEN  UDRESS</v>
          </cell>
          <cell r="AC90" t="str">
            <v>MODA</v>
          </cell>
          <cell r="AD90" t="str">
            <v>VESTIDOS</v>
          </cell>
        </row>
        <row r="91">
          <cell r="AB91" t="str">
            <v>WOVEN  TSKORT</v>
          </cell>
          <cell r="AC91" t="str">
            <v>MODA</v>
          </cell>
          <cell r="AD91" t="str">
            <v>FALDAS</v>
          </cell>
        </row>
        <row r="92">
          <cell r="AB92" t="str">
            <v xml:space="preserve">  GJACKET</v>
          </cell>
          <cell r="AC92" t="str">
            <v>MODA</v>
          </cell>
          <cell r="AD92" t="str">
            <v>OUTERWEAR</v>
          </cell>
        </row>
        <row r="93">
          <cell r="AB93" t="str">
            <v>WOVEN  BLSLVKNIT</v>
          </cell>
          <cell r="AC93" t="str">
            <v>MODA</v>
          </cell>
        </row>
        <row r="94">
          <cell r="AB94" t="str">
            <v xml:space="preserve">  MJEAN</v>
          </cell>
          <cell r="AC94" t="str">
            <v>MODA</v>
          </cell>
          <cell r="AD94" t="str">
            <v>JEANS MODA</v>
          </cell>
        </row>
        <row r="95">
          <cell r="AB95" t="str">
            <v>WOVEN  EVEST</v>
          </cell>
          <cell r="AC95" t="str">
            <v>MODA</v>
          </cell>
          <cell r="AD95" t="str">
            <v>OUTERWEAR</v>
          </cell>
        </row>
        <row r="96">
          <cell r="AB96" t="str">
            <v xml:space="preserve">  ASSLVKNIT</v>
          </cell>
          <cell r="AC96" t="str">
            <v>MODA</v>
          </cell>
        </row>
        <row r="97">
          <cell r="AB97" t="str">
            <v>Swimwear</v>
          </cell>
          <cell r="AC97" t="str">
            <v>MODA</v>
          </cell>
          <cell r="AD97" t="str">
            <v>TRAJES DE BAÑO</v>
          </cell>
        </row>
        <row r="98">
          <cell r="AB98" t="str">
            <v>Ls Knit Tops</v>
          </cell>
          <cell r="AC98" t="str">
            <v>MODA</v>
          </cell>
          <cell r="AD98" t="str">
            <v>TOPS</v>
          </cell>
        </row>
        <row r="99">
          <cell r="AB99" t="str">
            <v>Woven Long Sleeve Knit Shirt/Teeshirts/ Tops</v>
          </cell>
          <cell r="AC99" t="str">
            <v>MODA</v>
          </cell>
          <cell r="AD99" t="str">
            <v>TOPS</v>
          </cell>
        </row>
        <row r="100">
          <cell r="AB100" t="str">
            <v>Knit Short Sleeve Shirts/ Teeshirts/ Tops</v>
          </cell>
          <cell r="AC100" t="str">
            <v>MODA</v>
          </cell>
          <cell r="AD100" t="str">
            <v>TOPS</v>
          </cell>
        </row>
        <row r="101">
          <cell r="AB101" t="str">
            <v>Woven Short Sleeve Shirts/ Teeshirts/ Tops</v>
          </cell>
          <cell r="AC101" t="str">
            <v>MODA</v>
          </cell>
          <cell r="AD101" t="str">
            <v>TOPS</v>
          </cell>
        </row>
        <row r="102">
          <cell r="AB102" t="str">
            <v>Knit Jackets</v>
          </cell>
          <cell r="AC102" t="str">
            <v>MODA</v>
          </cell>
          <cell r="AD102" t="str">
            <v>TOPS</v>
          </cell>
        </row>
        <row r="103">
          <cell r="AB103" t="str">
            <v>Woven Shorts / Bermudas</v>
          </cell>
          <cell r="AC103" t="str">
            <v>MODA</v>
          </cell>
          <cell r="AD103" t="str">
            <v>TOPS</v>
          </cell>
        </row>
        <row r="104">
          <cell r="AB104" t="str">
            <v>Woven Jackets</v>
          </cell>
          <cell r="AC104" t="str">
            <v>MODA</v>
          </cell>
          <cell r="AD104" t="str">
            <v>TOPS</v>
          </cell>
        </row>
        <row r="105">
          <cell r="AB105" t="str">
            <v>Knit Pants</v>
          </cell>
          <cell r="AC105" t="str">
            <v>MODA</v>
          </cell>
          <cell r="AD105" t="str">
            <v>PANTALONES</v>
          </cell>
        </row>
        <row r="106">
          <cell r="AB106" t="str">
            <v>Woven Overalls/Shortalls/Coveralls/Jumpsuits</v>
          </cell>
          <cell r="AC106" t="str">
            <v>MODA</v>
          </cell>
          <cell r="AD106" t="str">
            <v>ENTERITOS</v>
          </cell>
        </row>
        <row r="107">
          <cell r="AB107" t="str">
            <v>Knit Overalls/Shortalls/Coveralls/Jumpsuits</v>
          </cell>
          <cell r="AC107" t="str">
            <v>MODA</v>
          </cell>
          <cell r="AD107" t="str">
            <v>ENTERITOS</v>
          </cell>
        </row>
        <row r="108">
          <cell r="AB108" t="str">
            <v>Knit Rompers</v>
          </cell>
          <cell r="AC108" t="str">
            <v>MODA</v>
          </cell>
          <cell r="AD108" t="str">
            <v>ENTERITOS</v>
          </cell>
        </row>
        <row r="109">
          <cell r="AB109" t="str">
            <v>Woven Rompers</v>
          </cell>
          <cell r="AC109" t="str">
            <v>MODA</v>
          </cell>
          <cell r="AD109" t="str">
            <v>ENTERITOS</v>
          </cell>
        </row>
        <row r="110">
          <cell r="AB110" t="str">
            <v>Knit 3 piece sets</v>
          </cell>
          <cell r="AC110" t="str">
            <v>MODA</v>
          </cell>
          <cell r="AD110" t="str">
            <v>TOPS</v>
          </cell>
        </row>
        <row r="111">
          <cell r="AB111" t="str">
            <v>Knit Pant Sets</v>
          </cell>
          <cell r="AC111" t="str">
            <v>MODA</v>
          </cell>
          <cell r="AD111" t="str">
            <v>SETS</v>
          </cell>
        </row>
        <row r="112">
          <cell r="AB112" t="str">
            <v>Knit Short Sets</v>
          </cell>
          <cell r="AC112" t="str">
            <v>MODA</v>
          </cell>
          <cell r="AD112" t="str">
            <v>SETS</v>
          </cell>
        </row>
        <row r="113">
          <cell r="AB113" t="str">
            <v>Woven Short Sets</v>
          </cell>
          <cell r="AC113" t="str">
            <v>MODA</v>
          </cell>
          <cell r="AD113" t="str">
            <v>SETS</v>
          </cell>
        </row>
        <row r="114">
          <cell r="AB114" t="str">
            <v>Woven 3 piece sets</v>
          </cell>
          <cell r="AC114" t="str">
            <v>MODA</v>
          </cell>
          <cell r="AD114" t="str">
            <v>TOPS</v>
          </cell>
        </row>
        <row r="115">
          <cell r="AB115" t="str">
            <v>Woven Pant Sets</v>
          </cell>
          <cell r="AC115" t="str">
            <v>MODA</v>
          </cell>
          <cell r="AD115" t="str">
            <v>SETS</v>
          </cell>
        </row>
        <row r="116">
          <cell r="AB116" t="str">
            <v>Knit Other/Miscellaneous</v>
          </cell>
          <cell r="AC116" t="str">
            <v>MODA</v>
          </cell>
          <cell r="AD116" t="str">
            <v>SETS</v>
          </cell>
        </row>
        <row r="117">
          <cell r="AB117" t="str">
            <v>Woven Capri</v>
          </cell>
          <cell r="AC117" t="str">
            <v>MODA</v>
          </cell>
          <cell r="AD117" t="str">
            <v>PANTALONES</v>
          </cell>
        </row>
        <row r="118">
          <cell r="AB118" t="str">
            <v>Knit Swimsuits</v>
          </cell>
          <cell r="AC118" t="str">
            <v>MODA</v>
          </cell>
          <cell r="AD118" t="str">
            <v>TRAJES DE BAÑO</v>
          </cell>
        </row>
        <row r="119">
          <cell r="AB119" t="str">
            <v>Woven Dresses/ Tunics</v>
          </cell>
          <cell r="AC119" t="str">
            <v>MODA</v>
          </cell>
          <cell r="AD119" t="str">
            <v>TOPS</v>
          </cell>
        </row>
        <row r="120">
          <cell r="AB120" t="str">
            <v>Knit Dresses/ Tunics</v>
          </cell>
          <cell r="AC120" t="str">
            <v>MODA</v>
          </cell>
          <cell r="AD120" t="str">
            <v>TOPS</v>
          </cell>
        </row>
        <row r="121">
          <cell r="AB121" t="str">
            <v>Woven Other / Miscellaneous</v>
          </cell>
          <cell r="AC121" t="str">
            <v>MODA</v>
          </cell>
          <cell r="AD121" t="str">
            <v>SETS</v>
          </cell>
        </row>
        <row r="122">
          <cell r="AB122" t="str">
            <v>Knit Shorts / Bermudas</v>
          </cell>
          <cell r="AC122" t="str">
            <v>MODA</v>
          </cell>
          <cell r="AD122" t="str">
            <v>TOPS</v>
          </cell>
        </row>
        <row r="123">
          <cell r="AB123" t="str">
            <v>Knit Jumpers/Skirts</v>
          </cell>
          <cell r="AC123" t="str">
            <v>MODA</v>
          </cell>
          <cell r="AD123" t="str">
            <v>TOPS</v>
          </cell>
        </row>
        <row r="124">
          <cell r="AB124" t="str">
            <v>Scarf</v>
          </cell>
          <cell r="AC124" t="str">
            <v>MODA</v>
          </cell>
          <cell r="AD124" t="str">
            <v>TOPS</v>
          </cell>
        </row>
        <row r="125">
          <cell r="AB125" t="str">
            <v>LS Knit Tops</v>
          </cell>
          <cell r="AC125" t="str">
            <v>MODA</v>
          </cell>
          <cell r="AD125" t="str">
            <v>TOPS</v>
          </cell>
        </row>
        <row r="126">
          <cell r="AB126" t="str">
            <v>Basicos</v>
          </cell>
          <cell r="AC126" t="str">
            <v>MODA</v>
          </cell>
        </row>
        <row r="127">
          <cell r="AB127" t="str">
            <v>Knit Sweaters</v>
          </cell>
          <cell r="AC127" t="str">
            <v>MODA</v>
          </cell>
          <cell r="AD127" t="str">
            <v>TEJIDOS</v>
          </cell>
        </row>
        <row r="128">
          <cell r="AB128" t="str">
            <v>Woven Scooter/ Skort</v>
          </cell>
          <cell r="AC128" t="str">
            <v>MODA</v>
          </cell>
          <cell r="AD128" t="str">
            <v>FALDAS</v>
          </cell>
        </row>
        <row r="129">
          <cell r="AB129" t="str">
            <v>Knit Scooter/ Skort</v>
          </cell>
          <cell r="AC129" t="str">
            <v>MODA</v>
          </cell>
          <cell r="AD129" t="str">
            <v>FALDAS</v>
          </cell>
        </row>
        <row r="130">
          <cell r="AB130" t="str">
            <v>Woven Fleece sets/Sets/Hoodie Set/ Jogging Set</v>
          </cell>
          <cell r="AC130" t="str">
            <v>MODA</v>
          </cell>
          <cell r="AD130" t="str">
            <v>SETS</v>
          </cell>
        </row>
        <row r="131">
          <cell r="AB131" t="str">
            <v>Woven Scooter/ Skort</v>
          </cell>
          <cell r="AC131" t="str">
            <v>MODA</v>
          </cell>
          <cell r="AD131" t="str">
            <v>FALDAS</v>
          </cell>
        </row>
        <row r="132">
          <cell r="AB132" t="str">
            <v>Knit Fleece sets/Sets/Hoodie Set/ Jogging Set</v>
          </cell>
          <cell r="AC132" t="str">
            <v>MODA</v>
          </cell>
          <cell r="AD132" t="str">
            <v>SETS</v>
          </cell>
        </row>
        <row r="133">
          <cell r="AB133" t="str">
            <v>Woven Jumpers/Skirts</v>
          </cell>
          <cell r="AC133" t="str">
            <v>MODA</v>
          </cell>
          <cell r="AD133" t="str">
            <v>FALDAS</v>
          </cell>
        </row>
        <row r="134">
          <cell r="AB134" t="str">
            <v>Woven Vests</v>
          </cell>
          <cell r="AC134" t="str">
            <v>MODA</v>
          </cell>
          <cell r="AD134" t="str">
            <v>OUTERWEAR</v>
          </cell>
        </row>
        <row r="135">
          <cell r="AB135" t="str">
            <v>Knit Capri</v>
          </cell>
          <cell r="AC135" t="str">
            <v>MODA</v>
          </cell>
          <cell r="AD135" t="str">
            <v>PANTALONES</v>
          </cell>
        </row>
        <row r="136">
          <cell r="AB136" t="str">
            <v>WOVEN  JSHORT</v>
          </cell>
          <cell r="AC136" t="str">
            <v>MODA</v>
          </cell>
          <cell r="AD136" t="str">
            <v>SHORTS</v>
          </cell>
        </row>
        <row r="137">
          <cell r="AB137" t="str">
            <v>WOVEN  NSHORTALL</v>
          </cell>
          <cell r="AC137" t="str">
            <v>MODA</v>
          </cell>
          <cell r="AD137" t="str">
            <v>ENTERITOS</v>
          </cell>
        </row>
        <row r="138">
          <cell r="AB138" t="str">
            <v>KNIT  ROMPER</v>
          </cell>
          <cell r="AC138" t="str">
            <v>MODA</v>
          </cell>
          <cell r="AD138" t="str">
            <v>ENTERITOS</v>
          </cell>
        </row>
        <row r="139">
          <cell r="AB139" t="str">
            <v>WOVEN  ASSLVWOV</v>
          </cell>
          <cell r="AC139" t="str">
            <v>MODA</v>
          </cell>
          <cell r="AD139" t="str">
            <v>TOPS</v>
          </cell>
        </row>
        <row r="140">
          <cell r="AB140" t="str">
            <v>ASSLVKNIT</v>
          </cell>
          <cell r="AC140" t="str">
            <v>MODA</v>
          </cell>
          <cell r="AD140" t="str">
            <v>TOPS</v>
          </cell>
        </row>
        <row r="141">
          <cell r="AB141" t="str">
            <v>KNIT  ICAPRI</v>
          </cell>
          <cell r="AC141" t="str">
            <v>MODA</v>
          </cell>
          <cell r="AD141" t="str">
            <v>PANTALONES</v>
          </cell>
        </row>
        <row r="142">
          <cell r="AB142" t="str">
            <v>WOVEN  ICAPRI</v>
          </cell>
          <cell r="AC142" t="str">
            <v>MODA</v>
          </cell>
          <cell r="AD142" t="str">
            <v>PANTALONES</v>
          </cell>
        </row>
        <row r="143">
          <cell r="AB143" t="str">
            <v xml:space="preserve">  OTHER</v>
          </cell>
          <cell r="AC143" t="str">
            <v>MODA</v>
          </cell>
          <cell r="AD143" t="str">
            <v>SETS</v>
          </cell>
        </row>
        <row r="144">
          <cell r="AB144" t="str">
            <v>KNIT  ASSLVWOV</v>
          </cell>
          <cell r="AC144" t="str">
            <v>MODA</v>
          </cell>
          <cell r="AD144" t="str">
            <v>TOPS</v>
          </cell>
        </row>
        <row r="145">
          <cell r="AB145" t="str">
            <v>WOVEN  ASSLVKNIT</v>
          </cell>
          <cell r="AC145" t="str">
            <v>MODA</v>
          </cell>
          <cell r="AD145" t="str">
            <v>TOPS</v>
          </cell>
        </row>
        <row r="146">
          <cell r="AB146" t="str">
            <v>WOVEN  ROMPER</v>
          </cell>
          <cell r="AC146" t="str">
            <v>MODA</v>
          </cell>
          <cell r="AD146" t="str">
            <v>ENTERITOS</v>
          </cell>
        </row>
        <row r="147">
          <cell r="AB147" t="str">
            <v>Leathr_PVC Outerwear</v>
          </cell>
          <cell r="AC147" t="str">
            <v>MODA</v>
          </cell>
          <cell r="AD147" t="str">
            <v>OUTERWEAR</v>
          </cell>
        </row>
        <row r="148">
          <cell r="AB148" t="str">
            <v>SL Woven Shjrts</v>
          </cell>
          <cell r="AC148" t="str">
            <v>MODA</v>
          </cell>
          <cell r="AD148" t="str">
            <v>BLUSAS</v>
          </cell>
        </row>
        <row r="149">
          <cell r="AB149" t="str">
            <v>Basic Denim Pants</v>
          </cell>
          <cell r="AC149" t="str">
            <v>MODA</v>
          </cell>
          <cell r="AD149" t="str">
            <v>JEANS MODA</v>
          </cell>
        </row>
        <row r="150">
          <cell r="AB150" t="str">
            <v xml:space="preserve">  VSETS</v>
          </cell>
          <cell r="AC150" t="str">
            <v>MODA</v>
          </cell>
          <cell r="AD150" t="str">
            <v>SETS</v>
          </cell>
        </row>
        <row r="151">
          <cell r="AB151" t="str">
            <v>WOVEN  SJUMPER</v>
          </cell>
          <cell r="AC151" t="str">
            <v>MODA</v>
          </cell>
          <cell r="AD151" t="str">
            <v>VESTIDOS</v>
          </cell>
        </row>
        <row r="152">
          <cell r="AB152" t="str">
            <v xml:space="preserve">  UDRESS</v>
          </cell>
          <cell r="AC152" t="str">
            <v>MODA</v>
          </cell>
          <cell r="AD152" t="str">
            <v>VESTIDOS</v>
          </cell>
        </row>
        <row r="153">
          <cell r="AB153" t="str">
            <v>SS Sweaters</v>
          </cell>
          <cell r="AC153" t="str">
            <v>MODA</v>
          </cell>
          <cell r="AD153" t="str">
            <v>TEJIDOS</v>
          </cell>
        </row>
        <row r="154">
          <cell r="AB154" t="str">
            <v>MN Underwear</v>
          </cell>
          <cell r="AC154" t="str">
            <v>MODA</v>
          </cell>
          <cell r="AD154" t="str">
            <v>BOTTOM</v>
          </cell>
        </row>
        <row r="155">
          <cell r="AB155" t="str">
            <v>Knit shorts</v>
          </cell>
          <cell r="AC155" t="str">
            <v>MODA</v>
          </cell>
          <cell r="AD155" t="str">
            <v>SHORTS</v>
          </cell>
        </row>
        <row r="156">
          <cell r="AB156" t="str">
            <v>KNIT  GJACKET</v>
          </cell>
          <cell r="AC156" t="str">
            <v>MODA</v>
          </cell>
          <cell r="AD156" t="str">
            <v>OUTERWEAR</v>
          </cell>
        </row>
        <row r="157">
          <cell r="AB157" t="str">
            <v>VSETS</v>
          </cell>
          <cell r="AC157" t="str">
            <v>MODA</v>
          </cell>
          <cell r="AD157" t="str">
            <v>SETS</v>
          </cell>
        </row>
        <row r="158">
          <cell r="AB158" t="str">
            <v>KNIT  VSETS</v>
          </cell>
          <cell r="AC158" t="str">
            <v>MODA</v>
          </cell>
          <cell r="AD158" t="str">
            <v>SETS</v>
          </cell>
        </row>
        <row r="159">
          <cell r="AB159" t="str">
            <v>KNIT  ASSLVKNIT</v>
          </cell>
          <cell r="AC159" t="str">
            <v>MODA</v>
          </cell>
          <cell r="AD159" t="str">
            <v>POLERAS</v>
          </cell>
        </row>
        <row r="160">
          <cell r="AB160" t="str">
            <v>Outerwear</v>
          </cell>
          <cell r="AC160" t="str">
            <v>MODA</v>
          </cell>
          <cell r="AD160" t="str">
            <v>OUTERWEAR</v>
          </cell>
        </row>
        <row r="161">
          <cell r="AB161" t="str">
            <v>Fashion Denim Pants</v>
          </cell>
          <cell r="AC161" t="str">
            <v>MODA</v>
          </cell>
          <cell r="AD161" t="str">
            <v>JEANS MODA</v>
          </cell>
        </row>
        <row r="162">
          <cell r="AB162" t="str">
            <v>Dresses</v>
          </cell>
          <cell r="AC162" t="str">
            <v>MODA</v>
          </cell>
          <cell r="AD162" t="str">
            <v>VESTIDOS</v>
          </cell>
        </row>
        <row r="163">
          <cell r="AB163" t="str">
            <v>Woven Tops</v>
          </cell>
          <cell r="AC163" t="str">
            <v>MODA</v>
          </cell>
          <cell r="AD163" t="str">
            <v>CAMISAS</v>
          </cell>
        </row>
        <row r="164">
          <cell r="AB164" t="str">
            <v>KNIT  BLSLVKNIT</v>
          </cell>
          <cell r="AC164" t="str">
            <v>MODA</v>
          </cell>
          <cell r="AD164" t="str">
            <v>CAMISAS</v>
          </cell>
        </row>
        <row r="165">
          <cell r="AB165" t="str">
            <v>WOVEN  VSETS</v>
          </cell>
          <cell r="AC165" t="str">
            <v>MODA</v>
          </cell>
          <cell r="AD165" t="str">
            <v>SETS</v>
          </cell>
        </row>
        <row r="166">
          <cell r="AB166" t="str">
            <v>WOVEN  HPANT</v>
          </cell>
          <cell r="AC166" t="str">
            <v>MODA</v>
          </cell>
          <cell r="AD166" t="str">
            <v>PANTALONES</v>
          </cell>
        </row>
        <row r="167">
          <cell r="AB167" t="str">
            <v xml:space="preserve">  VSETS</v>
          </cell>
          <cell r="AC167" t="str">
            <v>MODA</v>
          </cell>
          <cell r="AD167" t="str">
            <v>SETS</v>
          </cell>
        </row>
        <row r="168">
          <cell r="AB168" t="str">
            <v>KNIT  ESWEATER</v>
          </cell>
          <cell r="AC168" t="str">
            <v>MODA</v>
          </cell>
          <cell r="AD168" t="str">
            <v>TEJIDOS</v>
          </cell>
        </row>
        <row r="169">
          <cell r="AB169" t="str">
            <v xml:space="preserve">  OTHER</v>
          </cell>
          <cell r="AC169" t="str">
            <v>MODA</v>
          </cell>
          <cell r="AD169" t="str">
            <v>SETS</v>
          </cell>
        </row>
        <row r="170">
          <cell r="AB170" t="str">
            <v>Non Denim Pants</v>
          </cell>
          <cell r="AC170" t="str">
            <v>MODA</v>
          </cell>
          <cell r="AD170" t="str">
            <v>PANTALONES</v>
          </cell>
        </row>
        <row r="171">
          <cell r="AB171" t="str">
            <v>WOVEN  SKIRT</v>
          </cell>
          <cell r="AC171" t="str">
            <v>MODA</v>
          </cell>
          <cell r="AD171" t="str">
            <v>FALDAS</v>
          </cell>
        </row>
        <row r="172">
          <cell r="AB172" t="str">
            <v>KNIT  OTHER</v>
          </cell>
          <cell r="AC172" t="str">
            <v>MODA</v>
          </cell>
          <cell r="AD172" t="str">
            <v>SETS</v>
          </cell>
        </row>
        <row r="173">
          <cell r="AB173" t="str">
            <v>NOVERALL</v>
          </cell>
          <cell r="AC173" t="str">
            <v>MODA</v>
          </cell>
          <cell r="AD173" t="str">
            <v>ENTERITOS</v>
          </cell>
        </row>
        <row r="174">
          <cell r="AB174" t="str">
            <v>KNIT  NCOVERALL</v>
          </cell>
          <cell r="AC174" t="str">
            <v>MODA</v>
          </cell>
          <cell r="AD174" t="str">
            <v>ENTERITOS</v>
          </cell>
        </row>
        <row r="175">
          <cell r="AB175" t="str">
            <v>KNIT  NOVERALL</v>
          </cell>
          <cell r="AC175" t="str">
            <v>MODA</v>
          </cell>
          <cell r="AD175" t="str">
            <v>ENTERITOS</v>
          </cell>
        </row>
        <row r="176">
          <cell r="AB176" t="str">
            <v>Dresses</v>
          </cell>
          <cell r="AC176" t="str">
            <v>MODA</v>
          </cell>
          <cell r="AD176" t="str">
            <v>VESTIDOS</v>
          </cell>
        </row>
        <row r="177">
          <cell r="AB177" t="str">
            <v>WOVEN  TSKORT</v>
          </cell>
          <cell r="AC177" t="str">
            <v>MODA</v>
          </cell>
          <cell r="AD177" t="str">
            <v>FALDAS</v>
          </cell>
        </row>
        <row r="178">
          <cell r="AB178" t="str">
            <v xml:space="preserve">  GJACKET</v>
          </cell>
          <cell r="AC178" t="str">
            <v>MODA</v>
          </cell>
          <cell r="AD178" t="str">
            <v>OUTERWEAR</v>
          </cell>
        </row>
        <row r="179">
          <cell r="AB179" t="str">
            <v>WOVEN  BLSLVKNIT</v>
          </cell>
          <cell r="AC179" t="str">
            <v>MODA</v>
          </cell>
          <cell r="AD179" t="str">
            <v>CAMISAS</v>
          </cell>
        </row>
        <row r="180">
          <cell r="AB180" t="str">
            <v xml:space="preserve">  MJEAN</v>
          </cell>
          <cell r="AC180" t="str">
            <v>MODA</v>
          </cell>
          <cell r="AD180" t="str">
            <v>JEANS MODA</v>
          </cell>
        </row>
        <row r="181">
          <cell r="AB181" t="str">
            <v>WOVEN  EVEST</v>
          </cell>
          <cell r="AC181" t="str">
            <v>MODA</v>
          </cell>
          <cell r="AD181" t="str">
            <v>OUTERWEAR</v>
          </cell>
        </row>
        <row r="182">
          <cell r="AB182" t="str">
            <v xml:space="preserve">  ASSLVKNIT</v>
          </cell>
          <cell r="AC182" t="str">
            <v>MODA</v>
          </cell>
          <cell r="AD182" t="str">
            <v>TOPS</v>
          </cell>
        </row>
        <row r="183">
          <cell r="AB183" t="str">
            <v>Swimwear</v>
          </cell>
          <cell r="AC183" t="str">
            <v>MODA</v>
          </cell>
          <cell r="AD183" t="str">
            <v>TRAJES DE BAÑO</v>
          </cell>
        </row>
        <row r="184">
          <cell r="AB184" t="str">
            <v>LS Knit Tops</v>
          </cell>
          <cell r="AC184" t="str">
            <v>MODA</v>
          </cell>
          <cell r="AD184" t="str">
            <v>TOPS</v>
          </cell>
        </row>
        <row r="185">
          <cell r="AB185" t="str">
            <v>Woven Long Sleeve Knit Shirt/Teeshirts/ Tops</v>
          </cell>
          <cell r="AC185" t="str">
            <v>MODA</v>
          </cell>
          <cell r="AD185" t="str">
            <v>TOPS</v>
          </cell>
        </row>
        <row r="186">
          <cell r="AB186" t="str">
            <v>Knit Short Sleeve Shirts/ Teeshirts/ Tops</v>
          </cell>
          <cell r="AC186" t="str">
            <v>MODA</v>
          </cell>
          <cell r="AD186" t="str">
            <v>TOPS</v>
          </cell>
        </row>
        <row r="187">
          <cell r="AB187" t="str">
            <v>Woven Short Sleeve Shirts/ Teeshirts/ Tops</v>
          </cell>
          <cell r="AC187" t="str">
            <v>MODA</v>
          </cell>
          <cell r="AD187" t="str">
            <v>TOPS</v>
          </cell>
        </row>
        <row r="188">
          <cell r="AB188" t="str">
            <v>Knit Jackets</v>
          </cell>
          <cell r="AC188" t="str">
            <v>MODA</v>
          </cell>
          <cell r="AD188" t="str">
            <v>OUTERWEAR</v>
          </cell>
        </row>
        <row r="189">
          <cell r="AB189" t="str">
            <v>Woven Shorts / Bermudas</v>
          </cell>
          <cell r="AC189" t="str">
            <v>MODA</v>
          </cell>
          <cell r="AD189" t="str">
            <v>SHORTS</v>
          </cell>
        </row>
        <row r="190">
          <cell r="AB190" t="str">
            <v>Woven Jackets</v>
          </cell>
          <cell r="AC190" t="str">
            <v>MODA</v>
          </cell>
          <cell r="AD190" t="str">
            <v>OUTERWEAR</v>
          </cell>
        </row>
        <row r="191">
          <cell r="AB191" t="str">
            <v>Knit Pants</v>
          </cell>
          <cell r="AC191" t="str">
            <v>MODA</v>
          </cell>
          <cell r="AD191" t="str">
            <v>PANTALONES</v>
          </cell>
        </row>
        <row r="192">
          <cell r="AB192" t="str">
            <v>Woven Overalls/Shortalls/Coveralls/Jumpsuits</v>
          </cell>
          <cell r="AC192" t="str">
            <v>MODA</v>
          </cell>
          <cell r="AD192" t="str">
            <v>ENTERITOS</v>
          </cell>
        </row>
        <row r="193">
          <cell r="AB193" t="str">
            <v>Knit Overalls/Shortalls/Coveralls/Jumpsuits</v>
          </cell>
          <cell r="AC193" t="str">
            <v>MODA</v>
          </cell>
          <cell r="AD193" t="str">
            <v>ENTERITOS</v>
          </cell>
        </row>
        <row r="194">
          <cell r="AB194" t="str">
            <v>Knit Rompers</v>
          </cell>
          <cell r="AC194" t="str">
            <v>MODA</v>
          </cell>
          <cell r="AD194" t="str">
            <v>ENTERITOS</v>
          </cell>
        </row>
        <row r="195">
          <cell r="AB195" t="str">
            <v>Woven Rompers</v>
          </cell>
          <cell r="AC195" t="str">
            <v>MODA</v>
          </cell>
          <cell r="AD195" t="str">
            <v>ENTERITOS</v>
          </cell>
        </row>
        <row r="196">
          <cell r="AB196" t="str">
            <v>Knit 3 piece sets</v>
          </cell>
          <cell r="AC196" t="str">
            <v>MODA</v>
          </cell>
          <cell r="AD196" t="str">
            <v>SETS</v>
          </cell>
        </row>
        <row r="197">
          <cell r="AB197" t="str">
            <v>Knit Pant Sets</v>
          </cell>
          <cell r="AC197" t="str">
            <v>MODA</v>
          </cell>
          <cell r="AD197" t="str">
            <v>SETS</v>
          </cell>
        </row>
        <row r="198">
          <cell r="AB198" t="str">
            <v>Knit Short Sets</v>
          </cell>
          <cell r="AC198" t="str">
            <v>MODA</v>
          </cell>
          <cell r="AD198" t="str">
            <v>SETS</v>
          </cell>
        </row>
        <row r="199">
          <cell r="AB199" t="str">
            <v>Woven Short Sets</v>
          </cell>
          <cell r="AC199" t="str">
            <v>MODA</v>
          </cell>
          <cell r="AD199" t="str">
            <v>SETS</v>
          </cell>
        </row>
        <row r="200">
          <cell r="AB200" t="str">
            <v>Woven 3 piece sets</v>
          </cell>
          <cell r="AC200" t="str">
            <v>MODA</v>
          </cell>
          <cell r="AD200" t="str">
            <v>SETS</v>
          </cell>
        </row>
        <row r="201">
          <cell r="AB201" t="str">
            <v>Woven Pant Sets</v>
          </cell>
          <cell r="AC201" t="str">
            <v>MODA</v>
          </cell>
          <cell r="AD201" t="str">
            <v>SETS</v>
          </cell>
        </row>
        <row r="202">
          <cell r="AB202" t="str">
            <v>Knit Other/Miscellaneous</v>
          </cell>
          <cell r="AC202" t="str">
            <v>MODA</v>
          </cell>
          <cell r="AD202" t="str">
            <v>SETS</v>
          </cell>
        </row>
        <row r="203">
          <cell r="AB203" t="str">
            <v>Woven Capri</v>
          </cell>
          <cell r="AC203" t="str">
            <v>MODA</v>
          </cell>
          <cell r="AD203" t="str">
            <v>PANTALONES</v>
          </cell>
        </row>
        <row r="204">
          <cell r="AB204" t="str">
            <v>Knit Swimsuits</v>
          </cell>
          <cell r="AC204" t="str">
            <v>MODA</v>
          </cell>
          <cell r="AD204" t="str">
            <v>TRAJES DE BAÑO</v>
          </cell>
        </row>
        <row r="205">
          <cell r="AB205" t="str">
            <v>Woven Dresses/ Tunics</v>
          </cell>
          <cell r="AC205" t="str">
            <v>MODA</v>
          </cell>
          <cell r="AD205" t="str">
            <v>VESTIDOS</v>
          </cell>
        </row>
        <row r="206">
          <cell r="AB206" t="str">
            <v>Knit Dresses/ Tunics</v>
          </cell>
          <cell r="AC206" t="str">
            <v>MODA</v>
          </cell>
          <cell r="AD206" t="str">
            <v>VESTIDOS</v>
          </cell>
        </row>
        <row r="207">
          <cell r="AB207" t="str">
            <v>Woven Other / Miscellaneous</v>
          </cell>
          <cell r="AC207" t="str">
            <v>MODA</v>
          </cell>
          <cell r="AD207" t="str">
            <v>SETS</v>
          </cell>
        </row>
        <row r="208">
          <cell r="AB208" t="str">
            <v>Knit Shorts / Bermudas</v>
          </cell>
          <cell r="AC208" t="str">
            <v>MODA</v>
          </cell>
          <cell r="AD208" t="str">
            <v>SHORTS</v>
          </cell>
        </row>
        <row r="209">
          <cell r="AB209" t="str">
            <v>Knit Jumpers/Skirts</v>
          </cell>
          <cell r="AC209" t="str">
            <v>MODA</v>
          </cell>
          <cell r="AD209" t="str">
            <v>VESTIDOS</v>
          </cell>
        </row>
        <row r="210">
          <cell r="AB210" t="str">
            <v>Scarf</v>
          </cell>
          <cell r="AC210" t="str">
            <v>MODA</v>
          </cell>
          <cell r="AD210" t="str">
            <v>COLDWEATHER</v>
          </cell>
        </row>
        <row r="211">
          <cell r="AB211" t="str">
            <v>Knit Long Sleeve Knit Shirt/Teeshirts/ Tops</v>
          </cell>
          <cell r="AC211" t="str">
            <v>MODA</v>
          </cell>
          <cell r="AD211" t="str">
            <v>TOPS</v>
          </cell>
        </row>
        <row r="212">
          <cell r="AB212" t="str">
            <v>Basicos</v>
          </cell>
          <cell r="AC212" t="str">
            <v>MODA</v>
          </cell>
        </row>
        <row r="213">
          <cell r="AB213" t="str">
            <v>LS CARDIGAN</v>
          </cell>
          <cell r="AC213" t="str">
            <v>MODA</v>
          </cell>
          <cell r="AD213" t="str">
            <v>TEJIDOS</v>
          </cell>
        </row>
        <row r="214">
          <cell r="AB214" t="str">
            <v>Woven Scooter/ Skort</v>
          </cell>
          <cell r="AC214" t="str">
            <v>MODA</v>
          </cell>
          <cell r="AD214" t="str">
            <v>FALDAS</v>
          </cell>
        </row>
        <row r="215">
          <cell r="AB215" t="str">
            <v>Knit Scooter/ Skort</v>
          </cell>
          <cell r="AC215" t="str">
            <v>MODA</v>
          </cell>
          <cell r="AD215" t="str">
            <v>FALDAS</v>
          </cell>
        </row>
        <row r="216">
          <cell r="AB216" t="str">
            <v>Woven Fleece sets/Sets/Hoodie Set/ Jogging Set</v>
          </cell>
          <cell r="AC216" t="str">
            <v>MODA</v>
          </cell>
          <cell r="AD216" t="str">
            <v>SETS</v>
          </cell>
        </row>
        <row r="217">
          <cell r="AB217" t="str">
            <v>Woven Scooter/ Skort</v>
          </cell>
          <cell r="AC217" t="str">
            <v>MODA</v>
          </cell>
          <cell r="AD217" t="str">
            <v>FALDAS</v>
          </cell>
        </row>
        <row r="218">
          <cell r="AB218" t="str">
            <v>Knit Fleece sets/Sets/Hoodie Set/ Jogging Set</v>
          </cell>
          <cell r="AC218" t="str">
            <v>MODA</v>
          </cell>
          <cell r="AD218" t="str">
            <v>SETS</v>
          </cell>
        </row>
        <row r="219">
          <cell r="AB219" t="str">
            <v>Woven Jumpers/Skirts</v>
          </cell>
          <cell r="AC219" t="str">
            <v>MODA</v>
          </cell>
          <cell r="AD219" t="str">
            <v>FALDAS</v>
          </cell>
        </row>
        <row r="220">
          <cell r="AB220" t="str">
            <v>Woven Vests</v>
          </cell>
          <cell r="AC220" t="str">
            <v>MODA</v>
          </cell>
          <cell r="AD220" t="str">
            <v>OUTERWEAR</v>
          </cell>
        </row>
        <row r="221">
          <cell r="AB221" t="str">
            <v>Knit Capri</v>
          </cell>
          <cell r="AC221" t="str">
            <v>MODA</v>
          </cell>
          <cell r="AD221" t="str">
            <v>PANTALONES</v>
          </cell>
        </row>
        <row r="222">
          <cell r="AB222" t="str">
            <v>WOVEN  JSHORT</v>
          </cell>
          <cell r="AC222" t="str">
            <v>MODA</v>
          </cell>
          <cell r="AD222" t="str">
            <v>SHORTS</v>
          </cell>
        </row>
        <row r="223">
          <cell r="AB223" t="str">
            <v>WOVEN  NSHORTALL</v>
          </cell>
          <cell r="AC223" t="str">
            <v>MODA</v>
          </cell>
          <cell r="AD223" t="str">
            <v>ENTERITOS</v>
          </cell>
        </row>
        <row r="224">
          <cell r="AB224" t="str">
            <v>KNIT  ROMPER</v>
          </cell>
          <cell r="AC224" t="str">
            <v>MODA</v>
          </cell>
          <cell r="AD224" t="str">
            <v>ENTERITOS</v>
          </cell>
        </row>
        <row r="225">
          <cell r="AB225" t="str">
            <v>WOVEN  ASSLVWOV</v>
          </cell>
          <cell r="AC225" t="str">
            <v>MODA</v>
          </cell>
          <cell r="AD225" t="str">
            <v>TOPS</v>
          </cell>
        </row>
        <row r="226">
          <cell r="AB226" t="str">
            <v>ASSLVKNIT</v>
          </cell>
          <cell r="AC226" t="str">
            <v>MODA</v>
          </cell>
          <cell r="AD226" t="str">
            <v>TOPS</v>
          </cell>
        </row>
        <row r="227">
          <cell r="AB227" t="str">
            <v>KNIT  ICAPRI</v>
          </cell>
          <cell r="AC227" t="str">
            <v>MODA</v>
          </cell>
          <cell r="AD227" t="str">
            <v>PANTALONES</v>
          </cell>
        </row>
        <row r="228">
          <cell r="AB228" t="str">
            <v>WOVEN  ICAPRI</v>
          </cell>
          <cell r="AC228" t="str">
            <v>MODA</v>
          </cell>
          <cell r="AD228" t="str">
            <v>PANTALONES</v>
          </cell>
        </row>
        <row r="229">
          <cell r="AB229" t="str">
            <v xml:space="preserve">  OTHER</v>
          </cell>
          <cell r="AC229" t="str">
            <v>MODA</v>
          </cell>
          <cell r="AD229" t="str">
            <v>SETS</v>
          </cell>
        </row>
        <row r="230">
          <cell r="AB230" t="str">
            <v>KNIT  ASSLVWOV</v>
          </cell>
          <cell r="AC230" t="str">
            <v>MODA</v>
          </cell>
          <cell r="AD230" t="str">
            <v>TOPS</v>
          </cell>
        </row>
        <row r="231">
          <cell r="AB231" t="str">
            <v>WOVEN  ASSLVKNIT</v>
          </cell>
          <cell r="AC231" t="str">
            <v>MODA</v>
          </cell>
          <cell r="AD231" t="str">
            <v>TOPS</v>
          </cell>
        </row>
        <row r="232">
          <cell r="AB232" t="str">
            <v>WOVEN  ROMPER</v>
          </cell>
          <cell r="AC232" t="str">
            <v>MODA</v>
          </cell>
          <cell r="AD232" t="str">
            <v>ENTERITOS</v>
          </cell>
        </row>
        <row r="233">
          <cell r="AB233" t="str">
            <v xml:space="preserve">  UDRESS</v>
          </cell>
          <cell r="AC233" t="str">
            <v>MODA</v>
          </cell>
          <cell r="AD233" t="str">
            <v>VESTIDOS</v>
          </cell>
        </row>
        <row r="234">
          <cell r="AB234" t="str">
            <v>KNIT  JSHORT</v>
          </cell>
          <cell r="AC234" t="str">
            <v>MODA</v>
          </cell>
          <cell r="AD234" t="str">
            <v>SHORTS</v>
          </cell>
        </row>
        <row r="235">
          <cell r="AB235" t="str">
            <v xml:space="preserve">  VSETS</v>
          </cell>
          <cell r="AC235" t="str">
            <v>MODA</v>
          </cell>
          <cell r="AD235" t="str">
            <v>SETS</v>
          </cell>
        </row>
        <row r="236">
          <cell r="AB236" t="str">
            <v>ACCESSORIE</v>
          </cell>
          <cell r="AC236" t="str">
            <v>MODA</v>
          </cell>
          <cell r="AD236" t="str">
            <v>SETS</v>
          </cell>
        </row>
        <row r="237">
          <cell r="AB237" t="str">
            <v>KNIT  MJEAN</v>
          </cell>
          <cell r="AC237" t="str">
            <v>MODA</v>
          </cell>
          <cell r="AD237" t="str">
            <v>JEANS MODA</v>
          </cell>
        </row>
        <row r="238">
          <cell r="AB238" t="str">
            <v>TOPS</v>
          </cell>
          <cell r="AC238" t="str">
            <v>MODA</v>
          </cell>
          <cell r="AD238" t="str">
            <v>CAMISAS</v>
          </cell>
        </row>
        <row r="239">
          <cell r="AB239" t="str">
            <v>KNIT  8BODYSUIT</v>
          </cell>
          <cell r="AC239" t="str">
            <v>MODA</v>
          </cell>
          <cell r="AD239" t="str">
            <v>SETS</v>
          </cell>
        </row>
        <row r="240">
          <cell r="AB240" t="str">
            <v>KNIT  4SOFTACC</v>
          </cell>
          <cell r="AC240" t="str">
            <v>MODA</v>
          </cell>
          <cell r="AD240" t="str">
            <v>SETS</v>
          </cell>
        </row>
        <row r="241">
          <cell r="AB241" t="str">
            <v xml:space="preserve">  8BODYSUIT</v>
          </cell>
          <cell r="AC241" t="str">
            <v>MODA</v>
          </cell>
          <cell r="AD241" t="str">
            <v>SETS</v>
          </cell>
        </row>
        <row r="242">
          <cell r="AB242" t="str">
            <v xml:space="preserve">  ASSLVWOV</v>
          </cell>
          <cell r="AC242" t="str">
            <v>MODA</v>
          </cell>
          <cell r="AD242" t="str">
            <v>CAMISAS</v>
          </cell>
        </row>
        <row r="243">
          <cell r="AB243" t="str">
            <v>WOVEN  BLSLVWOV</v>
          </cell>
          <cell r="AC243" t="str">
            <v>MODA</v>
          </cell>
          <cell r="AD243" t="str">
            <v>CAMISAS</v>
          </cell>
        </row>
        <row r="244">
          <cell r="AB244" t="str">
            <v>OTHER</v>
          </cell>
          <cell r="AC244" t="str">
            <v>MODA</v>
          </cell>
          <cell r="AD244" t="str">
            <v>SETS</v>
          </cell>
        </row>
        <row r="245">
          <cell r="AB245" t="str">
            <v>KNIT  SKIRT</v>
          </cell>
          <cell r="AC245" t="str">
            <v>MODA</v>
          </cell>
          <cell r="AD245" t="str">
            <v>FALDAS</v>
          </cell>
        </row>
        <row r="246">
          <cell r="AB246" t="str">
            <v xml:space="preserve">  NOVERALL</v>
          </cell>
          <cell r="AC246" t="str">
            <v>MODA</v>
          </cell>
          <cell r="AD246" t="str">
            <v>ENTERITOS</v>
          </cell>
        </row>
        <row r="247">
          <cell r="AB247" t="str">
            <v xml:space="preserve">  SJUMPER</v>
          </cell>
          <cell r="AC247" t="str">
            <v>MODA</v>
          </cell>
          <cell r="AD247" t="str">
            <v>ENTERITOS</v>
          </cell>
        </row>
        <row r="248">
          <cell r="AB248" t="str">
            <v>WOVEN  SJUMPER</v>
          </cell>
          <cell r="AC248" t="str">
            <v>MODA</v>
          </cell>
          <cell r="AD248" t="str">
            <v>ENTERITOS</v>
          </cell>
        </row>
        <row r="249">
          <cell r="AB249" t="str">
            <v>KNIT  BLSLVWOV</v>
          </cell>
          <cell r="AC249" t="str">
            <v>MODA</v>
          </cell>
          <cell r="AD249" t="str">
            <v>CAMISAS</v>
          </cell>
        </row>
        <row r="250">
          <cell r="AB250" t="str">
            <v>MJEAN</v>
          </cell>
          <cell r="AC250" t="str">
            <v>MODA</v>
          </cell>
          <cell r="AD250" t="str">
            <v>JEANS MODA</v>
          </cell>
        </row>
        <row r="251">
          <cell r="AB251" t="str">
            <v xml:space="preserve">  ESWEATER</v>
          </cell>
          <cell r="AC251" t="str">
            <v>MODA</v>
          </cell>
          <cell r="AD251" t="str">
            <v>TEJIDOS</v>
          </cell>
        </row>
        <row r="252">
          <cell r="AB252" t="str">
            <v xml:space="preserve">  ROMPER</v>
          </cell>
          <cell r="AC252" t="str">
            <v>MODA</v>
          </cell>
          <cell r="AD252" t="str">
            <v>ENTERITOS</v>
          </cell>
        </row>
        <row r="253">
          <cell r="AB253" t="str">
            <v>WOVEN  NOVERALL</v>
          </cell>
          <cell r="AC253" t="str">
            <v>MODA</v>
          </cell>
          <cell r="AD253" t="str">
            <v>ENTERITOS</v>
          </cell>
        </row>
        <row r="254">
          <cell r="AB254" t="str">
            <v xml:space="preserve">  EVEST</v>
          </cell>
          <cell r="AC254" t="str">
            <v>MODA</v>
          </cell>
          <cell r="AD254" t="str">
            <v>OUTERWEAR</v>
          </cell>
        </row>
        <row r="255">
          <cell r="AB255" t="str">
            <v xml:space="preserve">  JSHORT</v>
          </cell>
          <cell r="AC255" t="str">
            <v>MODA</v>
          </cell>
          <cell r="AD255" t="str">
            <v>SHORTS</v>
          </cell>
        </row>
        <row r="256">
          <cell r="AB256" t="str">
            <v>BLSLVWOV</v>
          </cell>
          <cell r="AC256" t="str">
            <v>MODA</v>
          </cell>
          <cell r="AD256" t="str">
            <v>CAMISAS</v>
          </cell>
        </row>
        <row r="257">
          <cell r="AB257" t="str">
            <v>Suit Tops</v>
          </cell>
          <cell r="AC257" t="str">
            <v>MODA</v>
          </cell>
          <cell r="AD257" t="str">
            <v>TOPS</v>
          </cell>
        </row>
        <row r="258">
          <cell r="AB258" t="str">
            <v>SS Woven Denim Shirts</v>
          </cell>
          <cell r="AC258" t="str">
            <v>MODA</v>
          </cell>
          <cell r="AD258" t="str">
            <v>CAMISAS</v>
          </cell>
        </row>
        <row r="259">
          <cell r="AB259" t="str">
            <v>SL Woven Tops</v>
          </cell>
          <cell r="AC259" t="str">
            <v>MODA</v>
          </cell>
          <cell r="AD259" t="str">
            <v>TOPS</v>
          </cell>
        </row>
        <row r="260">
          <cell r="AB260" t="str">
            <v>LS Woven Tops</v>
          </cell>
          <cell r="AC260" t="str">
            <v>MODA</v>
          </cell>
          <cell r="AD260" t="str">
            <v>TOPS</v>
          </cell>
        </row>
        <row r="261">
          <cell r="AB261" t="str">
            <v>Non Denim Pants</v>
          </cell>
          <cell r="AC261" t="str">
            <v>MODA</v>
          </cell>
          <cell r="AD261" t="str">
            <v>PANTALONES</v>
          </cell>
        </row>
        <row r="262">
          <cell r="AB262" t="str">
            <v>Basic Denim Pants</v>
          </cell>
          <cell r="AC262" t="str">
            <v>MODA</v>
          </cell>
          <cell r="AD262" t="str">
            <v>JEANS MODA</v>
          </cell>
        </row>
        <row r="263">
          <cell r="AB263" t="str">
            <v>Cold Weather</v>
          </cell>
          <cell r="AC263" t="str">
            <v>ACCESORIOS</v>
          </cell>
          <cell r="AD263" t="str">
            <v>COLDWEATHER</v>
          </cell>
        </row>
        <row r="264">
          <cell r="AB264" t="str">
            <v>Cardigan</v>
          </cell>
          <cell r="AC264" t="str">
            <v>MODA</v>
          </cell>
          <cell r="AD264" t="str">
            <v>TEJIDOS</v>
          </cell>
        </row>
        <row r="265">
          <cell r="AB265" t="str">
            <v>Knit LEGGINGS</v>
          </cell>
          <cell r="AC265" t="str">
            <v>MODA</v>
          </cell>
          <cell r="AD265" t="str">
            <v>PANTALONES</v>
          </cell>
        </row>
        <row r="266">
          <cell r="AB266" t="str">
            <v>Activewear Coat</v>
          </cell>
          <cell r="AC266" t="str">
            <v>MODA</v>
          </cell>
          <cell r="AD266" t="str">
            <v>OUTERWEAR</v>
          </cell>
        </row>
        <row r="267">
          <cell r="AB267" t="str">
            <v>Woven SHIRT</v>
          </cell>
          <cell r="AC267" t="str">
            <v>MODA</v>
          </cell>
          <cell r="AD267" t="str">
            <v>CAMISAS</v>
          </cell>
        </row>
        <row r="268">
          <cell r="AB268" t="str">
            <v>COAT</v>
          </cell>
          <cell r="AC268" t="str">
            <v>MODA</v>
          </cell>
          <cell r="AD268" t="str">
            <v>OUTERWEAR</v>
          </cell>
        </row>
        <row r="269">
          <cell r="AB269" t="str">
            <v>JACKET</v>
          </cell>
          <cell r="AC269" t="str">
            <v>MODA</v>
          </cell>
          <cell r="AD269" t="str">
            <v>OUTERWEAR</v>
          </cell>
        </row>
        <row r="270">
          <cell r="AB270" t="str">
            <v>SWEATSHIRT</v>
          </cell>
          <cell r="AC270" t="str">
            <v>MODA</v>
          </cell>
          <cell r="AD270" t="str">
            <v>POLERONES</v>
          </cell>
        </row>
        <row r="271">
          <cell r="AB271" t="str">
            <v>LS Knit Sweater</v>
          </cell>
          <cell r="AC271" t="str">
            <v>MODA</v>
          </cell>
          <cell r="AD271" t="str">
            <v>TEJIDOS</v>
          </cell>
        </row>
        <row r="272">
          <cell r="AB272" t="str">
            <v>Hat</v>
          </cell>
          <cell r="AC272" t="str">
            <v>ACCESORIOS</v>
          </cell>
          <cell r="AD272" t="str">
            <v>COLDWEATHER</v>
          </cell>
        </row>
        <row r="273">
          <cell r="AB273" t="str">
            <v>Girls Pants</v>
          </cell>
          <cell r="AC273" t="str">
            <v>MODA</v>
          </cell>
          <cell r="AD273" t="str">
            <v>PANTALONES</v>
          </cell>
        </row>
        <row r="274">
          <cell r="AB274" t="str">
            <v>Girls T-Shirt</v>
          </cell>
          <cell r="AC274" t="str">
            <v>MODA</v>
          </cell>
          <cell r="AD274" t="str">
            <v>POLERAS</v>
          </cell>
        </row>
        <row r="275">
          <cell r="AB275" t="str">
            <v>Girls Trousers</v>
          </cell>
          <cell r="AC275" t="str">
            <v>MODA</v>
          </cell>
          <cell r="AD275" t="str">
            <v>PANTALONES</v>
          </cell>
        </row>
        <row r="276">
          <cell r="AB276" t="str">
            <v>Pullover</v>
          </cell>
          <cell r="AC276" t="str">
            <v>MODA</v>
          </cell>
          <cell r="AD276" t="str">
            <v>TEJIDOS</v>
          </cell>
        </row>
        <row r="277">
          <cell r="AB277" t="str">
            <v>Boys Trousers</v>
          </cell>
          <cell r="AC277" t="str">
            <v>MODA</v>
          </cell>
          <cell r="AD277" t="str">
            <v>PANTALONES</v>
          </cell>
        </row>
        <row r="278">
          <cell r="AB278" t="str">
            <v>Basic SS Knit Teeshirt</v>
          </cell>
          <cell r="AC278" t="str">
            <v>MODA</v>
          </cell>
          <cell r="AD278" t="str">
            <v>POLERAS</v>
          </cell>
        </row>
        <row r="279">
          <cell r="AB279" t="str">
            <v>SL Knit Bodysuit</v>
          </cell>
          <cell r="AC279" t="str">
            <v>MODA</v>
          </cell>
          <cell r="AD279" t="str">
            <v>TOPS</v>
          </cell>
        </row>
        <row r="280">
          <cell r="AB280" t="str">
            <v>Knit Jumpsuit</v>
          </cell>
          <cell r="AC280" t="str">
            <v>MODA</v>
          </cell>
          <cell r="AD280" t="str">
            <v>ENTERITOS</v>
          </cell>
        </row>
        <row r="281">
          <cell r="AB281" t="str">
            <v>Leggings</v>
          </cell>
          <cell r="AC281" t="str">
            <v>MODA</v>
          </cell>
          <cell r="AD281" t="str">
            <v>PANTALONES</v>
          </cell>
        </row>
        <row r="282">
          <cell r="AB282" t="str">
            <v>Woven Romper</v>
          </cell>
          <cell r="AC282" t="str">
            <v>MODA</v>
          </cell>
          <cell r="AD282" t="str">
            <v>ENTERITOS</v>
          </cell>
        </row>
        <row r="283">
          <cell r="AB283" t="str">
            <v>Graphic Tops</v>
          </cell>
          <cell r="AC283" t="str">
            <v>MODA</v>
          </cell>
          <cell r="AD283" t="str">
            <v>POLERAS</v>
          </cell>
        </row>
        <row r="284">
          <cell r="AB284" t="str">
            <v>Vests</v>
          </cell>
          <cell r="AC284" t="str">
            <v>MODA</v>
          </cell>
          <cell r="AD284" t="str">
            <v>OUTERWEAR</v>
          </cell>
        </row>
        <row r="285">
          <cell r="AB285" t="str">
            <v>SWEATSHIRT</v>
          </cell>
          <cell r="AC285" t="str">
            <v>MODA</v>
          </cell>
          <cell r="AD285" t="str">
            <v>POLERONES</v>
          </cell>
        </row>
        <row r="286">
          <cell r="AB286" t="str">
            <v>LS Shirts</v>
          </cell>
          <cell r="AC286" t="str">
            <v>MODA</v>
          </cell>
          <cell r="AD286" t="str">
            <v>CAMISAS</v>
          </cell>
        </row>
        <row r="287">
          <cell r="AB287" t="str">
            <v>pants Leggings</v>
          </cell>
          <cell r="AC287" t="str">
            <v>MODA</v>
          </cell>
          <cell r="AD287" t="str">
            <v>PANTALONES</v>
          </cell>
        </row>
        <row r="288">
          <cell r="AB288" t="str">
            <v>SL Shjrts</v>
          </cell>
          <cell r="AC288" t="str">
            <v>MODA</v>
          </cell>
          <cell r="AD288" t="str">
            <v>TOPS</v>
          </cell>
        </row>
        <row r="289">
          <cell r="AB289" t="str">
            <v>LS Tops</v>
          </cell>
          <cell r="AC289" t="str">
            <v>MODA</v>
          </cell>
          <cell r="AD289" t="str">
            <v>TOPS</v>
          </cell>
        </row>
        <row r="290">
          <cell r="AB290" t="str">
            <v>SS Tops</v>
          </cell>
          <cell r="AC290" t="str">
            <v>MODA</v>
          </cell>
          <cell r="AD290" t="str">
            <v>TOPS</v>
          </cell>
        </row>
        <row r="291">
          <cell r="AB291" t="str">
            <v>Childrens Accessories</v>
          </cell>
          <cell r="AC291" t="str">
            <v>CARTERAS</v>
          </cell>
          <cell r="AD291" t="str">
            <v>CARTERAS</v>
          </cell>
        </row>
        <row r="292">
          <cell r="AB292" t="str">
            <v>Activewear</v>
          </cell>
          <cell r="AC292" t="str">
            <v>MODA</v>
          </cell>
          <cell r="AD292" t="str">
            <v>POLERONES</v>
          </cell>
        </row>
        <row r="293">
          <cell r="AB293" t="str">
            <v>Accessories</v>
          </cell>
          <cell r="AC293" t="str">
            <v>CARTERAS</v>
          </cell>
          <cell r="AD293" t="str">
            <v>CARTERAS</v>
          </cell>
        </row>
        <row r="294">
          <cell r="AB294" t="str">
            <v>LS T-SHIRT</v>
          </cell>
          <cell r="AC294" t="str">
            <v>MODA</v>
          </cell>
          <cell r="AD294" t="str">
            <v>POLERAS</v>
          </cell>
        </row>
        <row r="295">
          <cell r="AB295" t="str">
            <v>SL Tops</v>
          </cell>
          <cell r="AC295" t="str">
            <v>MODA</v>
          </cell>
          <cell r="AD295" t="str">
            <v>TOPS</v>
          </cell>
        </row>
        <row r="296">
          <cell r="AB296" t="str">
            <v>LS Denim Shirts</v>
          </cell>
          <cell r="AC296" t="str">
            <v>MODA</v>
          </cell>
          <cell r="AD296" t="str">
            <v>CAMISAS</v>
          </cell>
        </row>
        <row r="297">
          <cell r="AB297" t="str">
            <v>Prem Denim Jeans</v>
          </cell>
          <cell r="AC297" t="str">
            <v>MODA</v>
          </cell>
          <cell r="AD297" t="str">
            <v>JEANS MODA</v>
          </cell>
        </row>
        <row r="298">
          <cell r="AB298" t="str">
            <v>SL Denim Shirts</v>
          </cell>
          <cell r="AC298" t="str">
            <v>MODA</v>
          </cell>
          <cell r="AD298" t="str">
            <v>CAMISAS</v>
          </cell>
        </row>
        <row r="299">
          <cell r="AB299" t="str">
            <v>Basic SS Tops</v>
          </cell>
          <cell r="AC299" t="str">
            <v>MODA</v>
          </cell>
          <cell r="AD299" t="str">
            <v>POLERAS</v>
          </cell>
        </row>
        <row r="300">
          <cell r="AB300" t="str">
            <v>SET: T-SHIRT + LEGGINGS</v>
          </cell>
          <cell r="AC300" t="str">
            <v>MODA</v>
          </cell>
          <cell r="AD300" t="str">
            <v>SETS</v>
          </cell>
        </row>
        <row r="301">
          <cell r="AB301" t="str">
            <v>LS TUNIC AND LEGGING SET</v>
          </cell>
          <cell r="AC301" t="str">
            <v>MODA</v>
          </cell>
          <cell r="AD301" t="str">
            <v>SETS</v>
          </cell>
        </row>
        <row r="302">
          <cell r="AB302" t="str">
            <v>SMALL BACKPACK</v>
          </cell>
          <cell r="AC302" t="str">
            <v>CARTERAS</v>
          </cell>
          <cell r="AD302" t="str">
            <v>CARTERAS</v>
          </cell>
        </row>
        <row r="303">
          <cell r="AB303" t="str">
            <v>DENIM PANTS</v>
          </cell>
          <cell r="AC303" t="str">
            <v>MODA</v>
          </cell>
          <cell r="AD303" t="str">
            <v>JEANS MODA</v>
          </cell>
        </row>
        <row r="304">
          <cell r="AB304" t="str">
            <v>ROLL SLEEVE TOP</v>
          </cell>
          <cell r="AC304" t="str">
            <v>MODA</v>
          </cell>
          <cell r="AD304" t="str">
            <v>POLERAS</v>
          </cell>
        </row>
        <row r="305">
          <cell r="AB305" t="str">
            <v>SS T-SHIRT</v>
          </cell>
          <cell r="AC305" t="str">
            <v>MODA</v>
          </cell>
          <cell r="AD305" t="str">
            <v>POLERAS</v>
          </cell>
        </row>
        <row r="306">
          <cell r="AB306" t="str">
            <v>SS DRESS</v>
          </cell>
          <cell r="AC306" t="str">
            <v>MODA</v>
          </cell>
          <cell r="AD306" t="str">
            <v>VESTIDOS</v>
          </cell>
        </row>
        <row r="307">
          <cell r="AB307" t="str">
            <v>ROLL SLEEVE DRESS</v>
          </cell>
          <cell r="AC307" t="str">
            <v>MODA</v>
          </cell>
          <cell r="AD307" t="str">
            <v>VESTIDOS</v>
          </cell>
        </row>
        <row r="308">
          <cell r="AB308" t="str">
            <v>LS TRENCH</v>
          </cell>
          <cell r="AC308" t="str">
            <v>MODA</v>
          </cell>
          <cell r="AD308" t="str">
            <v>OUTERWEAR</v>
          </cell>
        </row>
        <row r="309">
          <cell r="AB309" t="str">
            <v>LS RN SWEATER</v>
          </cell>
          <cell r="AC309" t="str">
            <v>MODA</v>
          </cell>
          <cell r="AD309" t="str">
            <v>TEJIDOS</v>
          </cell>
        </row>
        <row r="310">
          <cell r="AB310" t="str">
            <v>LS SHIRT</v>
          </cell>
          <cell r="AC310" t="str">
            <v>MODA</v>
          </cell>
          <cell r="AD310" t="str">
            <v>CAMISAS</v>
          </cell>
        </row>
        <row r="311">
          <cell r="AB311" t="str">
            <v>ROLL SLEEVE SHIRT</v>
          </cell>
          <cell r="AC311" t="str">
            <v>MODA</v>
          </cell>
          <cell r="AD311" t="str">
            <v>CAMISAS</v>
          </cell>
        </row>
        <row r="312">
          <cell r="AB312" t="str">
            <v>LS FLEECE_CORE</v>
          </cell>
          <cell r="AC312" t="str">
            <v>MODA</v>
          </cell>
          <cell r="AD312" t="str">
            <v>POLERONES</v>
          </cell>
        </row>
        <row r="313">
          <cell r="AB313" t="str">
            <v>LS SWEATSHIRT</v>
          </cell>
          <cell r="AC313" t="str">
            <v>MODA</v>
          </cell>
          <cell r="AD313" t="str">
            <v>POLERONES</v>
          </cell>
        </row>
        <row r="314">
          <cell r="AB314" t="str">
            <v>SS Shirts</v>
          </cell>
          <cell r="AC314" t="str">
            <v>MODA</v>
          </cell>
          <cell r="AD314" t="str">
            <v>CAMISAS</v>
          </cell>
        </row>
        <row r="315">
          <cell r="AB315" t="str">
            <v>SS Denim Shirts</v>
          </cell>
          <cell r="AC315" t="str">
            <v>MODA</v>
          </cell>
          <cell r="AD315" t="str">
            <v>CAMISAS</v>
          </cell>
        </row>
        <row r="316">
          <cell r="AB316" t="str">
            <v>SS Woven Tops</v>
          </cell>
          <cell r="AC316" t="str">
            <v>MODA</v>
          </cell>
          <cell r="AD316" t="str">
            <v>TOPS</v>
          </cell>
        </row>
        <row r="317">
          <cell r="AB317" t="str">
            <v>SL SHIRT</v>
          </cell>
          <cell r="AC317" t="str">
            <v>MODA</v>
          </cell>
          <cell r="AD317" t="str">
            <v>CAMISAS</v>
          </cell>
        </row>
        <row r="318">
          <cell r="AB318" t="str">
            <v>ROLL SLEEVE WOVEN TOP</v>
          </cell>
          <cell r="AC318" t="str">
            <v>MODA</v>
          </cell>
          <cell r="AD318" t="str">
            <v>POLERAS</v>
          </cell>
        </row>
        <row r="319">
          <cell r="AB319" t="str">
            <v>Denim Jeans</v>
          </cell>
          <cell r="AC319" t="str">
            <v>MODA</v>
          </cell>
          <cell r="AD319" t="str">
            <v>JEANS MODA</v>
          </cell>
        </row>
        <row r="320">
          <cell r="AB320" t="str">
            <v>Denim Trousers</v>
          </cell>
          <cell r="AC320" t="str">
            <v>MODA</v>
          </cell>
          <cell r="AD320" t="str">
            <v>JEANS MODA</v>
          </cell>
        </row>
        <row r="321">
          <cell r="AB321" t="str">
            <v>SL T-SHIRT</v>
          </cell>
          <cell r="AC321" t="str">
            <v>MODA</v>
          </cell>
          <cell r="AD321" t="str">
            <v>POLERAS</v>
          </cell>
        </row>
        <row r="322">
          <cell r="AB322" t="str">
            <v>SKIRT</v>
          </cell>
          <cell r="AC322" t="str">
            <v>MODA</v>
          </cell>
          <cell r="AD322" t="str">
            <v>FALDAS</v>
          </cell>
        </row>
        <row r="323">
          <cell r="AB323" t="str">
            <v>SL T-SHIRT</v>
          </cell>
          <cell r="AC323" t="str">
            <v>MODA</v>
          </cell>
          <cell r="AD323" t="str">
            <v>POLERAS</v>
          </cell>
        </row>
        <row r="324">
          <cell r="AB324" t="str">
            <v>DRESS</v>
          </cell>
          <cell r="AC324" t="str">
            <v>MODA</v>
          </cell>
          <cell r="AD324" t="str">
            <v>VESTIDOS</v>
          </cell>
        </row>
        <row r="325">
          <cell r="AB325" t="str">
            <v>SKIRT</v>
          </cell>
          <cell r="AC325" t="str">
            <v>MODA</v>
          </cell>
          <cell r="AD325" t="str">
            <v>FALDAS</v>
          </cell>
        </row>
        <row r="326">
          <cell r="AB326" t="str">
            <v>SS SHIRT</v>
          </cell>
          <cell r="AC326" t="str">
            <v>MODA</v>
          </cell>
          <cell r="AD326" t="str">
            <v>CAMISAS</v>
          </cell>
        </row>
        <row r="327">
          <cell r="AB327" t="str">
            <v>SET:SHIRT +PANTS</v>
          </cell>
          <cell r="AC327" t="str">
            <v>MODA</v>
          </cell>
          <cell r="AD327" t="str">
            <v>SETS</v>
          </cell>
        </row>
        <row r="328">
          <cell r="AB328" t="str">
            <v>SET: T-SHIRT + PANTS</v>
          </cell>
          <cell r="AC328" t="str">
            <v>MODA</v>
          </cell>
          <cell r="AD328" t="str">
            <v>SETS</v>
          </cell>
        </row>
        <row r="329">
          <cell r="AB329" t="str">
            <v>LEGGINGS W/SKIRT</v>
          </cell>
          <cell r="AC329" t="str">
            <v>MODA</v>
          </cell>
          <cell r="AD329" t="str">
            <v>PANTALONES</v>
          </cell>
        </row>
        <row r="330">
          <cell r="AB330" t="str">
            <v>SET: SS SHIRT + KNIT PANTS</v>
          </cell>
          <cell r="AC330" t="str">
            <v>MODA</v>
          </cell>
          <cell r="AD330" t="str">
            <v>SETS</v>
          </cell>
        </row>
        <row r="331">
          <cell r="AB331" t="str">
            <v>SET: POLO +PANTS</v>
          </cell>
          <cell r="AC331" t="str">
            <v>MODA</v>
          </cell>
          <cell r="AD331" t="str">
            <v>SETS</v>
          </cell>
        </row>
        <row r="332">
          <cell r="AB332" t="str">
            <v>SET: T-SHIRT+PANTS</v>
          </cell>
          <cell r="AC332" t="str">
            <v>MODA</v>
          </cell>
          <cell r="AD332" t="str">
            <v>SETS</v>
          </cell>
        </row>
        <row r="477">
          <cell r="AB477" t="str">
            <v>OUTERWEAR</v>
          </cell>
          <cell r="AC477" t="str">
            <v>MODA</v>
          </cell>
          <cell r="AD477" t="str">
            <v>OUTERWEAR</v>
          </cell>
        </row>
        <row r="479">
          <cell r="AB479" t="str">
            <v>SET: LSTSHIRT+PANTS</v>
          </cell>
          <cell r="AC479" t="str">
            <v>MODA</v>
          </cell>
          <cell r="AD479" t="str">
            <v>SETS</v>
          </cell>
        </row>
        <row r="480">
          <cell r="AB480" t="str">
            <v>SET: TSHIRT+PANTS</v>
          </cell>
          <cell r="AC480" t="str">
            <v>MODA</v>
          </cell>
          <cell r="AD480" t="str">
            <v>SETS</v>
          </cell>
        </row>
        <row r="481">
          <cell r="AB481" t="str">
            <v>LS SWEATER_CORE</v>
          </cell>
          <cell r="AC481" t="str">
            <v>MODA</v>
          </cell>
          <cell r="AD481" t="str">
            <v>POLERONES</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ela Ascui" refreshedDate="44328.653485763891" createdVersion="5" refreshedVersion="7" minRefreshableVersion="3" recordCount="1600" xr:uid="{00000000-000A-0000-FFFF-FFFF04000000}">
  <cacheSource type="worksheet">
    <worksheetSource ref="A17:BE1617" sheet="HO21_PS22"/>
  </cacheSource>
  <cacheFields count="56">
    <cacheField name="stylecolor" numFmtId="0">
      <sharedItems containsBlank="1"/>
    </cacheField>
    <cacheField name="DEL" numFmtId="0">
      <sharedItems containsBlank="1"/>
    </cacheField>
    <cacheField name="del   " numFmtId="173">
      <sharedItems containsNonDate="0" containsDate="1" containsString="0" containsBlank="1" minDate="2021-05-06T00:00:00" maxDate="2021-05-07T00:00:00"/>
    </cacheField>
    <cacheField name="COMMENTS" numFmtId="173">
      <sharedItems containsNonDate="0" containsString="0" containsBlank="1"/>
    </cacheField>
    <cacheField name="PRODUCT LINE" numFmtId="0">
      <sharedItems containsBlank="1" count="14">
        <s v="Knit"/>
        <s v="Woven"/>
        <s v="Other"/>
        <s v="Denim"/>
        <s v="Sweater"/>
        <m/>
        <s v="Infant Girl" u="1"/>
        <s v="Infant Boy" u="1"/>
        <s v="Newborn Boy" u="1"/>
        <s v="Junior Girl" u="1"/>
        <s v="Toddler Boy" u="1"/>
        <s v="Junior Boy" u="1"/>
        <s v="Newborn Girl" u="1"/>
        <s v="Toddler Girl" u="1"/>
      </sharedItems>
    </cacheField>
    <cacheField name="TYPE" numFmtId="0">
      <sharedItems containsBlank="1" count="10">
        <s v="Mini Kid Girl"/>
        <s v="Unisex"/>
        <s v="Layette Girl"/>
        <s v="Mini Kid Boy"/>
        <s v="Junior Girl"/>
        <s v="Kid Girl"/>
        <s v="Junior Boy"/>
        <s v="Kid Boy"/>
        <s v="Layette Boy"/>
        <m/>
      </sharedItems>
    </cacheField>
    <cacheField name="cat" numFmtId="173">
      <sharedItems containsBlank="1"/>
    </cacheField>
    <cacheField name="STYLE" numFmtId="0">
      <sharedItems containsBlank="1"/>
    </cacheField>
    <cacheField name="DESCRIPTION" numFmtId="0">
      <sharedItems containsBlank="1"/>
    </cacheField>
    <cacheField name="COLOR" numFmtId="0">
      <sharedItems containsBlank="1"/>
    </cacheField>
    <cacheField name="COLOR DESC" numFmtId="0">
      <sharedItems containsBlank="1"/>
    </cacheField>
    <cacheField name="FABRIC" numFmtId="173">
      <sharedItems containsBlank="1"/>
    </cacheField>
    <cacheField name="COO" numFmtId="173">
      <sharedItems containsBlank="1"/>
    </cacheField>
    <cacheField name="MSRP" numFmtId="168">
      <sharedItems containsString="0" containsBlank="1" containsNumber="1" containsInteger="1" minValue="0" maxValue="120"/>
    </cacheField>
    <cacheField name="SIZE" numFmtId="173">
      <sharedItems containsBlank="1" count="9">
        <s v="I"/>
        <s v="7-16"/>
        <s v="ONE"/>
        <s v="J"/>
        <s v="T"/>
        <m/>
        <s v=""/>
        <s v="N" u="1"/>
        <s v="H1" u="1"/>
      </sharedItems>
    </cacheField>
    <cacheField name="PVP CHILE" numFmtId="0">
      <sharedItems containsString="0" containsBlank="1" containsNumber="1" containsInteger="1" minValue="0" maxValue="99000"/>
    </cacheField>
    <cacheField name="PVP PERU" numFmtId="0">
      <sharedItems containsString="0" containsBlank="1" containsNumber="1" containsInteger="1" minValue="0" maxValue="489"/>
    </cacheField>
    <cacheField name="COST*" numFmtId="0">
      <sharedItems containsString="0" containsBlank="1" containsNumber="1" minValue="0" maxValue="37.200000000000003"/>
    </cacheField>
    <cacheField name="% MSRP" numFmtId="0">
      <sharedItems containsBlank="1" containsMixedTypes="1" containsNumber="1" minValue="0.31" maxValue="0.31"/>
    </cacheField>
    <cacheField name="KIDS TREBOL" numFmtId="0">
      <sharedItems containsString="0" containsBlank="1" containsNumber="1" containsInteger="1" minValue="0" maxValue="95"/>
    </cacheField>
    <cacheField name="COSTANERA" numFmtId="0">
      <sharedItems containsString="0" containsBlank="1" containsNumber="1" containsInteger="1" minValue="0" maxValue="95"/>
    </cacheField>
    <cacheField name="VESPUCIO" numFmtId="0">
      <sharedItems containsString="0" containsBlank="1" containsNumber="1" containsInteger="1" minValue="0" maxValue="78"/>
    </cacheField>
    <cacheField name="PARQUE ARAUCO" numFmtId="0">
      <sharedItems containsString="0" containsBlank="1" containsNumber="1" containsInteger="1" minValue="9" maxValue="12"/>
    </cacheField>
    <cacheField name="FACTOY II" numFmtId="0">
      <sharedItems containsString="0" containsBlank="1" containsNumber="1" containsInteger="1" minValue="0" maxValue="45"/>
    </cacheField>
    <cacheField name="FACTORY III" numFmtId="0">
      <sharedItems containsString="0" containsBlank="1" containsNumber="1" containsInteger="1" minValue="0" maxValue="45"/>
    </cacheField>
    <cacheField name="E-COMMERCE" numFmtId="0">
      <sharedItems containsString="0" containsBlank="1" containsNumber="1" containsInteger="1" minValue="0" maxValue="19"/>
    </cacheField>
    <cacheField name="PERU STORE" numFmtId="0">
      <sharedItems containsString="0" containsBlank="1" containsNumber="1" containsInteger="1" minValue="0" maxValue="0"/>
    </cacheField>
    <cacheField name="PERU STORE 2" numFmtId="0">
      <sharedItems containsString="0" containsBlank="1" containsNumber="1" containsInteger="1" minValue="0" maxValue="0"/>
    </cacheField>
    <cacheField name="UNITS CHILE" numFmtId="0">
      <sharedItems containsBlank="1" containsMixedTypes="1" containsNumber="1" containsInteger="1" minValue="0" maxValue="72"/>
    </cacheField>
    <cacheField name="COST CHILE" numFmtId="0">
      <sharedItems containsString="0" containsBlank="1" containsNumber="1" minValue="0" maxValue="49751.590000000004"/>
    </cacheField>
    <cacheField name="7" numFmtId="0">
      <sharedItems containsString="0" containsBlank="1" containsNumber="1" containsInteger="1" minValue="0" maxValue="10"/>
    </cacheField>
    <cacheField name="8" numFmtId="0">
      <sharedItems containsString="0" containsBlank="1" containsNumber="1" containsInteger="1" minValue="0" maxValue="12"/>
    </cacheField>
    <cacheField name="10" numFmtId="0">
      <sharedItems containsString="0" containsBlank="1" containsNumber="1" containsInteger="1" minValue="0" maxValue="12"/>
    </cacheField>
    <cacheField name="12" numFmtId="0">
      <sharedItems containsString="0" containsBlank="1" containsNumber="1" containsInteger="1" minValue="0" maxValue="11"/>
    </cacheField>
    <cacheField name="14" numFmtId="0">
      <sharedItems containsString="0" containsBlank="1" containsNumber="1" containsInteger="1" minValue="0" maxValue="9"/>
    </cacheField>
    <cacheField name="16" numFmtId="0">
      <sharedItems containsString="0" containsBlank="1" containsNumber="1" containsInteger="1" minValue="0" maxValue="9"/>
    </cacheField>
    <cacheField name="TTL UNITS" numFmtId="0">
      <sharedItems containsString="0" containsBlank="1" containsNumber="1" containsInteger="1" minValue="0" maxValue="2066"/>
    </cacheField>
    <cacheField name="PERU" numFmtId="0">
      <sharedItems containsString="0" containsBlank="1" containsNumber="1" containsInteger="1" minValue="0" maxValue="0"/>
    </cacheField>
    <cacheField name="PERU2" numFmtId="0">
      <sharedItems containsString="0" containsBlank="1" containsNumber="1" containsInteger="1" minValue="0" maxValue="0"/>
    </cacheField>
    <cacheField name="72" numFmtId="0">
      <sharedItems containsString="0" containsBlank="1" containsNumber="1" containsInteger="1" minValue="0" maxValue="0"/>
    </cacheField>
    <cacheField name="82" numFmtId="0">
      <sharedItems containsString="0" containsBlank="1" containsNumber="1" containsInteger="1" minValue="0" maxValue="0"/>
    </cacheField>
    <cacheField name="102" numFmtId="0">
      <sharedItems containsString="0" containsBlank="1" containsNumber="1" containsInteger="1" minValue="0" maxValue="0"/>
    </cacheField>
    <cacheField name="122" numFmtId="0">
      <sharedItems containsString="0" containsBlank="1" containsNumber="1" containsInteger="1" minValue="0" maxValue="0"/>
    </cacheField>
    <cacheField name="142" numFmtId="0">
      <sharedItems containsString="0" containsBlank="1" containsNumber="1" containsInteger="1" minValue="0" maxValue="0"/>
    </cacheField>
    <cacheField name="162" numFmtId="0">
      <sharedItems containsString="0" containsBlank="1" containsNumber="1" containsInteger="1" minValue="0" maxValue="0"/>
    </cacheField>
    <cacheField name="PERU3" numFmtId="0">
      <sharedItems containsString="0" containsBlank="1" containsNumber="1" containsInteger="1" minValue="0" maxValue="0"/>
    </cacheField>
    <cacheField name="73" numFmtId="0">
      <sharedItems containsString="0" containsBlank="1" containsNumber="1" containsInteger="1" minValue="0" maxValue="10"/>
    </cacheField>
    <cacheField name="83" numFmtId="0">
      <sharedItems containsString="0" containsBlank="1" containsNumber="1" containsInteger="1" minValue="0" maxValue="12"/>
    </cacheField>
    <cacheField name="103" numFmtId="0">
      <sharedItems containsString="0" containsBlank="1" containsNumber="1" containsInteger="1" minValue="0" maxValue="12"/>
    </cacheField>
    <cacheField name="123" numFmtId="0">
      <sharedItems containsString="0" containsBlank="1" containsNumber="1" containsInteger="1" minValue="0" maxValue="11"/>
    </cacheField>
    <cacheField name="143" numFmtId="0">
      <sharedItems containsString="0" containsBlank="1" containsNumber="1" containsInteger="1" minValue="0" maxValue="9"/>
    </cacheField>
    <cacheField name="163" numFmtId="0">
      <sharedItems containsString="0" containsBlank="1" containsNumber="1" containsInteger="1" minValue="0" maxValue="9"/>
    </cacheField>
    <cacheField name="TTL UNITS2" numFmtId="0">
      <sharedItems containsString="0" containsBlank="1" containsNumber="1" containsInteger="1" minValue="0" maxValue="2066"/>
    </cacheField>
    <cacheField name="TTL COST" numFmtId="0">
      <sharedItems containsString="0" containsBlank="1" containsNumber="1" minValue="0" maxValue="22290.549999999996" count="30">
        <n v="0"/>
        <n v="390.59999999999997"/>
        <n v="297.60000000000002"/>
        <n v="362.7"/>
        <n v="167.4"/>
        <n v="241.8"/>
        <n v="204.60000000000002"/>
        <n v="427.8"/>
        <n v="148.80000000000001"/>
        <n v="820.26"/>
        <n v="641.70000000000005"/>
        <n v="585.9"/>
        <n v="898.38"/>
        <n v="365.8"/>
        <n v="334.79999999999995"/>
        <n v="683.55"/>
        <n v="323.64"/>
        <n v="409.2"/>
        <n v="716.1"/>
        <n v="546.84"/>
        <n v="468.71999999999997"/>
        <n v="22290.549999999996"/>
        <m/>
        <n v="223.2" u="1"/>
        <n v="498.47999999999996" u="1"/>
        <n v="12201.600000000004" u="1"/>
        <n v="13698.279999999997" u="1"/>
        <n v="279" u="1"/>
        <n v="10416.000000000005" u="1"/>
        <n v="19193.649999999991" u="1"/>
      </sharedItems>
    </cacheField>
    <cacheField name="SUBCLASS" numFmtId="0">
      <sharedItems containsBlank="1"/>
    </cacheField>
    <cacheField name="clase" numFmtId="0">
      <sharedItems containsBlank="1" count="19">
        <e v="#REF!"/>
        <m/>
        <s v="SHORTS"/>
        <s v="JEANS MODA"/>
        <s v="SOMBREROS"/>
        <s v="POLERAS"/>
        <s v="TRAJES DE BAÑO"/>
        <s v="POLERONES"/>
        <s v="SETS"/>
        <s v="VESTIDOS"/>
        <s v="OUTERWEAR"/>
        <s v="PANTALONES"/>
        <s v="ENTERITOS" u="1"/>
        <s v="ACTIVEWEAR" u="1"/>
        <s v="CARTERAS" u="1"/>
        <s v="FALDAS" u="1"/>
        <e v="#N/A" u="1"/>
        <s v="TOPS" u="1"/>
        <s v="TEJIDO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0">
  <r>
    <s v="A01K15KAUD0TRUE WHITE A000"/>
    <s v="12/01/2021"/>
    <d v="2021-05-06T00:00:00"/>
    <m/>
    <x v="0"/>
    <x v="0"/>
    <s v="004.308.051.053"/>
    <s v="A01K15KAUD0"/>
    <s v="SETSLEVELESS DRESS W/PANTIE_CO"/>
    <s v="TWHT"/>
    <s v="TRUE WHITE A000"/>
    <s v="ORGANIC JERSEY 210 GSM"/>
    <s v="BD"/>
    <n v="26"/>
    <x v="0"/>
    <n v="19000"/>
    <n v="109"/>
    <n v="8.06"/>
    <n v="0.31"/>
    <m/>
    <m/>
    <m/>
    <m/>
    <m/>
    <m/>
    <m/>
    <m/>
    <m/>
    <n v="0"/>
    <n v="0"/>
    <n v="0"/>
    <n v="0"/>
    <n v="0"/>
    <n v="0"/>
    <n v="0"/>
    <n v="0"/>
    <n v="0"/>
    <n v="0"/>
    <n v="0"/>
    <n v="0"/>
    <n v="0"/>
    <n v="0"/>
    <n v="0"/>
    <n v="0"/>
    <n v="0"/>
    <n v="0"/>
    <n v="0"/>
    <n v="0"/>
    <n v="0"/>
    <n v="0"/>
    <n v="0"/>
    <n v="0"/>
    <n v="0"/>
    <x v="0"/>
    <e v="#REF!"/>
    <x v="0"/>
  </r>
  <r>
    <s v="A01K15KAUD0BALLET PINK"/>
    <s v="12/01/2021"/>
    <d v="2021-05-06T00:00:00"/>
    <m/>
    <x v="0"/>
    <x v="0"/>
    <s v="004.308.051.053"/>
    <s v="A01K15KAUD0"/>
    <s v="SETSLEVELESS DRESS W/PANTIE_CO"/>
    <s v="G6K9"/>
    <s v="BALLET PINK"/>
    <s v="ORGANIC JERSEY 210 GSM"/>
    <s v="BD"/>
    <n v="26"/>
    <x v="0"/>
    <n v="19000"/>
    <n v="109"/>
    <n v="8.06"/>
    <n v="0.31"/>
    <m/>
    <m/>
    <m/>
    <m/>
    <m/>
    <m/>
    <m/>
    <m/>
    <m/>
    <n v="0"/>
    <n v="0"/>
    <n v="0"/>
    <n v="0"/>
    <n v="0"/>
    <n v="0"/>
    <n v="0"/>
    <n v="0"/>
    <n v="0"/>
    <n v="0"/>
    <n v="0"/>
    <n v="0"/>
    <n v="0"/>
    <n v="0"/>
    <n v="0"/>
    <n v="0"/>
    <n v="0"/>
    <n v="0"/>
    <n v="0"/>
    <n v="0"/>
    <n v="0"/>
    <n v="0"/>
    <n v="0"/>
    <n v="0"/>
    <n v="0"/>
    <x v="0"/>
    <e v="#REF!"/>
    <x v="0"/>
  </r>
  <r>
    <s v="A2RG00WDYV0LT BLUE WITH STRASS"/>
    <s v="12/01/2021"/>
    <d v="2021-05-06T00:00:00"/>
    <m/>
    <x v="1"/>
    <x v="0"/>
    <s v="004.308.095.095"/>
    <s v="A2RG00WDYV0"/>
    <s v="SET ADJ. LS SHIRT + CARGO PANT"/>
    <s v="LBHS"/>
    <s v="LT BLUE WITH STRASS"/>
    <s v="LYOCELL CHAMBRAY160GSM"/>
    <s v="IN"/>
    <n v="42"/>
    <x v="0"/>
    <n v="29000"/>
    <n v="169"/>
    <n v="13.02"/>
    <n v="0.31"/>
    <n v="10"/>
    <n v="10"/>
    <m/>
    <m/>
    <m/>
    <m/>
    <n v="10"/>
    <m/>
    <m/>
    <n v="30"/>
    <n v="390.59999999999997"/>
    <n v="0"/>
    <n v="6"/>
    <n v="6"/>
    <n v="6"/>
    <n v="6"/>
    <n v="6"/>
    <n v="30"/>
    <n v="0"/>
    <n v="0"/>
    <n v="0"/>
    <n v="0"/>
    <n v="0"/>
    <n v="0"/>
    <n v="0"/>
    <n v="0"/>
    <n v="0"/>
    <n v="0"/>
    <n v="6"/>
    <n v="6"/>
    <n v="6"/>
    <n v="6"/>
    <n v="6"/>
    <n v="30"/>
    <x v="1"/>
    <m/>
    <x v="1"/>
  </r>
  <r>
    <s v="A2RG01KA6V0MINI FLOWERS BOUQUET"/>
    <s v="12/01/2021"/>
    <d v="2021-05-06T00:00:00"/>
    <m/>
    <x v="0"/>
    <x v="0"/>
    <s v="004.308.095.095"/>
    <s v="A2RG01KA6V0"/>
    <s v="SET LS ACTIVE TOP+LEGGINGS"/>
    <s v="PN85"/>
    <s v="MINI FLOWERS BOUQUET"/>
    <s v="SUSTAINABLE STRETCH TERRY 290"/>
    <s v="IN"/>
    <n v="39"/>
    <x v="0"/>
    <n v="29000"/>
    <n v="159"/>
    <n v="12.09"/>
    <n v="0.31"/>
    <m/>
    <m/>
    <m/>
    <m/>
    <m/>
    <m/>
    <m/>
    <m/>
    <m/>
    <n v="0"/>
    <n v="0"/>
    <n v="0"/>
    <n v="0"/>
    <n v="0"/>
    <n v="0"/>
    <n v="0"/>
    <n v="0"/>
    <n v="0"/>
    <n v="0"/>
    <n v="0"/>
    <n v="0"/>
    <n v="0"/>
    <n v="0"/>
    <n v="0"/>
    <n v="0"/>
    <n v="0"/>
    <n v="0"/>
    <n v="0"/>
    <n v="0"/>
    <n v="0"/>
    <n v="0"/>
    <n v="0"/>
    <n v="0"/>
    <n v="0"/>
    <x v="0"/>
    <m/>
    <x v="1"/>
  </r>
  <r>
    <s v="A2RG02K6YW1Pure White"/>
    <s v="12/01/2021"/>
    <d v="2021-05-06T00:00:00"/>
    <m/>
    <x v="0"/>
    <x v="0"/>
    <s v="004.308.095.095"/>
    <s v="A2RG02K6YW1"/>
    <s v="SET SS BODY + OVERALL"/>
    <s v="G011"/>
    <s v="Pure White"/>
    <s v="ORGANIC LIGHT STRETCH JERSEY"/>
    <s v="IN"/>
    <n v="42"/>
    <x v="0"/>
    <n v="29000"/>
    <n v="169"/>
    <n v="13.02"/>
    <n v="0.31"/>
    <m/>
    <m/>
    <m/>
    <m/>
    <m/>
    <m/>
    <m/>
    <m/>
    <m/>
    <n v="0"/>
    <n v="0"/>
    <n v="0"/>
    <n v="0"/>
    <n v="0"/>
    <n v="0"/>
    <n v="0"/>
    <n v="0"/>
    <n v="0"/>
    <n v="0"/>
    <n v="0"/>
    <n v="0"/>
    <n v="0"/>
    <n v="0"/>
    <n v="0"/>
    <n v="0"/>
    <n v="0"/>
    <n v="0"/>
    <n v="0"/>
    <n v="0"/>
    <n v="0"/>
    <n v="0"/>
    <n v="0"/>
    <n v="0"/>
    <n v="0"/>
    <x v="0"/>
    <m/>
    <x v="1"/>
  </r>
  <r>
    <s v="A2RG03KA6V0PINK TRIP"/>
    <s v="12/01/2021"/>
    <d v="2021-05-06T00:00:00"/>
    <m/>
    <x v="0"/>
    <x v="0"/>
    <s v="004.308.095.095"/>
    <s v="A2RG03KA6V0"/>
    <s v="SET LS ACTIVE TOP+ACTIVE PANTS"/>
    <s v="G618"/>
    <s v="PINK TRIP"/>
    <s v="SUSTAINABLE STRETCH TERRY 290"/>
    <s v="IN"/>
    <n v="46"/>
    <x v="0"/>
    <n v="39000"/>
    <n v="189"/>
    <n v="14.26"/>
    <n v="0.31"/>
    <m/>
    <m/>
    <m/>
    <m/>
    <m/>
    <m/>
    <m/>
    <m/>
    <m/>
    <n v="0"/>
    <n v="0"/>
    <n v="0"/>
    <n v="0"/>
    <n v="0"/>
    <n v="0"/>
    <n v="0"/>
    <n v="0"/>
    <n v="0"/>
    <n v="0"/>
    <n v="0"/>
    <n v="0"/>
    <n v="0"/>
    <n v="0"/>
    <n v="0"/>
    <n v="0"/>
    <n v="0"/>
    <n v="0"/>
    <n v="0"/>
    <n v="0"/>
    <n v="0"/>
    <n v="0"/>
    <n v="0"/>
    <n v="0"/>
    <n v="0"/>
    <x v="0"/>
    <m/>
    <x v="1"/>
  </r>
  <r>
    <s v="A2RG04K6YW0PINK TRIP"/>
    <s v="12/01/2021"/>
    <d v="2021-05-06T00:00:00"/>
    <m/>
    <x v="0"/>
    <x v="0"/>
    <s v="004.308.095.095"/>
    <s v="A2RG04K6YW0"/>
    <s v="SET SS T-SHIRT+DENIM SKIRT"/>
    <s v="G618"/>
    <s v="PINK TRIP"/>
    <s v="LIGHT STRETCH JERSEY 160"/>
    <s v="IN"/>
    <n v="42"/>
    <x v="0"/>
    <n v="29000"/>
    <n v="169"/>
    <n v="13.02"/>
    <n v="0.31"/>
    <m/>
    <m/>
    <m/>
    <m/>
    <m/>
    <m/>
    <m/>
    <m/>
    <m/>
    <n v="0"/>
    <n v="0"/>
    <n v="0"/>
    <n v="0"/>
    <n v="0"/>
    <n v="0"/>
    <n v="0"/>
    <n v="0"/>
    <n v="0"/>
    <n v="0"/>
    <n v="0"/>
    <n v="0"/>
    <n v="0"/>
    <n v="0"/>
    <n v="0"/>
    <n v="0"/>
    <n v="0"/>
    <n v="0"/>
    <n v="0"/>
    <n v="0"/>
    <n v="0"/>
    <n v="0"/>
    <n v="0"/>
    <n v="0"/>
    <n v="0"/>
    <x v="0"/>
    <m/>
    <x v="1"/>
  </r>
  <r>
    <s v="A2RG05K6YW0MINI FLOWERS BOUQUET"/>
    <s v="12/01/2021"/>
    <d v="2021-05-06T00:00:00"/>
    <m/>
    <x v="0"/>
    <x v="0"/>
    <s v="004.308.095.095"/>
    <s v="A2RG05K6YW0"/>
    <s v="SET SS T-SHIRT+DENIM PANTS"/>
    <s v="PN85"/>
    <s v="MINI FLOWERS BOUQUET"/>
    <s v="LIGHT STRETCH JERSEY 160"/>
    <s v="IN"/>
    <n v="42"/>
    <x v="0"/>
    <n v="29000"/>
    <n v="169"/>
    <n v="13.02"/>
    <n v="0.31"/>
    <m/>
    <m/>
    <m/>
    <m/>
    <m/>
    <m/>
    <m/>
    <m/>
    <m/>
    <n v="0"/>
    <n v="0"/>
    <n v="0"/>
    <n v="0"/>
    <n v="0"/>
    <n v="0"/>
    <n v="0"/>
    <n v="0"/>
    <n v="0"/>
    <n v="0"/>
    <n v="0"/>
    <n v="0"/>
    <n v="0"/>
    <n v="0"/>
    <n v="0"/>
    <n v="0"/>
    <n v="0"/>
    <n v="0"/>
    <n v="0"/>
    <n v="0"/>
    <n v="0"/>
    <n v="0"/>
    <n v="0"/>
    <n v="0"/>
    <n v="0"/>
    <x v="0"/>
    <m/>
    <x v="1"/>
  </r>
  <r>
    <s v="A2RG06K6YW0Pure White"/>
    <s v="01/01/2022"/>
    <d v="2021-05-06T00:00:00"/>
    <m/>
    <x v="0"/>
    <x v="0"/>
    <s v="004.308.095.095"/>
    <s v="A2RG06K6YW0"/>
    <s v="SET SS BODY+SKIRTALL"/>
    <s v="G011"/>
    <s v="Pure White"/>
    <s v="LIGHT STRETCH JERSEY 160"/>
    <s v="IN"/>
    <n v="42"/>
    <x v="0"/>
    <n v="29000"/>
    <n v="169"/>
    <n v="13.02"/>
    <n v="0.31"/>
    <m/>
    <m/>
    <m/>
    <m/>
    <m/>
    <m/>
    <m/>
    <m/>
    <m/>
    <n v="0"/>
    <n v="0"/>
    <n v="0"/>
    <n v="0"/>
    <n v="0"/>
    <n v="0"/>
    <n v="0"/>
    <n v="0"/>
    <n v="0"/>
    <n v="0"/>
    <n v="0"/>
    <n v="0"/>
    <n v="0"/>
    <n v="0"/>
    <n v="0"/>
    <n v="0"/>
    <n v="0"/>
    <n v="0"/>
    <n v="0"/>
    <n v="0"/>
    <n v="0"/>
    <n v="0"/>
    <n v="0"/>
    <n v="0"/>
    <n v="0"/>
    <x v="0"/>
    <m/>
    <x v="1"/>
  </r>
  <r>
    <s v="A2RG07KAE70LIGHT STONE HEATHER"/>
    <s v="01/01/2022"/>
    <d v="2021-05-06T00:00:00"/>
    <m/>
    <x v="0"/>
    <x v="0"/>
    <s v="004.308.095.095"/>
    <s v="A2RG07KAE70"/>
    <s v="SET LS ACTIVE TOP + LEGGINGS"/>
    <s v="H9C9"/>
    <s v="LIGHT STONE HEATHER"/>
    <s v="ECO MELANGE FRENCH TERRY 290"/>
    <s v="IN"/>
    <n v="42"/>
    <x v="0"/>
    <n v="29000"/>
    <n v="169"/>
    <n v="13.02"/>
    <n v="0.31"/>
    <m/>
    <m/>
    <m/>
    <m/>
    <m/>
    <m/>
    <m/>
    <m/>
    <m/>
    <n v="0"/>
    <n v="0"/>
    <n v="0"/>
    <n v="0"/>
    <n v="0"/>
    <n v="0"/>
    <n v="0"/>
    <n v="0"/>
    <n v="0"/>
    <n v="0"/>
    <n v="0"/>
    <n v="0"/>
    <n v="0"/>
    <n v="0"/>
    <n v="0"/>
    <n v="0"/>
    <n v="0"/>
    <n v="0"/>
    <n v="0"/>
    <n v="0"/>
    <n v="0"/>
    <n v="0"/>
    <n v="0"/>
    <n v="0"/>
    <n v="0"/>
    <x v="0"/>
    <m/>
    <x v="1"/>
  </r>
  <r>
    <s v="A2RG09K6YW1Pure White"/>
    <s v="01/01/2022"/>
    <d v="2021-05-06T00:00:00"/>
    <m/>
    <x v="0"/>
    <x v="0"/>
    <s v="004.308.095.095"/>
    <s v="A2RG09K6YW1"/>
    <s v="SET SS T-SHIRT + LEGGINGS"/>
    <s v="G011"/>
    <s v="Pure White"/>
    <s v="ORGANIC LIGHT STRETCH JERSEY"/>
    <s v="IN"/>
    <n v="36"/>
    <x v="0"/>
    <n v="29000"/>
    <n v="149"/>
    <n v="11.16"/>
    <n v="0.31"/>
    <m/>
    <m/>
    <m/>
    <m/>
    <m/>
    <m/>
    <m/>
    <m/>
    <m/>
    <n v="0"/>
    <n v="0"/>
    <n v="0"/>
    <n v="0"/>
    <n v="0"/>
    <n v="0"/>
    <n v="0"/>
    <n v="0"/>
    <n v="0"/>
    <n v="0"/>
    <n v="0"/>
    <n v="0"/>
    <n v="0"/>
    <n v="0"/>
    <n v="0"/>
    <n v="0"/>
    <n v="0"/>
    <n v="0"/>
    <n v="0"/>
    <n v="0"/>
    <n v="0"/>
    <n v="0"/>
    <n v="0"/>
    <n v="0"/>
    <n v="0"/>
    <x v="0"/>
    <m/>
    <x v="1"/>
  </r>
  <r>
    <s v="A2RG10KAE70LIGHT STONE HEATHER"/>
    <s v="01/01/2022"/>
    <d v="2021-05-06T00:00:00"/>
    <m/>
    <x v="0"/>
    <x v="0"/>
    <s v="004.308.095.095"/>
    <s v="A2RG10KAE70"/>
    <s v="SET LS ACTIVE TOP+ACTIVE PANTS"/>
    <s v="H9C9"/>
    <s v="LIGHT STONE HEATHER"/>
    <s v="ECO MELANGE FRENCH TERRY 290"/>
    <s v="IN"/>
    <n v="42"/>
    <x v="0"/>
    <n v="29000"/>
    <n v="169"/>
    <n v="13.02"/>
    <n v="0.31"/>
    <m/>
    <m/>
    <m/>
    <m/>
    <m/>
    <m/>
    <m/>
    <m/>
    <m/>
    <n v="0"/>
    <n v="0"/>
    <n v="0"/>
    <n v="0"/>
    <n v="0"/>
    <n v="0"/>
    <n v="0"/>
    <n v="0"/>
    <n v="0"/>
    <n v="0"/>
    <n v="0"/>
    <n v="0"/>
    <n v="0"/>
    <n v="0"/>
    <n v="0"/>
    <n v="0"/>
    <n v="0"/>
    <n v="0"/>
    <n v="0"/>
    <n v="0"/>
    <n v="0"/>
    <n v="0"/>
    <n v="0"/>
    <n v="0"/>
    <n v="0"/>
    <x v="0"/>
    <m/>
    <x v="1"/>
  </r>
  <r>
    <s v="A2RG11K6YW0NECESSARY RED"/>
    <s v="01/01/2022"/>
    <d v="2021-05-06T00:00:00"/>
    <m/>
    <x v="2"/>
    <x v="0"/>
    <s v="004.308.095.095"/>
    <s v="A2RG11K6YW0"/>
    <s v="SET SS T-SHIRT+YD DENIM SKIRT"/>
    <s v="G512"/>
    <s v="NECESSARY RED"/>
    <s v="LIGHT STRETCH JERSEY 160"/>
    <s v="IN"/>
    <n v="42"/>
    <x v="0"/>
    <n v="29000"/>
    <n v="169"/>
    <n v="13.02"/>
    <n v="0.31"/>
    <m/>
    <m/>
    <m/>
    <m/>
    <m/>
    <m/>
    <m/>
    <m/>
    <m/>
    <n v="0"/>
    <n v="0"/>
    <n v="0"/>
    <n v="0"/>
    <n v="0"/>
    <n v="0"/>
    <n v="0"/>
    <n v="0"/>
    <n v="0"/>
    <n v="0"/>
    <n v="0"/>
    <n v="0"/>
    <n v="0"/>
    <n v="0"/>
    <n v="0"/>
    <n v="0"/>
    <n v="0"/>
    <n v="0"/>
    <n v="0"/>
    <n v="0"/>
    <n v="0"/>
    <n v="0"/>
    <n v="0"/>
    <n v="0"/>
    <n v="0"/>
    <x v="0"/>
    <m/>
    <x v="1"/>
  </r>
  <r>
    <s v="A2RG12K6YW1BALLET PINK"/>
    <s v="02/01/2022"/>
    <d v="2021-05-06T00:00:00"/>
    <m/>
    <x v="0"/>
    <x v="0"/>
    <s v="004.308.095.095"/>
    <s v="A2RG12K6YW1"/>
    <s v="SET SS T-SHIRT + SHORTS"/>
    <s v="G6K9"/>
    <s v="BALLET PINK"/>
    <s v="ORGANIC LIGHT STRETCH JERSEY"/>
    <s v="IN"/>
    <n v="39"/>
    <x v="0"/>
    <n v="29000"/>
    <n v="159"/>
    <n v="12.09"/>
    <n v="0.31"/>
    <m/>
    <m/>
    <m/>
    <m/>
    <m/>
    <m/>
    <m/>
    <m/>
    <m/>
    <n v="0"/>
    <n v="0"/>
    <n v="0"/>
    <n v="0"/>
    <n v="0"/>
    <n v="0"/>
    <n v="0"/>
    <n v="0"/>
    <n v="0"/>
    <n v="0"/>
    <n v="0"/>
    <n v="0"/>
    <n v="0"/>
    <n v="0"/>
    <n v="0"/>
    <n v="0"/>
    <n v="0"/>
    <n v="0"/>
    <n v="0"/>
    <n v="0"/>
    <n v="0"/>
    <n v="0"/>
    <n v="0"/>
    <n v="0"/>
    <n v="0"/>
    <x v="0"/>
    <m/>
    <x v="1"/>
  </r>
  <r>
    <s v="A2RG13K83S0SILK BLUE"/>
    <s v="02/01/2022"/>
    <d v="2021-05-06T00:00:00"/>
    <m/>
    <x v="0"/>
    <x v="0"/>
    <s v="004.308.095.095"/>
    <s v="A2RG13K83S0"/>
    <s v="SET SS T-SHIRT W/MESH+LEGGINGS"/>
    <s v="G7R1"/>
    <s v="SILK BLUE"/>
    <s v="INTERLOCK 190GSM"/>
    <s v="IN"/>
    <n v="39"/>
    <x v="0"/>
    <n v="29000"/>
    <n v="159"/>
    <n v="12.09"/>
    <n v="0.31"/>
    <m/>
    <m/>
    <m/>
    <m/>
    <m/>
    <m/>
    <m/>
    <m/>
    <m/>
    <n v="0"/>
    <n v="0"/>
    <n v="0"/>
    <n v="0"/>
    <n v="0"/>
    <n v="0"/>
    <n v="0"/>
    <n v="0"/>
    <n v="0"/>
    <n v="0"/>
    <n v="0"/>
    <n v="0"/>
    <n v="0"/>
    <n v="0"/>
    <n v="0"/>
    <n v="0"/>
    <n v="0"/>
    <n v="0"/>
    <n v="0"/>
    <n v="0"/>
    <n v="0"/>
    <n v="0"/>
    <n v="0"/>
    <n v="0"/>
    <n v="0"/>
    <x v="0"/>
    <m/>
    <x v="1"/>
  </r>
  <r>
    <s v="A2RG14K6YW0Pure White"/>
    <s v="02/01/2022"/>
    <d v="2021-05-06T00:00:00"/>
    <m/>
    <x v="0"/>
    <x v="0"/>
    <s v="004.308.095.095"/>
    <s v="A2RG14K6YW0"/>
    <s v="SET SS T-SHIRT + VICHY SHORTS"/>
    <s v="G011"/>
    <s v="Pure White"/>
    <s v="LIGHT STRETCH JERSEY 160"/>
    <s v="IN"/>
    <n v="39"/>
    <x v="0"/>
    <n v="29000"/>
    <n v="159"/>
    <n v="12.09"/>
    <n v="0.31"/>
    <m/>
    <m/>
    <m/>
    <m/>
    <m/>
    <m/>
    <m/>
    <m/>
    <m/>
    <n v="0"/>
    <n v="0"/>
    <n v="0"/>
    <n v="0"/>
    <n v="0"/>
    <n v="0"/>
    <n v="0"/>
    <n v="0"/>
    <n v="0"/>
    <n v="0"/>
    <n v="0"/>
    <n v="0"/>
    <n v="0"/>
    <n v="0"/>
    <n v="0"/>
    <n v="0"/>
    <n v="0"/>
    <n v="0"/>
    <n v="0"/>
    <n v="0"/>
    <n v="0"/>
    <n v="0"/>
    <n v="0"/>
    <n v="0"/>
    <n v="0"/>
    <x v="0"/>
    <m/>
    <x v="1"/>
  </r>
  <r>
    <s v="A2RG15J1300PINK AND BLUE STRIPES"/>
    <s v="02/01/2022"/>
    <d v="2021-05-06T00:00:00"/>
    <m/>
    <x v="0"/>
    <x v="0"/>
    <s v="004.308.095.095"/>
    <s v="A2RG15J1300"/>
    <s v="SET SS T-SHIRT+DENIM SKIRTALL"/>
    <s v="S49A"/>
    <s v="PINK AND BLUE STRIPES"/>
    <s v="STRETCH JERSEY 180 SOLID"/>
    <s v="IN"/>
    <n v="42"/>
    <x v="0"/>
    <n v="29000"/>
    <n v="169"/>
    <n v="13.02"/>
    <n v="0.31"/>
    <m/>
    <m/>
    <m/>
    <m/>
    <m/>
    <m/>
    <m/>
    <m/>
    <m/>
    <n v="0"/>
    <n v="0"/>
    <n v="0"/>
    <n v="0"/>
    <n v="0"/>
    <n v="0"/>
    <n v="0"/>
    <n v="0"/>
    <n v="0"/>
    <n v="0"/>
    <n v="0"/>
    <n v="0"/>
    <n v="0"/>
    <n v="0"/>
    <n v="0"/>
    <n v="0"/>
    <n v="0"/>
    <n v="0"/>
    <n v="0"/>
    <n v="0"/>
    <n v="0"/>
    <n v="0"/>
    <n v="0"/>
    <n v="0"/>
    <n v="0"/>
    <x v="0"/>
    <m/>
    <x v="1"/>
  </r>
  <r>
    <s v="A2RG16KA6R0BALLET PINK"/>
    <s v="02/01/2022"/>
    <d v="2021-05-06T00:00:00"/>
    <m/>
    <x v="0"/>
    <x v="0"/>
    <s v="004.308.095.095"/>
    <s v="A2RG16KA6R0"/>
    <s v="SET LS ACTIVE TOP +ACTIVE PANT"/>
    <s v="G6K9"/>
    <s v="BALLET PINK"/>
    <s v="SUSTAINABLE FRENCH TERRY 290"/>
    <s v="CN"/>
    <n v="42"/>
    <x v="0"/>
    <n v="29000"/>
    <n v="169"/>
    <n v="13.02"/>
    <n v="0.31"/>
    <m/>
    <m/>
    <m/>
    <m/>
    <m/>
    <m/>
    <m/>
    <m/>
    <m/>
    <n v="0"/>
    <n v="0"/>
    <n v="0"/>
    <n v="0"/>
    <n v="0"/>
    <n v="0"/>
    <n v="0"/>
    <n v="0"/>
    <n v="0"/>
    <n v="0"/>
    <n v="0"/>
    <n v="0"/>
    <n v="0"/>
    <n v="0"/>
    <n v="0"/>
    <n v="0"/>
    <n v="0"/>
    <n v="0"/>
    <n v="0"/>
    <n v="0"/>
    <n v="0"/>
    <n v="0"/>
    <n v="0"/>
    <n v="0"/>
    <n v="0"/>
    <x v="0"/>
    <m/>
    <x v="1"/>
  </r>
  <r>
    <s v="A2RG17K6YW0Pure White"/>
    <s v="01/01/2022"/>
    <d v="2021-05-06T00:00:00"/>
    <m/>
    <x v="0"/>
    <x v="0"/>
    <s v="004.308.095.095"/>
    <s v="A2RG17K6YW0"/>
    <s v="SET SS T-SHIRT+SKIRT_CEREMONY"/>
    <s v="G011"/>
    <s v="Pure White"/>
    <s v="LIGHT STRETCH JERSEY 160"/>
    <s v="CN"/>
    <n v="42"/>
    <x v="0"/>
    <n v="29000"/>
    <n v="169"/>
    <n v="13.02"/>
    <n v="0.31"/>
    <m/>
    <m/>
    <m/>
    <m/>
    <m/>
    <m/>
    <m/>
    <m/>
    <m/>
    <n v="0"/>
    <n v="0"/>
    <n v="0"/>
    <n v="0"/>
    <n v="0"/>
    <n v="0"/>
    <n v="0"/>
    <n v="0"/>
    <n v="0"/>
    <n v="0"/>
    <n v="0"/>
    <n v="0"/>
    <n v="0"/>
    <n v="0"/>
    <n v="0"/>
    <n v="0"/>
    <n v="0"/>
    <n v="0"/>
    <n v="0"/>
    <n v="0"/>
    <n v="0"/>
    <n v="0"/>
    <n v="0"/>
    <n v="0"/>
    <n v="0"/>
    <x v="0"/>
    <m/>
    <x v="1"/>
  </r>
  <r>
    <s v="A2RG18K6YW0Pure White"/>
    <s v="01/01/2022"/>
    <d v="2021-05-06T00:00:00"/>
    <m/>
    <x v="0"/>
    <x v="0"/>
    <s v="004.308.095.095"/>
    <s v="A2RG18K6YW0"/>
    <s v="SET SS T-SHIRT+SKIRT_PARTY DRE"/>
    <s v="G011"/>
    <s v="Pure White"/>
    <s v="LIGHT STRETCH JERSEY 160"/>
    <s v="CN"/>
    <n v="42"/>
    <x v="0"/>
    <n v="29000"/>
    <n v="169"/>
    <n v="13.02"/>
    <n v="0.31"/>
    <m/>
    <m/>
    <m/>
    <m/>
    <m/>
    <m/>
    <m/>
    <m/>
    <m/>
    <n v="0"/>
    <n v="0"/>
    <n v="0"/>
    <n v="0"/>
    <n v="0"/>
    <n v="0"/>
    <n v="0"/>
    <n v="0"/>
    <n v="0"/>
    <n v="0"/>
    <n v="0"/>
    <n v="0"/>
    <n v="0"/>
    <n v="0"/>
    <n v="0"/>
    <n v="0"/>
    <n v="0"/>
    <n v="0"/>
    <n v="0"/>
    <n v="0"/>
    <n v="0"/>
    <n v="0"/>
    <n v="0"/>
    <n v="0"/>
    <n v="0"/>
    <x v="0"/>
    <m/>
    <x v="1"/>
  </r>
  <r>
    <s v="A2RI00K6YW1SALT WHITE"/>
    <s v="12/01/2021"/>
    <d v="2021-05-06T00:00:00"/>
    <m/>
    <x v="0"/>
    <x v="0"/>
    <s v="004.308.089.089"/>
    <s v="A2RI00K6YW1"/>
    <s v="SS T-SHIRT"/>
    <s v="G018"/>
    <s v="SALT WHITE"/>
    <s v="ORGANIC LIGHT STRETCH JERSEY"/>
    <s v="IN"/>
    <n v="18"/>
    <x v="0"/>
    <n v="9000"/>
    <n v="69"/>
    <n v="5.58"/>
    <n v="0.31"/>
    <m/>
    <m/>
    <m/>
    <m/>
    <m/>
    <m/>
    <m/>
    <m/>
    <m/>
    <n v="0"/>
    <n v="0"/>
    <n v="0"/>
    <n v="0"/>
    <n v="0"/>
    <n v="0"/>
    <n v="0"/>
    <n v="0"/>
    <n v="0"/>
    <n v="0"/>
    <n v="0"/>
    <n v="0"/>
    <n v="0"/>
    <n v="0"/>
    <n v="0"/>
    <n v="0"/>
    <n v="0"/>
    <n v="0"/>
    <n v="0"/>
    <n v="0"/>
    <n v="0"/>
    <n v="0"/>
    <n v="0"/>
    <n v="0"/>
    <n v="0"/>
    <x v="0"/>
    <m/>
    <x v="1"/>
  </r>
  <r>
    <s v="A2RI01K6YW1Pure White"/>
    <s v="02/01/2022"/>
    <d v="2021-05-06T00:00:00"/>
    <m/>
    <x v="0"/>
    <x v="0"/>
    <s v="004.308.089.089"/>
    <s v="A2RI01K6YW1"/>
    <s v="SS T-SHIRT"/>
    <s v="G011"/>
    <s v="Pure White"/>
    <s v="ORGANIC LIGHT STRETCH JERSEY"/>
    <s v="CN"/>
    <n v="18"/>
    <x v="0"/>
    <n v="9000"/>
    <n v="69"/>
    <n v="5.58"/>
    <n v="0.31"/>
    <m/>
    <m/>
    <m/>
    <m/>
    <m/>
    <m/>
    <m/>
    <m/>
    <m/>
    <n v="0"/>
    <n v="0"/>
    <n v="0"/>
    <n v="0"/>
    <n v="0"/>
    <n v="0"/>
    <n v="0"/>
    <n v="0"/>
    <n v="0"/>
    <n v="0"/>
    <n v="0"/>
    <n v="0"/>
    <n v="0"/>
    <n v="0"/>
    <n v="0"/>
    <n v="0"/>
    <n v="0"/>
    <n v="0"/>
    <n v="0"/>
    <n v="0"/>
    <n v="0"/>
    <n v="0"/>
    <n v="0"/>
    <n v="0"/>
    <n v="0"/>
    <x v="0"/>
    <m/>
    <x v="1"/>
  </r>
  <r>
    <s v="A2RK00KA6R0PINK IVORY"/>
    <s v="12/01/2021"/>
    <d v="2021-05-06T00:00:00"/>
    <m/>
    <x v="0"/>
    <x v="0"/>
    <s v="004.308.051.053"/>
    <s v="A2RK00KA6R0"/>
    <s v="SET HOODED LS DRESS + PANTIES"/>
    <s v="PKIV"/>
    <s v="PINK IVORY"/>
    <s v="SUSTAINABLE FRENCH TERRY 290"/>
    <s v="IN"/>
    <n v="39"/>
    <x v="0"/>
    <n v="29000"/>
    <n v="159"/>
    <n v="12.09"/>
    <n v="0.31"/>
    <m/>
    <m/>
    <m/>
    <m/>
    <m/>
    <m/>
    <m/>
    <m/>
    <m/>
    <n v="0"/>
    <n v="0"/>
    <n v="0"/>
    <n v="0"/>
    <n v="0"/>
    <n v="0"/>
    <n v="0"/>
    <n v="0"/>
    <n v="0"/>
    <n v="0"/>
    <n v="0"/>
    <n v="0"/>
    <n v="0"/>
    <n v="0"/>
    <n v="0"/>
    <n v="0"/>
    <n v="0"/>
    <n v="0"/>
    <n v="0"/>
    <n v="0"/>
    <n v="0"/>
    <n v="0"/>
    <n v="0"/>
    <n v="0"/>
    <n v="0"/>
    <x v="0"/>
    <e v="#REF!"/>
    <x v="0"/>
  </r>
  <r>
    <s v="A2RK00KA6R0ALLOVER LOGO PINK"/>
    <s v="02/01/2022"/>
    <d v="2021-05-06T00:00:00"/>
    <m/>
    <x v="0"/>
    <x v="0"/>
    <s v="004.308.051.053"/>
    <s v="A2RK00KA6R0"/>
    <s v="SET HOODED LS DRESS + PANTIES"/>
    <s v="P08T"/>
    <s v="ALLOVER LOGO PINK"/>
    <s v="SUSTAINABLE FRENCH TERRY 290"/>
    <s v="IN"/>
    <n v="39"/>
    <x v="0"/>
    <n v="29000"/>
    <n v="159"/>
    <n v="12.09"/>
    <n v="0.31"/>
    <m/>
    <m/>
    <m/>
    <m/>
    <m/>
    <m/>
    <m/>
    <m/>
    <m/>
    <n v="0"/>
    <n v="0"/>
    <n v="0"/>
    <n v="0"/>
    <n v="0"/>
    <n v="0"/>
    <n v="0"/>
    <n v="0"/>
    <n v="0"/>
    <n v="0"/>
    <n v="0"/>
    <n v="0"/>
    <n v="0"/>
    <n v="0"/>
    <n v="0"/>
    <n v="0"/>
    <n v="0"/>
    <n v="0"/>
    <n v="0"/>
    <n v="0"/>
    <n v="0"/>
    <n v="0"/>
    <n v="0"/>
    <n v="0"/>
    <n v="0"/>
    <x v="0"/>
    <m/>
    <x v="1"/>
  </r>
  <r>
    <s v="A2RK01KAZM0RAINBOW CLOUD"/>
    <s v="12/01/2021"/>
    <d v="2021-05-06T00:00:00"/>
    <m/>
    <x v="0"/>
    <x v="0"/>
    <s v="004.306.006.053"/>
    <s v="A2RK01KAZM0"/>
    <s v="SET JERSEY SS DRESS + PANTIES"/>
    <s v="F4RN"/>
    <s v="RAINBOW CLOUD"/>
    <s v="STRETCH POLY JERSEY"/>
    <s v="CN"/>
    <n v="36"/>
    <x v="0"/>
    <n v="29000"/>
    <n v="149"/>
    <n v="11.16"/>
    <n v="0.31"/>
    <m/>
    <m/>
    <m/>
    <m/>
    <m/>
    <m/>
    <m/>
    <m/>
    <m/>
    <n v="0"/>
    <n v="0"/>
    <n v="0"/>
    <n v="0"/>
    <n v="0"/>
    <n v="0"/>
    <n v="0"/>
    <n v="0"/>
    <n v="0"/>
    <n v="0"/>
    <n v="0"/>
    <n v="0"/>
    <n v="0"/>
    <n v="0"/>
    <n v="0"/>
    <n v="0"/>
    <n v="0"/>
    <n v="0"/>
    <n v="0"/>
    <n v="0"/>
    <n v="0"/>
    <n v="0"/>
    <n v="0"/>
    <n v="0"/>
    <n v="0"/>
    <x v="0"/>
    <m/>
    <x v="1"/>
  </r>
  <r>
    <s v="A2RK01KAZM0STRIPES BLUE WITH FLEUR"/>
    <s v="01/01/2022"/>
    <d v="2021-05-06T00:00:00"/>
    <m/>
    <x v="0"/>
    <x v="0"/>
    <s v="004.306.006.053"/>
    <s v="A2RK01KAZM0"/>
    <s v="SET JERSEY SS DRESS + PANTIES"/>
    <s v="PI88"/>
    <s v="STRIPES BLUE WITH FLEUR"/>
    <s v="STRETCH POLY JERSEY"/>
    <s v="CN"/>
    <n v="36"/>
    <x v="0"/>
    <n v="29000"/>
    <n v="149"/>
    <n v="11.16"/>
    <n v="0.31"/>
    <m/>
    <m/>
    <m/>
    <m/>
    <m/>
    <m/>
    <m/>
    <m/>
    <m/>
    <n v="0"/>
    <n v="0"/>
    <n v="0"/>
    <n v="0"/>
    <n v="0"/>
    <n v="0"/>
    <n v="0"/>
    <n v="0"/>
    <n v="0"/>
    <n v="0"/>
    <n v="0"/>
    <n v="0"/>
    <n v="0"/>
    <n v="0"/>
    <n v="0"/>
    <n v="0"/>
    <n v="0"/>
    <n v="0"/>
    <n v="0"/>
    <n v="0"/>
    <n v="0"/>
    <n v="0"/>
    <n v="0"/>
    <n v="0"/>
    <n v="0"/>
    <x v="0"/>
    <m/>
    <x v="1"/>
  </r>
  <r>
    <s v="A2RK02K6YW0PINK TRIP"/>
    <s v="12/01/2021"/>
    <d v="2021-05-06T00:00:00"/>
    <m/>
    <x v="0"/>
    <x v="0"/>
    <s v="004.308.051.053"/>
    <s v="A2RK02K6YW0"/>
    <s v="SET MIX FABRIC SS DRESS+PANTIE"/>
    <s v="G618"/>
    <s v="PINK TRIP"/>
    <s v="LIGHT STRETCH JERSEY 160"/>
    <s v="IN"/>
    <n v="36"/>
    <x v="0"/>
    <n v="29000"/>
    <n v="149"/>
    <n v="11.16"/>
    <n v="0.31"/>
    <m/>
    <m/>
    <m/>
    <m/>
    <m/>
    <m/>
    <m/>
    <m/>
    <m/>
    <n v="0"/>
    <n v="0"/>
    <n v="0"/>
    <n v="0"/>
    <n v="0"/>
    <n v="0"/>
    <n v="0"/>
    <n v="0"/>
    <n v="0"/>
    <n v="0"/>
    <n v="0"/>
    <n v="0"/>
    <n v="0"/>
    <n v="0"/>
    <n v="0"/>
    <n v="0"/>
    <n v="0"/>
    <n v="0"/>
    <n v="0"/>
    <n v="0"/>
    <n v="0"/>
    <n v="0"/>
    <n v="0"/>
    <n v="0"/>
    <n v="0"/>
    <x v="0"/>
    <m/>
    <x v="1"/>
  </r>
  <r>
    <s v="A2RK03KB020WHITE PINK STRIPES"/>
    <s v="12/01/2021"/>
    <d v="2021-05-06T00:00:00"/>
    <m/>
    <x v="0"/>
    <x v="0"/>
    <s v="004.308.051.053"/>
    <s v="A2RK03KB020"/>
    <s v="SET SS DRESS + PANTIES"/>
    <s v="S004"/>
    <s v="WHITE PINK STRIPES"/>
    <s v="YD PLATED RIB 265GSM"/>
    <s v="IN"/>
    <n v="36"/>
    <x v="0"/>
    <n v="29000"/>
    <n v="149"/>
    <n v="11.16"/>
    <n v="0.31"/>
    <m/>
    <m/>
    <m/>
    <m/>
    <m/>
    <m/>
    <m/>
    <m/>
    <m/>
    <n v="0"/>
    <n v="0"/>
    <n v="0"/>
    <n v="0"/>
    <n v="0"/>
    <n v="0"/>
    <n v="0"/>
    <n v="0"/>
    <n v="0"/>
    <n v="0"/>
    <n v="0"/>
    <n v="0"/>
    <n v="0"/>
    <n v="0"/>
    <n v="0"/>
    <n v="0"/>
    <n v="0"/>
    <n v="0"/>
    <n v="0"/>
    <n v="0"/>
    <n v="0"/>
    <n v="0"/>
    <n v="0"/>
    <n v="0"/>
    <n v="0"/>
    <x v="0"/>
    <m/>
    <x v="1"/>
  </r>
  <r>
    <s v="A2RK05D4A00LIGHT MATCHA"/>
    <s v="12/01/2021"/>
    <d v="2021-05-06T00:00:00"/>
    <m/>
    <x v="3"/>
    <x v="0"/>
    <s v="004.308.051.053"/>
    <s v="A2RK05D4A00"/>
    <s v="SET MIXED FABRIC DRESS+PANTIES"/>
    <s v="G8CR"/>
    <s v="LIGHT MATCHA"/>
    <s v="DENIM 6.47 OZ"/>
    <s v="IN"/>
    <n v="42"/>
    <x v="0"/>
    <n v="29000"/>
    <n v="169"/>
    <n v="13.02"/>
    <n v="0.31"/>
    <m/>
    <m/>
    <m/>
    <m/>
    <m/>
    <m/>
    <m/>
    <m/>
    <m/>
    <n v="0"/>
    <n v="0"/>
    <n v="0"/>
    <n v="0"/>
    <n v="0"/>
    <n v="0"/>
    <n v="0"/>
    <n v="0"/>
    <n v="0"/>
    <n v="0"/>
    <n v="0"/>
    <n v="0"/>
    <n v="0"/>
    <n v="0"/>
    <n v="0"/>
    <n v="0"/>
    <n v="0"/>
    <n v="0"/>
    <n v="0"/>
    <n v="0"/>
    <n v="0"/>
    <n v="0"/>
    <n v="0"/>
    <n v="0"/>
    <n v="0"/>
    <x v="0"/>
    <m/>
    <x v="1"/>
  </r>
  <r>
    <s v="A2RK05D4A00PINK TRIP"/>
    <s v="12/01/2021"/>
    <d v="2021-05-06T00:00:00"/>
    <m/>
    <x v="3"/>
    <x v="0"/>
    <s v="004.308.051.053"/>
    <s v="A2RK05D4A00"/>
    <s v="SET MIXED FABRIC DRESS+PANTIES"/>
    <s v="G618"/>
    <s v="PINK TRIP"/>
    <s v="DENIM 6.47 OZ"/>
    <s v="IN"/>
    <n v="42"/>
    <x v="0"/>
    <n v="29000"/>
    <n v="169"/>
    <n v="13.02"/>
    <n v="0.31"/>
    <m/>
    <m/>
    <m/>
    <m/>
    <m/>
    <m/>
    <m/>
    <m/>
    <m/>
    <n v="0"/>
    <n v="0"/>
    <n v="0"/>
    <n v="0"/>
    <n v="0"/>
    <n v="0"/>
    <n v="0"/>
    <n v="0"/>
    <n v="0"/>
    <n v="0"/>
    <n v="0"/>
    <n v="0"/>
    <n v="0"/>
    <n v="0"/>
    <n v="0"/>
    <n v="0"/>
    <n v="0"/>
    <n v="0"/>
    <n v="0"/>
    <n v="0"/>
    <n v="0"/>
    <n v="0"/>
    <n v="0"/>
    <n v="0"/>
    <n v="0"/>
    <x v="0"/>
    <m/>
    <x v="1"/>
  </r>
  <r>
    <s v="A2RK06WA2T0MINI FLOWERS BOUQUET"/>
    <s v="12/01/2021"/>
    <d v="2021-05-06T00:00:00"/>
    <m/>
    <x v="1"/>
    <x v="0"/>
    <s v="004.306.006.053"/>
    <s v="A2RK06WA2T0"/>
    <s v="SET CHIFFON SS DRESS + PANTIES"/>
    <s v="PN85"/>
    <s v="MINI FLOWERS BOUQUET"/>
    <s v="CHIFFON 02_182"/>
    <s v="CN"/>
    <n v="42"/>
    <x v="0"/>
    <n v="29000"/>
    <n v="169"/>
    <n v="13.02"/>
    <n v="0.31"/>
    <m/>
    <m/>
    <m/>
    <m/>
    <m/>
    <m/>
    <m/>
    <m/>
    <m/>
    <n v="0"/>
    <n v="0"/>
    <n v="0"/>
    <n v="0"/>
    <n v="0"/>
    <n v="0"/>
    <n v="0"/>
    <n v="0"/>
    <n v="0"/>
    <n v="0"/>
    <n v="0"/>
    <n v="0"/>
    <n v="0"/>
    <n v="0"/>
    <n v="0"/>
    <n v="0"/>
    <n v="0"/>
    <n v="0"/>
    <n v="0"/>
    <n v="0"/>
    <n v="0"/>
    <n v="0"/>
    <n v="0"/>
    <n v="0"/>
    <n v="0"/>
    <x v="0"/>
    <m/>
    <x v="1"/>
  </r>
  <r>
    <s v="A2RK08KA6R0NECESSARY RED"/>
    <s v="01/01/2022"/>
    <d v="2021-05-06T00:00:00"/>
    <m/>
    <x v="0"/>
    <x v="0"/>
    <s v="004.308.051.053"/>
    <s v="A2RK08KA6R0"/>
    <s v="SET LS DRESS + PANTIES"/>
    <s v="G512"/>
    <s v="NECESSARY RED"/>
    <s v="SUSTAINABLE FRENCH TERRY 290"/>
    <s v="IN"/>
    <n v="39"/>
    <x v="0"/>
    <n v="29000"/>
    <n v="159"/>
    <n v="12.09"/>
    <n v="0.31"/>
    <m/>
    <m/>
    <m/>
    <m/>
    <m/>
    <m/>
    <m/>
    <m/>
    <m/>
    <n v="0"/>
    <n v="0"/>
    <n v="0"/>
    <n v="0"/>
    <n v="0"/>
    <n v="0"/>
    <n v="0"/>
    <n v="0"/>
    <n v="0"/>
    <n v="0"/>
    <n v="0"/>
    <n v="0"/>
    <n v="0"/>
    <n v="0"/>
    <n v="0"/>
    <n v="0"/>
    <n v="0"/>
    <n v="0"/>
    <n v="0"/>
    <n v="0"/>
    <n v="0"/>
    <n v="0"/>
    <n v="0"/>
    <n v="0"/>
    <n v="0"/>
    <x v="0"/>
    <m/>
    <x v="1"/>
  </r>
  <r>
    <s v="A2RK08KA6R0Pure White"/>
    <s v="01/01/2022"/>
    <d v="2021-05-06T00:00:00"/>
    <m/>
    <x v="0"/>
    <x v="0"/>
    <s v="004.308.051.053"/>
    <s v="A2RK08KA6R0"/>
    <s v="SET LS DRESS + PANTIES"/>
    <s v="G011"/>
    <s v="Pure White"/>
    <s v="SUSTAINABLE FRENCH TERRY 290"/>
    <s v="IN"/>
    <n v="39"/>
    <x v="0"/>
    <n v="29000"/>
    <n v="159"/>
    <n v="12.09"/>
    <n v="0.31"/>
    <m/>
    <m/>
    <m/>
    <m/>
    <m/>
    <m/>
    <m/>
    <m/>
    <m/>
    <n v="0"/>
    <n v="0"/>
    <n v="0"/>
    <n v="0"/>
    <n v="0"/>
    <n v="0"/>
    <n v="0"/>
    <n v="0"/>
    <n v="0"/>
    <n v="0"/>
    <n v="0"/>
    <n v="0"/>
    <n v="0"/>
    <n v="0"/>
    <n v="0"/>
    <n v="0"/>
    <n v="0"/>
    <n v="0"/>
    <n v="0"/>
    <n v="0"/>
    <n v="0"/>
    <n v="0"/>
    <n v="0"/>
    <n v="0"/>
    <n v="0"/>
    <x v="0"/>
    <m/>
    <x v="1"/>
  </r>
  <r>
    <s v="A2RK09K6YW0Pure White"/>
    <s v="01/01/2022"/>
    <d v="2021-05-06T00:00:00"/>
    <m/>
    <x v="0"/>
    <x v="0"/>
    <s v="004.308.051.053"/>
    <s v="A2RK09K6YW0"/>
    <s v="SET SS T-SHIRT + SKIRT"/>
    <s v="G011"/>
    <s v="Pure White"/>
    <s v="LIGHT STRETCH JERSEY 160"/>
    <s v="CN"/>
    <n v="36"/>
    <x v="0"/>
    <n v="29000"/>
    <n v="149"/>
    <n v="11.16"/>
    <n v="0.31"/>
    <m/>
    <m/>
    <m/>
    <m/>
    <m/>
    <m/>
    <m/>
    <m/>
    <m/>
    <n v="0"/>
    <n v="0"/>
    <n v="0"/>
    <n v="0"/>
    <n v="0"/>
    <n v="0"/>
    <n v="0"/>
    <n v="0"/>
    <n v="0"/>
    <n v="0"/>
    <n v="0"/>
    <n v="0"/>
    <n v="0"/>
    <n v="0"/>
    <n v="0"/>
    <n v="0"/>
    <n v="0"/>
    <n v="0"/>
    <n v="0"/>
    <n v="0"/>
    <n v="0"/>
    <n v="0"/>
    <n v="0"/>
    <n v="0"/>
    <n v="0"/>
    <x v="0"/>
    <m/>
    <x v="1"/>
  </r>
  <r>
    <s v="A2RK10K9MX0Electric BLUE A743"/>
    <s v="01/01/2022"/>
    <d v="2021-05-06T00:00:00"/>
    <m/>
    <x v="0"/>
    <x v="0"/>
    <s v="004.308.051.053"/>
    <s v="A2RK10K9MX0"/>
    <s v="SET SS DRESS + PANTIES"/>
    <s v="ELB"/>
    <s v="Electric BLUE A743"/>
    <s v="STRETCH VISCOSE 160GSM"/>
    <s v="IN"/>
    <n v="36"/>
    <x v="0"/>
    <n v="29000"/>
    <n v="149"/>
    <n v="11.16"/>
    <n v="0.31"/>
    <m/>
    <m/>
    <m/>
    <m/>
    <m/>
    <m/>
    <m/>
    <m/>
    <m/>
    <n v="0"/>
    <n v="0"/>
    <n v="0"/>
    <n v="0"/>
    <n v="0"/>
    <n v="0"/>
    <n v="0"/>
    <n v="0"/>
    <n v="0"/>
    <n v="0"/>
    <n v="0"/>
    <n v="0"/>
    <n v="0"/>
    <n v="0"/>
    <n v="0"/>
    <n v="0"/>
    <n v="0"/>
    <n v="0"/>
    <n v="0"/>
    <n v="0"/>
    <n v="0"/>
    <n v="0"/>
    <n v="0"/>
    <n v="0"/>
    <n v="0"/>
    <x v="0"/>
    <m/>
    <x v="1"/>
  </r>
  <r>
    <s v="A2RK10K9MX0BALLET PINK"/>
    <s v="02/01/2022"/>
    <d v="2021-05-06T00:00:00"/>
    <m/>
    <x v="0"/>
    <x v="0"/>
    <s v="004.308.051.053"/>
    <s v="A2RK10K9MX0"/>
    <s v="SET SS DRESS + PANTIES"/>
    <s v="G6K9"/>
    <s v="BALLET PINK"/>
    <s v="STRETCH VISCOSE 160GSM"/>
    <s v="IN"/>
    <n v="36"/>
    <x v="0"/>
    <n v="29000"/>
    <n v="149"/>
    <n v="11.16"/>
    <n v="0.31"/>
    <m/>
    <m/>
    <m/>
    <m/>
    <m/>
    <m/>
    <m/>
    <m/>
    <m/>
    <n v="0"/>
    <n v="0"/>
    <n v="0"/>
    <n v="0"/>
    <n v="0"/>
    <n v="0"/>
    <n v="0"/>
    <n v="0"/>
    <n v="0"/>
    <n v="0"/>
    <n v="0"/>
    <n v="0"/>
    <n v="0"/>
    <n v="0"/>
    <n v="0"/>
    <n v="0"/>
    <n v="0"/>
    <n v="0"/>
    <n v="0"/>
    <n v="0"/>
    <n v="0"/>
    <n v="0"/>
    <n v="0"/>
    <n v="0"/>
    <n v="0"/>
    <x v="0"/>
    <m/>
    <x v="1"/>
  </r>
  <r>
    <s v="A2RK14D3X30SLUBBY LIGHT BLUE WASH"/>
    <s v="02/01/2022"/>
    <d v="2021-05-06T00:00:00"/>
    <m/>
    <x v="3"/>
    <x v="0"/>
    <s v="004.308.051.053"/>
    <s v="A2RK14D3X30"/>
    <s v="SET DENIM SS DRESS + PANTIES"/>
    <s v="SLLB"/>
    <s v="SLUBBY LIGHT BLUE WASH"/>
    <s v="SLUB DENIM 180GSM"/>
    <s v="IN"/>
    <n v="42"/>
    <x v="0"/>
    <n v="29000"/>
    <n v="169"/>
    <n v="13.02"/>
    <n v="0.31"/>
    <m/>
    <m/>
    <m/>
    <m/>
    <m/>
    <m/>
    <m/>
    <m/>
    <m/>
    <n v="0"/>
    <n v="0"/>
    <n v="0"/>
    <n v="0"/>
    <n v="0"/>
    <n v="0"/>
    <n v="0"/>
    <n v="0"/>
    <n v="0"/>
    <n v="0"/>
    <n v="0"/>
    <n v="0"/>
    <n v="0"/>
    <n v="0"/>
    <n v="0"/>
    <n v="0"/>
    <n v="0"/>
    <n v="0"/>
    <n v="0"/>
    <n v="0"/>
    <n v="0"/>
    <n v="0"/>
    <n v="0"/>
    <n v="0"/>
    <n v="0"/>
    <x v="0"/>
    <m/>
    <x v="1"/>
  </r>
  <r>
    <s v="A2RK15K6YW0BALLET PINK"/>
    <s v="02/01/2022"/>
    <d v="2021-05-06T00:00:00"/>
    <m/>
    <x v="0"/>
    <x v="0"/>
    <s v="004.306.006.053"/>
    <s v="A2RK15K6YW0"/>
    <s v="SET MIXED FABRIC DRESS+PANTIES"/>
    <s v="G6K9"/>
    <s v="BALLET PINK"/>
    <s v="LIGHT STRETCH JERSEY 160"/>
    <s v="IN"/>
    <n v="39"/>
    <x v="0"/>
    <n v="29000"/>
    <n v="159"/>
    <n v="12.09"/>
    <n v="0.31"/>
    <m/>
    <m/>
    <m/>
    <m/>
    <m/>
    <m/>
    <m/>
    <m/>
    <m/>
    <n v="0"/>
    <n v="0"/>
    <n v="0"/>
    <n v="0"/>
    <n v="0"/>
    <n v="0"/>
    <n v="0"/>
    <n v="0"/>
    <n v="0"/>
    <n v="0"/>
    <n v="0"/>
    <n v="0"/>
    <n v="0"/>
    <n v="0"/>
    <n v="0"/>
    <n v="0"/>
    <n v="0"/>
    <n v="0"/>
    <n v="0"/>
    <n v="0"/>
    <n v="0"/>
    <n v="0"/>
    <n v="0"/>
    <n v="0"/>
    <n v="0"/>
    <x v="0"/>
    <m/>
    <x v="1"/>
  </r>
  <r>
    <s v="A2RK19KAZT0Pure White"/>
    <s v="01/01/2022"/>
    <d v="2021-05-06T00:00:00"/>
    <m/>
    <x v="0"/>
    <x v="0"/>
    <s v="004.308.051.053"/>
    <s v="A2RK19KAZT0"/>
    <s v="SET SS DRESS+PANTIES_PARTY DRE"/>
    <s v="G011"/>
    <s v="Pure White"/>
    <s v="FAKE RIB WITH GLITTER 310GSM"/>
    <s v="CN"/>
    <n v="49"/>
    <x v="0"/>
    <n v="39000"/>
    <n v="199"/>
    <n v="15.19"/>
    <n v="0.31"/>
    <m/>
    <m/>
    <m/>
    <m/>
    <m/>
    <m/>
    <m/>
    <m/>
    <m/>
    <n v="0"/>
    <n v="0"/>
    <n v="0"/>
    <n v="0"/>
    <n v="0"/>
    <n v="0"/>
    <n v="0"/>
    <n v="0"/>
    <n v="0"/>
    <n v="0"/>
    <n v="0"/>
    <n v="0"/>
    <n v="0"/>
    <n v="0"/>
    <n v="0"/>
    <n v="0"/>
    <n v="0"/>
    <n v="0"/>
    <n v="0"/>
    <n v="0"/>
    <n v="0"/>
    <n v="0"/>
    <n v="0"/>
    <n v="0"/>
    <n v="0"/>
    <x v="0"/>
    <m/>
    <x v="1"/>
  </r>
  <r>
    <s v="A2RK19KAZT0SILK BLUE"/>
    <s v="01/01/2022"/>
    <d v="2021-05-06T00:00:00"/>
    <m/>
    <x v="0"/>
    <x v="0"/>
    <s v="004.308.051.053"/>
    <s v="A2RK19KAZT0"/>
    <s v="SET SS DRESS+PANTIES_PARTY DRE"/>
    <s v="G7R1"/>
    <s v="SILK BLUE"/>
    <s v="FAKE RIB WITH GLITTER 310GSM"/>
    <s v="CN"/>
    <n v="49"/>
    <x v="0"/>
    <n v="39000"/>
    <n v="199"/>
    <n v="15.19"/>
    <n v="0.31"/>
    <m/>
    <m/>
    <m/>
    <m/>
    <m/>
    <m/>
    <m/>
    <m/>
    <m/>
    <n v="0"/>
    <n v="0"/>
    <n v="0"/>
    <n v="0"/>
    <n v="0"/>
    <n v="0"/>
    <n v="0"/>
    <n v="0"/>
    <n v="0"/>
    <n v="0"/>
    <n v="0"/>
    <n v="0"/>
    <n v="0"/>
    <n v="0"/>
    <n v="0"/>
    <n v="0"/>
    <n v="0"/>
    <n v="0"/>
    <n v="0"/>
    <n v="0"/>
    <n v="0"/>
    <n v="0"/>
    <n v="0"/>
    <n v="0"/>
    <n v="0"/>
    <x v="0"/>
    <m/>
    <x v="1"/>
  </r>
  <r>
    <s v="A2RK20K6M80ALOE PALM"/>
    <s v="01/01/2022"/>
    <d v="2021-05-06T00:00:00"/>
    <m/>
    <x v="0"/>
    <x v="0"/>
    <s v="004.306.006.053"/>
    <s v="A2RK20K6M80"/>
    <s v="MILANO RIB SL PARTY DRESS"/>
    <s v="G7GP"/>
    <s v="ALOE PALM"/>
    <s v="PUNTO ROMA 2_181"/>
    <s v="CN"/>
    <n v="52"/>
    <x v="0"/>
    <n v="39000"/>
    <n v="209"/>
    <n v="16.12"/>
    <n v="0.31"/>
    <m/>
    <m/>
    <m/>
    <m/>
    <m/>
    <m/>
    <m/>
    <m/>
    <m/>
    <n v="0"/>
    <n v="0"/>
    <n v="0"/>
    <n v="0"/>
    <n v="0"/>
    <n v="0"/>
    <n v="0"/>
    <n v="0"/>
    <n v="0"/>
    <n v="0"/>
    <n v="0"/>
    <n v="0"/>
    <n v="0"/>
    <n v="0"/>
    <n v="0"/>
    <n v="0"/>
    <n v="0"/>
    <n v="0"/>
    <n v="0"/>
    <n v="0"/>
    <n v="0"/>
    <n v="0"/>
    <n v="0"/>
    <n v="0"/>
    <n v="0"/>
    <x v="0"/>
    <m/>
    <x v="1"/>
  </r>
  <r>
    <s v="A2RK20K6M80BALLET PINK"/>
    <s v="01/01/2022"/>
    <d v="2021-05-06T00:00:00"/>
    <m/>
    <x v="0"/>
    <x v="0"/>
    <s v="004.306.006.053"/>
    <s v="A2RK20K6M80"/>
    <s v="MILANO RIB SL PARTY DRESS"/>
    <s v="G6K9"/>
    <s v="BALLET PINK"/>
    <s v="PUNTO ROMA 2_181"/>
    <s v="CN"/>
    <n v="52"/>
    <x v="0"/>
    <n v="39000"/>
    <n v="209"/>
    <n v="16.12"/>
    <n v="0.31"/>
    <m/>
    <m/>
    <m/>
    <m/>
    <m/>
    <m/>
    <m/>
    <m/>
    <m/>
    <n v="0"/>
    <n v="0"/>
    <n v="0"/>
    <n v="0"/>
    <n v="0"/>
    <n v="0"/>
    <n v="0"/>
    <n v="0"/>
    <n v="0"/>
    <n v="0"/>
    <n v="0"/>
    <n v="0"/>
    <n v="0"/>
    <n v="0"/>
    <n v="0"/>
    <n v="0"/>
    <n v="0"/>
    <n v="0"/>
    <n v="0"/>
    <n v="0"/>
    <n v="0"/>
    <n v="0"/>
    <n v="0"/>
    <n v="0"/>
    <n v="0"/>
    <x v="0"/>
    <m/>
    <x v="1"/>
  </r>
  <r>
    <s v="A2RK22WEES0Pure White"/>
    <s v="01/01/2022"/>
    <d v="2021-05-06T00:00:00"/>
    <m/>
    <x v="1"/>
    <x v="0"/>
    <s v="004.306.006.053"/>
    <s v="A2RK22WEES0"/>
    <s v="SET CHIFFON SS PARTY DRESS + P"/>
    <s v="G011"/>
    <s v="Pure White"/>
    <s v="CHIFFON WITH DOTS"/>
    <s v="CN"/>
    <n v="52"/>
    <x v="0"/>
    <n v="39000"/>
    <n v="209"/>
    <n v="16.12"/>
    <n v="0.31"/>
    <m/>
    <m/>
    <m/>
    <m/>
    <m/>
    <m/>
    <m/>
    <m/>
    <m/>
    <n v="0"/>
    <n v="0"/>
    <n v="0"/>
    <n v="0"/>
    <n v="0"/>
    <n v="0"/>
    <n v="0"/>
    <n v="0"/>
    <n v="0"/>
    <n v="0"/>
    <n v="0"/>
    <n v="0"/>
    <n v="0"/>
    <n v="0"/>
    <n v="0"/>
    <n v="0"/>
    <n v="0"/>
    <n v="0"/>
    <n v="0"/>
    <n v="0"/>
    <n v="0"/>
    <n v="0"/>
    <n v="0"/>
    <n v="0"/>
    <n v="0"/>
    <x v="0"/>
    <m/>
    <x v="1"/>
  </r>
  <r>
    <s v="A2RK23WEEP0ORCHID PINK MULTI"/>
    <s v="01/01/2022"/>
    <d v="2021-05-06T00:00:00"/>
    <m/>
    <x v="1"/>
    <x v="0"/>
    <s v="004.308.051.053"/>
    <s v="A2RK23WEEP0"/>
    <s v="SET SL DRESS+PANTIES_CEREMONY"/>
    <s v="F649"/>
    <s v="ORCHID PINK MULTI"/>
    <s v="CHIFFON LUREX 70GSM"/>
    <s v="CN"/>
    <n v="52"/>
    <x v="0"/>
    <n v="39000"/>
    <n v="209"/>
    <n v="16.12"/>
    <n v="0.31"/>
    <m/>
    <m/>
    <m/>
    <m/>
    <m/>
    <m/>
    <m/>
    <m/>
    <m/>
    <n v="0"/>
    <n v="0"/>
    <n v="0"/>
    <n v="0"/>
    <n v="0"/>
    <n v="0"/>
    <n v="0"/>
    <n v="0"/>
    <n v="0"/>
    <n v="0"/>
    <n v="0"/>
    <n v="0"/>
    <n v="0"/>
    <n v="0"/>
    <n v="0"/>
    <n v="0"/>
    <n v="0"/>
    <n v="0"/>
    <n v="0"/>
    <n v="0"/>
    <n v="0"/>
    <n v="0"/>
    <n v="0"/>
    <n v="0"/>
    <n v="0"/>
    <x v="0"/>
    <m/>
    <x v="1"/>
  </r>
  <r>
    <s v="A2RK25WEET0Pure White"/>
    <s v="01/01/2022"/>
    <d v="2021-05-06T00:00:00"/>
    <m/>
    <x v="1"/>
    <x v="0"/>
    <s v="004.306.006.053"/>
    <s v="A2RK25WEET0"/>
    <s v="SET LACE SS DRESS+PANTIES_PART"/>
    <s v="G011"/>
    <s v="Pure White"/>
    <s v="POLY COTTON LACE 200GSM"/>
    <s v="CN"/>
    <n v="52"/>
    <x v="0"/>
    <n v="39000"/>
    <n v="209"/>
    <n v="16.12"/>
    <n v="0.31"/>
    <m/>
    <m/>
    <m/>
    <m/>
    <m/>
    <m/>
    <m/>
    <m/>
    <m/>
    <n v="0"/>
    <n v="0"/>
    <n v="0"/>
    <n v="0"/>
    <n v="0"/>
    <n v="0"/>
    <n v="0"/>
    <n v="0"/>
    <n v="0"/>
    <n v="0"/>
    <n v="0"/>
    <n v="0"/>
    <n v="0"/>
    <n v="0"/>
    <n v="0"/>
    <n v="0"/>
    <n v="0"/>
    <n v="0"/>
    <n v="0"/>
    <n v="0"/>
    <n v="0"/>
    <n v="0"/>
    <n v="0"/>
    <n v="0"/>
    <n v="0"/>
    <x v="0"/>
    <m/>
    <x v="1"/>
  </r>
  <r>
    <s v="A2RK25WEET0SILK BLUE"/>
    <s v="01/01/2022"/>
    <d v="2021-05-06T00:00:00"/>
    <m/>
    <x v="1"/>
    <x v="0"/>
    <s v="004.306.006.053"/>
    <s v="A2RK25WEET0"/>
    <s v="SET LACE SS DRESS+PANTIES_PART"/>
    <s v="G7R1"/>
    <s v="SILK BLUE"/>
    <s v="POLY COTTON LACE 200GSM"/>
    <s v="CN"/>
    <n v="52"/>
    <x v="0"/>
    <n v="39000"/>
    <n v="209"/>
    <n v="16.12"/>
    <n v="0.31"/>
    <m/>
    <m/>
    <m/>
    <m/>
    <m/>
    <m/>
    <m/>
    <m/>
    <m/>
    <n v="0"/>
    <n v="0"/>
    <n v="0"/>
    <n v="0"/>
    <n v="0"/>
    <n v="0"/>
    <n v="0"/>
    <n v="0"/>
    <n v="0"/>
    <n v="0"/>
    <n v="0"/>
    <n v="0"/>
    <n v="0"/>
    <n v="0"/>
    <n v="0"/>
    <n v="0"/>
    <n v="0"/>
    <n v="0"/>
    <n v="0"/>
    <n v="0"/>
    <n v="0"/>
    <n v="0"/>
    <n v="0"/>
    <n v="0"/>
    <n v="0"/>
    <x v="0"/>
    <m/>
    <x v="1"/>
  </r>
  <r>
    <s v="A2RK26WEH80BUTTERFLY COLLAGE"/>
    <s v="01/01/2022"/>
    <d v="2021-05-06T00:00:00"/>
    <m/>
    <x v="2"/>
    <x v="0"/>
    <s v="004.306.006.053"/>
    <s v="A2RK26WEH80"/>
    <s v="SET SL PARTY DRESS + PANTIES"/>
    <s v="P739"/>
    <s v="BUTTERFLY COLLAGE"/>
    <s v="PRINTABLE FLOWERS LACE 143GSM"/>
    <s v="CN"/>
    <n v="52"/>
    <x v="0"/>
    <n v="39000"/>
    <n v="209"/>
    <n v="16.12"/>
    <n v="0.31"/>
    <m/>
    <m/>
    <m/>
    <m/>
    <m/>
    <m/>
    <m/>
    <m/>
    <m/>
    <n v="0"/>
    <n v="0"/>
    <n v="0"/>
    <n v="0"/>
    <n v="0"/>
    <n v="0"/>
    <n v="0"/>
    <n v="0"/>
    <n v="0"/>
    <n v="0"/>
    <n v="0"/>
    <n v="0"/>
    <n v="0"/>
    <n v="0"/>
    <n v="0"/>
    <n v="0"/>
    <n v="0"/>
    <n v="0"/>
    <n v="0"/>
    <n v="0"/>
    <n v="0"/>
    <n v="0"/>
    <n v="0"/>
    <n v="0"/>
    <n v="0"/>
    <x v="0"/>
    <m/>
    <x v="1"/>
  </r>
  <r>
    <s v="A2RL00WCBS0PINK TRIP"/>
    <s v="12/01/2021"/>
    <d v="2021-05-06T00:00:00"/>
    <m/>
    <x v="1"/>
    <x v="0"/>
    <s v="004.308.050.050"/>
    <s v="A2RL00WCBS0"/>
    <s v="REVERSIBLE PADDED LS JACKET"/>
    <s v="G618"/>
    <s v="PINK TRIP"/>
    <s v="NYLON SHINY EFFECT 40GSM"/>
    <s v="CN"/>
    <n v="59"/>
    <x v="0"/>
    <n v="49000"/>
    <n v="239"/>
    <n v="18.29"/>
    <n v="0.31"/>
    <m/>
    <m/>
    <m/>
    <m/>
    <m/>
    <m/>
    <m/>
    <m/>
    <m/>
    <n v="0"/>
    <n v="0"/>
    <n v="0"/>
    <n v="0"/>
    <n v="0"/>
    <n v="0"/>
    <n v="0"/>
    <n v="0"/>
    <n v="0"/>
    <n v="0"/>
    <n v="0"/>
    <n v="0"/>
    <n v="0"/>
    <n v="0"/>
    <n v="0"/>
    <n v="0"/>
    <n v="0"/>
    <n v="0"/>
    <n v="0"/>
    <n v="0"/>
    <n v="0"/>
    <n v="0"/>
    <n v="0"/>
    <n v="0"/>
    <n v="0"/>
    <x v="0"/>
    <m/>
    <x v="1"/>
  </r>
  <r>
    <s v="A2RN00WEEN0Pure White"/>
    <s v="01/01/2022"/>
    <d v="2021-05-06T00:00:00"/>
    <m/>
    <x v="1"/>
    <x v="0"/>
    <s v="004.306.006.094"/>
    <s v="A2RN00WEEN0"/>
    <s v="POLY SATIN SS JACKET_PARTY DRE"/>
    <s v="G011"/>
    <s v="Pure White"/>
    <s v="SHINY SATIN POLY 160GSM"/>
    <s v="CN"/>
    <n v="36"/>
    <x v="0"/>
    <n v="29000"/>
    <n v="149"/>
    <n v="11.16"/>
    <n v="0.31"/>
    <m/>
    <m/>
    <m/>
    <m/>
    <m/>
    <m/>
    <m/>
    <m/>
    <m/>
    <n v="0"/>
    <n v="0"/>
    <n v="0"/>
    <n v="0"/>
    <n v="0"/>
    <n v="0"/>
    <n v="0"/>
    <n v="0"/>
    <n v="0"/>
    <n v="0"/>
    <n v="0"/>
    <n v="0"/>
    <n v="0"/>
    <n v="0"/>
    <n v="0"/>
    <n v="0"/>
    <n v="0"/>
    <n v="0"/>
    <n v="0"/>
    <n v="0"/>
    <n v="0"/>
    <n v="0"/>
    <n v="0"/>
    <n v="0"/>
    <n v="0"/>
    <x v="0"/>
    <m/>
    <x v="1"/>
  </r>
  <r>
    <s v="A2RN00WEEN0ALOE PALM"/>
    <s v="01/01/2022"/>
    <d v="2021-05-06T00:00:00"/>
    <m/>
    <x v="1"/>
    <x v="0"/>
    <s v="004.306.006.094"/>
    <s v="A2RN00WEEN0"/>
    <s v="POLY SATIN SS JACKET_PARTY DRE"/>
    <s v="G7GP"/>
    <s v="ALOE PALM"/>
    <s v="SHINY SATIN POLY 160GSM"/>
    <s v="CN"/>
    <n v="36"/>
    <x v="0"/>
    <n v="29000"/>
    <n v="149"/>
    <n v="11.16"/>
    <n v="0.31"/>
    <m/>
    <m/>
    <m/>
    <m/>
    <m/>
    <m/>
    <m/>
    <m/>
    <m/>
    <n v="0"/>
    <n v="0"/>
    <n v="0"/>
    <n v="0"/>
    <n v="0"/>
    <n v="0"/>
    <n v="0"/>
    <n v="0"/>
    <n v="0"/>
    <n v="0"/>
    <n v="0"/>
    <n v="0"/>
    <n v="0"/>
    <n v="0"/>
    <n v="0"/>
    <n v="0"/>
    <n v="0"/>
    <n v="0"/>
    <n v="0"/>
    <n v="0"/>
    <n v="0"/>
    <n v="0"/>
    <n v="0"/>
    <n v="0"/>
    <n v="0"/>
    <x v="0"/>
    <m/>
    <x v="1"/>
  </r>
  <r>
    <s v="A2RN00WEEN0BALLET PINK"/>
    <s v="01/01/2022"/>
    <d v="2021-05-06T00:00:00"/>
    <m/>
    <x v="1"/>
    <x v="0"/>
    <s v="004.306.006.094"/>
    <s v="A2RN00WEEN0"/>
    <s v="POLY SATIN SS JACKET_PARTY DRE"/>
    <s v="G6K9"/>
    <s v="BALLET PINK"/>
    <s v="SHINY SATIN POLY 160GSM"/>
    <s v="CN"/>
    <n v="36"/>
    <x v="0"/>
    <n v="29000"/>
    <n v="149"/>
    <n v="11.16"/>
    <n v="0.31"/>
    <m/>
    <m/>
    <m/>
    <m/>
    <m/>
    <m/>
    <m/>
    <m/>
    <m/>
    <n v="0"/>
    <n v="0"/>
    <n v="0"/>
    <n v="0"/>
    <n v="0"/>
    <n v="0"/>
    <n v="0"/>
    <n v="0"/>
    <n v="0"/>
    <n v="0"/>
    <n v="0"/>
    <n v="0"/>
    <n v="0"/>
    <n v="0"/>
    <n v="0"/>
    <n v="0"/>
    <n v="0"/>
    <n v="0"/>
    <n v="0"/>
    <n v="0"/>
    <n v="0"/>
    <n v="0"/>
    <n v="0"/>
    <n v="0"/>
    <n v="0"/>
    <x v="0"/>
    <m/>
    <x v="1"/>
  </r>
  <r>
    <s v="A2RN00WEEN0SILK BLUE"/>
    <s v="01/01/2022"/>
    <d v="2021-05-06T00:00:00"/>
    <m/>
    <x v="1"/>
    <x v="0"/>
    <s v="004.306.006.094"/>
    <s v="A2RN00WEEN0"/>
    <s v="POLY SATIN SS JACKET_PARTY DRE"/>
    <s v="G7R1"/>
    <s v="SILK BLUE"/>
    <s v="SHINY SATIN POLY 160GSM"/>
    <s v="CN"/>
    <n v="36"/>
    <x v="0"/>
    <n v="29000"/>
    <n v="149"/>
    <n v="11.16"/>
    <n v="0.31"/>
    <m/>
    <m/>
    <m/>
    <m/>
    <m/>
    <m/>
    <m/>
    <m/>
    <m/>
    <n v="0"/>
    <n v="0"/>
    <n v="0"/>
    <n v="0"/>
    <n v="0"/>
    <n v="0"/>
    <n v="0"/>
    <n v="0"/>
    <n v="0"/>
    <n v="0"/>
    <n v="0"/>
    <n v="0"/>
    <n v="0"/>
    <n v="0"/>
    <n v="0"/>
    <n v="0"/>
    <n v="0"/>
    <n v="0"/>
    <n v="0"/>
    <n v="0"/>
    <n v="0"/>
    <n v="0"/>
    <n v="0"/>
    <n v="0"/>
    <n v="0"/>
    <x v="0"/>
    <m/>
    <x v="1"/>
  </r>
  <r>
    <s v="A93A00K8TD0INDIGO SOFT WASH"/>
    <s v="12/01/2021"/>
    <d v="2021-05-06T00:00:00"/>
    <m/>
    <x v="2"/>
    <x v="0"/>
    <s v="004.306.006.015"/>
    <s v="A93A00K8TD0"/>
    <s v="PULL-ON PANTS_CORE"/>
    <s v="INSW"/>
    <s v="INDIGO SOFT WASH"/>
    <s v="KNIT DENIM 300GSM"/>
    <s v="PK"/>
    <n v="32"/>
    <x v="0"/>
    <n v="29000"/>
    <n v="129"/>
    <n v="9.92"/>
    <n v="0.31"/>
    <n v="10"/>
    <n v="10"/>
    <m/>
    <m/>
    <m/>
    <m/>
    <n v="10"/>
    <m/>
    <m/>
    <n v="30"/>
    <n v="297.60000000000002"/>
    <n v="0"/>
    <n v="6"/>
    <n v="6"/>
    <n v="6"/>
    <n v="6"/>
    <n v="6"/>
    <n v="30"/>
    <n v="0"/>
    <n v="0"/>
    <n v="0"/>
    <n v="0"/>
    <n v="0"/>
    <n v="0"/>
    <n v="0"/>
    <n v="0"/>
    <n v="0"/>
    <n v="0"/>
    <n v="6"/>
    <n v="6"/>
    <n v="6"/>
    <n v="6"/>
    <n v="6"/>
    <n v="30"/>
    <x v="2"/>
    <m/>
    <x v="1"/>
  </r>
  <r>
    <s v="A93K19KAUD0TRUE WHITE A000"/>
    <s v="12/01/2021"/>
    <d v="2021-05-06T00:00:00"/>
    <m/>
    <x v="0"/>
    <x v="0"/>
    <s v="004.306.006.053"/>
    <s v="A93K19KAUD0"/>
    <s v="SET LS DRESS W/PANTIE_CORE"/>
    <s v="TWHT"/>
    <s v="TRUE WHITE A000"/>
    <s v="ORGANIC JERSEY 210 GSM"/>
    <s v="BD"/>
    <n v="29"/>
    <x v="0"/>
    <n v="19000"/>
    <n v="119"/>
    <n v="8.99"/>
    <n v="0.31"/>
    <m/>
    <m/>
    <m/>
    <m/>
    <m/>
    <m/>
    <m/>
    <m/>
    <m/>
    <n v="0"/>
    <n v="0"/>
    <n v="0"/>
    <n v="0"/>
    <n v="0"/>
    <n v="0"/>
    <n v="0"/>
    <n v="0"/>
    <n v="0"/>
    <n v="0"/>
    <n v="0"/>
    <n v="0"/>
    <n v="0"/>
    <n v="0"/>
    <n v="0"/>
    <n v="0"/>
    <n v="0"/>
    <n v="0"/>
    <n v="0"/>
    <n v="0"/>
    <n v="0"/>
    <n v="0"/>
    <n v="0"/>
    <n v="0"/>
    <n v="0"/>
    <x v="0"/>
    <m/>
    <x v="1"/>
  </r>
  <r>
    <s v="H02W00KA6W0BALLERINA"/>
    <s v="12/01/2021"/>
    <d v="2021-05-06T00:00:00"/>
    <m/>
    <x v="0"/>
    <x v="1"/>
    <s v="004.304.095.095"/>
    <s v="H02W00KA6W0"/>
    <s v="OVERALL_CORE"/>
    <s v="G6A5"/>
    <s v="BALLERINA"/>
    <s v="SUSTAINABLE INTERLOCK 190"/>
    <s v="CN"/>
    <n v="22"/>
    <x v="0"/>
    <n v="19000"/>
    <n v="89"/>
    <n v="6.82"/>
    <n v="0.31"/>
    <m/>
    <m/>
    <m/>
    <m/>
    <m/>
    <m/>
    <m/>
    <m/>
    <m/>
    <n v="0"/>
    <n v="0"/>
    <n v="0"/>
    <n v="0"/>
    <n v="0"/>
    <n v="0"/>
    <n v="0"/>
    <n v="0"/>
    <n v="0"/>
    <n v="0"/>
    <n v="0"/>
    <n v="0"/>
    <n v="0"/>
    <n v="0"/>
    <n v="0"/>
    <n v="0"/>
    <n v="0"/>
    <n v="0"/>
    <n v="0"/>
    <n v="0"/>
    <n v="0"/>
    <n v="0"/>
    <n v="0"/>
    <n v="0"/>
    <n v="0"/>
    <x v="0"/>
    <m/>
    <x v="1"/>
  </r>
  <r>
    <s v="H02W00KA6W0FROSTED BLUE"/>
    <s v="12/01/2021"/>
    <d v="2021-05-06T00:00:00"/>
    <m/>
    <x v="0"/>
    <x v="1"/>
    <s v="004.304.095.095"/>
    <s v="H02W00KA6W0"/>
    <s v="OVERALL_CORE"/>
    <s v="FTBL"/>
    <s v="FROSTED BLUE"/>
    <s v="SUSTAINABLE INTERLOCK 190"/>
    <s v="CN"/>
    <n v="22"/>
    <x v="0"/>
    <n v="19000"/>
    <n v="89"/>
    <n v="6.82"/>
    <n v="0.31"/>
    <m/>
    <m/>
    <m/>
    <m/>
    <m/>
    <m/>
    <m/>
    <m/>
    <m/>
    <n v="0"/>
    <n v="0"/>
    <n v="0"/>
    <n v="0"/>
    <n v="0"/>
    <n v="0"/>
    <n v="0"/>
    <n v="0"/>
    <n v="0"/>
    <n v="0"/>
    <n v="0"/>
    <n v="0"/>
    <n v="0"/>
    <n v="0"/>
    <n v="0"/>
    <n v="0"/>
    <n v="0"/>
    <n v="0"/>
    <n v="0"/>
    <n v="0"/>
    <n v="0"/>
    <n v="0"/>
    <n v="0"/>
    <n v="0"/>
    <n v="0"/>
    <x v="0"/>
    <m/>
    <x v="1"/>
  </r>
  <r>
    <s v="H02W00KA6W0LIGHT STONE HEATHER"/>
    <s v="12/01/2021"/>
    <d v="2021-05-06T00:00:00"/>
    <m/>
    <x v="0"/>
    <x v="1"/>
    <s v="004.304.095.095"/>
    <s v="H02W00KA6W0"/>
    <s v="OVERALL_CORE"/>
    <s v="H9C9"/>
    <s v="LIGHT STONE HEATHER"/>
    <s v="SUSTAINABLE INTERLOCK 190"/>
    <s v="CN"/>
    <n v="22"/>
    <x v="0"/>
    <n v="19000"/>
    <n v="89"/>
    <n v="6.82"/>
    <n v="0.31"/>
    <m/>
    <m/>
    <m/>
    <m/>
    <m/>
    <m/>
    <m/>
    <m/>
    <m/>
    <n v="0"/>
    <n v="0"/>
    <n v="0"/>
    <n v="0"/>
    <n v="0"/>
    <n v="0"/>
    <n v="0"/>
    <n v="0"/>
    <n v="0"/>
    <n v="0"/>
    <n v="0"/>
    <n v="0"/>
    <n v="0"/>
    <n v="0"/>
    <n v="0"/>
    <n v="0"/>
    <n v="0"/>
    <n v="0"/>
    <n v="0"/>
    <n v="0"/>
    <n v="0"/>
    <n v="0"/>
    <n v="0"/>
    <n v="0"/>
    <n v="0"/>
    <x v="0"/>
    <m/>
    <x v="1"/>
  </r>
  <r>
    <s v="H02W01KA6W0BALLERINA"/>
    <s v="12/01/2021"/>
    <d v="2021-05-06T00:00:00"/>
    <m/>
    <x v="0"/>
    <x v="1"/>
    <s v="004.304.095.095"/>
    <s v="H02W01KA6W0"/>
    <s v="LS BODY_CORE"/>
    <s v="G6A5"/>
    <s v="BALLERINA"/>
    <s v="SUSTAINABLE INTERLOCK 190"/>
    <s v="CN"/>
    <n v="18"/>
    <x v="0"/>
    <n v="9000"/>
    <n v="69"/>
    <n v="5.58"/>
    <n v="0.31"/>
    <m/>
    <m/>
    <m/>
    <m/>
    <m/>
    <m/>
    <m/>
    <m/>
    <m/>
    <n v="0"/>
    <n v="0"/>
    <n v="0"/>
    <n v="0"/>
    <n v="0"/>
    <n v="0"/>
    <n v="0"/>
    <n v="0"/>
    <n v="0"/>
    <n v="0"/>
    <n v="0"/>
    <n v="0"/>
    <n v="0"/>
    <n v="0"/>
    <n v="0"/>
    <n v="0"/>
    <n v="0"/>
    <n v="0"/>
    <n v="0"/>
    <n v="0"/>
    <n v="0"/>
    <n v="0"/>
    <n v="0"/>
    <n v="0"/>
    <n v="0"/>
    <x v="0"/>
    <m/>
    <x v="1"/>
  </r>
  <r>
    <s v="H02W01KA6W0FROSTED BLUE"/>
    <s v="12/01/2021"/>
    <d v="2021-05-06T00:00:00"/>
    <m/>
    <x v="0"/>
    <x v="1"/>
    <s v="004.304.095.095"/>
    <s v="H02W01KA6W0"/>
    <s v="LS BODY_CORE"/>
    <s v="FTBL"/>
    <s v="FROSTED BLUE"/>
    <s v="SUSTAINABLE INTERLOCK 190"/>
    <s v="CN"/>
    <n v="18"/>
    <x v="0"/>
    <n v="9000"/>
    <n v="69"/>
    <n v="5.58"/>
    <n v="0.31"/>
    <m/>
    <m/>
    <m/>
    <m/>
    <m/>
    <m/>
    <m/>
    <m/>
    <m/>
    <n v="0"/>
    <n v="0"/>
    <n v="0"/>
    <n v="0"/>
    <n v="0"/>
    <n v="0"/>
    <n v="0"/>
    <n v="0"/>
    <n v="0"/>
    <n v="0"/>
    <n v="0"/>
    <n v="0"/>
    <n v="0"/>
    <n v="0"/>
    <n v="0"/>
    <n v="0"/>
    <n v="0"/>
    <n v="0"/>
    <n v="0"/>
    <n v="0"/>
    <n v="0"/>
    <n v="0"/>
    <n v="0"/>
    <n v="0"/>
    <n v="0"/>
    <x v="0"/>
    <m/>
    <x v="1"/>
  </r>
  <r>
    <s v="H02W01KA6W0LIGHT STONE HEATHER"/>
    <s v="12/01/2021"/>
    <d v="2021-05-06T00:00:00"/>
    <m/>
    <x v="0"/>
    <x v="1"/>
    <s v="004.304.095.095"/>
    <s v="H02W01KA6W0"/>
    <s v="LS BODY_CORE"/>
    <s v="H9C9"/>
    <s v="LIGHT STONE HEATHER"/>
    <s v="SUSTAINABLE INTERLOCK 190"/>
    <s v="CN"/>
    <n v="18"/>
    <x v="0"/>
    <n v="9000"/>
    <n v="69"/>
    <n v="5.58"/>
    <n v="0.31"/>
    <m/>
    <m/>
    <m/>
    <m/>
    <m/>
    <m/>
    <m/>
    <m/>
    <m/>
    <n v="0"/>
    <n v="0"/>
    <n v="0"/>
    <n v="0"/>
    <n v="0"/>
    <n v="0"/>
    <n v="0"/>
    <n v="0"/>
    <n v="0"/>
    <n v="0"/>
    <n v="0"/>
    <n v="0"/>
    <n v="0"/>
    <n v="0"/>
    <n v="0"/>
    <n v="0"/>
    <n v="0"/>
    <n v="0"/>
    <n v="0"/>
    <n v="0"/>
    <n v="0"/>
    <n v="0"/>
    <n v="0"/>
    <n v="0"/>
    <n v="0"/>
    <x v="0"/>
    <m/>
    <x v="1"/>
  </r>
  <r>
    <s v="H1RJ02WB310GREEN CAMOUFLAGE"/>
    <s v="12/01/2021"/>
    <d v="2021-05-06T00:00:00"/>
    <m/>
    <x v="1"/>
    <x v="1"/>
    <s v="004.275.050.050"/>
    <s v="H1RJ02WB310"/>
    <s v="UNISEX PADDED LS JACKET_CORE"/>
    <s v="P820"/>
    <s v="GREEN CAMOUFLAGE"/>
    <s v="POLYESTER 40GSM"/>
    <s v="CN"/>
    <n v="59"/>
    <x v="1"/>
    <n v="49000"/>
    <n v="239"/>
    <n v="18.29"/>
    <n v="0.31"/>
    <m/>
    <m/>
    <m/>
    <m/>
    <m/>
    <m/>
    <m/>
    <m/>
    <m/>
    <n v="0"/>
    <n v="0"/>
    <n v="0"/>
    <n v="0"/>
    <n v="0"/>
    <n v="0"/>
    <n v="0"/>
    <n v="0"/>
    <n v="0"/>
    <n v="0"/>
    <n v="0"/>
    <n v="0"/>
    <n v="0"/>
    <n v="0"/>
    <n v="0"/>
    <n v="0"/>
    <n v="0"/>
    <n v="0"/>
    <n v="0"/>
    <n v="0"/>
    <n v="0"/>
    <n v="0"/>
    <n v="0"/>
    <n v="0"/>
    <n v="0"/>
    <x v="0"/>
    <m/>
    <x v="1"/>
  </r>
  <r>
    <s v="H1RJ03WB310GREEN CAMOUFLAGE"/>
    <s v="12/01/2021"/>
    <d v="2021-05-06T00:00:00"/>
    <m/>
    <x v="1"/>
    <x v="1"/>
    <s v="004.275.050.050"/>
    <s v="H1RJ03WB310"/>
    <s v="UNISEX PADDED SL VEST_CORE"/>
    <s v="P820"/>
    <s v="GREEN CAMOUFLAGE"/>
    <s v="POLYESTER 40GSM"/>
    <s v="CN"/>
    <n v="49"/>
    <x v="1"/>
    <n v="39000"/>
    <n v="199"/>
    <n v="15.19"/>
    <n v="0.31"/>
    <m/>
    <m/>
    <m/>
    <m/>
    <m/>
    <m/>
    <m/>
    <m/>
    <m/>
    <n v="0"/>
    <n v="0"/>
    <n v="0"/>
    <n v="0"/>
    <n v="0"/>
    <n v="0"/>
    <n v="0"/>
    <n v="0"/>
    <n v="0"/>
    <n v="0"/>
    <n v="0"/>
    <n v="0"/>
    <n v="0"/>
    <n v="0"/>
    <n v="0"/>
    <n v="0"/>
    <n v="0"/>
    <n v="0"/>
    <n v="0"/>
    <n v="0"/>
    <n v="0"/>
    <n v="0"/>
    <n v="0"/>
    <n v="0"/>
    <n v="0"/>
    <x v="0"/>
    <m/>
    <x v="1"/>
  </r>
  <r>
    <s v="H1RT03WB310GREEN CAMOUFLAGE"/>
    <s v="12/01/2021"/>
    <d v="2021-05-06T00:00:00"/>
    <m/>
    <x v="1"/>
    <x v="1"/>
    <s v="004.306.009.050"/>
    <s v="H1RT03WB310"/>
    <s v="UNISEX PADDED LS JACKET_CORE"/>
    <s v="P820"/>
    <s v="GREEN CAMOUFLAGE"/>
    <s v="POLYESTER 40GSM"/>
    <s v="CN"/>
    <n v="49"/>
    <x v="0"/>
    <n v="39000"/>
    <n v="199"/>
    <n v="15.19"/>
    <n v="0.31"/>
    <m/>
    <m/>
    <m/>
    <m/>
    <m/>
    <m/>
    <m/>
    <m/>
    <m/>
    <n v="0"/>
    <n v="0"/>
    <n v="0"/>
    <n v="0"/>
    <n v="0"/>
    <n v="0"/>
    <n v="0"/>
    <n v="0"/>
    <n v="0"/>
    <n v="0"/>
    <n v="0"/>
    <n v="0"/>
    <n v="0"/>
    <n v="0"/>
    <n v="0"/>
    <n v="0"/>
    <n v="0"/>
    <n v="0"/>
    <n v="0"/>
    <n v="0"/>
    <n v="0"/>
    <n v="0"/>
    <n v="0"/>
    <n v="0"/>
    <n v="0"/>
    <x v="0"/>
    <m/>
    <x v="1"/>
  </r>
  <r>
    <s v="H1RT04WB310GREEN CAMOUFLAGE"/>
    <s v="12/01/2021"/>
    <d v="2021-05-06T00:00:00"/>
    <m/>
    <x v="1"/>
    <x v="1"/>
    <s v="004.306.009.050"/>
    <s v="H1RT04WB310"/>
    <s v="UNISEX PADDED SL VEST_CORE"/>
    <s v="P820"/>
    <s v="GREEN CAMOUFLAGE"/>
    <s v="POLYESTER 40GSM"/>
    <s v="CN"/>
    <n v="39"/>
    <x v="0"/>
    <n v="29000"/>
    <n v="159"/>
    <n v="12.09"/>
    <n v="0.31"/>
    <m/>
    <m/>
    <m/>
    <m/>
    <m/>
    <m/>
    <m/>
    <m/>
    <m/>
    <n v="0"/>
    <n v="0"/>
    <n v="0"/>
    <n v="0"/>
    <n v="0"/>
    <n v="0"/>
    <n v="0"/>
    <n v="0"/>
    <n v="0"/>
    <n v="0"/>
    <n v="0"/>
    <n v="0"/>
    <n v="0"/>
    <n v="0"/>
    <n v="0"/>
    <n v="0"/>
    <n v="0"/>
    <n v="0"/>
    <n v="0"/>
    <n v="0"/>
    <n v="0"/>
    <n v="0"/>
    <n v="0"/>
    <n v="0"/>
    <n v="0"/>
    <x v="0"/>
    <m/>
    <x v="1"/>
  </r>
  <r>
    <s v="H1YI00KA6R0GRIZZLY BEAR MULTI"/>
    <s v="12/01/2021"/>
    <d v="2021-05-06T00:00:00"/>
    <m/>
    <x v="0"/>
    <x v="0"/>
    <s v="004.308.095.095"/>
    <s v="H1YI00KA6R0"/>
    <s v="SET HODDED LS ACTIVE TOP+PANTS"/>
    <s v="GBMT"/>
    <s v="GRIZZLY BEAR MULTI"/>
    <s v="SUSTAINABLE FRENCH TERRY 290"/>
    <s v="CN"/>
    <n v="42"/>
    <x v="0"/>
    <n v="29000"/>
    <n v="169"/>
    <n v="13.02"/>
    <n v="0.31"/>
    <m/>
    <m/>
    <m/>
    <m/>
    <m/>
    <m/>
    <m/>
    <m/>
    <m/>
    <n v="0"/>
    <n v="0"/>
    <n v="0"/>
    <n v="0"/>
    <n v="0"/>
    <n v="0"/>
    <n v="0"/>
    <n v="0"/>
    <n v="0"/>
    <n v="0"/>
    <n v="0"/>
    <n v="0"/>
    <n v="0"/>
    <n v="0"/>
    <n v="0"/>
    <n v="0"/>
    <n v="0"/>
    <n v="0"/>
    <n v="0"/>
    <n v="0"/>
    <n v="0"/>
    <n v="0"/>
    <n v="0"/>
    <n v="0"/>
    <n v="0"/>
    <x v="0"/>
    <m/>
    <x v="1"/>
  </r>
  <r>
    <s v="H1YI00KA6R0GUESS DROP LOGO PRINT PINK"/>
    <s v="12/01/2021"/>
    <d v="2021-05-06T00:00:00"/>
    <m/>
    <x v="0"/>
    <x v="0"/>
    <s v="004.308.095.095"/>
    <s v="H1YI00KA6R0"/>
    <s v="SET HODDED LS ACTIVE TOP+PANTS"/>
    <s v="P6L0"/>
    <s v="GUESS DROP LOGO PRINT PINK"/>
    <s v="SUSTAINABLE FRENCH TERRY 290"/>
    <s v="CN"/>
    <n v="42"/>
    <x v="0"/>
    <n v="29000"/>
    <n v="169"/>
    <n v="13.02"/>
    <n v="0.31"/>
    <m/>
    <m/>
    <m/>
    <m/>
    <m/>
    <m/>
    <m/>
    <m/>
    <m/>
    <n v="0"/>
    <n v="0"/>
    <n v="0"/>
    <n v="0"/>
    <n v="0"/>
    <n v="0"/>
    <n v="0"/>
    <n v="0"/>
    <n v="0"/>
    <n v="0"/>
    <n v="0"/>
    <n v="0"/>
    <n v="0"/>
    <n v="0"/>
    <n v="0"/>
    <n v="0"/>
    <n v="0"/>
    <n v="0"/>
    <n v="0"/>
    <n v="0"/>
    <n v="0"/>
    <n v="0"/>
    <n v="0"/>
    <n v="0"/>
    <n v="0"/>
    <x v="0"/>
    <m/>
    <x v="1"/>
  </r>
  <r>
    <s v="H1YI01W9CL0BALLET PINK"/>
    <s v="12/01/2021"/>
    <d v="2021-05-06T00:00:00"/>
    <m/>
    <x v="1"/>
    <x v="0"/>
    <s v="004.308.095.095"/>
    <s v="H1YI01W9CL0"/>
    <s v="SET ADJ.LS SHIRT + KNIT PANTS"/>
    <s v="G6K9"/>
    <s v="BALLET PINK"/>
    <s v="OXFORD 102_174"/>
    <s v="CN"/>
    <n v="39"/>
    <x v="0"/>
    <n v="29000"/>
    <n v="159"/>
    <n v="12.09"/>
    <n v="0.31"/>
    <n v="10"/>
    <n v="10"/>
    <m/>
    <m/>
    <m/>
    <m/>
    <n v="10"/>
    <m/>
    <m/>
    <n v="30"/>
    <n v="362.7"/>
    <n v="0"/>
    <n v="6"/>
    <n v="6"/>
    <n v="6"/>
    <n v="6"/>
    <n v="6"/>
    <n v="30"/>
    <n v="0"/>
    <n v="0"/>
    <n v="0"/>
    <n v="0"/>
    <n v="0"/>
    <n v="0"/>
    <n v="0"/>
    <n v="0"/>
    <n v="0"/>
    <n v="0"/>
    <n v="6"/>
    <n v="6"/>
    <n v="6"/>
    <n v="6"/>
    <n v="6"/>
    <n v="30"/>
    <x v="3"/>
    <m/>
    <x v="1"/>
  </r>
  <r>
    <s v="H1YI01W9CL0FROSTED BLUE"/>
    <s v="12/01/2021"/>
    <d v="2021-05-06T00:00:00"/>
    <m/>
    <x v="1"/>
    <x v="0"/>
    <s v="004.308.095.095"/>
    <s v="H1YI01W9CL0"/>
    <s v="SET ADJ.LS SHIRT + KNIT PANTS"/>
    <s v="FTBL"/>
    <s v="FROSTED BLUE"/>
    <s v="OXFORD 102_174"/>
    <s v="CN"/>
    <n v="39"/>
    <x v="0"/>
    <n v="29000"/>
    <n v="159"/>
    <n v="12.09"/>
    <n v="0.31"/>
    <n v="10"/>
    <n v="10"/>
    <m/>
    <m/>
    <m/>
    <m/>
    <n v="10"/>
    <m/>
    <m/>
    <n v="30"/>
    <n v="362.7"/>
    <n v="0"/>
    <n v="6"/>
    <n v="6"/>
    <n v="6"/>
    <n v="6"/>
    <n v="6"/>
    <n v="30"/>
    <n v="0"/>
    <n v="0"/>
    <n v="0"/>
    <n v="0"/>
    <n v="0"/>
    <n v="0"/>
    <n v="0"/>
    <n v="0"/>
    <n v="0"/>
    <n v="0"/>
    <n v="6"/>
    <n v="6"/>
    <n v="6"/>
    <n v="6"/>
    <n v="6"/>
    <n v="30"/>
    <x v="3"/>
    <m/>
    <x v="1"/>
  </r>
  <r>
    <s v="H1YT00K6YW1ANIMAL PRINT"/>
    <s v="12/01/2021"/>
    <d v="2021-05-06T00:00:00"/>
    <m/>
    <x v="0"/>
    <x v="1"/>
    <s v="004.265.087.086"/>
    <s v="H1YT00K6YW1"/>
    <s v="UNISEX SS T-SHIRT"/>
    <s v="PQ91"/>
    <s v="ANIMAL PRINT"/>
    <s v="ORGANIC LIGHT STRETCH JERSEY"/>
    <s v="CN"/>
    <n v="18"/>
    <x v="0"/>
    <n v="9000"/>
    <n v="69"/>
    <n v="5.58"/>
    <n v="0.31"/>
    <n v="10"/>
    <n v="10"/>
    <m/>
    <m/>
    <m/>
    <m/>
    <n v="10"/>
    <m/>
    <m/>
    <n v="30"/>
    <n v="167.4"/>
    <n v="0"/>
    <n v="6"/>
    <n v="6"/>
    <n v="6"/>
    <n v="6"/>
    <n v="6"/>
    <n v="30"/>
    <n v="0"/>
    <n v="0"/>
    <n v="0"/>
    <n v="0"/>
    <n v="0"/>
    <n v="0"/>
    <n v="0"/>
    <n v="0"/>
    <n v="0"/>
    <n v="0"/>
    <n v="6"/>
    <n v="6"/>
    <n v="6"/>
    <n v="6"/>
    <n v="6"/>
    <n v="30"/>
    <x v="4"/>
    <m/>
    <x v="1"/>
  </r>
  <r>
    <s v="H1YT00K6YW1GUESS DROP LOGO PRINT PINK"/>
    <s v="12/01/2021"/>
    <d v="2021-05-06T00:00:00"/>
    <m/>
    <x v="0"/>
    <x v="1"/>
    <s v="004.265.087.086"/>
    <s v="H1YT00K6YW1"/>
    <s v="UNISEX SS T-SHIRT"/>
    <s v="P6L0"/>
    <s v="GUESS DROP LOGO PRINT PINK"/>
    <s v="ORGANIC LIGHT STRETCH JERSEY"/>
    <s v="CN"/>
    <n v="18"/>
    <x v="0"/>
    <n v="9000"/>
    <n v="69"/>
    <n v="5.58"/>
    <n v="0.31"/>
    <n v="10"/>
    <n v="10"/>
    <m/>
    <m/>
    <m/>
    <m/>
    <n v="10"/>
    <m/>
    <m/>
    <n v="30"/>
    <n v="167.4"/>
    <n v="0"/>
    <n v="6"/>
    <n v="6"/>
    <n v="6"/>
    <n v="6"/>
    <n v="6"/>
    <n v="30"/>
    <n v="0"/>
    <n v="0"/>
    <n v="0"/>
    <n v="0"/>
    <n v="0"/>
    <n v="0"/>
    <n v="0"/>
    <n v="0"/>
    <n v="0"/>
    <n v="0"/>
    <n v="6"/>
    <n v="6"/>
    <n v="6"/>
    <n v="6"/>
    <n v="6"/>
    <n v="30"/>
    <x v="4"/>
    <m/>
    <x v="1"/>
  </r>
  <r>
    <s v="H1YT01Z2S40GRIZZLY BEAR MULTI"/>
    <s v="12/01/2021"/>
    <d v="2021-05-06T00:00:00"/>
    <m/>
    <x v="4"/>
    <x v="1"/>
    <s v="004.306.008.109"/>
    <s v="H1YT01Z2S40"/>
    <s v="UNISEX LS SWEATER_CORE"/>
    <s v="GBMT"/>
    <s v="GRIZZLY BEAR MULTI"/>
    <s v="SUSTAINABLE COTTON YARN"/>
    <s v="BD"/>
    <n v="32"/>
    <x v="0"/>
    <n v="29000"/>
    <n v="129"/>
    <n v="9.92"/>
    <n v="0.31"/>
    <m/>
    <m/>
    <m/>
    <m/>
    <m/>
    <m/>
    <m/>
    <m/>
    <m/>
    <n v="0"/>
    <n v="0"/>
    <n v="0"/>
    <n v="0"/>
    <n v="0"/>
    <n v="0"/>
    <n v="0"/>
    <n v="0"/>
    <n v="0"/>
    <n v="0"/>
    <n v="0"/>
    <n v="0"/>
    <n v="0"/>
    <n v="0"/>
    <n v="0"/>
    <n v="0"/>
    <n v="0"/>
    <n v="0"/>
    <n v="0"/>
    <n v="0"/>
    <n v="0"/>
    <n v="0"/>
    <n v="0"/>
    <n v="0"/>
    <n v="0"/>
    <x v="0"/>
    <m/>
    <x v="1"/>
  </r>
  <r>
    <s v="H1YT01Z2S40GUESS DROP LOGO PRINT PINK"/>
    <s v="12/01/2021"/>
    <d v="2021-05-06T00:00:00"/>
    <m/>
    <x v="4"/>
    <x v="1"/>
    <s v="004.306.008.109"/>
    <s v="H1YT01Z2S40"/>
    <s v="UNISEX LS SWEATER_CORE"/>
    <s v="P6L0"/>
    <s v="GUESS DROP LOGO PRINT PINK"/>
    <s v="SUSTAINABLE COTTON YARN"/>
    <s v="BD"/>
    <n v="32"/>
    <x v="0"/>
    <n v="29000"/>
    <n v="129"/>
    <n v="9.92"/>
    <n v="0.31"/>
    <m/>
    <m/>
    <m/>
    <m/>
    <m/>
    <m/>
    <m/>
    <m/>
    <m/>
    <n v="0"/>
    <n v="0"/>
    <n v="0"/>
    <n v="0"/>
    <n v="0"/>
    <n v="0"/>
    <n v="0"/>
    <n v="0"/>
    <n v="0"/>
    <n v="0"/>
    <n v="0"/>
    <n v="0"/>
    <n v="0"/>
    <n v="0"/>
    <n v="0"/>
    <n v="0"/>
    <n v="0"/>
    <n v="0"/>
    <n v="0"/>
    <n v="0"/>
    <n v="0"/>
    <n v="0"/>
    <n v="0"/>
    <n v="0"/>
    <n v="0"/>
    <x v="0"/>
    <m/>
    <x v="1"/>
  </r>
  <r>
    <s v="H1YT03WB310GRIZZLY BEAR MULTI"/>
    <s v="12/01/2021"/>
    <d v="2021-05-06T00:00:00"/>
    <m/>
    <x v="1"/>
    <x v="1"/>
    <s v="004.306.006.050"/>
    <s v="H1YT03WB310"/>
    <s v="PADDED HOODED LS JACKET W/ZIP"/>
    <s v="GBMT"/>
    <s v="GRIZZLY BEAR MULTI"/>
    <s v="POLYESTER 40GSM"/>
    <s v="CN"/>
    <n v="56"/>
    <x v="0"/>
    <n v="49000"/>
    <n v="229"/>
    <n v="17.36"/>
    <n v="0.31"/>
    <m/>
    <m/>
    <m/>
    <m/>
    <m/>
    <m/>
    <m/>
    <m/>
    <m/>
    <n v="0"/>
    <n v="0"/>
    <n v="0"/>
    <n v="0"/>
    <n v="0"/>
    <n v="0"/>
    <n v="0"/>
    <n v="0"/>
    <n v="0"/>
    <n v="0"/>
    <n v="0"/>
    <n v="0"/>
    <n v="0"/>
    <n v="0"/>
    <n v="0"/>
    <n v="0"/>
    <n v="0"/>
    <n v="0"/>
    <n v="0"/>
    <n v="0"/>
    <n v="0"/>
    <n v="0"/>
    <n v="0"/>
    <n v="0"/>
    <n v="0"/>
    <x v="0"/>
    <m/>
    <x v="1"/>
  </r>
  <r>
    <s v="H1YT03WB310GUESS DROP LOGO PRINT PINK"/>
    <s v="12/01/2021"/>
    <d v="2021-05-06T00:00:00"/>
    <m/>
    <x v="1"/>
    <x v="1"/>
    <s v="004.306.006.050"/>
    <s v="H1YT03WB310"/>
    <s v="PADDED HOODED LS JACKET W/ZIP"/>
    <s v="P6L0"/>
    <s v="GUESS DROP LOGO PRINT PINK"/>
    <s v="POLYESTER 40GSM"/>
    <s v="CN"/>
    <n v="56"/>
    <x v="0"/>
    <n v="49000"/>
    <n v="229"/>
    <n v="17.36"/>
    <n v="0.31"/>
    <m/>
    <m/>
    <m/>
    <m/>
    <m/>
    <m/>
    <m/>
    <m/>
    <m/>
    <n v="0"/>
    <n v="0"/>
    <n v="0"/>
    <n v="0"/>
    <n v="0"/>
    <n v="0"/>
    <n v="0"/>
    <n v="0"/>
    <n v="0"/>
    <n v="0"/>
    <n v="0"/>
    <n v="0"/>
    <n v="0"/>
    <n v="0"/>
    <n v="0"/>
    <n v="0"/>
    <n v="0"/>
    <n v="0"/>
    <n v="0"/>
    <n v="0"/>
    <n v="0"/>
    <n v="0"/>
    <n v="0"/>
    <n v="0"/>
    <n v="0"/>
    <x v="0"/>
    <m/>
    <x v="1"/>
  </r>
  <r>
    <s v="H1YW00KA6W0BALLET PINK"/>
    <s v="12/01/2021"/>
    <d v="2021-05-06T00:00:00"/>
    <m/>
    <x v="0"/>
    <x v="2"/>
    <s v="004.306.007.089"/>
    <s v="H1YW00KA6W0"/>
    <s v="UNISEX OVERALL"/>
    <s v="G6K9"/>
    <s v="BALLET PINK"/>
    <s v="SUSTAINABLE INTERLOCK 190"/>
    <s v="CN"/>
    <n v="26"/>
    <x v="0"/>
    <n v="19000"/>
    <n v="109"/>
    <n v="8.06"/>
    <n v="0.31"/>
    <n v="10"/>
    <n v="10"/>
    <m/>
    <m/>
    <m/>
    <m/>
    <n v="10"/>
    <m/>
    <m/>
    <n v="30"/>
    <n v="241.8"/>
    <n v="0"/>
    <n v="6"/>
    <n v="6"/>
    <n v="6"/>
    <n v="6"/>
    <n v="6"/>
    <n v="30"/>
    <n v="0"/>
    <n v="0"/>
    <n v="0"/>
    <n v="0"/>
    <n v="0"/>
    <n v="0"/>
    <n v="0"/>
    <n v="0"/>
    <n v="0"/>
    <n v="0"/>
    <n v="6"/>
    <n v="6"/>
    <n v="6"/>
    <n v="6"/>
    <n v="6"/>
    <n v="30"/>
    <x v="5"/>
    <m/>
    <x v="1"/>
  </r>
  <r>
    <s v="H1YW00KA6W0LIGHT HEATHER GREY M90"/>
    <s v="12/01/2021"/>
    <d v="2021-05-06T00:00:00"/>
    <m/>
    <x v="0"/>
    <x v="2"/>
    <s v="004.306.007.089"/>
    <s v="H1YW00KA6W0"/>
    <s v="UNISEX OVERALL"/>
    <s v="LHY"/>
    <s v="LIGHT HEATHER GREY M90"/>
    <s v="SUSTAINABLE INTERLOCK 190"/>
    <s v="CN"/>
    <n v="26"/>
    <x v="0"/>
    <n v="19000"/>
    <n v="109"/>
    <n v="8.06"/>
    <n v="0.31"/>
    <n v="10"/>
    <n v="10"/>
    <m/>
    <m/>
    <m/>
    <m/>
    <n v="10"/>
    <m/>
    <m/>
    <n v="30"/>
    <n v="241.8"/>
    <n v="0"/>
    <n v="6"/>
    <n v="6"/>
    <n v="6"/>
    <n v="6"/>
    <n v="6"/>
    <n v="30"/>
    <n v="0"/>
    <n v="0"/>
    <n v="0"/>
    <n v="0"/>
    <n v="0"/>
    <n v="0"/>
    <n v="0"/>
    <n v="0"/>
    <n v="0"/>
    <n v="0"/>
    <n v="6"/>
    <n v="6"/>
    <n v="6"/>
    <n v="6"/>
    <n v="6"/>
    <n v="30"/>
    <x v="5"/>
    <m/>
    <x v="1"/>
  </r>
  <r>
    <s v="H1YW01KA6W0BALLET PINK"/>
    <s v="12/01/2021"/>
    <d v="2021-05-06T00:00:00"/>
    <m/>
    <x v="0"/>
    <x v="2"/>
    <s v="004.308.046.046"/>
    <s v="H1YW01KA6W0"/>
    <s v="BIB"/>
    <s v="G6K9"/>
    <s v="BALLET PINK"/>
    <s v="SUSTAINABLE INTERLOCK 190"/>
    <s v="CN"/>
    <n v="15"/>
    <x v="0"/>
    <n v="9000"/>
    <n v="59"/>
    <n v="4.6500000000000004"/>
    <n v="0.31"/>
    <m/>
    <m/>
    <m/>
    <m/>
    <m/>
    <m/>
    <m/>
    <m/>
    <m/>
    <n v="0"/>
    <n v="0"/>
    <n v="0"/>
    <n v="0"/>
    <n v="0"/>
    <n v="0"/>
    <n v="0"/>
    <n v="0"/>
    <n v="0"/>
    <n v="0"/>
    <n v="0"/>
    <n v="0"/>
    <n v="0"/>
    <n v="0"/>
    <n v="0"/>
    <n v="0"/>
    <n v="0"/>
    <n v="0"/>
    <n v="0"/>
    <n v="0"/>
    <n v="0"/>
    <n v="0"/>
    <n v="0"/>
    <n v="0"/>
    <n v="0"/>
    <x v="0"/>
    <m/>
    <x v="1"/>
  </r>
  <r>
    <s v="H1YW01KA6W0LIGHT HEATHER GREY M90"/>
    <s v="12/01/2021"/>
    <d v="2021-05-06T00:00:00"/>
    <m/>
    <x v="0"/>
    <x v="2"/>
    <s v="004.308.046.046"/>
    <s v="H1YW01KA6W0"/>
    <s v="BIB"/>
    <s v="LHY"/>
    <s v="LIGHT HEATHER GREY M90"/>
    <s v="SUSTAINABLE INTERLOCK 190"/>
    <s v="CN"/>
    <n v="15"/>
    <x v="0"/>
    <n v="9000"/>
    <n v="59"/>
    <n v="4.6500000000000004"/>
    <n v="0.31"/>
    <m/>
    <m/>
    <m/>
    <m/>
    <m/>
    <m/>
    <m/>
    <m/>
    <m/>
    <n v="0"/>
    <n v="0"/>
    <n v="0"/>
    <n v="0"/>
    <n v="0"/>
    <n v="0"/>
    <n v="0"/>
    <n v="0"/>
    <n v="0"/>
    <n v="0"/>
    <n v="0"/>
    <n v="0"/>
    <n v="0"/>
    <n v="0"/>
    <n v="0"/>
    <n v="0"/>
    <n v="0"/>
    <n v="0"/>
    <n v="0"/>
    <n v="0"/>
    <n v="0"/>
    <n v="0"/>
    <n v="0"/>
    <n v="0"/>
    <n v="0"/>
    <x v="0"/>
    <m/>
    <x v="1"/>
  </r>
  <r>
    <s v="H1YW02KA6W0GRIZZLY BEAR MULTI"/>
    <s v="12/01/2021"/>
    <d v="2021-05-06T00:00:00"/>
    <m/>
    <x v="0"/>
    <x v="2"/>
    <s v="004.308.046.046"/>
    <s v="H1YW02KA6W0"/>
    <s v="UNISEX HOODED PADDED OVERALL"/>
    <s v="GBMT"/>
    <s v="GRIZZLY BEAR MULTI"/>
    <s v="SUSTAINABLE INTERLOCK 190"/>
    <s v="CN"/>
    <n v="29"/>
    <x v="0"/>
    <n v="19000"/>
    <n v="119"/>
    <n v="8.99"/>
    <n v="0.31"/>
    <m/>
    <m/>
    <m/>
    <m/>
    <m/>
    <m/>
    <m/>
    <m/>
    <m/>
    <n v="0"/>
    <n v="0"/>
    <n v="0"/>
    <n v="0"/>
    <n v="0"/>
    <n v="0"/>
    <n v="0"/>
    <n v="0"/>
    <n v="0"/>
    <n v="0"/>
    <n v="0"/>
    <n v="0"/>
    <n v="0"/>
    <n v="0"/>
    <n v="0"/>
    <n v="0"/>
    <n v="0"/>
    <n v="0"/>
    <n v="0"/>
    <n v="0"/>
    <n v="0"/>
    <n v="0"/>
    <n v="0"/>
    <n v="0"/>
    <n v="0"/>
    <x v="0"/>
    <m/>
    <x v="1"/>
  </r>
  <r>
    <s v="H1YW02KA6W0GUESS DROP LOGO PRINT PINK"/>
    <s v="12/01/2021"/>
    <d v="2021-05-06T00:00:00"/>
    <m/>
    <x v="0"/>
    <x v="2"/>
    <s v="004.308.046.046"/>
    <s v="H1YW02KA6W0"/>
    <s v="UNISEX HOODED PADDED OVERALL"/>
    <s v="P6L0"/>
    <s v="GUESS DROP LOGO PRINT PINK"/>
    <s v="SUSTAINABLE INTERLOCK 190"/>
    <s v="CN"/>
    <n v="29"/>
    <x v="0"/>
    <n v="19000"/>
    <n v="119"/>
    <n v="8.99"/>
    <n v="0.31"/>
    <m/>
    <m/>
    <m/>
    <m/>
    <m/>
    <m/>
    <m/>
    <m/>
    <m/>
    <n v="0"/>
    <n v="0"/>
    <n v="0"/>
    <n v="0"/>
    <n v="0"/>
    <n v="0"/>
    <n v="0"/>
    <n v="0"/>
    <n v="0"/>
    <n v="0"/>
    <n v="0"/>
    <n v="0"/>
    <n v="0"/>
    <n v="0"/>
    <n v="0"/>
    <n v="0"/>
    <n v="0"/>
    <n v="0"/>
    <n v="0"/>
    <n v="0"/>
    <n v="0"/>
    <n v="0"/>
    <n v="0"/>
    <n v="0"/>
    <n v="0"/>
    <x v="0"/>
    <m/>
    <x v="1"/>
  </r>
  <r>
    <s v="H1YW03KA6W0BALLET PINK"/>
    <s v="12/01/2021"/>
    <d v="2021-05-06T00:00:00"/>
    <m/>
    <x v="0"/>
    <x v="2"/>
    <s v="004.308.094.100"/>
    <s v="H1YW03KA6W0"/>
    <s v="SET VEST+LS BODY+PANTS"/>
    <s v="G6K9"/>
    <s v="BALLET PINK"/>
    <s v="SUSTAINABLE INTERLOCK 190"/>
    <s v="CN"/>
    <n v="42"/>
    <x v="0"/>
    <n v="29000"/>
    <n v="169"/>
    <n v="13.02"/>
    <n v="0.31"/>
    <m/>
    <m/>
    <m/>
    <m/>
    <m/>
    <m/>
    <m/>
    <m/>
    <m/>
    <n v="0"/>
    <n v="0"/>
    <n v="0"/>
    <n v="0"/>
    <n v="0"/>
    <n v="0"/>
    <n v="0"/>
    <n v="0"/>
    <n v="0"/>
    <n v="0"/>
    <n v="0"/>
    <n v="0"/>
    <n v="0"/>
    <n v="0"/>
    <n v="0"/>
    <n v="0"/>
    <n v="0"/>
    <n v="0"/>
    <n v="0"/>
    <n v="0"/>
    <n v="0"/>
    <n v="0"/>
    <n v="0"/>
    <n v="0"/>
    <n v="0"/>
    <x v="0"/>
    <m/>
    <x v="1"/>
  </r>
  <r>
    <s v="H1YW03KA6W0LIGHT HEATHER GREY M90"/>
    <s v="12/01/2021"/>
    <d v="2021-05-06T00:00:00"/>
    <m/>
    <x v="0"/>
    <x v="2"/>
    <s v="004.308.094.100"/>
    <s v="H1YW03KA6W0"/>
    <s v="SET VEST+LS BODY+PANTS"/>
    <s v="LHY"/>
    <s v="LIGHT HEATHER GREY M90"/>
    <s v="SUSTAINABLE INTERLOCK 190"/>
    <s v="CN"/>
    <n v="42"/>
    <x v="0"/>
    <n v="29000"/>
    <n v="169"/>
    <n v="13.02"/>
    <n v="0.31"/>
    <m/>
    <m/>
    <m/>
    <m/>
    <m/>
    <m/>
    <m/>
    <m/>
    <m/>
    <n v="0"/>
    <n v="0"/>
    <n v="0"/>
    <n v="0"/>
    <n v="0"/>
    <n v="0"/>
    <n v="0"/>
    <n v="0"/>
    <n v="0"/>
    <n v="0"/>
    <n v="0"/>
    <n v="0"/>
    <n v="0"/>
    <n v="0"/>
    <n v="0"/>
    <n v="0"/>
    <n v="0"/>
    <n v="0"/>
    <n v="0"/>
    <n v="0"/>
    <n v="0"/>
    <n v="0"/>
    <n v="0"/>
    <n v="0"/>
    <n v="0"/>
    <x v="0"/>
    <m/>
    <x v="1"/>
  </r>
  <r>
    <s v="H1YW04J1311MIDSUMMER PINK MULTI"/>
    <s v="12/01/2021"/>
    <d v="2021-05-06T00:00:00"/>
    <m/>
    <x v="0"/>
    <x v="2"/>
    <s v="004.308.094.100"/>
    <s v="H1YW04J1311"/>
    <s v="SET SS BODY+LS BODY+PANTS"/>
    <s v="F6V5"/>
    <s v="MIDSUMMER PINK MULTI"/>
    <s v="ORGANIC STRETCH JERSEY 180"/>
    <s v="CN"/>
    <n v="39"/>
    <x v="0"/>
    <n v="29000"/>
    <n v="159"/>
    <n v="12.09"/>
    <n v="0.31"/>
    <m/>
    <m/>
    <m/>
    <m/>
    <m/>
    <m/>
    <m/>
    <m/>
    <m/>
    <n v="0"/>
    <n v="0"/>
    <n v="0"/>
    <n v="0"/>
    <n v="0"/>
    <n v="0"/>
    <n v="0"/>
    <n v="0"/>
    <n v="0"/>
    <n v="0"/>
    <n v="0"/>
    <n v="0"/>
    <n v="0"/>
    <n v="0"/>
    <n v="0"/>
    <n v="0"/>
    <n v="0"/>
    <n v="0"/>
    <n v="0"/>
    <n v="0"/>
    <n v="0"/>
    <n v="0"/>
    <n v="0"/>
    <n v="0"/>
    <n v="0"/>
    <x v="0"/>
    <m/>
    <x v="1"/>
  </r>
  <r>
    <s v="H1YW04J1311WHITE/GREY HEATHER"/>
    <s v="12/01/2021"/>
    <d v="2021-05-06T00:00:00"/>
    <m/>
    <x v="0"/>
    <x v="2"/>
    <s v="004.308.094.100"/>
    <s v="H1YW04J1311"/>
    <s v="SET SS BODY+LS BODY+PANTS"/>
    <s v="WTGH"/>
    <s v="WHITE/GREY HEATHER"/>
    <s v="ORGANIC STRETCH JERSEY 180"/>
    <s v="CN"/>
    <n v="39"/>
    <x v="0"/>
    <n v="29000"/>
    <n v="159"/>
    <n v="12.09"/>
    <n v="0.31"/>
    <m/>
    <m/>
    <m/>
    <m/>
    <m/>
    <m/>
    <m/>
    <m/>
    <m/>
    <n v="0"/>
    <n v="0"/>
    <n v="0"/>
    <n v="0"/>
    <n v="0"/>
    <n v="0"/>
    <n v="0"/>
    <n v="0"/>
    <n v="0"/>
    <n v="0"/>
    <n v="0"/>
    <n v="0"/>
    <n v="0"/>
    <n v="0"/>
    <n v="0"/>
    <n v="0"/>
    <n v="0"/>
    <n v="0"/>
    <n v="0"/>
    <n v="0"/>
    <n v="0"/>
    <n v="0"/>
    <n v="0"/>
    <n v="0"/>
    <n v="0"/>
    <x v="0"/>
    <m/>
    <x v="1"/>
  </r>
  <r>
    <s v="H1YZ02K83S0DECK BLUE"/>
    <s v="12/01/2021"/>
    <d v="2021-05-06T00:00:00"/>
    <m/>
    <x v="0"/>
    <x v="1"/>
    <s v="004.305.481.494"/>
    <s v="H1YZ02K83S0"/>
    <s v="BABY NEST"/>
    <s v="DEKB"/>
    <s v="DECK BLUE"/>
    <s v="INTERLOCK 190GSM"/>
    <s v="IN"/>
    <n v="79"/>
    <x v="2"/>
    <n v="69000"/>
    <n v="319"/>
    <n v="24.49"/>
    <n v="0.31"/>
    <m/>
    <m/>
    <m/>
    <m/>
    <m/>
    <m/>
    <m/>
    <m/>
    <m/>
    <n v="0"/>
    <n v="0"/>
    <n v="0"/>
    <n v="0"/>
    <n v="0"/>
    <n v="0"/>
    <n v="0"/>
    <n v="0"/>
    <n v="0"/>
    <n v="0"/>
    <n v="0"/>
    <n v="0"/>
    <n v="0"/>
    <n v="0"/>
    <n v="0"/>
    <n v="0"/>
    <n v="0"/>
    <n v="0"/>
    <n v="0"/>
    <n v="0"/>
    <n v="0"/>
    <n v="0"/>
    <n v="0"/>
    <n v="0"/>
    <n v="0"/>
    <x v="0"/>
    <m/>
    <x v="1"/>
  </r>
  <r>
    <s v="H1YZ02K83S0TRIGGER PINK"/>
    <s v="12/01/2021"/>
    <d v="2021-05-06T00:00:00"/>
    <m/>
    <x v="0"/>
    <x v="1"/>
    <s v="004.305.481.494"/>
    <s v="H1YZ02K83S0"/>
    <s v="BABY NEST"/>
    <s v="G602"/>
    <s v="TRIGGER PINK"/>
    <s v="INTERLOCK 190GSM"/>
    <s v="IN"/>
    <n v="79"/>
    <x v="2"/>
    <n v="69000"/>
    <n v="319"/>
    <n v="24.49"/>
    <n v="0.31"/>
    <m/>
    <m/>
    <m/>
    <m/>
    <m/>
    <m/>
    <m/>
    <m/>
    <m/>
    <n v="0"/>
    <n v="0"/>
    <n v="0"/>
    <n v="0"/>
    <n v="0"/>
    <n v="0"/>
    <n v="0"/>
    <n v="0"/>
    <n v="0"/>
    <n v="0"/>
    <n v="0"/>
    <n v="0"/>
    <n v="0"/>
    <n v="0"/>
    <n v="0"/>
    <n v="0"/>
    <n v="0"/>
    <n v="0"/>
    <n v="0"/>
    <n v="0"/>
    <n v="0"/>
    <n v="0"/>
    <n v="0"/>
    <n v="0"/>
    <n v="0"/>
    <x v="0"/>
    <m/>
    <x v="1"/>
  </r>
  <r>
    <s v="H1YZ03K83S0DECK BLUE"/>
    <s v="12/01/2021"/>
    <d v="2021-05-06T00:00:00"/>
    <m/>
    <x v="0"/>
    <x v="1"/>
    <s v="004.305.481.494"/>
    <s v="H1YZ03K83S0"/>
    <s v="CHANGING BAG"/>
    <s v="DEKB"/>
    <s v="DECK BLUE"/>
    <s v="INTERLOCK 190GSM"/>
    <s v="IN"/>
    <n v="89"/>
    <x v="2"/>
    <n v="69000"/>
    <n v="359"/>
    <n v="27.59"/>
    <n v="0.31"/>
    <m/>
    <m/>
    <m/>
    <m/>
    <m/>
    <m/>
    <m/>
    <m/>
    <m/>
    <n v="0"/>
    <n v="0"/>
    <n v="0"/>
    <n v="0"/>
    <n v="0"/>
    <n v="0"/>
    <n v="0"/>
    <n v="0"/>
    <n v="0"/>
    <n v="0"/>
    <n v="0"/>
    <n v="0"/>
    <n v="0"/>
    <n v="0"/>
    <n v="0"/>
    <n v="0"/>
    <n v="0"/>
    <n v="0"/>
    <n v="0"/>
    <n v="0"/>
    <n v="0"/>
    <n v="0"/>
    <n v="0"/>
    <n v="0"/>
    <n v="0"/>
    <x v="0"/>
    <m/>
    <x v="1"/>
  </r>
  <r>
    <s v="H1YZ03K83S0TRIGGER PINK"/>
    <s v="12/01/2021"/>
    <d v="2021-05-06T00:00:00"/>
    <m/>
    <x v="0"/>
    <x v="1"/>
    <s v="004.305.481.494"/>
    <s v="H1YZ03K83S0"/>
    <s v="CHANGING BAG"/>
    <s v="G602"/>
    <s v="TRIGGER PINK"/>
    <s v="INTERLOCK 190GSM"/>
    <s v="IN"/>
    <n v="89"/>
    <x v="2"/>
    <n v="69000"/>
    <n v="359"/>
    <n v="27.59"/>
    <n v="0.31"/>
    <m/>
    <m/>
    <m/>
    <m/>
    <m/>
    <m/>
    <m/>
    <m/>
    <m/>
    <n v="0"/>
    <n v="0"/>
    <n v="0"/>
    <n v="0"/>
    <n v="0"/>
    <n v="0"/>
    <n v="0"/>
    <n v="0"/>
    <n v="0"/>
    <n v="0"/>
    <n v="0"/>
    <n v="0"/>
    <n v="0"/>
    <n v="0"/>
    <n v="0"/>
    <n v="0"/>
    <n v="0"/>
    <n v="0"/>
    <n v="0"/>
    <n v="0"/>
    <n v="0"/>
    <n v="0"/>
    <n v="0"/>
    <n v="0"/>
    <n v="0"/>
    <x v="0"/>
    <m/>
    <x v="1"/>
  </r>
  <r>
    <s v="H1YZ06K83S0ANIMAL PRINT"/>
    <s v="12/01/2021"/>
    <d v="2021-05-06T00:00:00"/>
    <m/>
    <x v="0"/>
    <x v="1"/>
    <s v="004.305.481.494"/>
    <s v="H1YZ06K83S0"/>
    <s v="BABY TOWEL"/>
    <s v="PQ91"/>
    <s v="ANIMAL PRINT"/>
    <s v="INTERLOCK 190GSM"/>
    <s v="IN"/>
    <n v="39"/>
    <x v="2"/>
    <n v="29000"/>
    <n v="159"/>
    <n v="12.09"/>
    <n v="0.31"/>
    <m/>
    <m/>
    <m/>
    <m/>
    <m/>
    <m/>
    <m/>
    <m/>
    <m/>
    <n v="0"/>
    <n v="0"/>
    <n v="0"/>
    <n v="0"/>
    <n v="0"/>
    <n v="0"/>
    <n v="0"/>
    <n v="0"/>
    <n v="0"/>
    <n v="0"/>
    <n v="0"/>
    <n v="0"/>
    <n v="0"/>
    <n v="0"/>
    <n v="0"/>
    <n v="0"/>
    <n v="0"/>
    <n v="0"/>
    <n v="0"/>
    <n v="0"/>
    <n v="0"/>
    <n v="0"/>
    <n v="0"/>
    <n v="0"/>
    <n v="0"/>
    <x v="0"/>
    <m/>
    <x v="1"/>
  </r>
  <r>
    <s v="H1YZ06K83S0GUESS DROP LOGO PRINT PINK"/>
    <s v="12/01/2021"/>
    <d v="2021-05-06T00:00:00"/>
    <m/>
    <x v="0"/>
    <x v="1"/>
    <s v="004.305.481.494"/>
    <s v="H1YZ06K83S0"/>
    <s v="BABY TOWEL"/>
    <s v="P6L0"/>
    <s v="GUESS DROP LOGO PRINT PINK"/>
    <s v="INTERLOCK 190GSM"/>
    <s v="IN"/>
    <n v="39"/>
    <x v="2"/>
    <n v="29000"/>
    <n v="159"/>
    <n v="12.09"/>
    <n v="0.31"/>
    <m/>
    <m/>
    <m/>
    <m/>
    <m/>
    <m/>
    <m/>
    <m/>
    <m/>
    <n v="0"/>
    <n v="0"/>
    <n v="0"/>
    <n v="0"/>
    <n v="0"/>
    <n v="0"/>
    <n v="0"/>
    <n v="0"/>
    <n v="0"/>
    <n v="0"/>
    <n v="0"/>
    <n v="0"/>
    <n v="0"/>
    <n v="0"/>
    <n v="0"/>
    <n v="0"/>
    <n v="0"/>
    <n v="0"/>
    <n v="0"/>
    <n v="0"/>
    <n v="0"/>
    <n v="0"/>
    <n v="0"/>
    <n v="0"/>
    <n v="0"/>
    <x v="0"/>
    <m/>
    <x v="1"/>
  </r>
  <r>
    <s v="H2RI00KAOR1SOFT MINT"/>
    <s v="01/01/2022"/>
    <d v="2021-05-06T00:00:00"/>
    <m/>
    <x v="0"/>
    <x v="0"/>
    <s v="004.304.095.095"/>
    <s v="H2RI00KAOR1"/>
    <s v="SET ACTIVE TOP W/ZIP+PANTS"/>
    <s v="G8DD"/>
    <s v="SOFT MINT"/>
    <s v="ORG ESSENTIAL PEACH FLEECE 330"/>
    <s v="IN"/>
    <n v="42"/>
    <x v="0"/>
    <n v="29000"/>
    <n v="169"/>
    <n v="13.02"/>
    <n v="0.31"/>
    <m/>
    <m/>
    <m/>
    <m/>
    <m/>
    <m/>
    <m/>
    <m/>
    <m/>
    <n v="0"/>
    <n v="0"/>
    <n v="0"/>
    <n v="0"/>
    <n v="0"/>
    <n v="0"/>
    <n v="0"/>
    <n v="0"/>
    <n v="0"/>
    <n v="0"/>
    <n v="0"/>
    <n v="0"/>
    <n v="0"/>
    <n v="0"/>
    <n v="0"/>
    <n v="0"/>
    <n v="0"/>
    <n v="0"/>
    <n v="0"/>
    <n v="0"/>
    <n v="0"/>
    <n v="0"/>
    <n v="0"/>
    <n v="0"/>
    <n v="0"/>
    <x v="0"/>
    <m/>
    <x v="1"/>
  </r>
  <r>
    <s v="H2RI00KAOR1BALLET PINK"/>
    <s v="01/01/2022"/>
    <d v="2021-05-06T00:00:00"/>
    <m/>
    <x v="0"/>
    <x v="0"/>
    <s v="004.304.095.095"/>
    <s v="H2RI00KAOR1"/>
    <s v="SET ACTIVE TOP W/ZIP+PANTS"/>
    <s v="G6K9"/>
    <s v="BALLET PINK"/>
    <s v="ORG ESSENTIAL PEACH FLEECE 330"/>
    <s v="IN"/>
    <n v="42"/>
    <x v="0"/>
    <n v="29000"/>
    <n v="169"/>
    <n v="13.02"/>
    <n v="0.31"/>
    <m/>
    <m/>
    <m/>
    <m/>
    <m/>
    <m/>
    <m/>
    <m/>
    <m/>
    <n v="0"/>
    <n v="0"/>
    <n v="0"/>
    <n v="0"/>
    <n v="0"/>
    <n v="0"/>
    <n v="0"/>
    <n v="0"/>
    <n v="0"/>
    <n v="0"/>
    <n v="0"/>
    <n v="0"/>
    <n v="0"/>
    <n v="0"/>
    <n v="0"/>
    <n v="0"/>
    <n v="0"/>
    <n v="0"/>
    <n v="0"/>
    <n v="0"/>
    <n v="0"/>
    <n v="0"/>
    <n v="0"/>
    <n v="0"/>
    <n v="0"/>
    <x v="0"/>
    <m/>
    <x v="1"/>
  </r>
  <r>
    <s v="H2RI00KAOR1FUJI SUNRISE"/>
    <s v="01/01/2022"/>
    <d v="2021-05-06T00:00:00"/>
    <m/>
    <x v="0"/>
    <x v="0"/>
    <s v="004.304.095.095"/>
    <s v="H2RI00KAOR1"/>
    <s v="SET ACTIVE TOP W/ZIP+PANTS"/>
    <s v="G3I1"/>
    <s v="FUJI SUNRISE"/>
    <s v="ORG ESSENTIAL PEACH FLEECE 330"/>
    <s v="IN"/>
    <n v="42"/>
    <x v="0"/>
    <n v="29000"/>
    <n v="169"/>
    <n v="13.02"/>
    <n v="0.31"/>
    <m/>
    <m/>
    <m/>
    <m/>
    <m/>
    <m/>
    <m/>
    <m/>
    <m/>
    <n v="0"/>
    <n v="0"/>
    <n v="0"/>
    <n v="0"/>
    <n v="0"/>
    <n v="0"/>
    <n v="0"/>
    <n v="0"/>
    <n v="0"/>
    <n v="0"/>
    <n v="0"/>
    <n v="0"/>
    <n v="0"/>
    <n v="0"/>
    <n v="0"/>
    <n v="0"/>
    <n v="0"/>
    <n v="0"/>
    <n v="0"/>
    <n v="0"/>
    <n v="0"/>
    <n v="0"/>
    <n v="0"/>
    <n v="0"/>
    <n v="0"/>
    <x v="0"/>
    <m/>
    <x v="1"/>
  </r>
  <r>
    <s v="H2RI00KAOR1LINEN LILAC"/>
    <s v="01/01/2022"/>
    <d v="2021-05-06T00:00:00"/>
    <m/>
    <x v="0"/>
    <x v="0"/>
    <s v="004.304.095.095"/>
    <s v="H2RI00KAOR1"/>
    <s v="SET ACTIVE TOP W/ZIP+PANTS"/>
    <s v="G4R4"/>
    <s v="LINEN LILAC"/>
    <s v="ORG ESSENTIAL PEACH FLEECE 330"/>
    <s v="IN"/>
    <n v="42"/>
    <x v="0"/>
    <n v="29000"/>
    <n v="169"/>
    <n v="13.02"/>
    <n v="0.31"/>
    <m/>
    <m/>
    <m/>
    <m/>
    <m/>
    <m/>
    <m/>
    <m/>
    <m/>
    <n v="0"/>
    <n v="0"/>
    <n v="0"/>
    <n v="0"/>
    <n v="0"/>
    <n v="0"/>
    <n v="0"/>
    <n v="0"/>
    <n v="0"/>
    <n v="0"/>
    <n v="0"/>
    <n v="0"/>
    <n v="0"/>
    <n v="0"/>
    <n v="0"/>
    <n v="0"/>
    <n v="0"/>
    <n v="0"/>
    <n v="0"/>
    <n v="0"/>
    <n v="0"/>
    <n v="0"/>
    <n v="0"/>
    <n v="0"/>
    <n v="0"/>
    <x v="0"/>
    <m/>
    <x v="1"/>
  </r>
  <r>
    <s v="H2RI01K8FQ1BALLET PINK"/>
    <s v="01/01/2022"/>
    <d v="2021-05-06T00:00:00"/>
    <m/>
    <x v="0"/>
    <x v="0"/>
    <s v="004.304.087.096"/>
    <s v="H2RI01K8FQ1"/>
    <s v="SS T-SHIRT_MINI ME"/>
    <s v="G6K9"/>
    <s v="BALLET PINK"/>
    <s v="ORGANIC HEAVY JERSEY 205"/>
    <s v="BD"/>
    <n v="18"/>
    <x v="0"/>
    <n v="9000"/>
    <n v="69"/>
    <n v="5.58"/>
    <n v="0.31"/>
    <m/>
    <m/>
    <m/>
    <m/>
    <m/>
    <m/>
    <m/>
    <m/>
    <m/>
    <n v="0"/>
    <n v="0"/>
    <n v="0"/>
    <n v="0"/>
    <n v="0"/>
    <n v="0"/>
    <n v="0"/>
    <n v="0"/>
    <n v="0"/>
    <n v="0"/>
    <n v="0"/>
    <n v="0"/>
    <n v="0"/>
    <n v="0"/>
    <n v="0"/>
    <n v="0"/>
    <n v="0"/>
    <n v="0"/>
    <n v="0"/>
    <n v="0"/>
    <n v="0"/>
    <n v="0"/>
    <n v="0"/>
    <n v="0"/>
    <n v="0"/>
    <x v="0"/>
    <m/>
    <x v="1"/>
  </r>
  <r>
    <s v="H2RI01K8FQ1FUJI SUNRISE"/>
    <s v="01/01/2022"/>
    <d v="2021-05-06T00:00:00"/>
    <m/>
    <x v="0"/>
    <x v="0"/>
    <s v="004.304.087.096"/>
    <s v="H2RI01K8FQ1"/>
    <s v="SS T-SHIRT_MINI ME"/>
    <s v="G3I1"/>
    <s v="FUJI SUNRISE"/>
    <s v="ORGANIC HEAVY JERSEY 205"/>
    <s v="BD"/>
    <n v="18"/>
    <x v="0"/>
    <n v="9000"/>
    <n v="69"/>
    <n v="5.58"/>
    <n v="0.31"/>
    <m/>
    <m/>
    <m/>
    <m/>
    <m/>
    <m/>
    <m/>
    <m/>
    <m/>
    <n v="0"/>
    <n v="0"/>
    <n v="0"/>
    <n v="0"/>
    <n v="0"/>
    <n v="0"/>
    <n v="0"/>
    <n v="0"/>
    <n v="0"/>
    <n v="0"/>
    <n v="0"/>
    <n v="0"/>
    <n v="0"/>
    <n v="0"/>
    <n v="0"/>
    <n v="0"/>
    <n v="0"/>
    <n v="0"/>
    <n v="0"/>
    <n v="0"/>
    <n v="0"/>
    <n v="0"/>
    <n v="0"/>
    <n v="0"/>
    <n v="0"/>
    <x v="0"/>
    <m/>
    <x v="1"/>
  </r>
  <r>
    <s v="H2RI01K8FQ1LINEN LILAC"/>
    <s v="01/01/2022"/>
    <d v="2021-05-06T00:00:00"/>
    <m/>
    <x v="0"/>
    <x v="0"/>
    <s v="004.304.087.096"/>
    <s v="H2RI01K8FQ1"/>
    <s v="SS T-SHIRT_MINI ME"/>
    <s v="G4R4"/>
    <s v="LINEN LILAC"/>
    <s v="ORGANIC HEAVY JERSEY 205"/>
    <s v="BD"/>
    <n v="18"/>
    <x v="0"/>
    <n v="9000"/>
    <n v="69"/>
    <n v="5.58"/>
    <n v="0.31"/>
    <m/>
    <m/>
    <m/>
    <m/>
    <m/>
    <m/>
    <m/>
    <m/>
    <m/>
    <n v="0"/>
    <n v="0"/>
    <n v="0"/>
    <n v="0"/>
    <n v="0"/>
    <n v="0"/>
    <n v="0"/>
    <n v="0"/>
    <n v="0"/>
    <n v="0"/>
    <n v="0"/>
    <n v="0"/>
    <n v="0"/>
    <n v="0"/>
    <n v="0"/>
    <n v="0"/>
    <n v="0"/>
    <n v="0"/>
    <n v="0"/>
    <n v="0"/>
    <n v="0"/>
    <n v="0"/>
    <n v="0"/>
    <n v="0"/>
    <n v="0"/>
    <x v="0"/>
    <m/>
    <x v="1"/>
  </r>
  <r>
    <s v="H2RI01K8FQ1SOFT MINT"/>
    <s v="01/01/2022"/>
    <d v="2021-05-06T00:00:00"/>
    <m/>
    <x v="0"/>
    <x v="0"/>
    <s v="004.304.087.096"/>
    <s v="H2RI01K8FQ1"/>
    <s v="SS T-SHIRT_MINI ME"/>
    <s v="G8DD"/>
    <s v="SOFT MINT"/>
    <s v="ORGANIC HEAVY JERSEY 205"/>
    <s v="BD"/>
    <n v="18"/>
    <x v="0"/>
    <n v="9000"/>
    <n v="69"/>
    <n v="5.58"/>
    <n v="0.31"/>
    <m/>
    <m/>
    <m/>
    <m/>
    <m/>
    <m/>
    <m/>
    <m/>
    <m/>
    <n v="0"/>
    <n v="0"/>
    <n v="0"/>
    <n v="0"/>
    <n v="0"/>
    <n v="0"/>
    <n v="0"/>
    <n v="0"/>
    <n v="0"/>
    <n v="0"/>
    <n v="0"/>
    <n v="0"/>
    <n v="0"/>
    <n v="0"/>
    <n v="0"/>
    <n v="0"/>
    <n v="0"/>
    <n v="0"/>
    <n v="0"/>
    <n v="0"/>
    <n v="0"/>
    <n v="0"/>
    <n v="0"/>
    <n v="0"/>
    <n v="0"/>
    <x v="0"/>
    <m/>
    <x v="1"/>
  </r>
  <r>
    <s v="H2RJ01Z2NN0SMART BLUE"/>
    <s v="01/01/2022"/>
    <d v="2021-05-06T00:00:00"/>
    <m/>
    <x v="4"/>
    <x v="1"/>
    <s v="004.275.100.101"/>
    <s v="H2RJ01Z2NN0"/>
    <s v="LS SWEATER_UNISEX"/>
    <s v="G7V2"/>
    <s v="SMART BLUE"/>
    <s v="ORGANIC COTTON"/>
    <s v="BD"/>
    <n v="36"/>
    <x v="3"/>
    <n v="29000"/>
    <n v="149"/>
    <n v="11.16"/>
    <n v="0.31"/>
    <m/>
    <m/>
    <m/>
    <m/>
    <m/>
    <m/>
    <m/>
    <m/>
    <m/>
    <n v="0"/>
    <n v="0"/>
    <n v="0"/>
    <n v="0"/>
    <n v="0"/>
    <n v="0"/>
    <n v="0"/>
    <n v="0"/>
    <n v="0"/>
    <n v="0"/>
    <n v="0"/>
    <n v="0"/>
    <n v="0"/>
    <n v="0"/>
    <n v="0"/>
    <n v="0"/>
    <n v="0"/>
    <n v="0"/>
    <n v="0"/>
    <n v="0"/>
    <n v="0"/>
    <n v="0"/>
    <n v="0"/>
    <n v="0"/>
    <n v="0"/>
    <x v="0"/>
    <m/>
    <x v="1"/>
  </r>
  <r>
    <s v="H2RJ01Z2NN0FUJI SUNRISE"/>
    <s v="01/01/2022"/>
    <d v="2021-05-06T00:00:00"/>
    <m/>
    <x v="4"/>
    <x v="1"/>
    <s v="004.275.100.101"/>
    <s v="H2RJ01Z2NN0"/>
    <s v="LS SWEATER_UNISEX"/>
    <s v="G3I1"/>
    <s v="FUJI SUNRISE"/>
    <s v="ORGANIC COTTON"/>
    <s v="BD"/>
    <n v="36"/>
    <x v="3"/>
    <n v="29000"/>
    <n v="149"/>
    <n v="11.16"/>
    <n v="0.31"/>
    <m/>
    <m/>
    <m/>
    <m/>
    <m/>
    <m/>
    <m/>
    <m/>
    <m/>
    <n v="0"/>
    <n v="0"/>
    <n v="0"/>
    <n v="0"/>
    <n v="0"/>
    <n v="0"/>
    <n v="0"/>
    <n v="0"/>
    <n v="0"/>
    <n v="0"/>
    <n v="0"/>
    <n v="0"/>
    <n v="0"/>
    <n v="0"/>
    <n v="0"/>
    <n v="0"/>
    <n v="0"/>
    <n v="0"/>
    <n v="0"/>
    <n v="0"/>
    <n v="0"/>
    <n v="0"/>
    <n v="0"/>
    <n v="0"/>
    <n v="0"/>
    <x v="0"/>
    <m/>
    <x v="1"/>
  </r>
  <r>
    <s v="H2RJ01Z2NN0ALOE PALM"/>
    <s v="01/01/2022"/>
    <d v="2021-05-06T00:00:00"/>
    <m/>
    <x v="4"/>
    <x v="1"/>
    <s v="004.275.100.101"/>
    <s v="H2RJ01Z2NN0"/>
    <s v="LS SWEATER_UNISEX"/>
    <s v="G7GP"/>
    <s v="ALOE PALM"/>
    <s v="ORGANIC COTTON"/>
    <s v="BD"/>
    <n v="36"/>
    <x v="3"/>
    <n v="29000"/>
    <n v="149"/>
    <n v="11.16"/>
    <n v="0.31"/>
    <m/>
    <m/>
    <m/>
    <m/>
    <m/>
    <m/>
    <m/>
    <m/>
    <m/>
    <n v="0"/>
    <n v="0"/>
    <n v="0"/>
    <n v="0"/>
    <n v="0"/>
    <n v="0"/>
    <n v="0"/>
    <n v="0"/>
    <n v="0"/>
    <n v="0"/>
    <n v="0"/>
    <n v="0"/>
    <n v="0"/>
    <n v="0"/>
    <n v="0"/>
    <n v="0"/>
    <n v="0"/>
    <n v="0"/>
    <n v="0"/>
    <n v="0"/>
    <n v="0"/>
    <n v="0"/>
    <n v="0"/>
    <n v="0"/>
    <n v="0"/>
    <x v="0"/>
    <m/>
    <x v="1"/>
  </r>
  <r>
    <s v="H2RJ01Z2NN0BALLET PINK"/>
    <s v="01/01/2022"/>
    <d v="2021-05-06T00:00:00"/>
    <m/>
    <x v="4"/>
    <x v="1"/>
    <s v="004.275.100.101"/>
    <s v="H2RJ01Z2NN0"/>
    <s v="LS SWEATER_UNISEX"/>
    <s v="G6K9"/>
    <s v="BALLET PINK"/>
    <s v="ORGANIC COTTON"/>
    <s v="BD"/>
    <n v="36"/>
    <x v="3"/>
    <n v="29000"/>
    <n v="149"/>
    <n v="11.16"/>
    <n v="0.31"/>
    <m/>
    <m/>
    <m/>
    <m/>
    <m/>
    <m/>
    <m/>
    <m/>
    <m/>
    <n v="0"/>
    <n v="0"/>
    <n v="0"/>
    <n v="0"/>
    <n v="0"/>
    <n v="0"/>
    <n v="0"/>
    <n v="0"/>
    <n v="0"/>
    <n v="0"/>
    <n v="0"/>
    <n v="0"/>
    <n v="0"/>
    <n v="0"/>
    <n v="0"/>
    <n v="0"/>
    <n v="0"/>
    <n v="0"/>
    <n v="0"/>
    <n v="0"/>
    <n v="0"/>
    <n v="0"/>
    <n v="0"/>
    <n v="0"/>
    <n v="0"/>
    <x v="0"/>
    <m/>
    <x v="1"/>
  </r>
  <r>
    <s v="H2RJ04KAOR1FUJI SUNRISE"/>
    <s v="01/01/2022"/>
    <d v="2021-05-06T00:00:00"/>
    <m/>
    <x v="0"/>
    <x v="1"/>
    <s v="004.275.080.084"/>
    <s v="H2RJ04KAOR1"/>
    <s v="HOODED ACTIVE TOP"/>
    <s v="G3I1"/>
    <s v="FUJI SUNRISE"/>
    <s v="ORG ESSENTIAL PEACH FLEECE 330"/>
    <s v="IN"/>
    <n v="42"/>
    <x v="3"/>
    <n v="29000"/>
    <n v="169"/>
    <n v="13.02"/>
    <n v="0.31"/>
    <m/>
    <m/>
    <m/>
    <m/>
    <m/>
    <m/>
    <m/>
    <m/>
    <m/>
    <n v="0"/>
    <n v="0"/>
    <n v="0"/>
    <n v="0"/>
    <n v="0"/>
    <n v="0"/>
    <n v="0"/>
    <n v="0"/>
    <n v="0"/>
    <n v="0"/>
    <n v="0"/>
    <n v="0"/>
    <n v="0"/>
    <n v="0"/>
    <n v="0"/>
    <n v="0"/>
    <n v="0"/>
    <n v="0"/>
    <n v="0"/>
    <n v="0"/>
    <n v="0"/>
    <n v="0"/>
    <n v="0"/>
    <n v="0"/>
    <n v="0"/>
    <x v="0"/>
    <m/>
    <x v="1"/>
  </r>
  <r>
    <s v="H2RJ04KAOR1ALOE PALM"/>
    <s v="01/01/2022"/>
    <d v="2021-05-06T00:00:00"/>
    <m/>
    <x v="0"/>
    <x v="1"/>
    <s v="004.275.080.084"/>
    <s v="H2RJ04KAOR1"/>
    <s v="HOODED ACTIVE TOP"/>
    <s v="G7GP"/>
    <s v="ALOE PALM"/>
    <s v="ORG ESSENTIAL PEACH FLEECE 330"/>
    <s v="IN"/>
    <n v="42"/>
    <x v="3"/>
    <n v="29000"/>
    <n v="169"/>
    <n v="13.02"/>
    <n v="0.31"/>
    <m/>
    <m/>
    <m/>
    <m/>
    <m/>
    <m/>
    <m/>
    <m/>
    <m/>
    <n v="0"/>
    <n v="0"/>
    <n v="0"/>
    <n v="0"/>
    <n v="0"/>
    <n v="0"/>
    <n v="0"/>
    <n v="0"/>
    <n v="0"/>
    <n v="0"/>
    <n v="0"/>
    <n v="0"/>
    <n v="0"/>
    <n v="0"/>
    <n v="0"/>
    <n v="0"/>
    <n v="0"/>
    <n v="0"/>
    <n v="0"/>
    <n v="0"/>
    <n v="0"/>
    <n v="0"/>
    <n v="0"/>
    <n v="0"/>
    <n v="0"/>
    <x v="0"/>
    <m/>
    <x v="1"/>
  </r>
  <r>
    <s v="H2RJ04KAOR1BALLET PINK"/>
    <s v="01/01/2022"/>
    <d v="2021-05-06T00:00:00"/>
    <m/>
    <x v="0"/>
    <x v="1"/>
    <s v="004.275.080.084"/>
    <s v="H2RJ04KAOR1"/>
    <s v="HOODED ACTIVE TOP"/>
    <s v="G6K9"/>
    <s v="BALLET PINK"/>
    <s v="ORG ESSENTIAL PEACH FLEECE 330"/>
    <s v="IN"/>
    <n v="42"/>
    <x v="3"/>
    <n v="29000"/>
    <n v="169"/>
    <n v="13.02"/>
    <n v="0.31"/>
    <m/>
    <m/>
    <m/>
    <m/>
    <m/>
    <m/>
    <m/>
    <m/>
    <m/>
    <n v="0"/>
    <n v="0"/>
    <n v="0"/>
    <n v="0"/>
    <n v="0"/>
    <n v="0"/>
    <n v="0"/>
    <n v="0"/>
    <n v="0"/>
    <n v="0"/>
    <n v="0"/>
    <n v="0"/>
    <n v="0"/>
    <n v="0"/>
    <n v="0"/>
    <n v="0"/>
    <n v="0"/>
    <n v="0"/>
    <n v="0"/>
    <n v="0"/>
    <n v="0"/>
    <n v="0"/>
    <n v="0"/>
    <n v="0"/>
    <n v="0"/>
    <x v="0"/>
    <m/>
    <x v="1"/>
  </r>
  <r>
    <s v="H2RJ04KAOR1LINEN LILAC"/>
    <s v="01/01/2022"/>
    <d v="2021-05-06T00:00:00"/>
    <m/>
    <x v="0"/>
    <x v="1"/>
    <s v="004.275.080.084"/>
    <s v="H2RJ04KAOR1"/>
    <s v="HOODED ACTIVE TOP"/>
    <s v="G4R4"/>
    <s v="LINEN LILAC"/>
    <s v="ORG ESSENTIAL PEACH FLEECE 330"/>
    <s v="IN"/>
    <n v="42"/>
    <x v="3"/>
    <n v="29000"/>
    <n v="169"/>
    <n v="13.02"/>
    <n v="0.31"/>
    <m/>
    <m/>
    <m/>
    <m/>
    <m/>
    <m/>
    <m/>
    <m/>
    <m/>
    <n v="0"/>
    <n v="0"/>
    <n v="0"/>
    <n v="0"/>
    <n v="0"/>
    <n v="0"/>
    <n v="0"/>
    <n v="0"/>
    <n v="0"/>
    <n v="0"/>
    <n v="0"/>
    <n v="0"/>
    <n v="0"/>
    <n v="0"/>
    <n v="0"/>
    <n v="0"/>
    <n v="0"/>
    <n v="0"/>
    <n v="0"/>
    <n v="0"/>
    <n v="0"/>
    <n v="0"/>
    <n v="0"/>
    <n v="0"/>
    <n v="0"/>
    <x v="0"/>
    <m/>
    <x v="1"/>
  </r>
  <r>
    <s v="H2RJ04KAOR1MOCCASIN"/>
    <s v="01/01/2022"/>
    <d v="2021-05-06T00:00:00"/>
    <m/>
    <x v="0"/>
    <x v="1"/>
    <s v="004.275.080.084"/>
    <s v="H2RJ04KAOR1"/>
    <s v="HOODED ACTIVE TOP"/>
    <s v="G1G2"/>
    <s v="MOCCASIN"/>
    <s v="ORG ESSENTIAL PEACH FLEECE 330"/>
    <s v="IN"/>
    <n v="42"/>
    <x v="3"/>
    <n v="29000"/>
    <n v="169"/>
    <n v="13.02"/>
    <n v="0.31"/>
    <m/>
    <m/>
    <m/>
    <m/>
    <m/>
    <m/>
    <m/>
    <m/>
    <m/>
    <n v="0"/>
    <n v="0"/>
    <n v="0"/>
    <n v="0"/>
    <n v="0"/>
    <n v="0"/>
    <n v="0"/>
    <n v="0"/>
    <n v="0"/>
    <n v="0"/>
    <n v="0"/>
    <n v="0"/>
    <n v="0"/>
    <n v="0"/>
    <n v="0"/>
    <n v="0"/>
    <n v="0"/>
    <n v="0"/>
    <n v="0"/>
    <n v="0"/>
    <n v="0"/>
    <n v="0"/>
    <n v="0"/>
    <n v="0"/>
    <n v="0"/>
    <x v="0"/>
    <m/>
    <x v="1"/>
  </r>
  <r>
    <s v="H2RJ04KAOR1SOFT MINT"/>
    <s v="01/01/2022"/>
    <d v="2021-05-06T00:00:00"/>
    <m/>
    <x v="0"/>
    <x v="1"/>
    <s v="004.275.080.084"/>
    <s v="H2RJ04KAOR1"/>
    <s v="HOODED ACTIVE TOP"/>
    <s v="G8DD"/>
    <s v="SOFT MINT"/>
    <s v="ORG ESSENTIAL PEACH FLEECE 330"/>
    <s v="IN"/>
    <n v="42"/>
    <x v="3"/>
    <n v="29000"/>
    <n v="169"/>
    <n v="13.02"/>
    <n v="0.31"/>
    <m/>
    <m/>
    <m/>
    <m/>
    <m/>
    <m/>
    <m/>
    <m/>
    <m/>
    <n v="0"/>
    <n v="0"/>
    <n v="0"/>
    <n v="0"/>
    <n v="0"/>
    <n v="0"/>
    <n v="0"/>
    <n v="0"/>
    <n v="0"/>
    <n v="0"/>
    <n v="0"/>
    <n v="0"/>
    <n v="0"/>
    <n v="0"/>
    <n v="0"/>
    <n v="0"/>
    <n v="0"/>
    <n v="0"/>
    <n v="0"/>
    <n v="0"/>
    <n v="0"/>
    <n v="0"/>
    <n v="0"/>
    <n v="0"/>
    <n v="0"/>
    <x v="0"/>
    <m/>
    <x v="1"/>
  </r>
  <r>
    <s v="H2RJ04KAOR1LAGUNA YELLOW"/>
    <s v="01/01/2022"/>
    <d v="2021-05-06T00:00:00"/>
    <m/>
    <x v="0"/>
    <x v="1"/>
    <s v="004.275.080.084"/>
    <s v="H2RJ04KAOR1"/>
    <s v="HOODED ACTIVE TOP"/>
    <s v="G2O7"/>
    <s v="LAGUNA YELLOW"/>
    <s v="ORG ESSENTIAL PEACH FLEECE 330"/>
    <s v="IN"/>
    <n v="42"/>
    <x v="3"/>
    <n v="29000"/>
    <n v="169"/>
    <n v="13.02"/>
    <n v="0.31"/>
    <m/>
    <m/>
    <m/>
    <m/>
    <m/>
    <m/>
    <m/>
    <m/>
    <m/>
    <n v="0"/>
    <n v="0"/>
    <n v="0"/>
    <n v="0"/>
    <n v="0"/>
    <n v="0"/>
    <n v="0"/>
    <n v="0"/>
    <n v="0"/>
    <n v="0"/>
    <n v="0"/>
    <n v="0"/>
    <n v="0"/>
    <n v="0"/>
    <n v="0"/>
    <n v="0"/>
    <n v="0"/>
    <n v="0"/>
    <n v="0"/>
    <n v="0"/>
    <n v="0"/>
    <n v="0"/>
    <n v="0"/>
    <n v="0"/>
    <n v="0"/>
    <x v="0"/>
    <e v="#REF!"/>
    <x v="0"/>
  </r>
  <r>
    <s v="H2RJ05K8FQ1FUJI SUNRISE"/>
    <s v="01/01/2022"/>
    <d v="2021-05-06T00:00:00"/>
    <m/>
    <x v="0"/>
    <x v="1"/>
    <s v="004.275.087.086"/>
    <s v="H2RJ05K8FQ1"/>
    <s v="SS T-SHIRT_MINI ME"/>
    <s v="G3I1"/>
    <s v="FUJI SUNRISE"/>
    <s v="ORGANIC HEAVY JERSEY 205"/>
    <s v="BD"/>
    <n v="26"/>
    <x v="3"/>
    <n v="19000"/>
    <n v="109"/>
    <n v="8.06"/>
    <n v="0.31"/>
    <m/>
    <m/>
    <m/>
    <m/>
    <m/>
    <m/>
    <m/>
    <m/>
    <m/>
    <n v="0"/>
    <n v="0"/>
    <n v="0"/>
    <n v="0"/>
    <n v="0"/>
    <n v="0"/>
    <n v="0"/>
    <n v="0"/>
    <n v="0"/>
    <n v="0"/>
    <n v="0"/>
    <n v="0"/>
    <n v="0"/>
    <n v="0"/>
    <n v="0"/>
    <n v="0"/>
    <n v="0"/>
    <n v="0"/>
    <n v="0"/>
    <n v="0"/>
    <n v="0"/>
    <n v="0"/>
    <n v="0"/>
    <n v="0"/>
    <n v="0"/>
    <x v="0"/>
    <e v="#REF!"/>
    <x v="0"/>
  </r>
  <r>
    <s v="H2RJ05K8FQ1SOFT MINT"/>
    <s v="01/01/2022"/>
    <d v="2021-05-06T00:00:00"/>
    <m/>
    <x v="0"/>
    <x v="1"/>
    <s v="004.275.087.086"/>
    <s v="H2RJ05K8FQ1"/>
    <s v="SS T-SHIRT_MINI ME"/>
    <s v="G8DD"/>
    <s v="SOFT MINT"/>
    <s v="ORGANIC HEAVY JERSEY 205"/>
    <s v="BD"/>
    <n v="26"/>
    <x v="3"/>
    <n v="19000"/>
    <n v="109"/>
    <n v="8.06"/>
    <n v="0.31"/>
    <m/>
    <m/>
    <m/>
    <m/>
    <m/>
    <m/>
    <m/>
    <m/>
    <m/>
    <n v="0"/>
    <n v="0"/>
    <n v="0"/>
    <n v="0"/>
    <n v="0"/>
    <n v="0"/>
    <n v="0"/>
    <n v="0"/>
    <n v="0"/>
    <n v="0"/>
    <n v="0"/>
    <n v="0"/>
    <n v="0"/>
    <n v="0"/>
    <n v="0"/>
    <n v="0"/>
    <n v="0"/>
    <n v="0"/>
    <n v="0"/>
    <n v="0"/>
    <n v="0"/>
    <n v="0"/>
    <n v="0"/>
    <n v="0"/>
    <n v="0"/>
    <x v="0"/>
    <e v="#REF!"/>
    <x v="0"/>
  </r>
  <r>
    <s v="H2RJ05K8FQ1ALOE PALM"/>
    <s v="01/01/2022"/>
    <d v="2021-05-06T00:00:00"/>
    <m/>
    <x v="0"/>
    <x v="1"/>
    <s v="004.275.087.086"/>
    <s v="H2RJ05K8FQ1"/>
    <s v="SS T-SHIRT_MINI ME"/>
    <s v="G7GP"/>
    <s v="ALOE PALM"/>
    <s v="ORGANIC HEAVY JERSEY 205"/>
    <s v="BD"/>
    <n v="26"/>
    <x v="3"/>
    <n v="19000"/>
    <n v="109"/>
    <n v="8.06"/>
    <n v="0.31"/>
    <m/>
    <m/>
    <m/>
    <m/>
    <m/>
    <m/>
    <m/>
    <m/>
    <m/>
    <n v="0"/>
    <n v="0"/>
    <n v="0"/>
    <n v="0"/>
    <n v="0"/>
    <n v="0"/>
    <n v="0"/>
    <n v="0"/>
    <n v="0"/>
    <n v="0"/>
    <n v="0"/>
    <n v="0"/>
    <n v="0"/>
    <n v="0"/>
    <n v="0"/>
    <n v="0"/>
    <n v="0"/>
    <n v="0"/>
    <n v="0"/>
    <n v="0"/>
    <n v="0"/>
    <n v="0"/>
    <n v="0"/>
    <n v="0"/>
    <n v="0"/>
    <x v="0"/>
    <e v="#REF!"/>
    <x v="0"/>
  </r>
  <r>
    <s v="H2RJ05K8FQ1BALLET PINK"/>
    <s v="01/01/2022"/>
    <d v="2021-05-06T00:00:00"/>
    <m/>
    <x v="0"/>
    <x v="1"/>
    <s v="004.275.087.086"/>
    <s v="H2RJ05K8FQ1"/>
    <s v="SS T-SHIRT_MINI ME"/>
    <s v="G6K9"/>
    <s v="BALLET PINK"/>
    <s v="ORGANIC HEAVY JERSEY 205"/>
    <s v="BD"/>
    <n v="26"/>
    <x v="3"/>
    <n v="19000"/>
    <n v="109"/>
    <n v="8.06"/>
    <n v="0.31"/>
    <m/>
    <m/>
    <m/>
    <m/>
    <m/>
    <m/>
    <m/>
    <m/>
    <m/>
    <n v="0"/>
    <n v="0"/>
    <n v="0"/>
    <n v="0"/>
    <n v="0"/>
    <n v="0"/>
    <n v="0"/>
    <n v="0"/>
    <n v="0"/>
    <n v="0"/>
    <n v="0"/>
    <n v="0"/>
    <n v="0"/>
    <n v="0"/>
    <n v="0"/>
    <n v="0"/>
    <n v="0"/>
    <n v="0"/>
    <n v="0"/>
    <n v="0"/>
    <n v="0"/>
    <n v="0"/>
    <n v="0"/>
    <n v="0"/>
    <n v="0"/>
    <x v="0"/>
    <e v="#REF!"/>
    <x v="0"/>
  </r>
  <r>
    <s v="H2RJ05K8FQ1LINEN LILAC"/>
    <s v="01/01/2022"/>
    <d v="2021-05-06T00:00:00"/>
    <m/>
    <x v="0"/>
    <x v="1"/>
    <s v="004.275.087.086"/>
    <s v="H2RJ05K8FQ1"/>
    <s v="SS T-SHIRT_MINI ME"/>
    <s v="G4R4"/>
    <s v="LINEN LILAC"/>
    <s v="ORGANIC HEAVY JERSEY 205"/>
    <s v="BD"/>
    <n v="26"/>
    <x v="3"/>
    <n v="19000"/>
    <n v="109"/>
    <n v="8.06"/>
    <n v="0.31"/>
    <m/>
    <m/>
    <m/>
    <m/>
    <m/>
    <m/>
    <m/>
    <m/>
    <m/>
    <n v="0"/>
    <n v="0"/>
    <n v="0"/>
    <n v="0"/>
    <n v="0"/>
    <n v="0"/>
    <n v="0"/>
    <n v="0"/>
    <n v="0"/>
    <n v="0"/>
    <n v="0"/>
    <n v="0"/>
    <n v="0"/>
    <n v="0"/>
    <n v="0"/>
    <n v="0"/>
    <n v="0"/>
    <n v="0"/>
    <n v="0"/>
    <n v="0"/>
    <n v="0"/>
    <n v="0"/>
    <n v="0"/>
    <n v="0"/>
    <n v="0"/>
    <x v="0"/>
    <e v="#REF!"/>
    <x v="0"/>
  </r>
  <r>
    <s v="H2RJ05K8FQ1MOCCASIN"/>
    <s v="01/01/2022"/>
    <d v="2021-05-06T00:00:00"/>
    <m/>
    <x v="0"/>
    <x v="1"/>
    <s v="004.275.087.086"/>
    <s v="H2RJ05K8FQ1"/>
    <s v="SS T-SHIRT_MINI ME"/>
    <s v="G1G2"/>
    <s v="MOCCASIN"/>
    <s v="ORGANIC HEAVY JERSEY 205"/>
    <s v="BD"/>
    <n v="26"/>
    <x v="3"/>
    <n v="19000"/>
    <n v="109"/>
    <n v="8.06"/>
    <n v="0.31"/>
    <m/>
    <m/>
    <m/>
    <m/>
    <m/>
    <m/>
    <m/>
    <m/>
    <m/>
    <n v="0"/>
    <n v="0"/>
    <n v="0"/>
    <n v="0"/>
    <n v="0"/>
    <n v="0"/>
    <n v="0"/>
    <n v="0"/>
    <n v="0"/>
    <n v="0"/>
    <n v="0"/>
    <n v="0"/>
    <n v="0"/>
    <n v="0"/>
    <n v="0"/>
    <n v="0"/>
    <n v="0"/>
    <n v="0"/>
    <n v="0"/>
    <n v="0"/>
    <n v="0"/>
    <n v="0"/>
    <n v="0"/>
    <n v="0"/>
    <n v="0"/>
    <x v="0"/>
    <e v="#REF!"/>
    <x v="0"/>
  </r>
  <r>
    <s v="H2RJ05K8FQ1LAGUNA YELLOW"/>
    <s v="01/01/2022"/>
    <d v="2021-05-06T00:00:00"/>
    <m/>
    <x v="0"/>
    <x v="1"/>
    <s v="004.275.087.086"/>
    <s v="H2RJ05K8FQ1"/>
    <s v="SS T-SHIRT_MINI ME"/>
    <s v="G2O7"/>
    <s v="LAGUNA YELLOW"/>
    <s v="ORGANIC HEAVY JERSEY 205"/>
    <s v="BD"/>
    <n v="26"/>
    <x v="3"/>
    <n v="19000"/>
    <n v="109"/>
    <n v="8.06"/>
    <n v="0.31"/>
    <m/>
    <m/>
    <m/>
    <m/>
    <m/>
    <m/>
    <m/>
    <m/>
    <m/>
    <n v="0"/>
    <n v="0"/>
    <n v="0"/>
    <n v="0"/>
    <n v="0"/>
    <n v="0"/>
    <n v="0"/>
    <n v="0"/>
    <n v="0"/>
    <n v="0"/>
    <n v="0"/>
    <n v="0"/>
    <n v="0"/>
    <n v="0"/>
    <n v="0"/>
    <n v="0"/>
    <n v="0"/>
    <n v="0"/>
    <n v="0"/>
    <n v="0"/>
    <n v="0"/>
    <n v="0"/>
    <n v="0"/>
    <n v="0"/>
    <n v="0"/>
    <x v="0"/>
    <e v="#REF!"/>
    <x v="0"/>
  </r>
  <r>
    <s v="H2RJ06WEEW0ELITE GREY"/>
    <s v="12/01/2021"/>
    <d v="2021-05-06T00:00:00"/>
    <m/>
    <x v="1"/>
    <x v="1"/>
    <s v="004.275.050.050"/>
    <s v="H2RJ06WEEW0"/>
    <s v="REVERSIBLE HOODED LS JACKET"/>
    <s v="G9I1"/>
    <s v="ELITE GREY"/>
    <s v="380T POLYESTER 40GSM"/>
    <s v="CN"/>
    <m/>
    <x v="1"/>
    <n v="0"/>
    <n v="0"/>
    <n v="0"/>
    <e v="#DIV/0!"/>
    <m/>
    <m/>
    <m/>
    <m/>
    <m/>
    <m/>
    <m/>
    <m/>
    <m/>
    <n v="0"/>
    <n v="0"/>
    <n v="0"/>
    <n v="0"/>
    <n v="0"/>
    <n v="0"/>
    <n v="0"/>
    <n v="0"/>
    <n v="0"/>
    <n v="0"/>
    <n v="0"/>
    <n v="0"/>
    <n v="0"/>
    <n v="0"/>
    <n v="0"/>
    <n v="0"/>
    <n v="0"/>
    <n v="0"/>
    <n v="0"/>
    <n v="0"/>
    <n v="0"/>
    <n v="0"/>
    <n v="0"/>
    <n v="0"/>
    <n v="0"/>
    <x v="0"/>
    <e v="#REF!"/>
    <x v="0"/>
  </r>
  <r>
    <s v="H2RJ06WEEW0HIGH DEF BLUE"/>
    <s v="01/01/2022"/>
    <d v="2021-05-06T00:00:00"/>
    <m/>
    <x v="1"/>
    <x v="1"/>
    <s v="004.275.050.050"/>
    <s v="H2RJ06WEEW0"/>
    <s v="REVERSIBLE HOODED LS JACKET"/>
    <s v="HDFB"/>
    <s v="HIGH DEF BLUE"/>
    <s v="380T POLYESTER 40GSM"/>
    <s v="CN"/>
    <m/>
    <x v="1"/>
    <n v="0"/>
    <n v="0"/>
    <n v="0"/>
    <e v="#DIV/0!"/>
    <m/>
    <m/>
    <m/>
    <m/>
    <m/>
    <m/>
    <m/>
    <m/>
    <m/>
    <n v="0"/>
    <n v="0"/>
    <n v="0"/>
    <n v="0"/>
    <n v="0"/>
    <n v="0"/>
    <n v="0"/>
    <n v="0"/>
    <n v="0"/>
    <n v="0"/>
    <n v="0"/>
    <n v="0"/>
    <n v="0"/>
    <n v="0"/>
    <n v="0"/>
    <n v="0"/>
    <n v="0"/>
    <n v="0"/>
    <n v="0"/>
    <n v="0"/>
    <n v="0"/>
    <n v="0"/>
    <n v="0"/>
    <n v="0"/>
    <n v="0"/>
    <x v="0"/>
    <e v="#REF!"/>
    <x v="0"/>
  </r>
  <r>
    <s v="H2RJ06WEEW0NECESSARY RED"/>
    <s v="01/01/2022"/>
    <d v="2021-05-06T00:00:00"/>
    <m/>
    <x v="1"/>
    <x v="1"/>
    <s v="004.275.050.050"/>
    <s v="H2RJ06WEEW0"/>
    <s v="REVERSIBLE HOODED LS JACKET"/>
    <s v="G512"/>
    <s v="NECESSARY RED"/>
    <s v="380T POLYESTER 40GSM"/>
    <s v="CN"/>
    <m/>
    <x v="1"/>
    <n v="0"/>
    <n v="0"/>
    <n v="0"/>
    <e v="#DIV/0!"/>
    <m/>
    <m/>
    <m/>
    <m/>
    <m/>
    <m/>
    <m/>
    <m/>
    <m/>
    <n v="0"/>
    <n v="0"/>
    <n v="0"/>
    <n v="0"/>
    <n v="0"/>
    <n v="0"/>
    <n v="0"/>
    <n v="0"/>
    <n v="0"/>
    <n v="0"/>
    <n v="0"/>
    <n v="0"/>
    <n v="0"/>
    <n v="0"/>
    <n v="0"/>
    <n v="0"/>
    <n v="0"/>
    <n v="0"/>
    <n v="0"/>
    <n v="0"/>
    <n v="0"/>
    <n v="0"/>
    <n v="0"/>
    <n v="0"/>
    <n v="0"/>
    <x v="0"/>
    <e v="#REF!"/>
    <x v="0"/>
  </r>
  <r>
    <s v="H2RJ06WEEW0SILK BLUE"/>
    <s v="01/01/2022"/>
    <d v="2021-05-06T00:00:00"/>
    <m/>
    <x v="1"/>
    <x v="1"/>
    <s v="004.275.050.050"/>
    <s v="H2RJ06WEEW0"/>
    <s v="REVERSIBLE HOODED LS JACKET"/>
    <s v="G7R1"/>
    <s v="SILK BLUE"/>
    <s v="380T POLYESTER 40GSM"/>
    <s v="CN"/>
    <m/>
    <x v="1"/>
    <n v="0"/>
    <n v="0"/>
    <n v="0"/>
    <e v="#DIV/0!"/>
    <m/>
    <m/>
    <m/>
    <m/>
    <m/>
    <m/>
    <m/>
    <m/>
    <m/>
    <n v="0"/>
    <n v="0"/>
    <n v="0"/>
    <n v="0"/>
    <n v="0"/>
    <n v="0"/>
    <n v="0"/>
    <n v="0"/>
    <n v="0"/>
    <n v="0"/>
    <n v="0"/>
    <n v="0"/>
    <n v="0"/>
    <n v="0"/>
    <n v="0"/>
    <n v="0"/>
    <n v="0"/>
    <n v="0"/>
    <n v="0"/>
    <n v="0"/>
    <n v="0"/>
    <n v="0"/>
    <n v="0"/>
    <n v="0"/>
    <n v="0"/>
    <x v="0"/>
    <e v="#REF!"/>
    <x v="0"/>
  </r>
  <r>
    <s v="H2RJ06WEEW0SMART BLUE"/>
    <s v="02/01/2022"/>
    <d v="2021-05-06T00:00:00"/>
    <m/>
    <x v="1"/>
    <x v="1"/>
    <s v="004.275.050.050"/>
    <s v="H2RJ06WEEW0"/>
    <s v="REVERSIBLE HOODED LS JACKET"/>
    <s v="G7V2"/>
    <s v="SMART BLUE"/>
    <s v="380T POLYESTER 40GSM"/>
    <s v="CN"/>
    <m/>
    <x v="1"/>
    <n v="0"/>
    <n v="0"/>
    <n v="0"/>
    <e v="#DIV/0!"/>
    <m/>
    <m/>
    <m/>
    <m/>
    <m/>
    <m/>
    <m/>
    <m/>
    <m/>
    <n v="0"/>
    <n v="0"/>
    <n v="0"/>
    <n v="0"/>
    <n v="0"/>
    <n v="0"/>
    <n v="0"/>
    <n v="0"/>
    <n v="0"/>
    <n v="0"/>
    <n v="0"/>
    <n v="0"/>
    <n v="0"/>
    <n v="0"/>
    <n v="0"/>
    <n v="0"/>
    <n v="0"/>
    <n v="0"/>
    <n v="0"/>
    <n v="0"/>
    <n v="0"/>
    <n v="0"/>
    <n v="0"/>
    <n v="0"/>
    <n v="0"/>
    <x v="0"/>
    <e v="#REF!"/>
    <x v="0"/>
  </r>
  <r>
    <s v="H2RJ08RA260LINEN LILAC"/>
    <s v="01/01/2022"/>
    <d v="2021-05-06T00:00:00"/>
    <m/>
    <x v="0"/>
    <x v="1"/>
    <s v="004.275.087.087"/>
    <s v="H2RJ08RA260"/>
    <s v="SS T-SHIRT"/>
    <s v="G4R4"/>
    <s v="LINEN LILAC"/>
    <s v="PAUL COTTON SUEDED JERSEY 190"/>
    <s v="IN"/>
    <m/>
    <x v="3"/>
    <n v="0"/>
    <n v="0"/>
    <n v="0"/>
    <e v="#DIV/0!"/>
    <n v="10"/>
    <n v="10"/>
    <m/>
    <m/>
    <m/>
    <m/>
    <n v="10"/>
    <m/>
    <m/>
    <n v="30"/>
    <n v="0"/>
    <n v="5"/>
    <n v="6"/>
    <n v="6"/>
    <n v="5"/>
    <n v="4"/>
    <n v="4"/>
    <n v="30"/>
    <n v="0"/>
    <n v="0"/>
    <n v="0"/>
    <n v="0"/>
    <n v="0"/>
    <n v="0"/>
    <n v="0"/>
    <n v="0"/>
    <n v="0"/>
    <n v="5"/>
    <n v="6"/>
    <n v="6"/>
    <n v="5"/>
    <n v="4"/>
    <n v="4"/>
    <n v="30"/>
    <x v="0"/>
    <e v="#REF!"/>
    <x v="0"/>
  </r>
  <r>
    <s v="H2RJ08RA260PIMENTO ORANGE"/>
    <s v="01/01/2022"/>
    <d v="2021-05-06T00:00:00"/>
    <m/>
    <x v="0"/>
    <x v="1"/>
    <s v="004.275.087.087"/>
    <s v="H2RJ08RA260"/>
    <s v="SS T-SHIRT"/>
    <s v="PMTO"/>
    <s v="PIMENTO ORANGE"/>
    <s v="PAUL COTTON SUEDED JERSEY 190"/>
    <s v="IN"/>
    <m/>
    <x v="3"/>
    <n v="0"/>
    <n v="0"/>
    <n v="0"/>
    <e v="#DIV/0!"/>
    <m/>
    <m/>
    <m/>
    <m/>
    <m/>
    <m/>
    <n v="10"/>
    <m/>
    <m/>
    <n v="10"/>
    <n v="0"/>
    <n v="2"/>
    <n v="2"/>
    <n v="2"/>
    <n v="2"/>
    <n v="1"/>
    <n v="1"/>
    <n v="10"/>
    <n v="0"/>
    <n v="0"/>
    <n v="0"/>
    <n v="0"/>
    <n v="0"/>
    <n v="0"/>
    <n v="0"/>
    <n v="0"/>
    <n v="0"/>
    <n v="2"/>
    <n v="2"/>
    <n v="2"/>
    <n v="2"/>
    <n v="1"/>
    <n v="1"/>
    <n v="10"/>
    <x v="0"/>
    <e v="#REF!"/>
    <x v="0"/>
  </r>
  <r>
    <s v="H2RJ08RA260SMART BLUE"/>
    <s v="01/01/2022"/>
    <d v="2021-05-06T00:00:00"/>
    <m/>
    <x v="0"/>
    <x v="1"/>
    <s v="004.275.087.087"/>
    <s v="H2RJ08RA260"/>
    <s v="SS T-SHIRT"/>
    <s v="G7V2"/>
    <s v="SMART BLUE"/>
    <s v="PAUL COTTON SUEDED JERSEY 190"/>
    <s v="IN"/>
    <m/>
    <x v="3"/>
    <n v="0"/>
    <n v="0"/>
    <n v="0"/>
    <e v="#DIV/0!"/>
    <n v="10"/>
    <n v="10"/>
    <m/>
    <m/>
    <m/>
    <m/>
    <m/>
    <m/>
    <m/>
    <n v="20"/>
    <n v="0"/>
    <n v="3"/>
    <n v="4"/>
    <n v="4"/>
    <n v="4"/>
    <n v="3"/>
    <n v="3"/>
    <n v="21"/>
    <n v="0"/>
    <n v="0"/>
    <n v="0"/>
    <n v="0"/>
    <n v="0"/>
    <n v="0"/>
    <n v="0"/>
    <n v="0"/>
    <n v="0"/>
    <n v="3"/>
    <n v="4"/>
    <n v="4"/>
    <n v="4"/>
    <n v="3"/>
    <n v="3"/>
    <n v="21"/>
    <x v="0"/>
    <e v="#REF!"/>
    <x v="0"/>
  </r>
  <r>
    <s v="H2RJ08RA260SOFT MINT"/>
    <s v="01/01/2022"/>
    <d v="2021-05-06T00:00:00"/>
    <m/>
    <x v="0"/>
    <x v="1"/>
    <s v="004.275.087.087"/>
    <s v="H2RJ08RA260"/>
    <s v="SS T-SHIRT"/>
    <s v="G8DD"/>
    <s v="SOFT MINT"/>
    <s v="PAUL COTTON SUEDED JERSEY 190"/>
    <s v="IN"/>
    <m/>
    <x v="3"/>
    <n v="0"/>
    <n v="0"/>
    <n v="0"/>
    <e v="#DIV/0!"/>
    <m/>
    <m/>
    <m/>
    <m/>
    <m/>
    <m/>
    <m/>
    <m/>
    <m/>
    <n v="0"/>
    <n v="0"/>
    <n v="0"/>
    <n v="0"/>
    <n v="0"/>
    <n v="0"/>
    <n v="0"/>
    <n v="0"/>
    <n v="0"/>
    <n v="0"/>
    <n v="0"/>
    <n v="0"/>
    <n v="0"/>
    <n v="0"/>
    <n v="0"/>
    <n v="0"/>
    <n v="0"/>
    <n v="0"/>
    <n v="0"/>
    <n v="0"/>
    <n v="0"/>
    <n v="0"/>
    <n v="0"/>
    <n v="0"/>
    <n v="0"/>
    <x v="0"/>
    <e v="#REF!"/>
    <x v="0"/>
  </r>
  <r>
    <s v="H2RT02Z2S40GRIZZLY BEAR MULTI"/>
    <s v="12/01/2021"/>
    <d v="2021-05-06T00:00:00"/>
    <m/>
    <x v="4"/>
    <x v="1"/>
    <s v="004.307.100.109"/>
    <s v="H2RT02Z2S40"/>
    <s v="HOODED LS SWEATER W/ZIP_UNISEX"/>
    <s v="GBMT"/>
    <s v="GRIZZLY BEAR MULTI"/>
    <s v="SUSTAINABLE COTTON YARN"/>
    <s v="BD"/>
    <n v="39"/>
    <x v="0"/>
    <n v="29000"/>
    <n v="159"/>
    <n v="12.09"/>
    <n v="0.31"/>
    <m/>
    <m/>
    <m/>
    <m/>
    <m/>
    <m/>
    <m/>
    <m/>
    <m/>
    <n v="0"/>
    <n v="0"/>
    <n v="0"/>
    <n v="0"/>
    <n v="0"/>
    <n v="0"/>
    <n v="0"/>
    <n v="0"/>
    <n v="0"/>
    <n v="0"/>
    <n v="0"/>
    <n v="0"/>
    <n v="0"/>
    <n v="0"/>
    <n v="0"/>
    <n v="0"/>
    <n v="0"/>
    <n v="0"/>
    <n v="0"/>
    <n v="0"/>
    <n v="0"/>
    <n v="0"/>
    <n v="0"/>
    <n v="0"/>
    <n v="0"/>
    <x v="0"/>
    <e v="#REF!"/>
    <x v="0"/>
  </r>
  <r>
    <s v="H2RT02Z2S40GUESS DROP LOGO PRINT PINK"/>
    <s v="12/01/2021"/>
    <d v="2021-05-06T00:00:00"/>
    <m/>
    <x v="4"/>
    <x v="1"/>
    <s v="004.307.100.109"/>
    <s v="H2RT02Z2S40"/>
    <s v="HOODED LS SWEATER W/ZIP_UNISEX"/>
    <s v="P6L0"/>
    <s v="GUESS DROP LOGO PRINT PINK"/>
    <s v="SUSTAINABLE COTTON YARN"/>
    <s v="BD"/>
    <n v="39"/>
    <x v="0"/>
    <n v="29000"/>
    <n v="159"/>
    <n v="12.09"/>
    <n v="0.31"/>
    <m/>
    <m/>
    <m/>
    <m/>
    <m/>
    <m/>
    <m/>
    <m/>
    <m/>
    <n v="0"/>
    <n v="0"/>
    <n v="0"/>
    <n v="0"/>
    <n v="0"/>
    <n v="0"/>
    <n v="0"/>
    <n v="0"/>
    <n v="0"/>
    <n v="0"/>
    <n v="0"/>
    <n v="0"/>
    <n v="0"/>
    <n v="0"/>
    <n v="0"/>
    <n v="0"/>
    <n v="0"/>
    <n v="0"/>
    <n v="0"/>
    <n v="0"/>
    <n v="0"/>
    <n v="0"/>
    <n v="0"/>
    <n v="0"/>
    <n v="0"/>
    <x v="0"/>
    <e v="#REF!"/>
    <x v="0"/>
  </r>
  <r>
    <s v="H2RW00KA6W0BALLET PINK"/>
    <s v="12/01/2021"/>
    <d v="2021-05-06T00:00:00"/>
    <m/>
    <x v="0"/>
    <x v="2"/>
    <s v="004.306.007.089"/>
    <s v="H2RW00KA6W0"/>
    <s v="OVERALL"/>
    <s v="G6K9"/>
    <s v="BALLET PINK"/>
    <s v="SUSTAINABLE INTERLOCK 190"/>
    <s v="IN"/>
    <n v="26"/>
    <x v="0"/>
    <n v="19000"/>
    <n v="109"/>
    <n v="8.06"/>
    <n v="0.31"/>
    <m/>
    <m/>
    <m/>
    <m/>
    <m/>
    <m/>
    <m/>
    <m/>
    <m/>
    <n v="0"/>
    <n v="0"/>
    <n v="0"/>
    <n v="0"/>
    <n v="0"/>
    <n v="0"/>
    <n v="0"/>
    <n v="0"/>
    <n v="0"/>
    <n v="0"/>
    <n v="0"/>
    <n v="0"/>
    <n v="0"/>
    <n v="0"/>
    <n v="0"/>
    <n v="0"/>
    <n v="0"/>
    <n v="0"/>
    <n v="0"/>
    <n v="0"/>
    <n v="0"/>
    <n v="0"/>
    <n v="0"/>
    <n v="0"/>
    <n v="0"/>
    <x v="0"/>
    <e v="#REF!"/>
    <x v="0"/>
  </r>
  <r>
    <s v="H2RW00KA6W0FROSTED BLUE"/>
    <s v="12/01/2021"/>
    <d v="2021-05-06T00:00:00"/>
    <m/>
    <x v="0"/>
    <x v="2"/>
    <s v="004.306.007.089"/>
    <s v="H2RW00KA6W0"/>
    <s v="OVERALL"/>
    <s v="FTBL"/>
    <s v="FROSTED BLUE"/>
    <s v="SUSTAINABLE INTERLOCK 190"/>
    <s v="IN"/>
    <n v="26"/>
    <x v="0"/>
    <n v="19000"/>
    <n v="109"/>
    <n v="8.06"/>
    <n v="0.31"/>
    <m/>
    <m/>
    <m/>
    <m/>
    <m/>
    <m/>
    <m/>
    <m/>
    <m/>
    <n v="0"/>
    <n v="0"/>
    <n v="0"/>
    <n v="0"/>
    <n v="0"/>
    <n v="0"/>
    <n v="0"/>
    <n v="0"/>
    <n v="0"/>
    <n v="0"/>
    <n v="0"/>
    <n v="0"/>
    <n v="0"/>
    <n v="0"/>
    <n v="0"/>
    <n v="0"/>
    <n v="0"/>
    <n v="0"/>
    <n v="0"/>
    <n v="0"/>
    <n v="0"/>
    <n v="0"/>
    <n v="0"/>
    <n v="0"/>
    <n v="0"/>
    <x v="0"/>
    <e v="#REF!"/>
    <x v="0"/>
  </r>
  <r>
    <s v="H2RW00KA6W0GLOWY GREEN"/>
    <s v="12/01/2021"/>
    <d v="2021-05-06T00:00:00"/>
    <m/>
    <x v="0"/>
    <x v="2"/>
    <s v="004.306.007.089"/>
    <s v="H2RW00KA6W0"/>
    <s v="OVERALL"/>
    <s v="GLOW"/>
    <s v="GLOWY GREEN"/>
    <s v="SUSTAINABLE INTERLOCK 190"/>
    <s v="IN"/>
    <n v="26"/>
    <x v="0"/>
    <n v="19000"/>
    <n v="109"/>
    <n v="8.06"/>
    <n v="0.31"/>
    <m/>
    <m/>
    <m/>
    <m/>
    <m/>
    <m/>
    <m/>
    <m/>
    <m/>
    <n v="0"/>
    <n v="0"/>
    <n v="0"/>
    <n v="0"/>
    <n v="0"/>
    <n v="0"/>
    <n v="0"/>
    <n v="0"/>
    <n v="0"/>
    <n v="0"/>
    <n v="0"/>
    <n v="0"/>
    <n v="0"/>
    <n v="0"/>
    <n v="0"/>
    <n v="0"/>
    <n v="0"/>
    <n v="0"/>
    <n v="0"/>
    <n v="0"/>
    <n v="0"/>
    <n v="0"/>
    <n v="0"/>
    <n v="0"/>
    <n v="0"/>
    <x v="0"/>
    <e v="#REF!"/>
    <x v="0"/>
  </r>
  <r>
    <s v="H2RW00KA6W0HIGH DEF BLUE"/>
    <s v="12/01/2021"/>
    <d v="2021-05-06T00:00:00"/>
    <m/>
    <x v="0"/>
    <x v="2"/>
    <s v="004.306.007.089"/>
    <s v="H2RW00KA6W0"/>
    <s v="OVERALL"/>
    <s v="HDFB"/>
    <s v="HIGH DEF BLUE"/>
    <s v="SUSTAINABLE INTERLOCK 190"/>
    <s v="IN"/>
    <n v="26"/>
    <x v="0"/>
    <n v="19000"/>
    <n v="109"/>
    <n v="8.06"/>
    <n v="0.31"/>
    <m/>
    <m/>
    <m/>
    <m/>
    <m/>
    <m/>
    <m/>
    <m/>
    <m/>
    <n v="0"/>
    <n v="0"/>
    <n v="0"/>
    <n v="0"/>
    <n v="0"/>
    <n v="0"/>
    <n v="0"/>
    <n v="0"/>
    <n v="0"/>
    <n v="0"/>
    <n v="0"/>
    <n v="0"/>
    <n v="0"/>
    <n v="0"/>
    <n v="0"/>
    <n v="0"/>
    <n v="0"/>
    <n v="0"/>
    <n v="0"/>
    <n v="0"/>
    <n v="0"/>
    <n v="0"/>
    <n v="0"/>
    <n v="0"/>
    <n v="0"/>
    <x v="0"/>
    <e v="#REF!"/>
    <x v="0"/>
  </r>
  <r>
    <s v="H2RW00KA6W0PINK TRIP"/>
    <s v="12/01/2021"/>
    <d v="2021-05-06T00:00:00"/>
    <m/>
    <x v="0"/>
    <x v="2"/>
    <s v="004.306.007.089"/>
    <s v="H2RW00KA6W0"/>
    <s v="OVERALL"/>
    <s v="G618"/>
    <s v="PINK TRIP"/>
    <s v="SUSTAINABLE INTERLOCK 190"/>
    <s v="IN"/>
    <n v="26"/>
    <x v="0"/>
    <n v="19000"/>
    <n v="109"/>
    <n v="8.06"/>
    <n v="0.31"/>
    <m/>
    <m/>
    <m/>
    <m/>
    <m/>
    <m/>
    <m/>
    <m/>
    <m/>
    <n v="0"/>
    <n v="0"/>
    <n v="0"/>
    <n v="0"/>
    <n v="0"/>
    <n v="0"/>
    <n v="0"/>
    <n v="0"/>
    <n v="0"/>
    <n v="0"/>
    <n v="0"/>
    <n v="0"/>
    <n v="0"/>
    <n v="0"/>
    <n v="0"/>
    <n v="0"/>
    <n v="0"/>
    <n v="0"/>
    <n v="0"/>
    <n v="0"/>
    <n v="0"/>
    <n v="0"/>
    <n v="0"/>
    <n v="0"/>
    <n v="0"/>
    <x v="0"/>
    <e v="#REF!"/>
    <x v="0"/>
  </r>
  <r>
    <s v="H2RW00KA6W0SALT WHITE"/>
    <s v="12/01/2021"/>
    <d v="2021-05-06T00:00:00"/>
    <m/>
    <x v="0"/>
    <x v="2"/>
    <s v="004.306.007.089"/>
    <s v="H2RW00KA6W0"/>
    <s v="OVERALL"/>
    <s v="G018"/>
    <s v="SALT WHITE"/>
    <s v="SUSTAINABLE INTERLOCK 190"/>
    <s v="IN"/>
    <n v="26"/>
    <x v="0"/>
    <n v="19000"/>
    <n v="109"/>
    <n v="8.06"/>
    <n v="0.31"/>
    <m/>
    <m/>
    <m/>
    <m/>
    <m/>
    <m/>
    <m/>
    <m/>
    <m/>
    <n v="0"/>
    <n v="0"/>
    <n v="0"/>
    <n v="0"/>
    <n v="0"/>
    <n v="0"/>
    <n v="0"/>
    <n v="0"/>
    <n v="0"/>
    <n v="0"/>
    <n v="0"/>
    <n v="0"/>
    <n v="0"/>
    <n v="0"/>
    <n v="0"/>
    <n v="0"/>
    <n v="0"/>
    <n v="0"/>
    <n v="0"/>
    <n v="0"/>
    <n v="0"/>
    <n v="0"/>
    <n v="0"/>
    <n v="0"/>
    <n v="0"/>
    <x v="0"/>
    <e v="#REF!"/>
    <x v="0"/>
  </r>
  <r>
    <s v="H2RW01KA6W0BALLET PINK"/>
    <s v="12/01/2021"/>
    <d v="2021-05-06T00:00:00"/>
    <m/>
    <x v="0"/>
    <x v="2"/>
    <s v="004.304.094.100"/>
    <s v="H2RW01KA6W0"/>
    <s v="SET LS ACTIVE TOP+LS BODY+PANT"/>
    <s v="G6K9"/>
    <s v="BALLET PINK"/>
    <s v="SUSTAINABLE INTERLOCK 190"/>
    <s v="IN"/>
    <n v="46"/>
    <x v="0"/>
    <n v="39000"/>
    <n v="189"/>
    <n v="14.26"/>
    <n v="0.31"/>
    <m/>
    <m/>
    <m/>
    <m/>
    <m/>
    <m/>
    <m/>
    <m/>
    <m/>
    <n v="0"/>
    <n v="0"/>
    <n v="0"/>
    <n v="0"/>
    <n v="0"/>
    <n v="0"/>
    <n v="0"/>
    <n v="0"/>
    <n v="0"/>
    <n v="0"/>
    <n v="0"/>
    <n v="0"/>
    <n v="0"/>
    <n v="0"/>
    <n v="0"/>
    <n v="0"/>
    <n v="0"/>
    <n v="0"/>
    <n v="0"/>
    <n v="0"/>
    <n v="0"/>
    <n v="0"/>
    <n v="0"/>
    <n v="0"/>
    <n v="0"/>
    <x v="0"/>
    <e v="#REF!"/>
    <x v="0"/>
  </r>
  <r>
    <s v="H2RW01KA6W0FROSTED BLUE"/>
    <s v="12/01/2021"/>
    <d v="2021-05-06T00:00:00"/>
    <m/>
    <x v="0"/>
    <x v="2"/>
    <s v="004.304.094.100"/>
    <s v="H2RW01KA6W0"/>
    <s v="SET LS ACTIVE TOP+LS BODY+PANT"/>
    <s v="FTBL"/>
    <s v="FROSTED BLUE"/>
    <s v="SUSTAINABLE INTERLOCK 190"/>
    <s v="IN"/>
    <n v="46"/>
    <x v="0"/>
    <n v="39000"/>
    <n v="189"/>
    <n v="14.26"/>
    <n v="0.31"/>
    <m/>
    <m/>
    <m/>
    <m/>
    <m/>
    <m/>
    <m/>
    <m/>
    <m/>
    <n v="0"/>
    <n v="0"/>
    <n v="0"/>
    <n v="0"/>
    <n v="0"/>
    <n v="0"/>
    <n v="0"/>
    <n v="0"/>
    <n v="0"/>
    <n v="0"/>
    <n v="0"/>
    <n v="0"/>
    <n v="0"/>
    <n v="0"/>
    <n v="0"/>
    <n v="0"/>
    <n v="0"/>
    <n v="0"/>
    <n v="0"/>
    <n v="0"/>
    <n v="0"/>
    <n v="0"/>
    <n v="0"/>
    <n v="0"/>
    <n v="0"/>
    <x v="0"/>
    <e v="#REF!"/>
    <x v="0"/>
  </r>
  <r>
    <s v="H2RW01KA6W0GLOWY GREEN"/>
    <s v="12/01/2021"/>
    <d v="2021-05-06T00:00:00"/>
    <m/>
    <x v="0"/>
    <x v="2"/>
    <s v="004.304.094.100"/>
    <s v="H2RW01KA6W0"/>
    <s v="SET LS ACTIVE TOP+LS BODY+PANT"/>
    <s v="GLOW"/>
    <s v="GLOWY GREEN"/>
    <s v="SUSTAINABLE INTERLOCK 190"/>
    <s v="IN"/>
    <n v="46"/>
    <x v="0"/>
    <n v="39000"/>
    <n v="189"/>
    <n v="14.26"/>
    <n v="0.31"/>
    <m/>
    <m/>
    <m/>
    <m/>
    <m/>
    <m/>
    <m/>
    <m/>
    <m/>
    <n v="0"/>
    <n v="0"/>
    <n v="0"/>
    <n v="0"/>
    <n v="0"/>
    <n v="0"/>
    <n v="0"/>
    <n v="0"/>
    <n v="0"/>
    <n v="0"/>
    <n v="0"/>
    <n v="0"/>
    <n v="0"/>
    <n v="0"/>
    <n v="0"/>
    <n v="0"/>
    <n v="0"/>
    <n v="0"/>
    <n v="0"/>
    <n v="0"/>
    <n v="0"/>
    <n v="0"/>
    <n v="0"/>
    <n v="0"/>
    <n v="0"/>
    <x v="0"/>
    <e v="#REF!"/>
    <x v="0"/>
  </r>
  <r>
    <s v="H2RW01KA6W0HIGH DEF BLUE"/>
    <s v="12/01/2021"/>
    <d v="2021-05-06T00:00:00"/>
    <m/>
    <x v="0"/>
    <x v="2"/>
    <s v="004.304.094.100"/>
    <s v="H2RW01KA6W0"/>
    <s v="SET LS ACTIVE TOP+LS BODY+PANT"/>
    <s v="HDFB"/>
    <s v="HIGH DEF BLUE"/>
    <s v="SUSTAINABLE INTERLOCK 190"/>
    <s v="IN"/>
    <n v="46"/>
    <x v="0"/>
    <n v="39000"/>
    <n v="189"/>
    <n v="14.26"/>
    <n v="0.31"/>
    <m/>
    <m/>
    <m/>
    <m/>
    <m/>
    <m/>
    <m/>
    <m/>
    <m/>
    <n v="0"/>
    <n v="0"/>
    <n v="0"/>
    <n v="0"/>
    <n v="0"/>
    <n v="0"/>
    <n v="0"/>
    <n v="0"/>
    <n v="0"/>
    <n v="0"/>
    <n v="0"/>
    <n v="0"/>
    <n v="0"/>
    <n v="0"/>
    <n v="0"/>
    <n v="0"/>
    <n v="0"/>
    <n v="0"/>
    <n v="0"/>
    <n v="0"/>
    <n v="0"/>
    <n v="0"/>
    <n v="0"/>
    <n v="0"/>
    <n v="0"/>
    <x v="0"/>
    <e v="#REF!"/>
    <x v="0"/>
  </r>
  <r>
    <s v="H2RW01KA6W0PINK TRIP"/>
    <s v="12/01/2021"/>
    <d v="2021-05-06T00:00:00"/>
    <m/>
    <x v="0"/>
    <x v="2"/>
    <s v="004.304.094.100"/>
    <s v="H2RW01KA6W0"/>
    <s v="SET LS ACTIVE TOP+LS BODY+PANT"/>
    <s v="G618"/>
    <s v="PINK TRIP"/>
    <s v="SUSTAINABLE INTERLOCK 190"/>
    <s v="IN"/>
    <n v="46"/>
    <x v="0"/>
    <n v="39000"/>
    <n v="189"/>
    <n v="14.26"/>
    <n v="0.31"/>
    <m/>
    <m/>
    <m/>
    <m/>
    <m/>
    <m/>
    <m/>
    <m/>
    <m/>
    <n v="0"/>
    <n v="0"/>
    <n v="0"/>
    <n v="0"/>
    <n v="0"/>
    <n v="0"/>
    <n v="0"/>
    <n v="0"/>
    <n v="0"/>
    <n v="0"/>
    <n v="0"/>
    <n v="0"/>
    <n v="0"/>
    <n v="0"/>
    <n v="0"/>
    <n v="0"/>
    <n v="0"/>
    <n v="0"/>
    <n v="0"/>
    <n v="0"/>
    <n v="0"/>
    <n v="0"/>
    <n v="0"/>
    <n v="0"/>
    <n v="0"/>
    <x v="0"/>
    <e v="#REF!"/>
    <x v="0"/>
  </r>
  <r>
    <s v="H2RW01KA6W0SALT WHITE"/>
    <s v="12/01/2021"/>
    <d v="2021-05-06T00:00:00"/>
    <m/>
    <x v="0"/>
    <x v="2"/>
    <s v="004.304.094.100"/>
    <s v="H2RW01KA6W0"/>
    <s v="SET LS ACTIVE TOP+LS BODY+PANT"/>
    <s v="G018"/>
    <s v="SALT WHITE"/>
    <s v="SUSTAINABLE INTERLOCK 190"/>
    <s v="IN"/>
    <n v="46"/>
    <x v="0"/>
    <n v="39000"/>
    <n v="189"/>
    <n v="14.26"/>
    <n v="0.31"/>
    <m/>
    <m/>
    <m/>
    <m/>
    <m/>
    <m/>
    <m/>
    <m/>
    <m/>
    <n v="0"/>
    <n v="0"/>
    <n v="0"/>
    <n v="0"/>
    <n v="0"/>
    <n v="0"/>
    <n v="0"/>
    <n v="0"/>
    <n v="0"/>
    <n v="0"/>
    <n v="0"/>
    <n v="0"/>
    <n v="0"/>
    <n v="0"/>
    <n v="0"/>
    <n v="0"/>
    <n v="0"/>
    <n v="0"/>
    <n v="0"/>
    <n v="0"/>
    <n v="0"/>
    <n v="0"/>
    <n v="0"/>
    <n v="0"/>
    <n v="0"/>
    <x v="0"/>
    <e v="#REF!"/>
    <x v="0"/>
  </r>
  <r>
    <s v="H2RW03J1311BALLET PINK"/>
    <s v="12/01/2021"/>
    <d v="2021-05-06T00:00:00"/>
    <m/>
    <x v="0"/>
    <x v="2"/>
    <s v="004.304.095.095"/>
    <s v="H2RW03J1311"/>
    <s v="SET SS BODY+PANTS"/>
    <s v="G6K9"/>
    <s v="BALLET PINK"/>
    <s v="ORGANIC STRETCH JERSEY 180"/>
    <s v="IN"/>
    <n v="32"/>
    <x v="0"/>
    <n v="29000"/>
    <n v="129"/>
    <n v="9.92"/>
    <n v="0.31"/>
    <m/>
    <m/>
    <m/>
    <m/>
    <m/>
    <m/>
    <m/>
    <m/>
    <m/>
    <n v="0"/>
    <n v="0"/>
    <n v="0"/>
    <n v="0"/>
    <n v="0"/>
    <n v="0"/>
    <n v="0"/>
    <n v="0"/>
    <n v="0"/>
    <n v="0"/>
    <n v="0"/>
    <n v="0"/>
    <n v="0"/>
    <n v="0"/>
    <n v="0"/>
    <n v="0"/>
    <n v="0"/>
    <n v="0"/>
    <n v="0"/>
    <n v="0"/>
    <n v="0"/>
    <n v="0"/>
    <n v="0"/>
    <n v="0"/>
    <n v="0"/>
    <x v="0"/>
    <e v="#REF!"/>
    <x v="2"/>
  </r>
  <r>
    <s v="H2RW03J1311FROSTED BLUE"/>
    <s v="12/01/2021"/>
    <d v="2021-05-06T00:00:00"/>
    <m/>
    <x v="0"/>
    <x v="2"/>
    <s v="004.304.095.095"/>
    <s v="H2RW03J1311"/>
    <s v="SET SS BODY+PANTS"/>
    <s v="FTBL"/>
    <s v="FROSTED BLUE"/>
    <s v="ORGANIC STRETCH JERSEY 180"/>
    <s v="IN"/>
    <n v="32"/>
    <x v="0"/>
    <n v="29000"/>
    <n v="129"/>
    <n v="9.92"/>
    <n v="0.31"/>
    <m/>
    <m/>
    <m/>
    <m/>
    <m/>
    <m/>
    <m/>
    <m/>
    <m/>
    <n v="0"/>
    <n v="0"/>
    <n v="0"/>
    <n v="0"/>
    <n v="0"/>
    <n v="0"/>
    <n v="0"/>
    <n v="0"/>
    <n v="0"/>
    <n v="0"/>
    <n v="0"/>
    <n v="0"/>
    <n v="0"/>
    <n v="0"/>
    <n v="0"/>
    <n v="0"/>
    <n v="0"/>
    <n v="0"/>
    <n v="0"/>
    <n v="0"/>
    <n v="0"/>
    <n v="0"/>
    <n v="0"/>
    <n v="0"/>
    <n v="0"/>
    <x v="0"/>
    <e v="#REF!"/>
    <x v="0"/>
  </r>
  <r>
    <s v="H2RW03J1311GLOWY GREEN"/>
    <s v="12/01/2021"/>
    <d v="2021-05-06T00:00:00"/>
    <m/>
    <x v="0"/>
    <x v="2"/>
    <s v="004.304.095.095"/>
    <s v="H2RW03J1311"/>
    <s v="SET SS BODY+PANTS"/>
    <s v="GLOW"/>
    <s v="GLOWY GREEN"/>
    <s v="ORGANIC STRETCH JERSEY 180"/>
    <s v="IN"/>
    <n v="32"/>
    <x v="0"/>
    <n v="29000"/>
    <n v="129"/>
    <n v="9.92"/>
    <n v="0.31"/>
    <m/>
    <m/>
    <m/>
    <m/>
    <m/>
    <m/>
    <m/>
    <m/>
    <m/>
    <n v="0"/>
    <n v="0"/>
    <n v="0"/>
    <n v="0"/>
    <n v="0"/>
    <n v="0"/>
    <n v="0"/>
    <n v="0"/>
    <n v="0"/>
    <n v="0"/>
    <n v="0"/>
    <n v="0"/>
    <n v="0"/>
    <n v="0"/>
    <n v="0"/>
    <n v="0"/>
    <n v="0"/>
    <n v="0"/>
    <n v="0"/>
    <n v="0"/>
    <n v="0"/>
    <n v="0"/>
    <n v="0"/>
    <n v="0"/>
    <n v="0"/>
    <x v="0"/>
    <e v="#REF!"/>
    <x v="0"/>
  </r>
  <r>
    <s v="H2RW03J1311HIGH DEF BLUE"/>
    <s v="12/01/2021"/>
    <d v="2021-05-06T00:00:00"/>
    <m/>
    <x v="0"/>
    <x v="2"/>
    <s v="004.304.095.095"/>
    <s v="H2RW03J1311"/>
    <s v="SET SS BODY+PANTS"/>
    <s v="HDFB"/>
    <s v="HIGH DEF BLUE"/>
    <s v="ORGANIC STRETCH JERSEY 180"/>
    <s v="IN"/>
    <n v="32"/>
    <x v="0"/>
    <n v="29000"/>
    <n v="129"/>
    <n v="9.92"/>
    <n v="0.31"/>
    <m/>
    <m/>
    <m/>
    <m/>
    <m/>
    <m/>
    <m/>
    <m/>
    <m/>
    <n v="0"/>
    <n v="0"/>
    <n v="0"/>
    <n v="0"/>
    <n v="0"/>
    <n v="0"/>
    <n v="0"/>
    <n v="0"/>
    <n v="0"/>
    <n v="0"/>
    <n v="0"/>
    <n v="0"/>
    <n v="0"/>
    <n v="0"/>
    <n v="0"/>
    <n v="0"/>
    <n v="0"/>
    <n v="0"/>
    <n v="0"/>
    <n v="0"/>
    <n v="0"/>
    <n v="0"/>
    <n v="0"/>
    <n v="0"/>
    <n v="0"/>
    <x v="0"/>
    <e v="#REF!"/>
    <x v="0"/>
  </r>
  <r>
    <s v="H2RW03J1311PINK TRIP"/>
    <s v="12/01/2021"/>
    <d v="2021-05-06T00:00:00"/>
    <m/>
    <x v="0"/>
    <x v="2"/>
    <s v="004.304.095.095"/>
    <s v="H2RW03J1311"/>
    <s v="SET SS BODY+PANTS"/>
    <s v="G618"/>
    <s v="PINK TRIP"/>
    <s v="ORGANIC STRETCH JERSEY 180"/>
    <s v="IN"/>
    <n v="32"/>
    <x v="0"/>
    <n v="29000"/>
    <n v="129"/>
    <n v="9.92"/>
    <n v="0.31"/>
    <m/>
    <m/>
    <m/>
    <m/>
    <m/>
    <m/>
    <m/>
    <m/>
    <m/>
    <n v="0"/>
    <n v="0"/>
    <n v="0"/>
    <n v="0"/>
    <n v="0"/>
    <n v="0"/>
    <n v="0"/>
    <n v="0"/>
    <n v="0"/>
    <n v="0"/>
    <n v="0"/>
    <n v="0"/>
    <n v="0"/>
    <n v="0"/>
    <n v="0"/>
    <n v="0"/>
    <n v="0"/>
    <n v="0"/>
    <n v="0"/>
    <n v="0"/>
    <n v="0"/>
    <n v="0"/>
    <n v="0"/>
    <n v="0"/>
    <n v="0"/>
    <x v="0"/>
    <e v="#REF!"/>
    <x v="0"/>
  </r>
  <r>
    <s v="H2RW03J1311SALT WHITE"/>
    <s v="12/01/2021"/>
    <d v="2021-05-06T00:00:00"/>
    <m/>
    <x v="0"/>
    <x v="2"/>
    <s v="004.304.095.095"/>
    <s v="H2RW03J1311"/>
    <s v="SET SS BODY+PANTS"/>
    <s v="G018"/>
    <s v="SALT WHITE"/>
    <s v="ORGANIC STRETCH JERSEY 180"/>
    <s v="IN"/>
    <n v="32"/>
    <x v="0"/>
    <n v="29000"/>
    <n v="129"/>
    <n v="9.92"/>
    <n v="0.31"/>
    <m/>
    <m/>
    <m/>
    <m/>
    <m/>
    <m/>
    <m/>
    <m/>
    <m/>
    <n v="0"/>
    <n v="0"/>
    <n v="0"/>
    <n v="0"/>
    <n v="0"/>
    <n v="0"/>
    <n v="0"/>
    <n v="0"/>
    <n v="0"/>
    <n v="0"/>
    <n v="0"/>
    <n v="0"/>
    <n v="0"/>
    <n v="0"/>
    <n v="0"/>
    <n v="0"/>
    <n v="0"/>
    <n v="0"/>
    <n v="0"/>
    <n v="0"/>
    <n v="0"/>
    <n v="0"/>
    <n v="0"/>
    <n v="0"/>
    <n v="0"/>
    <x v="0"/>
    <e v="#REF!"/>
    <x v="0"/>
  </r>
  <r>
    <s v="H2RW04KA6W0BLUE AND WHITE BICOLOR"/>
    <s v="12/01/2021"/>
    <d v="2021-05-06T00:00:00"/>
    <m/>
    <x v="0"/>
    <x v="2"/>
    <s v="004.308.046.046"/>
    <s v="H2RW04KA6W0"/>
    <s v="LS BODY"/>
    <s v="F01K"/>
    <s v="BLUE AND WHITE BICOLOR"/>
    <s v="SUSTAINABLE INTERLOCK 190"/>
    <s v="CN"/>
    <n v="22"/>
    <x v="0"/>
    <n v="19000"/>
    <n v="89"/>
    <n v="6.82"/>
    <n v="0.31"/>
    <n v="10"/>
    <n v="10"/>
    <m/>
    <m/>
    <m/>
    <m/>
    <n v="10"/>
    <m/>
    <m/>
    <n v="30"/>
    <n v="204.60000000000002"/>
    <n v="0"/>
    <n v="6"/>
    <n v="6"/>
    <n v="6"/>
    <n v="6"/>
    <n v="6"/>
    <n v="30"/>
    <n v="0"/>
    <n v="0"/>
    <n v="0"/>
    <n v="0"/>
    <n v="0"/>
    <n v="0"/>
    <n v="0"/>
    <n v="0"/>
    <n v="0"/>
    <n v="0"/>
    <n v="6"/>
    <n v="6"/>
    <n v="6"/>
    <n v="6"/>
    <n v="6"/>
    <n v="30"/>
    <x v="6"/>
    <e v="#REF!"/>
    <x v="3"/>
  </r>
  <r>
    <s v="H2RW04KA6W0WHITE AND PINK COMBO"/>
    <s v="12/01/2021"/>
    <d v="2021-05-06T00:00:00"/>
    <m/>
    <x v="0"/>
    <x v="2"/>
    <s v="004.308.046.046"/>
    <s v="H2RW04KA6W0"/>
    <s v="LS BODY"/>
    <s v="F07J"/>
    <s v="WHITE AND PINK COMBO"/>
    <s v="SUSTAINABLE INTERLOCK 190"/>
    <s v="CN"/>
    <n v="22"/>
    <x v="0"/>
    <n v="19000"/>
    <n v="89"/>
    <n v="6.82"/>
    <n v="0.31"/>
    <n v="10"/>
    <n v="10"/>
    <m/>
    <m/>
    <m/>
    <m/>
    <n v="10"/>
    <m/>
    <m/>
    <n v="30"/>
    <n v="204.60000000000002"/>
    <n v="0"/>
    <n v="6"/>
    <n v="6"/>
    <n v="6"/>
    <n v="6"/>
    <n v="6"/>
    <n v="30"/>
    <n v="0"/>
    <n v="0"/>
    <n v="0"/>
    <n v="0"/>
    <n v="0"/>
    <n v="0"/>
    <n v="0"/>
    <n v="0"/>
    <n v="0"/>
    <n v="0"/>
    <n v="6"/>
    <n v="6"/>
    <n v="6"/>
    <n v="6"/>
    <n v="6"/>
    <n v="30"/>
    <x v="6"/>
    <e v="#REF!"/>
    <x v="0"/>
  </r>
  <r>
    <s v="H2RW05KACT0BALLET PINK"/>
    <s v="12/01/2021"/>
    <d v="2021-05-06T00:00:00"/>
    <m/>
    <x v="0"/>
    <x v="2"/>
    <s v="004.308.046.046"/>
    <s v="H2RW05KACT0"/>
    <s v="SS POLO BODY"/>
    <s v="G6K9"/>
    <s v="BALLET PINK"/>
    <s v="SUSTAINABLE STRETCH PIQUET 180"/>
    <s v="CN"/>
    <n v="22"/>
    <x v="0"/>
    <n v="19000"/>
    <n v="89"/>
    <n v="6.82"/>
    <n v="0.31"/>
    <m/>
    <m/>
    <m/>
    <m/>
    <m/>
    <m/>
    <m/>
    <m/>
    <m/>
    <n v="0"/>
    <n v="0"/>
    <n v="0"/>
    <n v="0"/>
    <n v="0"/>
    <n v="0"/>
    <n v="0"/>
    <n v="0"/>
    <n v="0"/>
    <n v="0"/>
    <n v="0"/>
    <n v="0"/>
    <n v="0"/>
    <n v="0"/>
    <n v="0"/>
    <n v="0"/>
    <n v="0"/>
    <n v="0"/>
    <n v="0"/>
    <n v="0"/>
    <n v="0"/>
    <n v="0"/>
    <n v="0"/>
    <n v="0"/>
    <n v="0"/>
    <x v="0"/>
    <e v="#REF!"/>
    <x v="0"/>
  </r>
  <r>
    <s v="H2RW05KACT0SMART BLUE"/>
    <s v="12/01/2021"/>
    <d v="2021-05-06T00:00:00"/>
    <m/>
    <x v="0"/>
    <x v="2"/>
    <s v="004.308.046.046"/>
    <s v="H2RW05KACT0"/>
    <s v="SS POLO BODY"/>
    <s v="G7V2"/>
    <s v="SMART BLUE"/>
    <s v="SUSTAINABLE STRETCH PIQUET 180"/>
    <s v="CN"/>
    <n v="22"/>
    <x v="0"/>
    <n v="19000"/>
    <n v="89"/>
    <n v="6.82"/>
    <n v="0.31"/>
    <m/>
    <m/>
    <m/>
    <m/>
    <m/>
    <m/>
    <m/>
    <m/>
    <m/>
    <n v="0"/>
    <n v="0"/>
    <n v="0"/>
    <n v="0"/>
    <n v="0"/>
    <n v="0"/>
    <n v="0"/>
    <n v="0"/>
    <n v="0"/>
    <n v="0"/>
    <n v="0"/>
    <n v="0"/>
    <n v="0"/>
    <n v="0"/>
    <n v="0"/>
    <n v="0"/>
    <n v="0"/>
    <n v="0"/>
    <n v="0"/>
    <n v="0"/>
    <n v="0"/>
    <n v="0"/>
    <n v="0"/>
    <n v="0"/>
    <n v="0"/>
    <x v="0"/>
    <e v="#REF!"/>
    <x v="0"/>
  </r>
  <r>
    <s v="H2RW06J1300BLUE AND WHITE STRIPES"/>
    <s v="12/01/2021"/>
    <d v="2021-05-06T00:00:00"/>
    <m/>
    <x v="0"/>
    <x v="2"/>
    <s v="004.304.095.095"/>
    <s v="H2RW06J1300"/>
    <s v="SET SS BODY+SHORT PANTS"/>
    <s v="SA77"/>
    <s v="BLUE AND WHITE STRIPES"/>
    <s v="STRETCH JERSEY 180 SOLID"/>
    <s v="IN"/>
    <n v="36"/>
    <x v="0"/>
    <n v="29000"/>
    <n v="149"/>
    <n v="11.16"/>
    <n v="0.31"/>
    <m/>
    <m/>
    <m/>
    <m/>
    <m/>
    <m/>
    <m/>
    <m/>
    <m/>
    <n v="0"/>
    <n v="0"/>
    <n v="0"/>
    <n v="0"/>
    <n v="0"/>
    <n v="0"/>
    <n v="0"/>
    <n v="0"/>
    <n v="0"/>
    <n v="0"/>
    <n v="0"/>
    <n v="0"/>
    <n v="0"/>
    <n v="0"/>
    <n v="0"/>
    <n v="0"/>
    <n v="0"/>
    <n v="0"/>
    <n v="0"/>
    <n v="0"/>
    <n v="0"/>
    <n v="0"/>
    <n v="0"/>
    <n v="0"/>
    <n v="0"/>
    <x v="0"/>
    <e v="#REF!"/>
    <x v="0"/>
  </r>
  <r>
    <s v="H2RW06J1300MICRO STRIPE WHITE PINK"/>
    <s v="12/01/2021"/>
    <d v="2021-05-06T00:00:00"/>
    <m/>
    <x v="0"/>
    <x v="2"/>
    <s v="004.304.095.095"/>
    <s v="H2RW06J1300"/>
    <s v="SET SS BODY+SHORT PANTS"/>
    <s v="S08F"/>
    <s v="MICRO STRIPE WHITE PINK"/>
    <s v="STRETCH JERSEY 180 SOLID"/>
    <s v="IN"/>
    <n v="36"/>
    <x v="0"/>
    <n v="29000"/>
    <n v="149"/>
    <n v="11.16"/>
    <n v="0.31"/>
    <m/>
    <m/>
    <m/>
    <m/>
    <m/>
    <m/>
    <m/>
    <m/>
    <m/>
    <n v="0"/>
    <n v="0"/>
    <n v="0"/>
    <n v="0"/>
    <n v="0"/>
    <n v="0"/>
    <n v="0"/>
    <n v="0"/>
    <n v="0"/>
    <n v="0"/>
    <n v="0"/>
    <n v="0"/>
    <n v="0"/>
    <n v="0"/>
    <n v="0"/>
    <n v="0"/>
    <n v="0"/>
    <n v="0"/>
    <n v="0"/>
    <n v="0"/>
    <n v="0"/>
    <n v="0"/>
    <n v="0"/>
    <n v="0"/>
    <n v="0"/>
    <x v="0"/>
    <e v="#REF!"/>
    <x v="0"/>
  </r>
  <r>
    <s v="H2RW07KB030BLUE AND WHITE STRIPES"/>
    <s v="12/01/2021"/>
    <d v="2021-05-06T00:00:00"/>
    <m/>
    <x v="0"/>
    <x v="2"/>
    <s v="004.304.094.100"/>
    <s v="H2RW07KB030"/>
    <s v="SET JACKET+LS BODY+PANTS"/>
    <s v="SA77"/>
    <s v="BLUE AND WHITE STRIPES"/>
    <s v="INTERLOCK OTTOMAN 325GSM"/>
    <s v="IN"/>
    <n v="46"/>
    <x v="0"/>
    <n v="39000"/>
    <n v="189"/>
    <n v="14.26"/>
    <n v="0.31"/>
    <m/>
    <m/>
    <m/>
    <m/>
    <m/>
    <m/>
    <m/>
    <m/>
    <m/>
    <n v="0"/>
    <n v="0"/>
    <n v="0"/>
    <n v="0"/>
    <n v="0"/>
    <n v="0"/>
    <n v="0"/>
    <n v="0"/>
    <n v="0"/>
    <n v="0"/>
    <n v="0"/>
    <n v="0"/>
    <n v="0"/>
    <n v="0"/>
    <n v="0"/>
    <n v="0"/>
    <n v="0"/>
    <n v="0"/>
    <n v="0"/>
    <n v="0"/>
    <n v="0"/>
    <n v="0"/>
    <n v="0"/>
    <n v="0"/>
    <n v="0"/>
    <x v="0"/>
    <e v="#REF!"/>
    <x v="0"/>
  </r>
  <r>
    <s v="H2RW07KB030MICRO STRIPE WHITE PINK"/>
    <s v="12/01/2021"/>
    <d v="2021-05-06T00:00:00"/>
    <m/>
    <x v="0"/>
    <x v="2"/>
    <s v="004.304.094.100"/>
    <s v="H2RW07KB030"/>
    <s v="SET JACKET+LS BODY+PANTS"/>
    <s v="S08F"/>
    <s v="MICRO STRIPE WHITE PINK"/>
    <s v="INTERLOCK OTTOMAN 325GSM"/>
    <s v="IN"/>
    <n v="46"/>
    <x v="0"/>
    <n v="39000"/>
    <n v="189"/>
    <n v="14.26"/>
    <n v="0.31"/>
    <m/>
    <m/>
    <m/>
    <m/>
    <m/>
    <m/>
    <m/>
    <m/>
    <m/>
    <n v="0"/>
    <n v="0"/>
    <n v="0"/>
    <n v="0"/>
    <n v="0"/>
    <n v="0"/>
    <n v="0"/>
    <n v="0"/>
    <n v="0"/>
    <n v="0"/>
    <n v="0"/>
    <n v="0"/>
    <n v="0"/>
    <n v="0"/>
    <n v="0"/>
    <n v="0"/>
    <n v="0"/>
    <n v="0"/>
    <n v="0"/>
    <n v="0"/>
    <n v="0"/>
    <n v="0"/>
    <n v="0"/>
    <n v="0"/>
    <n v="0"/>
    <x v="0"/>
    <e v="#REF!"/>
    <x v="0"/>
  </r>
  <r>
    <s v="H2RW08KA6W0WHITE BIRDS ON BLUE"/>
    <s v="12/01/2021"/>
    <d v="2021-05-06T00:00:00"/>
    <m/>
    <x v="0"/>
    <x v="2"/>
    <s v="004.308.046.046"/>
    <s v="H2RW08KA6W0"/>
    <s v="INTERLOCK OVERALL"/>
    <s v="P677"/>
    <s v="WHITE BIRDS ON BLUE"/>
    <s v="SUSTAINABLE INTERLOCK 190"/>
    <s v="CN"/>
    <n v="29"/>
    <x v="0"/>
    <n v="19000"/>
    <n v="119"/>
    <n v="8.99"/>
    <n v="0.31"/>
    <m/>
    <m/>
    <m/>
    <m/>
    <m/>
    <m/>
    <m/>
    <m/>
    <m/>
    <n v="0"/>
    <n v="0"/>
    <n v="0"/>
    <n v="0"/>
    <n v="0"/>
    <n v="0"/>
    <n v="0"/>
    <n v="0"/>
    <n v="0"/>
    <n v="0"/>
    <n v="0"/>
    <n v="0"/>
    <n v="0"/>
    <n v="0"/>
    <n v="0"/>
    <n v="0"/>
    <n v="0"/>
    <n v="0"/>
    <n v="0"/>
    <n v="0"/>
    <n v="0"/>
    <n v="0"/>
    <n v="0"/>
    <n v="0"/>
    <n v="0"/>
    <x v="0"/>
    <e v="#REF!"/>
    <x v="0"/>
  </r>
  <r>
    <s v="H2RW08KA6W0WHITE BIRDS ON PINK"/>
    <s v="12/01/2021"/>
    <d v="2021-05-06T00:00:00"/>
    <m/>
    <x v="0"/>
    <x v="2"/>
    <s v="004.308.046.046"/>
    <s v="H2RW08KA6W0"/>
    <s v="INTERLOCK OVERALL"/>
    <s v="P684"/>
    <s v="WHITE BIRDS ON PINK"/>
    <s v="SUSTAINABLE INTERLOCK 190"/>
    <s v="CN"/>
    <n v="29"/>
    <x v="0"/>
    <n v="19000"/>
    <n v="119"/>
    <n v="8.99"/>
    <n v="0.31"/>
    <m/>
    <m/>
    <m/>
    <m/>
    <m/>
    <m/>
    <m/>
    <m/>
    <m/>
    <n v="0"/>
    <n v="0"/>
    <n v="0"/>
    <n v="0"/>
    <n v="0"/>
    <n v="0"/>
    <n v="0"/>
    <n v="0"/>
    <n v="0"/>
    <n v="0"/>
    <n v="0"/>
    <n v="0"/>
    <n v="0"/>
    <n v="0"/>
    <n v="0"/>
    <n v="0"/>
    <n v="0"/>
    <n v="0"/>
    <n v="0"/>
    <n v="0"/>
    <n v="0"/>
    <n v="0"/>
    <n v="0"/>
    <n v="0"/>
    <n v="0"/>
    <x v="0"/>
    <e v="#REF!"/>
    <x v="0"/>
  </r>
  <r>
    <s v="H2RW09KAE10BLUE CLOUD PRINT"/>
    <s v="12/01/2021"/>
    <d v="2021-05-06T00:00:00"/>
    <m/>
    <x v="0"/>
    <x v="2"/>
    <s v="004.304.094.100"/>
    <s v="H2RW09KAE10"/>
    <s v="SET JACKET+SS BODY+PANTS"/>
    <s v="PKL7"/>
    <s v="BLUE CLOUD PRINT"/>
    <s v="SUSTAINABLE MEL. INTERLOCK 190"/>
    <s v="IN"/>
    <n v="42"/>
    <x v="0"/>
    <n v="29000"/>
    <n v="169"/>
    <n v="13.02"/>
    <n v="0.31"/>
    <m/>
    <m/>
    <m/>
    <m/>
    <m/>
    <m/>
    <m/>
    <m/>
    <m/>
    <n v="0"/>
    <n v="0"/>
    <n v="0"/>
    <n v="0"/>
    <n v="0"/>
    <n v="0"/>
    <n v="0"/>
    <n v="0"/>
    <n v="0"/>
    <n v="0"/>
    <n v="0"/>
    <n v="0"/>
    <n v="0"/>
    <n v="0"/>
    <n v="0"/>
    <n v="0"/>
    <n v="0"/>
    <n v="0"/>
    <n v="0"/>
    <n v="0"/>
    <n v="0"/>
    <n v="0"/>
    <n v="0"/>
    <n v="0"/>
    <n v="0"/>
    <x v="0"/>
    <e v="#REF!"/>
    <x v="0"/>
  </r>
  <r>
    <s v="H2RW09KAE10PINK CLOUD/CLOUD GREY"/>
    <s v="12/01/2021"/>
    <d v="2021-05-06T00:00:00"/>
    <m/>
    <x v="0"/>
    <x v="2"/>
    <s v="004.304.094.100"/>
    <s v="H2RW09KAE10"/>
    <s v="SET JACKET+SS BODY+PANTS"/>
    <s v="PCCG"/>
    <s v="PINK CLOUD/CLOUD GREY"/>
    <s v="SUSTAINABLE MEL. INTERLOCK 190"/>
    <s v="IN"/>
    <n v="42"/>
    <x v="0"/>
    <n v="29000"/>
    <n v="169"/>
    <n v="13.02"/>
    <n v="0.31"/>
    <m/>
    <m/>
    <m/>
    <m/>
    <m/>
    <m/>
    <m/>
    <m/>
    <m/>
    <n v="0"/>
    <n v="0"/>
    <n v="0"/>
    <n v="0"/>
    <n v="0"/>
    <n v="0"/>
    <n v="0"/>
    <n v="0"/>
    <n v="0"/>
    <n v="0"/>
    <n v="0"/>
    <n v="0"/>
    <n v="0"/>
    <n v="0"/>
    <n v="0"/>
    <n v="0"/>
    <n v="0"/>
    <n v="0"/>
    <n v="0"/>
    <n v="0"/>
    <n v="0"/>
    <n v="0"/>
    <n v="0"/>
    <n v="0"/>
    <n v="0"/>
    <x v="0"/>
    <e v="#REF!"/>
    <x v="0"/>
  </r>
  <r>
    <s v="H2RW10J1311WHITE BLUE AND GREY BLOCKING"/>
    <s v="12/01/2021"/>
    <d v="2021-05-06T00:00:00"/>
    <m/>
    <x v="0"/>
    <x v="2"/>
    <s v="004.304.094.100"/>
    <s v="H2RW10J1311"/>
    <s v="SET 2PC SS BODY+PANTS"/>
    <s v="F02I"/>
    <s v="WHITE BLUE AND GREY BLOCKING"/>
    <s v="ORGANIC STRETCH JERSEY 180"/>
    <s v="IN"/>
    <n v="39"/>
    <x v="0"/>
    <n v="29000"/>
    <n v="159"/>
    <n v="12.09"/>
    <n v="0.31"/>
    <m/>
    <m/>
    <m/>
    <m/>
    <m/>
    <m/>
    <m/>
    <m/>
    <m/>
    <n v="0"/>
    <n v="0"/>
    <n v="0"/>
    <n v="0"/>
    <n v="0"/>
    <n v="0"/>
    <n v="0"/>
    <n v="0"/>
    <n v="0"/>
    <n v="0"/>
    <n v="0"/>
    <n v="0"/>
    <n v="0"/>
    <n v="0"/>
    <n v="0"/>
    <n v="0"/>
    <n v="0"/>
    <n v="0"/>
    <n v="0"/>
    <n v="0"/>
    <n v="0"/>
    <n v="0"/>
    <n v="0"/>
    <n v="0"/>
    <n v="0"/>
    <x v="0"/>
    <e v="#REF!"/>
    <x v="0"/>
  </r>
  <r>
    <s v="H2RW10J1311WHITE PINK COMBO"/>
    <s v="12/01/2021"/>
    <d v="2021-05-06T00:00:00"/>
    <m/>
    <x v="0"/>
    <x v="2"/>
    <s v="004.304.094.100"/>
    <s v="H2RW10J1311"/>
    <s v="SET 2PC SS BODY+PANTS"/>
    <s v="F048"/>
    <s v="WHITE PINK COMBO"/>
    <s v="ORGANIC STRETCH JERSEY 180"/>
    <s v="IN"/>
    <n v="39"/>
    <x v="0"/>
    <n v="29000"/>
    <n v="159"/>
    <n v="12.09"/>
    <n v="0.31"/>
    <m/>
    <m/>
    <m/>
    <m/>
    <m/>
    <m/>
    <m/>
    <m/>
    <m/>
    <n v="0"/>
    <n v="0"/>
    <n v="0"/>
    <n v="0"/>
    <n v="0"/>
    <n v="0"/>
    <n v="0"/>
    <n v="0"/>
    <n v="0"/>
    <n v="0"/>
    <n v="0"/>
    <n v="0"/>
    <n v="0"/>
    <n v="0"/>
    <n v="0"/>
    <n v="0"/>
    <n v="0"/>
    <n v="0"/>
    <n v="0"/>
    <n v="0"/>
    <n v="0"/>
    <n v="0"/>
    <n v="0"/>
    <n v="0"/>
    <n v="0"/>
    <x v="0"/>
    <e v="#REF!"/>
    <x v="0"/>
  </r>
  <r>
    <s v="H2RW12KAE10BLUE CLOUD PRINT"/>
    <s v="12/01/2021"/>
    <d v="2021-05-06T00:00:00"/>
    <m/>
    <x v="0"/>
    <x v="2"/>
    <s v="004.306.007.089"/>
    <s v="H2RW12KAE10"/>
    <s v="OVERALL"/>
    <s v="PKL7"/>
    <s v="BLUE CLOUD PRINT"/>
    <s v="SUSTAINABLE MEL. INTERLOCK 190"/>
    <s v="IN"/>
    <n v="26"/>
    <x v="0"/>
    <n v="19000"/>
    <n v="109"/>
    <n v="8.06"/>
    <n v="0.31"/>
    <m/>
    <m/>
    <m/>
    <m/>
    <m/>
    <m/>
    <m/>
    <m/>
    <m/>
    <n v="0"/>
    <n v="0"/>
    <n v="0"/>
    <n v="0"/>
    <n v="0"/>
    <n v="0"/>
    <n v="0"/>
    <n v="0"/>
    <n v="0"/>
    <n v="0"/>
    <n v="0"/>
    <n v="0"/>
    <n v="0"/>
    <n v="0"/>
    <n v="0"/>
    <n v="0"/>
    <n v="0"/>
    <n v="0"/>
    <n v="0"/>
    <n v="0"/>
    <n v="0"/>
    <n v="0"/>
    <n v="0"/>
    <n v="0"/>
    <n v="0"/>
    <x v="0"/>
    <e v="#REF!"/>
    <x v="0"/>
  </r>
  <r>
    <s v="H2RW12KAE10PINK CLOUD/CLOUD GREY"/>
    <s v="12/01/2021"/>
    <d v="2021-05-06T00:00:00"/>
    <m/>
    <x v="0"/>
    <x v="2"/>
    <s v="004.306.007.089"/>
    <s v="H2RW12KAE10"/>
    <s v="OVERALL"/>
    <s v="PCCG"/>
    <s v="PINK CLOUD/CLOUD GREY"/>
    <s v="SUSTAINABLE MEL. INTERLOCK 190"/>
    <s v="IN"/>
    <n v="26"/>
    <x v="0"/>
    <n v="19000"/>
    <n v="109"/>
    <n v="8.06"/>
    <n v="0.31"/>
    <m/>
    <m/>
    <m/>
    <m/>
    <m/>
    <m/>
    <m/>
    <m/>
    <m/>
    <n v="0"/>
    <n v="0"/>
    <n v="0"/>
    <n v="0"/>
    <n v="0"/>
    <n v="0"/>
    <n v="0"/>
    <n v="0"/>
    <n v="0"/>
    <n v="0"/>
    <n v="0"/>
    <n v="0"/>
    <n v="0"/>
    <n v="0"/>
    <n v="0"/>
    <n v="0"/>
    <n v="0"/>
    <n v="0"/>
    <n v="0"/>
    <n v="0"/>
    <n v="0"/>
    <n v="0"/>
    <n v="0"/>
    <n v="0"/>
    <n v="0"/>
    <x v="0"/>
    <e v="#REF!"/>
    <x v="0"/>
  </r>
  <r>
    <s v="H2RW14KACT0BALLET PINK"/>
    <s v="12/01/2021"/>
    <d v="2021-05-06T00:00:00"/>
    <m/>
    <x v="0"/>
    <x v="2"/>
    <s v="004.308.046.046"/>
    <s v="H2RW14KACT0"/>
    <s v="POLO SHORTIE"/>
    <s v="G6K9"/>
    <s v="BALLET PINK"/>
    <s v="SUSTAINABLE STRETCH PIQUET 180"/>
    <s v="CN"/>
    <n v="29"/>
    <x v="0"/>
    <n v="19000"/>
    <n v="119"/>
    <n v="8.99"/>
    <n v="0.31"/>
    <m/>
    <m/>
    <m/>
    <m/>
    <m/>
    <m/>
    <m/>
    <m/>
    <m/>
    <n v="0"/>
    <n v="0"/>
    <n v="0"/>
    <n v="0"/>
    <n v="0"/>
    <n v="0"/>
    <n v="0"/>
    <n v="0"/>
    <n v="0"/>
    <n v="0"/>
    <n v="0"/>
    <n v="0"/>
    <n v="0"/>
    <n v="0"/>
    <n v="0"/>
    <n v="0"/>
    <n v="0"/>
    <n v="0"/>
    <n v="0"/>
    <n v="0"/>
    <n v="0"/>
    <n v="0"/>
    <n v="0"/>
    <n v="0"/>
    <n v="0"/>
    <x v="0"/>
    <e v="#REF!"/>
    <x v="4"/>
  </r>
  <r>
    <s v="H2RW14KACT0SMART BLUE"/>
    <s v="12/01/2021"/>
    <d v="2021-05-06T00:00:00"/>
    <m/>
    <x v="0"/>
    <x v="2"/>
    <s v="004.308.046.046"/>
    <s v="H2RW14KACT0"/>
    <s v="POLO SHORTIE"/>
    <s v="G7V2"/>
    <s v="SMART BLUE"/>
    <s v="SUSTAINABLE STRETCH PIQUET 180"/>
    <s v="CN"/>
    <n v="29"/>
    <x v="0"/>
    <n v="19000"/>
    <n v="119"/>
    <n v="8.99"/>
    <n v="0.31"/>
    <m/>
    <m/>
    <m/>
    <m/>
    <m/>
    <m/>
    <m/>
    <m/>
    <m/>
    <n v="0"/>
    <n v="0"/>
    <n v="0"/>
    <n v="0"/>
    <n v="0"/>
    <n v="0"/>
    <n v="0"/>
    <n v="0"/>
    <n v="0"/>
    <n v="0"/>
    <n v="0"/>
    <n v="0"/>
    <n v="0"/>
    <n v="0"/>
    <n v="0"/>
    <n v="0"/>
    <n v="0"/>
    <n v="0"/>
    <n v="0"/>
    <n v="0"/>
    <n v="0"/>
    <n v="0"/>
    <n v="0"/>
    <n v="0"/>
    <n v="0"/>
    <x v="0"/>
    <e v="#REF!"/>
    <x v="0"/>
  </r>
  <r>
    <s v="H93J00WCAO0Jet Black A996"/>
    <s v="12/01/2021"/>
    <d v="2021-05-06T00:00:00"/>
    <m/>
    <x v="1"/>
    <x v="1"/>
    <s v="004.275.050.050"/>
    <s v="H93J00WCAO0"/>
    <s v="UNISEX PADDED LS JACKET_CORE"/>
    <s v="JBLK"/>
    <s v="Jet Black A996"/>
    <s v="MAT NYLON 40GSM"/>
    <s v="CN"/>
    <n v="59"/>
    <x v="1"/>
    <n v="49000"/>
    <n v="239"/>
    <n v="18.29"/>
    <n v="0.31"/>
    <m/>
    <m/>
    <m/>
    <m/>
    <m/>
    <m/>
    <m/>
    <m/>
    <m/>
    <n v="0"/>
    <n v="0"/>
    <n v="0"/>
    <n v="0"/>
    <n v="0"/>
    <n v="0"/>
    <n v="0"/>
    <n v="0"/>
    <n v="0"/>
    <n v="0"/>
    <n v="0"/>
    <n v="0"/>
    <n v="0"/>
    <n v="0"/>
    <n v="0"/>
    <n v="0"/>
    <n v="0"/>
    <n v="0"/>
    <n v="0"/>
    <n v="0"/>
    <n v="0"/>
    <n v="0"/>
    <n v="0"/>
    <n v="0"/>
    <n v="0"/>
    <x v="0"/>
    <e v="#REF!"/>
    <x v="0"/>
  </r>
  <r>
    <s v="H93J00WCAO0BLUE"/>
    <s v="12/01/2021"/>
    <d v="2021-05-06T00:00:00"/>
    <m/>
    <x v="1"/>
    <x v="1"/>
    <s v="004.275.050.050"/>
    <s v="H93J00WCAO0"/>
    <s v="UNISEX PADDED LS JACKET_CORE"/>
    <s v="BLU"/>
    <s v="BLUE"/>
    <s v="MAT NYLON 40GSM"/>
    <s v="CN"/>
    <n v="59"/>
    <x v="1"/>
    <n v="49000"/>
    <n v="239"/>
    <n v="18.29"/>
    <n v="0.31"/>
    <m/>
    <m/>
    <m/>
    <m/>
    <m/>
    <m/>
    <m/>
    <m/>
    <m/>
    <n v="0"/>
    <n v="0"/>
    <n v="0"/>
    <n v="0"/>
    <n v="0"/>
    <n v="0"/>
    <n v="0"/>
    <n v="0"/>
    <n v="0"/>
    <n v="0"/>
    <n v="0"/>
    <n v="0"/>
    <n v="0"/>
    <n v="0"/>
    <n v="0"/>
    <n v="0"/>
    <n v="0"/>
    <n v="0"/>
    <n v="0"/>
    <n v="0"/>
    <n v="0"/>
    <n v="0"/>
    <n v="0"/>
    <n v="0"/>
    <n v="0"/>
    <x v="0"/>
    <e v="#REF!"/>
    <x v="0"/>
  </r>
  <r>
    <s v="H93J01WCAO0BLUE"/>
    <s v="12/01/2021"/>
    <d v="2021-05-06T00:00:00"/>
    <m/>
    <x v="1"/>
    <x v="1"/>
    <s v="004.275.050.050"/>
    <s v="H93J01WCAO0"/>
    <s v="UNISEX PADDED SL VEST_CORE"/>
    <s v="BLU"/>
    <s v="BLUE"/>
    <s v="MAT NYLON 40GSM"/>
    <s v="CN"/>
    <n v="49"/>
    <x v="1"/>
    <n v="39000"/>
    <n v="199"/>
    <n v="15.19"/>
    <n v="0.31"/>
    <m/>
    <m/>
    <m/>
    <m/>
    <m/>
    <m/>
    <m/>
    <m/>
    <m/>
    <n v="0"/>
    <n v="0"/>
    <n v="0"/>
    <n v="0"/>
    <n v="0"/>
    <n v="0"/>
    <n v="0"/>
    <n v="0"/>
    <n v="0"/>
    <n v="0"/>
    <n v="0"/>
    <n v="0"/>
    <n v="0"/>
    <n v="0"/>
    <n v="0"/>
    <n v="0"/>
    <n v="0"/>
    <n v="0"/>
    <n v="0"/>
    <n v="0"/>
    <n v="0"/>
    <n v="0"/>
    <n v="0"/>
    <n v="0"/>
    <n v="0"/>
    <x v="0"/>
    <e v="#REF!"/>
    <x v="0"/>
  </r>
  <r>
    <s v="H93J01WCAO0Jet Black A996"/>
    <s v="12/01/2021"/>
    <d v="2021-05-06T00:00:00"/>
    <m/>
    <x v="1"/>
    <x v="1"/>
    <s v="004.275.050.050"/>
    <s v="H93J01WCAO0"/>
    <s v="UNISEX PADDED SL VEST_CORE"/>
    <s v="JBLK"/>
    <s v="Jet Black A996"/>
    <s v="MAT NYLON 40GSM"/>
    <s v="CN"/>
    <n v="49"/>
    <x v="1"/>
    <n v="39000"/>
    <n v="199"/>
    <n v="15.19"/>
    <n v="0.31"/>
    <m/>
    <m/>
    <m/>
    <m/>
    <m/>
    <m/>
    <m/>
    <m/>
    <m/>
    <n v="0"/>
    <n v="0"/>
    <n v="0"/>
    <n v="0"/>
    <n v="0"/>
    <n v="0"/>
    <n v="0"/>
    <n v="0"/>
    <n v="0"/>
    <n v="0"/>
    <n v="0"/>
    <n v="0"/>
    <n v="0"/>
    <n v="0"/>
    <n v="0"/>
    <n v="0"/>
    <n v="0"/>
    <n v="0"/>
    <n v="0"/>
    <n v="0"/>
    <n v="0"/>
    <n v="0"/>
    <n v="0"/>
    <n v="0"/>
    <n v="0"/>
    <x v="0"/>
    <e v="#REF!"/>
    <x v="0"/>
  </r>
  <r>
    <s v="H93J01WCAO0RAQUEL ROSE"/>
    <s v="12/01/2021"/>
    <d v="2021-05-06T00:00:00"/>
    <m/>
    <x v="1"/>
    <x v="1"/>
    <s v="004.275.050.050"/>
    <s v="H93J01WCAO0"/>
    <s v="UNISEX PADDED SL VEST_CORE"/>
    <s v="RARO"/>
    <s v="RAQUEL ROSE"/>
    <s v="MAT NYLON 40GSM"/>
    <s v="CN"/>
    <n v="49"/>
    <x v="1"/>
    <n v="39000"/>
    <n v="199"/>
    <n v="15.19"/>
    <n v="0.31"/>
    <m/>
    <m/>
    <m/>
    <m/>
    <m/>
    <m/>
    <m/>
    <m/>
    <m/>
    <n v="0"/>
    <n v="0"/>
    <n v="0"/>
    <n v="0"/>
    <n v="0"/>
    <n v="0"/>
    <n v="0"/>
    <n v="0"/>
    <n v="0"/>
    <n v="0"/>
    <n v="0"/>
    <n v="0"/>
    <n v="0"/>
    <n v="0"/>
    <n v="0"/>
    <n v="0"/>
    <n v="0"/>
    <n v="0"/>
    <n v="0"/>
    <n v="0"/>
    <n v="0"/>
    <n v="0"/>
    <n v="0"/>
    <n v="0"/>
    <n v="0"/>
    <x v="0"/>
    <e v="#REF!"/>
    <x v="0"/>
  </r>
  <r>
    <s v="H93T00WCAO0BLUE"/>
    <s v="12/01/2021"/>
    <d v="2021-05-06T00:00:00"/>
    <m/>
    <x v="1"/>
    <x v="1"/>
    <s v="004.306.009.050"/>
    <s v="H93T00WCAO0"/>
    <s v="UNISEX PADDED LS JACKET_CORE"/>
    <s v="BLU"/>
    <s v="BLUE"/>
    <s v="MAT NYLON 40GSM"/>
    <s v="CN"/>
    <n v="49"/>
    <x v="0"/>
    <n v="39000"/>
    <n v="199"/>
    <n v="15.19"/>
    <n v="0.31"/>
    <m/>
    <m/>
    <m/>
    <m/>
    <m/>
    <m/>
    <m/>
    <m/>
    <m/>
    <n v="0"/>
    <n v="0"/>
    <n v="0"/>
    <n v="0"/>
    <n v="0"/>
    <n v="0"/>
    <n v="0"/>
    <n v="0"/>
    <n v="0"/>
    <n v="0"/>
    <n v="0"/>
    <n v="0"/>
    <n v="0"/>
    <n v="0"/>
    <n v="0"/>
    <n v="0"/>
    <n v="0"/>
    <n v="0"/>
    <n v="0"/>
    <n v="0"/>
    <n v="0"/>
    <n v="0"/>
    <n v="0"/>
    <n v="0"/>
    <n v="0"/>
    <x v="0"/>
    <e v="#REF!"/>
    <x v="0"/>
  </r>
  <r>
    <s v="H93T00WCAO0Jet Black A996"/>
    <s v="12/01/2021"/>
    <d v="2021-05-06T00:00:00"/>
    <m/>
    <x v="1"/>
    <x v="1"/>
    <s v="004.306.009.050"/>
    <s v="H93T00WCAO0"/>
    <s v="UNISEX PADDED LS JACKET_CORE"/>
    <s v="JBLK"/>
    <s v="Jet Black A996"/>
    <s v="MAT NYLON 40GSM"/>
    <s v="CN"/>
    <n v="49"/>
    <x v="0"/>
    <n v="39000"/>
    <n v="199"/>
    <n v="15.19"/>
    <n v="0.31"/>
    <m/>
    <m/>
    <m/>
    <m/>
    <m/>
    <m/>
    <m/>
    <m/>
    <m/>
    <n v="0"/>
    <n v="0"/>
    <n v="0"/>
    <n v="0"/>
    <n v="0"/>
    <n v="0"/>
    <n v="0"/>
    <n v="0"/>
    <n v="0"/>
    <n v="0"/>
    <n v="0"/>
    <n v="0"/>
    <n v="0"/>
    <n v="0"/>
    <n v="0"/>
    <n v="0"/>
    <n v="0"/>
    <n v="0"/>
    <n v="0"/>
    <n v="0"/>
    <n v="0"/>
    <n v="0"/>
    <n v="0"/>
    <n v="0"/>
    <n v="0"/>
    <x v="0"/>
    <e v="#REF!"/>
    <x v="0"/>
  </r>
  <r>
    <s v="H93T01WCAO0BLUE"/>
    <s v="12/01/2021"/>
    <d v="2021-05-06T00:00:00"/>
    <m/>
    <x v="1"/>
    <x v="1"/>
    <s v="004.306.009.050"/>
    <s v="H93T01WCAO0"/>
    <s v="UNISEX PADDED SL VEST_CORE"/>
    <s v="BLU"/>
    <s v="BLUE"/>
    <s v="MAT NYLON 40GSM"/>
    <s v="CN"/>
    <n v="39"/>
    <x v="0"/>
    <n v="29000"/>
    <n v="159"/>
    <n v="12.09"/>
    <n v="0.31"/>
    <m/>
    <m/>
    <m/>
    <m/>
    <m/>
    <m/>
    <m/>
    <m/>
    <m/>
    <n v="0"/>
    <n v="0"/>
    <n v="0"/>
    <n v="0"/>
    <n v="0"/>
    <n v="0"/>
    <n v="0"/>
    <n v="0"/>
    <n v="0"/>
    <n v="0"/>
    <n v="0"/>
    <n v="0"/>
    <n v="0"/>
    <n v="0"/>
    <n v="0"/>
    <n v="0"/>
    <n v="0"/>
    <n v="0"/>
    <n v="0"/>
    <n v="0"/>
    <n v="0"/>
    <n v="0"/>
    <n v="0"/>
    <n v="0"/>
    <n v="0"/>
    <x v="0"/>
    <e v="#REF!"/>
    <x v="0"/>
  </r>
  <r>
    <s v="H93T01WCAO0Jet Black A996"/>
    <s v="12/01/2021"/>
    <d v="2021-05-06T00:00:00"/>
    <m/>
    <x v="1"/>
    <x v="1"/>
    <s v="004.306.009.050"/>
    <s v="H93T01WCAO0"/>
    <s v="UNISEX PADDED SL VEST_CORE"/>
    <s v="JBLK"/>
    <s v="Jet Black A996"/>
    <s v="MAT NYLON 40GSM"/>
    <s v="CN"/>
    <n v="39"/>
    <x v="0"/>
    <n v="29000"/>
    <n v="159"/>
    <n v="12.09"/>
    <n v="0.31"/>
    <m/>
    <m/>
    <m/>
    <m/>
    <m/>
    <m/>
    <m/>
    <m/>
    <m/>
    <n v="0"/>
    <n v="0"/>
    <n v="0"/>
    <n v="0"/>
    <n v="0"/>
    <n v="0"/>
    <n v="0"/>
    <n v="0"/>
    <n v="0"/>
    <n v="0"/>
    <n v="0"/>
    <n v="0"/>
    <n v="0"/>
    <n v="0"/>
    <n v="0"/>
    <n v="0"/>
    <n v="0"/>
    <n v="0"/>
    <n v="0"/>
    <n v="0"/>
    <n v="0"/>
    <n v="0"/>
    <n v="0"/>
    <n v="0"/>
    <n v="0"/>
    <x v="0"/>
    <e v="#REF!"/>
    <x v="0"/>
  </r>
  <r>
    <s v="H93T01WCAO0RED FLAME"/>
    <s v="12/01/2021"/>
    <d v="2021-05-06T00:00:00"/>
    <m/>
    <x v="1"/>
    <x v="1"/>
    <s v="004.306.009.050"/>
    <s v="H93T01WCAO0"/>
    <s v="UNISEX PADDED SL VEST_CORE"/>
    <s v="RDFL"/>
    <s v="RED FLAME"/>
    <s v="MAT NYLON 40GSM"/>
    <s v="CN"/>
    <n v="39"/>
    <x v="0"/>
    <n v="29000"/>
    <n v="159"/>
    <n v="12.09"/>
    <n v="0.31"/>
    <m/>
    <m/>
    <m/>
    <m/>
    <m/>
    <m/>
    <m/>
    <m/>
    <m/>
    <n v="0"/>
    <n v="0"/>
    <n v="0"/>
    <n v="0"/>
    <n v="0"/>
    <n v="0"/>
    <n v="0"/>
    <n v="0"/>
    <n v="0"/>
    <n v="0"/>
    <n v="0"/>
    <n v="0"/>
    <n v="0"/>
    <n v="0"/>
    <n v="0"/>
    <n v="0"/>
    <n v="0"/>
    <n v="0"/>
    <n v="0"/>
    <n v="0"/>
    <n v="0"/>
    <n v="0"/>
    <n v="0"/>
    <n v="0"/>
    <n v="0"/>
    <x v="0"/>
    <e v="#REF!"/>
    <x v="0"/>
  </r>
  <r>
    <s v="I2RD00WEHD0CITY YELLOW"/>
    <s v="12/01/2021"/>
    <d v="2021-05-06T00:00:00"/>
    <m/>
    <x v="1"/>
    <x v="3"/>
    <s v="004.304.020.025"/>
    <s v="I2RD00WEHD0"/>
    <s v="SATEEN CHINO SHORTS_CORE"/>
    <s v="G211"/>
    <s v="CITY YELLOW"/>
    <s v="ORGANIC STRETCH SATEEN 240GSM"/>
    <s v="IN"/>
    <n v="32"/>
    <x v="0"/>
    <n v="29000"/>
    <n v="129"/>
    <n v="9.92"/>
    <n v="0.31"/>
    <m/>
    <m/>
    <m/>
    <m/>
    <m/>
    <m/>
    <m/>
    <m/>
    <m/>
    <n v="0"/>
    <n v="0"/>
    <n v="0"/>
    <n v="0"/>
    <n v="0"/>
    <n v="0"/>
    <n v="0"/>
    <n v="0"/>
    <n v="0"/>
    <n v="0"/>
    <n v="0"/>
    <n v="0"/>
    <n v="0"/>
    <n v="0"/>
    <n v="0"/>
    <n v="0"/>
    <n v="0"/>
    <n v="0"/>
    <n v="0"/>
    <n v="0"/>
    <n v="0"/>
    <n v="0"/>
    <n v="0"/>
    <n v="0"/>
    <n v="0"/>
    <x v="0"/>
    <e v="#REF!"/>
    <x v="0"/>
  </r>
  <r>
    <s v="I2RD00WEHD0DREW BLUE"/>
    <s v="12/01/2021"/>
    <d v="2021-05-06T00:00:00"/>
    <m/>
    <x v="1"/>
    <x v="3"/>
    <s v="004.304.020.025"/>
    <s v="I2RD00WEHD0"/>
    <s v="SATEEN CHINO SHORTS_CORE"/>
    <s v="G710"/>
    <s v="DREW BLUE"/>
    <s v="ORGANIC STRETCH SATEEN 240GSM"/>
    <s v="IN"/>
    <n v="32"/>
    <x v="0"/>
    <n v="29000"/>
    <n v="129"/>
    <n v="9.92"/>
    <n v="0.31"/>
    <m/>
    <m/>
    <m/>
    <m/>
    <m/>
    <m/>
    <m/>
    <m/>
    <m/>
    <n v="0"/>
    <n v="0"/>
    <n v="0"/>
    <n v="0"/>
    <n v="0"/>
    <n v="0"/>
    <n v="0"/>
    <n v="0"/>
    <n v="0"/>
    <n v="0"/>
    <n v="0"/>
    <n v="0"/>
    <n v="0"/>
    <n v="0"/>
    <n v="0"/>
    <n v="0"/>
    <n v="0"/>
    <n v="0"/>
    <n v="0"/>
    <n v="0"/>
    <n v="0"/>
    <n v="0"/>
    <n v="0"/>
    <n v="0"/>
    <n v="0"/>
    <x v="0"/>
    <e v="#REF!"/>
    <x v="0"/>
  </r>
  <r>
    <s v="I2RD00WEHD0NEUTRAL SAND"/>
    <s v="12/01/2021"/>
    <d v="2021-05-06T00:00:00"/>
    <m/>
    <x v="1"/>
    <x v="3"/>
    <s v="004.304.020.025"/>
    <s v="I2RD00WEHD0"/>
    <s v="SATEEN CHINO SHORTS_CORE"/>
    <s v="G1DR"/>
    <s v="NEUTRAL SAND"/>
    <s v="ORGANIC STRETCH SATEEN 240GSM"/>
    <s v="IN"/>
    <n v="32"/>
    <x v="0"/>
    <n v="29000"/>
    <n v="129"/>
    <n v="9.92"/>
    <n v="0.31"/>
    <m/>
    <m/>
    <m/>
    <m/>
    <m/>
    <m/>
    <m/>
    <m/>
    <m/>
    <n v="0"/>
    <n v="0"/>
    <n v="0"/>
    <n v="0"/>
    <n v="0"/>
    <n v="0"/>
    <n v="0"/>
    <n v="0"/>
    <n v="0"/>
    <n v="0"/>
    <n v="0"/>
    <n v="0"/>
    <n v="0"/>
    <n v="0"/>
    <n v="0"/>
    <n v="0"/>
    <n v="0"/>
    <n v="0"/>
    <n v="0"/>
    <n v="0"/>
    <n v="0"/>
    <n v="0"/>
    <n v="0"/>
    <n v="0"/>
    <n v="0"/>
    <x v="0"/>
    <e v="#REF!"/>
    <x v="0"/>
  </r>
  <r>
    <s v="I2RD00WEHD0Pure White"/>
    <s v="12/01/2021"/>
    <d v="2021-05-06T00:00:00"/>
    <m/>
    <x v="1"/>
    <x v="3"/>
    <s v="004.304.020.025"/>
    <s v="I2RD00WEHD0"/>
    <s v="SATEEN CHINO SHORTS_CORE"/>
    <s v="G011"/>
    <s v="Pure White"/>
    <s v="ORGANIC STRETCH SATEEN 240GSM"/>
    <s v="IN"/>
    <n v="32"/>
    <x v="0"/>
    <n v="29000"/>
    <n v="129"/>
    <n v="9.92"/>
    <n v="0.31"/>
    <m/>
    <m/>
    <m/>
    <m/>
    <m/>
    <m/>
    <m/>
    <m/>
    <m/>
    <n v="0"/>
    <n v="0"/>
    <n v="0"/>
    <n v="0"/>
    <n v="0"/>
    <n v="0"/>
    <n v="0"/>
    <n v="0"/>
    <n v="0"/>
    <n v="0"/>
    <n v="0"/>
    <n v="0"/>
    <n v="0"/>
    <n v="0"/>
    <n v="0"/>
    <n v="0"/>
    <n v="0"/>
    <n v="0"/>
    <n v="0"/>
    <n v="0"/>
    <n v="0"/>
    <n v="0"/>
    <n v="0"/>
    <n v="0"/>
    <n v="0"/>
    <x v="0"/>
    <e v="#REF!"/>
    <x v="0"/>
  </r>
  <r>
    <s v="I2RD00WEHD0SMART BLUE"/>
    <s v="12/01/2021"/>
    <d v="2021-05-06T00:00:00"/>
    <m/>
    <x v="1"/>
    <x v="3"/>
    <s v="004.304.020.025"/>
    <s v="I2RD00WEHD0"/>
    <s v="SATEEN CHINO SHORTS_CORE"/>
    <s v="G7V2"/>
    <s v="SMART BLUE"/>
    <s v="ORGANIC STRETCH SATEEN 240GSM"/>
    <s v="IN"/>
    <n v="32"/>
    <x v="0"/>
    <n v="29000"/>
    <n v="129"/>
    <n v="9.92"/>
    <n v="0.31"/>
    <m/>
    <m/>
    <m/>
    <m/>
    <m/>
    <m/>
    <m/>
    <m/>
    <m/>
    <n v="0"/>
    <n v="0"/>
    <n v="0"/>
    <n v="0"/>
    <n v="0"/>
    <n v="0"/>
    <n v="0"/>
    <n v="0"/>
    <n v="0"/>
    <n v="0"/>
    <n v="0"/>
    <n v="0"/>
    <n v="0"/>
    <n v="0"/>
    <n v="0"/>
    <n v="0"/>
    <n v="0"/>
    <n v="0"/>
    <n v="0"/>
    <n v="0"/>
    <n v="0"/>
    <n v="0"/>
    <n v="0"/>
    <n v="0"/>
    <n v="0"/>
    <x v="0"/>
    <e v="#REF!"/>
    <x v="0"/>
  </r>
  <r>
    <s v="I2RG00K8HM0GLOWY GREEN"/>
    <s v="12/01/2021"/>
    <d v="2021-05-06T00:00:00"/>
    <m/>
    <x v="0"/>
    <x v="3"/>
    <s v="004.304.095.095"/>
    <s v="I2RG00K8HM0"/>
    <s v="SET SS T-SHIRT+SHORTS"/>
    <s v="GLOW"/>
    <s v="GLOWY GREEN"/>
    <s v="ORGANIC COTTON 160GSM"/>
    <s v="IN"/>
    <n v="36"/>
    <x v="0"/>
    <n v="29000"/>
    <n v="149"/>
    <n v="11.16"/>
    <n v="0.31"/>
    <m/>
    <m/>
    <m/>
    <m/>
    <m/>
    <m/>
    <m/>
    <m/>
    <m/>
    <n v="0"/>
    <n v="0"/>
    <n v="0"/>
    <n v="0"/>
    <n v="0"/>
    <n v="0"/>
    <n v="0"/>
    <n v="0"/>
    <n v="0"/>
    <n v="0"/>
    <n v="0"/>
    <n v="0"/>
    <n v="0"/>
    <n v="0"/>
    <n v="0"/>
    <n v="0"/>
    <n v="0"/>
    <n v="0"/>
    <n v="0"/>
    <n v="0"/>
    <n v="0"/>
    <n v="0"/>
    <n v="0"/>
    <n v="0"/>
    <n v="0"/>
    <x v="0"/>
    <e v="#REF!"/>
    <x v="0"/>
  </r>
  <r>
    <s v="I2RG01J1300BLUE GUESS PRINT"/>
    <s v="12/01/2021"/>
    <d v="2021-05-06T00:00:00"/>
    <m/>
    <x v="0"/>
    <x v="3"/>
    <s v="004.304.095.095"/>
    <s v="I2RG01J1300"/>
    <s v="SET SS BODY+KNIT DENIM OVERALL"/>
    <s v="PWA7"/>
    <s v="BLUE GUESS PRINT"/>
    <s v="STRETCH JERSEY 180 SOLID"/>
    <s v="IN"/>
    <n v="42"/>
    <x v="0"/>
    <n v="29000"/>
    <n v="169"/>
    <n v="13.02"/>
    <n v="0.31"/>
    <m/>
    <m/>
    <m/>
    <m/>
    <m/>
    <m/>
    <m/>
    <m/>
    <m/>
    <n v="0"/>
    <n v="0"/>
    <n v="0"/>
    <n v="0"/>
    <n v="0"/>
    <n v="0"/>
    <n v="0"/>
    <n v="0"/>
    <n v="0"/>
    <n v="0"/>
    <n v="0"/>
    <n v="0"/>
    <n v="0"/>
    <n v="0"/>
    <n v="0"/>
    <n v="0"/>
    <n v="0"/>
    <n v="0"/>
    <n v="0"/>
    <n v="0"/>
    <n v="0"/>
    <n v="0"/>
    <n v="0"/>
    <n v="0"/>
    <n v="0"/>
    <x v="0"/>
    <e v="#REF!"/>
    <x v="0"/>
  </r>
  <r>
    <s v="I2RG02KA6R0BLUE GREY GREEN COMBO"/>
    <s v="12/01/2021"/>
    <d v="2021-05-06T00:00:00"/>
    <m/>
    <x v="0"/>
    <x v="3"/>
    <s v="004.304.095.095"/>
    <s v="I2RG02KA6R0"/>
    <s v="SET HOOD ACTIVE TOP W/ZIP+PANT"/>
    <s v="F90P"/>
    <s v="BLUE GREY GREEN COMBO"/>
    <s v="SUSTAINABLE FRENCH TERRY 290"/>
    <s v="IN"/>
    <n v="46"/>
    <x v="0"/>
    <n v="39000"/>
    <n v="189"/>
    <n v="14.26"/>
    <n v="0.31"/>
    <m/>
    <m/>
    <m/>
    <m/>
    <m/>
    <m/>
    <m/>
    <m/>
    <m/>
    <n v="0"/>
    <n v="0"/>
    <n v="0"/>
    <n v="0"/>
    <n v="0"/>
    <n v="0"/>
    <n v="0"/>
    <n v="0"/>
    <n v="0"/>
    <n v="0"/>
    <n v="0"/>
    <n v="0"/>
    <n v="0"/>
    <n v="0"/>
    <n v="0"/>
    <n v="0"/>
    <n v="0"/>
    <n v="0"/>
    <n v="0"/>
    <n v="0"/>
    <n v="0"/>
    <n v="0"/>
    <n v="0"/>
    <n v="0"/>
    <n v="0"/>
    <x v="0"/>
    <e v="#REF!"/>
    <x v="0"/>
  </r>
  <r>
    <s v="I2RG03K8HM0Pure White"/>
    <s v="12/01/2021"/>
    <d v="2021-05-06T00:00:00"/>
    <m/>
    <x v="0"/>
    <x v="3"/>
    <s v="004.304.095.095"/>
    <s v="I2RG03K8HM0"/>
    <s v="SET SS T-SHIRT+KNIT DENIM PANT"/>
    <s v="G011"/>
    <s v="Pure White"/>
    <s v="ORGANIC COTTON 160GSM"/>
    <s v="IN"/>
    <n v="42"/>
    <x v="0"/>
    <n v="29000"/>
    <n v="169"/>
    <n v="13.02"/>
    <n v="0.31"/>
    <m/>
    <m/>
    <m/>
    <m/>
    <m/>
    <m/>
    <m/>
    <m/>
    <m/>
    <n v="0"/>
    <n v="0"/>
    <n v="0"/>
    <n v="0"/>
    <n v="0"/>
    <n v="0"/>
    <n v="0"/>
    <n v="0"/>
    <n v="0"/>
    <n v="0"/>
    <n v="0"/>
    <n v="0"/>
    <n v="0"/>
    <n v="0"/>
    <n v="0"/>
    <n v="0"/>
    <n v="0"/>
    <n v="0"/>
    <n v="0"/>
    <n v="0"/>
    <n v="0"/>
    <n v="0"/>
    <n v="0"/>
    <n v="0"/>
    <n v="0"/>
    <x v="0"/>
    <e v="#REF!"/>
    <x v="0"/>
  </r>
  <r>
    <s v="I2RG04K8HM0MARIETTA BLUE A772"/>
    <s v="12/01/2021"/>
    <d v="2021-05-06T00:00:00"/>
    <m/>
    <x v="0"/>
    <x v="3"/>
    <s v="004.304.095.095"/>
    <s v="I2RG04K8HM0"/>
    <s v="SET LS T-SHIRT + ACTIVE PANTS"/>
    <s v="MTBL"/>
    <s v="MARIETTA BLUE A772"/>
    <s v="ORGANIC COTTON 160GSM"/>
    <s v="IN"/>
    <n v="39"/>
    <x v="0"/>
    <n v="29000"/>
    <n v="159"/>
    <n v="12.09"/>
    <n v="0.31"/>
    <m/>
    <m/>
    <m/>
    <m/>
    <m/>
    <m/>
    <m/>
    <m/>
    <m/>
    <n v="0"/>
    <n v="0"/>
    <n v="0"/>
    <n v="0"/>
    <n v="0"/>
    <n v="0"/>
    <n v="0"/>
    <n v="0"/>
    <n v="0"/>
    <n v="0"/>
    <n v="0"/>
    <n v="0"/>
    <n v="0"/>
    <n v="0"/>
    <n v="0"/>
    <n v="0"/>
    <n v="0"/>
    <n v="0"/>
    <n v="0"/>
    <n v="0"/>
    <n v="0"/>
    <n v="0"/>
    <n v="0"/>
    <n v="0"/>
    <n v="0"/>
    <x v="0"/>
    <e v="#REF!"/>
    <x v="0"/>
  </r>
  <r>
    <s v="I2RG05KAE90LIGHT STONE HEATHER"/>
    <s v="12/01/2021"/>
    <d v="2021-05-06T00:00:00"/>
    <m/>
    <x v="0"/>
    <x v="3"/>
    <s v="004.304.095.095"/>
    <s v="I2RG05KAE90"/>
    <s v="SET SS T-SHIRT+PANTS"/>
    <s v="H9C9"/>
    <s v="LIGHT STONE HEATHER"/>
    <s v="ORGANIC MELANGE JERSEY 160GSM"/>
    <s v="IN"/>
    <n v="39"/>
    <x v="0"/>
    <n v="29000"/>
    <n v="159"/>
    <n v="12.09"/>
    <n v="0.31"/>
    <m/>
    <m/>
    <m/>
    <m/>
    <m/>
    <m/>
    <m/>
    <m/>
    <m/>
    <n v="0"/>
    <n v="0"/>
    <n v="0"/>
    <n v="0"/>
    <n v="0"/>
    <n v="0"/>
    <n v="0"/>
    <n v="0"/>
    <n v="0"/>
    <n v="0"/>
    <n v="0"/>
    <n v="0"/>
    <n v="0"/>
    <n v="0"/>
    <n v="0"/>
    <n v="0"/>
    <n v="0"/>
    <n v="0"/>
    <n v="0"/>
    <n v="0"/>
    <n v="0"/>
    <n v="0"/>
    <n v="0"/>
    <n v="0"/>
    <n v="0"/>
    <x v="0"/>
    <e v="#REF!"/>
    <x v="0"/>
  </r>
  <r>
    <s v="I2RG06K8HM0ANIMAL MAGIC"/>
    <s v="01/01/2022"/>
    <d v="2021-05-06T00:00:00"/>
    <m/>
    <x v="0"/>
    <x v="3"/>
    <s v="004.304.095.095"/>
    <s v="I2RG06K8HM0"/>
    <s v="SET SS T-SHIRT + ACTIVE SHORTS"/>
    <s v="P6H8"/>
    <s v="ANIMAL MAGIC"/>
    <s v="ORGANIC COTTON 160GSM"/>
    <s v="IN"/>
    <n v="36"/>
    <x v="0"/>
    <n v="29000"/>
    <n v="149"/>
    <n v="11.16"/>
    <n v="0.31"/>
    <m/>
    <m/>
    <m/>
    <m/>
    <m/>
    <m/>
    <m/>
    <m/>
    <m/>
    <n v="0"/>
    <n v="0"/>
    <n v="0"/>
    <n v="0"/>
    <n v="0"/>
    <n v="0"/>
    <n v="0"/>
    <n v="0"/>
    <n v="0"/>
    <n v="0"/>
    <n v="0"/>
    <n v="0"/>
    <n v="0"/>
    <n v="0"/>
    <n v="0"/>
    <n v="0"/>
    <n v="0"/>
    <n v="0"/>
    <n v="0"/>
    <n v="0"/>
    <n v="0"/>
    <n v="0"/>
    <n v="0"/>
    <n v="0"/>
    <n v="0"/>
    <x v="0"/>
    <e v="#REF!"/>
    <x v="0"/>
  </r>
  <r>
    <s v="I2RG07K5M20SMART BLUE"/>
    <s v="01/01/2022"/>
    <d v="2021-05-06T00:00:00"/>
    <m/>
    <x v="0"/>
    <x v="3"/>
    <s v="004.304.095.095"/>
    <s v="I2RG07K5M20"/>
    <s v="SET LS TSHIRT+BULL DENIM SHORT"/>
    <s v="G7V2"/>
    <s v="SMART BLUE"/>
    <s v="JERSEY KN71035"/>
    <s v="IN"/>
    <n v="39"/>
    <x v="0"/>
    <n v="29000"/>
    <n v="159"/>
    <n v="12.09"/>
    <n v="0.31"/>
    <m/>
    <m/>
    <m/>
    <m/>
    <m/>
    <m/>
    <m/>
    <m/>
    <m/>
    <n v="0"/>
    <n v="0"/>
    <n v="0"/>
    <n v="0"/>
    <n v="0"/>
    <n v="0"/>
    <n v="0"/>
    <n v="0"/>
    <n v="0"/>
    <n v="0"/>
    <n v="0"/>
    <n v="0"/>
    <n v="0"/>
    <n v="0"/>
    <n v="0"/>
    <n v="0"/>
    <n v="0"/>
    <n v="0"/>
    <n v="0"/>
    <n v="0"/>
    <n v="0"/>
    <n v="0"/>
    <n v="0"/>
    <n v="0"/>
    <n v="0"/>
    <x v="0"/>
    <e v="#REF!"/>
    <x v="0"/>
  </r>
  <r>
    <s v="I2RG08K6XN1HIGH DEF BLUE"/>
    <s v="01/01/2022"/>
    <d v="2021-05-06T00:00:00"/>
    <m/>
    <x v="0"/>
    <x v="3"/>
    <s v="004.304.095.095"/>
    <s v="I2RG08K6XN1"/>
    <s v="SET SS POLO + PANTS"/>
    <s v="HDFB"/>
    <s v="HIGH DEF BLUE"/>
    <s v="ORGANIC SLUB JERSEY 160"/>
    <s v="IN"/>
    <n v="39"/>
    <x v="0"/>
    <n v="29000"/>
    <n v="159"/>
    <n v="12.09"/>
    <n v="0.31"/>
    <m/>
    <m/>
    <m/>
    <m/>
    <m/>
    <m/>
    <m/>
    <m/>
    <m/>
    <n v="0"/>
    <n v="0"/>
    <n v="0"/>
    <n v="0"/>
    <n v="0"/>
    <n v="0"/>
    <n v="0"/>
    <n v="0"/>
    <n v="0"/>
    <n v="0"/>
    <n v="0"/>
    <n v="0"/>
    <n v="0"/>
    <n v="0"/>
    <n v="0"/>
    <n v="0"/>
    <n v="0"/>
    <n v="0"/>
    <n v="0"/>
    <n v="0"/>
    <n v="0"/>
    <n v="0"/>
    <n v="0"/>
    <n v="0"/>
    <n v="0"/>
    <x v="0"/>
    <e v="#REF!"/>
    <x v="0"/>
  </r>
  <r>
    <s v="I2RG09KAE90LIGHT STONE HEATHER"/>
    <s v="01/01/2022"/>
    <d v="2021-05-06T00:00:00"/>
    <m/>
    <x v="0"/>
    <x v="3"/>
    <s v="004.304.095.095"/>
    <s v="I2RG09KAE90"/>
    <s v="SET SS T-SHIRT + ACTIVE PANTS"/>
    <s v="H9C9"/>
    <s v="LIGHT STONE HEATHER"/>
    <s v="ORGANIC MELANGE JERSEY 160GSM"/>
    <s v="IN"/>
    <n v="39"/>
    <x v="0"/>
    <n v="29000"/>
    <n v="159"/>
    <n v="12.09"/>
    <n v="0.31"/>
    <m/>
    <m/>
    <m/>
    <m/>
    <m/>
    <m/>
    <m/>
    <m/>
    <m/>
    <n v="0"/>
    <n v="0"/>
    <n v="0"/>
    <n v="0"/>
    <n v="0"/>
    <n v="0"/>
    <n v="0"/>
    <n v="0"/>
    <n v="0"/>
    <n v="0"/>
    <n v="0"/>
    <n v="0"/>
    <n v="0"/>
    <n v="0"/>
    <n v="0"/>
    <n v="0"/>
    <n v="0"/>
    <n v="0"/>
    <n v="0"/>
    <n v="0"/>
    <n v="0"/>
    <n v="0"/>
    <n v="0"/>
    <n v="0"/>
    <n v="0"/>
    <x v="0"/>
    <e v="#REF!"/>
    <x v="0"/>
  </r>
  <r>
    <s v="I2RG10KAE70LIGHT STONE HEATHER"/>
    <s v="01/01/2022"/>
    <d v="2021-05-06T00:00:00"/>
    <m/>
    <x v="0"/>
    <x v="3"/>
    <s v="004.304.095.095"/>
    <s v="I2RG10KAE70"/>
    <s v="SET HOOD ACTIVE TOP W/ZIP+PANT"/>
    <s v="H9C9"/>
    <s v="LIGHT STONE HEATHER"/>
    <s v="ECO MELANGE FRENCH TERRY 290"/>
    <s v="IN"/>
    <n v="46"/>
    <x v="0"/>
    <n v="39000"/>
    <n v="189"/>
    <n v="14.26"/>
    <n v="0.31"/>
    <m/>
    <m/>
    <m/>
    <m/>
    <m/>
    <m/>
    <m/>
    <m/>
    <m/>
    <n v="0"/>
    <n v="0"/>
    <n v="0"/>
    <n v="0"/>
    <n v="0"/>
    <n v="0"/>
    <n v="0"/>
    <n v="0"/>
    <n v="0"/>
    <n v="0"/>
    <n v="0"/>
    <n v="0"/>
    <n v="0"/>
    <n v="0"/>
    <n v="0"/>
    <n v="0"/>
    <n v="0"/>
    <n v="0"/>
    <n v="0"/>
    <n v="0"/>
    <n v="0"/>
    <n v="0"/>
    <n v="0"/>
    <n v="0"/>
    <n v="0"/>
    <x v="0"/>
    <e v="#REF!"/>
    <x v="0"/>
  </r>
  <r>
    <s v="I2RG11K8HM0FLAG PRINT"/>
    <s v="02/01/2022"/>
    <d v="2021-05-06T00:00:00"/>
    <m/>
    <x v="0"/>
    <x v="3"/>
    <s v="004.304.095.095"/>
    <s v="I2RG11K8HM0"/>
    <s v="SET SS T-SHIRT + ACTIVE SHORT"/>
    <s v="P020"/>
    <s v="FLAG PRINT"/>
    <s v="ORGANIC COTTON 160GSM"/>
    <s v="IN"/>
    <n v="36"/>
    <x v="0"/>
    <n v="29000"/>
    <n v="149"/>
    <n v="11.16"/>
    <n v="0.31"/>
    <m/>
    <m/>
    <m/>
    <m/>
    <m/>
    <m/>
    <m/>
    <m/>
    <m/>
    <n v="0"/>
    <n v="0"/>
    <n v="0"/>
    <n v="0"/>
    <n v="0"/>
    <n v="0"/>
    <n v="0"/>
    <n v="0"/>
    <n v="0"/>
    <n v="0"/>
    <n v="0"/>
    <n v="0"/>
    <n v="0"/>
    <n v="0"/>
    <n v="0"/>
    <n v="0"/>
    <n v="0"/>
    <n v="0"/>
    <n v="0"/>
    <n v="0"/>
    <n v="0"/>
    <n v="0"/>
    <n v="0"/>
    <n v="0"/>
    <n v="0"/>
    <x v="0"/>
    <e v="#REF!"/>
    <x v="0"/>
  </r>
  <r>
    <s v="I2RG12K5M20WILLIAM STRIPE PRINT CORAL"/>
    <s v="02/01/2022"/>
    <d v="2021-05-06T00:00:00"/>
    <m/>
    <x v="0"/>
    <x v="3"/>
    <s v="004.304.095.095"/>
    <s v="I2RG12K5M20"/>
    <s v="SET LS T-SHIRT + DENIM PANTS"/>
    <s v="P30H"/>
    <s v="WILLIAM STRIPE PRINT CORAL"/>
    <s v="JERSEY KN71035"/>
    <s v="IN"/>
    <n v="42"/>
    <x v="0"/>
    <n v="29000"/>
    <n v="169"/>
    <n v="13.02"/>
    <n v="0.31"/>
    <m/>
    <m/>
    <m/>
    <m/>
    <m/>
    <m/>
    <m/>
    <m/>
    <m/>
    <n v="0"/>
    <n v="0"/>
    <n v="0"/>
    <n v="0"/>
    <n v="0"/>
    <n v="0"/>
    <n v="0"/>
    <n v="0"/>
    <n v="0"/>
    <n v="0"/>
    <n v="0"/>
    <n v="0"/>
    <n v="0"/>
    <n v="0"/>
    <n v="0"/>
    <n v="0"/>
    <n v="0"/>
    <n v="0"/>
    <n v="0"/>
    <n v="0"/>
    <n v="0"/>
    <n v="0"/>
    <n v="0"/>
    <n v="0"/>
    <n v="0"/>
    <x v="0"/>
    <e v="#REF!"/>
    <x v="0"/>
  </r>
  <r>
    <s v="I2RG13K8HM0SMART BLUE"/>
    <s v="02/01/2022"/>
    <d v="2021-05-06T00:00:00"/>
    <m/>
    <x v="0"/>
    <x v="3"/>
    <s v="004.304.095.095"/>
    <s v="I2RG13K8HM0"/>
    <s v="SET SS T-SHIRT + ACTIVE PANTS"/>
    <s v="G7V2"/>
    <s v="SMART BLUE"/>
    <s v="ORGANIC COTTON 160GSM"/>
    <s v="IN"/>
    <n v="39"/>
    <x v="0"/>
    <n v="29000"/>
    <n v="159"/>
    <n v="12.09"/>
    <n v="0.31"/>
    <m/>
    <m/>
    <m/>
    <m/>
    <m/>
    <m/>
    <m/>
    <m/>
    <m/>
    <n v="0"/>
    <n v="0"/>
    <n v="0"/>
    <n v="0"/>
    <n v="0"/>
    <n v="0"/>
    <n v="0"/>
    <n v="0"/>
    <n v="0"/>
    <n v="0"/>
    <n v="0"/>
    <n v="0"/>
    <n v="0"/>
    <n v="0"/>
    <n v="0"/>
    <n v="0"/>
    <n v="0"/>
    <n v="0"/>
    <n v="0"/>
    <n v="0"/>
    <n v="0"/>
    <n v="0"/>
    <n v="0"/>
    <n v="0"/>
    <n v="0"/>
    <x v="0"/>
    <e v="#REF!"/>
    <x v="0"/>
  </r>
  <r>
    <s v="I2RG14KA6R0SMART BLUE"/>
    <s v="02/01/2022"/>
    <d v="2021-05-06T00:00:00"/>
    <m/>
    <x v="0"/>
    <x v="3"/>
    <s v="004.304.095.095"/>
    <s v="I2RG14KA6R0"/>
    <s v="SET LS ACTIVE TOP+ACTIVE PANTS"/>
    <s v="G7V2"/>
    <s v="SMART BLUE"/>
    <s v="SUSTAINABLE FRENCH TERRY 290"/>
    <s v="IN"/>
    <n v="46"/>
    <x v="0"/>
    <n v="39000"/>
    <n v="189"/>
    <n v="14.26"/>
    <n v="0.31"/>
    <n v="10"/>
    <n v="10"/>
    <m/>
    <m/>
    <m/>
    <m/>
    <n v="10"/>
    <m/>
    <m/>
    <n v="30"/>
    <n v="427.8"/>
    <n v="0"/>
    <n v="6"/>
    <n v="6"/>
    <n v="6"/>
    <n v="6"/>
    <n v="6"/>
    <n v="30"/>
    <n v="0"/>
    <n v="0"/>
    <n v="0"/>
    <n v="0"/>
    <n v="0"/>
    <n v="0"/>
    <n v="0"/>
    <n v="0"/>
    <n v="0"/>
    <n v="0"/>
    <n v="6"/>
    <n v="6"/>
    <n v="6"/>
    <n v="6"/>
    <n v="6"/>
    <n v="30"/>
    <x v="7"/>
    <e v="#REF!"/>
    <x v="0"/>
  </r>
  <r>
    <s v="I2RG15WEGH0SMART BLUE AND WHITE STRIPES"/>
    <s v="01/01/2022"/>
    <d v="2021-05-06T00:00:00"/>
    <m/>
    <x v="1"/>
    <x v="3"/>
    <s v="004.304.094.100"/>
    <s v="I2RG15WEGH0"/>
    <s v="SET VEST+LS SHIRT+BERMUDA"/>
    <s v="S70D"/>
    <s v="SMART BLUE AND WHITE STRIPES"/>
    <s v="STRIPED SEER SUCKER"/>
    <s v="TN"/>
    <n v="59"/>
    <x v="0"/>
    <n v="49000"/>
    <n v="239"/>
    <n v="18.29"/>
    <n v="0.31"/>
    <m/>
    <m/>
    <m/>
    <m/>
    <m/>
    <m/>
    <m/>
    <m/>
    <m/>
    <n v="0"/>
    <n v="0"/>
    <n v="0"/>
    <n v="0"/>
    <n v="0"/>
    <n v="0"/>
    <n v="0"/>
    <n v="0"/>
    <n v="0"/>
    <n v="0"/>
    <n v="0"/>
    <n v="0"/>
    <n v="0"/>
    <n v="0"/>
    <n v="0"/>
    <n v="0"/>
    <n v="0"/>
    <n v="0"/>
    <n v="0"/>
    <n v="0"/>
    <n v="0"/>
    <n v="0"/>
    <n v="0"/>
    <n v="0"/>
    <n v="0"/>
    <x v="0"/>
    <e v="#REF!"/>
    <x v="0"/>
  </r>
  <r>
    <s v="I2RG16WCSI0LIGHT BLUE AND WHITE STRIPES"/>
    <s v="02/01/2022"/>
    <d v="2021-05-06T00:00:00"/>
    <m/>
    <x v="1"/>
    <x v="3"/>
    <s v="004.304.095.095"/>
    <s v="I2RG16WCSI0"/>
    <s v="SET SS SHIRT+KNIT DENIM SHORTS"/>
    <s v="S742"/>
    <s v="LIGHT BLUE AND WHITE STRIPES"/>
    <s v="POPLIN_140 GSM"/>
    <s v="IN"/>
    <n v="42"/>
    <x v="0"/>
    <n v="29000"/>
    <n v="169"/>
    <n v="13.02"/>
    <n v="0.31"/>
    <m/>
    <m/>
    <m/>
    <m/>
    <m/>
    <m/>
    <m/>
    <m/>
    <m/>
    <n v="0"/>
    <n v="0"/>
    <n v="0"/>
    <n v="0"/>
    <n v="0"/>
    <n v="0"/>
    <n v="0"/>
    <n v="0"/>
    <n v="0"/>
    <n v="0"/>
    <n v="0"/>
    <n v="0"/>
    <n v="0"/>
    <n v="0"/>
    <n v="0"/>
    <n v="0"/>
    <n v="0"/>
    <n v="0"/>
    <n v="0"/>
    <n v="0"/>
    <n v="0"/>
    <n v="0"/>
    <n v="0"/>
    <n v="0"/>
    <n v="0"/>
    <x v="0"/>
    <e v="#REF!"/>
    <x v="0"/>
  </r>
  <r>
    <s v="I2RG17K9OM0Pure White"/>
    <s v="02/01/2022"/>
    <d v="2021-05-06T00:00:00"/>
    <m/>
    <x v="0"/>
    <x v="3"/>
    <s v="004.304.095.095"/>
    <s v="I2RG17K9OM0"/>
    <s v="SET SS POLO + OXFORD SHORTS"/>
    <s v="G011"/>
    <s v="Pure White"/>
    <s v="STRETCH PIQUET 180GSM"/>
    <s v="CN"/>
    <n v="42"/>
    <x v="0"/>
    <n v="29000"/>
    <n v="169"/>
    <n v="13.02"/>
    <n v="0.31"/>
    <m/>
    <m/>
    <m/>
    <m/>
    <m/>
    <m/>
    <m/>
    <m/>
    <m/>
    <n v="0"/>
    <n v="0"/>
    <n v="0"/>
    <n v="0"/>
    <n v="0"/>
    <n v="0"/>
    <n v="0"/>
    <n v="0"/>
    <n v="0"/>
    <n v="0"/>
    <n v="0"/>
    <n v="0"/>
    <n v="0"/>
    <n v="0"/>
    <n v="0"/>
    <n v="0"/>
    <n v="0"/>
    <n v="0"/>
    <n v="0"/>
    <n v="0"/>
    <n v="0"/>
    <n v="0"/>
    <n v="0"/>
    <n v="0"/>
    <n v="0"/>
    <x v="0"/>
    <e v="#REF!"/>
    <x v="0"/>
  </r>
  <r>
    <s v="I2RG18K8HM0Pure White"/>
    <s v="02/01/2022"/>
    <d v="2021-05-06T00:00:00"/>
    <m/>
    <x v="0"/>
    <x v="3"/>
    <s v="004.304.095.095"/>
    <s v="I2RG18K8HM0"/>
    <s v="SET SS T-SHIRT+SHORTS"/>
    <s v="G011"/>
    <s v="Pure White"/>
    <s v="ORGANIC COTTON 160GSM"/>
    <s v="IN"/>
    <n v="39"/>
    <x v="0"/>
    <n v="29000"/>
    <n v="159"/>
    <n v="12.09"/>
    <n v="0.31"/>
    <m/>
    <m/>
    <m/>
    <m/>
    <m/>
    <m/>
    <m/>
    <m/>
    <m/>
    <n v="0"/>
    <n v="0"/>
    <n v="0"/>
    <n v="0"/>
    <n v="0"/>
    <n v="0"/>
    <n v="0"/>
    <n v="0"/>
    <n v="0"/>
    <n v="0"/>
    <n v="0"/>
    <n v="0"/>
    <n v="0"/>
    <n v="0"/>
    <n v="0"/>
    <n v="0"/>
    <n v="0"/>
    <n v="0"/>
    <n v="0"/>
    <n v="0"/>
    <n v="0"/>
    <n v="0"/>
    <n v="0"/>
    <n v="0"/>
    <n v="0"/>
    <x v="0"/>
    <e v="#REF!"/>
    <x v="0"/>
  </r>
  <r>
    <s v="I2RI00K8HM0GUESS DROP LOGO PRINT BLUE"/>
    <s v="12/01/2021"/>
    <d v="2021-05-06T00:00:00"/>
    <m/>
    <x v="0"/>
    <x v="3"/>
    <s v="004.307.087.086"/>
    <s v="I2RI00K8HM0"/>
    <s v="SS T-SHIRT"/>
    <s v="P7AL"/>
    <s v="GUESS DROP LOGO PRINT BLUE"/>
    <s v="ORGANIC COTTON 160GSM"/>
    <s v="IN"/>
    <n v="18"/>
    <x v="0"/>
    <n v="9000"/>
    <n v="69"/>
    <n v="5.58"/>
    <n v="0.31"/>
    <m/>
    <m/>
    <m/>
    <m/>
    <m/>
    <m/>
    <m/>
    <m/>
    <m/>
    <n v="0"/>
    <n v="0"/>
    <n v="0"/>
    <n v="0"/>
    <n v="0"/>
    <n v="0"/>
    <n v="0"/>
    <n v="0"/>
    <n v="0"/>
    <n v="0"/>
    <n v="0"/>
    <n v="0"/>
    <n v="0"/>
    <n v="0"/>
    <n v="0"/>
    <n v="0"/>
    <n v="0"/>
    <n v="0"/>
    <n v="0"/>
    <n v="0"/>
    <n v="0"/>
    <n v="0"/>
    <n v="0"/>
    <n v="0"/>
    <n v="0"/>
    <x v="0"/>
    <e v="#REF!"/>
    <x v="0"/>
  </r>
  <r>
    <s v="I2RI01K8HM0SALT WHITE"/>
    <s v="01/01/2022"/>
    <d v="2021-05-06T00:00:00"/>
    <m/>
    <x v="0"/>
    <x v="3"/>
    <s v="004.304.089.089"/>
    <s v="I2RI01K8HM0"/>
    <s v="SS T-SHIRT"/>
    <s v="G018"/>
    <s v="SALT WHITE"/>
    <s v="ORGANIC COTTON 160GSM"/>
    <s v="IN"/>
    <n v="16"/>
    <x v="0"/>
    <n v="9000"/>
    <n v="69"/>
    <n v="4.96"/>
    <n v="0.31"/>
    <n v="10"/>
    <n v="10"/>
    <m/>
    <m/>
    <m/>
    <m/>
    <n v="10"/>
    <m/>
    <m/>
    <n v="30"/>
    <n v="148.80000000000001"/>
    <n v="0"/>
    <n v="6"/>
    <n v="6"/>
    <n v="6"/>
    <n v="6"/>
    <n v="6"/>
    <n v="30"/>
    <n v="0"/>
    <n v="0"/>
    <n v="0"/>
    <n v="0"/>
    <n v="0"/>
    <n v="0"/>
    <n v="0"/>
    <n v="0"/>
    <n v="0"/>
    <n v="0"/>
    <n v="6"/>
    <n v="6"/>
    <n v="6"/>
    <n v="6"/>
    <n v="6"/>
    <n v="30"/>
    <x v="8"/>
    <e v="#REF!"/>
    <x v="0"/>
  </r>
  <r>
    <s v="I2RI02K8HM0Pure White"/>
    <s v="02/01/2022"/>
    <d v="2021-05-06T00:00:00"/>
    <m/>
    <x v="0"/>
    <x v="3"/>
    <s v="004.304.089.089"/>
    <s v="I2RI02K8HM0"/>
    <s v="SS T-SHIRT"/>
    <s v="G011"/>
    <s v="Pure White"/>
    <s v="ORGANIC COTTON 160GSM"/>
    <s v="IN"/>
    <n v="18"/>
    <x v="0"/>
    <n v="9000"/>
    <n v="69"/>
    <n v="5.58"/>
    <n v="0.31"/>
    <m/>
    <m/>
    <m/>
    <m/>
    <m/>
    <m/>
    <m/>
    <m/>
    <m/>
    <n v="0"/>
    <n v="0"/>
    <n v="0"/>
    <n v="0"/>
    <n v="0"/>
    <n v="0"/>
    <n v="0"/>
    <n v="0"/>
    <n v="0"/>
    <n v="0"/>
    <n v="0"/>
    <n v="0"/>
    <n v="0"/>
    <n v="0"/>
    <n v="0"/>
    <n v="0"/>
    <n v="0"/>
    <n v="0"/>
    <n v="0"/>
    <n v="0"/>
    <n v="0"/>
    <n v="0"/>
    <n v="0"/>
    <n v="0"/>
    <n v="0"/>
    <x v="0"/>
    <e v="#REF!"/>
    <x v="0"/>
  </r>
  <r>
    <s v="I2RL00WCFM0SMART BLUE"/>
    <s v="02/01/2022"/>
    <d v="2021-05-06T00:00:00"/>
    <m/>
    <x v="1"/>
    <x v="3"/>
    <s v="004.304.050.050"/>
    <s v="I2RL00WCFM0"/>
    <s v="MATT POLY BOMBER W/ZIP"/>
    <s v="G7V2"/>
    <s v="SMART BLUE"/>
    <s v="POLYESTER MATT EFFECT 60GSM"/>
    <s v="CN"/>
    <n v="46"/>
    <x v="0"/>
    <n v="39000"/>
    <n v="189"/>
    <n v="14.26"/>
    <n v="0.31"/>
    <n v="10"/>
    <n v="10"/>
    <m/>
    <m/>
    <m/>
    <m/>
    <n v="10"/>
    <m/>
    <m/>
    <n v="30"/>
    <n v="427.8"/>
    <n v="0"/>
    <n v="6"/>
    <n v="6"/>
    <n v="6"/>
    <n v="6"/>
    <n v="6"/>
    <n v="30"/>
    <n v="0"/>
    <n v="0"/>
    <n v="0"/>
    <n v="0"/>
    <n v="0"/>
    <n v="0"/>
    <n v="0"/>
    <n v="0"/>
    <n v="0"/>
    <n v="0"/>
    <n v="6"/>
    <n v="6"/>
    <n v="6"/>
    <n v="6"/>
    <n v="6"/>
    <n v="30"/>
    <x v="7"/>
    <e v="#REF!"/>
    <x v="0"/>
  </r>
  <r>
    <s v="I2RL00WCFM0TULIP RED"/>
    <s v="01/01/2022"/>
    <d v="2021-05-06T00:00:00"/>
    <m/>
    <x v="1"/>
    <x v="3"/>
    <s v="004.304.050.050"/>
    <s v="I2RL00WCFM0"/>
    <s v="MATT POLY BOMBER W/ZIP"/>
    <s v="TLRD"/>
    <s v="TULIP RED"/>
    <s v="POLYESTER MATT EFFECT 60GSM"/>
    <s v="CN"/>
    <n v="46"/>
    <x v="0"/>
    <n v="39000"/>
    <n v="189"/>
    <n v="14.26"/>
    <n v="0.31"/>
    <n v="10"/>
    <n v="10"/>
    <m/>
    <m/>
    <m/>
    <m/>
    <n v="10"/>
    <m/>
    <m/>
    <n v="30"/>
    <n v="427.8"/>
    <n v="0"/>
    <n v="6"/>
    <n v="6"/>
    <n v="6"/>
    <n v="6"/>
    <n v="6"/>
    <n v="30"/>
    <n v="0"/>
    <n v="0"/>
    <n v="0"/>
    <n v="0"/>
    <n v="0"/>
    <n v="0"/>
    <n v="0"/>
    <n v="0"/>
    <n v="0"/>
    <n v="0"/>
    <n v="6"/>
    <n v="6"/>
    <n v="6"/>
    <n v="6"/>
    <n v="6"/>
    <n v="30"/>
    <x v="7"/>
    <e v="#REF!"/>
    <x v="0"/>
  </r>
  <r>
    <s v="I2RL01WCBS0SMART BLUE"/>
    <s v="12/01/2021"/>
    <d v="2021-05-06T00:00:00"/>
    <m/>
    <x v="2"/>
    <x v="3"/>
    <s v="004.304.050.050"/>
    <s v="I2RL01WCBS0"/>
    <s v="REVERSIBLE PADDED LS JACKET"/>
    <s v="G7V2"/>
    <s v="SMART BLUE"/>
    <s v="NYLON SHINY EFFECT 40GSM"/>
    <s v="CN"/>
    <n v="59"/>
    <x v="0"/>
    <n v="49000"/>
    <n v="239"/>
    <n v="18.29"/>
    <n v="0.31"/>
    <m/>
    <m/>
    <m/>
    <m/>
    <m/>
    <m/>
    <m/>
    <m/>
    <m/>
    <n v="0"/>
    <n v="0"/>
    <n v="0"/>
    <n v="0"/>
    <n v="0"/>
    <n v="0"/>
    <n v="0"/>
    <n v="0"/>
    <n v="0"/>
    <n v="0"/>
    <n v="0"/>
    <n v="0"/>
    <n v="0"/>
    <n v="0"/>
    <n v="0"/>
    <n v="0"/>
    <n v="0"/>
    <n v="0"/>
    <n v="0"/>
    <n v="0"/>
    <n v="0"/>
    <n v="0"/>
    <n v="0"/>
    <n v="0"/>
    <n v="0"/>
    <x v="0"/>
    <e v="#REF!"/>
    <x v="0"/>
  </r>
  <r>
    <s v="I2RR00Z2NN0BLUE/WHT STRIPE YD"/>
    <s v="02/01/2022"/>
    <d v="2021-05-06T00:00:00"/>
    <m/>
    <x v="4"/>
    <x v="3"/>
    <s v="004.306.007.109"/>
    <s v="I2RR00Z2NN0"/>
    <s v="LS SWEATER"/>
    <s v="FXX7"/>
    <s v="BLUE/WHT STRIPE YD"/>
    <s v="ORGANIC COTTON"/>
    <s v="BD"/>
    <n v="32"/>
    <x v="0"/>
    <n v="29000"/>
    <n v="129"/>
    <n v="9.92"/>
    <n v="0.31"/>
    <m/>
    <m/>
    <m/>
    <m/>
    <m/>
    <m/>
    <m/>
    <m/>
    <m/>
    <n v="0"/>
    <n v="0"/>
    <n v="0"/>
    <n v="0"/>
    <n v="0"/>
    <n v="0"/>
    <n v="0"/>
    <n v="0"/>
    <n v="0"/>
    <n v="0"/>
    <n v="0"/>
    <n v="0"/>
    <n v="0"/>
    <n v="0"/>
    <n v="0"/>
    <n v="0"/>
    <n v="0"/>
    <n v="0"/>
    <n v="0"/>
    <n v="0"/>
    <n v="0"/>
    <n v="0"/>
    <n v="0"/>
    <n v="0"/>
    <n v="0"/>
    <x v="0"/>
    <e v="#REF!"/>
    <x v="0"/>
  </r>
  <r>
    <s v="I2RR00Z2NN0RED/WHT STRIPE YD"/>
    <s v="01/01/2022"/>
    <d v="2021-05-06T00:00:00"/>
    <m/>
    <x v="4"/>
    <x v="3"/>
    <s v="004.306.007.109"/>
    <s v="I2RR00Z2NN0"/>
    <s v="LS SWEATER"/>
    <s v="FXX5"/>
    <s v="RED/WHT STRIPE YD"/>
    <s v="ORGANIC COTTON"/>
    <s v="BD"/>
    <n v="32"/>
    <x v="0"/>
    <n v="29000"/>
    <n v="129"/>
    <n v="9.92"/>
    <n v="0.31"/>
    <m/>
    <m/>
    <m/>
    <m/>
    <m/>
    <m/>
    <m/>
    <m/>
    <m/>
    <n v="0"/>
    <n v="0"/>
    <n v="0"/>
    <n v="0"/>
    <n v="0"/>
    <n v="0"/>
    <n v="0"/>
    <n v="0"/>
    <n v="0"/>
    <n v="0"/>
    <n v="0"/>
    <n v="0"/>
    <n v="0"/>
    <n v="0"/>
    <n v="0"/>
    <n v="0"/>
    <n v="0"/>
    <n v="0"/>
    <n v="0"/>
    <n v="0"/>
    <n v="0"/>
    <n v="0"/>
    <n v="0"/>
    <n v="0"/>
    <n v="0"/>
    <x v="0"/>
    <e v="#REF!"/>
    <x v="0"/>
  </r>
  <r>
    <s v="I93A00D3QL0ORIGINAL LIGHT BLUE WASH"/>
    <s v="12/01/2021"/>
    <d v="2021-05-06T00:00:00"/>
    <m/>
    <x v="3"/>
    <x v="3"/>
    <s v="004.306.007.015"/>
    <s v="I93A00D3QL0"/>
    <s v="PULL-ON DENIM PANTS_CORE"/>
    <s v="RNLW"/>
    <s v="ORIGINAL LIGHT BLUE WASH"/>
    <s v="STRETCH DENIM 11.7OZ"/>
    <s v="PK"/>
    <n v="32"/>
    <x v="0"/>
    <n v="29000"/>
    <n v="129"/>
    <n v="9.92"/>
    <n v="0.31"/>
    <n v="10"/>
    <n v="10"/>
    <m/>
    <m/>
    <m/>
    <m/>
    <n v="10"/>
    <m/>
    <m/>
    <n v="30"/>
    <n v="297.60000000000002"/>
    <n v="0"/>
    <n v="6"/>
    <n v="6"/>
    <n v="6"/>
    <n v="6"/>
    <n v="6"/>
    <n v="30"/>
    <n v="0"/>
    <n v="0"/>
    <n v="0"/>
    <n v="0"/>
    <n v="0"/>
    <n v="0"/>
    <n v="0"/>
    <n v="0"/>
    <n v="0"/>
    <n v="0"/>
    <n v="6"/>
    <n v="6"/>
    <n v="6"/>
    <n v="6"/>
    <n v="6"/>
    <n v="30"/>
    <x v="2"/>
    <e v="#REF!"/>
    <x v="0"/>
  </r>
  <r>
    <s v="J0BD09D4H20MIDDLE BLUE WASH"/>
    <s v="12/01/2021"/>
    <d v="2021-05-06T00:00:00"/>
    <m/>
    <x v="3"/>
    <x v="4"/>
    <s v="004.265.020.022"/>
    <s v="J0BD09D4H20"/>
    <s v="DENIM SHORTS_CORE"/>
    <s v="MDDL"/>
    <s v="MIDDLE BLUE WASH"/>
    <s v="ORGANIC STRETCH DENIM 8.75 OZ"/>
    <s v="PK"/>
    <n v="39"/>
    <x v="1"/>
    <n v="29000"/>
    <n v="159"/>
    <n v="12.09"/>
    <n v="0.31"/>
    <m/>
    <m/>
    <m/>
    <m/>
    <m/>
    <m/>
    <m/>
    <m/>
    <m/>
    <n v="0"/>
    <n v="0"/>
    <n v="0"/>
    <n v="0"/>
    <n v="0"/>
    <n v="0"/>
    <n v="0"/>
    <n v="0"/>
    <n v="0"/>
    <n v="0"/>
    <n v="0"/>
    <n v="0"/>
    <n v="0"/>
    <n v="0"/>
    <n v="0"/>
    <n v="0"/>
    <n v="0"/>
    <n v="0"/>
    <n v="0"/>
    <n v="0"/>
    <n v="0"/>
    <n v="0"/>
    <n v="0"/>
    <n v="0"/>
    <n v="0"/>
    <x v="0"/>
    <e v="#REF!"/>
    <x v="0"/>
  </r>
  <r>
    <s v="J0BD09D4H20SUPER BRIGHT BLUE WASH"/>
    <s v="12/01/2021"/>
    <d v="2021-05-06T00:00:00"/>
    <m/>
    <x v="3"/>
    <x v="4"/>
    <s v="004.265.020.022"/>
    <s v="J0BD09D4H20"/>
    <s v="DENIM SHORTS_CORE"/>
    <s v="SBBL"/>
    <s v="SUPER BRIGHT BLUE WASH"/>
    <s v="ORGANIC STRETCH DENIM 8.75 OZ"/>
    <s v="PK"/>
    <n v="39"/>
    <x v="1"/>
    <n v="29000"/>
    <n v="159"/>
    <n v="12.09"/>
    <n v="0.31"/>
    <m/>
    <m/>
    <m/>
    <m/>
    <m/>
    <m/>
    <m/>
    <m/>
    <m/>
    <n v="0"/>
    <n v="0"/>
    <n v="0"/>
    <n v="0"/>
    <n v="0"/>
    <n v="0"/>
    <n v="0"/>
    <n v="0"/>
    <n v="0"/>
    <n v="0"/>
    <n v="0"/>
    <n v="0"/>
    <n v="0"/>
    <n v="0"/>
    <n v="0"/>
    <n v="0"/>
    <n v="0"/>
    <n v="0"/>
    <n v="0"/>
    <n v="0"/>
    <n v="0"/>
    <n v="0"/>
    <n v="0"/>
    <n v="0"/>
    <n v="0"/>
    <x v="0"/>
    <e v="#REF!"/>
    <x v="0"/>
  </r>
  <r>
    <s v="J1BA17WE5T0CHAMPAGNE"/>
    <s v="12/01/2021"/>
    <d v="2021-05-06T00:00:00"/>
    <m/>
    <x v="1"/>
    <x v="4"/>
    <s v="004.265.013.013"/>
    <s v="J1BA17WE5T0"/>
    <s v="1981 SKINNY MINI ME"/>
    <s v="FC10"/>
    <s v="CHAMPAGNE"/>
    <s v="SHINY COATING SOFT SUEDE"/>
    <s v="CN"/>
    <n v="49"/>
    <x v="1"/>
    <n v="39000"/>
    <n v="199"/>
    <n v="15.19"/>
    <n v="0.31"/>
    <m/>
    <m/>
    <m/>
    <m/>
    <m/>
    <m/>
    <m/>
    <m/>
    <m/>
    <n v="0"/>
    <n v="0"/>
    <n v="0"/>
    <n v="0"/>
    <n v="0"/>
    <n v="0"/>
    <n v="0"/>
    <n v="0"/>
    <n v="0"/>
    <n v="0"/>
    <n v="0"/>
    <n v="0"/>
    <n v="0"/>
    <n v="0"/>
    <n v="0"/>
    <n v="0"/>
    <n v="0"/>
    <n v="0"/>
    <n v="0"/>
    <n v="0"/>
    <n v="0"/>
    <n v="0"/>
    <n v="0"/>
    <n v="0"/>
    <n v="0"/>
    <x v="0"/>
    <e v="#REF!"/>
    <x v="0"/>
  </r>
  <r>
    <s v="J1BB10MC03WJet Black A996"/>
    <s v="02/01/2022"/>
    <d v="2021-05-06T00:00:00"/>
    <m/>
    <x v="0"/>
    <x v="4"/>
    <s v="004.265.080.088"/>
    <s v="J1BB10MC03W"/>
    <s v="LEGGINGS"/>
    <s v="JBLK"/>
    <s v="Jet Black A996"/>
    <s v="RECYCLED MICROFIBER 250"/>
    <s v="CN"/>
    <n v="32"/>
    <x v="3"/>
    <n v="29000"/>
    <n v="129"/>
    <n v="9.92"/>
    <n v="0.31"/>
    <m/>
    <m/>
    <m/>
    <m/>
    <m/>
    <m/>
    <m/>
    <m/>
    <m/>
    <n v="0"/>
    <n v="0"/>
    <n v="0"/>
    <n v="0"/>
    <n v="0"/>
    <n v="0"/>
    <n v="0"/>
    <n v="0"/>
    <n v="0"/>
    <n v="0"/>
    <n v="0"/>
    <n v="0"/>
    <n v="0"/>
    <n v="0"/>
    <n v="0"/>
    <n v="0"/>
    <n v="0"/>
    <n v="0"/>
    <n v="0"/>
    <n v="0"/>
    <n v="0"/>
    <n v="0"/>
    <n v="0"/>
    <n v="0"/>
    <n v="0"/>
    <x v="0"/>
    <e v="#REF!"/>
    <x v="0"/>
  </r>
  <r>
    <s v="J1BB10MC03WFIRST BLUSH PINK"/>
    <s v="02/01/2022"/>
    <d v="2021-05-06T00:00:00"/>
    <m/>
    <x v="0"/>
    <x v="4"/>
    <s v="004.265.080.088"/>
    <s v="J1BB10MC03W"/>
    <s v="LEGGINGS"/>
    <s v="A605"/>
    <s v="FIRST BLUSH PINK"/>
    <s v="RECYCLED MICROFIBER 250"/>
    <s v="CN"/>
    <n v="32"/>
    <x v="3"/>
    <n v="29000"/>
    <n v="129"/>
    <n v="9.92"/>
    <n v="0.31"/>
    <m/>
    <m/>
    <m/>
    <m/>
    <m/>
    <m/>
    <m/>
    <m/>
    <m/>
    <n v="0"/>
    <n v="0"/>
    <n v="0"/>
    <n v="0"/>
    <n v="0"/>
    <n v="0"/>
    <n v="0"/>
    <n v="0"/>
    <n v="0"/>
    <n v="0"/>
    <n v="0"/>
    <n v="0"/>
    <n v="0"/>
    <n v="0"/>
    <n v="0"/>
    <n v="0"/>
    <n v="0"/>
    <n v="0"/>
    <n v="0"/>
    <n v="0"/>
    <n v="0"/>
    <n v="0"/>
    <n v="0"/>
    <n v="0"/>
    <n v="0"/>
    <x v="0"/>
    <e v="#REF!"/>
    <x v="0"/>
  </r>
  <r>
    <s v="J1BB10MC03WNEW LIGHT LILAC"/>
    <s v="02/01/2022"/>
    <d v="2021-05-06T00:00:00"/>
    <m/>
    <x v="0"/>
    <x v="4"/>
    <s v="004.265.080.088"/>
    <s v="J1BB10MC03W"/>
    <s v="LEGGINGS"/>
    <s v="G472"/>
    <s v="NEW LIGHT LILAC"/>
    <s v="RECYCLED MICROFIBER 250"/>
    <s v="CN"/>
    <n v="32"/>
    <x v="3"/>
    <n v="29000"/>
    <n v="129"/>
    <n v="9.92"/>
    <n v="0.31"/>
    <m/>
    <m/>
    <m/>
    <m/>
    <m/>
    <m/>
    <m/>
    <m/>
    <m/>
    <n v="0"/>
    <n v="0"/>
    <n v="0"/>
    <n v="0"/>
    <n v="0"/>
    <n v="0"/>
    <n v="0"/>
    <n v="0"/>
    <n v="0"/>
    <n v="0"/>
    <n v="0"/>
    <n v="0"/>
    <n v="0"/>
    <n v="0"/>
    <n v="0"/>
    <n v="0"/>
    <n v="0"/>
    <n v="0"/>
    <n v="0"/>
    <n v="0"/>
    <n v="0"/>
    <n v="0"/>
    <n v="0"/>
    <n v="0"/>
    <n v="0"/>
    <x v="0"/>
    <e v="#REF!"/>
    <x v="0"/>
  </r>
  <r>
    <s v="J1BB12R2UJ0CREAM WHITE"/>
    <s v="12/01/2021"/>
    <d v="2021-05-06T00:00:00"/>
    <m/>
    <x v="4"/>
    <x v="4"/>
    <s v="004.265.014.014"/>
    <s v="J1BB12R2UJ0"/>
    <s v="SWEATER PANTS"/>
    <s v="G012"/>
    <s v="CREAM WHITE"/>
    <s v="SWTR ARIA"/>
    <s v="CN"/>
    <n v="42"/>
    <x v="3"/>
    <n v="29000"/>
    <n v="169"/>
    <n v="13.02"/>
    <n v="0.31"/>
    <n v="18"/>
    <n v="9"/>
    <n v="9"/>
    <n v="9"/>
    <n v="9"/>
    <n v="9"/>
    <m/>
    <m/>
    <m/>
    <n v="63"/>
    <n v="820.26"/>
    <n v="10"/>
    <n v="12"/>
    <n v="12"/>
    <n v="11"/>
    <n v="9"/>
    <n v="9"/>
    <n v="63"/>
    <n v="0"/>
    <n v="0"/>
    <n v="0"/>
    <n v="0"/>
    <n v="0"/>
    <n v="0"/>
    <n v="0"/>
    <n v="0"/>
    <n v="0"/>
    <n v="10"/>
    <n v="12"/>
    <n v="12"/>
    <n v="11"/>
    <n v="9"/>
    <n v="9"/>
    <n v="63"/>
    <x v="9"/>
    <e v="#REF!"/>
    <x v="0"/>
  </r>
  <r>
    <s v="J1BB12R2UJ0CHESTNUT HEATHER"/>
    <s v="12/01/2021"/>
    <d v="2021-05-06T00:00:00"/>
    <m/>
    <x v="4"/>
    <x v="4"/>
    <s v="004.265.014.014"/>
    <s v="J1BB12R2UJ0"/>
    <s v="SWEATER PANTS"/>
    <s v="H154"/>
    <s v="CHESTNUT HEATHER"/>
    <s v="SWTR ARIA"/>
    <s v="CN"/>
    <n v="42"/>
    <x v="3"/>
    <n v="29000"/>
    <n v="169"/>
    <n v="13.02"/>
    <n v="0.31"/>
    <m/>
    <m/>
    <m/>
    <m/>
    <m/>
    <m/>
    <m/>
    <m/>
    <m/>
    <n v="0"/>
    <n v="0"/>
    <n v="0"/>
    <n v="0"/>
    <n v="0"/>
    <n v="0"/>
    <n v="0"/>
    <n v="0"/>
    <n v="0"/>
    <n v="0"/>
    <n v="0"/>
    <n v="0"/>
    <n v="0"/>
    <n v="0"/>
    <n v="0"/>
    <n v="0"/>
    <n v="0"/>
    <n v="0"/>
    <n v="0"/>
    <n v="0"/>
    <n v="0"/>
    <n v="0"/>
    <n v="0"/>
    <n v="0"/>
    <n v="0"/>
    <x v="0"/>
    <e v="#REF!"/>
    <x v="0"/>
  </r>
  <r>
    <s v="J1BB12R2UJ0LIGHT STONE HEATHER"/>
    <s v="12/01/2021"/>
    <d v="2021-05-06T00:00:00"/>
    <m/>
    <x v="4"/>
    <x v="4"/>
    <s v="004.265.014.014"/>
    <s v="J1BB12R2UJ0"/>
    <s v="SWEATER PANTS"/>
    <s v="H9C9"/>
    <s v="LIGHT STONE HEATHER"/>
    <s v="SWTR ARIA"/>
    <s v="CN"/>
    <n v="42"/>
    <x v="3"/>
    <n v="29000"/>
    <n v="169"/>
    <n v="13.02"/>
    <n v="0.31"/>
    <n v="18"/>
    <n v="9"/>
    <n v="9"/>
    <n v="9"/>
    <n v="9"/>
    <n v="9"/>
    <m/>
    <m/>
    <m/>
    <n v="63"/>
    <n v="820.26"/>
    <n v="10"/>
    <n v="12"/>
    <n v="12"/>
    <n v="11"/>
    <n v="9"/>
    <n v="9"/>
    <n v="63"/>
    <n v="0"/>
    <n v="0"/>
    <n v="0"/>
    <n v="0"/>
    <n v="0"/>
    <n v="0"/>
    <n v="0"/>
    <n v="0"/>
    <n v="0"/>
    <n v="10"/>
    <n v="12"/>
    <n v="12"/>
    <n v="11"/>
    <n v="9"/>
    <n v="9"/>
    <n v="63"/>
    <x v="9"/>
    <e v="#REF!"/>
    <x v="0"/>
  </r>
  <r>
    <s v="J1BB12R2UJ0ALOE PALM"/>
    <s v="12/01/2021"/>
    <d v="2021-05-06T00:00:00"/>
    <m/>
    <x v="4"/>
    <x v="4"/>
    <s v="004.265.014.014"/>
    <s v="J1BB12R2UJ0"/>
    <s v="SWEATER PANTS"/>
    <s v="G7GP"/>
    <s v="ALOE PALM"/>
    <s v="SWTR ARIA"/>
    <s v="CN"/>
    <n v="42"/>
    <x v="3"/>
    <n v="29000"/>
    <n v="169"/>
    <n v="13.02"/>
    <n v="0.31"/>
    <m/>
    <m/>
    <m/>
    <m/>
    <m/>
    <m/>
    <m/>
    <m/>
    <m/>
    <n v="0"/>
    <n v="0"/>
    <n v="0"/>
    <n v="0"/>
    <n v="0"/>
    <n v="0"/>
    <n v="0"/>
    <n v="0"/>
    <n v="0"/>
    <n v="0"/>
    <n v="0"/>
    <n v="0"/>
    <n v="0"/>
    <n v="0"/>
    <n v="0"/>
    <n v="0"/>
    <n v="0"/>
    <n v="0"/>
    <n v="0"/>
    <n v="0"/>
    <n v="0"/>
    <n v="0"/>
    <n v="0"/>
    <n v="0"/>
    <n v="0"/>
    <x v="0"/>
    <e v="#REF!"/>
    <x v="0"/>
  </r>
  <r>
    <s v="J1BB12R2UJ0BALLET PINK"/>
    <s v="12/01/2021"/>
    <d v="2021-05-06T00:00:00"/>
    <m/>
    <x v="4"/>
    <x v="4"/>
    <s v="004.265.014.014"/>
    <s v="J1BB12R2UJ0"/>
    <s v="SWEATER PANTS"/>
    <s v="G6K9"/>
    <s v="BALLET PINK"/>
    <s v="SWTR ARIA"/>
    <s v="CN"/>
    <n v="42"/>
    <x v="3"/>
    <n v="29000"/>
    <n v="169"/>
    <n v="13.02"/>
    <n v="0.31"/>
    <n v="18"/>
    <n v="9"/>
    <n v="9"/>
    <n v="9"/>
    <n v="9"/>
    <n v="9"/>
    <m/>
    <m/>
    <m/>
    <n v="63"/>
    <n v="820.26"/>
    <n v="10"/>
    <n v="12"/>
    <n v="12"/>
    <n v="11"/>
    <n v="9"/>
    <n v="9"/>
    <n v="63"/>
    <n v="0"/>
    <n v="0"/>
    <n v="0"/>
    <n v="0"/>
    <n v="0"/>
    <n v="0"/>
    <n v="0"/>
    <n v="0"/>
    <n v="0"/>
    <n v="10"/>
    <n v="12"/>
    <n v="12"/>
    <n v="11"/>
    <n v="9"/>
    <n v="9"/>
    <n v="63"/>
    <x v="9"/>
    <e v="#REF!"/>
    <x v="0"/>
  </r>
  <r>
    <s v="J1BB14WE0L0GENTLE MAUVE"/>
    <s v="12/01/2021"/>
    <d v="2021-05-06T00:00:00"/>
    <m/>
    <x v="1"/>
    <x v="4"/>
    <s v="004.265.013.013"/>
    <s v="J1BB14WE0L0"/>
    <s v="FAUX SUEDE LEGGINGS_MINIME"/>
    <s v="F40K"/>
    <s v="GENTLE MAUVE"/>
    <s v="SOFT TOUCH FAUX SUEDE"/>
    <s v="CN"/>
    <m/>
    <x v="1"/>
    <n v="0"/>
    <n v="0"/>
    <n v="0"/>
    <e v="#DIV/0!"/>
    <m/>
    <m/>
    <m/>
    <m/>
    <m/>
    <m/>
    <m/>
    <m/>
    <m/>
    <n v="0"/>
    <n v="0"/>
    <n v="0"/>
    <n v="0"/>
    <n v="0"/>
    <n v="0"/>
    <n v="0"/>
    <n v="0"/>
    <n v="0"/>
    <n v="0"/>
    <n v="0"/>
    <n v="0"/>
    <n v="0"/>
    <n v="0"/>
    <n v="0"/>
    <n v="0"/>
    <n v="0"/>
    <n v="0"/>
    <n v="0"/>
    <n v="0"/>
    <n v="0"/>
    <n v="0"/>
    <n v="0"/>
    <n v="0"/>
    <n v="0"/>
    <x v="0"/>
    <e v="#REF!"/>
    <x v="0"/>
  </r>
  <r>
    <s v="J1BB14WE0L0LIGHT MATCHA"/>
    <s v="12/01/2021"/>
    <d v="2021-05-06T00:00:00"/>
    <m/>
    <x v="1"/>
    <x v="4"/>
    <s v="004.265.013.013"/>
    <s v="J1BB14WE0L0"/>
    <s v="FAUX SUEDE LEGGINGS_MINIME"/>
    <s v="G8CR"/>
    <s v="LIGHT MATCHA"/>
    <s v="SOFT TOUCH FAUX SUEDE"/>
    <s v="CN"/>
    <m/>
    <x v="1"/>
    <n v="0"/>
    <n v="0"/>
    <n v="0"/>
    <e v="#DIV/0!"/>
    <m/>
    <m/>
    <m/>
    <m/>
    <m/>
    <m/>
    <m/>
    <m/>
    <m/>
    <n v="0"/>
    <n v="0"/>
    <n v="0"/>
    <n v="0"/>
    <n v="0"/>
    <n v="0"/>
    <n v="0"/>
    <n v="0"/>
    <n v="0"/>
    <n v="0"/>
    <n v="0"/>
    <n v="0"/>
    <n v="0"/>
    <n v="0"/>
    <n v="0"/>
    <n v="0"/>
    <n v="0"/>
    <n v="0"/>
    <n v="0"/>
    <n v="0"/>
    <n v="0"/>
    <n v="0"/>
    <n v="0"/>
    <n v="0"/>
    <n v="0"/>
    <x v="0"/>
    <e v="#REF!"/>
    <x v="0"/>
  </r>
  <r>
    <s v="J1BB14WE0L0GREY PEARL"/>
    <s v="12/01/2021"/>
    <d v="2021-05-06T00:00:00"/>
    <m/>
    <x v="1"/>
    <x v="4"/>
    <s v="004.265.013.013"/>
    <s v="J1BB14WE0L0"/>
    <s v="FAUX SUEDE LEGGINGS_MINIME"/>
    <s v="G7DM"/>
    <s v="GREY PEARL"/>
    <s v="SOFT TOUCH FAUX SUEDE"/>
    <s v="CN"/>
    <m/>
    <x v="1"/>
    <n v="0"/>
    <n v="0"/>
    <n v="0"/>
    <e v="#DIV/0!"/>
    <m/>
    <m/>
    <m/>
    <m/>
    <m/>
    <m/>
    <m/>
    <m/>
    <m/>
    <n v="0"/>
    <n v="0"/>
    <n v="0"/>
    <n v="0"/>
    <n v="0"/>
    <n v="0"/>
    <n v="0"/>
    <n v="0"/>
    <n v="0"/>
    <n v="0"/>
    <n v="0"/>
    <n v="0"/>
    <n v="0"/>
    <n v="0"/>
    <n v="0"/>
    <n v="0"/>
    <n v="0"/>
    <n v="0"/>
    <n v="0"/>
    <n v="0"/>
    <n v="0"/>
    <n v="0"/>
    <n v="0"/>
    <n v="0"/>
    <n v="0"/>
    <x v="0"/>
    <e v="#REF!"/>
    <x v="0"/>
  </r>
  <r>
    <s v="J1BB18WE0L0GENTLE MAUVE"/>
    <s v="12/01/2021"/>
    <d v="2021-05-06T00:00:00"/>
    <m/>
    <x v="1"/>
    <x v="4"/>
    <s v="004.265.013.013"/>
    <s v="J1BB18WE0L0"/>
    <s v="EVELINA PANTS MINI ME"/>
    <s v="F40K"/>
    <s v="GENTLE MAUVE"/>
    <s v="SOFT TOUCH FAUX SUEDE"/>
    <s v="CN"/>
    <n v="49"/>
    <x v="1"/>
    <n v="39000"/>
    <n v="199"/>
    <n v="15.19"/>
    <n v="0.31"/>
    <m/>
    <m/>
    <m/>
    <m/>
    <m/>
    <m/>
    <m/>
    <m/>
    <m/>
    <n v="0"/>
    <n v="0"/>
    <n v="0"/>
    <n v="0"/>
    <n v="0"/>
    <n v="0"/>
    <n v="0"/>
    <n v="0"/>
    <n v="0"/>
    <n v="0"/>
    <n v="0"/>
    <n v="0"/>
    <n v="0"/>
    <n v="0"/>
    <n v="0"/>
    <n v="0"/>
    <n v="0"/>
    <n v="0"/>
    <n v="0"/>
    <n v="0"/>
    <n v="0"/>
    <n v="0"/>
    <n v="0"/>
    <n v="0"/>
    <n v="0"/>
    <x v="0"/>
    <e v="#REF!"/>
    <x v="0"/>
  </r>
  <r>
    <s v="J1BB18WE0L0GREY PEARL"/>
    <s v="12/01/2021"/>
    <d v="2021-05-06T00:00:00"/>
    <m/>
    <x v="1"/>
    <x v="4"/>
    <s v="004.265.013.013"/>
    <s v="J1BB18WE0L0"/>
    <s v="EVELINA PANTS MINI ME"/>
    <s v="G7DM"/>
    <s v="GREY PEARL"/>
    <s v="SOFT TOUCH FAUX SUEDE"/>
    <s v="CN"/>
    <n v="49"/>
    <x v="1"/>
    <n v="39000"/>
    <n v="199"/>
    <n v="15.19"/>
    <n v="0.31"/>
    <m/>
    <m/>
    <m/>
    <m/>
    <m/>
    <m/>
    <m/>
    <m/>
    <m/>
    <n v="0"/>
    <n v="0"/>
    <n v="0"/>
    <n v="0"/>
    <n v="0"/>
    <n v="0"/>
    <n v="0"/>
    <n v="0"/>
    <n v="0"/>
    <n v="0"/>
    <n v="0"/>
    <n v="0"/>
    <n v="0"/>
    <n v="0"/>
    <n v="0"/>
    <n v="0"/>
    <n v="0"/>
    <n v="0"/>
    <n v="0"/>
    <n v="0"/>
    <n v="0"/>
    <n v="0"/>
    <n v="0"/>
    <n v="0"/>
    <n v="0"/>
    <x v="0"/>
    <e v="#REF!"/>
    <x v="0"/>
  </r>
  <r>
    <s v="J1BB18WE0L0LIGHT MATCHA"/>
    <s v="12/01/2021"/>
    <d v="2021-05-06T00:00:00"/>
    <m/>
    <x v="1"/>
    <x v="4"/>
    <s v="004.265.013.013"/>
    <s v="J1BB18WE0L0"/>
    <s v="EVELINA PANTS MINI ME"/>
    <s v="G8CR"/>
    <s v="LIGHT MATCHA"/>
    <s v="SOFT TOUCH FAUX SUEDE"/>
    <s v="CN"/>
    <n v="49"/>
    <x v="1"/>
    <n v="39000"/>
    <n v="199"/>
    <n v="15.19"/>
    <n v="0.31"/>
    <m/>
    <m/>
    <m/>
    <m/>
    <m/>
    <m/>
    <m/>
    <m/>
    <m/>
    <n v="0"/>
    <n v="0"/>
    <n v="0"/>
    <n v="0"/>
    <n v="0"/>
    <n v="0"/>
    <n v="0"/>
    <n v="0"/>
    <n v="0"/>
    <n v="0"/>
    <n v="0"/>
    <n v="0"/>
    <n v="0"/>
    <n v="0"/>
    <n v="0"/>
    <n v="0"/>
    <n v="0"/>
    <n v="0"/>
    <n v="0"/>
    <n v="0"/>
    <n v="0"/>
    <n v="0"/>
    <n v="0"/>
    <n v="0"/>
    <n v="0"/>
    <x v="0"/>
    <e v="#REF!"/>
    <x v="0"/>
  </r>
  <r>
    <s v="J1BH04WE5D0GENTLE MAUVE"/>
    <s v="12/01/2021"/>
    <d v="2021-05-06T00:00:00"/>
    <m/>
    <x v="1"/>
    <x v="4"/>
    <s v="004.265.090.091"/>
    <s v="J1BH04WE5D0"/>
    <s v="LS DAISY SHIRT MINI ME"/>
    <s v="F40K"/>
    <s v="GENTLE MAUVE"/>
    <s v="SUPER SOFT FAUX SUEDE"/>
    <s v="CN"/>
    <n v="46"/>
    <x v="1"/>
    <n v="39000"/>
    <n v="189"/>
    <n v="14.26"/>
    <n v="0.31"/>
    <m/>
    <m/>
    <m/>
    <m/>
    <m/>
    <m/>
    <m/>
    <m/>
    <m/>
    <n v="0"/>
    <n v="0"/>
    <n v="0"/>
    <n v="0"/>
    <n v="0"/>
    <n v="0"/>
    <n v="0"/>
    <n v="0"/>
    <n v="0"/>
    <n v="0"/>
    <n v="0"/>
    <n v="0"/>
    <n v="0"/>
    <n v="0"/>
    <n v="0"/>
    <n v="0"/>
    <n v="0"/>
    <n v="0"/>
    <n v="0"/>
    <n v="0"/>
    <n v="0"/>
    <n v="0"/>
    <n v="0"/>
    <n v="0"/>
    <n v="0"/>
    <x v="0"/>
    <e v="#REF!"/>
    <x v="0"/>
  </r>
  <r>
    <s v="J1BH04WE5D0GREY PEARL"/>
    <s v="12/01/2021"/>
    <d v="2021-05-06T00:00:00"/>
    <m/>
    <x v="1"/>
    <x v="4"/>
    <s v="004.265.090.091"/>
    <s v="J1BH04WE5D0"/>
    <s v="LS DAISY SHIRT MINI ME"/>
    <s v="G7DM"/>
    <s v="GREY PEARL"/>
    <s v="SUPER SOFT FAUX SUEDE"/>
    <s v="CN"/>
    <n v="46"/>
    <x v="1"/>
    <n v="39000"/>
    <n v="189"/>
    <n v="14.26"/>
    <n v="0.31"/>
    <m/>
    <m/>
    <m/>
    <m/>
    <m/>
    <m/>
    <m/>
    <m/>
    <m/>
    <n v="0"/>
    <n v="0"/>
    <n v="0"/>
    <n v="0"/>
    <n v="0"/>
    <n v="0"/>
    <n v="0"/>
    <n v="0"/>
    <n v="0"/>
    <n v="0"/>
    <n v="0"/>
    <n v="0"/>
    <n v="0"/>
    <n v="0"/>
    <n v="0"/>
    <n v="0"/>
    <n v="0"/>
    <n v="0"/>
    <n v="0"/>
    <n v="0"/>
    <n v="0"/>
    <n v="0"/>
    <n v="0"/>
    <n v="0"/>
    <n v="0"/>
    <x v="0"/>
    <e v="#REF!"/>
    <x v="0"/>
  </r>
  <r>
    <s v="J1BH04WE5D0LIGHT MATCHA"/>
    <s v="12/01/2021"/>
    <d v="2021-05-06T00:00:00"/>
    <m/>
    <x v="1"/>
    <x v="4"/>
    <s v="004.265.090.091"/>
    <s v="J1BH04WE5D0"/>
    <s v="LS DAISY SHIRT MINI ME"/>
    <s v="G8CR"/>
    <s v="LIGHT MATCHA"/>
    <s v="SUPER SOFT FAUX SUEDE"/>
    <s v="CN"/>
    <n v="46"/>
    <x v="1"/>
    <n v="39000"/>
    <n v="189"/>
    <n v="14.26"/>
    <n v="0.31"/>
    <m/>
    <m/>
    <m/>
    <m/>
    <m/>
    <m/>
    <m/>
    <m/>
    <m/>
    <n v="0"/>
    <n v="0"/>
    <n v="0"/>
    <n v="0"/>
    <n v="0"/>
    <n v="0"/>
    <n v="0"/>
    <n v="0"/>
    <n v="0"/>
    <n v="0"/>
    <n v="0"/>
    <n v="0"/>
    <n v="0"/>
    <n v="0"/>
    <n v="0"/>
    <n v="0"/>
    <n v="0"/>
    <n v="0"/>
    <n v="0"/>
    <n v="0"/>
    <n v="0"/>
    <n v="0"/>
    <n v="0"/>
    <n v="0"/>
    <n v="0"/>
    <x v="0"/>
    <e v="#REF!"/>
    <x v="0"/>
  </r>
  <r>
    <s v="J1BI39MC03WJet Black A996"/>
    <s v="02/01/2022"/>
    <d v="2021-05-06T00:00:00"/>
    <m/>
    <x v="0"/>
    <x v="4"/>
    <s v="004.265.080.084"/>
    <s v="J1BI39MC03W"/>
    <s v="ACTIVE BRA"/>
    <s v="JBLK"/>
    <s v="Jet Black A996"/>
    <s v="RECYCLED MICROFIBER 250"/>
    <s v="CN"/>
    <n v="29"/>
    <x v="3"/>
    <n v="19000"/>
    <n v="119"/>
    <n v="8.99"/>
    <n v="0.31"/>
    <m/>
    <m/>
    <m/>
    <m/>
    <m/>
    <m/>
    <m/>
    <m/>
    <m/>
    <n v="0"/>
    <n v="0"/>
    <n v="0"/>
    <n v="0"/>
    <n v="0"/>
    <n v="0"/>
    <n v="0"/>
    <n v="0"/>
    <n v="0"/>
    <n v="0"/>
    <n v="0"/>
    <n v="0"/>
    <n v="0"/>
    <n v="0"/>
    <n v="0"/>
    <n v="0"/>
    <n v="0"/>
    <n v="0"/>
    <n v="0"/>
    <n v="0"/>
    <n v="0"/>
    <n v="0"/>
    <n v="0"/>
    <n v="0"/>
    <n v="0"/>
    <x v="0"/>
    <e v="#REF!"/>
    <x v="0"/>
  </r>
  <r>
    <s v="J1BI39MC03WFIRST BLUSH PINK"/>
    <s v="02/01/2022"/>
    <d v="2021-05-06T00:00:00"/>
    <m/>
    <x v="0"/>
    <x v="4"/>
    <s v="004.265.080.084"/>
    <s v="J1BI39MC03W"/>
    <s v="ACTIVE BRA"/>
    <s v="A605"/>
    <s v="FIRST BLUSH PINK"/>
    <s v="RECYCLED MICROFIBER 250"/>
    <s v="CN"/>
    <n v="29"/>
    <x v="3"/>
    <n v="19000"/>
    <n v="119"/>
    <n v="8.99"/>
    <n v="0.31"/>
    <m/>
    <m/>
    <m/>
    <m/>
    <m/>
    <m/>
    <m/>
    <m/>
    <m/>
    <n v="0"/>
    <n v="0"/>
    <n v="0"/>
    <n v="0"/>
    <n v="0"/>
    <n v="0"/>
    <n v="0"/>
    <n v="0"/>
    <n v="0"/>
    <n v="0"/>
    <n v="0"/>
    <n v="0"/>
    <n v="0"/>
    <n v="0"/>
    <n v="0"/>
    <n v="0"/>
    <n v="0"/>
    <n v="0"/>
    <n v="0"/>
    <n v="0"/>
    <n v="0"/>
    <n v="0"/>
    <n v="0"/>
    <n v="0"/>
    <n v="0"/>
    <x v="0"/>
    <e v="#REF!"/>
    <x v="0"/>
  </r>
  <r>
    <s v="J1BI39MC03WNEW LIGHT LILAC"/>
    <s v="02/01/2022"/>
    <d v="2021-05-06T00:00:00"/>
    <m/>
    <x v="0"/>
    <x v="4"/>
    <s v="004.265.080.084"/>
    <s v="J1BI39MC03W"/>
    <s v="ACTIVE BRA"/>
    <s v="G472"/>
    <s v="NEW LIGHT LILAC"/>
    <s v="RECYCLED MICROFIBER 250"/>
    <s v="CN"/>
    <n v="29"/>
    <x v="3"/>
    <n v="19000"/>
    <n v="119"/>
    <n v="8.99"/>
    <n v="0.31"/>
    <m/>
    <m/>
    <m/>
    <m/>
    <m/>
    <m/>
    <m/>
    <m/>
    <m/>
    <n v="0"/>
    <n v="0"/>
    <n v="0"/>
    <n v="0"/>
    <n v="0"/>
    <n v="0"/>
    <n v="0"/>
    <n v="0"/>
    <n v="0"/>
    <n v="0"/>
    <n v="0"/>
    <n v="0"/>
    <n v="0"/>
    <n v="0"/>
    <n v="0"/>
    <n v="0"/>
    <n v="0"/>
    <n v="0"/>
    <n v="0"/>
    <n v="0"/>
    <n v="0"/>
    <n v="0"/>
    <n v="0"/>
    <n v="0"/>
    <n v="0"/>
    <x v="0"/>
    <e v="#REF!"/>
    <x v="0"/>
  </r>
  <r>
    <s v="J1BK31R2UJ0CHESTNUT HEATHER"/>
    <s v="12/01/2021"/>
    <d v="2021-05-06T00:00:00"/>
    <m/>
    <x v="4"/>
    <x v="4"/>
    <s v="004.265.051.048"/>
    <s v="J1BK31R2UJ0"/>
    <s v="SWEATER JUMPSUIT"/>
    <s v="H154"/>
    <s v="CHESTNUT HEATHER"/>
    <s v="SWTR ARIA"/>
    <s v="CN"/>
    <n v="79"/>
    <x v="3"/>
    <n v="69000"/>
    <n v="319"/>
    <n v="24.49"/>
    <n v="0.31"/>
    <m/>
    <m/>
    <m/>
    <m/>
    <m/>
    <m/>
    <m/>
    <m/>
    <m/>
    <n v="0"/>
    <n v="0"/>
    <n v="0"/>
    <n v="0"/>
    <n v="0"/>
    <n v="0"/>
    <n v="0"/>
    <n v="0"/>
    <n v="0"/>
    <n v="0"/>
    <n v="0"/>
    <n v="0"/>
    <n v="0"/>
    <n v="0"/>
    <n v="0"/>
    <n v="0"/>
    <n v="0"/>
    <n v="0"/>
    <n v="0"/>
    <n v="0"/>
    <n v="0"/>
    <n v="0"/>
    <n v="0"/>
    <n v="0"/>
    <n v="0"/>
    <x v="0"/>
    <e v="#REF!"/>
    <x v="0"/>
  </r>
  <r>
    <s v="J1BK31R2UJ0LIGHT STONE HEATHER"/>
    <s v="12/01/2021"/>
    <d v="2021-05-06T00:00:00"/>
    <m/>
    <x v="4"/>
    <x v="4"/>
    <s v="004.265.051.048"/>
    <s v="J1BK31R2UJ0"/>
    <s v="SWEATER JUMPSUIT"/>
    <s v="H9C9"/>
    <s v="LIGHT STONE HEATHER"/>
    <s v="SWTR ARIA"/>
    <s v="CN"/>
    <n v="79"/>
    <x v="3"/>
    <n v="69000"/>
    <n v="319"/>
    <n v="24.49"/>
    <n v="0.31"/>
    <m/>
    <m/>
    <m/>
    <m/>
    <m/>
    <m/>
    <m/>
    <m/>
    <m/>
    <n v="0"/>
    <n v="0"/>
    <n v="0"/>
    <n v="0"/>
    <n v="0"/>
    <n v="0"/>
    <n v="0"/>
    <n v="0"/>
    <n v="0"/>
    <n v="0"/>
    <n v="0"/>
    <n v="0"/>
    <n v="0"/>
    <n v="0"/>
    <n v="0"/>
    <n v="0"/>
    <n v="0"/>
    <n v="0"/>
    <n v="0"/>
    <n v="0"/>
    <n v="0"/>
    <n v="0"/>
    <n v="0"/>
    <n v="0"/>
    <n v="0"/>
    <x v="0"/>
    <e v="#REF!"/>
    <x v="0"/>
  </r>
  <r>
    <s v="J1BK31R2UJ0ALOE PALM"/>
    <s v="12/01/2021"/>
    <d v="2021-05-06T00:00:00"/>
    <m/>
    <x v="4"/>
    <x v="4"/>
    <s v="004.265.051.048"/>
    <s v="J1BK31R2UJ0"/>
    <s v="SWEATER JUMPSUIT"/>
    <s v="G7GP"/>
    <s v="ALOE PALM"/>
    <s v="SWTR ARIA"/>
    <s v="CN"/>
    <n v="79"/>
    <x v="3"/>
    <n v="69000"/>
    <n v="319"/>
    <n v="24.49"/>
    <n v="0.31"/>
    <m/>
    <m/>
    <m/>
    <m/>
    <m/>
    <m/>
    <m/>
    <m/>
    <m/>
    <n v="0"/>
    <n v="0"/>
    <n v="0"/>
    <n v="0"/>
    <n v="0"/>
    <n v="0"/>
    <n v="0"/>
    <n v="0"/>
    <n v="0"/>
    <n v="0"/>
    <n v="0"/>
    <n v="0"/>
    <n v="0"/>
    <n v="0"/>
    <n v="0"/>
    <n v="0"/>
    <n v="0"/>
    <n v="0"/>
    <n v="0"/>
    <n v="0"/>
    <n v="0"/>
    <n v="0"/>
    <n v="0"/>
    <n v="0"/>
    <n v="0"/>
    <x v="0"/>
    <e v="#REF!"/>
    <x v="0"/>
  </r>
  <r>
    <s v="J1BK31R2UJ0BALLET PINK"/>
    <s v="12/01/2021"/>
    <d v="2021-05-06T00:00:00"/>
    <m/>
    <x v="4"/>
    <x v="4"/>
    <s v="004.265.051.048"/>
    <s v="J1BK31R2UJ0"/>
    <s v="SWEATER JUMPSUIT"/>
    <s v="G6K9"/>
    <s v="BALLET PINK"/>
    <s v="SWTR ARIA"/>
    <s v="CN"/>
    <n v="79"/>
    <x v="3"/>
    <n v="69000"/>
    <n v="319"/>
    <n v="24.49"/>
    <n v="0.31"/>
    <m/>
    <m/>
    <m/>
    <m/>
    <m/>
    <m/>
    <m/>
    <m/>
    <m/>
    <n v="0"/>
    <n v="0"/>
    <n v="0"/>
    <n v="0"/>
    <n v="0"/>
    <n v="0"/>
    <n v="0"/>
    <n v="0"/>
    <n v="0"/>
    <n v="0"/>
    <n v="0"/>
    <n v="0"/>
    <n v="0"/>
    <n v="0"/>
    <n v="0"/>
    <n v="0"/>
    <n v="0"/>
    <n v="0"/>
    <n v="0"/>
    <n v="0"/>
    <n v="0"/>
    <n v="0"/>
    <n v="0"/>
    <n v="0"/>
    <n v="0"/>
    <x v="0"/>
    <e v="#REF!"/>
    <x v="0"/>
  </r>
  <r>
    <s v="J1BK31R2UJ0CREAM WHITE"/>
    <s v="12/01/2021"/>
    <d v="2021-05-06T00:00:00"/>
    <m/>
    <x v="4"/>
    <x v="4"/>
    <s v="004.265.051.048"/>
    <s v="J1BK31R2UJ0"/>
    <s v="SWEATER JUMPSUIT"/>
    <s v="G012"/>
    <s v="CREAM WHITE"/>
    <s v="SWTR ARIA"/>
    <s v="CN"/>
    <n v="79"/>
    <x v="3"/>
    <n v="69000"/>
    <n v="319"/>
    <n v="24.49"/>
    <n v="0.31"/>
    <m/>
    <m/>
    <m/>
    <m/>
    <m/>
    <m/>
    <m/>
    <m/>
    <m/>
    <n v="0"/>
    <n v="0"/>
    <n v="0"/>
    <n v="0"/>
    <n v="0"/>
    <n v="0"/>
    <n v="0"/>
    <n v="0"/>
    <n v="0"/>
    <n v="0"/>
    <n v="0"/>
    <n v="0"/>
    <n v="0"/>
    <n v="0"/>
    <n v="0"/>
    <n v="0"/>
    <n v="0"/>
    <n v="0"/>
    <n v="0"/>
    <n v="0"/>
    <n v="0"/>
    <n v="0"/>
    <n v="0"/>
    <n v="0"/>
    <n v="0"/>
    <x v="0"/>
    <e v="#REF!"/>
    <x v="0"/>
  </r>
  <r>
    <s v="J1BK55WE5D0GENTLE MAUVE"/>
    <s v="12/01/2021"/>
    <d v="2021-05-06T00:00:00"/>
    <m/>
    <x v="1"/>
    <x v="4"/>
    <s v="004.265.051.049"/>
    <s v="J1BK55WE5D0"/>
    <s v="DORA DRESS MINI ME"/>
    <s v="F40K"/>
    <s v="GENTLE MAUVE"/>
    <s v="SUPER SOFT FAUX SUEDE"/>
    <s v="CN"/>
    <n v="49"/>
    <x v="1"/>
    <n v="39000"/>
    <n v="199"/>
    <n v="15.19"/>
    <n v="0.31"/>
    <m/>
    <m/>
    <m/>
    <m/>
    <m/>
    <m/>
    <m/>
    <m/>
    <m/>
    <n v="0"/>
    <n v="0"/>
    <n v="0"/>
    <n v="0"/>
    <n v="0"/>
    <n v="0"/>
    <n v="0"/>
    <n v="0"/>
    <n v="0"/>
    <n v="0"/>
    <n v="0"/>
    <n v="0"/>
    <n v="0"/>
    <n v="0"/>
    <n v="0"/>
    <n v="0"/>
    <n v="0"/>
    <n v="0"/>
    <n v="0"/>
    <n v="0"/>
    <n v="0"/>
    <n v="0"/>
    <n v="0"/>
    <n v="0"/>
    <n v="0"/>
    <x v="0"/>
    <e v="#REF!"/>
    <x v="0"/>
  </r>
  <r>
    <s v="J1BK55WE5D0GREY PEARL"/>
    <s v="12/01/2021"/>
    <d v="2021-05-06T00:00:00"/>
    <m/>
    <x v="1"/>
    <x v="4"/>
    <s v="004.265.051.049"/>
    <s v="J1BK55WE5D0"/>
    <s v="DORA DRESS MINI ME"/>
    <s v="G7DM"/>
    <s v="GREY PEARL"/>
    <s v="SUPER SOFT FAUX SUEDE"/>
    <s v="CN"/>
    <n v="49"/>
    <x v="1"/>
    <n v="39000"/>
    <n v="199"/>
    <n v="15.19"/>
    <n v="0.31"/>
    <m/>
    <m/>
    <m/>
    <m/>
    <m/>
    <m/>
    <m/>
    <m/>
    <m/>
    <n v="0"/>
    <n v="0"/>
    <n v="0"/>
    <n v="0"/>
    <n v="0"/>
    <n v="0"/>
    <n v="0"/>
    <n v="0"/>
    <n v="0"/>
    <n v="0"/>
    <n v="0"/>
    <n v="0"/>
    <n v="0"/>
    <n v="0"/>
    <n v="0"/>
    <n v="0"/>
    <n v="0"/>
    <n v="0"/>
    <n v="0"/>
    <n v="0"/>
    <n v="0"/>
    <n v="0"/>
    <n v="0"/>
    <n v="0"/>
    <n v="0"/>
    <x v="0"/>
    <e v="#REF!"/>
    <x v="0"/>
  </r>
  <r>
    <s v="J1BK55WE5D0LIGHT MATCHA"/>
    <s v="12/01/2021"/>
    <d v="2021-05-06T00:00:00"/>
    <m/>
    <x v="1"/>
    <x v="4"/>
    <s v="004.265.051.049"/>
    <s v="J1BK55WE5D0"/>
    <s v="DORA DRESS MINI ME"/>
    <s v="G8CR"/>
    <s v="LIGHT MATCHA"/>
    <s v="SUPER SOFT FAUX SUEDE"/>
    <s v="CN"/>
    <n v="49"/>
    <x v="1"/>
    <n v="39000"/>
    <n v="199"/>
    <n v="15.19"/>
    <n v="0.31"/>
    <m/>
    <m/>
    <m/>
    <m/>
    <m/>
    <m/>
    <m/>
    <m/>
    <m/>
    <n v="0"/>
    <n v="0"/>
    <n v="0"/>
    <n v="0"/>
    <n v="0"/>
    <n v="0"/>
    <n v="0"/>
    <n v="0"/>
    <n v="0"/>
    <n v="0"/>
    <n v="0"/>
    <n v="0"/>
    <n v="0"/>
    <n v="0"/>
    <n v="0"/>
    <n v="0"/>
    <n v="0"/>
    <n v="0"/>
    <n v="0"/>
    <n v="0"/>
    <n v="0"/>
    <n v="0"/>
    <n v="0"/>
    <n v="0"/>
    <n v="0"/>
    <x v="0"/>
    <e v="#REF!"/>
    <x v="0"/>
  </r>
  <r>
    <s v="J1BK569645ZJet Black A996"/>
    <s v="12/01/2021"/>
    <d v="2021-05-06T00:00:00"/>
    <m/>
    <x v="1"/>
    <x v="4"/>
    <s v="004.265.051.049"/>
    <s v="J1BK569645Z"/>
    <s v="NOVA PU DRESS MINI ME"/>
    <s v="JBLK"/>
    <s v="Jet Black A996"/>
    <s v="2ND SKIN PU 263 GR."/>
    <s v="CN"/>
    <n v="56"/>
    <x v="1"/>
    <n v="49000"/>
    <n v="229"/>
    <n v="17.36"/>
    <n v="0.31"/>
    <m/>
    <m/>
    <m/>
    <m/>
    <m/>
    <m/>
    <m/>
    <m/>
    <m/>
    <n v="0"/>
    <n v="0"/>
    <n v="0"/>
    <n v="0"/>
    <n v="0"/>
    <n v="0"/>
    <n v="0"/>
    <n v="0"/>
    <n v="0"/>
    <n v="0"/>
    <n v="0"/>
    <n v="0"/>
    <n v="0"/>
    <n v="0"/>
    <n v="0"/>
    <n v="0"/>
    <n v="0"/>
    <n v="0"/>
    <n v="0"/>
    <n v="0"/>
    <n v="0"/>
    <n v="0"/>
    <n v="0"/>
    <n v="0"/>
    <n v="0"/>
    <x v="0"/>
    <e v="#REF!"/>
    <x v="0"/>
  </r>
  <r>
    <s v="J1BK599608ZSALT WHITE"/>
    <s v="12/01/2021"/>
    <d v="2021-05-06T00:00:00"/>
    <m/>
    <x v="1"/>
    <x v="4"/>
    <s v="004.265.051.049"/>
    <s v="J1BK599608Z"/>
    <s v="SELENA DRESS MINI ME"/>
    <s v="G018"/>
    <s v="SALT WHITE"/>
    <s v="SNOWBALL BOUCLÈ"/>
    <s v="CN"/>
    <n v="59"/>
    <x v="1"/>
    <n v="49000"/>
    <n v="239"/>
    <n v="18.29"/>
    <n v="0.31"/>
    <m/>
    <m/>
    <m/>
    <m/>
    <m/>
    <m/>
    <m/>
    <m/>
    <m/>
    <n v="0"/>
    <n v="0"/>
    <n v="0"/>
    <n v="0"/>
    <n v="0"/>
    <n v="0"/>
    <n v="0"/>
    <n v="0"/>
    <n v="0"/>
    <n v="0"/>
    <n v="0"/>
    <n v="0"/>
    <n v="0"/>
    <n v="0"/>
    <n v="0"/>
    <n v="0"/>
    <n v="0"/>
    <n v="0"/>
    <n v="0"/>
    <n v="0"/>
    <n v="0"/>
    <n v="0"/>
    <n v="0"/>
    <n v="0"/>
    <n v="0"/>
    <x v="0"/>
    <e v="#REF!"/>
    <x v="0"/>
  </r>
  <r>
    <s v="J1BK599608ZSILK BLUE"/>
    <s v="12/01/2021"/>
    <d v="2021-05-06T00:00:00"/>
    <m/>
    <x v="1"/>
    <x v="4"/>
    <s v="004.265.051.049"/>
    <s v="J1BK599608Z"/>
    <s v="SELENA DRESS MINI ME"/>
    <s v="G7R1"/>
    <s v="SILK BLUE"/>
    <s v="SNOWBALL BOUCLÈ"/>
    <s v="CN"/>
    <n v="59"/>
    <x v="1"/>
    <n v="49000"/>
    <n v="239"/>
    <n v="18.29"/>
    <n v="0.31"/>
    <m/>
    <m/>
    <m/>
    <m/>
    <m/>
    <m/>
    <m/>
    <m/>
    <m/>
    <n v="0"/>
    <n v="0"/>
    <n v="0"/>
    <n v="0"/>
    <n v="0"/>
    <n v="0"/>
    <n v="0"/>
    <n v="0"/>
    <n v="0"/>
    <n v="0"/>
    <n v="0"/>
    <n v="0"/>
    <n v="0"/>
    <n v="0"/>
    <n v="0"/>
    <n v="0"/>
    <n v="0"/>
    <n v="0"/>
    <n v="0"/>
    <n v="0"/>
    <n v="0"/>
    <n v="0"/>
    <n v="0"/>
    <n v="0"/>
    <n v="0"/>
    <x v="0"/>
    <e v="#REF!"/>
    <x v="0"/>
  </r>
  <r>
    <s v="J1BL25WE8D0Jet Black A996"/>
    <s v="12/01/2021"/>
    <d v="2021-05-06T00:00:00"/>
    <m/>
    <x v="1"/>
    <x v="4"/>
    <s v="004.265.050.050"/>
    <s v="J1BL25WE8D0"/>
    <s v="PU LEATHER LS JACKET_CEREMONY"/>
    <s v="JBLK"/>
    <s v="Jet Black A996"/>
    <s v="SOFT BRUSHED PU LEATHER 330GSM"/>
    <s v="CN"/>
    <n v="79"/>
    <x v="1"/>
    <n v="69000"/>
    <n v="319"/>
    <n v="24.49"/>
    <n v="0.31"/>
    <m/>
    <m/>
    <m/>
    <m/>
    <m/>
    <m/>
    <m/>
    <m/>
    <m/>
    <n v="0"/>
    <n v="0"/>
    <n v="0"/>
    <n v="0"/>
    <n v="0"/>
    <n v="0"/>
    <n v="0"/>
    <n v="0"/>
    <n v="0"/>
    <n v="0"/>
    <n v="0"/>
    <n v="0"/>
    <n v="0"/>
    <n v="0"/>
    <n v="0"/>
    <n v="0"/>
    <n v="0"/>
    <n v="0"/>
    <n v="0"/>
    <n v="0"/>
    <n v="0"/>
    <n v="0"/>
    <n v="0"/>
    <n v="0"/>
    <n v="0"/>
    <x v="0"/>
    <e v="#REF!"/>
    <x v="0"/>
  </r>
  <r>
    <s v="J1BL25WE8D0Pure White"/>
    <s v="12/01/2021"/>
    <d v="2021-05-06T00:00:00"/>
    <m/>
    <x v="1"/>
    <x v="4"/>
    <s v="004.265.050.050"/>
    <s v="J1BL25WE8D0"/>
    <s v="PU LEATHER LS JACKET_CEREMONY"/>
    <s v="G011"/>
    <s v="Pure White"/>
    <s v="SOFT BRUSHED PU LEATHER 330GSM"/>
    <s v="CN"/>
    <n v="79"/>
    <x v="1"/>
    <n v="69000"/>
    <n v="319"/>
    <n v="24.49"/>
    <n v="0.31"/>
    <m/>
    <m/>
    <m/>
    <m/>
    <m/>
    <m/>
    <m/>
    <m/>
    <m/>
    <n v="0"/>
    <n v="0"/>
    <n v="0"/>
    <n v="0"/>
    <n v="0"/>
    <n v="0"/>
    <n v="0"/>
    <n v="0"/>
    <n v="0"/>
    <n v="0"/>
    <n v="0"/>
    <n v="0"/>
    <n v="0"/>
    <n v="0"/>
    <n v="0"/>
    <n v="0"/>
    <n v="0"/>
    <n v="0"/>
    <n v="0"/>
    <n v="0"/>
    <n v="0"/>
    <n v="0"/>
    <n v="0"/>
    <n v="0"/>
    <n v="0"/>
    <x v="0"/>
    <e v="#REF!"/>
    <x v="0"/>
  </r>
  <r>
    <s v="J1BL25WE8D0SILK BLUE"/>
    <s v="12/01/2021"/>
    <d v="2021-05-06T00:00:00"/>
    <m/>
    <x v="1"/>
    <x v="4"/>
    <s v="004.265.050.050"/>
    <s v="J1BL25WE8D0"/>
    <s v="PU LEATHER LS JACKET_CEREMONY"/>
    <s v="G7R1"/>
    <s v="SILK BLUE"/>
    <s v="SOFT BRUSHED PU LEATHER 330GSM"/>
    <s v="CN"/>
    <n v="79"/>
    <x v="1"/>
    <n v="69000"/>
    <n v="319"/>
    <n v="24.49"/>
    <n v="0.31"/>
    <m/>
    <m/>
    <m/>
    <m/>
    <m/>
    <m/>
    <m/>
    <m/>
    <m/>
    <n v="0"/>
    <n v="0"/>
    <n v="0"/>
    <n v="0"/>
    <n v="0"/>
    <n v="0"/>
    <n v="0"/>
    <n v="0"/>
    <n v="0"/>
    <n v="0"/>
    <n v="0"/>
    <n v="0"/>
    <n v="0"/>
    <n v="0"/>
    <n v="0"/>
    <n v="0"/>
    <n v="0"/>
    <n v="0"/>
    <n v="0"/>
    <n v="0"/>
    <n v="0"/>
    <n v="0"/>
    <n v="0"/>
    <n v="0"/>
    <n v="0"/>
    <x v="0"/>
    <e v="#REF!"/>
    <x v="0"/>
  </r>
  <r>
    <s v="J1BL30WE0L0GENTLE MAUVE"/>
    <s v="12/01/2021"/>
    <d v="2021-05-06T00:00:00"/>
    <m/>
    <x v="1"/>
    <x v="4"/>
    <s v="004.265.050.050"/>
    <s v="J1BL30WE0L0"/>
    <s v="ADELAIDE JACKET MINI ME"/>
    <s v="F40K"/>
    <s v="GENTLE MAUVE"/>
    <s v="SOFT TOUCH FAUX SUEDE"/>
    <s v="CN"/>
    <n v="0"/>
    <x v="1"/>
    <n v="0"/>
    <n v="0"/>
    <n v="0"/>
    <e v="#DIV/0!"/>
    <m/>
    <m/>
    <m/>
    <m/>
    <m/>
    <m/>
    <m/>
    <m/>
    <m/>
    <n v="0"/>
    <n v="0"/>
    <n v="0"/>
    <n v="0"/>
    <n v="0"/>
    <n v="0"/>
    <n v="0"/>
    <n v="0"/>
    <n v="0"/>
    <n v="0"/>
    <n v="0"/>
    <n v="0"/>
    <n v="0"/>
    <n v="0"/>
    <n v="0"/>
    <n v="0"/>
    <n v="0"/>
    <n v="0"/>
    <n v="0"/>
    <n v="0"/>
    <n v="0"/>
    <n v="0"/>
    <n v="0"/>
    <n v="0"/>
    <n v="0"/>
    <x v="0"/>
    <e v="#REF!"/>
    <x v="0"/>
  </r>
  <r>
    <s v="J1BL30WE0L0GREY PEARL"/>
    <s v="12/01/2021"/>
    <d v="2021-05-06T00:00:00"/>
    <m/>
    <x v="1"/>
    <x v="4"/>
    <s v="004.265.050.050"/>
    <s v="J1BL30WE0L0"/>
    <s v="ADELAIDE JACKET MINI ME"/>
    <s v="G7DM"/>
    <s v="GREY PEARL"/>
    <s v="SOFT TOUCH FAUX SUEDE"/>
    <s v="CN"/>
    <n v="0"/>
    <x v="1"/>
    <n v="0"/>
    <n v="0"/>
    <n v="0"/>
    <e v="#DIV/0!"/>
    <m/>
    <m/>
    <m/>
    <m/>
    <m/>
    <m/>
    <m/>
    <m/>
    <m/>
    <n v="0"/>
    <n v="0"/>
    <n v="0"/>
    <n v="0"/>
    <n v="0"/>
    <n v="0"/>
    <n v="0"/>
    <n v="0"/>
    <n v="0"/>
    <n v="0"/>
    <n v="0"/>
    <n v="0"/>
    <n v="0"/>
    <n v="0"/>
    <n v="0"/>
    <n v="0"/>
    <n v="0"/>
    <n v="0"/>
    <n v="0"/>
    <n v="0"/>
    <n v="0"/>
    <n v="0"/>
    <n v="0"/>
    <n v="0"/>
    <n v="0"/>
    <x v="0"/>
    <e v="#REF!"/>
    <x v="0"/>
  </r>
  <r>
    <s v="J1BL30WE0L0LIGHT MATCHA"/>
    <s v="12/01/2021"/>
    <d v="2021-05-06T00:00:00"/>
    <m/>
    <x v="1"/>
    <x v="4"/>
    <s v="004.265.050.050"/>
    <s v="J1BL30WE0L0"/>
    <s v="ADELAIDE JACKET MINI ME"/>
    <s v="G8CR"/>
    <s v="LIGHT MATCHA"/>
    <s v="SOFT TOUCH FAUX SUEDE"/>
    <s v="CN"/>
    <n v="0"/>
    <x v="1"/>
    <n v="0"/>
    <n v="0"/>
    <n v="0"/>
    <e v="#DIV/0!"/>
    <m/>
    <m/>
    <m/>
    <m/>
    <m/>
    <m/>
    <m/>
    <m/>
    <m/>
    <n v="0"/>
    <n v="0"/>
    <n v="0"/>
    <n v="0"/>
    <n v="0"/>
    <n v="0"/>
    <n v="0"/>
    <n v="0"/>
    <n v="0"/>
    <n v="0"/>
    <n v="0"/>
    <n v="0"/>
    <n v="0"/>
    <n v="0"/>
    <n v="0"/>
    <n v="0"/>
    <n v="0"/>
    <n v="0"/>
    <n v="0"/>
    <n v="0"/>
    <n v="0"/>
    <n v="0"/>
    <n v="0"/>
    <n v="0"/>
    <n v="0"/>
    <x v="0"/>
    <e v="#REF!"/>
    <x v="0"/>
  </r>
  <r>
    <s v="J1BQ10KAMN2BLUE GRAPHITE GREY"/>
    <s v="12/01/2021"/>
    <d v="2021-05-06T00:00:00"/>
    <m/>
    <x v="0"/>
    <x v="4"/>
    <s v="004.265.080.084"/>
    <s v="J1BQ10KAMN2"/>
    <s v="LS HOODED ACTIVE TOP_MINI ME"/>
    <s v="G7FQ"/>
    <s v="BLUE GRAPHITE GREY"/>
    <s v="LIGHT ECO TECH SCUBA 310"/>
    <s v="CN"/>
    <n v="46"/>
    <x v="3"/>
    <n v="39000"/>
    <n v="189"/>
    <n v="14.26"/>
    <n v="0.31"/>
    <n v="18"/>
    <n v="9"/>
    <n v="9"/>
    <n v="9"/>
    <m/>
    <m/>
    <m/>
    <m/>
    <m/>
    <n v="45"/>
    <n v="641.70000000000005"/>
    <n v="7"/>
    <n v="9"/>
    <n v="9"/>
    <n v="8"/>
    <n v="6"/>
    <n v="6"/>
    <n v="45"/>
    <n v="0"/>
    <n v="0"/>
    <n v="0"/>
    <n v="0"/>
    <n v="0"/>
    <n v="0"/>
    <n v="0"/>
    <n v="0"/>
    <n v="0"/>
    <n v="7"/>
    <n v="9"/>
    <n v="9"/>
    <n v="8"/>
    <n v="6"/>
    <n v="6"/>
    <n v="45"/>
    <x v="10"/>
    <e v="#REF!"/>
    <x v="0"/>
  </r>
  <r>
    <s v="J1BQ10KAMN2CORYDALIS BLUE "/>
    <s v="12/01/2021"/>
    <d v="2021-05-06T00:00:00"/>
    <m/>
    <x v="0"/>
    <x v="4"/>
    <s v="004.265.080.084"/>
    <s v="J1BQ10KAMN2"/>
    <s v="LS HOODED ACTIVE TOP_MINI ME"/>
    <s v="G747"/>
    <s v="CORYDALIS BLUE "/>
    <s v="LIGHT ECO TECH SCUBA 310"/>
    <s v="CN"/>
    <n v="46"/>
    <x v="3"/>
    <n v="39000"/>
    <n v="189"/>
    <n v="14.26"/>
    <n v="0.31"/>
    <m/>
    <m/>
    <m/>
    <m/>
    <m/>
    <m/>
    <m/>
    <m/>
    <m/>
    <n v="0"/>
    <n v="0"/>
    <n v="0"/>
    <n v="0"/>
    <n v="0"/>
    <n v="0"/>
    <n v="0"/>
    <n v="0"/>
    <n v="0"/>
    <n v="0"/>
    <n v="0"/>
    <n v="0"/>
    <n v="0"/>
    <n v="0"/>
    <n v="0"/>
    <n v="0"/>
    <n v="0"/>
    <n v="0"/>
    <n v="0"/>
    <n v="0"/>
    <n v="0"/>
    <n v="0"/>
    <n v="0"/>
    <n v="0"/>
    <n v="0"/>
    <x v="0"/>
    <e v="#REF!"/>
    <x v="0"/>
  </r>
  <r>
    <s v="J1BQ10KAMN2OCEAN SALT"/>
    <s v="12/01/2021"/>
    <d v="2021-05-06T00:00:00"/>
    <m/>
    <x v="0"/>
    <x v="4"/>
    <s v="004.265.080.084"/>
    <s v="J1BQ10KAMN2"/>
    <s v="LS HOODED ACTIVE TOP_MINI ME"/>
    <s v="G6K5"/>
    <s v="OCEAN SALT"/>
    <s v="LIGHT ECO TECH SCUBA 310"/>
    <s v="CN"/>
    <n v="46"/>
    <x v="3"/>
    <n v="39000"/>
    <n v="189"/>
    <n v="14.26"/>
    <n v="0.31"/>
    <n v="18"/>
    <n v="9"/>
    <n v="9"/>
    <n v="9"/>
    <m/>
    <m/>
    <m/>
    <m/>
    <m/>
    <n v="45"/>
    <n v="641.70000000000005"/>
    <n v="7"/>
    <n v="9"/>
    <n v="9"/>
    <n v="8"/>
    <n v="6"/>
    <n v="6"/>
    <n v="45"/>
    <n v="0"/>
    <n v="0"/>
    <n v="0"/>
    <n v="0"/>
    <n v="0"/>
    <n v="0"/>
    <n v="0"/>
    <n v="0"/>
    <n v="0"/>
    <n v="7"/>
    <n v="9"/>
    <n v="9"/>
    <n v="8"/>
    <n v="6"/>
    <n v="6"/>
    <n v="45"/>
    <x v="10"/>
    <e v="#REF!"/>
    <x v="0"/>
  </r>
  <r>
    <s v="J1BQ10KAMN2RASPBERRY PUNCH"/>
    <s v="12/01/2021"/>
    <d v="2021-05-06T00:00:00"/>
    <m/>
    <x v="0"/>
    <x v="4"/>
    <s v="004.265.080.084"/>
    <s v="J1BQ10KAMN2"/>
    <s v="LS HOODED ACTIVE TOP_MINI ME"/>
    <s v="G640"/>
    <s v="RASPBERRY PUNCH"/>
    <s v="LIGHT ECO TECH SCUBA 310"/>
    <s v="CN"/>
    <n v="46"/>
    <x v="3"/>
    <n v="39000"/>
    <n v="189"/>
    <n v="14.26"/>
    <n v="0.31"/>
    <n v="18"/>
    <n v="9"/>
    <n v="9"/>
    <n v="9"/>
    <m/>
    <m/>
    <m/>
    <m/>
    <m/>
    <n v="45"/>
    <n v="641.70000000000005"/>
    <n v="7"/>
    <n v="9"/>
    <n v="9"/>
    <n v="8"/>
    <n v="6"/>
    <n v="6"/>
    <n v="45"/>
    <n v="0"/>
    <n v="0"/>
    <n v="0"/>
    <n v="0"/>
    <n v="0"/>
    <n v="0"/>
    <n v="0"/>
    <n v="0"/>
    <n v="0"/>
    <n v="7"/>
    <n v="9"/>
    <n v="9"/>
    <n v="8"/>
    <n v="6"/>
    <n v="6"/>
    <n v="45"/>
    <x v="10"/>
    <e v="#REF!"/>
    <x v="0"/>
  </r>
  <r>
    <s v="J1BQ10KAMN2TRUE TAUPE"/>
    <s v="12/01/2021"/>
    <d v="2021-05-06T00:00:00"/>
    <m/>
    <x v="0"/>
    <x v="4"/>
    <s v="004.265.080.084"/>
    <s v="J1BQ10KAMN2"/>
    <s v="LS HOODED ACTIVE TOP_MINI ME"/>
    <s v="TRTP"/>
    <s v="TRUE TAUPE"/>
    <s v="LIGHT ECO TECH SCUBA 310"/>
    <s v="CN"/>
    <n v="46"/>
    <x v="3"/>
    <n v="39000"/>
    <n v="189"/>
    <n v="14.26"/>
    <n v="0.31"/>
    <m/>
    <m/>
    <m/>
    <m/>
    <m/>
    <m/>
    <m/>
    <m/>
    <m/>
    <n v="0"/>
    <n v="0"/>
    <n v="0"/>
    <n v="0"/>
    <n v="0"/>
    <n v="0"/>
    <n v="0"/>
    <n v="0"/>
    <n v="0"/>
    <n v="0"/>
    <n v="0"/>
    <n v="0"/>
    <n v="0"/>
    <n v="0"/>
    <n v="0"/>
    <n v="0"/>
    <n v="0"/>
    <n v="0"/>
    <n v="0"/>
    <n v="0"/>
    <n v="0"/>
    <n v="0"/>
    <n v="0"/>
    <n v="0"/>
    <n v="0"/>
    <x v="0"/>
    <e v="#REF!"/>
    <x v="0"/>
  </r>
  <r>
    <s v="J1BQ18KAMN2BLUE GRAPHITE GREY"/>
    <s v="12/01/2021"/>
    <d v="2021-05-06T00:00:00"/>
    <m/>
    <x v="0"/>
    <x v="4"/>
    <s v="004.265.080.088"/>
    <s v="J1BQ18KAMN2"/>
    <s v="ACTIVE PANTS_MINI ME"/>
    <s v="G7FQ"/>
    <s v="BLUE GRAPHITE GREY"/>
    <s v="LIGHT ECO TECH SCUBA 310"/>
    <s v="CN"/>
    <n v="42"/>
    <x v="3"/>
    <n v="29000"/>
    <n v="169"/>
    <n v="13.02"/>
    <n v="0.31"/>
    <m/>
    <m/>
    <m/>
    <m/>
    <m/>
    <m/>
    <m/>
    <m/>
    <m/>
    <n v="0"/>
    <n v="0"/>
    <n v="0"/>
    <n v="0"/>
    <n v="0"/>
    <n v="0"/>
    <n v="0"/>
    <n v="0"/>
    <n v="0"/>
    <n v="0"/>
    <n v="0"/>
    <n v="0"/>
    <n v="0"/>
    <n v="0"/>
    <n v="0"/>
    <n v="0"/>
    <n v="0"/>
    <n v="0"/>
    <n v="0"/>
    <n v="0"/>
    <n v="0"/>
    <n v="0"/>
    <n v="0"/>
    <n v="0"/>
    <n v="0"/>
    <x v="0"/>
    <e v="#REF!"/>
    <x v="0"/>
  </r>
  <r>
    <s v="J1BQ18KAMN2CORYDALIS BLUE "/>
    <s v="12/01/2021"/>
    <d v="2021-05-06T00:00:00"/>
    <m/>
    <x v="0"/>
    <x v="4"/>
    <s v="004.265.080.088"/>
    <s v="J1BQ18KAMN2"/>
    <s v="ACTIVE PANTS_MINI ME"/>
    <s v="G747"/>
    <s v="CORYDALIS BLUE "/>
    <s v="LIGHT ECO TECH SCUBA 310"/>
    <s v="CN"/>
    <n v="42"/>
    <x v="3"/>
    <n v="29000"/>
    <n v="169"/>
    <n v="13.02"/>
    <n v="0.31"/>
    <m/>
    <m/>
    <m/>
    <m/>
    <m/>
    <m/>
    <m/>
    <m/>
    <m/>
    <n v="0"/>
    <n v="0"/>
    <n v="0"/>
    <n v="0"/>
    <n v="0"/>
    <n v="0"/>
    <n v="0"/>
    <n v="0"/>
    <n v="0"/>
    <n v="0"/>
    <n v="0"/>
    <n v="0"/>
    <n v="0"/>
    <n v="0"/>
    <n v="0"/>
    <n v="0"/>
    <n v="0"/>
    <n v="0"/>
    <n v="0"/>
    <n v="0"/>
    <n v="0"/>
    <n v="0"/>
    <n v="0"/>
    <n v="0"/>
    <n v="0"/>
    <x v="0"/>
    <e v="#REF!"/>
    <x v="0"/>
  </r>
  <r>
    <s v="J1BQ18KAMN2OCEAN SALT"/>
    <s v="12/01/2021"/>
    <d v="2021-05-06T00:00:00"/>
    <m/>
    <x v="0"/>
    <x v="4"/>
    <s v="004.265.080.088"/>
    <s v="J1BQ18KAMN2"/>
    <s v="ACTIVE PANTS_MINI ME"/>
    <s v="G6K5"/>
    <s v="OCEAN SALT"/>
    <s v="LIGHT ECO TECH SCUBA 310"/>
    <s v="CN"/>
    <n v="42"/>
    <x v="3"/>
    <n v="29000"/>
    <n v="169"/>
    <n v="13.02"/>
    <n v="0.31"/>
    <m/>
    <m/>
    <m/>
    <m/>
    <m/>
    <m/>
    <m/>
    <m/>
    <m/>
    <n v="0"/>
    <n v="0"/>
    <n v="0"/>
    <n v="0"/>
    <n v="0"/>
    <n v="0"/>
    <n v="0"/>
    <n v="0"/>
    <n v="0"/>
    <n v="0"/>
    <n v="0"/>
    <n v="0"/>
    <n v="0"/>
    <n v="0"/>
    <n v="0"/>
    <n v="0"/>
    <n v="0"/>
    <n v="0"/>
    <n v="0"/>
    <n v="0"/>
    <n v="0"/>
    <n v="0"/>
    <n v="0"/>
    <n v="0"/>
    <n v="0"/>
    <x v="0"/>
    <e v="#REF!"/>
    <x v="0"/>
  </r>
  <r>
    <s v="J1BQ18KAMN2RASPBERRY PUNCH"/>
    <s v="12/01/2021"/>
    <d v="2021-05-06T00:00:00"/>
    <m/>
    <x v="0"/>
    <x v="4"/>
    <s v="004.265.080.088"/>
    <s v="J1BQ18KAMN2"/>
    <s v="ACTIVE PANTS_MINI ME"/>
    <s v="G640"/>
    <s v="RASPBERRY PUNCH"/>
    <s v="LIGHT ECO TECH SCUBA 310"/>
    <s v="CN"/>
    <n v="42"/>
    <x v="3"/>
    <n v="29000"/>
    <n v="169"/>
    <n v="13.02"/>
    <n v="0.31"/>
    <m/>
    <m/>
    <m/>
    <m/>
    <m/>
    <m/>
    <m/>
    <m/>
    <m/>
    <n v="0"/>
    <n v="0"/>
    <n v="0"/>
    <n v="0"/>
    <n v="0"/>
    <n v="0"/>
    <n v="0"/>
    <n v="0"/>
    <n v="0"/>
    <n v="0"/>
    <n v="0"/>
    <n v="0"/>
    <n v="0"/>
    <n v="0"/>
    <n v="0"/>
    <n v="0"/>
    <n v="0"/>
    <n v="0"/>
    <n v="0"/>
    <n v="0"/>
    <n v="0"/>
    <n v="0"/>
    <n v="0"/>
    <n v="0"/>
    <n v="0"/>
    <x v="0"/>
    <e v="#REF!"/>
    <x v="0"/>
  </r>
  <r>
    <s v="J1BQ18KAMN2TRUE TAUPE"/>
    <s v="12/01/2021"/>
    <d v="2021-05-06T00:00:00"/>
    <m/>
    <x v="0"/>
    <x v="4"/>
    <s v="004.265.080.088"/>
    <s v="J1BQ18KAMN2"/>
    <s v="ACTIVE PANTS_MINI ME"/>
    <s v="TRTP"/>
    <s v="TRUE TAUPE"/>
    <s v="LIGHT ECO TECH SCUBA 310"/>
    <s v="CN"/>
    <n v="42"/>
    <x v="3"/>
    <n v="29000"/>
    <n v="169"/>
    <n v="13.02"/>
    <n v="0.31"/>
    <m/>
    <m/>
    <m/>
    <m/>
    <m/>
    <m/>
    <m/>
    <m/>
    <m/>
    <n v="0"/>
    <n v="0"/>
    <n v="0"/>
    <n v="0"/>
    <n v="0"/>
    <n v="0"/>
    <n v="0"/>
    <n v="0"/>
    <n v="0"/>
    <n v="0"/>
    <n v="0"/>
    <n v="0"/>
    <n v="0"/>
    <n v="0"/>
    <n v="0"/>
    <n v="0"/>
    <n v="0"/>
    <n v="0"/>
    <n v="0"/>
    <n v="0"/>
    <n v="0"/>
    <n v="0"/>
    <n v="0"/>
    <n v="0"/>
    <n v="0"/>
    <x v="0"/>
    <e v="#REF!"/>
    <x v="0"/>
  </r>
  <r>
    <s v="J1BQ29KAOR1Pure White"/>
    <s v="02/01/2022"/>
    <d v="2021-05-06T00:00:00"/>
    <m/>
    <x v="0"/>
    <x v="4"/>
    <s v="004.265.080.084"/>
    <s v="J1BQ29KAOR1"/>
    <s v="HOODED LS ACTIVE TOP"/>
    <s v="G011"/>
    <s v="Pure White"/>
    <s v="ORG ESSENTIAL PEACH FLEECE 330"/>
    <s v="IN"/>
    <n v="46"/>
    <x v="3"/>
    <n v="39000"/>
    <n v="189"/>
    <n v="14.26"/>
    <n v="0.31"/>
    <m/>
    <m/>
    <m/>
    <m/>
    <m/>
    <m/>
    <m/>
    <m/>
    <m/>
    <n v="0"/>
    <n v="0"/>
    <n v="0"/>
    <n v="0"/>
    <n v="0"/>
    <n v="0"/>
    <n v="0"/>
    <n v="0"/>
    <n v="0"/>
    <n v="0"/>
    <n v="0"/>
    <n v="0"/>
    <n v="0"/>
    <n v="0"/>
    <n v="0"/>
    <n v="0"/>
    <n v="0"/>
    <n v="0"/>
    <n v="0"/>
    <n v="0"/>
    <n v="0"/>
    <n v="0"/>
    <n v="0"/>
    <n v="0"/>
    <n v="0"/>
    <x v="0"/>
    <e v="#REF!"/>
    <x v="0"/>
  </r>
  <r>
    <s v="J1BQ29KAOR1FIRST BLUSH PINK"/>
    <s v="02/01/2022"/>
    <d v="2021-05-06T00:00:00"/>
    <m/>
    <x v="0"/>
    <x v="4"/>
    <s v="004.265.080.084"/>
    <s v="J1BQ29KAOR1"/>
    <s v="HOODED LS ACTIVE TOP"/>
    <s v="A605"/>
    <s v="FIRST BLUSH PINK"/>
    <s v="ORG ESSENTIAL PEACH FLEECE 330"/>
    <s v="IN"/>
    <n v="46"/>
    <x v="3"/>
    <n v="39000"/>
    <n v="189"/>
    <n v="14.26"/>
    <n v="0.31"/>
    <m/>
    <m/>
    <m/>
    <m/>
    <m/>
    <m/>
    <m/>
    <m/>
    <m/>
    <n v="0"/>
    <n v="0"/>
    <n v="0"/>
    <n v="0"/>
    <n v="0"/>
    <n v="0"/>
    <n v="0"/>
    <n v="0"/>
    <n v="0"/>
    <n v="0"/>
    <n v="0"/>
    <n v="0"/>
    <n v="0"/>
    <n v="0"/>
    <n v="0"/>
    <n v="0"/>
    <n v="0"/>
    <n v="0"/>
    <n v="0"/>
    <n v="0"/>
    <n v="0"/>
    <n v="0"/>
    <n v="0"/>
    <n v="0"/>
    <n v="0"/>
    <x v="0"/>
    <e v="#REF!"/>
    <x v="0"/>
  </r>
  <r>
    <s v="J1BQ29KAOR1GLACIAL LILAC"/>
    <s v="02/01/2022"/>
    <d v="2021-05-06T00:00:00"/>
    <m/>
    <x v="0"/>
    <x v="4"/>
    <s v="004.265.080.084"/>
    <s v="J1BQ29KAOR1"/>
    <s v="HOODED LS ACTIVE TOP"/>
    <s v="G4S9"/>
    <s v="GLACIAL LILAC"/>
    <s v="ORG ESSENTIAL PEACH FLEECE 330"/>
    <s v="IN"/>
    <n v="46"/>
    <x v="3"/>
    <n v="39000"/>
    <n v="189"/>
    <n v="14.26"/>
    <n v="0.31"/>
    <m/>
    <m/>
    <m/>
    <m/>
    <m/>
    <m/>
    <m/>
    <m/>
    <m/>
    <n v="0"/>
    <n v="0"/>
    <n v="0"/>
    <n v="0"/>
    <n v="0"/>
    <n v="0"/>
    <n v="0"/>
    <n v="0"/>
    <n v="0"/>
    <n v="0"/>
    <n v="0"/>
    <n v="0"/>
    <n v="0"/>
    <n v="0"/>
    <n v="0"/>
    <n v="0"/>
    <n v="0"/>
    <n v="0"/>
    <n v="0"/>
    <n v="0"/>
    <n v="0"/>
    <n v="0"/>
    <n v="0"/>
    <n v="0"/>
    <n v="0"/>
    <x v="0"/>
    <e v="#REF!"/>
    <x v="0"/>
  </r>
  <r>
    <s v="J1BQ29KAOR1Jet Black A996"/>
    <s v="02/01/2022"/>
    <d v="2021-05-06T00:00:00"/>
    <m/>
    <x v="0"/>
    <x v="4"/>
    <s v="004.265.080.084"/>
    <s v="J1BQ29KAOR1"/>
    <s v="HOODED LS ACTIVE TOP"/>
    <s v="JBLK"/>
    <s v="Jet Black A996"/>
    <s v="ORG ESSENTIAL PEACH FLEECE 330"/>
    <s v="IN"/>
    <n v="46"/>
    <x v="3"/>
    <n v="39000"/>
    <n v="189"/>
    <n v="14.26"/>
    <n v="0.31"/>
    <m/>
    <m/>
    <m/>
    <m/>
    <m/>
    <m/>
    <m/>
    <m/>
    <m/>
    <n v="0"/>
    <n v="0"/>
    <n v="0"/>
    <n v="0"/>
    <n v="0"/>
    <n v="0"/>
    <n v="0"/>
    <n v="0"/>
    <n v="0"/>
    <n v="0"/>
    <n v="0"/>
    <n v="0"/>
    <n v="0"/>
    <n v="0"/>
    <n v="0"/>
    <n v="0"/>
    <n v="0"/>
    <n v="0"/>
    <n v="0"/>
    <n v="0"/>
    <n v="0"/>
    <n v="0"/>
    <n v="0"/>
    <n v="0"/>
    <n v="0"/>
    <x v="0"/>
    <e v="#REF!"/>
    <x v="0"/>
  </r>
  <r>
    <s v="J1BQ29KAOR1WATER ON DECK"/>
    <s v="02/01/2022"/>
    <d v="2021-05-06T00:00:00"/>
    <m/>
    <x v="0"/>
    <x v="4"/>
    <s v="004.265.080.084"/>
    <s v="J1BQ29KAOR1"/>
    <s v="HOODED LS ACTIVE TOP"/>
    <s v="G8EZ"/>
    <s v="WATER ON DECK"/>
    <s v="ORG ESSENTIAL PEACH FLEECE 330"/>
    <s v="IN"/>
    <n v="46"/>
    <x v="3"/>
    <n v="39000"/>
    <n v="189"/>
    <n v="14.26"/>
    <n v="0.31"/>
    <m/>
    <m/>
    <m/>
    <m/>
    <m/>
    <m/>
    <m/>
    <m/>
    <m/>
    <n v="0"/>
    <n v="0"/>
    <n v="0"/>
    <n v="0"/>
    <n v="0"/>
    <n v="0"/>
    <n v="0"/>
    <n v="0"/>
    <n v="0"/>
    <n v="0"/>
    <n v="0"/>
    <n v="0"/>
    <n v="0"/>
    <n v="0"/>
    <n v="0"/>
    <n v="0"/>
    <n v="0"/>
    <n v="0"/>
    <n v="0"/>
    <n v="0"/>
    <n v="0"/>
    <n v="0"/>
    <n v="0"/>
    <n v="0"/>
    <n v="0"/>
    <x v="0"/>
    <e v="#REF!"/>
    <x v="0"/>
  </r>
  <r>
    <s v="J1BQ29KAOR1POSH TAUPE"/>
    <s v="02/01/2022"/>
    <d v="2021-05-06T00:00:00"/>
    <m/>
    <x v="0"/>
    <x v="4"/>
    <s v="004.265.080.084"/>
    <s v="J1BQ29KAOR1"/>
    <s v="HOODED LS ACTIVE TOP"/>
    <s v="G4Q9"/>
    <s v="POSH TAUPE"/>
    <s v="ORG ESSENTIAL PEACH FLEECE 330"/>
    <s v="IN"/>
    <n v="46"/>
    <x v="3"/>
    <n v="39000"/>
    <n v="189"/>
    <n v="14.26"/>
    <n v="0.31"/>
    <m/>
    <m/>
    <m/>
    <m/>
    <m/>
    <m/>
    <m/>
    <m/>
    <m/>
    <n v="0"/>
    <n v="0"/>
    <n v="0"/>
    <n v="0"/>
    <n v="0"/>
    <n v="0"/>
    <n v="0"/>
    <n v="0"/>
    <n v="0"/>
    <n v="0"/>
    <n v="0"/>
    <n v="0"/>
    <n v="0"/>
    <n v="0"/>
    <n v="0"/>
    <n v="0"/>
    <n v="0"/>
    <n v="0"/>
    <n v="0"/>
    <n v="0"/>
    <n v="0"/>
    <n v="0"/>
    <n v="0"/>
    <n v="0"/>
    <n v="0"/>
    <x v="0"/>
    <e v="#REF!"/>
    <x v="0"/>
  </r>
  <r>
    <s v="J1BQ30KAOR1Pure White"/>
    <s v="02/01/2022"/>
    <d v="2021-05-06T00:00:00"/>
    <m/>
    <x v="0"/>
    <x v="4"/>
    <s v="004.265.080.088"/>
    <s v="J1BQ30KAOR1"/>
    <s v="ACTIVE PANTS"/>
    <s v="G011"/>
    <s v="Pure White"/>
    <s v="ORG ESSENTIAL PEACH FLEECE 330"/>
    <s v="IN"/>
    <n v="42"/>
    <x v="3"/>
    <n v="29000"/>
    <n v="169"/>
    <n v="13.02"/>
    <n v="0.31"/>
    <m/>
    <m/>
    <m/>
    <m/>
    <m/>
    <m/>
    <m/>
    <m/>
    <m/>
    <n v="0"/>
    <n v="0"/>
    <n v="0"/>
    <n v="0"/>
    <n v="0"/>
    <n v="0"/>
    <n v="0"/>
    <n v="0"/>
    <n v="0"/>
    <n v="0"/>
    <n v="0"/>
    <n v="0"/>
    <n v="0"/>
    <n v="0"/>
    <n v="0"/>
    <n v="0"/>
    <n v="0"/>
    <n v="0"/>
    <n v="0"/>
    <n v="0"/>
    <n v="0"/>
    <n v="0"/>
    <n v="0"/>
    <n v="0"/>
    <n v="0"/>
    <x v="0"/>
    <e v="#REF!"/>
    <x v="0"/>
  </r>
  <r>
    <s v="J1BQ30KAOR1FIRST BLUSH PINK"/>
    <s v="02/01/2022"/>
    <d v="2021-05-06T00:00:00"/>
    <m/>
    <x v="0"/>
    <x v="4"/>
    <s v="004.265.080.088"/>
    <s v="J1BQ30KAOR1"/>
    <s v="ACTIVE PANTS"/>
    <s v="A605"/>
    <s v="FIRST BLUSH PINK"/>
    <s v="ORG ESSENTIAL PEACH FLEECE 330"/>
    <s v="IN"/>
    <n v="42"/>
    <x v="3"/>
    <n v="29000"/>
    <n v="169"/>
    <n v="13.02"/>
    <n v="0.31"/>
    <n v="18"/>
    <n v="9"/>
    <n v="9"/>
    <n v="9"/>
    <m/>
    <m/>
    <m/>
    <m/>
    <m/>
    <n v="45"/>
    <n v="585.9"/>
    <n v="7"/>
    <n v="9"/>
    <n v="9"/>
    <n v="8"/>
    <n v="6"/>
    <n v="6"/>
    <n v="45"/>
    <n v="0"/>
    <n v="0"/>
    <n v="0"/>
    <n v="0"/>
    <n v="0"/>
    <n v="0"/>
    <n v="0"/>
    <n v="0"/>
    <n v="0"/>
    <n v="7"/>
    <n v="9"/>
    <n v="9"/>
    <n v="8"/>
    <n v="6"/>
    <n v="6"/>
    <n v="45"/>
    <x v="11"/>
    <e v="#REF!"/>
    <x v="0"/>
  </r>
  <r>
    <s v="J1BQ30KAOR1GLACIAL LILAC"/>
    <s v="02/01/2022"/>
    <d v="2021-05-06T00:00:00"/>
    <m/>
    <x v="0"/>
    <x v="4"/>
    <s v="004.265.080.088"/>
    <s v="J1BQ30KAOR1"/>
    <s v="ACTIVE PANTS"/>
    <s v="G4S9"/>
    <s v="GLACIAL LILAC"/>
    <s v="ORG ESSENTIAL PEACH FLEECE 330"/>
    <s v="IN"/>
    <n v="42"/>
    <x v="3"/>
    <n v="29000"/>
    <n v="169"/>
    <n v="13.02"/>
    <n v="0.31"/>
    <m/>
    <m/>
    <m/>
    <m/>
    <m/>
    <m/>
    <m/>
    <m/>
    <m/>
    <n v="0"/>
    <n v="0"/>
    <n v="0"/>
    <n v="0"/>
    <n v="0"/>
    <n v="0"/>
    <n v="0"/>
    <n v="0"/>
    <n v="0"/>
    <n v="0"/>
    <n v="0"/>
    <n v="0"/>
    <n v="0"/>
    <n v="0"/>
    <n v="0"/>
    <n v="0"/>
    <n v="0"/>
    <n v="0"/>
    <n v="0"/>
    <n v="0"/>
    <n v="0"/>
    <n v="0"/>
    <n v="0"/>
    <n v="0"/>
    <n v="0"/>
    <x v="0"/>
    <e v="#REF!"/>
    <x v="0"/>
  </r>
  <r>
    <s v="J1BQ30KAOR1Jet Black A996"/>
    <s v="02/01/2022"/>
    <d v="2021-05-06T00:00:00"/>
    <m/>
    <x v="0"/>
    <x v="4"/>
    <s v="004.265.080.088"/>
    <s v="J1BQ30KAOR1"/>
    <s v="ACTIVE PANTS"/>
    <s v="JBLK"/>
    <s v="Jet Black A996"/>
    <s v="ORG ESSENTIAL PEACH FLEECE 330"/>
    <s v="IN"/>
    <n v="42"/>
    <x v="3"/>
    <n v="29000"/>
    <n v="169"/>
    <n v="13.02"/>
    <n v="0.31"/>
    <n v="18"/>
    <n v="9"/>
    <n v="9"/>
    <n v="9"/>
    <m/>
    <m/>
    <m/>
    <m/>
    <m/>
    <n v="45"/>
    <n v="585.9"/>
    <n v="7"/>
    <n v="9"/>
    <n v="9"/>
    <n v="8"/>
    <n v="6"/>
    <n v="6"/>
    <n v="45"/>
    <n v="0"/>
    <n v="0"/>
    <n v="0"/>
    <n v="0"/>
    <n v="0"/>
    <n v="0"/>
    <n v="0"/>
    <n v="0"/>
    <n v="0"/>
    <n v="7"/>
    <n v="9"/>
    <n v="9"/>
    <n v="8"/>
    <n v="6"/>
    <n v="6"/>
    <n v="45"/>
    <x v="11"/>
    <e v="#REF!"/>
    <x v="0"/>
  </r>
  <r>
    <s v="J1BQ30KAOR1WATER ON DECK"/>
    <s v="02/01/2022"/>
    <d v="2021-05-06T00:00:00"/>
    <m/>
    <x v="0"/>
    <x v="4"/>
    <s v="004.265.080.088"/>
    <s v="J1BQ30KAOR1"/>
    <s v="ACTIVE PANTS"/>
    <s v="G8EZ"/>
    <s v="WATER ON DECK"/>
    <s v="ORG ESSENTIAL PEACH FLEECE 330"/>
    <s v="IN"/>
    <n v="42"/>
    <x v="3"/>
    <n v="29000"/>
    <n v="169"/>
    <n v="13.02"/>
    <n v="0.31"/>
    <m/>
    <m/>
    <m/>
    <m/>
    <m/>
    <m/>
    <m/>
    <m/>
    <m/>
    <n v="0"/>
    <n v="0"/>
    <n v="0"/>
    <n v="0"/>
    <n v="0"/>
    <n v="0"/>
    <n v="0"/>
    <n v="0"/>
    <n v="0"/>
    <n v="0"/>
    <n v="0"/>
    <n v="0"/>
    <n v="0"/>
    <n v="0"/>
    <n v="0"/>
    <n v="0"/>
    <n v="0"/>
    <n v="0"/>
    <n v="0"/>
    <n v="0"/>
    <n v="0"/>
    <n v="0"/>
    <n v="0"/>
    <n v="0"/>
    <n v="0"/>
    <x v="0"/>
    <e v="#REF!"/>
    <x v="0"/>
  </r>
  <r>
    <s v="J1BQ30KAOR1POSH TAUPE"/>
    <s v="02/01/2022"/>
    <d v="2021-05-06T00:00:00"/>
    <m/>
    <x v="0"/>
    <x v="4"/>
    <s v="004.265.080.088"/>
    <s v="J1BQ30KAOR1"/>
    <s v="ACTIVE PANTS"/>
    <s v="G4Q9"/>
    <s v="POSH TAUPE"/>
    <s v="ORG ESSENTIAL PEACH FLEECE 330"/>
    <s v="IN"/>
    <n v="42"/>
    <x v="3"/>
    <n v="29000"/>
    <n v="169"/>
    <n v="13.02"/>
    <n v="0.31"/>
    <m/>
    <m/>
    <m/>
    <m/>
    <m/>
    <m/>
    <m/>
    <m/>
    <m/>
    <n v="0"/>
    <n v="0"/>
    <n v="0"/>
    <n v="0"/>
    <n v="0"/>
    <n v="0"/>
    <n v="0"/>
    <n v="0"/>
    <n v="0"/>
    <n v="0"/>
    <n v="0"/>
    <n v="0"/>
    <n v="0"/>
    <n v="0"/>
    <n v="0"/>
    <n v="0"/>
    <n v="0"/>
    <n v="0"/>
    <n v="0"/>
    <n v="0"/>
    <n v="0"/>
    <n v="0"/>
    <n v="0"/>
    <n v="0"/>
    <n v="0"/>
    <x v="0"/>
    <e v="#REF!"/>
    <x v="0"/>
  </r>
  <r>
    <s v="J1BR08R2UJ0CREAM WHITE"/>
    <s v="12/01/2021"/>
    <d v="2021-05-06T00:00:00"/>
    <m/>
    <x v="4"/>
    <x v="4"/>
    <s v="004.265.100.103"/>
    <s v="J1BR08R2UJ0"/>
    <s v="TANK TOP"/>
    <s v="G012"/>
    <s v="CREAM WHITE"/>
    <s v="SWTR ARIA"/>
    <s v="CN"/>
    <n v="32"/>
    <x v="3"/>
    <n v="29000"/>
    <n v="129"/>
    <n v="9.92"/>
    <n v="0.31"/>
    <m/>
    <m/>
    <m/>
    <m/>
    <m/>
    <m/>
    <m/>
    <m/>
    <m/>
    <n v="0"/>
    <n v="0"/>
    <n v="0"/>
    <n v="0"/>
    <n v="0"/>
    <n v="0"/>
    <n v="0"/>
    <n v="0"/>
    <n v="0"/>
    <n v="0"/>
    <n v="0"/>
    <n v="0"/>
    <n v="0"/>
    <n v="0"/>
    <n v="0"/>
    <n v="0"/>
    <n v="0"/>
    <n v="0"/>
    <n v="0"/>
    <n v="0"/>
    <n v="0"/>
    <n v="0"/>
    <n v="0"/>
    <n v="0"/>
    <n v="0"/>
    <x v="0"/>
    <e v="#REF!"/>
    <x v="0"/>
  </r>
  <r>
    <s v="J1BR08R2UJ0ALOE PALM"/>
    <s v="12/01/2021"/>
    <d v="2021-05-06T00:00:00"/>
    <m/>
    <x v="4"/>
    <x v="4"/>
    <s v="004.265.100.103"/>
    <s v="J1BR08R2UJ0"/>
    <s v="TANK TOP"/>
    <s v="G7GP"/>
    <s v="ALOE PALM"/>
    <s v="SWTR ARIA"/>
    <s v="CN"/>
    <n v="32"/>
    <x v="3"/>
    <n v="29000"/>
    <n v="129"/>
    <n v="9.92"/>
    <n v="0.31"/>
    <m/>
    <m/>
    <m/>
    <m/>
    <m/>
    <m/>
    <m/>
    <m/>
    <m/>
    <n v="0"/>
    <n v="0"/>
    <n v="0"/>
    <n v="0"/>
    <n v="0"/>
    <n v="0"/>
    <n v="0"/>
    <n v="0"/>
    <n v="0"/>
    <n v="0"/>
    <n v="0"/>
    <n v="0"/>
    <n v="0"/>
    <n v="0"/>
    <n v="0"/>
    <n v="0"/>
    <n v="0"/>
    <n v="0"/>
    <n v="0"/>
    <n v="0"/>
    <n v="0"/>
    <n v="0"/>
    <n v="0"/>
    <n v="0"/>
    <n v="0"/>
    <x v="0"/>
    <e v="#REF!"/>
    <x v="0"/>
  </r>
  <r>
    <s v="J1BR08R2UJ0BALLET PINK"/>
    <s v="12/01/2021"/>
    <d v="2021-05-06T00:00:00"/>
    <m/>
    <x v="4"/>
    <x v="4"/>
    <s v="004.265.100.103"/>
    <s v="J1BR08R2UJ0"/>
    <s v="TANK TOP"/>
    <s v="G6K9"/>
    <s v="BALLET PINK"/>
    <s v="SWTR ARIA"/>
    <s v="CN"/>
    <n v="32"/>
    <x v="3"/>
    <n v="29000"/>
    <n v="129"/>
    <n v="9.92"/>
    <n v="0.31"/>
    <m/>
    <m/>
    <m/>
    <m/>
    <m/>
    <m/>
    <m/>
    <m/>
    <m/>
    <n v="0"/>
    <n v="0"/>
    <n v="0"/>
    <n v="0"/>
    <n v="0"/>
    <n v="0"/>
    <n v="0"/>
    <n v="0"/>
    <n v="0"/>
    <n v="0"/>
    <n v="0"/>
    <n v="0"/>
    <n v="0"/>
    <n v="0"/>
    <n v="0"/>
    <n v="0"/>
    <n v="0"/>
    <n v="0"/>
    <n v="0"/>
    <n v="0"/>
    <n v="0"/>
    <n v="0"/>
    <n v="0"/>
    <n v="0"/>
    <n v="0"/>
    <x v="0"/>
    <e v="#REF!"/>
    <x v="0"/>
  </r>
  <r>
    <s v="J1BR08R2UJ0CHESTNUT HEATHER"/>
    <s v="12/01/2021"/>
    <d v="2021-05-06T00:00:00"/>
    <m/>
    <x v="4"/>
    <x v="4"/>
    <s v="004.265.100.103"/>
    <s v="J1BR08R2UJ0"/>
    <s v="TANK TOP"/>
    <s v="H154"/>
    <s v="CHESTNUT HEATHER"/>
    <s v="SWTR ARIA"/>
    <s v="CN"/>
    <n v="32"/>
    <x v="3"/>
    <n v="29000"/>
    <n v="129"/>
    <n v="9.92"/>
    <n v="0.31"/>
    <m/>
    <m/>
    <m/>
    <m/>
    <m/>
    <m/>
    <m/>
    <m/>
    <m/>
    <n v="0"/>
    <n v="0"/>
    <n v="0"/>
    <n v="0"/>
    <n v="0"/>
    <n v="0"/>
    <n v="0"/>
    <n v="0"/>
    <n v="0"/>
    <n v="0"/>
    <n v="0"/>
    <n v="0"/>
    <n v="0"/>
    <n v="0"/>
    <n v="0"/>
    <n v="0"/>
    <n v="0"/>
    <n v="0"/>
    <n v="0"/>
    <n v="0"/>
    <n v="0"/>
    <n v="0"/>
    <n v="0"/>
    <n v="0"/>
    <n v="0"/>
    <x v="0"/>
    <e v="#REF!"/>
    <x v="0"/>
  </r>
  <r>
    <s v="J1BR08R2UJ0LIGHT STONE HEATHER"/>
    <s v="12/01/2021"/>
    <d v="2021-05-06T00:00:00"/>
    <m/>
    <x v="4"/>
    <x v="4"/>
    <s v="004.265.100.103"/>
    <s v="J1BR08R2UJ0"/>
    <s v="TANK TOP"/>
    <s v="H9C9"/>
    <s v="LIGHT STONE HEATHER"/>
    <s v="SWTR ARIA"/>
    <s v="CN"/>
    <n v="32"/>
    <x v="3"/>
    <n v="29000"/>
    <n v="129"/>
    <n v="9.92"/>
    <n v="0.31"/>
    <m/>
    <m/>
    <m/>
    <m/>
    <m/>
    <m/>
    <m/>
    <m/>
    <m/>
    <n v="0"/>
    <n v="0"/>
    <n v="0"/>
    <n v="0"/>
    <n v="0"/>
    <n v="0"/>
    <n v="0"/>
    <n v="0"/>
    <n v="0"/>
    <n v="0"/>
    <n v="0"/>
    <n v="0"/>
    <n v="0"/>
    <n v="0"/>
    <n v="0"/>
    <n v="0"/>
    <n v="0"/>
    <n v="0"/>
    <n v="0"/>
    <n v="0"/>
    <n v="0"/>
    <n v="0"/>
    <n v="0"/>
    <n v="0"/>
    <n v="0"/>
    <x v="0"/>
    <e v="#REF!"/>
    <x v="0"/>
  </r>
  <r>
    <s v="J1BR09Z2UJ0CREAM WHITE"/>
    <s v="12/01/2021"/>
    <d v="2021-05-06T00:00:00"/>
    <m/>
    <x v="4"/>
    <x v="4"/>
    <s v="004.265.100.101"/>
    <s v="J1BR09Z2UJ0"/>
    <s v="LS CARDIGAN"/>
    <s v="G012"/>
    <s v="CREAM WHITE"/>
    <s v="SWTR ARIA"/>
    <s v="CN"/>
    <n v="42"/>
    <x v="3"/>
    <n v="29000"/>
    <n v="169"/>
    <n v="13.02"/>
    <n v="0.31"/>
    <m/>
    <m/>
    <m/>
    <m/>
    <m/>
    <m/>
    <m/>
    <m/>
    <m/>
    <n v="0"/>
    <n v="0"/>
    <n v="0"/>
    <n v="0"/>
    <n v="0"/>
    <n v="0"/>
    <n v="0"/>
    <n v="0"/>
    <n v="0"/>
    <n v="0"/>
    <n v="0"/>
    <n v="0"/>
    <n v="0"/>
    <n v="0"/>
    <n v="0"/>
    <n v="0"/>
    <n v="0"/>
    <n v="0"/>
    <n v="0"/>
    <n v="0"/>
    <n v="0"/>
    <n v="0"/>
    <n v="0"/>
    <n v="0"/>
    <n v="0"/>
    <x v="0"/>
    <e v="#REF!"/>
    <x v="2"/>
  </r>
  <r>
    <s v="J1BR09Z2UJ0ALOE PALM"/>
    <s v="12/01/2021"/>
    <d v="2021-05-06T00:00:00"/>
    <m/>
    <x v="4"/>
    <x v="4"/>
    <s v="004.265.100.101"/>
    <s v="J1BR09Z2UJ0"/>
    <s v="LS CARDIGAN"/>
    <s v="G7GP"/>
    <s v="ALOE PALM"/>
    <s v="SWTR ARIA"/>
    <s v="CN"/>
    <n v="42"/>
    <x v="3"/>
    <n v="29000"/>
    <n v="169"/>
    <n v="13.02"/>
    <n v="0.31"/>
    <m/>
    <m/>
    <m/>
    <m/>
    <m/>
    <m/>
    <m/>
    <m/>
    <m/>
    <n v="0"/>
    <n v="0"/>
    <n v="0"/>
    <n v="0"/>
    <n v="0"/>
    <n v="0"/>
    <n v="0"/>
    <n v="0"/>
    <n v="0"/>
    <n v="0"/>
    <n v="0"/>
    <n v="0"/>
    <n v="0"/>
    <n v="0"/>
    <n v="0"/>
    <n v="0"/>
    <n v="0"/>
    <n v="0"/>
    <n v="0"/>
    <n v="0"/>
    <n v="0"/>
    <n v="0"/>
    <n v="0"/>
    <n v="0"/>
    <n v="0"/>
    <x v="0"/>
    <e v="#REF!"/>
    <x v="0"/>
  </r>
  <r>
    <s v="J1BR09Z2UJ0BALLET PINK"/>
    <s v="12/01/2021"/>
    <d v="2021-05-06T00:00:00"/>
    <m/>
    <x v="4"/>
    <x v="4"/>
    <s v="004.265.100.101"/>
    <s v="J1BR09Z2UJ0"/>
    <s v="LS CARDIGAN"/>
    <s v="G6K9"/>
    <s v="BALLET PINK"/>
    <s v="SWTR ARIA"/>
    <s v="CN"/>
    <n v="42"/>
    <x v="3"/>
    <n v="29000"/>
    <n v="169"/>
    <n v="13.02"/>
    <n v="0.31"/>
    <m/>
    <m/>
    <m/>
    <m/>
    <m/>
    <m/>
    <m/>
    <m/>
    <m/>
    <n v="0"/>
    <n v="0"/>
    <n v="0"/>
    <n v="0"/>
    <n v="0"/>
    <n v="0"/>
    <n v="0"/>
    <n v="0"/>
    <n v="0"/>
    <n v="0"/>
    <n v="0"/>
    <n v="0"/>
    <n v="0"/>
    <n v="0"/>
    <n v="0"/>
    <n v="0"/>
    <n v="0"/>
    <n v="0"/>
    <n v="0"/>
    <n v="0"/>
    <n v="0"/>
    <n v="0"/>
    <n v="0"/>
    <n v="0"/>
    <n v="0"/>
    <x v="0"/>
    <e v="#REF!"/>
    <x v="0"/>
  </r>
  <r>
    <s v="J1BR09Z2UJ0CHESTNUT HEATHER"/>
    <s v="12/01/2021"/>
    <d v="2021-05-06T00:00:00"/>
    <m/>
    <x v="4"/>
    <x v="4"/>
    <s v="004.265.100.101"/>
    <s v="J1BR09Z2UJ0"/>
    <s v="LS CARDIGAN"/>
    <s v="H154"/>
    <s v="CHESTNUT HEATHER"/>
    <s v="SWTR ARIA"/>
    <s v="CN"/>
    <n v="42"/>
    <x v="3"/>
    <n v="29000"/>
    <n v="169"/>
    <n v="13.02"/>
    <n v="0.31"/>
    <m/>
    <m/>
    <m/>
    <m/>
    <m/>
    <m/>
    <m/>
    <m/>
    <m/>
    <n v="0"/>
    <n v="0"/>
    <n v="0"/>
    <n v="0"/>
    <n v="0"/>
    <n v="0"/>
    <n v="0"/>
    <n v="0"/>
    <n v="0"/>
    <n v="0"/>
    <n v="0"/>
    <n v="0"/>
    <n v="0"/>
    <n v="0"/>
    <n v="0"/>
    <n v="0"/>
    <n v="0"/>
    <n v="0"/>
    <n v="0"/>
    <n v="0"/>
    <n v="0"/>
    <n v="0"/>
    <n v="0"/>
    <n v="0"/>
    <n v="0"/>
    <x v="0"/>
    <e v="#REF!"/>
    <x v="0"/>
  </r>
  <r>
    <s v="J1BR09Z2UJ0LIGHT STONE HEATHER"/>
    <s v="12/01/2021"/>
    <d v="2021-05-06T00:00:00"/>
    <m/>
    <x v="4"/>
    <x v="4"/>
    <s v="004.265.100.101"/>
    <s v="J1BR09Z2UJ0"/>
    <s v="LS CARDIGAN"/>
    <s v="H9C9"/>
    <s v="LIGHT STONE HEATHER"/>
    <s v="SWTR ARIA"/>
    <s v="CN"/>
    <n v="42"/>
    <x v="3"/>
    <n v="29000"/>
    <n v="169"/>
    <n v="13.02"/>
    <n v="0.31"/>
    <m/>
    <m/>
    <m/>
    <m/>
    <m/>
    <m/>
    <m/>
    <m/>
    <m/>
    <n v="0"/>
    <n v="0"/>
    <n v="0"/>
    <n v="0"/>
    <n v="0"/>
    <n v="0"/>
    <n v="0"/>
    <n v="0"/>
    <n v="0"/>
    <n v="0"/>
    <n v="0"/>
    <n v="0"/>
    <n v="0"/>
    <n v="0"/>
    <n v="0"/>
    <n v="0"/>
    <n v="0"/>
    <n v="0"/>
    <n v="0"/>
    <n v="0"/>
    <n v="0"/>
    <n v="0"/>
    <n v="0"/>
    <n v="0"/>
    <n v="0"/>
    <x v="0"/>
    <e v="#REF!"/>
    <x v="0"/>
  </r>
  <r>
    <s v="J1BR19Z2UJ0CREAM WHITE"/>
    <s v="12/01/2021"/>
    <d v="2021-05-06T00:00:00"/>
    <m/>
    <x v="4"/>
    <x v="4"/>
    <s v="004.265.100.101"/>
    <s v="J1BR19Z2UJ0"/>
    <s v="LS HOODED SWEATER W/ZIP"/>
    <s v="G012"/>
    <s v="CREAM WHITE"/>
    <s v="SWTR ARIA"/>
    <s v="CN"/>
    <n v="46"/>
    <x v="3"/>
    <n v="39000"/>
    <n v="189"/>
    <n v="14.26"/>
    <n v="0.31"/>
    <n v="18"/>
    <n v="9"/>
    <n v="9"/>
    <n v="9"/>
    <n v="9"/>
    <n v="9"/>
    <m/>
    <m/>
    <m/>
    <n v="63"/>
    <n v="898.38"/>
    <n v="10"/>
    <n v="12"/>
    <n v="12"/>
    <n v="11"/>
    <n v="9"/>
    <n v="9"/>
    <n v="63"/>
    <n v="0"/>
    <n v="0"/>
    <n v="0"/>
    <n v="0"/>
    <n v="0"/>
    <n v="0"/>
    <n v="0"/>
    <n v="0"/>
    <n v="0"/>
    <n v="10"/>
    <n v="12"/>
    <n v="12"/>
    <n v="11"/>
    <n v="9"/>
    <n v="9"/>
    <n v="63"/>
    <x v="12"/>
    <e v="#REF!"/>
    <x v="0"/>
  </r>
  <r>
    <s v="J1BR19Z2UJ0CHESTNUT HEATHER"/>
    <s v="12/01/2021"/>
    <d v="2021-05-06T00:00:00"/>
    <m/>
    <x v="4"/>
    <x v="4"/>
    <s v="004.265.100.101"/>
    <s v="J1BR19Z2UJ0"/>
    <s v="LS HOODED SWEATER W/ZIP"/>
    <s v="H154"/>
    <s v="CHESTNUT HEATHER"/>
    <s v="SWTR ARIA"/>
    <s v="CN"/>
    <n v="46"/>
    <x v="3"/>
    <n v="39000"/>
    <n v="189"/>
    <n v="14.26"/>
    <n v="0.31"/>
    <m/>
    <m/>
    <m/>
    <m/>
    <m/>
    <m/>
    <m/>
    <m/>
    <m/>
    <n v="0"/>
    <n v="0"/>
    <n v="0"/>
    <n v="0"/>
    <n v="0"/>
    <n v="0"/>
    <n v="0"/>
    <n v="0"/>
    <n v="0"/>
    <n v="0"/>
    <n v="0"/>
    <n v="0"/>
    <n v="0"/>
    <n v="0"/>
    <n v="0"/>
    <n v="0"/>
    <n v="0"/>
    <n v="0"/>
    <n v="0"/>
    <n v="0"/>
    <n v="0"/>
    <n v="0"/>
    <n v="0"/>
    <n v="0"/>
    <n v="0"/>
    <x v="0"/>
    <e v="#REF!"/>
    <x v="0"/>
  </r>
  <r>
    <s v="J1BR19Z2UJ0LIGHT STONE HEATHER"/>
    <s v="12/01/2021"/>
    <d v="2021-05-06T00:00:00"/>
    <m/>
    <x v="4"/>
    <x v="4"/>
    <s v="004.265.100.101"/>
    <s v="J1BR19Z2UJ0"/>
    <s v="LS HOODED SWEATER W/ZIP"/>
    <s v="H9C9"/>
    <s v="LIGHT STONE HEATHER"/>
    <s v="SWTR ARIA"/>
    <s v="CN"/>
    <n v="46"/>
    <x v="3"/>
    <n v="39000"/>
    <n v="189"/>
    <n v="14.26"/>
    <n v="0.31"/>
    <n v="18"/>
    <n v="9"/>
    <n v="9"/>
    <n v="9"/>
    <n v="9"/>
    <n v="9"/>
    <m/>
    <m/>
    <m/>
    <n v="63"/>
    <n v="898.38"/>
    <n v="10"/>
    <n v="12"/>
    <n v="12"/>
    <n v="11"/>
    <n v="9"/>
    <n v="9"/>
    <n v="63"/>
    <n v="0"/>
    <n v="0"/>
    <n v="0"/>
    <n v="0"/>
    <n v="0"/>
    <n v="0"/>
    <n v="0"/>
    <n v="0"/>
    <n v="0"/>
    <n v="10"/>
    <n v="12"/>
    <n v="12"/>
    <n v="11"/>
    <n v="9"/>
    <n v="9"/>
    <n v="63"/>
    <x v="12"/>
    <e v="#REF!"/>
    <x v="0"/>
  </r>
  <r>
    <s v="J1BR19Z2UJ0ALOE PALM"/>
    <s v="12/01/2021"/>
    <d v="2021-05-06T00:00:00"/>
    <m/>
    <x v="4"/>
    <x v="4"/>
    <s v="004.265.100.101"/>
    <s v="J1BR19Z2UJ0"/>
    <s v="LS HOODED SWEATER W/ZIP"/>
    <s v="G7GP"/>
    <s v="ALOE PALM"/>
    <s v="SWTR ARIA"/>
    <s v="CN"/>
    <n v="46"/>
    <x v="3"/>
    <n v="39000"/>
    <n v="189"/>
    <n v="14.26"/>
    <n v="0.31"/>
    <m/>
    <m/>
    <m/>
    <m/>
    <m/>
    <m/>
    <m/>
    <m/>
    <m/>
    <n v="0"/>
    <n v="0"/>
    <n v="0"/>
    <n v="0"/>
    <n v="0"/>
    <n v="0"/>
    <n v="0"/>
    <n v="0"/>
    <n v="0"/>
    <n v="0"/>
    <n v="0"/>
    <n v="0"/>
    <n v="0"/>
    <n v="0"/>
    <n v="0"/>
    <n v="0"/>
    <n v="0"/>
    <n v="0"/>
    <n v="0"/>
    <n v="0"/>
    <n v="0"/>
    <n v="0"/>
    <n v="0"/>
    <n v="0"/>
    <n v="0"/>
    <x v="0"/>
    <e v="#REF!"/>
    <x v="0"/>
  </r>
  <r>
    <s v="J1BR19Z2UJ0BALLET PINK"/>
    <s v="12/01/2021"/>
    <d v="2021-05-06T00:00:00"/>
    <m/>
    <x v="4"/>
    <x v="4"/>
    <s v="004.265.100.101"/>
    <s v="J1BR19Z2UJ0"/>
    <s v="LS HOODED SWEATER W/ZIP"/>
    <s v="G6K9"/>
    <s v="BALLET PINK"/>
    <s v="SWTR ARIA"/>
    <s v="CN"/>
    <n v="46"/>
    <x v="3"/>
    <n v="39000"/>
    <n v="189"/>
    <n v="14.26"/>
    <n v="0.31"/>
    <n v="18"/>
    <n v="9"/>
    <n v="9"/>
    <n v="9"/>
    <n v="9"/>
    <n v="9"/>
    <m/>
    <m/>
    <m/>
    <n v="63"/>
    <n v="898.38"/>
    <n v="10"/>
    <n v="12"/>
    <n v="12"/>
    <n v="11"/>
    <n v="9"/>
    <n v="9"/>
    <n v="63"/>
    <n v="0"/>
    <n v="0"/>
    <n v="0"/>
    <n v="0"/>
    <n v="0"/>
    <n v="0"/>
    <n v="0"/>
    <n v="0"/>
    <n v="0"/>
    <n v="10"/>
    <n v="12"/>
    <n v="12"/>
    <n v="11"/>
    <n v="9"/>
    <n v="9"/>
    <n v="63"/>
    <x v="12"/>
    <e v="#REF!"/>
    <x v="0"/>
  </r>
  <r>
    <s v="J1YA07D46Q0DARK ORIGINAL WASH"/>
    <s v="12/01/2021"/>
    <d v="2021-05-06T00:00:00"/>
    <m/>
    <x v="3"/>
    <x v="4"/>
    <s v="004.265.012.012"/>
    <s v="J1YA07D46Q0"/>
    <s v="DENIM H. W. SKINNY W/EXPOSED B"/>
    <s v="KORN"/>
    <s v="DARK ORIGINAL WASH"/>
    <s v="SUPER STRETCH DENIM_13.2 OZ"/>
    <s v="IN"/>
    <n v="49"/>
    <x v="1"/>
    <n v="39000"/>
    <n v="199"/>
    <n v="15.19"/>
    <n v="0.31"/>
    <m/>
    <m/>
    <m/>
    <m/>
    <m/>
    <m/>
    <m/>
    <m/>
    <m/>
    <n v="0"/>
    <n v="0"/>
    <n v="0"/>
    <n v="0"/>
    <n v="0"/>
    <n v="0"/>
    <n v="0"/>
    <n v="0"/>
    <n v="0"/>
    <n v="0"/>
    <n v="0"/>
    <n v="0"/>
    <n v="0"/>
    <n v="0"/>
    <n v="0"/>
    <n v="0"/>
    <n v="0"/>
    <n v="0"/>
    <n v="0"/>
    <n v="0"/>
    <n v="0"/>
    <n v="0"/>
    <n v="0"/>
    <n v="0"/>
    <n v="0"/>
    <x v="0"/>
    <e v="#REF!"/>
    <x v="0"/>
  </r>
  <r>
    <s v="J2RA00D4M90FULLY STRASS INDIGO WASH"/>
    <s v="12/01/2021"/>
    <d v="2021-05-06T00:00:00"/>
    <m/>
    <x v="3"/>
    <x v="4"/>
    <s v="004.265.010.011"/>
    <s v="J2RA00D4M90"/>
    <s v="DENIM H.W. SKINNY PANTS W/BUTT"/>
    <s v="YSTR"/>
    <s v="FULLY STRASS INDIGO WASH"/>
    <s v="STRETCH BLUE DENIM 10.5 OZ"/>
    <s v="PK"/>
    <n v="49"/>
    <x v="1"/>
    <n v="39000"/>
    <n v="199"/>
    <n v="15.19"/>
    <n v="0.31"/>
    <m/>
    <m/>
    <m/>
    <m/>
    <m/>
    <m/>
    <m/>
    <m/>
    <m/>
    <n v="0"/>
    <n v="0"/>
    <n v="0"/>
    <n v="0"/>
    <n v="0"/>
    <n v="0"/>
    <n v="0"/>
    <n v="0"/>
    <n v="0"/>
    <n v="0"/>
    <n v="0"/>
    <n v="0"/>
    <n v="0"/>
    <n v="0"/>
    <n v="0"/>
    <n v="0"/>
    <n v="0"/>
    <n v="0"/>
    <n v="0"/>
    <n v="0"/>
    <n v="0"/>
    <n v="0"/>
    <n v="0"/>
    <n v="0"/>
    <n v="0"/>
    <x v="0"/>
    <e v="#REF!"/>
    <x v="0"/>
  </r>
  <r>
    <s v="J2RA01D45E0SHINY STARS BLUE WASH"/>
    <s v="12/01/2021"/>
    <d v="2021-05-06T00:00:00"/>
    <m/>
    <x v="3"/>
    <x v="4"/>
    <s v="004.265.010.011"/>
    <s v="J2RA01D45E0"/>
    <s v="DENIM PAPER BAG PANTS"/>
    <s v="HINS"/>
    <s v="SHINY STARS BLUE WASH"/>
    <s v="RIGID DENIM_10.5 OZ"/>
    <s v="PK"/>
    <n v="52"/>
    <x v="1"/>
    <n v="39000"/>
    <n v="209"/>
    <n v="16.12"/>
    <n v="0.31"/>
    <m/>
    <m/>
    <m/>
    <m/>
    <m/>
    <m/>
    <m/>
    <m/>
    <m/>
    <n v="0"/>
    <n v="0"/>
    <n v="0"/>
    <n v="0"/>
    <n v="0"/>
    <n v="0"/>
    <n v="0"/>
    <n v="0"/>
    <n v="0"/>
    <n v="0"/>
    <n v="0"/>
    <n v="0"/>
    <n v="0"/>
    <n v="0"/>
    <n v="0"/>
    <n v="0"/>
    <n v="0"/>
    <n v="0"/>
    <n v="0"/>
    <n v="0"/>
    <n v="0"/>
    <n v="0"/>
    <n v="0"/>
    <n v="0"/>
    <n v="0"/>
    <x v="0"/>
    <e v="#REF!"/>
    <x v="0"/>
  </r>
  <r>
    <s v="J2RA03D4MA0STRASS FALL INDIGO WASH"/>
    <s v="02/01/2022"/>
    <d v="2021-05-06T00:00:00"/>
    <m/>
    <x v="3"/>
    <x v="4"/>
    <s v="004.265.010.011"/>
    <s v="J2RA03D4MA0"/>
    <s v="DENIM H.W.SKINNY PANT W/STRASS"/>
    <s v="SSFW"/>
    <s v="STRASS FALL INDIGO WASH"/>
    <s v="STRETCH BLUE DENIM_TBD"/>
    <s v="PK"/>
    <n v="49"/>
    <x v="1"/>
    <n v="39000"/>
    <n v="199"/>
    <n v="15.19"/>
    <n v="0.31"/>
    <m/>
    <m/>
    <m/>
    <m/>
    <m/>
    <m/>
    <m/>
    <m/>
    <m/>
    <n v="0"/>
    <n v="0"/>
    <n v="0"/>
    <n v="0"/>
    <n v="0"/>
    <n v="0"/>
    <n v="0"/>
    <n v="0"/>
    <n v="0"/>
    <n v="0"/>
    <n v="0"/>
    <n v="0"/>
    <n v="0"/>
    <n v="0"/>
    <n v="0"/>
    <n v="0"/>
    <n v="0"/>
    <n v="0"/>
    <n v="0"/>
    <n v="0"/>
    <n v="0"/>
    <n v="0"/>
    <n v="0"/>
    <n v="0"/>
    <n v="0"/>
    <x v="0"/>
    <e v="#REF!"/>
    <x v="0"/>
  </r>
  <r>
    <s v="J2RA04D45E0MULTICOLOR PEARLS WASH"/>
    <s v="12/01/2021"/>
    <d v="2021-05-06T00:00:00"/>
    <m/>
    <x v="3"/>
    <x v="4"/>
    <s v="004.265.010.011"/>
    <s v="J2RA04D45E0"/>
    <s v="DENIM FASHION FIT PANT W/PEARL"/>
    <s v="TICR"/>
    <s v="MULTICOLOR PEARLS WASH"/>
    <s v="RIGID DENIM_10.5 OZ"/>
    <s v="PK"/>
    <n v="52"/>
    <x v="1"/>
    <n v="39000"/>
    <n v="209"/>
    <n v="16.12"/>
    <n v="0.31"/>
    <m/>
    <m/>
    <m/>
    <m/>
    <m/>
    <m/>
    <m/>
    <m/>
    <m/>
    <n v="0"/>
    <n v="0"/>
    <n v="0"/>
    <n v="0"/>
    <n v="0"/>
    <n v="0"/>
    <n v="0"/>
    <n v="0"/>
    <n v="0"/>
    <n v="0"/>
    <n v="0"/>
    <n v="0"/>
    <n v="0"/>
    <n v="0"/>
    <n v="0"/>
    <n v="0"/>
    <n v="0"/>
    <n v="0"/>
    <n v="0"/>
    <n v="0"/>
    <n v="0"/>
    <n v="0"/>
    <n v="0"/>
    <n v="0"/>
    <n v="0"/>
    <x v="0"/>
    <e v="#REF!"/>
    <x v="0"/>
  </r>
  <r>
    <s v="J2RA05D4MD0EXTRA TAPE BLEACH WASH"/>
    <s v="12/01/2021"/>
    <d v="2021-05-06T00:00:00"/>
    <m/>
    <x v="3"/>
    <x v="4"/>
    <s v="004.265.010.011"/>
    <s v="J2RA05D4MD0"/>
    <s v="DENIM FASHION FIT PANTS W/TAPE"/>
    <s v="XTRT"/>
    <s v="EXTRA TAPE BLEACH WASH"/>
    <s v="COTTON POLY BLUE DENIM"/>
    <s v="PK"/>
    <n v="52"/>
    <x v="1"/>
    <n v="39000"/>
    <n v="209"/>
    <n v="16.12"/>
    <n v="0.31"/>
    <m/>
    <m/>
    <m/>
    <m/>
    <m/>
    <m/>
    <m/>
    <m/>
    <m/>
    <n v="0"/>
    <n v="0"/>
    <n v="0"/>
    <n v="0"/>
    <n v="0"/>
    <n v="0"/>
    <n v="0"/>
    <n v="0"/>
    <n v="0"/>
    <n v="0"/>
    <n v="0"/>
    <n v="0"/>
    <n v="0"/>
    <n v="0"/>
    <n v="0"/>
    <n v="0"/>
    <n v="0"/>
    <n v="0"/>
    <n v="0"/>
    <n v="0"/>
    <n v="0"/>
    <n v="0"/>
    <n v="0"/>
    <n v="0"/>
    <n v="0"/>
    <x v="0"/>
    <e v="#REF!"/>
    <x v="0"/>
  </r>
  <r>
    <s v="J2RA06D3ZT0INDIGO GOST FLOWER"/>
    <s v="01/01/2022"/>
    <d v="2021-05-06T00:00:00"/>
    <m/>
    <x v="3"/>
    <x v="4"/>
    <s v="004.265.010.011"/>
    <s v="J2RA06D3ZT0"/>
    <s v="DENIM FASHION FIT PANT_CEREMON"/>
    <s v="GOFL"/>
    <s v="INDIGO GOST FLOWER"/>
    <s v="ECO LUNARIA SS INDACO"/>
    <s v="TN"/>
    <n v="49"/>
    <x v="1"/>
    <n v="39000"/>
    <n v="199"/>
    <n v="15.19"/>
    <n v="0.31"/>
    <m/>
    <m/>
    <m/>
    <m/>
    <m/>
    <m/>
    <m/>
    <m/>
    <m/>
    <n v="0"/>
    <n v="0"/>
    <n v="0"/>
    <n v="0"/>
    <n v="0"/>
    <n v="0"/>
    <n v="0"/>
    <n v="0"/>
    <n v="0"/>
    <n v="0"/>
    <n v="0"/>
    <n v="0"/>
    <n v="0"/>
    <n v="0"/>
    <n v="0"/>
    <n v="0"/>
    <n v="0"/>
    <n v="0"/>
    <n v="0"/>
    <n v="0"/>
    <n v="0"/>
    <n v="0"/>
    <n v="0"/>
    <n v="0"/>
    <n v="0"/>
    <x v="0"/>
    <e v="#REF!"/>
    <x v="0"/>
  </r>
  <r>
    <s v="J2RA08D4KJ2ALTAIR"/>
    <s v="01/01/2022"/>
    <d v="2021-05-06T00:00:00"/>
    <m/>
    <x v="3"/>
    <x v="4"/>
    <s v="004.265.012.012"/>
    <s v="J2RA08D4KJ2"/>
    <s v="DENIM FASHION FIT PANTS"/>
    <s v="ATIR"/>
    <s v="ALTAIR"/>
    <s v="ECO ALPHA SS INDACO"/>
    <s v="PK"/>
    <n v="49"/>
    <x v="1"/>
    <n v="39000"/>
    <n v="199"/>
    <n v="15.19"/>
    <n v="0.31"/>
    <m/>
    <m/>
    <m/>
    <m/>
    <m/>
    <m/>
    <m/>
    <m/>
    <m/>
    <n v="0"/>
    <n v="0"/>
    <n v="0"/>
    <n v="0"/>
    <n v="0"/>
    <n v="0"/>
    <n v="0"/>
    <n v="0"/>
    <n v="0"/>
    <n v="0"/>
    <n v="0"/>
    <n v="0"/>
    <n v="0"/>
    <n v="0"/>
    <n v="0"/>
    <n v="0"/>
    <n v="0"/>
    <n v="0"/>
    <n v="0"/>
    <n v="0"/>
    <n v="0"/>
    <n v="0"/>
    <n v="0"/>
    <n v="0"/>
    <n v="0"/>
    <x v="0"/>
    <e v="#REF!"/>
    <x v="0"/>
  </r>
  <r>
    <s v="J2RA09D4KM2STAR LUXE"/>
    <s v="01/01/2022"/>
    <d v="2021-05-06T00:00:00"/>
    <m/>
    <x v="3"/>
    <x v="4"/>
    <s v="004.265.010.011"/>
    <s v="J2RA09D4KM2"/>
    <s v="DENIM H.W.SKINNY PANT_SOFT LUX"/>
    <s v="STRX"/>
    <s v="STAR LUXE"/>
    <s v="ECO MOON SS INDACO"/>
    <s v="TN"/>
    <n v="49"/>
    <x v="1"/>
    <n v="39000"/>
    <n v="199"/>
    <n v="15.19"/>
    <n v="0.31"/>
    <n v="18"/>
    <n v="9"/>
    <n v="9"/>
    <n v="9"/>
    <m/>
    <m/>
    <m/>
    <m/>
    <m/>
    <n v="45"/>
    <n v="683.55"/>
    <n v="0"/>
    <n v="0"/>
    <n v="0"/>
    <n v="0"/>
    <n v="0"/>
    <n v="0"/>
    <n v="0"/>
    <n v="0"/>
    <n v="0"/>
    <n v="0"/>
    <n v="0"/>
    <n v="0"/>
    <n v="0"/>
    <n v="0"/>
    <n v="0"/>
    <n v="0"/>
    <n v="0"/>
    <n v="0"/>
    <n v="0"/>
    <n v="0"/>
    <n v="0"/>
    <n v="0"/>
    <n v="0"/>
    <x v="0"/>
    <e v="#REF!"/>
    <x v="0"/>
  </r>
  <r>
    <s v="J2RA09D4KM2MOON LUXE"/>
    <s v="01/01/2022"/>
    <d v="2021-05-06T00:00:00"/>
    <m/>
    <x v="3"/>
    <x v="4"/>
    <s v="004.265.010.011"/>
    <s v="J2RA09D4KM2"/>
    <s v="DENIM H.W.SKINNY PANT_SOFT LUX"/>
    <s v="MNLX"/>
    <s v="MOON LUXE"/>
    <s v="ECO MOON SS INDACO"/>
    <s v="TN"/>
    <n v="49"/>
    <x v="1"/>
    <n v="39000"/>
    <n v="199"/>
    <n v="15.19"/>
    <n v="0.31"/>
    <n v="18"/>
    <n v="9"/>
    <n v="9"/>
    <n v="9"/>
    <m/>
    <m/>
    <m/>
    <m/>
    <m/>
    <n v="45"/>
    <n v="683.55"/>
    <n v="0"/>
    <n v="0"/>
    <n v="0"/>
    <n v="0"/>
    <n v="0"/>
    <n v="0"/>
    <n v="0"/>
    <n v="0"/>
    <n v="0"/>
    <n v="0"/>
    <n v="0"/>
    <n v="0"/>
    <n v="0"/>
    <n v="0"/>
    <n v="0"/>
    <n v="0"/>
    <n v="0"/>
    <n v="0"/>
    <n v="0"/>
    <n v="0"/>
    <n v="0"/>
    <n v="0"/>
    <n v="0"/>
    <x v="0"/>
    <e v="#REF!"/>
    <x v="0"/>
  </r>
  <r>
    <s v="J2RA10D4KC1TITAN"/>
    <s v="12/01/2021"/>
    <d v="2021-05-06T00:00:00"/>
    <m/>
    <x v="3"/>
    <x v="4"/>
    <s v="004.265.012.012"/>
    <s v="J2RA10D4KC1"/>
    <s v="BLACK DENIM H.W.SKINNY_MINIME"/>
    <s v="TTAN"/>
    <s v="TITAN"/>
    <s v="ECO TITAN SS BLACK"/>
    <s v="PK"/>
    <n v="49"/>
    <x v="1"/>
    <n v="39000"/>
    <n v="199"/>
    <n v="15.19"/>
    <n v="0.31"/>
    <m/>
    <m/>
    <m/>
    <m/>
    <m/>
    <m/>
    <m/>
    <m/>
    <m/>
    <n v="0"/>
    <n v="0"/>
    <n v="0"/>
    <n v="0"/>
    <n v="0"/>
    <n v="0"/>
    <n v="0"/>
    <n v="0"/>
    <n v="0"/>
    <n v="0"/>
    <n v="0"/>
    <n v="0"/>
    <n v="0"/>
    <n v="0"/>
    <n v="0"/>
    <n v="0"/>
    <n v="0"/>
    <n v="0"/>
    <n v="0"/>
    <n v="0"/>
    <n v="0"/>
    <n v="0"/>
    <n v="0"/>
    <n v="0"/>
    <n v="0"/>
    <x v="0"/>
    <e v="#REF!"/>
    <x v="0"/>
  </r>
  <r>
    <s v="J2RA11D4GV0CARRIE DARK"/>
    <s v="12/01/2021"/>
    <d v="2021-05-06T00:00:00"/>
    <m/>
    <x v="3"/>
    <x v="4"/>
    <s v="004.265.010.011"/>
    <s v="J2RA11D4GV0"/>
    <s v="DENIM SKINNY PANTS"/>
    <s v="CRD1"/>
    <s v="CARRIE DARK"/>
    <s v="ECO CARRY SS INDACO"/>
    <s v="PK"/>
    <n v="46"/>
    <x v="1"/>
    <n v="39000"/>
    <n v="189"/>
    <n v="14.26"/>
    <n v="0.31"/>
    <n v="18"/>
    <n v="9"/>
    <n v="9"/>
    <n v="9"/>
    <m/>
    <m/>
    <m/>
    <m/>
    <m/>
    <n v="45"/>
    <n v="641.70000000000005"/>
    <n v="0"/>
    <n v="0"/>
    <n v="0"/>
    <n v="0"/>
    <n v="0"/>
    <n v="0"/>
    <n v="0"/>
    <n v="0"/>
    <n v="0"/>
    <n v="0"/>
    <n v="0"/>
    <n v="0"/>
    <n v="0"/>
    <n v="0"/>
    <n v="0"/>
    <n v="0"/>
    <n v="0"/>
    <n v="0"/>
    <n v="0"/>
    <n v="0"/>
    <n v="0"/>
    <n v="0"/>
    <n v="0"/>
    <x v="0"/>
    <e v="#REF!"/>
    <x v="0"/>
  </r>
  <r>
    <s v="J2RA11D4GV0CARRIE MID"/>
    <s v="12/01/2021"/>
    <d v="2021-05-06T00:00:00"/>
    <m/>
    <x v="3"/>
    <x v="4"/>
    <s v="004.265.010.011"/>
    <s v="J2RA11D4GV0"/>
    <s v="DENIM SKINNY PANTS"/>
    <s v="CRM2"/>
    <s v="CARRIE MID"/>
    <s v="ECO CARRY SS INDACO"/>
    <s v="PK"/>
    <n v="46"/>
    <x v="1"/>
    <n v="39000"/>
    <n v="189"/>
    <n v="14.26"/>
    <n v="0.31"/>
    <m/>
    <m/>
    <m/>
    <m/>
    <m/>
    <m/>
    <m/>
    <m/>
    <m/>
    <n v="0"/>
    <n v="0"/>
    <n v="0"/>
    <n v="0"/>
    <n v="0"/>
    <n v="0"/>
    <n v="0"/>
    <n v="0"/>
    <n v="0"/>
    <n v="0"/>
    <n v="0"/>
    <n v="0"/>
    <n v="0"/>
    <n v="0"/>
    <n v="0"/>
    <n v="0"/>
    <n v="0"/>
    <n v="0"/>
    <n v="0"/>
    <n v="0"/>
    <n v="0"/>
    <n v="0"/>
    <n v="0"/>
    <n v="0"/>
    <n v="0"/>
    <x v="0"/>
    <e v="#REF!"/>
    <x v="0"/>
  </r>
  <r>
    <s v="J2RB00J1311EU STARLIGHT BLUE"/>
    <s v="12/01/2021"/>
    <d v="2021-05-06T00:00:00"/>
    <m/>
    <x v="0"/>
    <x v="4"/>
    <s v="004.265.013.013"/>
    <s v="J2RB00J1311"/>
    <s v="LEGGINGS"/>
    <s v="EUSB"/>
    <s v="EU STARLIGHT BLUE"/>
    <s v="ORGANIC STRETCH JERSEY 180"/>
    <s v="BD"/>
    <n v="24"/>
    <x v="1"/>
    <n v="19000"/>
    <n v="99"/>
    <n v="7.4399999999999995"/>
    <n v="0.31"/>
    <m/>
    <m/>
    <m/>
    <m/>
    <m/>
    <m/>
    <m/>
    <m/>
    <m/>
    <n v="0"/>
    <n v="0"/>
    <n v="0"/>
    <n v="0"/>
    <n v="0"/>
    <n v="0"/>
    <n v="0"/>
    <n v="0"/>
    <n v="0"/>
    <n v="0"/>
    <n v="0"/>
    <n v="0"/>
    <n v="0"/>
    <n v="0"/>
    <n v="0"/>
    <n v="0"/>
    <n v="0"/>
    <n v="0"/>
    <n v="0"/>
    <n v="0"/>
    <n v="0"/>
    <n v="0"/>
    <n v="0"/>
    <n v="0"/>
    <n v="0"/>
    <x v="0"/>
    <e v="#REF!"/>
    <x v="0"/>
  </r>
  <r>
    <s v="J2RB00J1311GLOWY GREEN"/>
    <s v="12/01/2021"/>
    <d v="2021-05-06T00:00:00"/>
    <m/>
    <x v="0"/>
    <x v="4"/>
    <s v="004.265.013.013"/>
    <s v="J2RB00J1311"/>
    <s v="LEGGINGS"/>
    <s v="GLOW"/>
    <s v="GLOWY GREEN"/>
    <s v="ORGANIC STRETCH JERSEY 180"/>
    <s v="BD"/>
    <n v="24"/>
    <x v="1"/>
    <n v="19000"/>
    <n v="99"/>
    <n v="7.4399999999999995"/>
    <n v="0.31"/>
    <m/>
    <m/>
    <m/>
    <m/>
    <m/>
    <m/>
    <m/>
    <m/>
    <m/>
    <n v="0"/>
    <n v="0"/>
    <n v="0"/>
    <n v="0"/>
    <n v="0"/>
    <n v="0"/>
    <n v="0"/>
    <n v="0"/>
    <n v="0"/>
    <n v="0"/>
    <n v="0"/>
    <n v="0"/>
    <n v="0"/>
    <n v="0"/>
    <n v="0"/>
    <n v="0"/>
    <n v="0"/>
    <n v="0"/>
    <n v="0"/>
    <n v="0"/>
    <n v="0"/>
    <n v="0"/>
    <n v="0"/>
    <n v="0"/>
    <n v="0"/>
    <x v="0"/>
    <e v="#REF!"/>
    <x v="0"/>
  </r>
  <r>
    <s v="J2RB00J1311Jet Black A996"/>
    <s v="12/01/2021"/>
    <d v="2021-05-06T00:00:00"/>
    <m/>
    <x v="0"/>
    <x v="4"/>
    <s v="004.265.013.013"/>
    <s v="J2RB00J1311"/>
    <s v="LEGGINGS"/>
    <s v="JBLK"/>
    <s v="Jet Black A996"/>
    <s v="ORGANIC STRETCH JERSEY 180"/>
    <s v="BD"/>
    <n v="24"/>
    <x v="1"/>
    <n v="19000"/>
    <n v="99"/>
    <n v="7.4399999999999995"/>
    <n v="0.31"/>
    <m/>
    <m/>
    <m/>
    <m/>
    <m/>
    <m/>
    <m/>
    <m/>
    <m/>
    <n v="0"/>
    <n v="0"/>
    <n v="0"/>
    <n v="0"/>
    <n v="0"/>
    <n v="0"/>
    <n v="0"/>
    <n v="0"/>
    <n v="0"/>
    <n v="0"/>
    <n v="0"/>
    <n v="0"/>
    <n v="0"/>
    <n v="0"/>
    <n v="0"/>
    <n v="0"/>
    <n v="0"/>
    <n v="0"/>
    <n v="0"/>
    <n v="0"/>
    <n v="0"/>
    <n v="0"/>
    <n v="0"/>
    <n v="0"/>
    <n v="0"/>
    <x v="0"/>
    <e v="#REF!"/>
    <x v="0"/>
  </r>
  <r>
    <s v="J2RB00J1311PINK TRIP"/>
    <s v="12/01/2021"/>
    <d v="2021-05-06T00:00:00"/>
    <m/>
    <x v="0"/>
    <x v="4"/>
    <s v="004.265.013.013"/>
    <s v="J2RB00J1311"/>
    <s v="LEGGINGS"/>
    <s v="G618"/>
    <s v="PINK TRIP"/>
    <s v="ORGANIC STRETCH JERSEY 180"/>
    <s v="BD"/>
    <n v="24"/>
    <x v="1"/>
    <n v="19000"/>
    <n v="99"/>
    <n v="7.4399999999999995"/>
    <n v="0.31"/>
    <m/>
    <m/>
    <m/>
    <m/>
    <m/>
    <m/>
    <m/>
    <m/>
    <m/>
    <n v="0"/>
    <n v="0"/>
    <n v="0"/>
    <n v="0"/>
    <n v="0"/>
    <n v="0"/>
    <n v="0"/>
    <n v="0"/>
    <n v="0"/>
    <n v="0"/>
    <n v="0"/>
    <n v="0"/>
    <n v="0"/>
    <n v="0"/>
    <n v="0"/>
    <n v="0"/>
    <n v="0"/>
    <n v="0"/>
    <n v="0"/>
    <n v="0"/>
    <n v="0"/>
    <n v="0"/>
    <n v="0"/>
    <n v="0"/>
    <n v="0"/>
    <x v="0"/>
    <e v="#REF!"/>
    <x v="0"/>
  </r>
  <r>
    <s v="J2RB02KAZM0Jet Black A996"/>
    <s v="01/01/2022"/>
    <d v="2021-05-06T00:00:00"/>
    <m/>
    <x v="0"/>
    <x v="4"/>
    <s v="004.265.080.088"/>
    <s v="J2RB02KAZM0"/>
    <s v="LEGGINGS"/>
    <s v="JBLK"/>
    <s v="Jet Black A996"/>
    <s v="STRETCH POLY JERSEY"/>
    <s v="CN"/>
    <n v="32"/>
    <x v="1"/>
    <n v="29000"/>
    <n v="129"/>
    <n v="9.92"/>
    <n v="0.31"/>
    <m/>
    <m/>
    <m/>
    <m/>
    <m/>
    <m/>
    <m/>
    <m/>
    <m/>
    <n v="0"/>
    <n v="0"/>
    <n v="0"/>
    <n v="0"/>
    <n v="0"/>
    <n v="0"/>
    <n v="0"/>
    <n v="0"/>
    <n v="0"/>
    <n v="0"/>
    <n v="0"/>
    <n v="0"/>
    <n v="0"/>
    <n v="0"/>
    <n v="0"/>
    <n v="0"/>
    <n v="0"/>
    <n v="0"/>
    <n v="0"/>
    <n v="0"/>
    <n v="0"/>
    <n v="0"/>
    <n v="0"/>
    <n v="0"/>
    <n v="0"/>
    <x v="0"/>
    <e v="#REF!"/>
    <x v="0"/>
  </r>
  <r>
    <s v="J2RB02KAZM0RAINBOW CLOUD"/>
    <s v="12/01/2021"/>
    <d v="2021-05-06T00:00:00"/>
    <m/>
    <x v="0"/>
    <x v="4"/>
    <s v="004.265.080.088"/>
    <s v="J2RB02KAZM0"/>
    <s v="LEGGINGS"/>
    <s v="F4RN"/>
    <s v="RAINBOW CLOUD"/>
    <s v="STRETCH POLY JERSEY"/>
    <s v="CN"/>
    <n v="32"/>
    <x v="1"/>
    <n v="29000"/>
    <n v="129"/>
    <n v="9.92"/>
    <n v="0.31"/>
    <m/>
    <m/>
    <m/>
    <m/>
    <m/>
    <m/>
    <m/>
    <m/>
    <m/>
    <n v="0"/>
    <n v="0"/>
    <n v="0"/>
    <n v="0"/>
    <n v="0"/>
    <n v="0"/>
    <n v="0"/>
    <n v="0"/>
    <n v="0"/>
    <n v="0"/>
    <n v="0"/>
    <n v="0"/>
    <n v="0"/>
    <n v="0"/>
    <n v="0"/>
    <n v="0"/>
    <n v="0"/>
    <n v="0"/>
    <n v="0"/>
    <n v="0"/>
    <n v="0"/>
    <n v="0"/>
    <n v="0"/>
    <n v="0"/>
    <n v="0"/>
    <x v="0"/>
    <e v="#REF!"/>
    <x v="0"/>
  </r>
  <r>
    <s v="J2RB02KAZM0STRIPES BLUE WITH FLEUR"/>
    <s v="01/01/2022"/>
    <d v="2021-05-06T00:00:00"/>
    <m/>
    <x v="0"/>
    <x v="4"/>
    <s v="004.265.080.088"/>
    <s v="J2RB02KAZM0"/>
    <s v="LEGGINGS"/>
    <s v="PI88"/>
    <s v="STRIPES BLUE WITH FLEUR"/>
    <s v="STRETCH POLY JERSEY"/>
    <s v="CN"/>
    <n v="32"/>
    <x v="1"/>
    <n v="29000"/>
    <n v="129"/>
    <n v="9.92"/>
    <n v="0.31"/>
    <m/>
    <m/>
    <m/>
    <m/>
    <m/>
    <m/>
    <m/>
    <m/>
    <m/>
    <n v="0"/>
    <n v="0"/>
    <n v="0"/>
    <n v="0"/>
    <n v="0"/>
    <n v="0"/>
    <n v="0"/>
    <n v="0"/>
    <n v="0"/>
    <n v="0"/>
    <n v="0"/>
    <n v="0"/>
    <n v="0"/>
    <n v="0"/>
    <n v="0"/>
    <n v="0"/>
    <n v="0"/>
    <n v="0"/>
    <n v="0"/>
    <n v="0"/>
    <n v="0"/>
    <n v="0"/>
    <n v="0"/>
    <n v="0"/>
    <n v="0"/>
    <x v="0"/>
    <e v="#REF!"/>
    <x v="0"/>
  </r>
  <r>
    <s v="J2RB02KAZM0ANIMAL SPOTS"/>
    <s v="01/01/2022"/>
    <d v="2021-05-06T00:00:00"/>
    <m/>
    <x v="0"/>
    <x v="4"/>
    <s v="004.265.080.088"/>
    <s v="J2RB02KAZM0"/>
    <s v="LEGGINGS"/>
    <s v="P8AS"/>
    <s v="ANIMAL SPOTS"/>
    <s v="STRETCH POLY JERSEY"/>
    <s v="CN"/>
    <n v="32"/>
    <x v="1"/>
    <n v="29000"/>
    <n v="129"/>
    <n v="9.92"/>
    <n v="0.31"/>
    <m/>
    <m/>
    <m/>
    <m/>
    <m/>
    <m/>
    <m/>
    <m/>
    <m/>
    <n v="0"/>
    <n v="0"/>
    <n v="0"/>
    <n v="0"/>
    <n v="0"/>
    <n v="0"/>
    <n v="0"/>
    <n v="0"/>
    <n v="0"/>
    <n v="0"/>
    <n v="0"/>
    <n v="0"/>
    <n v="0"/>
    <n v="0"/>
    <n v="0"/>
    <n v="0"/>
    <n v="0"/>
    <n v="0"/>
    <n v="0"/>
    <n v="0"/>
    <n v="0"/>
    <n v="0"/>
    <n v="0"/>
    <n v="0"/>
    <n v="0"/>
    <x v="0"/>
    <e v="#REF!"/>
    <x v="0"/>
  </r>
  <r>
    <s v="J2RB02KAZM0ROMANTIC FLOWERS"/>
    <s v="01/01/2022"/>
    <d v="2021-05-06T00:00:00"/>
    <m/>
    <x v="0"/>
    <x v="4"/>
    <s v="004.265.080.088"/>
    <s v="J2RB02KAZM0"/>
    <s v="LEGGINGS"/>
    <s v="P9AX"/>
    <s v="ROMANTIC FLOWERS"/>
    <s v="STRETCH POLY JERSEY"/>
    <s v="CN"/>
    <n v="32"/>
    <x v="1"/>
    <n v="29000"/>
    <n v="129"/>
    <n v="9.92"/>
    <n v="0.31"/>
    <m/>
    <m/>
    <m/>
    <m/>
    <m/>
    <m/>
    <m/>
    <m/>
    <m/>
    <n v="0"/>
    <n v="0"/>
    <n v="0"/>
    <n v="0"/>
    <n v="0"/>
    <n v="0"/>
    <n v="0"/>
    <n v="0"/>
    <n v="0"/>
    <n v="0"/>
    <n v="0"/>
    <n v="0"/>
    <n v="0"/>
    <n v="0"/>
    <n v="0"/>
    <n v="0"/>
    <n v="0"/>
    <n v="0"/>
    <n v="0"/>
    <n v="0"/>
    <n v="0"/>
    <n v="0"/>
    <n v="0"/>
    <n v="0"/>
    <n v="0"/>
    <x v="0"/>
    <e v="#REF!"/>
    <x v="0"/>
  </r>
  <r>
    <s v="J2RB02KAZM0WILD LEOPARD"/>
    <s v="12/01/2021"/>
    <d v="2021-05-06T00:00:00"/>
    <m/>
    <x v="0"/>
    <x v="4"/>
    <s v="004.265.080.088"/>
    <s v="J2RB02KAZM0"/>
    <s v="LEGGINGS"/>
    <s v="P1H6"/>
    <s v="WILD LEOPARD"/>
    <s v="STRETCH POLY JERSEY"/>
    <s v="CN"/>
    <n v="32"/>
    <x v="1"/>
    <n v="29000"/>
    <n v="129"/>
    <n v="9.92"/>
    <n v="0.31"/>
    <m/>
    <m/>
    <m/>
    <m/>
    <m/>
    <m/>
    <m/>
    <m/>
    <m/>
    <n v="0"/>
    <n v="0"/>
    <n v="0"/>
    <n v="0"/>
    <n v="0"/>
    <n v="0"/>
    <n v="0"/>
    <n v="0"/>
    <n v="0"/>
    <n v="0"/>
    <n v="0"/>
    <n v="0"/>
    <n v="0"/>
    <n v="0"/>
    <n v="0"/>
    <n v="0"/>
    <n v="0"/>
    <n v="0"/>
    <n v="0"/>
    <n v="0"/>
    <n v="0"/>
    <n v="0"/>
    <n v="0"/>
    <n v="0"/>
    <n v="0"/>
    <x v="0"/>
    <e v="#REF!"/>
    <x v="0"/>
  </r>
  <r>
    <s v="J2RB03WB7X0NECESSARY RED"/>
    <s v="01/01/2022"/>
    <d v="2021-05-06T00:00:00"/>
    <m/>
    <x v="1"/>
    <x v="4"/>
    <s v="004.265.013.013"/>
    <s v="J2RB03WB7X0"/>
    <s v="STRETCH SATEEN SKINNY PANTS"/>
    <s v="G512"/>
    <s v="NECESSARY RED"/>
    <s v="CLASSY REFINED SS SATIN"/>
    <s v="IN"/>
    <n v="46"/>
    <x v="1"/>
    <n v="39000"/>
    <n v="189"/>
    <n v="14.26"/>
    <n v="0.31"/>
    <m/>
    <m/>
    <m/>
    <m/>
    <m/>
    <m/>
    <m/>
    <m/>
    <m/>
    <n v="0"/>
    <n v="0"/>
    <n v="0"/>
    <n v="0"/>
    <n v="0"/>
    <n v="0"/>
    <n v="0"/>
    <n v="0"/>
    <n v="0"/>
    <n v="0"/>
    <n v="0"/>
    <n v="0"/>
    <n v="0"/>
    <n v="0"/>
    <n v="0"/>
    <n v="0"/>
    <n v="0"/>
    <n v="0"/>
    <n v="0"/>
    <n v="0"/>
    <n v="0"/>
    <n v="0"/>
    <n v="0"/>
    <n v="0"/>
    <n v="0"/>
    <x v="0"/>
    <e v="#REF!"/>
    <x v="0"/>
  </r>
  <r>
    <s v="J2RB03WB7X0PINK TRIP"/>
    <s v="12/01/2021"/>
    <d v="2021-05-06T00:00:00"/>
    <m/>
    <x v="1"/>
    <x v="4"/>
    <s v="004.265.013.013"/>
    <s v="J2RB03WB7X0"/>
    <s v="STRETCH SATEEN SKINNY PANTS"/>
    <s v="G618"/>
    <s v="PINK TRIP"/>
    <s v="CLASSY REFINED SS SATIN"/>
    <s v="IN"/>
    <n v="46"/>
    <x v="1"/>
    <n v="39000"/>
    <n v="189"/>
    <n v="14.26"/>
    <n v="0.31"/>
    <m/>
    <m/>
    <m/>
    <m/>
    <m/>
    <m/>
    <m/>
    <m/>
    <m/>
    <n v="0"/>
    <n v="0"/>
    <n v="0"/>
    <n v="0"/>
    <n v="0"/>
    <n v="0"/>
    <n v="0"/>
    <n v="0"/>
    <n v="0"/>
    <n v="0"/>
    <n v="0"/>
    <n v="0"/>
    <n v="0"/>
    <n v="0"/>
    <n v="0"/>
    <n v="0"/>
    <n v="0"/>
    <n v="0"/>
    <n v="0"/>
    <n v="0"/>
    <n v="0"/>
    <n v="0"/>
    <n v="0"/>
    <n v="0"/>
    <n v="0"/>
    <x v="0"/>
    <e v="#REF!"/>
    <x v="0"/>
  </r>
  <r>
    <s v="J2RB03WB7X0Pure White"/>
    <s v="01/01/2022"/>
    <d v="2021-05-06T00:00:00"/>
    <m/>
    <x v="1"/>
    <x v="4"/>
    <s v="004.265.013.013"/>
    <s v="J2RB03WB7X0"/>
    <s v="STRETCH SATEEN SKINNY PANTS"/>
    <s v="G011"/>
    <s v="Pure White"/>
    <s v="CLASSY REFINED SS SATIN"/>
    <s v="IN"/>
    <n v="46"/>
    <x v="1"/>
    <n v="39000"/>
    <n v="189"/>
    <n v="14.26"/>
    <n v="0.31"/>
    <m/>
    <m/>
    <m/>
    <m/>
    <m/>
    <m/>
    <m/>
    <m/>
    <m/>
    <n v="0"/>
    <n v="0"/>
    <n v="0"/>
    <n v="0"/>
    <n v="0"/>
    <n v="0"/>
    <n v="0"/>
    <n v="0"/>
    <n v="0"/>
    <n v="0"/>
    <n v="0"/>
    <n v="0"/>
    <n v="0"/>
    <n v="0"/>
    <n v="0"/>
    <n v="0"/>
    <n v="0"/>
    <n v="0"/>
    <n v="0"/>
    <n v="0"/>
    <n v="0"/>
    <n v="0"/>
    <n v="0"/>
    <n v="0"/>
    <n v="0"/>
    <x v="0"/>
    <e v="#REF!"/>
    <x v="0"/>
  </r>
  <r>
    <s v="J2RB03WB7X0ALOE PALM"/>
    <s v="02/01/2022"/>
    <d v="2021-05-06T00:00:00"/>
    <m/>
    <x v="1"/>
    <x v="4"/>
    <s v="004.265.013.013"/>
    <s v="J2RB03WB7X0"/>
    <s v="STRETCH SATEEN SKINNY PANTS"/>
    <s v="G7GP"/>
    <s v="ALOE PALM"/>
    <s v="CLASSY REFINED SS SATIN"/>
    <s v="IN"/>
    <n v="46"/>
    <x v="1"/>
    <n v="39000"/>
    <n v="189"/>
    <n v="14.26"/>
    <n v="0.31"/>
    <m/>
    <m/>
    <m/>
    <m/>
    <m/>
    <m/>
    <m/>
    <m/>
    <m/>
    <n v="0"/>
    <n v="0"/>
    <n v="0"/>
    <n v="0"/>
    <n v="0"/>
    <n v="0"/>
    <n v="0"/>
    <n v="0"/>
    <n v="0"/>
    <n v="0"/>
    <n v="0"/>
    <n v="0"/>
    <n v="0"/>
    <n v="0"/>
    <n v="0"/>
    <n v="0"/>
    <n v="0"/>
    <n v="0"/>
    <n v="0"/>
    <n v="0"/>
    <n v="0"/>
    <n v="0"/>
    <n v="0"/>
    <n v="0"/>
    <n v="0"/>
    <x v="0"/>
    <e v="#REF!"/>
    <x v="0"/>
  </r>
  <r>
    <s v="J2RB03WB7X0BALLET PINK"/>
    <s v="02/01/2022"/>
    <d v="2021-05-06T00:00:00"/>
    <m/>
    <x v="1"/>
    <x v="4"/>
    <s v="004.265.013.013"/>
    <s v="J2RB03WB7X0"/>
    <s v="STRETCH SATEEN SKINNY PANTS"/>
    <s v="G6K9"/>
    <s v="BALLET PINK"/>
    <s v="CLASSY REFINED SS SATIN"/>
    <s v="IN"/>
    <n v="46"/>
    <x v="1"/>
    <n v="39000"/>
    <n v="189"/>
    <n v="14.26"/>
    <n v="0.31"/>
    <m/>
    <m/>
    <m/>
    <m/>
    <m/>
    <m/>
    <m/>
    <m/>
    <m/>
    <n v="0"/>
    <n v="0"/>
    <n v="0"/>
    <n v="0"/>
    <n v="0"/>
    <n v="0"/>
    <n v="0"/>
    <n v="0"/>
    <n v="0"/>
    <n v="0"/>
    <n v="0"/>
    <n v="0"/>
    <n v="0"/>
    <n v="0"/>
    <n v="0"/>
    <n v="0"/>
    <n v="0"/>
    <n v="0"/>
    <n v="0"/>
    <n v="0"/>
    <n v="0"/>
    <n v="0"/>
    <n v="0"/>
    <n v="0"/>
    <n v="0"/>
    <x v="0"/>
    <e v="#REF!"/>
    <x v="0"/>
  </r>
  <r>
    <s v="J2RB03WB7X0LIGHT MATCHA"/>
    <s v="02/01/2022"/>
    <d v="2021-05-06T00:00:00"/>
    <m/>
    <x v="1"/>
    <x v="4"/>
    <s v="004.265.013.013"/>
    <s v="J2RB03WB7X0"/>
    <s v="STRETCH SATEEN SKINNY PANTS"/>
    <s v="G8CR"/>
    <s v="LIGHT MATCHA"/>
    <s v="CLASSY REFINED SS SATIN"/>
    <s v="IN"/>
    <n v="46"/>
    <x v="1"/>
    <n v="39000"/>
    <n v="189"/>
    <n v="14.26"/>
    <n v="0.31"/>
    <m/>
    <m/>
    <m/>
    <m/>
    <m/>
    <m/>
    <m/>
    <m/>
    <m/>
    <n v="0"/>
    <n v="0"/>
    <n v="0"/>
    <n v="0"/>
    <n v="0"/>
    <n v="0"/>
    <n v="0"/>
    <n v="0"/>
    <n v="0"/>
    <n v="0"/>
    <n v="0"/>
    <n v="0"/>
    <n v="0"/>
    <n v="0"/>
    <n v="0"/>
    <n v="0"/>
    <n v="0"/>
    <n v="0"/>
    <n v="0"/>
    <n v="0"/>
    <n v="0"/>
    <n v="0"/>
    <n v="0"/>
    <n v="0"/>
    <n v="0"/>
    <x v="0"/>
    <e v="#REF!"/>
    <x v="5"/>
  </r>
  <r>
    <s v="J2RB03WB7X0LINEN LILAC"/>
    <s v="02/01/2022"/>
    <d v="2021-05-06T00:00:00"/>
    <m/>
    <x v="1"/>
    <x v="4"/>
    <s v="004.265.013.013"/>
    <s v="J2RB03WB7X0"/>
    <s v="STRETCH SATEEN SKINNY PANTS"/>
    <s v="G4R4"/>
    <s v="LINEN LILAC"/>
    <s v="CLASSY REFINED SS SATIN"/>
    <s v="IN"/>
    <n v="46"/>
    <x v="1"/>
    <n v="39000"/>
    <n v="189"/>
    <n v="14.26"/>
    <n v="0.31"/>
    <m/>
    <m/>
    <m/>
    <m/>
    <m/>
    <m/>
    <m/>
    <m/>
    <m/>
    <n v="0"/>
    <n v="0"/>
    <n v="0"/>
    <n v="0"/>
    <n v="0"/>
    <n v="0"/>
    <n v="0"/>
    <n v="0"/>
    <n v="0"/>
    <n v="0"/>
    <n v="0"/>
    <n v="0"/>
    <n v="0"/>
    <n v="0"/>
    <n v="0"/>
    <n v="0"/>
    <n v="0"/>
    <n v="0"/>
    <n v="0"/>
    <n v="0"/>
    <n v="0"/>
    <n v="0"/>
    <n v="0"/>
    <n v="0"/>
    <n v="0"/>
    <x v="0"/>
    <e v="#REF!"/>
    <x v="5"/>
  </r>
  <r>
    <s v="J2RB03WB7X0MOCCASIN"/>
    <s v="02/01/2022"/>
    <d v="2021-05-06T00:00:00"/>
    <m/>
    <x v="1"/>
    <x v="4"/>
    <s v="004.265.013.013"/>
    <s v="J2RB03WB7X0"/>
    <s v="STRETCH SATEEN SKINNY PANTS"/>
    <s v="G1G2"/>
    <s v="MOCCASIN"/>
    <s v="CLASSY REFINED SS SATIN"/>
    <s v="IN"/>
    <n v="46"/>
    <x v="1"/>
    <n v="39000"/>
    <n v="189"/>
    <n v="14.26"/>
    <n v="0.31"/>
    <m/>
    <m/>
    <m/>
    <m/>
    <m/>
    <m/>
    <m/>
    <m/>
    <m/>
    <n v="0"/>
    <n v="0"/>
    <n v="0"/>
    <n v="0"/>
    <n v="0"/>
    <n v="0"/>
    <n v="0"/>
    <n v="0"/>
    <n v="0"/>
    <n v="0"/>
    <n v="0"/>
    <n v="0"/>
    <n v="0"/>
    <n v="0"/>
    <n v="0"/>
    <n v="0"/>
    <n v="0"/>
    <n v="0"/>
    <n v="0"/>
    <n v="0"/>
    <n v="0"/>
    <n v="0"/>
    <n v="0"/>
    <n v="0"/>
    <n v="0"/>
    <x v="0"/>
    <e v="#REF!"/>
    <x v="5"/>
  </r>
  <r>
    <s v="J2RB04D4DN2BIG INDIGO STRIPES"/>
    <s v="01/01/2022"/>
    <d v="2021-05-06T00:00:00"/>
    <m/>
    <x v="3"/>
    <x v="4"/>
    <s v="004.265.011.009"/>
    <s v="J2RB04D4DN2"/>
    <s v="STRIPED BULL DENIM CAPRI PANTS"/>
    <s v="BIGI"/>
    <s v="BIG INDIGO STRIPES"/>
    <s v="ULTRA SKIN SS WHITE"/>
    <s v="TN"/>
    <n v="49"/>
    <x v="1"/>
    <n v="39000"/>
    <n v="199"/>
    <n v="15.19"/>
    <n v="0.31"/>
    <m/>
    <m/>
    <m/>
    <m/>
    <m/>
    <m/>
    <m/>
    <m/>
    <m/>
    <n v="0"/>
    <n v="0"/>
    <n v="0"/>
    <n v="0"/>
    <n v="0"/>
    <n v="0"/>
    <n v="0"/>
    <n v="0"/>
    <n v="0"/>
    <n v="0"/>
    <n v="0"/>
    <n v="0"/>
    <n v="0"/>
    <n v="0"/>
    <n v="0"/>
    <n v="0"/>
    <n v="0"/>
    <n v="0"/>
    <n v="0"/>
    <n v="0"/>
    <n v="0"/>
    <n v="0"/>
    <n v="0"/>
    <n v="0"/>
    <n v="0"/>
    <x v="0"/>
    <e v="#REF!"/>
    <x v="5"/>
  </r>
  <r>
    <s v="J2RB07WEBE0Jet Black A996"/>
    <s v="01/01/2022"/>
    <d v="2021-05-06T00:00:00"/>
    <m/>
    <x v="1"/>
    <x v="4"/>
    <s v="004.265.013.013"/>
    <s v="J2RB07WEBE0"/>
    <s v="PU LEATHER PANTS"/>
    <s v="JBLK"/>
    <s v="Jet Black A996"/>
    <s v="STRETCH PU LEATHER SOFT 280GSM"/>
    <s v="CN"/>
    <n v="32"/>
    <x v="1"/>
    <n v="29000"/>
    <n v="129"/>
    <n v="9.92"/>
    <n v="0.31"/>
    <m/>
    <m/>
    <m/>
    <m/>
    <m/>
    <m/>
    <m/>
    <m/>
    <m/>
    <n v="0"/>
    <n v="0"/>
    <n v="0"/>
    <n v="0"/>
    <n v="0"/>
    <n v="0"/>
    <n v="0"/>
    <n v="0"/>
    <n v="0"/>
    <n v="0"/>
    <n v="0"/>
    <n v="0"/>
    <n v="0"/>
    <n v="0"/>
    <n v="0"/>
    <n v="0"/>
    <n v="0"/>
    <n v="0"/>
    <n v="0"/>
    <n v="0"/>
    <n v="0"/>
    <n v="0"/>
    <n v="0"/>
    <n v="0"/>
    <n v="0"/>
    <x v="0"/>
    <e v="#REF!"/>
    <x v="5"/>
  </r>
  <r>
    <s v="J2RB08WEEL0ORCHIDEA"/>
    <s v="01/01/2022"/>
    <d v="2021-05-06T00:00:00"/>
    <m/>
    <x v="1"/>
    <x v="4"/>
    <s v="004.265.013.013"/>
    <s v="J2RB08WEEL0"/>
    <s v="POLYTWILL CHINO PANTS_CEREMONY"/>
    <s v="PA42"/>
    <s v="ORCHIDEA"/>
    <s v="POLY TWILL STRETCH 200GSM"/>
    <s v="CN"/>
    <n v="49"/>
    <x v="1"/>
    <n v="39000"/>
    <n v="199"/>
    <n v="15.19"/>
    <n v="0.31"/>
    <m/>
    <m/>
    <m/>
    <m/>
    <m/>
    <m/>
    <m/>
    <m/>
    <m/>
    <n v="0"/>
    <n v="0"/>
    <n v="0"/>
    <n v="0"/>
    <n v="0"/>
    <n v="0"/>
    <n v="0"/>
    <n v="0"/>
    <n v="0"/>
    <n v="0"/>
    <n v="0"/>
    <n v="0"/>
    <n v="0"/>
    <n v="0"/>
    <n v="0"/>
    <n v="0"/>
    <n v="0"/>
    <n v="0"/>
    <n v="0"/>
    <n v="0"/>
    <n v="0"/>
    <n v="0"/>
    <n v="0"/>
    <n v="0"/>
    <n v="0"/>
    <x v="0"/>
    <e v="#REF!"/>
    <x v="0"/>
  </r>
  <r>
    <s v="J2RB09WEEK0Pure White"/>
    <s v="01/01/2022"/>
    <d v="2021-05-06T00:00:00"/>
    <m/>
    <x v="1"/>
    <x v="4"/>
    <s v="004.265.013.013"/>
    <s v="J2RB09WEEK0"/>
    <s v="SOFT POLY PANTS_CEREMONY"/>
    <s v="G011"/>
    <s v="Pure White"/>
    <s v="SOFT POLY 220GSM"/>
    <s v="CN"/>
    <n v="49"/>
    <x v="3"/>
    <n v="39000"/>
    <n v="199"/>
    <n v="15.19"/>
    <n v="0.31"/>
    <m/>
    <m/>
    <m/>
    <m/>
    <m/>
    <m/>
    <m/>
    <m/>
    <m/>
    <n v="0"/>
    <n v="0"/>
    <n v="0"/>
    <n v="0"/>
    <n v="0"/>
    <n v="0"/>
    <n v="0"/>
    <n v="0"/>
    <n v="0"/>
    <n v="0"/>
    <n v="0"/>
    <n v="0"/>
    <n v="0"/>
    <n v="0"/>
    <n v="0"/>
    <n v="0"/>
    <n v="0"/>
    <n v="0"/>
    <n v="0"/>
    <n v="0"/>
    <n v="0"/>
    <n v="0"/>
    <n v="0"/>
    <n v="0"/>
    <n v="0"/>
    <x v="0"/>
    <e v="#REF!"/>
    <x v="5"/>
  </r>
  <r>
    <s v="J2RB09WEEK0SILK BLUE"/>
    <s v="01/01/2022"/>
    <d v="2021-05-06T00:00:00"/>
    <m/>
    <x v="1"/>
    <x v="4"/>
    <s v="004.265.013.013"/>
    <s v="J2RB09WEEK0"/>
    <s v="SOFT POLY PANTS_CEREMONY"/>
    <s v="G7R1"/>
    <s v="SILK BLUE"/>
    <s v="SOFT POLY 220GSM"/>
    <s v="CN"/>
    <n v="49"/>
    <x v="3"/>
    <n v="39000"/>
    <n v="199"/>
    <n v="15.19"/>
    <n v="0.31"/>
    <m/>
    <m/>
    <m/>
    <m/>
    <m/>
    <m/>
    <m/>
    <m/>
    <m/>
    <n v="0"/>
    <n v="0"/>
    <n v="0"/>
    <n v="0"/>
    <n v="0"/>
    <n v="0"/>
    <n v="0"/>
    <n v="0"/>
    <n v="0"/>
    <n v="0"/>
    <n v="0"/>
    <n v="0"/>
    <n v="0"/>
    <n v="0"/>
    <n v="0"/>
    <n v="0"/>
    <n v="0"/>
    <n v="0"/>
    <n v="0"/>
    <n v="0"/>
    <n v="0"/>
    <n v="0"/>
    <n v="0"/>
    <n v="0"/>
    <n v="0"/>
    <x v="0"/>
    <e v="#REF!"/>
    <x v="5"/>
  </r>
  <r>
    <s v="J2RB10MC049ALLOVER BRUSHED POP WHITE COMBO"/>
    <s v="02/01/2022"/>
    <d v="2021-05-06T00:00:00"/>
    <m/>
    <x v="0"/>
    <x v="4"/>
    <s v="004.265.014.014"/>
    <s v="J2RB10MC049"/>
    <s v="LEGGINGS"/>
    <s v="P01U"/>
    <s v="ALLOVER BRUSHED POP WHITE COMBO"/>
    <s v="RECYCLED BASIC KNIT"/>
    <s v="CN"/>
    <n v="32"/>
    <x v="3"/>
    <n v="29000"/>
    <n v="129"/>
    <n v="9.92"/>
    <n v="0.31"/>
    <m/>
    <m/>
    <m/>
    <m/>
    <m/>
    <m/>
    <m/>
    <m/>
    <m/>
    <n v="0"/>
    <n v="0"/>
    <n v="0"/>
    <n v="0"/>
    <n v="0"/>
    <n v="0"/>
    <n v="0"/>
    <n v="0"/>
    <n v="0"/>
    <n v="0"/>
    <n v="0"/>
    <n v="0"/>
    <n v="0"/>
    <n v="0"/>
    <n v="0"/>
    <n v="0"/>
    <n v="0"/>
    <n v="0"/>
    <n v="0"/>
    <n v="0"/>
    <n v="0"/>
    <n v="0"/>
    <n v="0"/>
    <n v="0"/>
    <n v="0"/>
    <x v="0"/>
    <e v="#REF!"/>
    <x v="5"/>
  </r>
  <r>
    <s v="J2RB11WE5X0Jet Black A996"/>
    <s v="12/01/2021"/>
    <d v="2021-05-06T00:00:00"/>
    <m/>
    <x v="1"/>
    <x v="4"/>
    <s v="004.265.013.013"/>
    <s v="J2RB11WE5X0"/>
    <s v="STRETCH BULL DENIM PANT CORE"/>
    <s v="JBLK"/>
    <s v="Jet Black A996"/>
    <s v="ORGANIC STR. BULL DENIM 290GSM"/>
    <s v="PK"/>
    <n v="42"/>
    <x v="1"/>
    <n v="29000"/>
    <n v="169"/>
    <n v="13.02"/>
    <n v="0.31"/>
    <n v="18"/>
    <n v="9"/>
    <n v="9"/>
    <n v="9"/>
    <m/>
    <m/>
    <m/>
    <m/>
    <m/>
    <n v="45"/>
    <n v="585.9"/>
    <n v="0"/>
    <n v="0"/>
    <n v="0"/>
    <n v="0"/>
    <n v="0"/>
    <n v="0"/>
    <n v="0"/>
    <n v="0"/>
    <n v="0"/>
    <n v="0"/>
    <n v="0"/>
    <n v="0"/>
    <n v="0"/>
    <n v="0"/>
    <n v="0"/>
    <n v="0"/>
    <n v="0"/>
    <n v="0"/>
    <n v="0"/>
    <n v="0"/>
    <n v="0"/>
    <n v="0"/>
    <n v="0"/>
    <x v="0"/>
    <e v="#REF!"/>
    <x v="0"/>
  </r>
  <r>
    <s v="J2RB11WE5X0PINK TRIP"/>
    <s v="12/01/2021"/>
    <d v="2021-05-06T00:00:00"/>
    <m/>
    <x v="1"/>
    <x v="4"/>
    <s v="004.265.013.013"/>
    <s v="J2RB11WE5X0"/>
    <s v="STRETCH BULL DENIM PANT CORE"/>
    <s v="G618"/>
    <s v="PINK TRIP"/>
    <s v="ORGANIC STR. BULL DENIM 290GSM"/>
    <s v="PK"/>
    <n v="42"/>
    <x v="1"/>
    <n v="29000"/>
    <n v="169"/>
    <n v="13.02"/>
    <n v="0.31"/>
    <n v="18"/>
    <n v="9"/>
    <n v="9"/>
    <n v="9"/>
    <m/>
    <m/>
    <m/>
    <m/>
    <m/>
    <n v="45"/>
    <n v="585.9"/>
    <n v="0"/>
    <n v="0"/>
    <n v="0"/>
    <n v="0"/>
    <n v="0"/>
    <n v="0"/>
    <n v="0"/>
    <n v="0"/>
    <n v="0"/>
    <n v="0"/>
    <n v="0"/>
    <n v="0"/>
    <n v="0"/>
    <n v="0"/>
    <n v="0"/>
    <n v="0"/>
    <n v="0"/>
    <n v="0"/>
    <n v="0"/>
    <n v="0"/>
    <n v="0"/>
    <n v="0"/>
    <n v="0"/>
    <x v="0"/>
    <e v="#REF!"/>
    <x v="0"/>
  </r>
  <r>
    <s v="J2RB11WE5X0Pure White"/>
    <s v="12/01/2021"/>
    <d v="2021-05-06T00:00:00"/>
    <m/>
    <x v="1"/>
    <x v="4"/>
    <s v="004.265.013.013"/>
    <s v="J2RB11WE5X0"/>
    <s v="STRETCH BULL DENIM PANT CORE"/>
    <s v="G011"/>
    <s v="Pure White"/>
    <s v="ORGANIC STR. BULL DENIM 290GSM"/>
    <s v="PK"/>
    <n v="42"/>
    <x v="1"/>
    <n v="29000"/>
    <n v="169"/>
    <n v="13.02"/>
    <n v="0.31"/>
    <m/>
    <m/>
    <m/>
    <m/>
    <m/>
    <m/>
    <m/>
    <m/>
    <m/>
    <n v="0"/>
    <n v="0"/>
    <n v="0"/>
    <n v="0"/>
    <n v="0"/>
    <n v="0"/>
    <n v="0"/>
    <n v="0"/>
    <n v="0"/>
    <n v="0"/>
    <n v="0"/>
    <n v="0"/>
    <n v="0"/>
    <n v="0"/>
    <n v="0"/>
    <n v="0"/>
    <n v="0"/>
    <n v="0"/>
    <n v="0"/>
    <n v="0"/>
    <n v="0"/>
    <n v="0"/>
    <n v="0"/>
    <n v="0"/>
    <n v="0"/>
    <x v="0"/>
    <e v="#REF!"/>
    <x v="5"/>
  </r>
  <r>
    <s v="J2RB11WE5X0BALLET PINK"/>
    <s v="12/01/2021"/>
    <d v="2021-05-06T00:00:00"/>
    <m/>
    <x v="1"/>
    <x v="4"/>
    <s v="004.265.013.013"/>
    <s v="J2RB11WE5X0"/>
    <s v="STRETCH BULL DENIM PANT CORE"/>
    <s v="G6K9"/>
    <s v="BALLET PINK"/>
    <s v="ORGANIC STR. BULL DENIM 290GSM"/>
    <s v="PK"/>
    <n v="42"/>
    <x v="1"/>
    <n v="29000"/>
    <n v="169"/>
    <n v="13.02"/>
    <n v="0.31"/>
    <m/>
    <m/>
    <m/>
    <m/>
    <m/>
    <m/>
    <m/>
    <m/>
    <m/>
    <n v="0"/>
    <n v="0"/>
    <n v="0"/>
    <n v="0"/>
    <n v="0"/>
    <n v="0"/>
    <n v="0"/>
    <n v="0"/>
    <n v="0"/>
    <n v="0"/>
    <n v="0"/>
    <n v="0"/>
    <n v="0"/>
    <n v="0"/>
    <n v="0"/>
    <n v="0"/>
    <n v="0"/>
    <n v="0"/>
    <n v="0"/>
    <n v="0"/>
    <n v="0"/>
    <n v="0"/>
    <n v="0"/>
    <n v="0"/>
    <n v="0"/>
    <x v="0"/>
    <e v="#REF!"/>
    <x v="5"/>
  </r>
  <r>
    <s v="J2RB14MC04GJet Black A996"/>
    <s v="01/01/2022"/>
    <d v="2021-05-06T00:00:00"/>
    <m/>
    <x v="0"/>
    <x v="4"/>
    <s v="004.265.080.088"/>
    <s v="J2RB14MC04G"/>
    <s v="LEGGINGS"/>
    <s v="JBLK"/>
    <s v="Jet Black A996"/>
    <s v="NYLON COTTONY TOUCH"/>
    <s v="CN"/>
    <n v="32"/>
    <x v="3"/>
    <n v="29000"/>
    <n v="129"/>
    <n v="9.92"/>
    <n v="0.31"/>
    <m/>
    <m/>
    <m/>
    <m/>
    <m/>
    <m/>
    <m/>
    <m/>
    <m/>
    <n v="0"/>
    <n v="0"/>
    <n v="0"/>
    <n v="0"/>
    <n v="0"/>
    <n v="0"/>
    <n v="0"/>
    <n v="0"/>
    <n v="0"/>
    <n v="0"/>
    <n v="0"/>
    <n v="0"/>
    <n v="0"/>
    <n v="0"/>
    <n v="0"/>
    <n v="0"/>
    <n v="0"/>
    <n v="0"/>
    <n v="0"/>
    <n v="0"/>
    <n v="0"/>
    <n v="0"/>
    <n v="0"/>
    <n v="0"/>
    <n v="0"/>
    <x v="0"/>
    <e v="#REF!"/>
    <x v="5"/>
  </r>
  <r>
    <s v="J2RB14MC04GMOSSY GREEN"/>
    <s v="01/01/2022"/>
    <d v="2021-05-06T00:00:00"/>
    <m/>
    <x v="0"/>
    <x v="4"/>
    <s v="004.265.080.088"/>
    <s v="J2RB14MC04G"/>
    <s v="LEGGINGS"/>
    <s v="G9D5"/>
    <s v="MOSSY GREEN"/>
    <s v="NYLON COTTONY TOUCH"/>
    <s v="CN"/>
    <n v="32"/>
    <x v="3"/>
    <n v="29000"/>
    <n v="129"/>
    <n v="9.92"/>
    <n v="0.31"/>
    <m/>
    <m/>
    <m/>
    <m/>
    <m/>
    <m/>
    <m/>
    <m/>
    <m/>
    <n v="0"/>
    <n v="0"/>
    <n v="0"/>
    <n v="0"/>
    <n v="0"/>
    <n v="0"/>
    <n v="0"/>
    <n v="0"/>
    <n v="0"/>
    <n v="0"/>
    <n v="0"/>
    <n v="0"/>
    <n v="0"/>
    <n v="0"/>
    <n v="0"/>
    <n v="0"/>
    <n v="0"/>
    <n v="0"/>
    <n v="0"/>
    <n v="0"/>
    <n v="0"/>
    <n v="0"/>
    <n v="0"/>
    <n v="0"/>
    <n v="0"/>
    <x v="0"/>
    <e v="#REF!"/>
    <x v="5"/>
  </r>
  <r>
    <s v="J2RB14MC04GPOWDER PUFF"/>
    <s v="01/01/2022"/>
    <d v="2021-05-06T00:00:00"/>
    <m/>
    <x v="0"/>
    <x v="4"/>
    <s v="004.265.080.088"/>
    <s v="J2RB14MC04G"/>
    <s v="LEGGINGS"/>
    <s v="G6D5"/>
    <s v="POWDER PUFF"/>
    <s v="NYLON COTTONY TOUCH"/>
    <s v="CN"/>
    <n v="32"/>
    <x v="3"/>
    <n v="29000"/>
    <n v="129"/>
    <n v="9.92"/>
    <n v="0.31"/>
    <m/>
    <m/>
    <m/>
    <m/>
    <m/>
    <m/>
    <m/>
    <m/>
    <m/>
    <n v="0"/>
    <n v="0"/>
    <n v="0"/>
    <n v="0"/>
    <n v="0"/>
    <n v="0"/>
    <n v="0"/>
    <n v="0"/>
    <n v="0"/>
    <n v="0"/>
    <n v="0"/>
    <n v="0"/>
    <n v="0"/>
    <n v="0"/>
    <n v="0"/>
    <n v="0"/>
    <n v="0"/>
    <n v="0"/>
    <n v="0"/>
    <n v="0"/>
    <n v="0"/>
    <n v="0"/>
    <n v="0"/>
    <n v="0"/>
    <n v="0"/>
    <x v="0"/>
    <e v="#REF!"/>
    <x v="5"/>
  </r>
  <r>
    <s v="J2RB15MC03WALLOVER GJ BLUE COMBO"/>
    <s v="01/01/2022"/>
    <d v="2021-05-06T00:00:00"/>
    <m/>
    <x v="0"/>
    <x v="4"/>
    <s v="004.265.080.088"/>
    <s v="J2RB15MC03W"/>
    <s v="LEGGINGS"/>
    <s v="P72N"/>
    <s v="ALLOVER GJ BLUE COMBO"/>
    <s v="RECYCLED MICROFIBER 250"/>
    <s v="CN"/>
    <n v="32"/>
    <x v="3"/>
    <n v="29000"/>
    <n v="129"/>
    <n v="9.92"/>
    <n v="0.31"/>
    <m/>
    <m/>
    <m/>
    <m/>
    <m/>
    <m/>
    <m/>
    <m/>
    <m/>
    <n v="0"/>
    <n v="0"/>
    <n v="0"/>
    <n v="0"/>
    <n v="0"/>
    <n v="0"/>
    <n v="0"/>
    <n v="0"/>
    <n v="0"/>
    <n v="0"/>
    <n v="0"/>
    <n v="0"/>
    <n v="0"/>
    <n v="0"/>
    <n v="0"/>
    <n v="0"/>
    <n v="0"/>
    <n v="0"/>
    <n v="0"/>
    <n v="0"/>
    <n v="0"/>
    <n v="0"/>
    <n v="0"/>
    <n v="0"/>
    <n v="0"/>
    <x v="0"/>
    <e v="#REF!"/>
    <x v="5"/>
  </r>
  <r>
    <s v="J2RB15MC03WLOGO SIGNATURE PRINT PINK"/>
    <s v="01/01/2022"/>
    <d v="2021-05-06T00:00:00"/>
    <m/>
    <x v="0"/>
    <x v="4"/>
    <s v="004.265.080.088"/>
    <s v="J2RB15MC03W"/>
    <s v="LEGGINGS"/>
    <s v="P6J3"/>
    <s v="LOGO SIGNATURE PRINT PINK"/>
    <s v="RECYCLED MICROFIBER 250"/>
    <s v="CN"/>
    <n v="32"/>
    <x v="3"/>
    <n v="29000"/>
    <n v="129"/>
    <n v="9.92"/>
    <n v="0.31"/>
    <m/>
    <m/>
    <m/>
    <m/>
    <m/>
    <m/>
    <m/>
    <m/>
    <m/>
    <n v="0"/>
    <n v="0"/>
    <n v="0"/>
    <n v="0"/>
    <n v="0"/>
    <n v="0"/>
    <n v="0"/>
    <n v="0"/>
    <n v="0"/>
    <n v="0"/>
    <n v="0"/>
    <n v="0"/>
    <n v="0"/>
    <n v="0"/>
    <n v="0"/>
    <n v="0"/>
    <n v="0"/>
    <n v="0"/>
    <n v="0"/>
    <n v="0"/>
    <n v="0"/>
    <n v="0"/>
    <n v="0"/>
    <n v="0"/>
    <n v="0"/>
    <x v="0"/>
    <e v="#REF!"/>
    <x v="0"/>
  </r>
  <r>
    <s v="J2RB16Z2XW0ALOE PALM MULTI"/>
    <s v="12/01/2021"/>
    <d v="2021-05-06T00:00:00"/>
    <m/>
    <x v="4"/>
    <x v="4"/>
    <s v="004.265.014.014"/>
    <s v="J2RB16Z2XW0"/>
    <s v="HOODED LS SWEATER_MINIME"/>
    <s v="F7KK"/>
    <s v="ALOE PALM MULTI"/>
    <s v="SWTR LUREX BOUCLE"/>
    <s v="CN"/>
    <n v="42"/>
    <x v="1"/>
    <n v="29000"/>
    <n v="169"/>
    <n v="13.02"/>
    <n v="0.31"/>
    <m/>
    <m/>
    <m/>
    <m/>
    <m/>
    <m/>
    <m/>
    <m/>
    <m/>
    <n v="0"/>
    <n v="0"/>
    <n v="0"/>
    <n v="0"/>
    <n v="0"/>
    <n v="0"/>
    <n v="0"/>
    <n v="0"/>
    <n v="0"/>
    <n v="0"/>
    <n v="0"/>
    <n v="0"/>
    <n v="0"/>
    <n v="0"/>
    <n v="0"/>
    <n v="0"/>
    <n v="0"/>
    <n v="0"/>
    <n v="0"/>
    <n v="0"/>
    <n v="0"/>
    <n v="0"/>
    <n v="0"/>
    <n v="0"/>
    <n v="0"/>
    <x v="0"/>
    <e v="#REF!"/>
    <x v="5"/>
  </r>
  <r>
    <s v="J2RB16Z2XW0BALLET PINK MULTI"/>
    <s v="12/01/2021"/>
    <d v="2021-05-06T00:00:00"/>
    <m/>
    <x v="4"/>
    <x v="4"/>
    <s v="004.265.014.014"/>
    <s v="J2RB16Z2XW0"/>
    <s v="HOODED LS SWEATER_MINIME"/>
    <s v="F60W"/>
    <s v="BALLET PINK MULTI"/>
    <s v="SWTR LUREX BOUCLE"/>
    <s v="CN"/>
    <n v="42"/>
    <x v="1"/>
    <n v="29000"/>
    <n v="169"/>
    <n v="13.02"/>
    <n v="0.31"/>
    <m/>
    <m/>
    <m/>
    <m/>
    <m/>
    <m/>
    <m/>
    <m/>
    <m/>
    <n v="0"/>
    <n v="0"/>
    <n v="0"/>
    <n v="0"/>
    <n v="0"/>
    <n v="0"/>
    <n v="0"/>
    <n v="0"/>
    <n v="0"/>
    <n v="0"/>
    <n v="0"/>
    <n v="0"/>
    <n v="0"/>
    <n v="0"/>
    <n v="0"/>
    <n v="0"/>
    <n v="0"/>
    <n v="0"/>
    <n v="0"/>
    <n v="0"/>
    <n v="0"/>
    <n v="0"/>
    <n v="0"/>
    <n v="0"/>
    <n v="0"/>
    <x v="0"/>
    <e v="#REF!"/>
    <x v="5"/>
  </r>
  <r>
    <s v="J2RB16Z2XW0CREAM WHITE MULTI"/>
    <s v="12/01/2021"/>
    <d v="2021-05-06T00:00:00"/>
    <m/>
    <x v="4"/>
    <x v="4"/>
    <s v="004.265.014.014"/>
    <s v="J2RB16Z2XW0"/>
    <s v="HOODED LS SWEATER_MINIME"/>
    <s v="F0D9"/>
    <s v="CREAM WHITE MULTI"/>
    <s v="SWTR LUREX BOUCLE"/>
    <s v="CN"/>
    <n v="42"/>
    <x v="1"/>
    <n v="29000"/>
    <n v="169"/>
    <n v="13.02"/>
    <n v="0.31"/>
    <n v="18"/>
    <n v="9"/>
    <n v="9"/>
    <n v="9"/>
    <n v="9"/>
    <n v="9"/>
    <m/>
    <m/>
    <m/>
    <n v="63"/>
    <n v="820.26"/>
    <n v="0"/>
    <n v="0"/>
    <n v="0"/>
    <n v="0"/>
    <n v="0"/>
    <n v="0"/>
    <n v="0"/>
    <n v="0"/>
    <n v="0"/>
    <n v="0"/>
    <n v="0"/>
    <n v="0"/>
    <n v="0"/>
    <n v="0"/>
    <n v="0"/>
    <n v="0"/>
    <n v="0"/>
    <n v="0"/>
    <n v="0"/>
    <n v="0"/>
    <n v="0"/>
    <n v="0"/>
    <n v="0"/>
    <x v="0"/>
    <e v="#REF!"/>
    <x v="5"/>
  </r>
  <r>
    <s v="J2RB16Z2XW0MOCCASIN MULTI"/>
    <s v="12/01/2021"/>
    <d v="2021-05-06T00:00:00"/>
    <m/>
    <x v="4"/>
    <x v="4"/>
    <s v="004.265.014.014"/>
    <s v="J2RB16Z2XW0"/>
    <s v="HOODED LS SWEATER_MINIME"/>
    <s v="F1J1"/>
    <s v="MOCCASIN MULTI"/>
    <s v="SWTR LUREX BOUCLE"/>
    <s v="CN"/>
    <n v="42"/>
    <x v="1"/>
    <n v="29000"/>
    <n v="169"/>
    <n v="13.02"/>
    <n v="0.31"/>
    <n v="18"/>
    <n v="9"/>
    <n v="9"/>
    <n v="9"/>
    <n v="9"/>
    <n v="9"/>
    <m/>
    <m/>
    <m/>
    <n v="63"/>
    <n v="820.26"/>
    <n v="0"/>
    <n v="0"/>
    <n v="0"/>
    <n v="0"/>
    <n v="0"/>
    <n v="0"/>
    <n v="0"/>
    <n v="0"/>
    <n v="0"/>
    <n v="0"/>
    <n v="0"/>
    <n v="0"/>
    <n v="0"/>
    <n v="0"/>
    <n v="0"/>
    <n v="0"/>
    <n v="0"/>
    <n v="0"/>
    <n v="0"/>
    <n v="0"/>
    <n v="0"/>
    <n v="0"/>
    <n v="0"/>
    <x v="0"/>
    <e v="#REF!"/>
    <x v="5"/>
  </r>
  <r>
    <s v="J2RB16Z2XW0WIND CLOUD MULTI"/>
    <s v="12/01/2021"/>
    <d v="2021-05-06T00:00:00"/>
    <m/>
    <x v="4"/>
    <x v="4"/>
    <s v="004.265.014.014"/>
    <s v="J2RB16Z2XW0"/>
    <s v="HOODED LS SWEATER_MINIME"/>
    <s v="F9EU"/>
    <s v="WIND CLOUD MULTI"/>
    <s v="SWTR LUREX BOUCLE"/>
    <s v="CN"/>
    <n v="42"/>
    <x v="1"/>
    <n v="29000"/>
    <n v="169"/>
    <n v="13.02"/>
    <n v="0.31"/>
    <n v="18"/>
    <n v="9"/>
    <n v="9"/>
    <n v="9"/>
    <n v="9"/>
    <n v="9"/>
    <m/>
    <m/>
    <m/>
    <n v="63"/>
    <n v="820.26"/>
    <n v="0"/>
    <n v="0"/>
    <n v="0"/>
    <n v="0"/>
    <n v="0"/>
    <n v="0"/>
    <n v="0"/>
    <n v="0"/>
    <n v="0"/>
    <n v="0"/>
    <n v="0"/>
    <n v="0"/>
    <n v="0"/>
    <n v="0"/>
    <n v="0"/>
    <n v="0"/>
    <n v="0"/>
    <n v="0"/>
    <n v="0"/>
    <n v="0"/>
    <n v="0"/>
    <n v="0"/>
    <n v="0"/>
    <x v="0"/>
    <e v="#REF!"/>
    <x v="5"/>
  </r>
  <r>
    <s v="J2RD00J1311EU STARLIGHT BLUE"/>
    <s v="12/01/2021"/>
    <d v="2021-05-06T00:00:00"/>
    <m/>
    <x v="0"/>
    <x v="4"/>
    <s v="004.265.020.023"/>
    <s v="J2RD00J1311"/>
    <s v="BIKER PANTS"/>
    <s v="EUSB"/>
    <s v="EU STARLIGHT BLUE"/>
    <s v="ORGANIC STRETCH JERSEY 180"/>
    <s v="BD"/>
    <n v="20"/>
    <x v="1"/>
    <n v="19000"/>
    <n v="79"/>
    <n v="6.2"/>
    <n v="0.31"/>
    <m/>
    <m/>
    <m/>
    <m/>
    <m/>
    <m/>
    <m/>
    <m/>
    <m/>
    <n v="0"/>
    <n v="0"/>
    <n v="0"/>
    <n v="0"/>
    <n v="0"/>
    <n v="0"/>
    <n v="0"/>
    <n v="0"/>
    <n v="0"/>
    <n v="0"/>
    <n v="0"/>
    <n v="0"/>
    <n v="0"/>
    <n v="0"/>
    <n v="0"/>
    <n v="0"/>
    <n v="0"/>
    <n v="0"/>
    <n v="0"/>
    <n v="0"/>
    <n v="0"/>
    <n v="0"/>
    <n v="0"/>
    <n v="0"/>
    <n v="0"/>
    <x v="0"/>
    <e v="#REF!"/>
    <x v="5"/>
  </r>
  <r>
    <s v="J2RD00J1311GLOWY GREEN"/>
    <s v="12/01/2021"/>
    <d v="2021-05-06T00:00:00"/>
    <m/>
    <x v="0"/>
    <x v="4"/>
    <s v="004.265.020.023"/>
    <s v="J2RD00J1311"/>
    <s v="BIKER PANTS"/>
    <s v="GLOW"/>
    <s v="GLOWY GREEN"/>
    <s v="ORGANIC STRETCH JERSEY 180"/>
    <s v="BD"/>
    <n v="20"/>
    <x v="1"/>
    <n v="19000"/>
    <n v="79"/>
    <n v="6.2"/>
    <n v="0.31"/>
    <m/>
    <m/>
    <m/>
    <m/>
    <m/>
    <m/>
    <m/>
    <m/>
    <m/>
    <n v="0"/>
    <n v="0"/>
    <n v="0"/>
    <n v="0"/>
    <n v="0"/>
    <n v="0"/>
    <n v="0"/>
    <n v="0"/>
    <n v="0"/>
    <n v="0"/>
    <n v="0"/>
    <n v="0"/>
    <n v="0"/>
    <n v="0"/>
    <n v="0"/>
    <n v="0"/>
    <n v="0"/>
    <n v="0"/>
    <n v="0"/>
    <n v="0"/>
    <n v="0"/>
    <n v="0"/>
    <n v="0"/>
    <n v="0"/>
    <n v="0"/>
    <x v="0"/>
    <e v="#REF!"/>
    <x v="5"/>
  </r>
  <r>
    <s v="J2RD00J1311Jet Black A996"/>
    <s v="12/01/2021"/>
    <d v="2021-05-06T00:00:00"/>
    <m/>
    <x v="0"/>
    <x v="4"/>
    <s v="004.265.020.023"/>
    <s v="J2RD00J1311"/>
    <s v="BIKER PANTS"/>
    <s v="JBLK"/>
    <s v="Jet Black A996"/>
    <s v="ORGANIC STRETCH JERSEY 180"/>
    <s v="BD"/>
    <n v="20"/>
    <x v="1"/>
    <n v="19000"/>
    <n v="79"/>
    <n v="6.2"/>
    <n v="0.31"/>
    <m/>
    <m/>
    <m/>
    <m/>
    <m/>
    <m/>
    <m/>
    <m/>
    <m/>
    <n v="0"/>
    <n v="0"/>
    <n v="0"/>
    <n v="0"/>
    <n v="0"/>
    <n v="0"/>
    <n v="0"/>
    <n v="0"/>
    <n v="0"/>
    <n v="0"/>
    <n v="0"/>
    <n v="0"/>
    <n v="0"/>
    <n v="0"/>
    <n v="0"/>
    <n v="0"/>
    <n v="0"/>
    <n v="0"/>
    <n v="0"/>
    <n v="0"/>
    <n v="0"/>
    <n v="0"/>
    <n v="0"/>
    <n v="0"/>
    <n v="0"/>
    <x v="0"/>
    <e v="#REF!"/>
    <x v="5"/>
  </r>
  <r>
    <s v="J2RD00J1311PINK TRIP"/>
    <s v="12/01/2021"/>
    <d v="2021-05-06T00:00:00"/>
    <m/>
    <x v="0"/>
    <x v="4"/>
    <s v="004.265.020.023"/>
    <s v="J2RD00J1311"/>
    <s v="BIKER PANTS"/>
    <s v="G618"/>
    <s v="PINK TRIP"/>
    <s v="ORGANIC STRETCH JERSEY 180"/>
    <s v="BD"/>
    <n v="20"/>
    <x v="1"/>
    <n v="19000"/>
    <n v="79"/>
    <n v="6.2"/>
    <n v="0.31"/>
    <m/>
    <m/>
    <m/>
    <m/>
    <m/>
    <m/>
    <m/>
    <m/>
    <m/>
    <n v="0"/>
    <n v="0"/>
    <n v="0"/>
    <n v="0"/>
    <n v="0"/>
    <n v="0"/>
    <n v="0"/>
    <n v="0"/>
    <n v="0"/>
    <n v="0"/>
    <n v="0"/>
    <n v="0"/>
    <n v="0"/>
    <n v="0"/>
    <n v="0"/>
    <n v="0"/>
    <n v="0"/>
    <n v="0"/>
    <n v="0"/>
    <n v="0"/>
    <n v="0"/>
    <n v="0"/>
    <n v="0"/>
    <n v="0"/>
    <n v="0"/>
    <x v="0"/>
    <e v="#REF!"/>
    <x v="5"/>
  </r>
  <r>
    <s v="J2RD01WA2T0STRIPES BLUE WITH FLEUR"/>
    <s v="01/01/2022"/>
    <d v="2021-05-06T00:00:00"/>
    <m/>
    <x v="1"/>
    <x v="4"/>
    <s v="004.265.031.032"/>
    <s v="J2RD01WA2T0"/>
    <s v="CHIFFON MIDI SKIRT"/>
    <s v="PI88"/>
    <s v="STRIPES BLUE WITH FLEUR"/>
    <s v="CHIFFON 02_182"/>
    <s v="CN"/>
    <n v="46"/>
    <x v="1"/>
    <n v="39000"/>
    <n v="189"/>
    <n v="14.26"/>
    <n v="0.31"/>
    <m/>
    <m/>
    <m/>
    <m/>
    <m/>
    <m/>
    <m/>
    <m/>
    <m/>
    <n v="0"/>
    <n v="0"/>
    <n v="0"/>
    <n v="0"/>
    <n v="0"/>
    <n v="0"/>
    <n v="0"/>
    <n v="0"/>
    <n v="0"/>
    <n v="0"/>
    <n v="0"/>
    <n v="0"/>
    <n v="0"/>
    <n v="0"/>
    <n v="0"/>
    <n v="0"/>
    <n v="0"/>
    <n v="0"/>
    <n v="0"/>
    <n v="0"/>
    <n v="0"/>
    <n v="0"/>
    <n v="0"/>
    <n v="0"/>
    <n v="0"/>
    <x v="0"/>
    <e v="#REF!"/>
    <x v="5"/>
  </r>
  <r>
    <s v="J2RD02WE8D0LOGO MANIA BLACK GREY COMBO"/>
    <s v="12/01/2021"/>
    <d v="2021-05-06T00:00:00"/>
    <m/>
    <x v="1"/>
    <x v="4"/>
    <s v="004.265.031.032"/>
    <s v="J2RD02WE8D0"/>
    <s v="PU LEATHER SKIRT"/>
    <s v="F9CV"/>
    <s v="LOGO MANIA BLACK GREY COMBO"/>
    <s v="SOFT BRUSHED PU LEATHER 330GSM"/>
    <s v="CN"/>
    <n v="46"/>
    <x v="1"/>
    <n v="39000"/>
    <n v="189"/>
    <n v="14.26"/>
    <n v="0.31"/>
    <m/>
    <m/>
    <m/>
    <m/>
    <m/>
    <m/>
    <m/>
    <m/>
    <m/>
    <n v="0"/>
    <n v="0"/>
    <n v="0"/>
    <n v="0"/>
    <n v="0"/>
    <n v="0"/>
    <n v="0"/>
    <n v="0"/>
    <n v="0"/>
    <n v="0"/>
    <n v="0"/>
    <n v="0"/>
    <n v="0"/>
    <n v="0"/>
    <n v="0"/>
    <n v="0"/>
    <n v="0"/>
    <n v="0"/>
    <n v="0"/>
    <n v="0"/>
    <n v="0"/>
    <n v="0"/>
    <n v="0"/>
    <n v="0"/>
    <n v="0"/>
    <x v="0"/>
    <e v="#REF!"/>
    <x v="0"/>
  </r>
  <r>
    <s v="J2RD02WE8D0WHITE OVERSIZE LOGO"/>
    <s v="12/01/2021"/>
    <d v="2021-05-06T00:00:00"/>
    <m/>
    <x v="1"/>
    <x v="4"/>
    <s v="004.265.031.032"/>
    <s v="J2RD02WE8D0"/>
    <s v="PU LEATHER SKIRT"/>
    <s v="F09G"/>
    <s v="WHITE OVERSIZE LOGO"/>
    <s v="SOFT BRUSHED PU LEATHER 330GSM"/>
    <s v="CN"/>
    <n v="46"/>
    <x v="1"/>
    <n v="39000"/>
    <n v="189"/>
    <n v="14.26"/>
    <n v="0.31"/>
    <m/>
    <m/>
    <m/>
    <m/>
    <m/>
    <m/>
    <m/>
    <m/>
    <m/>
    <n v="0"/>
    <n v="0"/>
    <n v="0"/>
    <n v="0"/>
    <n v="0"/>
    <n v="0"/>
    <n v="0"/>
    <n v="0"/>
    <n v="0"/>
    <n v="0"/>
    <n v="0"/>
    <n v="0"/>
    <n v="0"/>
    <n v="0"/>
    <n v="0"/>
    <n v="0"/>
    <n v="0"/>
    <n v="0"/>
    <n v="0"/>
    <n v="0"/>
    <n v="0"/>
    <n v="0"/>
    <n v="0"/>
    <n v="0"/>
    <n v="0"/>
    <x v="0"/>
    <e v="#REF!"/>
    <x v="5"/>
  </r>
  <r>
    <s v="J2RD03WEEV0Jet Black A996"/>
    <s v="12/01/2021"/>
    <d v="2021-05-06T00:00:00"/>
    <m/>
    <x v="1"/>
    <x v="4"/>
    <s v="004.265.031.032"/>
    <s v="J2RD03WEEV0"/>
    <s v="MIDI SKIRT"/>
    <s v="JBLK"/>
    <s v="Jet Black A996"/>
    <s v="PEACHED WOVEN POLY 170GSM"/>
    <s v="CN"/>
    <n v="46"/>
    <x v="1"/>
    <n v="39000"/>
    <n v="189"/>
    <n v="14.26"/>
    <n v="0.31"/>
    <m/>
    <m/>
    <m/>
    <m/>
    <m/>
    <m/>
    <m/>
    <m/>
    <m/>
    <n v="0"/>
    <n v="0"/>
    <n v="0"/>
    <n v="0"/>
    <n v="0"/>
    <n v="0"/>
    <n v="0"/>
    <n v="0"/>
    <n v="0"/>
    <n v="0"/>
    <n v="0"/>
    <n v="0"/>
    <n v="0"/>
    <n v="0"/>
    <n v="0"/>
    <n v="0"/>
    <n v="0"/>
    <n v="0"/>
    <n v="0"/>
    <n v="0"/>
    <n v="0"/>
    <n v="0"/>
    <n v="0"/>
    <n v="0"/>
    <n v="0"/>
    <x v="0"/>
    <e v="#REF!"/>
    <x v="5"/>
  </r>
  <r>
    <s v="J2RD04WEER0RAINBOW CLOUD"/>
    <s v="12/01/2021"/>
    <d v="2021-05-06T00:00:00"/>
    <m/>
    <x v="1"/>
    <x v="4"/>
    <s v="004.265.020.023"/>
    <s v="J2RD04WEER0"/>
    <s v="POLYESTER ACTIVE SHORTS"/>
    <s v="F4RN"/>
    <s v="RAINBOW CLOUD"/>
    <s v="IRIDESCENT POLY FABRIC 50GSM"/>
    <s v="CN"/>
    <n v="32"/>
    <x v="1"/>
    <n v="29000"/>
    <n v="129"/>
    <n v="9.92"/>
    <n v="0.31"/>
    <m/>
    <m/>
    <m/>
    <m/>
    <m/>
    <m/>
    <m/>
    <m/>
    <m/>
    <n v="0"/>
    <n v="0"/>
    <n v="0"/>
    <n v="0"/>
    <n v="0"/>
    <n v="0"/>
    <n v="0"/>
    <n v="0"/>
    <n v="0"/>
    <n v="0"/>
    <n v="0"/>
    <n v="0"/>
    <n v="0"/>
    <n v="0"/>
    <n v="0"/>
    <n v="0"/>
    <n v="0"/>
    <n v="0"/>
    <n v="0"/>
    <n v="0"/>
    <n v="0"/>
    <n v="0"/>
    <n v="0"/>
    <n v="0"/>
    <n v="0"/>
    <x v="0"/>
    <e v="#REF!"/>
    <x v="5"/>
  </r>
  <r>
    <s v="J2RD05WE8R0NECESSARY RED"/>
    <s v="01/01/2022"/>
    <d v="2021-05-06T00:00:00"/>
    <m/>
    <x v="1"/>
    <x v="4"/>
    <s v="004.265.020.023"/>
    <s v="J2RD05WE8R0"/>
    <s v="TENCEL POPLIN SHORTS"/>
    <s v="G512"/>
    <s v="NECESSARY RED"/>
    <s v="FLUID TENCEL PEACH TOUCH"/>
    <s v="IN"/>
    <n v="42"/>
    <x v="1"/>
    <n v="29000"/>
    <n v="169"/>
    <n v="13.02"/>
    <n v="0.31"/>
    <m/>
    <m/>
    <m/>
    <m/>
    <m/>
    <m/>
    <m/>
    <m/>
    <m/>
    <n v="0"/>
    <n v="0"/>
    <n v="0"/>
    <n v="0"/>
    <n v="0"/>
    <n v="0"/>
    <n v="0"/>
    <n v="0"/>
    <n v="0"/>
    <n v="0"/>
    <n v="0"/>
    <n v="0"/>
    <n v="0"/>
    <n v="0"/>
    <n v="0"/>
    <n v="0"/>
    <n v="0"/>
    <n v="0"/>
    <n v="0"/>
    <n v="0"/>
    <n v="0"/>
    <n v="0"/>
    <n v="0"/>
    <n v="0"/>
    <n v="0"/>
    <x v="0"/>
    <e v="#REF!"/>
    <x v="0"/>
  </r>
  <r>
    <s v="J2RD05WE8R0Pure White"/>
    <s v="01/01/2022"/>
    <d v="2021-05-06T00:00:00"/>
    <m/>
    <x v="1"/>
    <x v="4"/>
    <s v="004.265.020.023"/>
    <s v="J2RD05WE8R0"/>
    <s v="TENCEL POPLIN SHORTS"/>
    <s v="G011"/>
    <s v="Pure White"/>
    <s v="FLUID TENCEL PEACH TOUCH"/>
    <s v="IN"/>
    <n v="42"/>
    <x v="1"/>
    <n v="29000"/>
    <n v="169"/>
    <n v="13.02"/>
    <n v="0.31"/>
    <m/>
    <m/>
    <m/>
    <m/>
    <m/>
    <m/>
    <m/>
    <m/>
    <m/>
    <n v="0"/>
    <n v="0"/>
    <n v="0"/>
    <n v="0"/>
    <n v="0"/>
    <n v="0"/>
    <n v="0"/>
    <n v="0"/>
    <n v="0"/>
    <n v="0"/>
    <n v="0"/>
    <n v="0"/>
    <n v="0"/>
    <n v="0"/>
    <n v="0"/>
    <n v="0"/>
    <n v="0"/>
    <n v="0"/>
    <n v="0"/>
    <n v="0"/>
    <n v="0"/>
    <n v="0"/>
    <n v="0"/>
    <n v="0"/>
    <n v="0"/>
    <x v="0"/>
    <e v="#REF!"/>
    <x v="5"/>
  </r>
  <r>
    <s v="J2RD05WE8R0ALOE PALM"/>
    <s v="02/01/2022"/>
    <d v="2021-05-06T00:00:00"/>
    <m/>
    <x v="1"/>
    <x v="4"/>
    <s v="004.265.020.023"/>
    <s v="J2RD05WE8R0"/>
    <s v="TENCEL POPLIN SHORTS"/>
    <s v="G7GP"/>
    <s v="ALOE PALM"/>
    <s v="FLUID TENCEL PEACH TOUCH"/>
    <s v="IN"/>
    <n v="42"/>
    <x v="1"/>
    <n v="29000"/>
    <n v="169"/>
    <n v="13.02"/>
    <n v="0.31"/>
    <m/>
    <m/>
    <m/>
    <m/>
    <m/>
    <m/>
    <m/>
    <m/>
    <m/>
    <n v="0"/>
    <n v="0"/>
    <n v="0"/>
    <n v="0"/>
    <n v="0"/>
    <n v="0"/>
    <n v="0"/>
    <n v="0"/>
    <n v="0"/>
    <n v="0"/>
    <n v="0"/>
    <n v="0"/>
    <n v="0"/>
    <n v="0"/>
    <n v="0"/>
    <n v="0"/>
    <n v="0"/>
    <n v="0"/>
    <n v="0"/>
    <n v="0"/>
    <n v="0"/>
    <n v="0"/>
    <n v="0"/>
    <n v="0"/>
    <n v="0"/>
    <x v="0"/>
    <e v="#REF!"/>
    <x v="5"/>
  </r>
  <r>
    <s v="J2RD05WE8R0BALLET PINK"/>
    <s v="02/01/2022"/>
    <d v="2021-05-06T00:00:00"/>
    <m/>
    <x v="1"/>
    <x v="4"/>
    <s v="004.265.020.023"/>
    <s v="J2RD05WE8R0"/>
    <s v="TENCEL POPLIN SHORTS"/>
    <s v="G6K9"/>
    <s v="BALLET PINK"/>
    <s v="FLUID TENCEL PEACH TOUCH"/>
    <s v="IN"/>
    <n v="42"/>
    <x v="1"/>
    <n v="29000"/>
    <n v="169"/>
    <n v="13.02"/>
    <n v="0.31"/>
    <m/>
    <m/>
    <m/>
    <m/>
    <m/>
    <m/>
    <m/>
    <m/>
    <m/>
    <n v="0"/>
    <n v="0"/>
    <n v="0"/>
    <n v="0"/>
    <n v="0"/>
    <n v="0"/>
    <n v="0"/>
    <n v="0"/>
    <n v="0"/>
    <n v="0"/>
    <n v="0"/>
    <n v="0"/>
    <n v="0"/>
    <n v="0"/>
    <n v="0"/>
    <n v="0"/>
    <n v="0"/>
    <n v="0"/>
    <n v="0"/>
    <n v="0"/>
    <n v="0"/>
    <n v="0"/>
    <n v="0"/>
    <n v="0"/>
    <n v="0"/>
    <x v="0"/>
    <e v="#REF!"/>
    <x v="0"/>
  </r>
  <r>
    <s v="J2RD05WE8R0LIGHT MATCHA"/>
    <s v="02/01/2022"/>
    <d v="2021-05-06T00:00:00"/>
    <m/>
    <x v="1"/>
    <x v="4"/>
    <s v="004.265.020.023"/>
    <s v="J2RD05WE8R0"/>
    <s v="TENCEL POPLIN SHORTS"/>
    <s v="G8CR"/>
    <s v="LIGHT MATCHA"/>
    <s v="FLUID TENCEL PEACH TOUCH"/>
    <s v="IN"/>
    <n v="42"/>
    <x v="1"/>
    <n v="29000"/>
    <n v="169"/>
    <n v="13.02"/>
    <n v="0.31"/>
    <m/>
    <m/>
    <m/>
    <m/>
    <m/>
    <m/>
    <m/>
    <m/>
    <m/>
    <n v="0"/>
    <n v="0"/>
    <n v="0"/>
    <n v="0"/>
    <n v="0"/>
    <n v="0"/>
    <n v="0"/>
    <n v="0"/>
    <n v="0"/>
    <n v="0"/>
    <n v="0"/>
    <n v="0"/>
    <n v="0"/>
    <n v="0"/>
    <n v="0"/>
    <n v="0"/>
    <n v="0"/>
    <n v="0"/>
    <n v="0"/>
    <n v="0"/>
    <n v="0"/>
    <n v="0"/>
    <n v="0"/>
    <n v="0"/>
    <n v="0"/>
    <x v="0"/>
    <e v="#REF!"/>
    <x v="0"/>
  </r>
  <r>
    <s v="J2RD05WE8R0LINEN LILAC"/>
    <s v="02/01/2022"/>
    <d v="2021-05-06T00:00:00"/>
    <m/>
    <x v="1"/>
    <x v="4"/>
    <s v="004.265.020.023"/>
    <s v="J2RD05WE8R0"/>
    <s v="TENCEL POPLIN SHORTS"/>
    <s v="G4R4"/>
    <s v="LINEN LILAC"/>
    <s v="FLUID TENCEL PEACH TOUCH"/>
    <s v="IN"/>
    <n v="42"/>
    <x v="1"/>
    <n v="29000"/>
    <n v="169"/>
    <n v="13.02"/>
    <n v="0.31"/>
    <m/>
    <m/>
    <m/>
    <m/>
    <m/>
    <m/>
    <m/>
    <m/>
    <m/>
    <n v="0"/>
    <n v="0"/>
    <n v="0"/>
    <n v="0"/>
    <n v="0"/>
    <n v="0"/>
    <n v="0"/>
    <n v="0"/>
    <n v="0"/>
    <n v="0"/>
    <n v="0"/>
    <n v="0"/>
    <n v="0"/>
    <n v="0"/>
    <n v="0"/>
    <n v="0"/>
    <n v="0"/>
    <n v="0"/>
    <n v="0"/>
    <n v="0"/>
    <n v="0"/>
    <n v="0"/>
    <n v="0"/>
    <n v="0"/>
    <n v="0"/>
    <x v="0"/>
    <e v="#REF!"/>
    <x v="0"/>
  </r>
  <r>
    <s v="J2RD06WD3K0BLACK CROCO "/>
    <s v="01/01/2022"/>
    <d v="2021-05-06T00:00:00"/>
    <m/>
    <x v="1"/>
    <x v="4"/>
    <s v="004.265.031.032"/>
    <s v="J2RD06WD3K0"/>
    <s v="PLEATED MIDI SKIRT_MINI ME"/>
    <s v="PZ90"/>
    <s v="BLACK CROCO "/>
    <s v="FUNNY PLEATING"/>
    <s v="CN"/>
    <n v="46"/>
    <x v="1"/>
    <n v="39000"/>
    <n v="189"/>
    <n v="14.26"/>
    <n v="0.31"/>
    <m/>
    <m/>
    <m/>
    <m/>
    <m/>
    <m/>
    <m/>
    <m/>
    <m/>
    <n v="0"/>
    <n v="0"/>
    <n v="0"/>
    <n v="0"/>
    <n v="0"/>
    <n v="0"/>
    <n v="0"/>
    <n v="0"/>
    <n v="0"/>
    <n v="0"/>
    <n v="0"/>
    <n v="0"/>
    <n v="0"/>
    <n v="0"/>
    <n v="0"/>
    <n v="0"/>
    <n v="0"/>
    <n v="0"/>
    <n v="0"/>
    <n v="0"/>
    <n v="0"/>
    <n v="0"/>
    <n v="0"/>
    <n v="0"/>
    <n v="0"/>
    <x v="0"/>
    <e v="#REF!"/>
    <x v="5"/>
  </r>
  <r>
    <s v="J2RD07KAZS0BALLET PINK"/>
    <s v="01/01/2022"/>
    <d v="2021-05-06T00:00:00"/>
    <m/>
    <x v="0"/>
    <x v="4"/>
    <s v="004.265.031.033"/>
    <s v="J2RD07KAZS0"/>
    <s v="SCUBA SKIRT_PARTY DRESS"/>
    <s v="G6K9"/>
    <s v="BALLET PINK"/>
    <s v="LIGH SCUBA 220GSM"/>
    <s v="CN"/>
    <n v="46"/>
    <x v="3"/>
    <n v="39000"/>
    <n v="189"/>
    <n v="14.26"/>
    <n v="0.31"/>
    <m/>
    <m/>
    <m/>
    <m/>
    <m/>
    <m/>
    <m/>
    <m/>
    <m/>
    <n v="0"/>
    <n v="0"/>
    <n v="0"/>
    <n v="0"/>
    <n v="0"/>
    <n v="0"/>
    <n v="0"/>
    <n v="0"/>
    <n v="0"/>
    <n v="0"/>
    <n v="0"/>
    <n v="0"/>
    <n v="0"/>
    <n v="0"/>
    <n v="0"/>
    <n v="0"/>
    <n v="0"/>
    <n v="0"/>
    <n v="0"/>
    <n v="0"/>
    <n v="0"/>
    <n v="0"/>
    <n v="0"/>
    <n v="0"/>
    <n v="0"/>
    <x v="0"/>
    <e v="#REF!"/>
    <x v="0"/>
  </r>
  <r>
    <s v="J2RD07KAZS0SILK BLUE"/>
    <s v="01/01/2022"/>
    <d v="2021-05-06T00:00:00"/>
    <m/>
    <x v="0"/>
    <x v="4"/>
    <s v="004.265.031.033"/>
    <s v="J2RD07KAZS0"/>
    <s v="SCUBA SKIRT_PARTY DRESS"/>
    <s v="G7R1"/>
    <s v="SILK BLUE"/>
    <s v="LIGH SCUBA 220GSM"/>
    <s v="CN"/>
    <n v="46"/>
    <x v="3"/>
    <n v="39000"/>
    <n v="189"/>
    <n v="14.26"/>
    <n v="0.31"/>
    <m/>
    <m/>
    <m/>
    <m/>
    <m/>
    <m/>
    <m/>
    <m/>
    <m/>
    <n v="0"/>
    <n v="0"/>
    <n v="0"/>
    <n v="0"/>
    <n v="0"/>
    <n v="0"/>
    <n v="0"/>
    <n v="0"/>
    <n v="0"/>
    <n v="0"/>
    <n v="0"/>
    <n v="0"/>
    <n v="0"/>
    <n v="0"/>
    <n v="0"/>
    <n v="0"/>
    <n v="0"/>
    <n v="0"/>
    <n v="0"/>
    <n v="0"/>
    <n v="0"/>
    <n v="0"/>
    <n v="0"/>
    <n v="0"/>
    <n v="0"/>
    <x v="0"/>
    <e v="#REF!"/>
    <x v="5"/>
  </r>
  <r>
    <s v="J2RD08KAMN2CORYDALIS BLUE "/>
    <s v="12/01/2021"/>
    <d v="2021-05-06T00:00:00"/>
    <m/>
    <x v="0"/>
    <x v="4"/>
    <s v="004.265.080.088"/>
    <s v="J2RD08KAMN2"/>
    <s v="ACTIVE SHORTS"/>
    <s v="G747"/>
    <s v="CORYDALIS BLUE "/>
    <s v="LIGHT ECO TECH SCUBA 310"/>
    <s v="CN"/>
    <n v="36"/>
    <x v="3"/>
    <n v="29000"/>
    <n v="149"/>
    <n v="11.16"/>
    <n v="0.31"/>
    <m/>
    <m/>
    <m/>
    <m/>
    <m/>
    <m/>
    <m/>
    <m/>
    <m/>
    <n v="0"/>
    <n v="0"/>
    <n v="0"/>
    <n v="0"/>
    <n v="0"/>
    <n v="0"/>
    <n v="0"/>
    <n v="0"/>
    <n v="0"/>
    <n v="0"/>
    <n v="0"/>
    <n v="0"/>
    <n v="0"/>
    <n v="0"/>
    <n v="0"/>
    <n v="0"/>
    <n v="0"/>
    <n v="0"/>
    <n v="0"/>
    <n v="0"/>
    <n v="0"/>
    <n v="0"/>
    <n v="0"/>
    <n v="0"/>
    <n v="0"/>
    <x v="0"/>
    <e v="#REF!"/>
    <x v="5"/>
  </r>
  <r>
    <s v="J2RD08KAMN2OCEAN SALT"/>
    <s v="12/01/2021"/>
    <d v="2021-05-06T00:00:00"/>
    <m/>
    <x v="0"/>
    <x v="4"/>
    <s v="004.265.080.088"/>
    <s v="J2RD08KAMN2"/>
    <s v="ACTIVE SHORTS"/>
    <s v="G6K5"/>
    <s v="OCEAN SALT"/>
    <s v="LIGHT ECO TECH SCUBA 310"/>
    <s v="CN"/>
    <n v="36"/>
    <x v="3"/>
    <n v="29000"/>
    <n v="149"/>
    <n v="11.16"/>
    <n v="0.31"/>
    <m/>
    <m/>
    <m/>
    <m/>
    <m/>
    <m/>
    <m/>
    <m/>
    <m/>
    <n v="0"/>
    <n v="0"/>
    <n v="0"/>
    <n v="0"/>
    <n v="0"/>
    <n v="0"/>
    <n v="0"/>
    <n v="0"/>
    <n v="0"/>
    <n v="0"/>
    <n v="0"/>
    <n v="0"/>
    <n v="0"/>
    <n v="0"/>
    <n v="0"/>
    <n v="0"/>
    <n v="0"/>
    <n v="0"/>
    <n v="0"/>
    <n v="0"/>
    <n v="0"/>
    <n v="0"/>
    <n v="0"/>
    <n v="0"/>
    <n v="0"/>
    <x v="0"/>
    <e v="#REF!"/>
    <x v="5"/>
  </r>
  <r>
    <s v="J2RD08KAMN2RASPBERRY PUNCH"/>
    <s v="12/01/2021"/>
    <d v="2021-05-06T00:00:00"/>
    <m/>
    <x v="0"/>
    <x v="4"/>
    <s v="004.265.080.088"/>
    <s v="J2RD08KAMN2"/>
    <s v="ACTIVE SHORTS"/>
    <s v="G640"/>
    <s v="RASPBERRY PUNCH"/>
    <s v="LIGHT ECO TECH SCUBA 310"/>
    <s v="CN"/>
    <n v="36"/>
    <x v="3"/>
    <n v="29000"/>
    <n v="149"/>
    <n v="11.16"/>
    <n v="0.31"/>
    <m/>
    <m/>
    <m/>
    <m/>
    <m/>
    <m/>
    <m/>
    <m/>
    <m/>
    <n v="0"/>
    <n v="0"/>
    <n v="0"/>
    <n v="0"/>
    <n v="0"/>
    <n v="0"/>
    <n v="0"/>
    <n v="0"/>
    <n v="0"/>
    <n v="0"/>
    <n v="0"/>
    <n v="0"/>
    <n v="0"/>
    <n v="0"/>
    <n v="0"/>
    <n v="0"/>
    <n v="0"/>
    <n v="0"/>
    <n v="0"/>
    <n v="0"/>
    <n v="0"/>
    <n v="0"/>
    <n v="0"/>
    <n v="0"/>
    <n v="0"/>
    <x v="0"/>
    <e v="#REF!"/>
    <x v="0"/>
  </r>
  <r>
    <s v="J2RD08KAMN2TRUE TAUPE"/>
    <s v="12/01/2021"/>
    <d v="2021-05-06T00:00:00"/>
    <m/>
    <x v="0"/>
    <x v="4"/>
    <s v="004.265.080.088"/>
    <s v="J2RD08KAMN2"/>
    <s v="ACTIVE SHORTS"/>
    <s v="TRTP"/>
    <s v="TRUE TAUPE"/>
    <s v="LIGHT ECO TECH SCUBA 310"/>
    <s v="CN"/>
    <n v="36"/>
    <x v="3"/>
    <n v="29000"/>
    <n v="149"/>
    <n v="11.16"/>
    <n v="0.31"/>
    <m/>
    <m/>
    <m/>
    <m/>
    <m/>
    <m/>
    <m/>
    <m/>
    <m/>
    <n v="0"/>
    <n v="0"/>
    <n v="0"/>
    <n v="0"/>
    <n v="0"/>
    <n v="0"/>
    <n v="0"/>
    <n v="0"/>
    <n v="0"/>
    <n v="0"/>
    <n v="0"/>
    <n v="0"/>
    <n v="0"/>
    <n v="0"/>
    <n v="0"/>
    <n v="0"/>
    <n v="0"/>
    <n v="0"/>
    <n v="0"/>
    <n v="0"/>
    <n v="0"/>
    <n v="0"/>
    <n v="0"/>
    <n v="0"/>
    <n v="0"/>
    <x v="0"/>
    <e v="#REF!"/>
    <x v="5"/>
  </r>
  <r>
    <s v="J2RD08KAMN2BLUE GRAPHITE GREY"/>
    <s v="12/01/2021"/>
    <d v="2021-05-06T00:00:00"/>
    <m/>
    <x v="0"/>
    <x v="4"/>
    <s v="004.265.080.088"/>
    <s v="J2RD08KAMN2"/>
    <s v="ACTIVE SHORTS"/>
    <s v="G7FQ"/>
    <s v="BLUE GRAPHITE GREY"/>
    <s v="LIGHT ECO TECH SCUBA 310"/>
    <s v="CN"/>
    <n v="36"/>
    <x v="3"/>
    <n v="29000"/>
    <n v="149"/>
    <n v="11.16"/>
    <n v="0.31"/>
    <m/>
    <m/>
    <m/>
    <m/>
    <m/>
    <m/>
    <m/>
    <m/>
    <m/>
    <n v="0"/>
    <n v="0"/>
    <n v="0"/>
    <n v="0"/>
    <n v="0"/>
    <n v="0"/>
    <n v="0"/>
    <n v="0"/>
    <n v="0"/>
    <n v="0"/>
    <n v="0"/>
    <n v="0"/>
    <n v="0"/>
    <n v="0"/>
    <n v="0"/>
    <n v="0"/>
    <n v="0"/>
    <n v="0"/>
    <n v="0"/>
    <n v="0"/>
    <n v="0"/>
    <n v="0"/>
    <n v="0"/>
    <n v="0"/>
    <n v="0"/>
    <x v="0"/>
    <e v="#REF!"/>
    <x v="0"/>
  </r>
  <r>
    <s v="J2RD09KASI1Jet Black A996"/>
    <s v="02/01/2022"/>
    <d v="2021-05-06T00:00:00"/>
    <m/>
    <x v="0"/>
    <x v="4"/>
    <s v="004.265.080.088"/>
    <s v="J2RD09KASI1"/>
    <s v="SHORTS_MINI ME"/>
    <s v="JBLK"/>
    <s v="Jet Black A996"/>
    <s v="ORGANIC HEAVY STRETCH JERSEY"/>
    <s v="BD"/>
    <n v="20"/>
    <x v="3"/>
    <n v="19000"/>
    <n v="79"/>
    <n v="6.2"/>
    <n v="0.31"/>
    <m/>
    <m/>
    <m/>
    <m/>
    <m/>
    <m/>
    <m/>
    <m/>
    <m/>
    <n v="0"/>
    <n v="0"/>
    <n v="0"/>
    <n v="0"/>
    <n v="0"/>
    <n v="0"/>
    <n v="0"/>
    <n v="0"/>
    <n v="0"/>
    <n v="0"/>
    <n v="0"/>
    <n v="0"/>
    <n v="0"/>
    <n v="0"/>
    <n v="0"/>
    <n v="0"/>
    <n v="0"/>
    <n v="0"/>
    <n v="0"/>
    <n v="0"/>
    <n v="0"/>
    <n v="0"/>
    <n v="0"/>
    <n v="0"/>
    <n v="0"/>
    <x v="0"/>
    <e v="#REF!"/>
    <x v="0"/>
  </r>
  <r>
    <s v="J2RD09KASI1FIRST BLUSH PINK"/>
    <s v="02/01/2022"/>
    <d v="2021-05-06T00:00:00"/>
    <m/>
    <x v="0"/>
    <x v="4"/>
    <s v="004.265.080.088"/>
    <s v="J2RD09KASI1"/>
    <s v="SHORTS_MINI ME"/>
    <s v="A605"/>
    <s v="FIRST BLUSH PINK"/>
    <s v="ORGANIC HEAVY STRETCH JERSEY"/>
    <s v="BD"/>
    <n v="20"/>
    <x v="3"/>
    <n v="19000"/>
    <n v="79"/>
    <n v="6.2"/>
    <n v="0.31"/>
    <m/>
    <m/>
    <m/>
    <m/>
    <m/>
    <m/>
    <m/>
    <m/>
    <m/>
    <n v="0"/>
    <n v="0"/>
    <n v="0"/>
    <n v="0"/>
    <n v="0"/>
    <n v="0"/>
    <n v="0"/>
    <n v="0"/>
    <n v="0"/>
    <n v="0"/>
    <n v="0"/>
    <n v="0"/>
    <n v="0"/>
    <n v="0"/>
    <n v="0"/>
    <n v="0"/>
    <n v="0"/>
    <n v="0"/>
    <n v="0"/>
    <n v="0"/>
    <n v="0"/>
    <n v="0"/>
    <n v="0"/>
    <n v="0"/>
    <n v="0"/>
    <x v="0"/>
    <e v="#REF!"/>
    <x v="0"/>
  </r>
  <r>
    <s v="J2RD09KASI1GLACIAL LILAC"/>
    <s v="02/01/2022"/>
    <d v="2021-05-06T00:00:00"/>
    <m/>
    <x v="0"/>
    <x v="4"/>
    <s v="004.265.080.088"/>
    <s v="J2RD09KASI1"/>
    <s v="SHORTS_MINI ME"/>
    <s v="G4S9"/>
    <s v="GLACIAL LILAC"/>
    <s v="ORGANIC HEAVY STRETCH JERSEY"/>
    <s v="BD"/>
    <n v="20"/>
    <x v="3"/>
    <n v="19000"/>
    <n v="79"/>
    <n v="6.2"/>
    <n v="0.31"/>
    <m/>
    <m/>
    <m/>
    <m/>
    <m/>
    <m/>
    <m/>
    <m/>
    <m/>
    <n v="0"/>
    <n v="0"/>
    <n v="0"/>
    <n v="0"/>
    <n v="0"/>
    <n v="0"/>
    <n v="0"/>
    <n v="0"/>
    <n v="0"/>
    <n v="0"/>
    <n v="0"/>
    <n v="0"/>
    <n v="0"/>
    <n v="0"/>
    <n v="0"/>
    <n v="0"/>
    <n v="0"/>
    <n v="0"/>
    <n v="0"/>
    <n v="0"/>
    <n v="0"/>
    <n v="0"/>
    <n v="0"/>
    <n v="0"/>
    <n v="0"/>
    <x v="0"/>
    <e v="#REF!"/>
    <x v="0"/>
  </r>
  <r>
    <s v="J2RD09KASI1POSH TAUPE"/>
    <s v="02/01/2022"/>
    <d v="2021-05-06T00:00:00"/>
    <m/>
    <x v="0"/>
    <x v="4"/>
    <s v="004.265.080.088"/>
    <s v="J2RD09KASI1"/>
    <s v="SHORTS_MINI ME"/>
    <s v="G4Q9"/>
    <s v="POSH TAUPE"/>
    <s v="ORGANIC HEAVY STRETCH JERSEY"/>
    <s v="BD"/>
    <n v="20"/>
    <x v="3"/>
    <n v="19000"/>
    <n v="79"/>
    <n v="6.2"/>
    <n v="0.31"/>
    <m/>
    <m/>
    <m/>
    <m/>
    <m/>
    <m/>
    <m/>
    <m/>
    <m/>
    <n v="0"/>
    <n v="0"/>
    <n v="0"/>
    <n v="0"/>
    <n v="0"/>
    <n v="0"/>
    <n v="0"/>
    <n v="0"/>
    <n v="0"/>
    <n v="0"/>
    <n v="0"/>
    <n v="0"/>
    <n v="0"/>
    <n v="0"/>
    <n v="0"/>
    <n v="0"/>
    <n v="0"/>
    <n v="0"/>
    <n v="0"/>
    <n v="0"/>
    <n v="0"/>
    <n v="0"/>
    <n v="0"/>
    <n v="0"/>
    <n v="0"/>
    <x v="0"/>
    <e v="#REF!"/>
    <x v="0"/>
  </r>
  <r>
    <s v="J2RD09KASI1WATER ON DECK"/>
    <s v="02/01/2022"/>
    <d v="2021-05-06T00:00:00"/>
    <m/>
    <x v="0"/>
    <x v="4"/>
    <s v="004.265.080.088"/>
    <s v="J2RD09KASI1"/>
    <s v="SHORTS_MINI ME"/>
    <s v="G8EZ"/>
    <s v="WATER ON DECK"/>
    <s v="ORGANIC HEAVY STRETCH JERSEY"/>
    <s v="BD"/>
    <n v="20"/>
    <x v="3"/>
    <n v="19000"/>
    <n v="79"/>
    <n v="6.2"/>
    <n v="0.31"/>
    <m/>
    <m/>
    <m/>
    <m/>
    <m/>
    <m/>
    <m/>
    <m/>
    <m/>
    <n v="0"/>
    <n v="0"/>
    <n v="0"/>
    <n v="0"/>
    <n v="0"/>
    <n v="0"/>
    <n v="0"/>
    <n v="0"/>
    <n v="0"/>
    <n v="0"/>
    <n v="0"/>
    <n v="0"/>
    <n v="0"/>
    <n v="0"/>
    <n v="0"/>
    <n v="0"/>
    <n v="0"/>
    <n v="0"/>
    <n v="0"/>
    <n v="0"/>
    <n v="0"/>
    <n v="0"/>
    <n v="0"/>
    <n v="0"/>
    <n v="0"/>
    <x v="0"/>
    <e v="#REF!"/>
    <x v="0"/>
  </r>
  <r>
    <s v="J2RD10MC049ALLOVER BRUSHED POP WHITE COMBO"/>
    <s v="02/01/2022"/>
    <d v="2021-05-06T00:00:00"/>
    <m/>
    <x v="0"/>
    <x v="4"/>
    <s v="004.265.020.017"/>
    <s v="J2RD10MC049"/>
    <s v="BIKER PANTS"/>
    <s v="P01U"/>
    <s v="ALLOVER BRUSHED POP WHITE COMBO"/>
    <s v="RECYCLED BASIC KNIT"/>
    <s v="CN"/>
    <n v="29"/>
    <x v="3"/>
    <n v="19000"/>
    <n v="119"/>
    <n v="8.99"/>
    <n v="0.31"/>
    <m/>
    <m/>
    <m/>
    <m/>
    <m/>
    <m/>
    <m/>
    <m/>
    <m/>
    <n v="0"/>
    <n v="0"/>
    <n v="0"/>
    <n v="0"/>
    <n v="0"/>
    <n v="0"/>
    <n v="0"/>
    <n v="0"/>
    <n v="0"/>
    <n v="0"/>
    <n v="0"/>
    <n v="0"/>
    <n v="0"/>
    <n v="0"/>
    <n v="0"/>
    <n v="0"/>
    <n v="0"/>
    <n v="0"/>
    <n v="0"/>
    <n v="0"/>
    <n v="0"/>
    <n v="0"/>
    <n v="0"/>
    <n v="0"/>
    <n v="0"/>
    <x v="0"/>
    <e v="#REF!"/>
    <x v="0"/>
  </r>
  <r>
    <s v="J2RD11D4CA0CRYSTAL STRASS LIGHT"/>
    <s v="01/01/2022"/>
    <d v="2021-05-06T00:00:00"/>
    <m/>
    <x v="3"/>
    <x v="4"/>
    <s v="004.265.020.022"/>
    <s v="J2RD11D4CA0"/>
    <s v="DENIM SHORTS W/STRASS CHAIN"/>
    <s v="YTLH"/>
    <s v="CRYSTAL STRASS LIGHT"/>
    <s v="STRETCH DENIM_9.1 OZ"/>
    <s v="PK"/>
    <n v="42"/>
    <x v="1"/>
    <n v="29000"/>
    <n v="169"/>
    <n v="13.02"/>
    <n v="0.31"/>
    <m/>
    <m/>
    <m/>
    <m/>
    <m/>
    <m/>
    <m/>
    <m/>
    <m/>
    <n v="0"/>
    <n v="0"/>
    <n v="0"/>
    <n v="0"/>
    <n v="0"/>
    <n v="0"/>
    <n v="0"/>
    <n v="0"/>
    <n v="0"/>
    <n v="0"/>
    <n v="0"/>
    <n v="0"/>
    <n v="0"/>
    <n v="0"/>
    <n v="0"/>
    <n v="0"/>
    <n v="0"/>
    <n v="0"/>
    <n v="0"/>
    <n v="0"/>
    <n v="0"/>
    <n v="0"/>
    <n v="0"/>
    <n v="0"/>
    <n v="0"/>
    <x v="0"/>
    <e v="#REF!"/>
    <x v="0"/>
  </r>
  <r>
    <s v="J2RD12WE5X0Jet Black A996"/>
    <s v="12/01/2021"/>
    <d v="2021-05-06T00:00:00"/>
    <m/>
    <x v="1"/>
    <x v="4"/>
    <s v="004.265.020.023"/>
    <s v="J2RD12WE5X0"/>
    <s v="STRETCH BULL DENIM SHORTS_CORE"/>
    <s v="JBLK"/>
    <s v="Jet Black A996"/>
    <s v="ORGANIC STR. BULL DENIM 290GSM"/>
    <s v="PK"/>
    <n v="39"/>
    <x v="1"/>
    <n v="29000"/>
    <n v="159"/>
    <n v="12.09"/>
    <n v="0.31"/>
    <m/>
    <m/>
    <m/>
    <m/>
    <m/>
    <m/>
    <m/>
    <m/>
    <m/>
    <n v="0"/>
    <n v="0"/>
    <n v="0"/>
    <n v="0"/>
    <n v="0"/>
    <n v="0"/>
    <n v="0"/>
    <n v="0"/>
    <n v="0"/>
    <n v="0"/>
    <n v="0"/>
    <n v="0"/>
    <n v="0"/>
    <n v="0"/>
    <n v="0"/>
    <n v="0"/>
    <n v="0"/>
    <n v="0"/>
    <n v="0"/>
    <n v="0"/>
    <n v="0"/>
    <n v="0"/>
    <n v="0"/>
    <n v="0"/>
    <n v="0"/>
    <x v="0"/>
    <e v="#REF!"/>
    <x v="0"/>
  </r>
  <r>
    <s v="J2RD12WE5X0NECESSARY RED"/>
    <s v="12/01/2021"/>
    <d v="2021-05-06T00:00:00"/>
    <m/>
    <x v="1"/>
    <x v="4"/>
    <s v="004.265.020.023"/>
    <s v="J2RD12WE5X0"/>
    <s v="STRETCH BULL DENIM SHORTS_CORE"/>
    <s v="G512"/>
    <s v="NECESSARY RED"/>
    <s v="ORGANIC STR. BULL DENIM 290GSM"/>
    <s v="PK"/>
    <n v="39"/>
    <x v="1"/>
    <n v="29000"/>
    <n v="159"/>
    <n v="12.09"/>
    <n v="0.31"/>
    <m/>
    <m/>
    <m/>
    <m/>
    <m/>
    <m/>
    <m/>
    <m/>
    <m/>
    <n v="0"/>
    <n v="0"/>
    <n v="0"/>
    <n v="0"/>
    <n v="0"/>
    <n v="0"/>
    <n v="0"/>
    <n v="0"/>
    <n v="0"/>
    <n v="0"/>
    <n v="0"/>
    <n v="0"/>
    <n v="0"/>
    <n v="0"/>
    <n v="0"/>
    <n v="0"/>
    <n v="0"/>
    <n v="0"/>
    <n v="0"/>
    <n v="0"/>
    <n v="0"/>
    <n v="0"/>
    <n v="0"/>
    <n v="0"/>
    <n v="0"/>
    <x v="0"/>
    <e v="#REF!"/>
    <x v="0"/>
  </r>
  <r>
    <s v="J2RD12WE5X0PINK TRIP"/>
    <s v="12/01/2021"/>
    <d v="2021-05-06T00:00:00"/>
    <m/>
    <x v="1"/>
    <x v="4"/>
    <s v="004.265.020.023"/>
    <s v="J2RD12WE5X0"/>
    <s v="STRETCH BULL DENIM SHORTS_CORE"/>
    <s v="G618"/>
    <s v="PINK TRIP"/>
    <s v="ORGANIC STR. BULL DENIM 290GSM"/>
    <s v="PK"/>
    <n v="39"/>
    <x v="1"/>
    <n v="29000"/>
    <n v="159"/>
    <n v="12.09"/>
    <n v="0.31"/>
    <m/>
    <m/>
    <m/>
    <m/>
    <m/>
    <m/>
    <m/>
    <m/>
    <m/>
    <n v="0"/>
    <n v="0"/>
    <n v="0"/>
    <n v="0"/>
    <n v="0"/>
    <n v="0"/>
    <n v="0"/>
    <n v="0"/>
    <n v="0"/>
    <n v="0"/>
    <n v="0"/>
    <n v="0"/>
    <n v="0"/>
    <n v="0"/>
    <n v="0"/>
    <n v="0"/>
    <n v="0"/>
    <n v="0"/>
    <n v="0"/>
    <n v="0"/>
    <n v="0"/>
    <n v="0"/>
    <n v="0"/>
    <n v="0"/>
    <n v="0"/>
    <x v="0"/>
    <e v="#REF!"/>
    <x v="0"/>
  </r>
  <r>
    <s v="J2RD12WE5X0Pure White"/>
    <s v="12/01/2021"/>
    <d v="2021-05-06T00:00:00"/>
    <m/>
    <x v="1"/>
    <x v="4"/>
    <s v="004.265.020.023"/>
    <s v="J2RD12WE5X0"/>
    <s v="STRETCH BULL DENIM SHORTS_CORE"/>
    <s v="G011"/>
    <s v="Pure White"/>
    <s v="ORGANIC STR. BULL DENIM 290GSM"/>
    <s v="PK"/>
    <n v="39"/>
    <x v="1"/>
    <n v="29000"/>
    <n v="159"/>
    <n v="12.09"/>
    <n v="0.31"/>
    <m/>
    <m/>
    <m/>
    <m/>
    <m/>
    <m/>
    <m/>
    <m/>
    <m/>
    <n v="0"/>
    <n v="0"/>
    <n v="0"/>
    <n v="0"/>
    <n v="0"/>
    <n v="0"/>
    <n v="0"/>
    <n v="0"/>
    <n v="0"/>
    <n v="0"/>
    <n v="0"/>
    <n v="0"/>
    <n v="0"/>
    <n v="0"/>
    <n v="0"/>
    <n v="0"/>
    <n v="0"/>
    <n v="0"/>
    <n v="0"/>
    <n v="0"/>
    <n v="0"/>
    <n v="0"/>
    <n v="0"/>
    <n v="0"/>
    <n v="0"/>
    <x v="0"/>
    <e v="#REF!"/>
    <x v="6"/>
  </r>
  <r>
    <s v="J2RD12WE5X0SILK BLUE"/>
    <s v="12/01/2021"/>
    <d v="2021-05-06T00:00:00"/>
    <m/>
    <x v="1"/>
    <x v="4"/>
    <s v="004.265.020.023"/>
    <s v="J2RD12WE5X0"/>
    <s v="STRETCH BULL DENIM SHORTS_CORE"/>
    <s v="G7R1"/>
    <s v="SILK BLUE"/>
    <s v="ORGANIC STR. BULL DENIM 290GSM"/>
    <s v="PK"/>
    <n v="39"/>
    <x v="1"/>
    <n v="29000"/>
    <n v="159"/>
    <n v="12.09"/>
    <n v="0.31"/>
    <m/>
    <m/>
    <m/>
    <m/>
    <m/>
    <m/>
    <m/>
    <m/>
    <m/>
    <n v="0"/>
    <n v="0"/>
    <n v="0"/>
    <n v="0"/>
    <n v="0"/>
    <n v="0"/>
    <n v="0"/>
    <n v="0"/>
    <n v="0"/>
    <n v="0"/>
    <n v="0"/>
    <n v="0"/>
    <n v="0"/>
    <n v="0"/>
    <n v="0"/>
    <n v="0"/>
    <n v="0"/>
    <n v="0"/>
    <n v="0"/>
    <n v="0"/>
    <n v="0"/>
    <n v="0"/>
    <n v="0"/>
    <n v="0"/>
    <n v="0"/>
    <x v="0"/>
    <e v="#REF!"/>
    <x v="6"/>
  </r>
  <r>
    <s v="J2RD13WEH30PINKISH TWEED"/>
    <s v="01/01/2022"/>
    <d v="2021-05-06T00:00:00"/>
    <m/>
    <x v="1"/>
    <x v="4"/>
    <s v="004.265.020.023"/>
    <s v="J2RD13WEH30"/>
    <s v="TWEED SHORTS_CEREMONY"/>
    <s v="F464"/>
    <s v="PINKISH TWEED"/>
    <s v="TWEED 340GSM"/>
    <s v="IT"/>
    <n v="42"/>
    <x v="1"/>
    <n v="29000"/>
    <n v="169"/>
    <n v="13.02"/>
    <n v="0.31"/>
    <m/>
    <m/>
    <m/>
    <m/>
    <m/>
    <m/>
    <m/>
    <m/>
    <m/>
    <n v="0"/>
    <n v="0"/>
    <n v="0"/>
    <n v="0"/>
    <n v="0"/>
    <n v="0"/>
    <n v="0"/>
    <n v="0"/>
    <n v="0"/>
    <n v="0"/>
    <n v="0"/>
    <n v="0"/>
    <n v="0"/>
    <n v="0"/>
    <n v="0"/>
    <n v="0"/>
    <n v="0"/>
    <n v="0"/>
    <n v="0"/>
    <n v="0"/>
    <n v="0"/>
    <n v="0"/>
    <n v="0"/>
    <n v="0"/>
    <n v="0"/>
    <x v="0"/>
    <e v="#REF!"/>
    <x v="0"/>
  </r>
  <r>
    <s v="J2RD13WEH30TWEED BLUE/WHITE COMBO"/>
    <s v="01/01/2022"/>
    <d v="2021-05-06T00:00:00"/>
    <m/>
    <x v="1"/>
    <x v="4"/>
    <s v="004.265.020.023"/>
    <s v="J2RD13WEH30"/>
    <s v="TWEED SHORTS_CEREMONY"/>
    <s v="FT60"/>
    <s v="TWEED BLUE/WHITE COMBO"/>
    <s v="TWEED 340GSM"/>
    <s v="IT"/>
    <n v="42"/>
    <x v="1"/>
    <n v="29000"/>
    <n v="169"/>
    <n v="13.02"/>
    <n v="0.31"/>
    <m/>
    <m/>
    <m/>
    <m/>
    <m/>
    <m/>
    <m/>
    <m/>
    <m/>
    <n v="0"/>
    <n v="0"/>
    <n v="0"/>
    <n v="0"/>
    <n v="0"/>
    <n v="0"/>
    <n v="0"/>
    <n v="0"/>
    <n v="0"/>
    <n v="0"/>
    <n v="0"/>
    <n v="0"/>
    <n v="0"/>
    <n v="0"/>
    <n v="0"/>
    <n v="0"/>
    <n v="0"/>
    <n v="0"/>
    <n v="0"/>
    <n v="0"/>
    <n v="0"/>
    <n v="0"/>
    <n v="0"/>
    <n v="0"/>
    <n v="0"/>
    <x v="0"/>
    <e v="#REF!"/>
    <x v="0"/>
  </r>
  <r>
    <s v="J2RH00D4A00BLUE DENIM STUDS EMBELLISHMENT"/>
    <s v="12/01/2021"/>
    <d v="2021-05-06T00:00:00"/>
    <m/>
    <x v="3"/>
    <x v="4"/>
    <s v="004.265.090.091"/>
    <s v="J2RH00D4A00"/>
    <s v="DENIM LS ADJUSTABLE SHIRT"/>
    <s v="BDSE"/>
    <s v="BLUE DENIM STUDS EMBELLISHMENT"/>
    <s v="DENIM 6.47 OZ"/>
    <s v="IN"/>
    <n v="46"/>
    <x v="1"/>
    <n v="39000"/>
    <n v="189"/>
    <n v="14.26"/>
    <n v="0.31"/>
    <n v="18"/>
    <n v="9"/>
    <n v="9"/>
    <n v="9"/>
    <m/>
    <m/>
    <m/>
    <m/>
    <m/>
    <n v="45"/>
    <n v="641.70000000000005"/>
    <n v="0"/>
    <n v="0"/>
    <n v="0"/>
    <n v="0"/>
    <n v="0"/>
    <n v="0"/>
    <n v="0"/>
    <n v="0"/>
    <n v="0"/>
    <n v="0"/>
    <n v="0"/>
    <n v="0"/>
    <n v="0"/>
    <n v="0"/>
    <n v="0"/>
    <n v="0"/>
    <n v="0"/>
    <n v="0"/>
    <n v="0"/>
    <n v="0"/>
    <n v="0"/>
    <n v="0"/>
    <n v="0"/>
    <x v="0"/>
    <e v="#REF!"/>
    <x v="0"/>
  </r>
  <r>
    <s v="J2RH01WEEL0ORCHIDEA"/>
    <s v="01/01/2022"/>
    <d v="2021-05-06T00:00:00"/>
    <m/>
    <x v="1"/>
    <x v="4"/>
    <s v="004.265.090.092"/>
    <s v="J2RH01WEEL0"/>
    <s v="POLY TWILL SS SHIRT_CEREMONY"/>
    <s v="PA42"/>
    <s v="ORCHIDEA"/>
    <s v="POLY TWILL STRETCH 200GSM"/>
    <s v="CN"/>
    <n v="39"/>
    <x v="1"/>
    <n v="29000"/>
    <n v="159"/>
    <n v="12.09"/>
    <n v="0.31"/>
    <m/>
    <m/>
    <m/>
    <m/>
    <m/>
    <m/>
    <m/>
    <m/>
    <m/>
    <n v="0"/>
    <n v="0"/>
    <n v="0"/>
    <n v="0"/>
    <n v="0"/>
    <n v="0"/>
    <n v="0"/>
    <n v="0"/>
    <n v="0"/>
    <n v="0"/>
    <n v="0"/>
    <n v="0"/>
    <n v="0"/>
    <n v="0"/>
    <n v="0"/>
    <n v="0"/>
    <n v="0"/>
    <n v="0"/>
    <n v="0"/>
    <n v="0"/>
    <n v="0"/>
    <n v="0"/>
    <n v="0"/>
    <n v="0"/>
    <n v="0"/>
    <x v="0"/>
    <e v="#REF!"/>
    <x v="0"/>
  </r>
  <r>
    <s v="J2RH03WA2T0Pure White"/>
    <s v="01/01/2022"/>
    <d v="2021-05-06T00:00:00"/>
    <m/>
    <x v="1"/>
    <x v="4"/>
    <s v="004.265.090.093"/>
    <s v="J2RH03WA2T0"/>
    <s v="CHIFFON SL BODY_CEREMONY"/>
    <s v="G011"/>
    <s v="Pure White"/>
    <s v="CHIFFON 02_182"/>
    <s v="CN"/>
    <n v="39"/>
    <x v="3"/>
    <n v="29000"/>
    <n v="159"/>
    <n v="12.09"/>
    <n v="0.31"/>
    <m/>
    <m/>
    <m/>
    <m/>
    <m/>
    <m/>
    <m/>
    <m/>
    <m/>
    <n v="0"/>
    <n v="0"/>
    <n v="0"/>
    <n v="0"/>
    <n v="0"/>
    <n v="0"/>
    <n v="0"/>
    <n v="0"/>
    <n v="0"/>
    <n v="0"/>
    <n v="0"/>
    <n v="0"/>
    <n v="0"/>
    <n v="0"/>
    <n v="0"/>
    <n v="0"/>
    <n v="0"/>
    <n v="0"/>
    <n v="0"/>
    <n v="0"/>
    <n v="0"/>
    <n v="0"/>
    <n v="0"/>
    <n v="0"/>
    <n v="0"/>
    <x v="0"/>
    <e v="#REF!"/>
    <x v="0"/>
  </r>
  <r>
    <s v="J2RH03WA2T0SILK BLUE"/>
    <s v="01/01/2022"/>
    <d v="2021-05-06T00:00:00"/>
    <m/>
    <x v="1"/>
    <x v="4"/>
    <s v="004.265.090.093"/>
    <s v="J2RH03WA2T0"/>
    <s v="CHIFFON SL BODY_CEREMONY"/>
    <s v="G7R1"/>
    <s v="SILK BLUE"/>
    <s v="CHIFFON 02_182"/>
    <s v="CN"/>
    <n v="39"/>
    <x v="3"/>
    <n v="29000"/>
    <n v="159"/>
    <n v="12.09"/>
    <n v="0.31"/>
    <m/>
    <m/>
    <m/>
    <m/>
    <m/>
    <m/>
    <m/>
    <m/>
    <m/>
    <n v="0"/>
    <n v="0"/>
    <n v="0"/>
    <n v="0"/>
    <n v="0"/>
    <n v="0"/>
    <n v="0"/>
    <n v="0"/>
    <n v="0"/>
    <n v="0"/>
    <n v="0"/>
    <n v="0"/>
    <n v="0"/>
    <n v="0"/>
    <n v="0"/>
    <n v="0"/>
    <n v="0"/>
    <n v="0"/>
    <n v="0"/>
    <n v="0"/>
    <n v="0"/>
    <n v="0"/>
    <n v="0"/>
    <n v="0"/>
    <n v="0"/>
    <x v="0"/>
    <e v="#REF!"/>
    <x v="0"/>
  </r>
  <r>
    <s v="J2RH04RDE80Pure White"/>
    <s v="01/01/2022"/>
    <d v="2021-05-06T00:00:00"/>
    <m/>
    <x v="1"/>
    <x v="4"/>
    <s v="004.265.090.091"/>
    <s v="J2RH04RDE80"/>
    <s v="RAVEN BUTTON UP SHIRT_CEREMONY"/>
    <s v="G011"/>
    <s v="Pure White"/>
    <s v="JUNGLE CAT JACQUARD"/>
    <s v="ID"/>
    <n v="42"/>
    <x v="1"/>
    <n v="29000"/>
    <n v="169"/>
    <n v="13.02"/>
    <n v="0.31"/>
    <m/>
    <m/>
    <m/>
    <m/>
    <m/>
    <m/>
    <m/>
    <m/>
    <m/>
    <n v="0"/>
    <n v="0"/>
    <n v="0"/>
    <n v="0"/>
    <n v="0"/>
    <n v="0"/>
    <n v="0"/>
    <n v="0"/>
    <n v="0"/>
    <n v="0"/>
    <n v="0"/>
    <n v="0"/>
    <n v="0"/>
    <n v="0"/>
    <n v="0"/>
    <n v="0"/>
    <n v="0"/>
    <n v="0"/>
    <n v="0"/>
    <n v="0"/>
    <n v="0"/>
    <n v="0"/>
    <n v="0"/>
    <n v="0"/>
    <n v="0"/>
    <x v="0"/>
    <e v="#REF!"/>
    <x v="0"/>
  </r>
  <r>
    <s v="J2RH04RDE80SILK BLUE"/>
    <s v="01/01/2022"/>
    <d v="2021-05-06T00:00:00"/>
    <m/>
    <x v="1"/>
    <x v="4"/>
    <s v="004.265.090.091"/>
    <s v="J2RH04RDE80"/>
    <s v="RAVEN BUTTON UP SHIRT_CEREMONY"/>
    <s v="G7R1"/>
    <s v="SILK BLUE"/>
    <s v="JUNGLE CAT JACQUARD"/>
    <s v="ID"/>
    <n v="42"/>
    <x v="1"/>
    <n v="29000"/>
    <n v="169"/>
    <n v="13.02"/>
    <n v="0.31"/>
    <m/>
    <m/>
    <m/>
    <m/>
    <m/>
    <m/>
    <m/>
    <m/>
    <m/>
    <n v="0"/>
    <n v="0"/>
    <n v="0"/>
    <n v="0"/>
    <n v="0"/>
    <n v="0"/>
    <n v="0"/>
    <n v="0"/>
    <n v="0"/>
    <n v="0"/>
    <n v="0"/>
    <n v="0"/>
    <n v="0"/>
    <n v="0"/>
    <n v="0"/>
    <n v="0"/>
    <n v="0"/>
    <n v="0"/>
    <n v="0"/>
    <n v="0"/>
    <n v="0"/>
    <n v="0"/>
    <n v="0"/>
    <n v="0"/>
    <n v="0"/>
    <x v="0"/>
    <e v="#REF!"/>
    <x v="0"/>
  </r>
  <r>
    <s v="J2RH04RDE80WARM WHITE"/>
    <s v="12/01/2021"/>
    <d v="2021-05-06T00:00:00"/>
    <m/>
    <x v="1"/>
    <x v="4"/>
    <s v="004.265.090.091"/>
    <s v="J2RH04RDE80"/>
    <s v="RAVEN BUTTON UP SHIRT_CEREMONY"/>
    <s v="G293"/>
    <s v="WARM WHITE"/>
    <s v="JUNGLE CAT JACQUARD"/>
    <s v="ID"/>
    <n v="42"/>
    <x v="1"/>
    <n v="29000"/>
    <n v="169"/>
    <n v="13.02"/>
    <n v="0.31"/>
    <m/>
    <m/>
    <m/>
    <m/>
    <m/>
    <m/>
    <m/>
    <m/>
    <m/>
    <n v="0"/>
    <n v="0"/>
    <n v="0"/>
    <n v="0"/>
    <n v="0"/>
    <n v="0"/>
    <n v="0"/>
    <n v="0"/>
    <n v="0"/>
    <n v="0"/>
    <n v="0"/>
    <n v="0"/>
    <n v="0"/>
    <n v="0"/>
    <n v="0"/>
    <n v="0"/>
    <n v="0"/>
    <n v="0"/>
    <n v="0"/>
    <n v="0"/>
    <n v="0"/>
    <n v="0"/>
    <n v="0"/>
    <n v="0"/>
    <n v="0"/>
    <x v="0"/>
    <e v="#REF!"/>
    <x v="0"/>
  </r>
  <r>
    <s v="J2RI00K6YW1Jet Black A996"/>
    <s v="12/01/2021"/>
    <d v="2021-05-06T00:00:00"/>
    <m/>
    <x v="0"/>
    <x v="4"/>
    <s v="004.265.087.086"/>
    <s v="J2RI00K6YW1"/>
    <s v="SS T-SHIRT"/>
    <s v="JBLK"/>
    <s v="Jet Black A996"/>
    <s v="ORGANIC LIGHT STRETCH JERSEY"/>
    <s v="IN"/>
    <n v="20"/>
    <x v="1"/>
    <n v="19000"/>
    <n v="79"/>
    <n v="6.2"/>
    <n v="0.31"/>
    <n v="18"/>
    <n v="9"/>
    <n v="9"/>
    <n v="9"/>
    <m/>
    <m/>
    <n v="10"/>
    <m/>
    <m/>
    <n v="55"/>
    <n v="341"/>
    <n v="0"/>
    <n v="0"/>
    <n v="0"/>
    <n v="0"/>
    <n v="0"/>
    <n v="0"/>
    <n v="0"/>
    <n v="0"/>
    <n v="0"/>
    <n v="0"/>
    <n v="0"/>
    <n v="0"/>
    <n v="0"/>
    <n v="0"/>
    <n v="0"/>
    <n v="0"/>
    <n v="0"/>
    <n v="0"/>
    <n v="0"/>
    <n v="0"/>
    <n v="0"/>
    <n v="0"/>
    <n v="0"/>
    <x v="0"/>
    <e v="#REF!"/>
    <x v="0"/>
  </r>
  <r>
    <s v="J2RI00K6YW1PINK TRIP"/>
    <s v="12/01/2021"/>
    <d v="2021-05-06T00:00:00"/>
    <m/>
    <x v="0"/>
    <x v="4"/>
    <s v="004.265.087.086"/>
    <s v="J2RI00K6YW1"/>
    <s v="SS T-SHIRT"/>
    <s v="G618"/>
    <s v="PINK TRIP"/>
    <s v="ORGANIC LIGHT STRETCH JERSEY"/>
    <s v="IN"/>
    <n v="20"/>
    <x v="1"/>
    <n v="19000"/>
    <n v="79"/>
    <n v="6.2"/>
    <n v="0.31"/>
    <n v="18"/>
    <n v="9"/>
    <n v="9"/>
    <n v="9"/>
    <m/>
    <m/>
    <n v="10"/>
    <m/>
    <m/>
    <n v="55"/>
    <n v="341"/>
    <n v="0"/>
    <n v="0"/>
    <n v="0"/>
    <n v="0"/>
    <n v="0"/>
    <n v="0"/>
    <n v="0"/>
    <n v="0"/>
    <n v="0"/>
    <n v="0"/>
    <n v="0"/>
    <n v="0"/>
    <n v="0"/>
    <n v="0"/>
    <n v="0"/>
    <n v="0"/>
    <n v="0"/>
    <n v="0"/>
    <n v="0"/>
    <n v="0"/>
    <n v="0"/>
    <n v="0"/>
    <n v="0"/>
    <x v="0"/>
    <e v="#REF!"/>
    <x v="0"/>
  </r>
  <r>
    <s v="J2RI00K6YW1Pure White"/>
    <s v="12/01/2021"/>
    <d v="2021-05-06T00:00:00"/>
    <m/>
    <x v="0"/>
    <x v="4"/>
    <s v="004.265.087.086"/>
    <s v="J2RI00K6YW1"/>
    <s v="SS T-SHIRT"/>
    <s v="G011"/>
    <s v="Pure White"/>
    <s v="ORGANIC LIGHT STRETCH JERSEY"/>
    <s v="IN"/>
    <n v="20"/>
    <x v="1"/>
    <n v="19000"/>
    <n v="79"/>
    <n v="6.2"/>
    <n v="0.31"/>
    <m/>
    <m/>
    <m/>
    <m/>
    <m/>
    <m/>
    <m/>
    <m/>
    <m/>
    <n v="0"/>
    <n v="0"/>
    <n v="0"/>
    <n v="0"/>
    <n v="0"/>
    <n v="0"/>
    <n v="0"/>
    <n v="0"/>
    <n v="0"/>
    <n v="0"/>
    <n v="0"/>
    <n v="0"/>
    <n v="0"/>
    <n v="0"/>
    <n v="0"/>
    <n v="0"/>
    <n v="0"/>
    <n v="0"/>
    <n v="0"/>
    <n v="0"/>
    <n v="0"/>
    <n v="0"/>
    <n v="0"/>
    <n v="0"/>
    <n v="0"/>
    <x v="0"/>
    <e v="#REF!"/>
    <x v="0"/>
  </r>
  <r>
    <s v="J2RI01K6YW1Jet Black A996"/>
    <s v="12/01/2021"/>
    <d v="2021-05-06T00:00:00"/>
    <m/>
    <x v="0"/>
    <x v="4"/>
    <s v="004.265.087.087"/>
    <s v="J2RI01K6YW1"/>
    <s v="LS T-SHIRT"/>
    <s v="JBLK"/>
    <s v="Jet Black A996"/>
    <s v="ORGANIC LIGHT STRETCH JERSEY"/>
    <s v="IN"/>
    <n v="22"/>
    <x v="1"/>
    <n v="19000"/>
    <n v="89"/>
    <n v="6.82"/>
    <n v="0.31"/>
    <m/>
    <m/>
    <m/>
    <m/>
    <m/>
    <m/>
    <m/>
    <m/>
    <m/>
    <n v="0"/>
    <n v="0"/>
    <n v="0"/>
    <n v="0"/>
    <n v="0"/>
    <n v="0"/>
    <n v="0"/>
    <n v="0"/>
    <n v="0"/>
    <n v="0"/>
    <n v="0"/>
    <n v="0"/>
    <n v="0"/>
    <n v="0"/>
    <n v="0"/>
    <n v="0"/>
    <n v="0"/>
    <n v="0"/>
    <n v="0"/>
    <n v="0"/>
    <n v="0"/>
    <n v="0"/>
    <n v="0"/>
    <n v="0"/>
    <n v="0"/>
    <x v="0"/>
    <e v="#REF!"/>
    <x v="0"/>
  </r>
  <r>
    <s v="J2RI01K6YW1PINK TRIP"/>
    <s v="12/01/2021"/>
    <d v="2021-05-06T00:00:00"/>
    <m/>
    <x v="0"/>
    <x v="4"/>
    <s v="004.265.087.087"/>
    <s v="J2RI01K6YW1"/>
    <s v="LS T-SHIRT"/>
    <s v="G618"/>
    <s v="PINK TRIP"/>
    <s v="ORGANIC LIGHT STRETCH JERSEY"/>
    <s v="IN"/>
    <n v="22"/>
    <x v="1"/>
    <n v="19000"/>
    <n v="89"/>
    <n v="6.82"/>
    <n v="0.31"/>
    <m/>
    <m/>
    <m/>
    <m/>
    <m/>
    <m/>
    <m/>
    <m/>
    <m/>
    <n v="0"/>
    <n v="0"/>
    <n v="0"/>
    <n v="0"/>
    <n v="0"/>
    <n v="0"/>
    <n v="0"/>
    <n v="0"/>
    <n v="0"/>
    <n v="0"/>
    <n v="0"/>
    <n v="0"/>
    <n v="0"/>
    <n v="0"/>
    <n v="0"/>
    <n v="0"/>
    <n v="0"/>
    <n v="0"/>
    <n v="0"/>
    <n v="0"/>
    <n v="0"/>
    <n v="0"/>
    <n v="0"/>
    <n v="0"/>
    <n v="0"/>
    <x v="0"/>
    <e v="#REF!"/>
    <x v="0"/>
  </r>
  <r>
    <s v="J2RI01K6YW1Pure White"/>
    <s v="12/01/2021"/>
    <d v="2021-05-06T00:00:00"/>
    <m/>
    <x v="0"/>
    <x v="4"/>
    <s v="004.265.087.087"/>
    <s v="J2RI01K6YW1"/>
    <s v="LS T-SHIRT"/>
    <s v="G011"/>
    <s v="Pure White"/>
    <s v="ORGANIC LIGHT STRETCH JERSEY"/>
    <s v="IN"/>
    <n v="22"/>
    <x v="1"/>
    <n v="19000"/>
    <n v="89"/>
    <n v="6.82"/>
    <n v="0.31"/>
    <m/>
    <m/>
    <m/>
    <m/>
    <m/>
    <m/>
    <m/>
    <m/>
    <m/>
    <n v="0"/>
    <n v="0"/>
    <n v="0"/>
    <n v="0"/>
    <n v="0"/>
    <n v="0"/>
    <n v="0"/>
    <n v="0"/>
    <n v="0"/>
    <n v="0"/>
    <n v="0"/>
    <n v="0"/>
    <n v="0"/>
    <n v="0"/>
    <n v="0"/>
    <n v="0"/>
    <n v="0"/>
    <n v="0"/>
    <n v="0"/>
    <n v="0"/>
    <n v="0"/>
    <n v="0"/>
    <n v="0"/>
    <n v="0"/>
    <n v="0"/>
    <x v="0"/>
    <e v="#REF!"/>
    <x v="0"/>
  </r>
  <r>
    <s v="J2RI02K6YW1GLOWY GREEN"/>
    <s v="12/01/2021"/>
    <d v="2021-05-06T00:00:00"/>
    <m/>
    <x v="0"/>
    <x v="4"/>
    <s v="004.265.087.086"/>
    <s v="J2RI02K6YW1"/>
    <s v="SS T-SHIRT"/>
    <s v="GLOW"/>
    <s v="GLOWY GREEN"/>
    <s v="ORGANIC LIGHT STRETCH JERSEY"/>
    <s v="IN"/>
    <n v="22"/>
    <x v="1"/>
    <n v="19000"/>
    <n v="89"/>
    <n v="6.82"/>
    <n v="0.31"/>
    <m/>
    <m/>
    <m/>
    <m/>
    <m/>
    <m/>
    <m/>
    <m/>
    <m/>
    <n v="0"/>
    <n v="0"/>
    <n v="0"/>
    <n v="0"/>
    <n v="0"/>
    <n v="0"/>
    <n v="0"/>
    <n v="0"/>
    <n v="0"/>
    <n v="0"/>
    <n v="0"/>
    <n v="0"/>
    <n v="0"/>
    <n v="0"/>
    <n v="0"/>
    <n v="0"/>
    <n v="0"/>
    <n v="0"/>
    <n v="0"/>
    <n v="0"/>
    <n v="0"/>
    <n v="0"/>
    <n v="0"/>
    <n v="0"/>
    <n v="0"/>
    <x v="0"/>
    <e v="#REF!"/>
    <x v="0"/>
  </r>
  <r>
    <s v="J2RI02K6YW1PINK TRIP"/>
    <s v="12/01/2021"/>
    <d v="2021-05-06T00:00:00"/>
    <m/>
    <x v="0"/>
    <x v="4"/>
    <s v="004.265.087.086"/>
    <s v="J2RI02K6YW1"/>
    <s v="SS T-SHIRT"/>
    <s v="G618"/>
    <s v="PINK TRIP"/>
    <s v="ORGANIC LIGHT STRETCH JERSEY"/>
    <s v="IN"/>
    <n v="22"/>
    <x v="1"/>
    <n v="19000"/>
    <n v="89"/>
    <n v="6.82"/>
    <n v="0.31"/>
    <m/>
    <m/>
    <m/>
    <m/>
    <m/>
    <m/>
    <m/>
    <m/>
    <m/>
    <n v="0"/>
    <n v="0"/>
    <n v="0"/>
    <n v="0"/>
    <n v="0"/>
    <n v="0"/>
    <n v="0"/>
    <n v="0"/>
    <n v="0"/>
    <n v="0"/>
    <n v="0"/>
    <n v="0"/>
    <n v="0"/>
    <n v="0"/>
    <n v="0"/>
    <n v="0"/>
    <n v="0"/>
    <n v="0"/>
    <n v="0"/>
    <n v="0"/>
    <n v="0"/>
    <n v="0"/>
    <n v="0"/>
    <n v="0"/>
    <n v="0"/>
    <x v="0"/>
    <e v="#REF!"/>
    <x v="0"/>
  </r>
  <r>
    <s v="J2RI02K6YW1Pure White"/>
    <s v="12/01/2021"/>
    <d v="2021-05-06T00:00:00"/>
    <m/>
    <x v="0"/>
    <x v="4"/>
    <s v="004.265.087.086"/>
    <s v="J2RI02K6YW1"/>
    <s v="SS T-SHIRT"/>
    <s v="G011"/>
    <s v="Pure White"/>
    <s v="ORGANIC LIGHT STRETCH JERSEY"/>
    <s v="IN"/>
    <n v="22"/>
    <x v="1"/>
    <n v="19000"/>
    <n v="89"/>
    <n v="6.82"/>
    <n v="0.31"/>
    <m/>
    <m/>
    <m/>
    <m/>
    <m/>
    <m/>
    <m/>
    <m/>
    <m/>
    <n v="0"/>
    <n v="0"/>
    <n v="0"/>
    <n v="0"/>
    <n v="0"/>
    <n v="0"/>
    <n v="0"/>
    <n v="0"/>
    <n v="0"/>
    <n v="0"/>
    <n v="0"/>
    <n v="0"/>
    <n v="0"/>
    <n v="0"/>
    <n v="0"/>
    <n v="0"/>
    <n v="0"/>
    <n v="0"/>
    <n v="0"/>
    <n v="0"/>
    <n v="0"/>
    <n v="0"/>
    <n v="0"/>
    <n v="0"/>
    <n v="0"/>
    <x v="0"/>
    <e v="#REF!"/>
    <x v="0"/>
  </r>
  <r>
    <s v="J2RI03K6YW0Cement"/>
    <s v="12/01/2021"/>
    <d v="2021-05-06T00:00:00"/>
    <m/>
    <x v="0"/>
    <x v="4"/>
    <s v="004.265.087.086"/>
    <s v="J2RI03K6YW0"/>
    <s v="SS T-SHIRT"/>
    <s v="CEMT"/>
    <s v="Cement"/>
    <s v="LIGHT STRETCH JERSEY 160"/>
    <s v="CN"/>
    <n v="26"/>
    <x v="1"/>
    <n v="19000"/>
    <n v="109"/>
    <n v="8.06"/>
    <n v="0.31"/>
    <m/>
    <m/>
    <m/>
    <m/>
    <m/>
    <m/>
    <m/>
    <m/>
    <m/>
    <n v="0"/>
    <n v="0"/>
    <n v="0"/>
    <n v="0"/>
    <n v="0"/>
    <n v="0"/>
    <n v="0"/>
    <n v="0"/>
    <n v="0"/>
    <n v="0"/>
    <n v="0"/>
    <n v="0"/>
    <n v="0"/>
    <n v="0"/>
    <n v="0"/>
    <n v="0"/>
    <n v="0"/>
    <n v="0"/>
    <n v="0"/>
    <n v="0"/>
    <n v="0"/>
    <n v="0"/>
    <n v="0"/>
    <n v="0"/>
    <n v="0"/>
    <x v="0"/>
    <e v="#REF!"/>
    <x v="0"/>
  </r>
  <r>
    <s v="J2RI03K6YW0Jet Black A996"/>
    <s v="12/01/2021"/>
    <d v="2021-05-06T00:00:00"/>
    <m/>
    <x v="0"/>
    <x v="4"/>
    <s v="004.265.087.086"/>
    <s v="J2RI03K6YW0"/>
    <s v="SS T-SHIRT"/>
    <s v="JBLK"/>
    <s v="Jet Black A996"/>
    <s v="LIGHT STRETCH JERSEY 160"/>
    <s v="CN"/>
    <n v="26"/>
    <x v="1"/>
    <n v="19000"/>
    <n v="109"/>
    <n v="8.06"/>
    <n v="0.31"/>
    <m/>
    <m/>
    <m/>
    <m/>
    <m/>
    <m/>
    <m/>
    <m/>
    <m/>
    <n v="0"/>
    <n v="0"/>
    <n v="0"/>
    <n v="0"/>
    <n v="0"/>
    <n v="0"/>
    <n v="0"/>
    <n v="0"/>
    <n v="0"/>
    <n v="0"/>
    <n v="0"/>
    <n v="0"/>
    <n v="0"/>
    <n v="0"/>
    <n v="0"/>
    <n v="0"/>
    <n v="0"/>
    <n v="0"/>
    <n v="0"/>
    <n v="0"/>
    <n v="0"/>
    <n v="0"/>
    <n v="0"/>
    <n v="0"/>
    <n v="0"/>
    <x v="0"/>
    <e v="#REF!"/>
    <x v="0"/>
  </r>
  <r>
    <s v="J2RI03K6YW0PINK TRIP"/>
    <s v="12/01/2021"/>
    <d v="2021-05-06T00:00:00"/>
    <m/>
    <x v="0"/>
    <x v="4"/>
    <s v="004.265.087.086"/>
    <s v="J2RI03K6YW0"/>
    <s v="SS T-SHIRT"/>
    <s v="G618"/>
    <s v="PINK TRIP"/>
    <s v="LIGHT STRETCH JERSEY 160"/>
    <s v="CN"/>
    <n v="26"/>
    <x v="1"/>
    <n v="19000"/>
    <n v="109"/>
    <n v="8.06"/>
    <n v="0.31"/>
    <m/>
    <m/>
    <m/>
    <m/>
    <m/>
    <m/>
    <m/>
    <m/>
    <m/>
    <n v="0"/>
    <n v="0"/>
    <n v="0"/>
    <n v="0"/>
    <n v="0"/>
    <n v="0"/>
    <n v="0"/>
    <n v="0"/>
    <n v="0"/>
    <n v="0"/>
    <n v="0"/>
    <n v="0"/>
    <n v="0"/>
    <n v="0"/>
    <n v="0"/>
    <n v="0"/>
    <n v="0"/>
    <n v="0"/>
    <n v="0"/>
    <n v="0"/>
    <n v="0"/>
    <n v="0"/>
    <n v="0"/>
    <n v="0"/>
    <n v="0"/>
    <x v="0"/>
    <e v="#REF!"/>
    <x v="0"/>
  </r>
  <r>
    <s v="J2RI03K6YW0WALNUT SHELL"/>
    <s v="12/01/2021"/>
    <d v="2021-05-06T00:00:00"/>
    <m/>
    <x v="0"/>
    <x v="4"/>
    <s v="004.265.087.086"/>
    <s v="J2RI03K6YW0"/>
    <s v="SS T-SHIRT"/>
    <s v="G1EC"/>
    <s v="WALNUT SHELL"/>
    <s v="LIGHT STRETCH JERSEY 160"/>
    <s v="CN"/>
    <n v="26"/>
    <x v="1"/>
    <n v="19000"/>
    <n v="109"/>
    <n v="8.06"/>
    <n v="0.31"/>
    <m/>
    <m/>
    <m/>
    <m/>
    <m/>
    <m/>
    <m/>
    <m/>
    <m/>
    <n v="0"/>
    <n v="0"/>
    <n v="0"/>
    <n v="0"/>
    <n v="0"/>
    <n v="0"/>
    <n v="0"/>
    <n v="0"/>
    <n v="0"/>
    <n v="0"/>
    <n v="0"/>
    <n v="0"/>
    <n v="0"/>
    <n v="0"/>
    <n v="0"/>
    <n v="0"/>
    <n v="0"/>
    <n v="0"/>
    <n v="0"/>
    <n v="0"/>
    <n v="0"/>
    <n v="0"/>
    <n v="0"/>
    <n v="0"/>
    <n v="0"/>
    <x v="0"/>
    <e v="#REF!"/>
    <x v="0"/>
  </r>
  <r>
    <s v="J2RI06WEEX0Pure White"/>
    <s v="12/01/2021"/>
    <d v="2021-05-06T00:00:00"/>
    <m/>
    <x v="1"/>
    <x v="4"/>
    <s v="004.265.090.092"/>
    <s v="J2RI06WEEX0"/>
    <s v="SS T-SHIRT"/>
    <s v="G011"/>
    <s v="Pure White"/>
    <s v="FLORAL LACE 140GSM"/>
    <s v="CN"/>
    <n v="39"/>
    <x v="1"/>
    <n v="29000"/>
    <n v="159"/>
    <n v="12.09"/>
    <n v="0.31"/>
    <m/>
    <m/>
    <m/>
    <m/>
    <m/>
    <m/>
    <m/>
    <m/>
    <m/>
    <n v="0"/>
    <n v="0"/>
    <n v="0"/>
    <n v="0"/>
    <n v="0"/>
    <n v="0"/>
    <n v="0"/>
    <n v="0"/>
    <n v="0"/>
    <n v="0"/>
    <n v="0"/>
    <n v="0"/>
    <n v="0"/>
    <n v="0"/>
    <n v="0"/>
    <n v="0"/>
    <n v="0"/>
    <n v="0"/>
    <n v="0"/>
    <n v="0"/>
    <n v="0"/>
    <n v="0"/>
    <n v="0"/>
    <n v="0"/>
    <n v="0"/>
    <x v="0"/>
    <e v="#REF!"/>
    <x v="0"/>
  </r>
  <r>
    <s v="J2RI07KAPO0Pure White"/>
    <s v="12/01/2021"/>
    <d v="2021-05-06T00:00:00"/>
    <m/>
    <x v="0"/>
    <x v="4"/>
    <s v="004.265.087.086"/>
    <s v="J2RI07KAPO0"/>
    <s v="SS T-SHIRT"/>
    <s v="G011"/>
    <s v="Pure White"/>
    <s v="LENZING STRETCH VISCOSE 160GSM"/>
    <s v="IN"/>
    <n v="32"/>
    <x v="1"/>
    <n v="29000"/>
    <n v="129"/>
    <n v="9.92"/>
    <n v="0.31"/>
    <m/>
    <m/>
    <m/>
    <m/>
    <m/>
    <m/>
    <m/>
    <m/>
    <m/>
    <n v="0"/>
    <n v="0"/>
    <n v="0"/>
    <n v="0"/>
    <n v="0"/>
    <n v="0"/>
    <n v="0"/>
    <n v="0"/>
    <n v="0"/>
    <n v="0"/>
    <n v="0"/>
    <n v="0"/>
    <n v="0"/>
    <n v="0"/>
    <n v="0"/>
    <n v="0"/>
    <n v="0"/>
    <n v="0"/>
    <n v="0"/>
    <n v="0"/>
    <n v="0"/>
    <n v="0"/>
    <n v="0"/>
    <n v="0"/>
    <n v="0"/>
    <x v="0"/>
    <e v="#REF!"/>
    <x v="0"/>
  </r>
  <r>
    <s v="J2RI08KAPO0Jet Black A996"/>
    <s v="12/01/2021"/>
    <d v="2021-05-06T00:00:00"/>
    <m/>
    <x v="0"/>
    <x v="4"/>
    <s v="004.265.087.086"/>
    <s v="J2RI08KAPO0"/>
    <s v="SS T-SHIRT"/>
    <s v="JBLK"/>
    <s v="Jet Black A996"/>
    <s v="LENZING STRETCH VISCOSE 160GSM"/>
    <s v="IN"/>
    <n v="24"/>
    <x v="1"/>
    <n v="19000"/>
    <n v="99"/>
    <n v="7.4399999999999995"/>
    <n v="0.31"/>
    <m/>
    <m/>
    <m/>
    <m/>
    <m/>
    <m/>
    <m/>
    <m/>
    <m/>
    <n v="0"/>
    <n v="0"/>
    <n v="0"/>
    <n v="0"/>
    <n v="0"/>
    <n v="0"/>
    <n v="0"/>
    <n v="0"/>
    <n v="0"/>
    <n v="0"/>
    <n v="0"/>
    <n v="0"/>
    <n v="0"/>
    <n v="0"/>
    <n v="0"/>
    <n v="0"/>
    <n v="0"/>
    <n v="0"/>
    <n v="0"/>
    <n v="0"/>
    <n v="0"/>
    <n v="0"/>
    <n v="0"/>
    <n v="0"/>
    <n v="0"/>
    <x v="0"/>
    <e v="#REF!"/>
    <x v="0"/>
  </r>
  <r>
    <s v="J2RI08KAPO0GLOWY GREEN"/>
    <s v="12/01/2021"/>
    <d v="2021-05-06T00:00:00"/>
    <m/>
    <x v="0"/>
    <x v="4"/>
    <s v="004.265.087.086"/>
    <s v="J2RI08KAPO0"/>
    <s v="SS T-SHIRT"/>
    <s v="GLOW"/>
    <s v="GLOWY GREEN"/>
    <s v="LENZING STRETCH VISCOSE 160GSM"/>
    <s v="IN"/>
    <n v="24"/>
    <x v="1"/>
    <n v="19000"/>
    <n v="99"/>
    <n v="7.4399999999999995"/>
    <n v="0.31"/>
    <m/>
    <m/>
    <m/>
    <m/>
    <m/>
    <m/>
    <m/>
    <m/>
    <m/>
    <n v="0"/>
    <n v="0"/>
    <n v="0"/>
    <n v="0"/>
    <n v="0"/>
    <n v="0"/>
    <n v="0"/>
    <n v="0"/>
    <n v="0"/>
    <n v="0"/>
    <n v="0"/>
    <n v="0"/>
    <n v="0"/>
    <n v="0"/>
    <n v="0"/>
    <n v="0"/>
    <n v="0"/>
    <n v="0"/>
    <n v="0"/>
    <n v="0"/>
    <n v="0"/>
    <n v="0"/>
    <n v="0"/>
    <n v="0"/>
    <n v="0"/>
    <x v="0"/>
    <e v="#REF!"/>
    <x v="0"/>
  </r>
  <r>
    <s v="J2RI08KAPO0Pure White"/>
    <s v="12/01/2021"/>
    <d v="2021-05-06T00:00:00"/>
    <m/>
    <x v="0"/>
    <x v="4"/>
    <s v="004.265.087.086"/>
    <s v="J2RI08KAPO0"/>
    <s v="SS T-SHIRT"/>
    <s v="G011"/>
    <s v="Pure White"/>
    <s v="LENZING STRETCH VISCOSE 160GSM"/>
    <s v="IN"/>
    <n v="24"/>
    <x v="1"/>
    <n v="19000"/>
    <n v="99"/>
    <n v="7.4399999999999995"/>
    <n v="0.31"/>
    <m/>
    <m/>
    <m/>
    <m/>
    <m/>
    <m/>
    <m/>
    <m/>
    <m/>
    <n v="0"/>
    <n v="0"/>
    <n v="0"/>
    <n v="0"/>
    <n v="0"/>
    <n v="0"/>
    <n v="0"/>
    <n v="0"/>
    <n v="0"/>
    <n v="0"/>
    <n v="0"/>
    <n v="0"/>
    <n v="0"/>
    <n v="0"/>
    <n v="0"/>
    <n v="0"/>
    <n v="0"/>
    <n v="0"/>
    <n v="0"/>
    <n v="0"/>
    <n v="0"/>
    <n v="0"/>
    <n v="0"/>
    <n v="0"/>
    <n v="0"/>
    <x v="0"/>
    <e v="#REF!"/>
    <x v="0"/>
  </r>
  <r>
    <s v="J2RI09K6YW1Electric BLUE A743"/>
    <s v="01/01/2022"/>
    <d v="2021-05-06T00:00:00"/>
    <m/>
    <x v="0"/>
    <x v="4"/>
    <s v="004.265.087.086"/>
    <s v="J2RI09K6YW1"/>
    <s v="SS T-SHIRT"/>
    <s v="ELB"/>
    <s v="Electric BLUE A743"/>
    <s v="ORGANIC LIGHT STRETCH JERSEY"/>
    <s v="IN"/>
    <n v="29"/>
    <x v="1"/>
    <n v="19000"/>
    <n v="119"/>
    <n v="8.99"/>
    <n v="0.31"/>
    <m/>
    <m/>
    <m/>
    <m/>
    <m/>
    <m/>
    <m/>
    <m/>
    <m/>
    <n v="0"/>
    <n v="0"/>
    <n v="0"/>
    <n v="0"/>
    <n v="0"/>
    <n v="0"/>
    <n v="0"/>
    <n v="0"/>
    <n v="0"/>
    <n v="0"/>
    <n v="0"/>
    <n v="0"/>
    <n v="0"/>
    <n v="0"/>
    <n v="0"/>
    <n v="0"/>
    <n v="0"/>
    <n v="0"/>
    <n v="0"/>
    <n v="0"/>
    <n v="0"/>
    <n v="0"/>
    <n v="0"/>
    <n v="0"/>
    <n v="0"/>
    <x v="0"/>
    <e v="#REF!"/>
    <x v="0"/>
  </r>
  <r>
    <s v="J2RI10K6YW1LIGHT MATCHA"/>
    <s v="02/01/2022"/>
    <d v="2021-05-06T00:00:00"/>
    <m/>
    <x v="0"/>
    <x v="4"/>
    <s v="004.265.087.086"/>
    <s v="J2RI10K6YW1"/>
    <s v="SS T-SHIRT"/>
    <s v="G8CR"/>
    <s v="LIGHT MATCHA"/>
    <s v="ORGANIC LIGHT STRETCH JERSEY"/>
    <s v="IN"/>
    <n v="26"/>
    <x v="1"/>
    <n v="19000"/>
    <n v="109"/>
    <n v="8.06"/>
    <n v="0.31"/>
    <m/>
    <m/>
    <m/>
    <m/>
    <m/>
    <m/>
    <m/>
    <m/>
    <m/>
    <n v="0"/>
    <n v="0"/>
    <n v="0"/>
    <n v="0"/>
    <n v="0"/>
    <n v="0"/>
    <n v="0"/>
    <n v="0"/>
    <n v="0"/>
    <n v="0"/>
    <n v="0"/>
    <n v="0"/>
    <n v="0"/>
    <n v="0"/>
    <n v="0"/>
    <n v="0"/>
    <n v="0"/>
    <n v="0"/>
    <n v="0"/>
    <n v="0"/>
    <n v="0"/>
    <n v="0"/>
    <n v="0"/>
    <n v="0"/>
    <n v="0"/>
    <x v="0"/>
    <e v="#REF!"/>
    <x v="0"/>
  </r>
  <r>
    <s v="J2RI10K6YW1BALLET PINK"/>
    <s v="02/01/2022"/>
    <d v="2021-05-06T00:00:00"/>
    <m/>
    <x v="0"/>
    <x v="4"/>
    <s v="004.265.087.086"/>
    <s v="J2RI10K6YW1"/>
    <s v="SS T-SHIRT"/>
    <s v="G6K9"/>
    <s v="BALLET PINK"/>
    <s v="ORGANIC LIGHT STRETCH JERSEY"/>
    <s v="IN"/>
    <n v="26"/>
    <x v="1"/>
    <n v="19000"/>
    <n v="109"/>
    <n v="8.06"/>
    <n v="0.31"/>
    <m/>
    <m/>
    <m/>
    <m/>
    <m/>
    <m/>
    <m/>
    <m/>
    <m/>
    <n v="0"/>
    <n v="0"/>
    <n v="0"/>
    <n v="0"/>
    <n v="0"/>
    <n v="0"/>
    <n v="0"/>
    <n v="0"/>
    <n v="0"/>
    <n v="0"/>
    <n v="0"/>
    <n v="0"/>
    <n v="0"/>
    <n v="0"/>
    <n v="0"/>
    <n v="0"/>
    <n v="0"/>
    <n v="0"/>
    <n v="0"/>
    <n v="0"/>
    <n v="0"/>
    <n v="0"/>
    <n v="0"/>
    <n v="0"/>
    <n v="0"/>
    <x v="0"/>
    <e v="#REF!"/>
    <x v="0"/>
  </r>
  <r>
    <s v="J2RI11K6YW1Electric BLUE A743"/>
    <s v="01/01/2022"/>
    <d v="2021-05-06T00:00:00"/>
    <m/>
    <x v="0"/>
    <x v="4"/>
    <s v="004.265.087.086"/>
    <s v="J2RI11K6YW1"/>
    <s v="SS T-SHIRT"/>
    <s v="ELB"/>
    <s v="Electric BLUE A743"/>
    <s v="ORGANIC LIGHT STRETCH JERSEY"/>
    <s v="BD"/>
    <n v="20"/>
    <x v="1"/>
    <n v="19000"/>
    <n v="79"/>
    <n v="6.2"/>
    <n v="0.31"/>
    <n v="18"/>
    <n v="9"/>
    <n v="9"/>
    <n v="9"/>
    <n v="9"/>
    <n v="9"/>
    <m/>
    <m/>
    <m/>
    <n v="63"/>
    <n v="390.6"/>
    <n v="0"/>
    <n v="0"/>
    <n v="0"/>
    <n v="0"/>
    <n v="0"/>
    <n v="0"/>
    <n v="0"/>
    <n v="0"/>
    <n v="0"/>
    <n v="0"/>
    <n v="0"/>
    <n v="0"/>
    <n v="0"/>
    <n v="0"/>
    <n v="0"/>
    <n v="0"/>
    <n v="0"/>
    <n v="0"/>
    <n v="0"/>
    <n v="0"/>
    <n v="0"/>
    <n v="0"/>
    <n v="0"/>
    <x v="0"/>
    <e v="#REF!"/>
    <x v="0"/>
  </r>
  <r>
    <s v="J2RI11K6YW1NECESSARY RED"/>
    <s v="01/01/2022"/>
    <d v="2021-05-06T00:00:00"/>
    <m/>
    <x v="0"/>
    <x v="4"/>
    <s v="004.265.087.086"/>
    <s v="J2RI11K6YW1"/>
    <s v="SS T-SHIRT"/>
    <s v="G512"/>
    <s v="NECESSARY RED"/>
    <s v="ORGANIC LIGHT STRETCH JERSEY"/>
    <s v="BD"/>
    <n v="20"/>
    <x v="1"/>
    <n v="19000"/>
    <n v="79"/>
    <n v="6.2"/>
    <n v="0.31"/>
    <n v="18"/>
    <n v="9"/>
    <n v="9"/>
    <n v="9"/>
    <n v="9"/>
    <n v="9"/>
    <m/>
    <m/>
    <m/>
    <n v="63"/>
    <n v="390.6"/>
    <n v="0"/>
    <n v="0"/>
    <n v="0"/>
    <n v="0"/>
    <n v="0"/>
    <n v="0"/>
    <n v="0"/>
    <n v="0"/>
    <n v="0"/>
    <n v="0"/>
    <n v="0"/>
    <n v="0"/>
    <n v="0"/>
    <n v="0"/>
    <n v="0"/>
    <n v="0"/>
    <n v="0"/>
    <n v="0"/>
    <n v="0"/>
    <n v="0"/>
    <n v="0"/>
    <n v="0"/>
    <n v="0"/>
    <x v="0"/>
    <e v="#REF!"/>
    <x v="0"/>
  </r>
  <r>
    <s v="J2RI11K6YW1Pure White"/>
    <s v="01/01/2022"/>
    <d v="2021-05-06T00:00:00"/>
    <m/>
    <x v="0"/>
    <x v="4"/>
    <s v="004.265.087.086"/>
    <s v="J2RI11K6YW1"/>
    <s v="SS T-SHIRT"/>
    <s v="G011"/>
    <s v="Pure White"/>
    <s v="ORGANIC LIGHT STRETCH JERSEY"/>
    <s v="BD"/>
    <n v="20"/>
    <x v="1"/>
    <n v="19000"/>
    <n v="79"/>
    <n v="6.2"/>
    <n v="0.31"/>
    <n v="18"/>
    <n v="9"/>
    <n v="9"/>
    <n v="9"/>
    <n v="9"/>
    <n v="9"/>
    <m/>
    <m/>
    <m/>
    <n v="63"/>
    <n v="390.6"/>
    <n v="0"/>
    <n v="0"/>
    <n v="0"/>
    <n v="0"/>
    <n v="0"/>
    <n v="0"/>
    <n v="0"/>
    <n v="0"/>
    <n v="0"/>
    <n v="0"/>
    <n v="0"/>
    <n v="0"/>
    <n v="0"/>
    <n v="0"/>
    <n v="0"/>
    <n v="0"/>
    <n v="0"/>
    <n v="0"/>
    <n v="0"/>
    <n v="0"/>
    <n v="0"/>
    <n v="0"/>
    <n v="0"/>
    <x v="0"/>
    <e v="#REF!"/>
    <x v="0"/>
  </r>
  <r>
    <s v="J2RI12K6YW1Electric BLUE A743"/>
    <s v="01/01/2022"/>
    <d v="2021-05-06T00:00:00"/>
    <m/>
    <x v="0"/>
    <x v="4"/>
    <s v="004.265.087.086"/>
    <s v="J2RI12K6YW1"/>
    <s v="SS T-SHIRT"/>
    <s v="ELB"/>
    <s v="Electric BLUE A743"/>
    <s v="ORGANIC LIGHT STRETCH JERSEY"/>
    <s v="BD"/>
    <n v="20"/>
    <x v="1"/>
    <n v="19000"/>
    <n v="79"/>
    <n v="6.2"/>
    <n v="0.31"/>
    <m/>
    <m/>
    <m/>
    <m/>
    <m/>
    <m/>
    <m/>
    <m/>
    <m/>
    <n v="0"/>
    <n v="0"/>
    <n v="0"/>
    <n v="0"/>
    <n v="0"/>
    <n v="0"/>
    <n v="0"/>
    <n v="0"/>
    <n v="0"/>
    <n v="0"/>
    <n v="0"/>
    <n v="0"/>
    <n v="0"/>
    <n v="0"/>
    <n v="0"/>
    <n v="0"/>
    <n v="0"/>
    <n v="0"/>
    <n v="0"/>
    <n v="0"/>
    <n v="0"/>
    <n v="0"/>
    <n v="0"/>
    <n v="0"/>
    <n v="0"/>
    <x v="0"/>
    <e v="#REF!"/>
    <x v="0"/>
  </r>
  <r>
    <s v="J2RI12K6YW1Jet Black A996"/>
    <s v="01/01/2022"/>
    <d v="2021-05-06T00:00:00"/>
    <m/>
    <x v="0"/>
    <x v="4"/>
    <s v="004.265.087.086"/>
    <s v="J2RI12K6YW1"/>
    <s v="SS T-SHIRT"/>
    <s v="JBLK"/>
    <s v="Jet Black A996"/>
    <s v="ORGANIC LIGHT STRETCH JERSEY"/>
    <s v="BD"/>
    <n v="20"/>
    <x v="1"/>
    <n v="19000"/>
    <n v="79"/>
    <n v="6.2"/>
    <n v="0.31"/>
    <m/>
    <m/>
    <m/>
    <m/>
    <m/>
    <m/>
    <m/>
    <m/>
    <m/>
    <n v="0"/>
    <n v="0"/>
    <n v="0"/>
    <n v="0"/>
    <n v="0"/>
    <n v="0"/>
    <n v="0"/>
    <n v="0"/>
    <n v="0"/>
    <n v="0"/>
    <n v="0"/>
    <n v="0"/>
    <n v="0"/>
    <n v="0"/>
    <n v="0"/>
    <n v="0"/>
    <n v="0"/>
    <n v="0"/>
    <n v="0"/>
    <n v="0"/>
    <n v="0"/>
    <n v="0"/>
    <n v="0"/>
    <n v="0"/>
    <n v="0"/>
    <x v="0"/>
    <e v="#REF!"/>
    <x v="0"/>
  </r>
  <r>
    <s v="J2RI12K6YW1NECESSARY RED"/>
    <s v="01/01/2022"/>
    <d v="2021-05-06T00:00:00"/>
    <m/>
    <x v="0"/>
    <x v="4"/>
    <s v="004.265.087.086"/>
    <s v="J2RI12K6YW1"/>
    <s v="SS T-SHIRT"/>
    <s v="G512"/>
    <s v="NECESSARY RED"/>
    <s v="ORGANIC LIGHT STRETCH JERSEY"/>
    <s v="BD"/>
    <n v="20"/>
    <x v="1"/>
    <n v="19000"/>
    <n v="79"/>
    <n v="6.2"/>
    <n v="0.31"/>
    <m/>
    <m/>
    <m/>
    <m/>
    <m/>
    <m/>
    <m/>
    <m/>
    <m/>
    <n v="0"/>
    <n v="0"/>
    <n v="0"/>
    <n v="0"/>
    <n v="0"/>
    <n v="0"/>
    <n v="0"/>
    <n v="0"/>
    <n v="0"/>
    <n v="0"/>
    <n v="0"/>
    <n v="0"/>
    <n v="0"/>
    <n v="0"/>
    <n v="0"/>
    <n v="0"/>
    <n v="0"/>
    <n v="0"/>
    <n v="0"/>
    <n v="0"/>
    <n v="0"/>
    <n v="0"/>
    <n v="0"/>
    <n v="0"/>
    <n v="0"/>
    <x v="0"/>
    <e v="#REF!"/>
    <x v="0"/>
  </r>
  <r>
    <s v="J2RI12K6YW1Pure White"/>
    <s v="01/01/2022"/>
    <d v="2021-05-06T00:00:00"/>
    <m/>
    <x v="0"/>
    <x v="4"/>
    <s v="004.265.087.086"/>
    <s v="J2RI12K6YW1"/>
    <s v="SS T-SHIRT"/>
    <s v="G011"/>
    <s v="Pure White"/>
    <s v="ORGANIC LIGHT STRETCH JERSEY"/>
    <s v="BD"/>
    <n v="20"/>
    <x v="1"/>
    <n v="19000"/>
    <n v="79"/>
    <n v="6.2"/>
    <n v="0.31"/>
    <m/>
    <m/>
    <m/>
    <m/>
    <m/>
    <m/>
    <m/>
    <m/>
    <m/>
    <n v="0"/>
    <n v="0"/>
    <n v="0"/>
    <n v="0"/>
    <n v="0"/>
    <n v="0"/>
    <n v="0"/>
    <n v="0"/>
    <n v="0"/>
    <n v="0"/>
    <n v="0"/>
    <n v="0"/>
    <n v="0"/>
    <n v="0"/>
    <n v="0"/>
    <n v="0"/>
    <n v="0"/>
    <n v="0"/>
    <n v="0"/>
    <n v="0"/>
    <n v="0"/>
    <n v="0"/>
    <n v="0"/>
    <n v="0"/>
    <n v="0"/>
    <x v="0"/>
    <e v="#REF!"/>
    <x v="0"/>
  </r>
  <r>
    <s v="J2RI13K6YW1Electric BLUE A743"/>
    <s v="01/01/2022"/>
    <d v="2021-05-06T00:00:00"/>
    <m/>
    <x v="0"/>
    <x v="4"/>
    <s v="004.265.087.087"/>
    <s v="J2RI13K6YW1"/>
    <s v="LS T-SHIRT"/>
    <s v="ELB"/>
    <s v="Electric BLUE A743"/>
    <s v="ORGANIC LIGHT STRETCH JERSEY"/>
    <s v="BD"/>
    <n v="22"/>
    <x v="1"/>
    <n v="19000"/>
    <n v="89"/>
    <n v="6.82"/>
    <n v="0.31"/>
    <m/>
    <m/>
    <m/>
    <m/>
    <m/>
    <m/>
    <m/>
    <m/>
    <m/>
    <n v="0"/>
    <n v="0"/>
    <n v="0"/>
    <n v="0"/>
    <n v="0"/>
    <n v="0"/>
    <n v="0"/>
    <n v="0"/>
    <n v="0"/>
    <n v="0"/>
    <n v="0"/>
    <n v="0"/>
    <n v="0"/>
    <n v="0"/>
    <n v="0"/>
    <n v="0"/>
    <n v="0"/>
    <n v="0"/>
    <n v="0"/>
    <n v="0"/>
    <n v="0"/>
    <n v="0"/>
    <n v="0"/>
    <n v="0"/>
    <n v="0"/>
    <x v="0"/>
    <e v="#REF!"/>
    <x v="0"/>
  </r>
  <r>
    <s v="J2RI13K6YW1Jet Black A996"/>
    <s v="01/01/2022"/>
    <d v="2021-05-06T00:00:00"/>
    <m/>
    <x v="0"/>
    <x v="4"/>
    <s v="004.265.087.087"/>
    <s v="J2RI13K6YW1"/>
    <s v="LS T-SHIRT"/>
    <s v="JBLK"/>
    <s v="Jet Black A996"/>
    <s v="ORGANIC LIGHT STRETCH JERSEY"/>
    <s v="BD"/>
    <n v="22"/>
    <x v="1"/>
    <n v="19000"/>
    <n v="89"/>
    <n v="6.82"/>
    <n v="0.31"/>
    <m/>
    <m/>
    <m/>
    <m/>
    <m/>
    <m/>
    <m/>
    <m/>
    <m/>
    <n v="0"/>
    <n v="0"/>
    <n v="0"/>
    <n v="0"/>
    <n v="0"/>
    <n v="0"/>
    <n v="0"/>
    <n v="0"/>
    <n v="0"/>
    <n v="0"/>
    <n v="0"/>
    <n v="0"/>
    <n v="0"/>
    <n v="0"/>
    <n v="0"/>
    <n v="0"/>
    <n v="0"/>
    <n v="0"/>
    <n v="0"/>
    <n v="0"/>
    <n v="0"/>
    <n v="0"/>
    <n v="0"/>
    <n v="0"/>
    <n v="0"/>
    <x v="0"/>
    <e v="#REF!"/>
    <x v="0"/>
  </r>
  <r>
    <s v="J2RI13K6YW1NECESSARY RED"/>
    <s v="01/01/2022"/>
    <d v="2021-05-06T00:00:00"/>
    <m/>
    <x v="0"/>
    <x v="4"/>
    <s v="004.265.087.087"/>
    <s v="J2RI13K6YW1"/>
    <s v="LS T-SHIRT"/>
    <s v="G512"/>
    <s v="NECESSARY RED"/>
    <s v="ORGANIC LIGHT STRETCH JERSEY"/>
    <s v="BD"/>
    <n v="22"/>
    <x v="1"/>
    <n v="19000"/>
    <n v="89"/>
    <n v="6.82"/>
    <n v="0.31"/>
    <m/>
    <m/>
    <m/>
    <m/>
    <m/>
    <m/>
    <m/>
    <m/>
    <m/>
    <n v="0"/>
    <n v="0"/>
    <n v="0"/>
    <n v="0"/>
    <n v="0"/>
    <n v="0"/>
    <n v="0"/>
    <n v="0"/>
    <n v="0"/>
    <n v="0"/>
    <n v="0"/>
    <n v="0"/>
    <n v="0"/>
    <n v="0"/>
    <n v="0"/>
    <n v="0"/>
    <n v="0"/>
    <n v="0"/>
    <n v="0"/>
    <n v="0"/>
    <n v="0"/>
    <n v="0"/>
    <n v="0"/>
    <n v="0"/>
    <n v="0"/>
    <x v="0"/>
    <e v="#REF!"/>
    <x v="0"/>
  </r>
  <r>
    <s v="J2RI13K6YW1Pure White"/>
    <s v="01/01/2022"/>
    <d v="2021-05-06T00:00:00"/>
    <m/>
    <x v="0"/>
    <x v="4"/>
    <s v="004.265.087.087"/>
    <s v="J2RI13K6YW1"/>
    <s v="LS T-SHIRT"/>
    <s v="G011"/>
    <s v="Pure White"/>
    <s v="ORGANIC LIGHT STRETCH JERSEY"/>
    <s v="BD"/>
    <n v="22"/>
    <x v="1"/>
    <n v="19000"/>
    <n v="89"/>
    <n v="6.82"/>
    <n v="0.31"/>
    <m/>
    <m/>
    <m/>
    <m/>
    <m/>
    <m/>
    <m/>
    <m/>
    <m/>
    <n v="0"/>
    <n v="0"/>
    <n v="0"/>
    <n v="0"/>
    <n v="0"/>
    <n v="0"/>
    <n v="0"/>
    <n v="0"/>
    <n v="0"/>
    <n v="0"/>
    <n v="0"/>
    <n v="0"/>
    <n v="0"/>
    <n v="0"/>
    <n v="0"/>
    <n v="0"/>
    <n v="0"/>
    <n v="0"/>
    <n v="0"/>
    <n v="0"/>
    <n v="0"/>
    <n v="0"/>
    <n v="0"/>
    <n v="0"/>
    <n v="0"/>
    <x v="0"/>
    <e v="#REF!"/>
    <x v="0"/>
  </r>
  <r>
    <s v="J2RI14K8HM0Pure White"/>
    <s v="01/01/2022"/>
    <d v="2021-05-06T00:00:00"/>
    <m/>
    <x v="0"/>
    <x v="4"/>
    <s v="004.265.087.086"/>
    <s v="J2RI14K8HM0"/>
    <s v="SS T-SHIRT"/>
    <s v="G011"/>
    <s v="Pure White"/>
    <s v="ORGANIC COTTON 160GSM"/>
    <s v="IN"/>
    <n v="26"/>
    <x v="1"/>
    <n v="19000"/>
    <n v="109"/>
    <n v="8.06"/>
    <n v="0.31"/>
    <n v="18"/>
    <n v="9"/>
    <n v="9"/>
    <n v="9"/>
    <m/>
    <m/>
    <m/>
    <m/>
    <m/>
    <n v="45"/>
    <n v="362.70000000000005"/>
    <n v="0"/>
    <n v="0"/>
    <n v="0"/>
    <n v="0"/>
    <n v="0"/>
    <n v="0"/>
    <n v="0"/>
    <n v="0"/>
    <n v="0"/>
    <n v="0"/>
    <n v="0"/>
    <n v="0"/>
    <n v="0"/>
    <n v="0"/>
    <n v="0"/>
    <n v="0"/>
    <n v="0"/>
    <n v="0"/>
    <n v="0"/>
    <n v="0"/>
    <n v="0"/>
    <n v="0"/>
    <n v="0"/>
    <x v="0"/>
    <e v="#REF!"/>
    <x v="0"/>
  </r>
  <r>
    <s v="J2RI15K8HM0Pure White"/>
    <s v="01/01/2022"/>
    <d v="2021-05-06T00:00:00"/>
    <m/>
    <x v="0"/>
    <x v="4"/>
    <s v="004.265.087.086"/>
    <s v="J2RI15K8HM0"/>
    <s v="HIGH LOW SS T-SHIRT"/>
    <s v="G011"/>
    <s v="Pure White"/>
    <s v="ORGANIC COTTON 160GSM"/>
    <s v="IN"/>
    <n v="32"/>
    <x v="1"/>
    <n v="29000"/>
    <n v="129"/>
    <n v="9.92"/>
    <n v="0.31"/>
    <m/>
    <m/>
    <m/>
    <m/>
    <m/>
    <m/>
    <m/>
    <m/>
    <m/>
    <n v="0"/>
    <n v="0"/>
    <n v="0"/>
    <n v="0"/>
    <n v="0"/>
    <n v="0"/>
    <n v="0"/>
    <n v="0"/>
    <n v="0"/>
    <n v="0"/>
    <n v="0"/>
    <n v="0"/>
    <n v="0"/>
    <n v="0"/>
    <n v="0"/>
    <n v="0"/>
    <n v="0"/>
    <n v="0"/>
    <n v="0"/>
    <n v="0"/>
    <n v="0"/>
    <n v="0"/>
    <n v="0"/>
    <n v="0"/>
    <n v="0"/>
    <x v="0"/>
    <e v="#REF!"/>
    <x v="0"/>
  </r>
  <r>
    <s v="J2RI16K6YW1Pure White"/>
    <s v="01/01/2022"/>
    <d v="2021-05-06T00:00:00"/>
    <m/>
    <x v="0"/>
    <x v="4"/>
    <s v="004.265.087.086"/>
    <s v="J2RI16K6YW1"/>
    <s v="SS T-SHIRT"/>
    <s v="G011"/>
    <s v="Pure White"/>
    <s v="ORGANIC LIGHT STRETCH JERSEY"/>
    <s v="IN"/>
    <n v="29"/>
    <x v="1"/>
    <n v="19000"/>
    <n v="119"/>
    <n v="8.99"/>
    <n v="0.31"/>
    <m/>
    <m/>
    <m/>
    <m/>
    <m/>
    <m/>
    <m/>
    <m/>
    <m/>
    <n v="0"/>
    <n v="0"/>
    <n v="0"/>
    <n v="0"/>
    <n v="0"/>
    <n v="0"/>
    <n v="0"/>
    <n v="0"/>
    <n v="0"/>
    <n v="0"/>
    <n v="0"/>
    <n v="0"/>
    <n v="0"/>
    <n v="0"/>
    <n v="0"/>
    <n v="0"/>
    <n v="0"/>
    <n v="0"/>
    <n v="0"/>
    <n v="0"/>
    <n v="0"/>
    <n v="0"/>
    <n v="0"/>
    <n v="0"/>
    <n v="0"/>
    <x v="0"/>
    <e v="#REF!"/>
    <x v="0"/>
  </r>
  <r>
    <s v="J2RI16K6YW1PINK TRIP"/>
    <s v="12/01/2021"/>
    <d v="2021-05-06T00:00:00"/>
    <m/>
    <x v="0"/>
    <x v="4"/>
    <s v="004.265.087.086"/>
    <s v="J2RI16K6YW1"/>
    <s v="SS T-SHIRT"/>
    <s v="G618"/>
    <s v="PINK TRIP"/>
    <s v="ORGANIC LIGHT STRETCH JERSEY"/>
    <s v="IN"/>
    <n v="29"/>
    <x v="1"/>
    <n v="19000"/>
    <n v="119"/>
    <n v="8.99"/>
    <n v="0.31"/>
    <m/>
    <m/>
    <m/>
    <m/>
    <m/>
    <m/>
    <m/>
    <m/>
    <m/>
    <n v="0"/>
    <n v="0"/>
    <n v="0"/>
    <n v="0"/>
    <n v="0"/>
    <n v="0"/>
    <n v="0"/>
    <n v="0"/>
    <n v="0"/>
    <n v="0"/>
    <n v="0"/>
    <n v="0"/>
    <n v="0"/>
    <n v="0"/>
    <n v="0"/>
    <n v="0"/>
    <n v="0"/>
    <n v="0"/>
    <n v="0"/>
    <n v="0"/>
    <n v="0"/>
    <n v="0"/>
    <n v="0"/>
    <n v="0"/>
    <n v="0"/>
    <x v="0"/>
    <e v="#REF!"/>
    <x v="0"/>
  </r>
  <r>
    <s v="J2RI16K6YW1ALOE PALM"/>
    <s v="02/01/2022"/>
    <d v="2021-05-06T00:00:00"/>
    <m/>
    <x v="0"/>
    <x v="4"/>
    <s v="004.265.087.086"/>
    <s v="J2RI16K6YW1"/>
    <s v="SS T-SHIRT"/>
    <s v="G7GP"/>
    <s v="ALOE PALM"/>
    <s v="ORGANIC LIGHT STRETCH JERSEY"/>
    <s v="IN"/>
    <n v="29"/>
    <x v="1"/>
    <n v="19000"/>
    <n v="119"/>
    <n v="8.99"/>
    <n v="0.31"/>
    <m/>
    <m/>
    <m/>
    <m/>
    <m/>
    <m/>
    <m/>
    <m/>
    <m/>
    <n v="0"/>
    <n v="0"/>
    <n v="0"/>
    <n v="0"/>
    <n v="0"/>
    <n v="0"/>
    <n v="0"/>
    <n v="0"/>
    <n v="0"/>
    <n v="0"/>
    <n v="0"/>
    <n v="0"/>
    <n v="0"/>
    <n v="0"/>
    <n v="0"/>
    <n v="0"/>
    <n v="0"/>
    <n v="0"/>
    <n v="0"/>
    <n v="0"/>
    <n v="0"/>
    <n v="0"/>
    <n v="0"/>
    <n v="0"/>
    <n v="0"/>
    <x v="0"/>
    <e v="#REF!"/>
    <x v="0"/>
  </r>
  <r>
    <s v="J2RI17K6YW1NECESSARY RED"/>
    <s v="01/01/2022"/>
    <d v="2021-05-06T00:00:00"/>
    <m/>
    <x v="0"/>
    <x v="4"/>
    <s v="004.265.087.086"/>
    <s v="J2RI17K6YW1"/>
    <s v="SS T-SHIRT"/>
    <s v="G512"/>
    <s v="NECESSARY RED"/>
    <s v="ORGANIC LIGHT STRETCH JERSEY"/>
    <s v="IN"/>
    <n v="20"/>
    <x v="1"/>
    <n v="19000"/>
    <n v="79"/>
    <n v="6.2"/>
    <n v="0.31"/>
    <n v="18"/>
    <n v="9"/>
    <n v="9"/>
    <n v="9"/>
    <m/>
    <m/>
    <m/>
    <m/>
    <m/>
    <n v="45"/>
    <n v="279"/>
    <n v="0"/>
    <n v="0"/>
    <n v="0"/>
    <n v="0"/>
    <n v="0"/>
    <n v="0"/>
    <n v="0"/>
    <n v="0"/>
    <n v="0"/>
    <n v="0"/>
    <n v="0"/>
    <n v="0"/>
    <n v="0"/>
    <n v="0"/>
    <n v="0"/>
    <n v="0"/>
    <n v="0"/>
    <n v="0"/>
    <n v="0"/>
    <n v="0"/>
    <n v="0"/>
    <n v="0"/>
    <n v="0"/>
    <x v="0"/>
    <e v="#REF!"/>
    <x v="0"/>
  </r>
  <r>
    <s v="J2RI18K6YW1Jet Black A996"/>
    <s v="12/01/2021"/>
    <d v="2021-05-06T00:00:00"/>
    <m/>
    <x v="0"/>
    <x v="4"/>
    <s v="004.265.087.086"/>
    <s v="J2RI18K6YW1"/>
    <s v="MIDI SS T-SHIRT"/>
    <s v="JBLK"/>
    <s v="Jet Black A996"/>
    <s v="ORGANIC LIGHT STRETCH JERSEY"/>
    <s v="IN"/>
    <n v="26"/>
    <x v="1"/>
    <n v="19000"/>
    <n v="109"/>
    <n v="8.06"/>
    <n v="0.31"/>
    <n v="24"/>
    <n v="12"/>
    <n v="12"/>
    <n v="12"/>
    <m/>
    <m/>
    <m/>
    <m/>
    <m/>
    <n v="60"/>
    <n v="483.6"/>
    <n v="0"/>
    <n v="0"/>
    <n v="0"/>
    <n v="0"/>
    <n v="0"/>
    <n v="0"/>
    <n v="0"/>
    <n v="0"/>
    <n v="0"/>
    <n v="0"/>
    <n v="0"/>
    <n v="0"/>
    <n v="0"/>
    <n v="0"/>
    <n v="0"/>
    <n v="0"/>
    <n v="0"/>
    <n v="0"/>
    <n v="0"/>
    <n v="0"/>
    <n v="0"/>
    <n v="0"/>
    <n v="0"/>
    <x v="0"/>
    <e v="#REF!"/>
    <x v="0"/>
  </r>
  <r>
    <s v="J2RI18K6YW1Pure White"/>
    <s v="01/01/2022"/>
    <d v="2021-05-06T00:00:00"/>
    <m/>
    <x v="0"/>
    <x v="4"/>
    <s v="004.265.087.086"/>
    <s v="J2RI18K6YW1"/>
    <s v="MIDI SS T-SHIRT"/>
    <s v="G011"/>
    <s v="Pure White"/>
    <s v="ORGANIC LIGHT STRETCH JERSEY"/>
    <s v="IN"/>
    <n v="26"/>
    <x v="1"/>
    <n v="19000"/>
    <n v="109"/>
    <n v="8.06"/>
    <n v="0.31"/>
    <m/>
    <m/>
    <m/>
    <m/>
    <m/>
    <m/>
    <m/>
    <m/>
    <m/>
    <n v="0"/>
    <n v="0"/>
    <n v="0"/>
    <n v="0"/>
    <n v="0"/>
    <n v="0"/>
    <n v="0"/>
    <n v="0"/>
    <n v="0"/>
    <n v="0"/>
    <n v="0"/>
    <n v="0"/>
    <n v="0"/>
    <n v="0"/>
    <n v="0"/>
    <n v="0"/>
    <n v="0"/>
    <n v="0"/>
    <n v="0"/>
    <n v="0"/>
    <n v="0"/>
    <n v="0"/>
    <n v="0"/>
    <n v="0"/>
    <n v="0"/>
    <x v="0"/>
    <e v="#REF!"/>
    <x v="0"/>
  </r>
  <r>
    <s v="J2RI18K6YW1SILK BLUE"/>
    <s v="01/01/2022"/>
    <d v="2021-05-06T00:00:00"/>
    <m/>
    <x v="0"/>
    <x v="4"/>
    <s v="004.265.087.086"/>
    <s v="J2RI18K6YW1"/>
    <s v="MIDI SS T-SHIRT"/>
    <s v="G7R1"/>
    <s v="SILK BLUE"/>
    <s v="ORGANIC LIGHT STRETCH JERSEY"/>
    <s v="IN"/>
    <n v="26"/>
    <x v="1"/>
    <n v="19000"/>
    <n v="109"/>
    <n v="8.06"/>
    <n v="0.31"/>
    <n v="24"/>
    <n v="12"/>
    <n v="12"/>
    <n v="12"/>
    <m/>
    <m/>
    <m/>
    <m/>
    <m/>
    <n v="60"/>
    <n v="483.6"/>
    <n v="0"/>
    <n v="0"/>
    <n v="0"/>
    <n v="0"/>
    <n v="0"/>
    <n v="0"/>
    <n v="0"/>
    <n v="0"/>
    <n v="0"/>
    <n v="0"/>
    <n v="0"/>
    <n v="0"/>
    <n v="0"/>
    <n v="0"/>
    <n v="0"/>
    <n v="0"/>
    <n v="0"/>
    <n v="0"/>
    <n v="0"/>
    <n v="0"/>
    <n v="0"/>
    <n v="0"/>
    <n v="0"/>
    <x v="0"/>
    <e v="#REF!"/>
    <x v="0"/>
  </r>
  <r>
    <s v="J2RI19K6YW1Pure White"/>
    <s v="01/01/2022"/>
    <d v="2021-05-06T00:00:00"/>
    <m/>
    <x v="0"/>
    <x v="4"/>
    <s v="004.265.087.086"/>
    <s v="J2RI19K6YW1"/>
    <s v="SS T-SHIRT"/>
    <s v="G011"/>
    <s v="Pure White"/>
    <s v="ORGANIC LIGHT STRETCH JERSEY"/>
    <s v="IN"/>
    <n v="20"/>
    <x v="1"/>
    <n v="19000"/>
    <n v="79"/>
    <n v="6.2"/>
    <n v="0.31"/>
    <m/>
    <m/>
    <m/>
    <m/>
    <m/>
    <m/>
    <m/>
    <m/>
    <m/>
    <n v="0"/>
    <n v="0"/>
    <n v="0"/>
    <n v="0"/>
    <n v="0"/>
    <n v="0"/>
    <n v="0"/>
    <n v="0"/>
    <n v="0"/>
    <n v="0"/>
    <n v="0"/>
    <n v="0"/>
    <n v="0"/>
    <n v="0"/>
    <n v="0"/>
    <n v="0"/>
    <n v="0"/>
    <n v="0"/>
    <n v="0"/>
    <n v="0"/>
    <n v="0"/>
    <n v="0"/>
    <n v="0"/>
    <n v="0"/>
    <n v="0"/>
    <x v="0"/>
    <e v="#REF!"/>
    <x v="0"/>
  </r>
  <r>
    <s v="J2RI19K6YW1SILK BLUE"/>
    <s v="01/01/2022"/>
    <d v="2021-05-06T00:00:00"/>
    <m/>
    <x v="0"/>
    <x v="4"/>
    <s v="004.265.087.086"/>
    <s v="J2RI19K6YW1"/>
    <s v="SS T-SHIRT"/>
    <s v="G7R1"/>
    <s v="SILK BLUE"/>
    <s v="ORGANIC LIGHT STRETCH JERSEY"/>
    <s v="IN"/>
    <n v="20"/>
    <x v="1"/>
    <n v="19000"/>
    <n v="79"/>
    <n v="6.2"/>
    <n v="0.31"/>
    <m/>
    <m/>
    <m/>
    <m/>
    <m/>
    <m/>
    <m/>
    <m/>
    <m/>
    <n v="0"/>
    <n v="0"/>
    <n v="0"/>
    <n v="0"/>
    <n v="0"/>
    <n v="0"/>
    <n v="0"/>
    <n v="0"/>
    <n v="0"/>
    <n v="0"/>
    <n v="0"/>
    <n v="0"/>
    <n v="0"/>
    <n v="0"/>
    <n v="0"/>
    <n v="0"/>
    <n v="0"/>
    <n v="0"/>
    <n v="0"/>
    <n v="0"/>
    <n v="0"/>
    <n v="0"/>
    <n v="0"/>
    <n v="0"/>
    <n v="0"/>
    <x v="0"/>
    <e v="#REF!"/>
    <x v="0"/>
  </r>
  <r>
    <s v="J2RI19K6YW1BALLET PINK"/>
    <s v="01/01/2022"/>
    <d v="2021-05-06T00:00:00"/>
    <m/>
    <x v="0"/>
    <x v="4"/>
    <s v="004.265.087.086"/>
    <s v="J2RI19K6YW1"/>
    <s v="SS T-SHIRT"/>
    <s v="G6K9"/>
    <s v="BALLET PINK"/>
    <s v="ORGANIC LIGHT STRETCH JERSEY"/>
    <s v="IN"/>
    <n v="20"/>
    <x v="1"/>
    <n v="19000"/>
    <n v="79"/>
    <n v="6.2"/>
    <n v="0.31"/>
    <m/>
    <m/>
    <m/>
    <m/>
    <m/>
    <m/>
    <m/>
    <m/>
    <m/>
    <n v="0"/>
    <n v="0"/>
    <n v="0"/>
    <n v="0"/>
    <n v="0"/>
    <n v="0"/>
    <n v="0"/>
    <n v="0"/>
    <n v="0"/>
    <n v="0"/>
    <n v="0"/>
    <n v="0"/>
    <n v="0"/>
    <n v="0"/>
    <n v="0"/>
    <n v="0"/>
    <n v="0"/>
    <n v="0"/>
    <n v="0"/>
    <n v="0"/>
    <n v="0"/>
    <n v="0"/>
    <n v="0"/>
    <n v="0"/>
    <n v="0"/>
    <x v="0"/>
    <e v="#REF!"/>
    <x v="0"/>
  </r>
  <r>
    <s v="J2RI20K6YW1Pure White"/>
    <s v="02/01/2022"/>
    <d v="2021-05-06T00:00:00"/>
    <m/>
    <x v="0"/>
    <x v="4"/>
    <s v="004.265.087.086"/>
    <s v="J2RI20K6YW1"/>
    <s v="SS T-SHIRT"/>
    <s v="G011"/>
    <s v="Pure White"/>
    <s v="ORGANIC LIGHT STRETCH JERSEY"/>
    <s v="IN"/>
    <n v="20"/>
    <x v="1"/>
    <n v="19000"/>
    <n v="79"/>
    <n v="6.2"/>
    <n v="0.31"/>
    <m/>
    <m/>
    <m/>
    <m/>
    <m/>
    <m/>
    <m/>
    <m/>
    <m/>
    <n v="0"/>
    <n v="0"/>
    <n v="0"/>
    <n v="0"/>
    <n v="0"/>
    <n v="0"/>
    <n v="0"/>
    <n v="0"/>
    <n v="0"/>
    <n v="0"/>
    <n v="0"/>
    <n v="0"/>
    <n v="0"/>
    <n v="0"/>
    <n v="0"/>
    <n v="0"/>
    <n v="0"/>
    <n v="0"/>
    <n v="0"/>
    <n v="0"/>
    <n v="0"/>
    <n v="0"/>
    <n v="0"/>
    <n v="0"/>
    <n v="0"/>
    <x v="0"/>
    <e v="#REF!"/>
    <x v="0"/>
  </r>
  <r>
    <s v="J2RI20K6YW1ALOE PALM"/>
    <s v="02/01/2022"/>
    <d v="2021-05-06T00:00:00"/>
    <m/>
    <x v="0"/>
    <x v="4"/>
    <s v="004.265.087.086"/>
    <s v="J2RI20K6YW1"/>
    <s v="SS T-SHIRT"/>
    <s v="G7GP"/>
    <s v="ALOE PALM"/>
    <s v="ORGANIC LIGHT STRETCH JERSEY"/>
    <s v="IN"/>
    <n v="20"/>
    <x v="1"/>
    <n v="19000"/>
    <n v="79"/>
    <n v="6.2"/>
    <n v="0.31"/>
    <m/>
    <m/>
    <m/>
    <m/>
    <m/>
    <m/>
    <m/>
    <m/>
    <m/>
    <n v="0"/>
    <n v="0"/>
    <n v="0"/>
    <n v="0"/>
    <n v="0"/>
    <n v="0"/>
    <n v="0"/>
    <n v="0"/>
    <n v="0"/>
    <n v="0"/>
    <n v="0"/>
    <n v="0"/>
    <n v="0"/>
    <n v="0"/>
    <n v="0"/>
    <n v="0"/>
    <n v="0"/>
    <n v="0"/>
    <n v="0"/>
    <n v="0"/>
    <n v="0"/>
    <n v="0"/>
    <n v="0"/>
    <n v="0"/>
    <n v="0"/>
    <x v="0"/>
    <e v="#REF!"/>
    <x v="0"/>
  </r>
  <r>
    <s v="J2RI20K6YW1LINEN LILAC"/>
    <s v="02/01/2022"/>
    <d v="2021-05-06T00:00:00"/>
    <m/>
    <x v="0"/>
    <x v="4"/>
    <s v="004.265.087.086"/>
    <s v="J2RI20K6YW1"/>
    <s v="SS T-SHIRT"/>
    <s v="G4R4"/>
    <s v="LINEN LILAC"/>
    <s v="ORGANIC LIGHT STRETCH JERSEY"/>
    <s v="IN"/>
    <n v="20"/>
    <x v="1"/>
    <n v="19000"/>
    <n v="79"/>
    <n v="6.2"/>
    <n v="0.31"/>
    <m/>
    <m/>
    <m/>
    <m/>
    <m/>
    <m/>
    <m/>
    <m/>
    <m/>
    <n v="0"/>
    <n v="0"/>
    <n v="0"/>
    <n v="0"/>
    <n v="0"/>
    <n v="0"/>
    <n v="0"/>
    <n v="0"/>
    <n v="0"/>
    <n v="0"/>
    <n v="0"/>
    <n v="0"/>
    <n v="0"/>
    <n v="0"/>
    <n v="0"/>
    <n v="0"/>
    <n v="0"/>
    <n v="0"/>
    <n v="0"/>
    <n v="0"/>
    <n v="0"/>
    <n v="0"/>
    <n v="0"/>
    <n v="0"/>
    <n v="0"/>
    <x v="0"/>
    <e v="#REF!"/>
    <x v="7"/>
  </r>
  <r>
    <s v="J2RI21K6XN1LIGHT MATCHA"/>
    <s v="02/01/2022"/>
    <d v="2021-05-06T00:00:00"/>
    <m/>
    <x v="0"/>
    <x v="4"/>
    <s v="004.265.087.086"/>
    <s v="J2RI21K6XN1"/>
    <s v="SS T-SHIRT"/>
    <s v="G8CR"/>
    <s v="LIGHT MATCHA"/>
    <s v="ORGANIC SLUB JERSEY 160"/>
    <s v="IN"/>
    <n v="29"/>
    <x v="1"/>
    <n v="19000"/>
    <n v="119"/>
    <n v="8.99"/>
    <n v="0.31"/>
    <m/>
    <m/>
    <m/>
    <m/>
    <m/>
    <m/>
    <m/>
    <m/>
    <m/>
    <n v="0"/>
    <n v="0"/>
    <n v="0"/>
    <n v="0"/>
    <n v="0"/>
    <n v="0"/>
    <n v="0"/>
    <n v="0"/>
    <n v="0"/>
    <n v="0"/>
    <n v="0"/>
    <n v="0"/>
    <n v="0"/>
    <n v="0"/>
    <n v="0"/>
    <n v="0"/>
    <n v="0"/>
    <n v="0"/>
    <n v="0"/>
    <n v="0"/>
    <n v="0"/>
    <n v="0"/>
    <n v="0"/>
    <n v="0"/>
    <n v="0"/>
    <x v="0"/>
    <e v="#REF!"/>
    <x v="0"/>
  </r>
  <r>
    <s v="J2RI21K6XN1Pure White"/>
    <s v="02/01/2022"/>
    <d v="2021-05-06T00:00:00"/>
    <m/>
    <x v="0"/>
    <x v="4"/>
    <s v="004.265.087.086"/>
    <s v="J2RI21K6XN1"/>
    <s v="SS T-SHIRT"/>
    <s v="G011"/>
    <s v="Pure White"/>
    <s v="ORGANIC SLUB JERSEY 160"/>
    <s v="IN"/>
    <n v="29"/>
    <x v="1"/>
    <n v="19000"/>
    <n v="119"/>
    <n v="8.99"/>
    <n v="0.31"/>
    <m/>
    <m/>
    <m/>
    <m/>
    <m/>
    <m/>
    <m/>
    <m/>
    <m/>
    <n v="0"/>
    <n v="0"/>
    <n v="0"/>
    <n v="0"/>
    <n v="0"/>
    <n v="0"/>
    <n v="0"/>
    <n v="0"/>
    <n v="0"/>
    <n v="0"/>
    <n v="0"/>
    <n v="0"/>
    <n v="0"/>
    <n v="0"/>
    <n v="0"/>
    <n v="0"/>
    <n v="0"/>
    <n v="0"/>
    <n v="0"/>
    <n v="0"/>
    <n v="0"/>
    <n v="0"/>
    <n v="0"/>
    <n v="0"/>
    <n v="0"/>
    <x v="0"/>
    <e v="#REF!"/>
    <x v="0"/>
  </r>
  <r>
    <s v="J2RI22WA2T0STRIPES BLUE WITH FLEUR"/>
    <s v="01/01/2022"/>
    <d v="2021-05-06T00:00:00"/>
    <m/>
    <x v="1"/>
    <x v="4"/>
    <s v="004.265.090.092"/>
    <s v="J2RI22WA2T0"/>
    <s v="CHIFFON SS T-SHIRT"/>
    <s v="PI88"/>
    <s v="STRIPES BLUE WITH FLEUR"/>
    <s v="CHIFFON 02_182"/>
    <s v="CN"/>
    <n v="39"/>
    <x v="1"/>
    <n v="29000"/>
    <n v="159"/>
    <n v="12.09"/>
    <n v="0.31"/>
    <m/>
    <m/>
    <m/>
    <m/>
    <m/>
    <m/>
    <m/>
    <m/>
    <m/>
    <n v="0"/>
    <n v="0"/>
    <n v="0"/>
    <n v="0"/>
    <n v="0"/>
    <n v="0"/>
    <n v="0"/>
    <n v="0"/>
    <n v="0"/>
    <n v="0"/>
    <n v="0"/>
    <n v="0"/>
    <n v="0"/>
    <n v="0"/>
    <n v="0"/>
    <n v="0"/>
    <n v="0"/>
    <n v="0"/>
    <n v="0"/>
    <n v="0"/>
    <n v="0"/>
    <n v="0"/>
    <n v="0"/>
    <n v="0"/>
    <n v="0"/>
    <x v="0"/>
    <e v="#REF!"/>
    <x v="0"/>
  </r>
  <r>
    <s v="J2RI23K6YW1Pure White"/>
    <s v="02/01/2022"/>
    <d v="2021-05-06T00:00:00"/>
    <m/>
    <x v="0"/>
    <x v="4"/>
    <s v="004.265.087.086"/>
    <s v="J2RI23K6YW1"/>
    <s v="SS T-SHIRT"/>
    <s v="G011"/>
    <s v="Pure White"/>
    <s v="ORGANIC LIGHT STRETCH JERSEY"/>
    <s v="IN"/>
    <n v="24"/>
    <x v="1"/>
    <n v="19000"/>
    <n v="99"/>
    <n v="7.4399999999999995"/>
    <n v="0.31"/>
    <m/>
    <m/>
    <m/>
    <m/>
    <m/>
    <m/>
    <m/>
    <m/>
    <m/>
    <n v="0"/>
    <n v="0"/>
    <n v="0"/>
    <n v="0"/>
    <n v="0"/>
    <n v="0"/>
    <n v="0"/>
    <n v="0"/>
    <n v="0"/>
    <n v="0"/>
    <n v="0"/>
    <n v="0"/>
    <n v="0"/>
    <n v="0"/>
    <n v="0"/>
    <n v="0"/>
    <n v="0"/>
    <n v="0"/>
    <n v="0"/>
    <n v="0"/>
    <n v="0"/>
    <n v="0"/>
    <n v="0"/>
    <n v="0"/>
    <n v="0"/>
    <x v="0"/>
    <e v="#REF!"/>
    <x v="0"/>
  </r>
  <r>
    <s v="J2RI24KAPO0SILK BLUE"/>
    <s v="01/01/2022"/>
    <d v="2021-05-06T00:00:00"/>
    <m/>
    <x v="0"/>
    <x v="4"/>
    <s v="004.265.087.086"/>
    <s v="J2RI24KAPO0"/>
    <s v="SS T-SHIRT"/>
    <s v="G7R1"/>
    <s v="SILK BLUE"/>
    <s v="LENZING STRETCH VISCOSE 160GSM"/>
    <s v="IN"/>
    <n v="29"/>
    <x v="1"/>
    <n v="19000"/>
    <n v="119"/>
    <n v="8.99"/>
    <n v="0.31"/>
    <n v="18"/>
    <n v="9"/>
    <n v="9"/>
    <n v="9"/>
    <m/>
    <m/>
    <m/>
    <m/>
    <m/>
    <n v="45"/>
    <n v="404.55"/>
    <n v="0"/>
    <n v="0"/>
    <n v="0"/>
    <n v="0"/>
    <n v="0"/>
    <n v="0"/>
    <n v="0"/>
    <n v="0"/>
    <n v="0"/>
    <n v="0"/>
    <n v="0"/>
    <n v="0"/>
    <n v="0"/>
    <n v="0"/>
    <n v="0"/>
    <n v="0"/>
    <n v="0"/>
    <n v="0"/>
    <n v="0"/>
    <n v="0"/>
    <n v="0"/>
    <n v="0"/>
    <n v="0"/>
    <x v="0"/>
    <e v="#REF!"/>
    <x v="0"/>
  </r>
  <r>
    <s v="J2RI24KAPO0LINEN LILAC"/>
    <s v="02/01/2022"/>
    <d v="2021-05-06T00:00:00"/>
    <m/>
    <x v="0"/>
    <x v="4"/>
    <s v="004.265.087.086"/>
    <s v="J2RI24KAPO0"/>
    <s v="SS T-SHIRT"/>
    <s v="G4R4"/>
    <s v="LINEN LILAC"/>
    <s v="LENZING STRETCH VISCOSE 160GSM"/>
    <s v="IN"/>
    <n v="29"/>
    <x v="1"/>
    <n v="19000"/>
    <n v="119"/>
    <n v="8.99"/>
    <n v="0.31"/>
    <n v="18"/>
    <n v="9"/>
    <n v="9"/>
    <n v="9"/>
    <m/>
    <m/>
    <m/>
    <m/>
    <m/>
    <n v="45"/>
    <n v="404.55"/>
    <n v="0"/>
    <n v="0"/>
    <n v="0"/>
    <n v="0"/>
    <n v="0"/>
    <n v="0"/>
    <n v="0"/>
    <n v="0"/>
    <n v="0"/>
    <n v="0"/>
    <n v="0"/>
    <n v="0"/>
    <n v="0"/>
    <n v="0"/>
    <n v="0"/>
    <n v="0"/>
    <n v="0"/>
    <n v="0"/>
    <n v="0"/>
    <n v="0"/>
    <n v="0"/>
    <n v="0"/>
    <n v="0"/>
    <x v="0"/>
    <e v="#REF!"/>
    <x v="0"/>
  </r>
  <r>
    <s v="J2RI25K6YW1Pure White"/>
    <m/>
    <d v="2021-05-06T00:00:00"/>
    <m/>
    <x v="0"/>
    <x v="4"/>
    <s v="004.265.087.086"/>
    <s v="J2RI25K6YW1"/>
    <s v="SS T-SHIRT"/>
    <s v="G011"/>
    <s v="Pure White"/>
    <s v="ORGANIC LIGHT STRETCH JERSEY"/>
    <s v="CN"/>
    <n v="0"/>
    <x v="1"/>
    <n v="0"/>
    <n v="0"/>
    <n v="0"/>
    <e v="#DIV/0!"/>
    <m/>
    <m/>
    <m/>
    <m/>
    <m/>
    <m/>
    <m/>
    <m/>
    <m/>
    <n v="0"/>
    <n v="0"/>
    <n v="0"/>
    <n v="0"/>
    <n v="0"/>
    <n v="0"/>
    <n v="0"/>
    <n v="0"/>
    <n v="0"/>
    <n v="0"/>
    <n v="0"/>
    <n v="0"/>
    <n v="0"/>
    <n v="0"/>
    <n v="0"/>
    <n v="0"/>
    <n v="0"/>
    <n v="0"/>
    <n v="0"/>
    <n v="0"/>
    <n v="0"/>
    <n v="0"/>
    <n v="0"/>
    <n v="0"/>
    <n v="0"/>
    <x v="0"/>
    <e v="#REF!"/>
    <x v="0"/>
  </r>
  <r>
    <s v="J2RI26K6YW1Pure White"/>
    <s v="01/01/2022"/>
    <d v="2021-05-06T00:00:00"/>
    <m/>
    <x v="0"/>
    <x v="4"/>
    <s v="004.265.087.086"/>
    <s v="J2RI26K6YW1"/>
    <s v="SS T-SHIRT_CEREMONY"/>
    <s v="G011"/>
    <s v="Pure White"/>
    <s v="ORGANIC LIGHT STRETCH JERSEY"/>
    <s v="IN"/>
    <n v="32"/>
    <x v="1"/>
    <n v="29000"/>
    <n v="129"/>
    <n v="9.92"/>
    <n v="0.31"/>
    <m/>
    <m/>
    <m/>
    <m/>
    <m/>
    <m/>
    <m/>
    <m/>
    <m/>
    <n v="0"/>
    <n v="0"/>
    <n v="0"/>
    <n v="0"/>
    <n v="0"/>
    <n v="0"/>
    <n v="0"/>
    <n v="0"/>
    <n v="0"/>
    <n v="0"/>
    <n v="0"/>
    <n v="0"/>
    <n v="0"/>
    <n v="0"/>
    <n v="0"/>
    <n v="0"/>
    <n v="0"/>
    <n v="0"/>
    <n v="0"/>
    <n v="0"/>
    <n v="0"/>
    <n v="0"/>
    <n v="0"/>
    <n v="0"/>
    <n v="0"/>
    <x v="0"/>
    <e v="#REF!"/>
    <x v="0"/>
  </r>
  <r>
    <s v="J2RI26K6YW1SILK BLUE"/>
    <s v="01/01/2022"/>
    <d v="2021-05-06T00:00:00"/>
    <m/>
    <x v="0"/>
    <x v="4"/>
    <s v="004.265.087.086"/>
    <s v="J2RI26K6YW1"/>
    <s v="SS T-SHIRT_CEREMONY"/>
    <s v="G7R1"/>
    <s v="SILK BLUE"/>
    <s v="ORGANIC LIGHT STRETCH JERSEY"/>
    <s v="IN"/>
    <n v="32"/>
    <x v="1"/>
    <n v="29000"/>
    <n v="129"/>
    <n v="9.92"/>
    <n v="0.31"/>
    <m/>
    <m/>
    <m/>
    <m/>
    <m/>
    <m/>
    <m/>
    <m/>
    <m/>
    <n v="0"/>
    <n v="0"/>
    <n v="0"/>
    <n v="0"/>
    <n v="0"/>
    <n v="0"/>
    <n v="0"/>
    <n v="0"/>
    <n v="0"/>
    <n v="0"/>
    <n v="0"/>
    <n v="0"/>
    <n v="0"/>
    <n v="0"/>
    <n v="0"/>
    <n v="0"/>
    <n v="0"/>
    <n v="0"/>
    <n v="0"/>
    <n v="0"/>
    <n v="0"/>
    <n v="0"/>
    <n v="0"/>
    <n v="0"/>
    <n v="0"/>
    <x v="0"/>
    <e v="#REF!"/>
    <x v="0"/>
  </r>
  <r>
    <s v="J2RI27K6YW1EU STARLIGHT BLUE"/>
    <s v="12/01/2021"/>
    <d v="2021-05-06T00:00:00"/>
    <m/>
    <x v="0"/>
    <x v="4"/>
    <s v="004.265.087.086"/>
    <s v="J2RI27K6YW1"/>
    <s v="BATWING SS T-SHIRT"/>
    <s v="EUSB"/>
    <s v="EU STARLIGHT BLUE"/>
    <s v="ORGANIC LIGHT STRETCH JERSEY"/>
    <s v="BD"/>
    <n v="24"/>
    <x v="1"/>
    <n v="19000"/>
    <n v="99"/>
    <n v="7.4399999999999995"/>
    <n v="0.31"/>
    <m/>
    <m/>
    <m/>
    <m/>
    <m/>
    <m/>
    <m/>
    <m/>
    <m/>
    <n v="0"/>
    <n v="0"/>
    <n v="0"/>
    <n v="0"/>
    <n v="0"/>
    <n v="0"/>
    <n v="0"/>
    <n v="0"/>
    <n v="0"/>
    <n v="0"/>
    <n v="0"/>
    <n v="0"/>
    <n v="0"/>
    <n v="0"/>
    <n v="0"/>
    <n v="0"/>
    <n v="0"/>
    <n v="0"/>
    <n v="0"/>
    <n v="0"/>
    <n v="0"/>
    <n v="0"/>
    <n v="0"/>
    <n v="0"/>
    <n v="0"/>
    <x v="0"/>
    <e v="#REF!"/>
    <x v="0"/>
  </r>
  <r>
    <s v="J2RI27K6YW1GLOWY GREEN"/>
    <s v="12/01/2021"/>
    <d v="2021-05-06T00:00:00"/>
    <m/>
    <x v="0"/>
    <x v="4"/>
    <s v="004.265.087.086"/>
    <s v="J2RI27K6YW1"/>
    <s v="BATWING SS T-SHIRT"/>
    <s v="GLOW"/>
    <s v="GLOWY GREEN"/>
    <s v="ORGANIC LIGHT STRETCH JERSEY"/>
    <s v="BD"/>
    <n v="24"/>
    <x v="1"/>
    <n v="19000"/>
    <n v="99"/>
    <n v="7.4399999999999995"/>
    <n v="0.31"/>
    <m/>
    <m/>
    <m/>
    <m/>
    <m/>
    <m/>
    <m/>
    <m/>
    <m/>
    <n v="0"/>
    <n v="0"/>
    <n v="0"/>
    <n v="0"/>
    <n v="0"/>
    <n v="0"/>
    <n v="0"/>
    <n v="0"/>
    <n v="0"/>
    <n v="0"/>
    <n v="0"/>
    <n v="0"/>
    <n v="0"/>
    <n v="0"/>
    <n v="0"/>
    <n v="0"/>
    <n v="0"/>
    <n v="0"/>
    <n v="0"/>
    <n v="0"/>
    <n v="0"/>
    <n v="0"/>
    <n v="0"/>
    <n v="0"/>
    <n v="0"/>
    <x v="0"/>
    <e v="#REF!"/>
    <x v="0"/>
  </r>
  <r>
    <s v="J2RI27K6YW1Jet Black A996"/>
    <s v="12/01/2021"/>
    <d v="2021-05-06T00:00:00"/>
    <m/>
    <x v="0"/>
    <x v="4"/>
    <s v="004.265.087.086"/>
    <s v="J2RI27K6YW1"/>
    <s v="BATWING SS T-SHIRT"/>
    <s v="JBLK"/>
    <s v="Jet Black A996"/>
    <s v="ORGANIC LIGHT STRETCH JERSEY"/>
    <s v="BD"/>
    <n v="24"/>
    <x v="1"/>
    <n v="19000"/>
    <n v="99"/>
    <n v="7.4399999999999995"/>
    <n v="0.31"/>
    <m/>
    <m/>
    <m/>
    <m/>
    <m/>
    <m/>
    <m/>
    <m/>
    <m/>
    <n v="0"/>
    <n v="0"/>
    <n v="0"/>
    <n v="0"/>
    <n v="0"/>
    <n v="0"/>
    <n v="0"/>
    <n v="0"/>
    <n v="0"/>
    <n v="0"/>
    <n v="0"/>
    <n v="0"/>
    <n v="0"/>
    <n v="0"/>
    <n v="0"/>
    <n v="0"/>
    <n v="0"/>
    <n v="0"/>
    <n v="0"/>
    <n v="0"/>
    <n v="0"/>
    <n v="0"/>
    <n v="0"/>
    <n v="0"/>
    <n v="0"/>
    <x v="0"/>
    <e v="#REF!"/>
    <x v="0"/>
  </r>
  <r>
    <s v="J2RI27K6YW1PINK TRIP"/>
    <s v="12/01/2021"/>
    <d v="2021-05-06T00:00:00"/>
    <m/>
    <x v="0"/>
    <x v="4"/>
    <s v="004.265.087.086"/>
    <s v="J2RI27K6YW1"/>
    <s v="BATWING SS T-SHIRT"/>
    <s v="G618"/>
    <s v="PINK TRIP"/>
    <s v="ORGANIC LIGHT STRETCH JERSEY"/>
    <s v="BD"/>
    <n v="24"/>
    <x v="1"/>
    <n v="19000"/>
    <n v="99"/>
    <n v="7.4399999999999995"/>
    <n v="0.31"/>
    <m/>
    <m/>
    <m/>
    <m/>
    <m/>
    <m/>
    <m/>
    <m/>
    <m/>
    <n v="0"/>
    <n v="0"/>
    <n v="0"/>
    <n v="0"/>
    <n v="0"/>
    <n v="0"/>
    <n v="0"/>
    <n v="0"/>
    <n v="0"/>
    <n v="0"/>
    <n v="0"/>
    <n v="0"/>
    <n v="0"/>
    <n v="0"/>
    <n v="0"/>
    <n v="0"/>
    <n v="0"/>
    <n v="0"/>
    <n v="0"/>
    <n v="0"/>
    <n v="0"/>
    <n v="0"/>
    <n v="0"/>
    <n v="0"/>
    <n v="0"/>
    <x v="0"/>
    <e v="#REF!"/>
    <x v="0"/>
  </r>
  <r>
    <s v="J2RI28K6XN1ALOE PALM"/>
    <s v="02/01/2022"/>
    <d v="2021-05-06T00:00:00"/>
    <m/>
    <x v="0"/>
    <x v="4"/>
    <s v="004.265.087.086"/>
    <s v="J2RI28K6XN1"/>
    <s v="SS T-SHIRT"/>
    <s v="G7GP"/>
    <s v="ALOE PALM"/>
    <s v="ORGANIC SLUB JERSEY 160"/>
    <s v="IN"/>
    <n v="26"/>
    <x v="1"/>
    <n v="19000"/>
    <n v="109"/>
    <n v="8.06"/>
    <n v="0.31"/>
    <m/>
    <m/>
    <m/>
    <m/>
    <m/>
    <m/>
    <m/>
    <m/>
    <m/>
    <n v="0"/>
    <n v="0"/>
    <n v="0"/>
    <n v="0"/>
    <n v="0"/>
    <n v="0"/>
    <n v="0"/>
    <n v="0"/>
    <n v="0"/>
    <n v="0"/>
    <n v="0"/>
    <n v="0"/>
    <n v="0"/>
    <n v="0"/>
    <n v="0"/>
    <n v="0"/>
    <n v="0"/>
    <n v="0"/>
    <n v="0"/>
    <n v="0"/>
    <n v="0"/>
    <n v="0"/>
    <n v="0"/>
    <n v="0"/>
    <n v="0"/>
    <x v="0"/>
    <e v="#REF!"/>
    <x v="0"/>
  </r>
  <r>
    <s v="J2RI28K6XN1BALLET PINK"/>
    <s v="02/01/2022"/>
    <d v="2021-05-06T00:00:00"/>
    <m/>
    <x v="0"/>
    <x v="4"/>
    <s v="004.265.087.086"/>
    <s v="J2RI28K6XN1"/>
    <s v="SS T-SHIRT"/>
    <s v="G6K9"/>
    <s v="BALLET PINK"/>
    <s v="ORGANIC SLUB JERSEY 160"/>
    <s v="IN"/>
    <n v="26"/>
    <x v="1"/>
    <n v="19000"/>
    <n v="109"/>
    <n v="8.06"/>
    <n v="0.31"/>
    <m/>
    <m/>
    <m/>
    <m/>
    <m/>
    <m/>
    <m/>
    <m/>
    <m/>
    <n v="0"/>
    <n v="0"/>
    <n v="0"/>
    <n v="0"/>
    <n v="0"/>
    <n v="0"/>
    <n v="0"/>
    <n v="0"/>
    <n v="0"/>
    <n v="0"/>
    <n v="0"/>
    <n v="0"/>
    <n v="0"/>
    <n v="0"/>
    <n v="0"/>
    <n v="0"/>
    <n v="0"/>
    <n v="0"/>
    <n v="0"/>
    <n v="0"/>
    <n v="0"/>
    <n v="0"/>
    <n v="0"/>
    <n v="0"/>
    <n v="0"/>
    <x v="0"/>
    <e v="#REF!"/>
    <x v="0"/>
  </r>
  <r>
    <s v="J2RI28K6XN1LIGHT MATCHA"/>
    <s v="02/01/2022"/>
    <d v="2021-05-06T00:00:00"/>
    <m/>
    <x v="0"/>
    <x v="4"/>
    <s v="004.265.087.086"/>
    <s v="J2RI28K6XN1"/>
    <s v="SS T-SHIRT"/>
    <s v="G8CR"/>
    <s v="LIGHT MATCHA"/>
    <s v="ORGANIC SLUB JERSEY 160"/>
    <s v="IN"/>
    <n v="26"/>
    <x v="1"/>
    <n v="19000"/>
    <n v="109"/>
    <n v="8.06"/>
    <n v="0.31"/>
    <m/>
    <m/>
    <m/>
    <m/>
    <m/>
    <m/>
    <m/>
    <m/>
    <m/>
    <n v="0"/>
    <n v="0"/>
    <n v="0"/>
    <n v="0"/>
    <n v="0"/>
    <n v="0"/>
    <n v="0"/>
    <n v="0"/>
    <n v="0"/>
    <n v="0"/>
    <n v="0"/>
    <n v="0"/>
    <n v="0"/>
    <n v="0"/>
    <n v="0"/>
    <n v="0"/>
    <n v="0"/>
    <n v="0"/>
    <n v="0"/>
    <n v="0"/>
    <n v="0"/>
    <n v="0"/>
    <n v="0"/>
    <n v="0"/>
    <n v="0"/>
    <x v="0"/>
    <e v="#REF!"/>
    <x v="0"/>
  </r>
  <r>
    <s v="J2RI28K6XN1LINEN LILAC"/>
    <s v="02/01/2022"/>
    <d v="2021-05-06T00:00:00"/>
    <m/>
    <x v="0"/>
    <x v="4"/>
    <s v="004.265.087.086"/>
    <s v="J2RI28K6XN1"/>
    <s v="SS T-SHIRT"/>
    <s v="G4R4"/>
    <s v="LINEN LILAC"/>
    <s v="ORGANIC SLUB JERSEY 160"/>
    <s v="IN"/>
    <n v="26"/>
    <x v="1"/>
    <n v="19000"/>
    <n v="109"/>
    <n v="8.06"/>
    <n v="0.31"/>
    <m/>
    <m/>
    <m/>
    <m/>
    <m/>
    <m/>
    <m/>
    <m/>
    <m/>
    <n v="0"/>
    <n v="0"/>
    <n v="0"/>
    <n v="0"/>
    <n v="0"/>
    <n v="0"/>
    <n v="0"/>
    <n v="0"/>
    <n v="0"/>
    <n v="0"/>
    <n v="0"/>
    <n v="0"/>
    <n v="0"/>
    <n v="0"/>
    <n v="0"/>
    <n v="0"/>
    <n v="0"/>
    <n v="0"/>
    <n v="0"/>
    <n v="0"/>
    <n v="0"/>
    <n v="0"/>
    <n v="0"/>
    <n v="0"/>
    <n v="0"/>
    <x v="0"/>
    <e v="#REF!"/>
    <x v="7"/>
  </r>
  <r>
    <s v="J2RI28K6XN1MOCCASIN"/>
    <s v="02/01/2022"/>
    <d v="2021-05-06T00:00:00"/>
    <m/>
    <x v="0"/>
    <x v="4"/>
    <s v="004.265.087.086"/>
    <s v="J2RI28K6XN1"/>
    <s v="SS T-SHIRT"/>
    <s v="G1G2"/>
    <s v="MOCCASIN"/>
    <s v="ORGANIC SLUB JERSEY 160"/>
    <s v="IN"/>
    <n v="26"/>
    <x v="1"/>
    <n v="19000"/>
    <n v="109"/>
    <n v="8.06"/>
    <n v="0.31"/>
    <m/>
    <m/>
    <m/>
    <m/>
    <m/>
    <m/>
    <m/>
    <m/>
    <m/>
    <n v="0"/>
    <n v="0"/>
    <n v="0"/>
    <n v="0"/>
    <n v="0"/>
    <n v="0"/>
    <n v="0"/>
    <n v="0"/>
    <n v="0"/>
    <n v="0"/>
    <n v="0"/>
    <n v="0"/>
    <n v="0"/>
    <n v="0"/>
    <n v="0"/>
    <n v="0"/>
    <n v="0"/>
    <n v="0"/>
    <n v="0"/>
    <n v="0"/>
    <n v="0"/>
    <n v="0"/>
    <n v="0"/>
    <n v="0"/>
    <n v="0"/>
    <x v="0"/>
    <e v="#REF!"/>
    <x v="0"/>
  </r>
  <r>
    <s v="J2RI30KAZM0RAINBOW CLOUD"/>
    <s v="12/01/2021"/>
    <d v="2021-05-06T00:00:00"/>
    <m/>
    <x v="0"/>
    <x v="4"/>
    <s v="004.265.087.085"/>
    <s v="J2RI30KAZM0"/>
    <s v="SL T-SHIRT"/>
    <s v="F4RN"/>
    <s v="RAINBOW CLOUD"/>
    <s v="STRETCH POLY JERSEY"/>
    <s v="CN"/>
    <n v="29"/>
    <x v="1"/>
    <n v="19000"/>
    <n v="119"/>
    <n v="8.99"/>
    <n v="0.31"/>
    <m/>
    <m/>
    <m/>
    <m/>
    <m/>
    <m/>
    <m/>
    <m/>
    <m/>
    <n v="0"/>
    <n v="0"/>
    <n v="0"/>
    <n v="0"/>
    <n v="0"/>
    <n v="0"/>
    <n v="0"/>
    <n v="0"/>
    <n v="0"/>
    <n v="0"/>
    <n v="0"/>
    <n v="0"/>
    <n v="0"/>
    <n v="0"/>
    <n v="0"/>
    <n v="0"/>
    <n v="0"/>
    <n v="0"/>
    <n v="0"/>
    <n v="0"/>
    <n v="0"/>
    <n v="0"/>
    <n v="0"/>
    <n v="0"/>
    <n v="0"/>
    <x v="0"/>
    <e v="#REF!"/>
    <x v="0"/>
  </r>
  <r>
    <s v="J2RI30KAZM0ANIMAL SPOTS"/>
    <s v="01/01/2022"/>
    <d v="2021-05-06T00:00:00"/>
    <m/>
    <x v="0"/>
    <x v="4"/>
    <s v="004.265.087.085"/>
    <s v="J2RI30KAZM0"/>
    <s v="SL T-SHIRT"/>
    <s v="P8AS"/>
    <s v="ANIMAL SPOTS"/>
    <s v="STRETCH POLY JERSEY"/>
    <s v="CN"/>
    <n v="29"/>
    <x v="1"/>
    <n v="19000"/>
    <n v="119"/>
    <n v="8.99"/>
    <n v="0.31"/>
    <m/>
    <m/>
    <m/>
    <m/>
    <m/>
    <m/>
    <m/>
    <m/>
    <m/>
    <n v="0"/>
    <n v="0"/>
    <n v="0"/>
    <n v="0"/>
    <n v="0"/>
    <n v="0"/>
    <n v="0"/>
    <n v="0"/>
    <n v="0"/>
    <n v="0"/>
    <n v="0"/>
    <n v="0"/>
    <n v="0"/>
    <n v="0"/>
    <n v="0"/>
    <n v="0"/>
    <n v="0"/>
    <n v="0"/>
    <n v="0"/>
    <n v="0"/>
    <n v="0"/>
    <n v="0"/>
    <n v="0"/>
    <n v="0"/>
    <n v="0"/>
    <x v="0"/>
    <e v="#REF!"/>
    <x v="0"/>
  </r>
  <r>
    <s v="J2RI30KAZM0STRIPES BLUE WITH FLEUR"/>
    <s v="01/01/2022"/>
    <d v="2021-05-06T00:00:00"/>
    <m/>
    <x v="0"/>
    <x v="4"/>
    <s v="004.265.087.085"/>
    <s v="J2RI30KAZM0"/>
    <s v="SL T-SHIRT"/>
    <s v="PI88"/>
    <s v="STRIPES BLUE WITH FLEUR"/>
    <s v="STRETCH POLY JERSEY"/>
    <s v="CN"/>
    <n v="29"/>
    <x v="1"/>
    <n v="19000"/>
    <n v="119"/>
    <n v="8.99"/>
    <n v="0.31"/>
    <m/>
    <m/>
    <m/>
    <m/>
    <m/>
    <m/>
    <m/>
    <m/>
    <m/>
    <n v="0"/>
    <n v="0"/>
    <n v="0"/>
    <n v="0"/>
    <n v="0"/>
    <n v="0"/>
    <n v="0"/>
    <n v="0"/>
    <n v="0"/>
    <n v="0"/>
    <n v="0"/>
    <n v="0"/>
    <n v="0"/>
    <n v="0"/>
    <n v="0"/>
    <n v="0"/>
    <n v="0"/>
    <n v="0"/>
    <n v="0"/>
    <n v="0"/>
    <n v="0"/>
    <n v="0"/>
    <n v="0"/>
    <n v="0"/>
    <n v="0"/>
    <x v="0"/>
    <e v="#REF!"/>
    <x v="0"/>
  </r>
  <r>
    <s v="J2RI31K8HM0CORYDALIS BLUE "/>
    <s v="12/01/2021"/>
    <d v="2021-05-06T00:00:00"/>
    <m/>
    <x v="0"/>
    <x v="4"/>
    <s v="004.265.087.086"/>
    <s v="J2RI31K8HM0"/>
    <s v="SS T-SHIRT"/>
    <s v="G747"/>
    <s v="CORYDALIS BLUE "/>
    <s v="ORGANIC COTTON 160GSM"/>
    <s v="IN"/>
    <n v="20"/>
    <x v="3"/>
    <n v="19000"/>
    <n v="79"/>
    <n v="6.2"/>
    <n v="0.31"/>
    <n v="24"/>
    <n v="12"/>
    <n v="12"/>
    <n v="12"/>
    <m/>
    <m/>
    <m/>
    <m/>
    <m/>
    <n v="60"/>
    <n v="372"/>
    <n v="10"/>
    <n v="11"/>
    <n v="11"/>
    <n v="11"/>
    <n v="8"/>
    <n v="8"/>
    <n v="59"/>
    <n v="0"/>
    <n v="0"/>
    <n v="0"/>
    <n v="0"/>
    <n v="0"/>
    <n v="0"/>
    <n v="0"/>
    <n v="0"/>
    <n v="0"/>
    <n v="10"/>
    <n v="11"/>
    <n v="11"/>
    <n v="11"/>
    <n v="8"/>
    <n v="8"/>
    <n v="59"/>
    <x v="13"/>
    <e v="#REF!"/>
    <x v="0"/>
  </r>
  <r>
    <s v="J2RI31K8HM0OCEAN SALT"/>
    <s v="12/01/2021"/>
    <d v="2021-05-06T00:00:00"/>
    <m/>
    <x v="0"/>
    <x v="4"/>
    <s v="004.265.087.086"/>
    <s v="J2RI31K8HM0"/>
    <s v="SS T-SHIRT"/>
    <s v="G6K5"/>
    <s v="OCEAN SALT"/>
    <s v="ORGANIC COTTON 160GSM"/>
    <s v="IN"/>
    <n v="20"/>
    <x v="3"/>
    <n v="19000"/>
    <n v="79"/>
    <n v="6.2"/>
    <n v="0.31"/>
    <n v="24"/>
    <n v="12"/>
    <n v="12"/>
    <n v="12"/>
    <m/>
    <m/>
    <m/>
    <m/>
    <m/>
    <n v="60"/>
    <n v="372"/>
    <n v="10"/>
    <n v="11"/>
    <n v="11"/>
    <n v="11"/>
    <n v="8"/>
    <n v="8"/>
    <n v="59"/>
    <n v="0"/>
    <n v="0"/>
    <n v="0"/>
    <n v="0"/>
    <n v="0"/>
    <n v="0"/>
    <n v="0"/>
    <n v="0"/>
    <n v="0"/>
    <n v="10"/>
    <n v="11"/>
    <n v="11"/>
    <n v="11"/>
    <n v="8"/>
    <n v="8"/>
    <n v="59"/>
    <x v="13"/>
    <e v="#REF!"/>
    <x v="0"/>
  </r>
  <r>
    <s v="J2RI31K8HM0RASPBERRY PUNCH"/>
    <s v="12/01/2021"/>
    <d v="2021-05-06T00:00:00"/>
    <m/>
    <x v="0"/>
    <x v="4"/>
    <s v="004.265.087.086"/>
    <s v="J2RI31K8HM0"/>
    <s v="SS T-SHIRT"/>
    <s v="G640"/>
    <s v="RASPBERRY PUNCH"/>
    <s v="ORGANIC COTTON 160GSM"/>
    <s v="IN"/>
    <n v="20"/>
    <x v="3"/>
    <n v="19000"/>
    <n v="79"/>
    <n v="6.2"/>
    <n v="0.31"/>
    <n v="24"/>
    <n v="12"/>
    <n v="12"/>
    <n v="12"/>
    <m/>
    <m/>
    <m/>
    <m/>
    <m/>
    <n v="60"/>
    <n v="372"/>
    <n v="10"/>
    <n v="11"/>
    <n v="11"/>
    <n v="11"/>
    <n v="8"/>
    <n v="8"/>
    <n v="59"/>
    <n v="0"/>
    <n v="0"/>
    <n v="0"/>
    <n v="0"/>
    <n v="0"/>
    <n v="0"/>
    <n v="0"/>
    <n v="0"/>
    <n v="0"/>
    <n v="10"/>
    <n v="11"/>
    <n v="11"/>
    <n v="11"/>
    <n v="8"/>
    <n v="8"/>
    <n v="59"/>
    <x v="13"/>
    <e v="#REF!"/>
    <x v="0"/>
  </r>
  <r>
    <s v="J2RI31K8HM0BLUE GRAPHITE GREY"/>
    <s v="12/01/2021"/>
    <d v="2021-05-06T00:00:00"/>
    <m/>
    <x v="0"/>
    <x v="4"/>
    <s v="004.265.087.086"/>
    <s v="J2RI31K8HM0"/>
    <s v="SS T-SHIRT"/>
    <s v="G7FQ"/>
    <s v="BLUE GRAPHITE GREY"/>
    <s v="ORGANIC COTTON 160GSM"/>
    <s v="IN"/>
    <n v="20"/>
    <x v="3"/>
    <n v="19000"/>
    <n v="79"/>
    <n v="6.2"/>
    <n v="0.31"/>
    <n v="24"/>
    <n v="12"/>
    <n v="12"/>
    <n v="12"/>
    <m/>
    <m/>
    <m/>
    <m/>
    <m/>
    <n v="60"/>
    <n v="372"/>
    <n v="10"/>
    <n v="11"/>
    <n v="11"/>
    <n v="11"/>
    <n v="8"/>
    <n v="8"/>
    <n v="59"/>
    <n v="0"/>
    <n v="0"/>
    <n v="0"/>
    <n v="0"/>
    <n v="0"/>
    <n v="0"/>
    <n v="0"/>
    <n v="0"/>
    <n v="0"/>
    <n v="10"/>
    <n v="11"/>
    <n v="11"/>
    <n v="11"/>
    <n v="8"/>
    <n v="8"/>
    <n v="59"/>
    <x v="13"/>
    <e v="#REF!"/>
    <x v="0"/>
  </r>
  <r>
    <s v="J2RI31K8HM0TRUE TAUPE"/>
    <s v="12/01/2021"/>
    <d v="2021-05-06T00:00:00"/>
    <m/>
    <x v="0"/>
    <x v="4"/>
    <s v="004.265.087.086"/>
    <s v="J2RI31K8HM0"/>
    <s v="SS T-SHIRT"/>
    <s v="TRTP"/>
    <s v="TRUE TAUPE"/>
    <s v="ORGANIC COTTON 160GSM"/>
    <s v="IN"/>
    <n v="20"/>
    <x v="3"/>
    <n v="19000"/>
    <n v="79"/>
    <n v="6.2"/>
    <n v="0.31"/>
    <m/>
    <m/>
    <m/>
    <m/>
    <m/>
    <m/>
    <m/>
    <m/>
    <m/>
    <n v="0"/>
    <n v="0"/>
    <n v="0"/>
    <n v="0"/>
    <n v="0"/>
    <n v="0"/>
    <n v="0"/>
    <n v="0"/>
    <n v="0"/>
    <n v="0"/>
    <n v="0"/>
    <n v="0"/>
    <n v="0"/>
    <n v="0"/>
    <n v="0"/>
    <n v="0"/>
    <n v="0"/>
    <n v="0"/>
    <n v="0"/>
    <n v="0"/>
    <n v="0"/>
    <n v="0"/>
    <n v="0"/>
    <n v="0"/>
    <n v="0"/>
    <x v="0"/>
    <e v="#REF!"/>
    <x v="0"/>
  </r>
  <r>
    <s v="J2RI34I3Z11ALLOVER BRUSHED POP WHITE COMBO"/>
    <s v="02/01/2022"/>
    <d v="2021-05-06T00:00:00"/>
    <m/>
    <x v="0"/>
    <x v="4"/>
    <s v="004.265.087.086"/>
    <s v="J2RI34I3Z11"/>
    <s v="SS T-SHIRT"/>
    <s v="P01U"/>
    <s v="ALLOVER BRUSHED POP WHITE COMBO"/>
    <s v="ORGANIC STREAM JERSEY 180"/>
    <s v="BD"/>
    <n v="22"/>
    <x v="3"/>
    <n v="19000"/>
    <n v="89"/>
    <n v="6.82"/>
    <n v="0.31"/>
    <m/>
    <m/>
    <m/>
    <m/>
    <m/>
    <m/>
    <m/>
    <m/>
    <m/>
    <n v="0"/>
    <n v="0"/>
    <n v="0"/>
    <n v="0"/>
    <n v="0"/>
    <n v="0"/>
    <n v="0"/>
    <n v="0"/>
    <n v="0"/>
    <n v="0"/>
    <n v="0"/>
    <n v="0"/>
    <n v="0"/>
    <n v="0"/>
    <n v="0"/>
    <n v="0"/>
    <n v="0"/>
    <n v="0"/>
    <n v="0"/>
    <n v="0"/>
    <n v="0"/>
    <n v="0"/>
    <n v="0"/>
    <n v="0"/>
    <n v="0"/>
    <x v="0"/>
    <e v="#REF!"/>
    <x v="0"/>
  </r>
  <r>
    <s v="J2RI35MC049ALLOVER BRUSHED POP WHITE COMBO"/>
    <s v="02/01/2022"/>
    <d v="2021-05-06T00:00:00"/>
    <m/>
    <x v="0"/>
    <x v="4"/>
    <s v="004.265.083.083"/>
    <s v="J2RI35MC049"/>
    <s v="SL ACTIVE TOP"/>
    <s v="P01U"/>
    <s v="ALLOVER BRUSHED POP WHITE COMBO"/>
    <s v="RECYCLED BASIC KNIT"/>
    <s v="CN"/>
    <n v="29"/>
    <x v="3"/>
    <n v="19000"/>
    <n v="119"/>
    <n v="8.99"/>
    <n v="0.31"/>
    <m/>
    <m/>
    <m/>
    <m/>
    <m/>
    <m/>
    <m/>
    <m/>
    <m/>
    <n v="0"/>
    <n v="0"/>
    <n v="0"/>
    <n v="0"/>
    <n v="0"/>
    <n v="0"/>
    <n v="0"/>
    <n v="0"/>
    <n v="0"/>
    <n v="0"/>
    <n v="0"/>
    <n v="0"/>
    <n v="0"/>
    <n v="0"/>
    <n v="0"/>
    <n v="0"/>
    <n v="0"/>
    <n v="0"/>
    <n v="0"/>
    <n v="0"/>
    <n v="0"/>
    <n v="0"/>
    <n v="0"/>
    <n v="0"/>
    <n v="0"/>
    <x v="0"/>
    <e v="#REF!"/>
    <x v="0"/>
  </r>
  <r>
    <s v="J2RI37MC04GJet Black A996"/>
    <s v="01/01/2022"/>
    <d v="2021-05-06T00:00:00"/>
    <m/>
    <x v="0"/>
    <x v="4"/>
    <s v="004.265.080.084"/>
    <s v="J2RI37MC04G"/>
    <s v="SL  ACTIVE TOP"/>
    <s v="JBLK"/>
    <s v="Jet Black A996"/>
    <s v="NYLON COTTONY TOUCH"/>
    <s v="CN"/>
    <n v="29"/>
    <x v="3"/>
    <n v="19000"/>
    <n v="119"/>
    <n v="8.99"/>
    <n v="0.31"/>
    <m/>
    <m/>
    <m/>
    <m/>
    <m/>
    <m/>
    <m/>
    <m/>
    <m/>
    <n v="0"/>
    <n v="0"/>
    <n v="0"/>
    <n v="0"/>
    <n v="0"/>
    <n v="0"/>
    <n v="0"/>
    <n v="0"/>
    <n v="0"/>
    <n v="0"/>
    <n v="0"/>
    <n v="0"/>
    <n v="0"/>
    <n v="0"/>
    <n v="0"/>
    <n v="0"/>
    <n v="0"/>
    <n v="0"/>
    <n v="0"/>
    <n v="0"/>
    <n v="0"/>
    <n v="0"/>
    <n v="0"/>
    <n v="0"/>
    <n v="0"/>
    <x v="0"/>
    <e v="#REF!"/>
    <x v="0"/>
  </r>
  <r>
    <s v="J2RI37MC04GMOSSY GREEN"/>
    <s v="01/01/2022"/>
    <d v="2021-05-06T00:00:00"/>
    <m/>
    <x v="0"/>
    <x v="4"/>
    <s v="004.265.080.084"/>
    <s v="J2RI37MC04G"/>
    <s v="SL  ACTIVE TOP"/>
    <s v="G9D5"/>
    <s v="MOSSY GREEN"/>
    <s v="NYLON COTTONY TOUCH"/>
    <s v="CN"/>
    <n v="29"/>
    <x v="3"/>
    <n v="19000"/>
    <n v="119"/>
    <n v="8.99"/>
    <n v="0.31"/>
    <m/>
    <m/>
    <m/>
    <m/>
    <m/>
    <m/>
    <m/>
    <m/>
    <m/>
    <n v="0"/>
    <n v="0"/>
    <n v="0"/>
    <n v="0"/>
    <n v="0"/>
    <n v="0"/>
    <n v="0"/>
    <n v="0"/>
    <n v="0"/>
    <n v="0"/>
    <n v="0"/>
    <n v="0"/>
    <n v="0"/>
    <n v="0"/>
    <n v="0"/>
    <n v="0"/>
    <n v="0"/>
    <n v="0"/>
    <n v="0"/>
    <n v="0"/>
    <n v="0"/>
    <n v="0"/>
    <n v="0"/>
    <n v="0"/>
    <n v="0"/>
    <x v="0"/>
    <e v="#REF!"/>
    <x v="0"/>
  </r>
  <r>
    <s v="J2RI37MC04GPOWDER PUFF"/>
    <s v="01/01/2022"/>
    <d v="2021-05-06T00:00:00"/>
    <m/>
    <x v="0"/>
    <x v="4"/>
    <s v="004.265.080.084"/>
    <s v="J2RI37MC04G"/>
    <s v="SL  ACTIVE TOP"/>
    <s v="G6D5"/>
    <s v="POWDER PUFF"/>
    <s v="NYLON COTTONY TOUCH"/>
    <s v="CN"/>
    <n v="29"/>
    <x v="3"/>
    <n v="19000"/>
    <n v="119"/>
    <n v="8.99"/>
    <n v="0.31"/>
    <m/>
    <m/>
    <m/>
    <m/>
    <m/>
    <m/>
    <m/>
    <m/>
    <m/>
    <n v="0"/>
    <n v="0"/>
    <n v="0"/>
    <n v="0"/>
    <n v="0"/>
    <n v="0"/>
    <n v="0"/>
    <n v="0"/>
    <n v="0"/>
    <n v="0"/>
    <n v="0"/>
    <n v="0"/>
    <n v="0"/>
    <n v="0"/>
    <n v="0"/>
    <n v="0"/>
    <n v="0"/>
    <n v="0"/>
    <n v="0"/>
    <n v="0"/>
    <n v="0"/>
    <n v="0"/>
    <n v="0"/>
    <n v="0"/>
    <n v="0"/>
    <x v="0"/>
    <e v="#REF!"/>
    <x v="0"/>
  </r>
  <r>
    <s v="J2RI38I3Z11FIRST BLUSH PINK"/>
    <s v="02/01/2022"/>
    <d v="2021-05-06T00:00:00"/>
    <m/>
    <x v="0"/>
    <x v="4"/>
    <s v="004.265.087.086"/>
    <s v="J2RI38I3Z11"/>
    <s v="SS MIDI T-SHIRT"/>
    <s v="A605"/>
    <s v="FIRST BLUSH PINK"/>
    <s v="ORGANIC STREAM JERSEY 180"/>
    <s v="BD"/>
    <n v="20"/>
    <x v="3"/>
    <n v="19000"/>
    <n v="79"/>
    <n v="6.2"/>
    <n v="0.31"/>
    <m/>
    <m/>
    <m/>
    <m/>
    <m/>
    <m/>
    <m/>
    <m/>
    <m/>
    <n v="0"/>
    <n v="0"/>
    <n v="0"/>
    <n v="0"/>
    <n v="0"/>
    <n v="0"/>
    <n v="0"/>
    <n v="0"/>
    <n v="0"/>
    <n v="0"/>
    <n v="0"/>
    <n v="0"/>
    <n v="0"/>
    <n v="0"/>
    <n v="0"/>
    <n v="0"/>
    <n v="0"/>
    <n v="0"/>
    <n v="0"/>
    <n v="0"/>
    <n v="0"/>
    <n v="0"/>
    <n v="0"/>
    <n v="0"/>
    <n v="0"/>
    <x v="0"/>
    <e v="#REF!"/>
    <x v="0"/>
  </r>
  <r>
    <s v="J2RI38I3Z11GLACIAL LILAC"/>
    <s v="02/01/2022"/>
    <d v="2021-05-06T00:00:00"/>
    <m/>
    <x v="0"/>
    <x v="4"/>
    <s v="004.265.087.086"/>
    <s v="J2RI38I3Z11"/>
    <s v="SS MIDI T-SHIRT"/>
    <s v="G4S9"/>
    <s v="GLACIAL LILAC"/>
    <s v="ORGANIC STREAM JERSEY 180"/>
    <s v="BD"/>
    <n v="20"/>
    <x v="3"/>
    <n v="19000"/>
    <n v="79"/>
    <n v="6.2"/>
    <n v="0.31"/>
    <m/>
    <m/>
    <m/>
    <m/>
    <m/>
    <m/>
    <m/>
    <m/>
    <m/>
    <n v="0"/>
    <n v="0"/>
    <n v="0"/>
    <n v="0"/>
    <n v="0"/>
    <n v="0"/>
    <n v="0"/>
    <n v="0"/>
    <n v="0"/>
    <n v="0"/>
    <n v="0"/>
    <n v="0"/>
    <n v="0"/>
    <n v="0"/>
    <n v="0"/>
    <n v="0"/>
    <n v="0"/>
    <n v="0"/>
    <n v="0"/>
    <n v="0"/>
    <n v="0"/>
    <n v="0"/>
    <n v="0"/>
    <n v="0"/>
    <n v="0"/>
    <x v="0"/>
    <e v="#REF!"/>
    <x v="0"/>
  </r>
  <r>
    <s v="J2RI38I3Z11Jet Black A996"/>
    <s v="02/01/2022"/>
    <d v="2021-05-06T00:00:00"/>
    <m/>
    <x v="0"/>
    <x v="4"/>
    <s v="004.265.087.086"/>
    <s v="J2RI38I3Z11"/>
    <s v="SS MIDI T-SHIRT"/>
    <s v="JBLK"/>
    <s v="Jet Black A996"/>
    <s v="ORGANIC STREAM JERSEY 180"/>
    <s v="BD"/>
    <n v="20"/>
    <x v="3"/>
    <n v="19000"/>
    <n v="79"/>
    <n v="6.2"/>
    <n v="0.31"/>
    <m/>
    <m/>
    <m/>
    <m/>
    <m/>
    <m/>
    <m/>
    <m/>
    <m/>
    <n v="0"/>
    <n v="0"/>
    <n v="0"/>
    <n v="0"/>
    <n v="0"/>
    <n v="0"/>
    <n v="0"/>
    <n v="0"/>
    <n v="0"/>
    <n v="0"/>
    <n v="0"/>
    <n v="0"/>
    <n v="0"/>
    <n v="0"/>
    <n v="0"/>
    <n v="0"/>
    <n v="0"/>
    <n v="0"/>
    <n v="0"/>
    <n v="0"/>
    <n v="0"/>
    <n v="0"/>
    <n v="0"/>
    <n v="0"/>
    <n v="0"/>
    <x v="0"/>
    <e v="#REF!"/>
    <x v="0"/>
  </r>
  <r>
    <s v="J2RI38I3Z11POSH TAUPE"/>
    <s v="02/01/2022"/>
    <d v="2021-05-06T00:00:00"/>
    <m/>
    <x v="0"/>
    <x v="4"/>
    <s v="004.265.087.086"/>
    <s v="J2RI38I3Z11"/>
    <s v="SS MIDI T-SHIRT"/>
    <s v="G4Q9"/>
    <s v="POSH TAUPE"/>
    <s v="ORGANIC STREAM JERSEY 180"/>
    <s v="BD"/>
    <n v="20"/>
    <x v="3"/>
    <n v="19000"/>
    <n v="79"/>
    <n v="6.2"/>
    <n v="0.31"/>
    <m/>
    <m/>
    <m/>
    <m/>
    <m/>
    <m/>
    <m/>
    <m/>
    <m/>
    <n v="0"/>
    <n v="0"/>
    <n v="0"/>
    <n v="0"/>
    <n v="0"/>
    <n v="0"/>
    <n v="0"/>
    <n v="0"/>
    <n v="0"/>
    <n v="0"/>
    <n v="0"/>
    <n v="0"/>
    <n v="0"/>
    <n v="0"/>
    <n v="0"/>
    <n v="0"/>
    <n v="0"/>
    <n v="0"/>
    <n v="0"/>
    <n v="0"/>
    <n v="0"/>
    <n v="0"/>
    <n v="0"/>
    <n v="0"/>
    <n v="0"/>
    <x v="0"/>
    <e v="#REF!"/>
    <x v="0"/>
  </r>
  <r>
    <s v="J2RI38I3Z11Pure White"/>
    <s v="02/01/2022"/>
    <d v="2021-05-06T00:00:00"/>
    <m/>
    <x v="0"/>
    <x v="4"/>
    <s v="004.265.087.086"/>
    <s v="J2RI38I3Z11"/>
    <s v="SS MIDI T-SHIRT"/>
    <s v="G011"/>
    <s v="Pure White"/>
    <s v="ORGANIC STREAM JERSEY 180"/>
    <s v="BD"/>
    <n v="20"/>
    <x v="3"/>
    <n v="19000"/>
    <n v="79"/>
    <n v="6.2"/>
    <n v="0.31"/>
    <m/>
    <m/>
    <m/>
    <m/>
    <m/>
    <m/>
    <m/>
    <m/>
    <m/>
    <n v="0"/>
    <n v="0"/>
    <n v="0"/>
    <n v="0"/>
    <n v="0"/>
    <n v="0"/>
    <n v="0"/>
    <n v="0"/>
    <n v="0"/>
    <n v="0"/>
    <n v="0"/>
    <n v="0"/>
    <n v="0"/>
    <n v="0"/>
    <n v="0"/>
    <n v="0"/>
    <n v="0"/>
    <n v="0"/>
    <n v="0"/>
    <n v="0"/>
    <n v="0"/>
    <n v="0"/>
    <n v="0"/>
    <n v="0"/>
    <n v="0"/>
    <x v="0"/>
    <e v="#REF!"/>
    <x v="0"/>
  </r>
  <r>
    <s v="J2RI38I3Z11WATER ON DECK"/>
    <s v="02/01/2022"/>
    <d v="2021-05-06T00:00:00"/>
    <m/>
    <x v="0"/>
    <x v="4"/>
    <s v="004.265.087.086"/>
    <s v="J2RI38I3Z11"/>
    <s v="SS MIDI T-SHIRT"/>
    <s v="G8EZ"/>
    <s v="WATER ON DECK"/>
    <s v="ORGANIC STREAM JERSEY 180"/>
    <s v="BD"/>
    <n v="20"/>
    <x v="3"/>
    <n v="19000"/>
    <n v="79"/>
    <n v="6.2"/>
    <n v="0.31"/>
    <m/>
    <m/>
    <m/>
    <m/>
    <m/>
    <m/>
    <m/>
    <m/>
    <m/>
    <n v="0"/>
    <n v="0"/>
    <n v="0"/>
    <n v="0"/>
    <n v="0"/>
    <n v="0"/>
    <n v="0"/>
    <n v="0"/>
    <n v="0"/>
    <n v="0"/>
    <n v="0"/>
    <n v="0"/>
    <n v="0"/>
    <n v="0"/>
    <n v="0"/>
    <n v="0"/>
    <n v="0"/>
    <n v="0"/>
    <n v="0"/>
    <n v="0"/>
    <n v="0"/>
    <n v="0"/>
    <n v="0"/>
    <n v="0"/>
    <n v="0"/>
    <x v="0"/>
    <e v="#REF!"/>
    <x v="0"/>
  </r>
  <r>
    <s v="J2RI39MC03WALLOVER GJ BLUE COMBO"/>
    <s v="01/01/2022"/>
    <d v="2021-05-06T00:00:00"/>
    <m/>
    <x v="0"/>
    <x v="4"/>
    <s v="004.265.080.084"/>
    <s v="J2RI39MC03W"/>
    <s v="SL ACTIVE TOP"/>
    <s v="P72N"/>
    <s v="ALLOVER GJ BLUE COMBO"/>
    <s v="RECYCLED MICROFIBER 250"/>
    <s v="CN"/>
    <n v="29"/>
    <x v="3"/>
    <n v="19000"/>
    <n v="119"/>
    <n v="8.99"/>
    <n v="0.31"/>
    <m/>
    <m/>
    <m/>
    <m/>
    <m/>
    <m/>
    <m/>
    <m/>
    <m/>
    <n v="0"/>
    <n v="0"/>
    <n v="0"/>
    <n v="0"/>
    <n v="0"/>
    <n v="0"/>
    <n v="0"/>
    <n v="0"/>
    <n v="0"/>
    <n v="0"/>
    <n v="0"/>
    <n v="0"/>
    <n v="0"/>
    <n v="0"/>
    <n v="0"/>
    <n v="0"/>
    <n v="0"/>
    <n v="0"/>
    <n v="0"/>
    <n v="0"/>
    <n v="0"/>
    <n v="0"/>
    <n v="0"/>
    <n v="0"/>
    <n v="0"/>
    <x v="0"/>
    <e v="#REF!"/>
    <x v="0"/>
  </r>
  <r>
    <s v="J2RI39MC03WLOGO SIGNATURE PRINT PINK"/>
    <s v="01/01/2022"/>
    <d v="2021-05-06T00:00:00"/>
    <m/>
    <x v="0"/>
    <x v="4"/>
    <s v="004.265.080.084"/>
    <s v="J2RI39MC03W"/>
    <s v="SL ACTIVE TOP"/>
    <s v="P6J3"/>
    <s v="LOGO SIGNATURE PRINT PINK"/>
    <s v="RECYCLED MICROFIBER 250"/>
    <s v="CN"/>
    <n v="29"/>
    <x v="3"/>
    <n v="19000"/>
    <n v="119"/>
    <n v="8.99"/>
    <n v="0.31"/>
    <m/>
    <m/>
    <m/>
    <m/>
    <m/>
    <m/>
    <m/>
    <m/>
    <m/>
    <n v="0"/>
    <n v="0"/>
    <n v="0"/>
    <n v="0"/>
    <n v="0"/>
    <n v="0"/>
    <n v="0"/>
    <n v="0"/>
    <n v="0"/>
    <n v="0"/>
    <n v="0"/>
    <n v="0"/>
    <n v="0"/>
    <n v="0"/>
    <n v="0"/>
    <n v="0"/>
    <n v="0"/>
    <n v="0"/>
    <n v="0"/>
    <n v="0"/>
    <n v="0"/>
    <n v="0"/>
    <n v="0"/>
    <n v="0"/>
    <n v="0"/>
    <x v="0"/>
    <e v="#REF!"/>
    <x v="0"/>
  </r>
  <r>
    <s v="J2RI41K9YD2CAPRI LAKE"/>
    <s v="12/01/2021"/>
    <d v="2021-05-06T00:00:00"/>
    <m/>
    <x v="0"/>
    <x v="4"/>
    <s v="004.265.087.086"/>
    <s v="J2RI41K9YD2"/>
    <s v="GO SS POCKET BABY TEE"/>
    <s v="A70A"/>
    <s v="CAPRI LAKE"/>
    <s v="ORGANIC COTTON JSY 140"/>
    <s v="IN"/>
    <n v="24"/>
    <x v="3"/>
    <n v="19000"/>
    <n v="99"/>
    <n v="7.4399999999999995"/>
    <n v="0.31"/>
    <n v="18"/>
    <n v="9"/>
    <n v="9"/>
    <n v="9"/>
    <m/>
    <m/>
    <m/>
    <m/>
    <m/>
    <n v="45"/>
    <n v="334.79999999999995"/>
    <n v="7"/>
    <n v="9"/>
    <n v="9"/>
    <n v="8"/>
    <n v="6"/>
    <n v="6"/>
    <n v="45"/>
    <n v="0"/>
    <n v="0"/>
    <n v="0"/>
    <n v="0"/>
    <n v="0"/>
    <n v="0"/>
    <n v="0"/>
    <n v="0"/>
    <n v="0"/>
    <n v="7"/>
    <n v="9"/>
    <n v="9"/>
    <n v="8"/>
    <n v="6"/>
    <n v="6"/>
    <n v="45"/>
    <x v="14"/>
    <e v="#REF!"/>
    <x v="0"/>
  </r>
  <r>
    <s v="J2RI41K9YD2Jet Black A996"/>
    <s v="12/01/2021"/>
    <d v="2021-05-06T00:00:00"/>
    <m/>
    <x v="0"/>
    <x v="4"/>
    <s v="004.265.087.086"/>
    <s v="J2RI41K9YD2"/>
    <s v="GO SS POCKET BABY TEE"/>
    <s v="JBLK"/>
    <s v="Jet Black A996"/>
    <s v="ORGANIC COTTON JSY 140"/>
    <s v="IN"/>
    <n v="24"/>
    <x v="3"/>
    <n v="19000"/>
    <n v="99"/>
    <n v="7.4399999999999995"/>
    <n v="0.31"/>
    <m/>
    <m/>
    <m/>
    <m/>
    <m/>
    <m/>
    <m/>
    <m/>
    <m/>
    <n v="0"/>
    <n v="0"/>
    <n v="0"/>
    <n v="0"/>
    <n v="0"/>
    <n v="0"/>
    <n v="0"/>
    <n v="0"/>
    <n v="0"/>
    <n v="0"/>
    <n v="0"/>
    <n v="0"/>
    <n v="0"/>
    <n v="0"/>
    <n v="0"/>
    <n v="0"/>
    <n v="0"/>
    <n v="0"/>
    <n v="0"/>
    <n v="0"/>
    <n v="0"/>
    <n v="0"/>
    <n v="0"/>
    <n v="0"/>
    <n v="0"/>
    <x v="0"/>
    <e v="#REF!"/>
    <x v="0"/>
  </r>
  <r>
    <s v="J2RI41K9YD2PAGODA RED"/>
    <s v="12/01/2021"/>
    <d v="2021-05-06T00:00:00"/>
    <m/>
    <x v="0"/>
    <x v="4"/>
    <s v="004.265.087.086"/>
    <s v="J2RI41K9YD2"/>
    <s v="GO SS POCKET BABY TEE"/>
    <s v="G592"/>
    <s v="PAGODA RED"/>
    <s v="ORGANIC COTTON JSY 140"/>
    <s v="IN"/>
    <n v="24"/>
    <x v="3"/>
    <n v="19000"/>
    <n v="99"/>
    <n v="7.4399999999999995"/>
    <n v="0.31"/>
    <n v="18"/>
    <n v="9"/>
    <n v="9"/>
    <n v="9"/>
    <m/>
    <m/>
    <m/>
    <m/>
    <m/>
    <n v="45"/>
    <n v="334.79999999999995"/>
    <n v="7"/>
    <n v="9"/>
    <n v="9"/>
    <n v="8"/>
    <n v="6"/>
    <n v="6"/>
    <n v="45"/>
    <n v="0"/>
    <n v="0"/>
    <n v="0"/>
    <n v="0"/>
    <n v="0"/>
    <n v="0"/>
    <n v="0"/>
    <n v="0"/>
    <n v="0"/>
    <n v="7"/>
    <n v="9"/>
    <n v="9"/>
    <n v="8"/>
    <n v="6"/>
    <n v="6"/>
    <n v="45"/>
    <x v="14"/>
    <e v="#REF!"/>
    <x v="0"/>
  </r>
  <r>
    <s v="J2RI41K9YD2Pure White"/>
    <s v="12/01/2021"/>
    <d v="2021-05-06T00:00:00"/>
    <m/>
    <x v="0"/>
    <x v="4"/>
    <s v="004.265.087.086"/>
    <s v="J2RI41K9YD2"/>
    <s v="GO SS POCKET BABY TEE"/>
    <s v="G011"/>
    <s v="Pure White"/>
    <s v="ORGANIC COTTON JSY 140"/>
    <s v="IN"/>
    <n v="24"/>
    <x v="3"/>
    <n v="19000"/>
    <n v="99"/>
    <n v="7.4399999999999995"/>
    <n v="0.31"/>
    <m/>
    <m/>
    <m/>
    <m/>
    <m/>
    <m/>
    <m/>
    <m/>
    <m/>
    <n v="0"/>
    <n v="0"/>
    <n v="0"/>
    <n v="0"/>
    <n v="0"/>
    <n v="0"/>
    <n v="0"/>
    <n v="0"/>
    <n v="0"/>
    <n v="0"/>
    <n v="0"/>
    <n v="0"/>
    <n v="0"/>
    <n v="0"/>
    <n v="0"/>
    <n v="0"/>
    <n v="0"/>
    <n v="0"/>
    <n v="0"/>
    <n v="0"/>
    <n v="0"/>
    <n v="0"/>
    <n v="0"/>
    <n v="0"/>
    <n v="0"/>
    <x v="0"/>
    <e v="#REF!"/>
    <x v="0"/>
  </r>
  <r>
    <s v="J2RK00KA6R0EU STARLIGHT BLUE"/>
    <s v="12/01/2021"/>
    <d v="2021-05-06T00:00:00"/>
    <m/>
    <x v="0"/>
    <x v="4"/>
    <s v="004.265.051.048"/>
    <s v="J2RK00KA6R0"/>
    <s v="LS FLEECE DRESS"/>
    <s v="EUSB"/>
    <s v="EU STARLIGHT BLUE"/>
    <s v="SUSTAINABLE FRENCH TERRY 290"/>
    <s v="BD"/>
    <n v="42"/>
    <x v="1"/>
    <n v="29000"/>
    <n v="169"/>
    <n v="13.02"/>
    <n v="0.31"/>
    <m/>
    <m/>
    <m/>
    <m/>
    <m/>
    <m/>
    <m/>
    <m/>
    <m/>
    <n v="0"/>
    <n v="0"/>
    <n v="0"/>
    <n v="0"/>
    <n v="0"/>
    <n v="0"/>
    <n v="0"/>
    <n v="0"/>
    <n v="0"/>
    <n v="0"/>
    <n v="0"/>
    <n v="0"/>
    <n v="0"/>
    <n v="0"/>
    <n v="0"/>
    <n v="0"/>
    <n v="0"/>
    <n v="0"/>
    <n v="0"/>
    <n v="0"/>
    <n v="0"/>
    <n v="0"/>
    <n v="0"/>
    <n v="0"/>
    <n v="0"/>
    <x v="0"/>
    <e v="#REF!"/>
    <x v="0"/>
  </r>
  <r>
    <s v="J2RK00KA6R0GLOWY GREEN"/>
    <s v="12/01/2021"/>
    <d v="2021-05-06T00:00:00"/>
    <m/>
    <x v="0"/>
    <x v="4"/>
    <s v="004.265.051.048"/>
    <s v="J2RK00KA6R0"/>
    <s v="LS FLEECE DRESS"/>
    <s v="GLOW"/>
    <s v="GLOWY GREEN"/>
    <s v="SUSTAINABLE FRENCH TERRY 290"/>
    <s v="BD"/>
    <n v="42"/>
    <x v="1"/>
    <n v="29000"/>
    <n v="169"/>
    <n v="13.02"/>
    <n v="0.31"/>
    <m/>
    <m/>
    <m/>
    <m/>
    <m/>
    <m/>
    <m/>
    <m/>
    <m/>
    <n v="0"/>
    <n v="0"/>
    <n v="0"/>
    <n v="0"/>
    <n v="0"/>
    <n v="0"/>
    <n v="0"/>
    <n v="0"/>
    <n v="0"/>
    <n v="0"/>
    <n v="0"/>
    <n v="0"/>
    <n v="0"/>
    <n v="0"/>
    <n v="0"/>
    <n v="0"/>
    <n v="0"/>
    <n v="0"/>
    <n v="0"/>
    <n v="0"/>
    <n v="0"/>
    <n v="0"/>
    <n v="0"/>
    <n v="0"/>
    <n v="0"/>
    <x v="0"/>
    <e v="#REF!"/>
    <x v="5"/>
  </r>
  <r>
    <s v="J2RK00KA6R0Jet Black A996"/>
    <s v="12/01/2021"/>
    <d v="2021-05-06T00:00:00"/>
    <m/>
    <x v="0"/>
    <x v="4"/>
    <s v="004.265.051.048"/>
    <s v="J2RK00KA6R0"/>
    <s v="LS FLEECE DRESS"/>
    <s v="JBLK"/>
    <s v="Jet Black A996"/>
    <s v="SUSTAINABLE FRENCH TERRY 290"/>
    <s v="BD"/>
    <n v="42"/>
    <x v="1"/>
    <n v="29000"/>
    <n v="169"/>
    <n v="13.02"/>
    <n v="0.31"/>
    <m/>
    <m/>
    <m/>
    <m/>
    <m/>
    <m/>
    <m/>
    <m/>
    <m/>
    <n v="0"/>
    <n v="0"/>
    <n v="0"/>
    <n v="0"/>
    <n v="0"/>
    <n v="0"/>
    <n v="0"/>
    <n v="0"/>
    <n v="0"/>
    <n v="0"/>
    <n v="0"/>
    <n v="0"/>
    <n v="0"/>
    <n v="0"/>
    <n v="0"/>
    <n v="0"/>
    <n v="0"/>
    <n v="0"/>
    <n v="0"/>
    <n v="0"/>
    <n v="0"/>
    <n v="0"/>
    <n v="0"/>
    <n v="0"/>
    <n v="0"/>
    <x v="0"/>
    <e v="#REF!"/>
    <x v="0"/>
  </r>
  <r>
    <s v="J2RK00KA6R0PINK TRIP"/>
    <s v="12/01/2021"/>
    <d v="2021-05-06T00:00:00"/>
    <m/>
    <x v="0"/>
    <x v="4"/>
    <s v="004.265.051.048"/>
    <s v="J2RK00KA6R0"/>
    <s v="LS FLEECE DRESS"/>
    <s v="G618"/>
    <s v="PINK TRIP"/>
    <s v="SUSTAINABLE FRENCH TERRY 290"/>
    <s v="BD"/>
    <n v="42"/>
    <x v="1"/>
    <n v="29000"/>
    <n v="169"/>
    <n v="13.02"/>
    <n v="0.31"/>
    <m/>
    <m/>
    <m/>
    <m/>
    <m/>
    <m/>
    <m/>
    <m/>
    <m/>
    <n v="0"/>
    <n v="0"/>
    <n v="0"/>
    <n v="0"/>
    <n v="0"/>
    <n v="0"/>
    <n v="0"/>
    <n v="0"/>
    <n v="0"/>
    <n v="0"/>
    <n v="0"/>
    <n v="0"/>
    <n v="0"/>
    <n v="0"/>
    <n v="0"/>
    <n v="0"/>
    <n v="0"/>
    <n v="0"/>
    <n v="0"/>
    <n v="0"/>
    <n v="0"/>
    <n v="0"/>
    <n v="0"/>
    <n v="0"/>
    <n v="0"/>
    <x v="0"/>
    <e v="#REF!"/>
    <x v="0"/>
  </r>
  <r>
    <s v="J2RK01K9Q00STARS JACQUARD COMBO"/>
    <m/>
    <d v="2021-05-06T00:00:00"/>
    <m/>
    <x v="0"/>
    <x v="4"/>
    <s v="004.265.051.048"/>
    <s v="J2RK01K9Q00"/>
    <s v="JERSEY BATWING SLEEVE DRESS"/>
    <s v="FS64"/>
    <s v="STARS JACQUARD COMBO"/>
    <s v="JERSEY MELANGE 200GSM"/>
    <s v="CN"/>
    <n v="0"/>
    <x v="1"/>
    <n v="0"/>
    <n v="0"/>
    <n v="0"/>
    <e v="#DIV/0!"/>
    <m/>
    <m/>
    <m/>
    <m/>
    <m/>
    <m/>
    <m/>
    <m/>
    <m/>
    <n v="0"/>
    <n v="0"/>
    <n v="0"/>
    <n v="0"/>
    <n v="0"/>
    <n v="0"/>
    <n v="0"/>
    <n v="0"/>
    <n v="0"/>
    <n v="0"/>
    <n v="0"/>
    <n v="0"/>
    <n v="0"/>
    <n v="0"/>
    <n v="0"/>
    <n v="0"/>
    <n v="0"/>
    <n v="0"/>
    <n v="0"/>
    <n v="0"/>
    <n v="0"/>
    <n v="0"/>
    <n v="0"/>
    <n v="0"/>
    <n v="0"/>
    <x v="0"/>
    <e v="#REF!"/>
    <x v="0"/>
  </r>
  <r>
    <s v="J2RK02K9Q00BLACK STAR PRINT"/>
    <m/>
    <d v="2021-05-06T00:00:00"/>
    <m/>
    <x v="0"/>
    <x v="4"/>
    <s v="004.265.051.055"/>
    <s v="J2RK02K9Q00"/>
    <s v="JERSEY HOODED LS JUMPSUIT"/>
    <s v="PWC9"/>
    <s v="BLACK STAR PRINT"/>
    <s v="JERSEY MELANGE 200GSM"/>
    <s v="CN"/>
    <n v="0"/>
    <x v="1"/>
    <n v="0"/>
    <n v="0"/>
    <n v="0"/>
    <e v="#DIV/0!"/>
    <m/>
    <m/>
    <m/>
    <m/>
    <m/>
    <m/>
    <m/>
    <m/>
    <m/>
    <n v="0"/>
    <n v="0"/>
    <n v="0"/>
    <n v="0"/>
    <n v="0"/>
    <n v="0"/>
    <n v="0"/>
    <n v="0"/>
    <n v="0"/>
    <n v="0"/>
    <n v="0"/>
    <n v="0"/>
    <n v="0"/>
    <n v="0"/>
    <n v="0"/>
    <n v="0"/>
    <n v="0"/>
    <n v="0"/>
    <n v="0"/>
    <n v="0"/>
    <n v="0"/>
    <n v="0"/>
    <n v="0"/>
    <n v="0"/>
    <n v="0"/>
    <x v="0"/>
    <e v="#REF!"/>
    <x v="0"/>
  </r>
  <r>
    <s v="J2RK05D4MD0SPORTY MEDIUM WASH"/>
    <s v="12/01/2021"/>
    <d v="2021-05-06T00:00:00"/>
    <m/>
    <x v="3"/>
    <x v="4"/>
    <m/>
    <s v="J2RK05D4MD0"/>
    <s v="DENIM SHORTALL"/>
    <s v="RTYW"/>
    <s v="SPORTY MEDIUM WASH"/>
    <s v="COTTON POLY BLUE DENIM"/>
    <s v="PK"/>
    <n v="49"/>
    <x v="1"/>
    <n v="39000"/>
    <n v="199"/>
    <n v="15.19"/>
    <n v="0.31"/>
    <m/>
    <m/>
    <m/>
    <m/>
    <m/>
    <m/>
    <m/>
    <m/>
    <m/>
    <n v="0"/>
    <n v="0"/>
    <n v="0"/>
    <n v="0"/>
    <n v="0"/>
    <n v="0"/>
    <n v="0"/>
    <n v="0"/>
    <n v="0"/>
    <n v="0"/>
    <n v="0"/>
    <n v="0"/>
    <n v="0"/>
    <n v="0"/>
    <n v="0"/>
    <n v="0"/>
    <n v="0"/>
    <n v="0"/>
    <n v="0"/>
    <n v="0"/>
    <n v="0"/>
    <n v="0"/>
    <n v="0"/>
    <n v="0"/>
    <n v="0"/>
    <x v="0"/>
    <e v="#REF!"/>
    <x v="0"/>
  </r>
  <r>
    <s v="J2RK07D4A00LIGHT MATCHA"/>
    <s v="12/01/2021"/>
    <d v="2021-05-06T00:00:00"/>
    <m/>
    <x v="3"/>
    <x v="4"/>
    <s v="004.265.051.055"/>
    <s v="J2RK07D4A00"/>
    <s v="MIXED FABRIC SS DRESS"/>
    <s v="G8CR"/>
    <s v="LIGHT MATCHA"/>
    <s v="DENIM 6.47 OZ"/>
    <s v="IN"/>
    <n v="49"/>
    <x v="1"/>
    <n v="39000"/>
    <n v="199"/>
    <n v="15.19"/>
    <n v="0.31"/>
    <m/>
    <m/>
    <m/>
    <m/>
    <m/>
    <m/>
    <m/>
    <m/>
    <m/>
    <n v="0"/>
    <n v="0"/>
    <n v="0"/>
    <n v="0"/>
    <n v="0"/>
    <n v="0"/>
    <n v="0"/>
    <n v="0"/>
    <n v="0"/>
    <n v="0"/>
    <n v="0"/>
    <n v="0"/>
    <n v="0"/>
    <n v="0"/>
    <n v="0"/>
    <n v="0"/>
    <n v="0"/>
    <n v="0"/>
    <n v="0"/>
    <n v="0"/>
    <n v="0"/>
    <n v="0"/>
    <n v="0"/>
    <n v="0"/>
    <n v="0"/>
    <x v="0"/>
    <e v="#REF!"/>
    <x v="0"/>
  </r>
  <r>
    <s v="J2RK07D4A00MOCCASIN"/>
    <s v="12/01/2021"/>
    <d v="2021-05-06T00:00:00"/>
    <m/>
    <x v="3"/>
    <x v="4"/>
    <s v="004.265.051.055"/>
    <s v="J2RK07D4A00"/>
    <s v="MIXED FABRIC SS DRESS"/>
    <s v="G1G2"/>
    <s v="MOCCASIN"/>
    <s v="DENIM 6.47 OZ"/>
    <s v="IN"/>
    <n v="49"/>
    <x v="1"/>
    <n v="39000"/>
    <n v="199"/>
    <n v="15.19"/>
    <n v="0.31"/>
    <m/>
    <m/>
    <m/>
    <m/>
    <m/>
    <m/>
    <m/>
    <m/>
    <m/>
    <n v="0"/>
    <n v="0"/>
    <n v="0"/>
    <n v="0"/>
    <n v="0"/>
    <n v="0"/>
    <n v="0"/>
    <n v="0"/>
    <n v="0"/>
    <n v="0"/>
    <n v="0"/>
    <n v="0"/>
    <n v="0"/>
    <n v="0"/>
    <n v="0"/>
    <n v="0"/>
    <n v="0"/>
    <n v="0"/>
    <n v="0"/>
    <n v="0"/>
    <n v="0"/>
    <n v="0"/>
    <n v="0"/>
    <n v="0"/>
    <n v="0"/>
    <x v="0"/>
    <e v="#REF!"/>
    <x v="0"/>
  </r>
  <r>
    <s v="J2RK07D4A00PINK TRIP"/>
    <s v="12/01/2021"/>
    <d v="2021-05-06T00:00:00"/>
    <m/>
    <x v="3"/>
    <x v="4"/>
    <s v="004.265.051.055"/>
    <s v="J2RK07D4A00"/>
    <s v="MIXED FABRIC SS DRESS"/>
    <s v="G618"/>
    <s v="PINK TRIP"/>
    <s v="DENIM 6.47 OZ"/>
    <s v="IN"/>
    <n v="49"/>
    <x v="1"/>
    <n v="39000"/>
    <n v="199"/>
    <n v="15.19"/>
    <n v="0.31"/>
    <m/>
    <m/>
    <m/>
    <m/>
    <m/>
    <m/>
    <m/>
    <m/>
    <m/>
    <n v="0"/>
    <n v="0"/>
    <n v="0"/>
    <n v="0"/>
    <n v="0"/>
    <n v="0"/>
    <n v="0"/>
    <n v="0"/>
    <n v="0"/>
    <n v="0"/>
    <n v="0"/>
    <n v="0"/>
    <n v="0"/>
    <n v="0"/>
    <n v="0"/>
    <n v="0"/>
    <n v="0"/>
    <n v="0"/>
    <n v="0"/>
    <n v="0"/>
    <n v="0"/>
    <n v="0"/>
    <n v="0"/>
    <n v="0"/>
    <n v="0"/>
    <x v="0"/>
    <e v="#REF!"/>
    <x v="0"/>
  </r>
  <r>
    <s v="J2RK08KAZM0RAINBOW CLOUD"/>
    <s v="12/01/2021"/>
    <d v="2021-05-06T00:00:00"/>
    <m/>
    <x v="0"/>
    <x v="4"/>
    <s v="004.265.051.048"/>
    <s v="J2RK08KAZM0"/>
    <s v="STRETCH JERSEY SS DRESS"/>
    <s v="F4RN"/>
    <s v="RAINBOW CLOUD"/>
    <s v="STRETCH POLY JERSEY"/>
    <s v="CN"/>
    <n v="42"/>
    <x v="1"/>
    <n v="29000"/>
    <n v="169"/>
    <n v="13.02"/>
    <n v="0.31"/>
    <m/>
    <m/>
    <m/>
    <m/>
    <m/>
    <m/>
    <m/>
    <m/>
    <m/>
    <n v="0"/>
    <n v="0"/>
    <n v="0"/>
    <n v="0"/>
    <n v="0"/>
    <n v="0"/>
    <n v="0"/>
    <n v="0"/>
    <n v="0"/>
    <n v="0"/>
    <n v="0"/>
    <n v="0"/>
    <n v="0"/>
    <n v="0"/>
    <n v="0"/>
    <n v="0"/>
    <n v="0"/>
    <n v="0"/>
    <n v="0"/>
    <n v="0"/>
    <n v="0"/>
    <n v="0"/>
    <n v="0"/>
    <n v="0"/>
    <n v="0"/>
    <x v="0"/>
    <e v="#REF!"/>
    <x v="0"/>
  </r>
  <r>
    <s v="J2RK08KAZM0STRIPES BLUE WITH FLEUR"/>
    <s v="01/01/2022"/>
    <d v="2021-05-06T00:00:00"/>
    <m/>
    <x v="0"/>
    <x v="4"/>
    <s v="004.265.051.048"/>
    <s v="J2RK08KAZM0"/>
    <s v="STRETCH JERSEY SS DRESS"/>
    <s v="PI88"/>
    <s v="STRIPES BLUE WITH FLEUR"/>
    <s v="STRETCH POLY JERSEY"/>
    <s v="CN"/>
    <n v="42"/>
    <x v="1"/>
    <n v="29000"/>
    <n v="169"/>
    <n v="13.02"/>
    <n v="0.31"/>
    <m/>
    <m/>
    <m/>
    <m/>
    <m/>
    <m/>
    <m/>
    <m/>
    <m/>
    <n v="0"/>
    <n v="0"/>
    <n v="0"/>
    <n v="0"/>
    <n v="0"/>
    <n v="0"/>
    <n v="0"/>
    <n v="0"/>
    <n v="0"/>
    <n v="0"/>
    <n v="0"/>
    <n v="0"/>
    <n v="0"/>
    <n v="0"/>
    <n v="0"/>
    <n v="0"/>
    <n v="0"/>
    <n v="0"/>
    <n v="0"/>
    <n v="0"/>
    <n v="0"/>
    <n v="0"/>
    <n v="0"/>
    <n v="0"/>
    <n v="0"/>
    <x v="0"/>
    <e v="#REF!"/>
    <x v="0"/>
  </r>
  <r>
    <s v="J2RK09KAE20MULTICOLOR PINK COMBO"/>
    <s v="12/01/2021"/>
    <d v="2021-05-06T00:00:00"/>
    <m/>
    <x v="0"/>
    <x v="4"/>
    <s v="004.265.051.048"/>
    <s v="J2RK09KAE20"/>
    <s v="STRETCH BABY TERRY SS DRESS"/>
    <s v="F68P"/>
    <s v="MULTICOLOR PINK COMBO"/>
    <s v="ECO STRETCH BABY TERRY 230 GSM"/>
    <s v="CN"/>
    <n v="39"/>
    <x v="1"/>
    <n v="29000"/>
    <n v="159"/>
    <n v="12.09"/>
    <n v="0.31"/>
    <m/>
    <m/>
    <m/>
    <m/>
    <m/>
    <m/>
    <m/>
    <m/>
    <m/>
    <n v="0"/>
    <n v="0"/>
    <n v="0"/>
    <n v="0"/>
    <n v="0"/>
    <n v="0"/>
    <n v="0"/>
    <n v="0"/>
    <n v="0"/>
    <n v="0"/>
    <n v="0"/>
    <n v="0"/>
    <n v="0"/>
    <n v="0"/>
    <n v="0"/>
    <n v="0"/>
    <n v="0"/>
    <n v="0"/>
    <n v="0"/>
    <n v="0"/>
    <n v="0"/>
    <n v="0"/>
    <n v="0"/>
    <n v="0"/>
    <n v="0"/>
    <x v="0"/>
    <e v="#REF!"/>
    <x v="0"/>
  </r>
  <r>
    <s v="J2RK09KAE20BLACK/WHITE/GREEN COMBO"/>
    <s v="12/01/2021"/>
    <d v="2021-05-06T00:00:00"/>
    <m/>
    <x v="0"/>
    <x v="4"/>
    <s v="004.265.051.048"/>
    <s v="J2RK09KAE20"/>
    <s v="STRETCH BABY TERRY SS DRESS"/>
    <s v="F66F"/>
    <s v="BLACK/WHITE/GREEN COMBO"/>
    <s v="ECO STRETCH BABY TERRY 230 GSM"/>
    <s v="CN"/>
    <n v="39"/>
    <x v="1"/>
    <n v="29000"/>
    <n v="159"/>
    <n v="12.09"/>
    <n v="0.31"/>
    <m/>
    <m/>
    <m/>
    <m/>
    <m/>
    <m/>
    <m/>
    <m/>
    <m/>
    <n v="0"/>
    <n v="0"/>
    <n v="0"/>
    <n v="0"/>
    <n v="0"/>
    <n v="0"/>
    <n v="0"/>
    <n v="0"/>
    <n v="0"/>
    <n v="0"/>
    <n v="0"/>
    <n v="0"/>
    <n v="0"/>
    <n v="0"/>
    <n v="0"/>
    <n v="0"/>
    <n v="0"/>
    <n v="0"/>
    <n v="0"/>
    <n v="0"/>
    <n v="0"/>
    <n v="0"/>
    <n v="0"/>
    <n v="0"/>
    <n v="0"/>
    <x v="0"/>
    <e v="#REF!"/>
    <x v="0"/>
  </r>
  <r>
    <s v="J2RK11WD8G2WHITE ON BLACK POIS PRINT"/>
    <s v="01/01/2022"/>
    <d v="2021-05-06T00:00:00"/>
    <m/>
    <x v="1"/>
    <x v="4"/>
    <s v="004.265.051.049"/>
    <s v="J2RK11WD8G2"/>
    <s v="POLI SATIN LS DRESS"/>
    <s v="PV98"/>
    <s v="WHITE ON BLACK POIS PRINT"/>
    <s v="ECO BREEZY CHARM 84"/>
    <s v="CN"/>
    <n v="49"/>
    <x v="1"/>
    <n v="39000"/>
    <n v="199"/>
    <n v="15.19"/>
    <n v="0.31"/>
    <m/>
    <m/>
    <m/>
    <m/>
    <m/>
    <m/>
    <m/>
    <m/>
    <m/>
    <n v="0"/>
    <n v="0"/>
    <n v="0"/>
    <n v="0"/>
    <n v="0"/>
    <n v="0"/>
    <n v="0"/>
    <n v="0"/>
    <n v="0"/>
    <n v="0"/>
    <n v="0"/>
    <n v="0"/>
    <n v="0"/>
    <n v="0"/>
    <n v="0"/>
    <n v="0"/>
    <n v="0"/>
    <n v="0"/>
    <n v="0"/>
    <n v="0"/>
    <n v="0"/>
    <n v="0"/>
    <n v="0"/>
    <n v="0"/>
    <n v="0"/>
    <x v="0"/>
    <e v="#REF!"/>
    <x v="0"/>
  </r>
  <r>
    <s v="J2RK11WD8G2SMALL DOT PRINT DEEPEST DEPTH"/>
    <s v="01/01/2022"/>
    <d v="2021-05-06T00:00:00"/>
    <m/>
    <x v="1"/>
    <x v="4"/>
    <s v="004.265.051.049"/>
    <s v="J2RK11WD8G2"/>
    <s v="POLI SATIN LS DRESS"/>
    <s v="P72T"/>
    <s v="SMALL DOT PRINT DEEPEST DEPTH"/>
    <s v="ECO BREEZY CHARM 84"/>
    <s v="CN"/>
    <n v="49"/>
    <x v="1"/>
    <n v="39000"/>
    <n v="199"/>
    <n v="15.19"/>
    <n v="0.31"/>
    <m/>
    <m/>
    <m/>
    <m/>
    <m/>
    <m/>
    <m/>
    <m/>
    <m/>
    <n v="0"/>
    <n v="0"/>
    <n v="0"/>
    <n v="0"/>
    <n v="0"/>
    <n v="0"/>
    <n v="0"/>
    <n v="0"/>
    <n v="0"/>
    <n v="0"/>
    <n v="0"/>
    <n v="0"/>
    <n v="0"/>
    <n v="0"/>
    <n v="0"/>
    <n v="0"/>
    <n v="0"/>
    <n v="0"/>
    <n v="0"/>
    <n v="0"/>
    <n v="0"/>
    <n v="0"/>
    <n v="0"/>
    <n v="0"/>
    <n v="0"/>
    <x v="0"/>
    <e v="#REF!"/>
    <x v="0"/>
  </r>
  <r>
    <s v="J2RK12KAZM0NECESSARY RED"/>
    <s v="01/01/2022"/>
    <d v="2021-05-06T00:00:00"/>
    <m/>
    <x v="0"/>
    <x v="4"/>
    <s v="004.265.051.048"/>
    <s v="J2RK12KAZM0"/>
    <s v="STRETCH JERSEY SS DRESS"/>
    <s v="G512"/>
    <s v="NECESSARY RED"/>
    <s v="STRETCH POLY JERSEY"/>
    <s v="CN"/>
    <n v="42"/>
    <x v="1"/>
    <n v="29000"/>
    <n v="169"/>
    <n v="13.02"/>
    <n v="0.31"/>
    <m/>
    <m/>
    <m/>
    <m/>
    <m/>
    <m/>
    <m/>
    <m/>
    <m/>
    <n v="0"/>
    <n v="0"/>
    <n v="0"/>
    <n v="0"/>
    <n v="0"/>
    <n v="0"/>
    <n v="0"/>
    <n v="0"/>
    <n v="0"/>
    <n v="0"/>
    <n v="0"/>
    <n v="0"/>
    <n v="0"/>
    <n v="0"/>
    <n v="0"/>
    <n v="0"/>
    <n v="0"/>
    <n v="0"/>
    <n v="0"/>
    <n v="0"/>
    <n v="0"/>
    <n v="0"/>
    <n v="0"/>
    <n v="0"/>
    <n v="0"/>
    <x v="0"/>
    <e v="#REF!"/>
    <x v="0"/>
  </r>
  <r>
    <s v="J2RK12KAZM0SILK BLUE"/>
    <s v="01/01/2022"/>
    <d v="2021-05-06T00:00:00"/>
    <m/>
    <x v="0"/>
    <x v="4"/>
    <s v="004.265.051.048"/>
    <s v="J2RK12KAZM0"/>
    <s v="STRETCH JERSEY SS DRESS"/>
    <s v="G7R1"/>
    <s v="SILK BLUE"/>
    <s v="STRETCH POLY JERSEY"/>
    <s v="CN"/>
    <n v="42"/>
    <x v="1"/>
    <n v="29000"/>
    <n v="169"/>
    <n v="13.02"/>
    <n v="0.31"/>
    <m/>
    <m/>
    <m/>
    <m/>
    <m/>
    <m/>
    <m/>
    <m/>
    <m/>
    <n v="0"/>
    <n v="0"/>
    <n v="0"/>
    <n v="0"/>
    <n v="0"/>
    <n v="0"/>
    <n v="0"/>
    <n v="0"/>
    <n v="0"/>
    <n v="0"/>
    <n v="0"/>
    <n v="0"/>
    <n v="0"/>
    <n v="0"/>
    <n v="0"/>
    <n v="0"/>
    <n v="0"/>
    <n v="0"/>
    <n v="0"/>
    <n v="0"/>
    <n v="0"/>
    <n v="0"/>
    <n v="0"/>
    <n v="0"/>
    <n v="0"/>
    <x v="0"/>
    <e v="#REF!"/>
    <x v="0"/>
  </r>
  <r>
    <s v="J2RK13KAE70BLACK/GREY COMBO"/>
    <s v="01/01/2022"/>
    <d v="2021-05-06T00:00:00"/>
    <m/>
    <x v="0"/>
    <x v="4"/>
    <s v="004.265.051.048"/>
    <s v="J2RK13KAE70"/>
    <s v="FRENCH TERRY HOODED LS DRESS"/>
    <s v="FJB9"/>
    <s v="BLACK/GREY COMBO"/>
    <s v="ECO MELANGE FRENCH TERRY 290"/>
    <s v="CN"/>
    <n v="49"/>
    <x v="1"/>
    <n v="39000"/>
    <n v="199"/>
    <n v="15.19"/>
    <n v="0.31"/>
    <m/>
    <m/>
    <m/>
    <m/>
    <m/>
    <m/>
    <m/>
    <m/>
    <m/>
    <n v="0"/>
    <n v="0"/>
    <n v="0"/>
    <n v="0"/>
    <n v="0"/>
    <n v="0"/>
    <n v="0"/>
    <n v="0"/>
    <n v="0"/>
    <n v="0"/>
    <n v="0"/>
    <n v="0"/>
    <n v="0"/>
    <n v="0"/>
    <n v="0"/>
    <n v="0"/>
    <n v="0"/>
    <n v="0"/>
    <n v="0"/>
    <n v="0"/>
    <n v="0"/>
    <n v="0"/>
    <n v="0"/>
    <n v="0"/>
    <n v="0"/>
    <x v="0"/>
    <e v="#REF!"/>
    <x v="0"/>
  </r>
  <r>
    <s v="J2RK15Z2GL0NECESSARY RED"/>
    <s v="01/01/2022"/>
    <d v="2021-05-06T00:00:00"/>
    <m/>
    <x v="4"/>
    <x v="4"/>
    <s v="004.265.051.055"/>
    <s v="J2RK15Z2GL0"/>
    <s v="LS SWEATER DRESS"/>
    <s v="G512"/>
    <s v="NECESSARY RED"/>
    <s v="VISCOSE MIX JACQUARD"/>
    <s v="CN"/>
    <n v="46"/>
    <x v="1"/>
    <n v="39000"/>
    <n v="189"/>
    <n v="14.26"/>
    <n v="0.31"/>
    <m/>
    <m/>
    <m/>
    <m/>
    <m/>
    <m/>
    <m/>
    <m/>
    <m/>
    <n v="0"/>
    <n v="0"/>
    <n v="0"/>
    <n v="0"/>
    <n v="0"/>
    <n v="0"/>
    <n v="0"/>
    <n v="0"/>
    <n v="0"/>
    <n v="0"/>
    <n v="0"/>
    <n v="0"/>
    <n v="0"/>
    <n v="0"/>
    <n v="0"/>
    <n v="0"/>
    <n v="0"/>
    <n v="0"/>
    <n v="0"/>
    <n v="0"/>
    <n v="0"/>
    <n v="0"/>
    <n v="0"/>
    <n v="0"/>
    <n v="0"/>
    <x v="0"/>
    <e v="#REF!"/>
    <x v="0"/>
  </r>
  <r>
    <s v="J2RK15Z2GL0Pure White"/>
    <s v="12/01/2021"/>
    <d v="2021-05-06T00:00:00"/>
    <m/>
    <x v="4"/>
    <x v="4"/>
    <s v="004.265.051.055"/>
    <s v="J2RK15Z2GL0"/>
    <s v="LS SWEATER DRESS"/>
    <s v="G011"/>
    <s v="Pure White"/>
    <s v="VISCOSE MIX JACQUARD"/>
    <s v="CN"/>
    <n v="46"/>
    <x v="1"/>
    <n v="39000"/>
    <n v="189"/>
    <n v="14.26"/>
    <n v="0.31"/>
    <m/>
    <m/>
    <m/>
    <m/>
    <m/>
    <m/>
    <m/>
    <m/>
    <m/>
    <n v="0"/>
    <n v="0"/>
    <n v="0"/>
    <n v="0"/>
    <n v="0"/>
    <n v="0"/>
    <n v="0"/>
    <n v="0"/>
    <n v="0"/>
    <n v="0"/>
    <n v="0"/>
    <n v="0"/>
    <n v="0"/>
    <n v="0"/>
    <n v="0"/>
    <n v="0"/>
    <n v="0"/>
    <n v="0"/>
    <n v="0"/>
    <n v="0"/>
    <n v="0"/>
    <n v="0"/>
    <n v="0"/>
    <n v="0"/>
    <n v="0"/>
    <x v="0"/>
    <e v="#REF!"/>
    <x v="0"/>
  </r>
  <r>
    <s v="J2RK15Z2GL0SILK BLUE"/>
    <s v="01/01/2022"/>
    <d v="2021-05-06T00:00:00"/>
    <m/>
    <x v="4"/>
    <x v="4"/>
    <s v="004.265.051.055"/>
    <s v="J2RK15Z2GL0"/>
    <s v="LS SWEATER DRESS"/>
    <s v="G7R1"/>
    <s v="SILK BLUE"/>
    <s v="VISCOSE MIX JACQUARD"/>
    <s v="CN"/>
    <n v="46"/>
    <x v="1"/>
    <n v="39000"/>
    <n v="189"/>
    <n v="14.26"/>
    <n v="0.31"/>
    <m/>
    <m/>
    <m/>
    <m/>
    <m/>
    <m/>
    <m/>
    <m/>
    <m/>
    <n v="0"/>
    <n v="0"/>
    <n v="0"/>
    <n v="0"/>
    <n v="0"/>
    <n v="0"/>
    <n v="0"/>
    <n v="0"/>
    <n v="0"/>
    <n v="0"/>
    <n v="0"/>
    <n v="0"/>
    <n v="0"/>
    <n v="0"/>
    <n v="0"/>
    <n v="0"/>
    <n v="0"/>
    <n v="0"/>
    <n v="0"/>
    <n v="0"/>
    <n v="0"/>
    <n v="0"/>
    <n v="0"/>
    <n v="0"/>
    <n v="0"/>
    <x v="0"/>
    <e v="#REF!"/>
    <x v="0"/>
  </r>
  <r>
    <s v="J2RK16D4DN2BIG INDIGO STRIPES"/>
    <s v="01/01/2022"/>
    <d v="2021-05-06T00:00:00"/>
    <m/>
    <x v="3"/>
    <x v="4"/>
    <s v="004.265.051.055"/>
    <s v="J2RK16D4DN2"/>
    <s v="STRIPED BULL DENIM LS DRESS"/>
    <s v="BIGI"/>
    <s v="BIG INDIGO STRIPES"/>
    <s v="ULTRA SKIN SS WHITE"/>
    <s v="TN"/>
    <n v="49"/>
    <x v="1"/>
    <n v="39000"/>
    <n v="199"/>
    <n v="15.19"/>
    <n v="0.31"/>
    <m/>
    <m/>
    <m/>
    <m/>
    <m/>
    <m/>
    <m/>
    <m/>
    <m/>
    <n v="0"/>
    <n v="0"/>
    <n v="0"/>
    <n v="0"/>
    <n v="0"/>
    <n v="0"/>
    <n v="0"/>
    <n v="0"/>
    <n v="0"/>
    <n v="0"/>
    <n v="0"/>
    <n v="0"/>
    <n v="0"/>
    <n v="0"/>
    <n v="0"/>
    <n v="0"/>
    <n v="0"/>
    <n v="0"/>
    <n v="0"/>
    <n v="0"/>
    <n v="0"/>
    <n v="0"/>
    <n v="0"/>
    <n v="0"/>
    <n v="0"/>
    <x v="0"/>
    <e v="#REF!"/>
    <x v="0"/>
  </r>
  <r>
    <s v="J2RK17D4EU0BLUE DENIM DOTS SASH"/>
    <s v="12/01/2021"/>
    <d v="2021-05-06T00:00:00"/>
    <m/>
    <x v="3"/>
    <x v="4"/>
    <s v="004.265.051.055"/>
    <s v="J2RK17D4EU0"/>
    <s v="DENIM ADJ. LS DRESS"/>
    <s v="BDDS"/>
    <s v="BLUE DENIM DOTS SASH"/>
    <s v="BABY RG INDACO"/>
    <s v="IN"/>
    <n v="49"/>
    <x v="1"/>
    <n v="39000"/>
    <n v="199"/>
    <n v="15.19"/>
    <n v="0.31"/>
    <m/>
    <m/>
    <m/>
    <m/>
    <m/>
    <m/>
    <m/>
    <m/>
    <m/>
    <n v="0"/>
    <n v="0"/>
    <n v="0"/>
    <n v="0"/>
    <n v="0"/>
    <n v="0"/>
    <n v="0"/>
    <n v="0"/>
    <n v="0"/>
    <n v="0"/>
    <n v="0"/>
    <n v="0"/>
    <n v="0"/>
    <n v="0"/>
    <n v="0"/>
    <n v="0"/>
    <n v="0"/>
    <n v="0"/>
    <n v="0"/>
    <n v="0"/>
    <n v="0"/>
    <n v="0"/>
    <n v="0"/>
    <n v="0"/>
    <n v="0"/>
    <x v="0"/>
    <e v="#REF!"/>
    <x v="0"/>
  </r>
  <r>
    <s v="J2RK18KA6R0Pure White"/>
    <s v="01/01/2022"/>
    <d v="2021-05-06T00:00:00"/>
    <m/>
    <x v="2"/>
    <x v="4"/>
    <s v="004.265.051.048"/>
    <s v="J2RK18KA6R0"/>
    <s v="FRENCH TERRY LS DRESS"/>
    <s v="G011"/>
    <s v="Pure White"/>
    <s v="SUSTAINABLE FRENCH TERRY 290"/>
    <s v="IN"/>
    <n v="46"/>
    <x v="1"/>
    <n v="39000"/>
    <n v="189"/>
    <n v="14.26"/>
    <n v="0.31"/>
    <n v="18"/>
    <n v="9"/>
    <n v="9"/>
    <n v="9"/>
    <m/>
    <m/>
    <m/>
    <m/>
    <m/>
    <n v="45"/>
    <n v="641.70000000000005"/>
    <n v="0"/>
    <n v="0"/>
    <n v="0"/>
    <n v="0"/>
    <n v="0"/>
    <n v="0"/>
    <n v="0"/>
    <n v="0"/>
    <n v="0"/>
    <n v="0"/>
    <n v="0"/>
    <n v="0"/>
    <n v="0"/>
    <n v="0"/>
    <n v="0"/>
    <n v="0"/>
    <n v="0"/>
    <n v="0"/>
    <n v="0"/>
    <n v="0"/>
    <n v="0"/>
    <n v="0"/>
    <n v="0"/>
    <x v="0"/>
    <e v="#REF!"/>
    <x v="0"/>
  </r>
  <r>
    <s v="J2RK18KA6R0Electric BLUE A743"/>
    <s v="01/01/2022"/>
    <d v="2021-05-06T00:00:00"/>
    <m/>
    <x v="2"/>
    <x v="4"/>
    <s v="004.265.051.048"/>
    <s v="J2RK18KA6R0"/>
    <s v="FRENCH TERRY LS DRESS"/>
    <s v="ELB"/>
    <s v="Electric BLUE A743"/>
    <s v="SUSTAINABLE FRENCH TERRY 290"/>
    <s v="IN"/>
    <n v="46"/>
    <x v="1"/>
    <n v="39000"/>
    <n v="189"/>
    <n v="14.26"/>
    <n v="0.31"/>
    <m/>
    <m/>
    <m/>
    <m/>
    <m/>
    <m/>
    <m/>
    <m/>
    <m/>
    <n v="0"/>
    <n v="0"/>
    <n v="0"/>
    <n v="0"/>
    <n v="0"/>
    <n v="0"/>
    <n v="0"/>
    <n v="0"/>
    <n v="0"/>
    <n v="0"/>
    <n v="0"/>
    <n v="0"/>
    <n v="0"/>
    <n v="0"/>
    <n v="0"/>
    <n v="0"/>
    <n v="0"/>
    <n v="0"/>
    <n v="0"/>
    <n v="0"/>
    <n v="0"/>
    <n v="0"/>
    <n v="0"/>
    <n v="0"/>
    <n v="0"/>
    <x v="0"/>
    <e v="#REF!"/>
    <x v="0"/>
  </r>
  <r>
    <s v="J2RK20WEF70Electric BLUE A743"/>
    <m/>
    <d v="2021-05-06T00:00:00"/>
    <m/>
    <x v="1"/>
    <x v="4"/>
    <s v="004.265.051.049"/>
    <s v="J2RK20WEF70"/>
    <s v="DOTS MUSLIN LS DRESS"/>
    <s v="ELB"/>
    <s v="Electric BLUE A743"/>
    <s v="DOTS MUSLIN 90GSM"/>
    <s v="IN"/>
    <n v="0"/>
    <x v="1"/>
    <n v="0"/>
    <n v="0"/>
    <n v="0"/>
    <e v="#DIV/0!"/>
    <m/>
    <m/>
    <m/>
    <m/>
    <m/>
    <m/>
    <m/>
    <m/>
    <m/>
    <n v="0"/>
    <n v="0"/>
    <n v="0"/>
    <n v="0"/>
    <n v="0"/>
    <n v="0"/>
    <n v="0"/>
    <n v="0"/>
    <n v="0"/>
    <n v="0"/>
    <n v="0"/>
    <n v="0"/>
    <n v="0"/>
    <n v="0"/>
    <n v="0"/>
    <n v="0"/>
    <n v="0"/>
    <n v="0"/>
    <n v="0"/>
    <n v="0"/>
    <n v="0"/>
    <n v="0"/>
    <n v="0"/>
    <n v="0"/>
    <n v="0"/>
    <x v="0"/>
    <e v="#REF!"/>
    <x v="0"/>
  </r>
  <r>
    <s v="J2RK20WEF70Pure White"/>
    <m/>
    <d v="2021-05-06T00:00:00"/>
    <m/>
    <x v="1"/>
    <x v="4"/>
    <s v="004.265.051.049"/>
    <s v="J2RK20WEF70"/>
    <s v="DOTS MUSLIN LS DRESS"/>
    <s v="G011"/>
    <s v="Pure White"/>
    <s v="DOTS MUSLIN 90GSM"/>
    <s v="IN"/>
    <n v="0"/>
    <x v="1"/>
    <n v="0"/>
    <n v="0"/>
    <n v="0"/>
    <e v="#DIV/0!"/>
    <m/>
    <m/>
    <m/>
    <m/>
    <m/>
    <m/>
    <m/>
    <m/>
    <m/>
    <n v="0"/>
    <n v="0"/>
    <n v="0"/>
    <n v="0"/>
    <n v="0"/>
    <n v="0"/>
    <n v="0"/>
    <n v="0"/>
    <n v="0"/>
    <n v="0"/>
    <n v="0"/>
    <n v="0"/>
    <n v="0"/>
    <n v="0"/>
    <n v="0"/>
    <n v="0"/>
    <n v="0"/>
    <n v="0"/>
    <n v="0"/>
    <n v="0"/>
    <n v="0"/>
    <n v="0"/>
    <n v="0"/>
    <n v="0"/>
    <n v="0"/>
    <x v="0"/>
    <e v="#REF!"/>
    <x v="0"/>
  </r>
  <r>
    <s v="J2RK21R2UJ0CHESTNUT HEATHER"/>
    <s v="12/01/2021"/>
    <d v="2021-05-06T00:00:00"/>
    <m/>
    <x v="4"/>
    <x v="4"/>
    <s v="004.265.051.055"/>
    <s v="J2RK21R2UJ0"/>
    <s v="SWEATER LS DRESS"/>
    <s v="H154"/>
    <s v="CHESTNUT HEATHER"/>
    <s v="SWTR ARIA"/>
    <s v="CN"/>
    <n v="46"/>
    <x v="1"/>
    <n v="39000"/>
    <n v="189"/>
    <n v="14.26"/>
    <n v="0.31"/>
    <m/>
    <m/>
    <m/>
    <m/>
    <m/>
    <m/>
    <m/>
    <m/>
    <m/>
    <n v="0"/>
    <n v="0"/>
    <n v="0"/>
    <n v="0"/>
    <n v="0"/>
    <n v="0"/>
    <n v="0"/>
    <n v="0"/>
    <n v="0"/>
    <n v="0"/>
    <n v="0"/>
    <n v="0"/>
    <n v="0"/>
    <n v="0"/>
    <n v="0"/>
    <n v="0"/>
    <n v="0"/>
    <n v="0"/>
    <n v="0"/>
    <n v="0"/>
    <n v="0"/>
    <n v="0"/>
    <n v="0"/>
    <n v="0"/>
    <n v="0"/>
    <x v="0"/>
    <e v="#REF!"/>
    <x v="0"/>
  </r>
  <r>
    <s v="J2RK21R2UJ0CREAM WHITE"/>
    <s v="12/01/2021"/>
    <d v="2021-05-06T00:00:00"/>
    <m/>
    <x v="4"/>
    <x v="4"/>
    <s v="004.265.051.055"/>
    <s v="J2RK21R2UJ0"/>
    <s v="SWEATER LS DRESS"/>
    <s v="G012"/>
    <s v="CREAM WHITE"/>
    <s v="SWTR ARIA"/>
    <s v="CN"/>
    <n v="46"/>
    <x v="1"/>
    <n v="39000"/>
    <n v="189"/>
    <n v="14.26"/>
    <n v="0.31"/>
    <m/>
    <m/>
    <m/>
    <m/>
    <m/>
    <m/>
    <m/>
    <m/>
    <m/>
    <n v="0"/>
    <n v="0"/>
    <n v="0"/>
    <n v="0"/>
    <n v="0"/>
    <n v="0"/>
    <n v="0"/>
    <n v="0"/>
    <n v="0"/>
    <n v="0"/>
    <n v="0"/>
    <n v="0"/>
    <n v="0"/>
    <n v="0"/>
    <n v="0"/>
    <n v="0"/>
    <n v="0"/>
    <n v="0"/>
    <n v="0"/>
    <n v="0"/>
    <n v="0"/>
    <n v="0"/>
    <n v="0"/>
    <n v="0"/>
    <n v="0"/>
    <x v="0"/>
    <e v="#REF!"/>
    <x v="0"/>
  </r>
  <r>
    <s v="J2RK21R2UJ0LIGHT STONE HEATHER"/>
    <s v="12/01/2021"/>
    <d v="2021-05-06T00:00:00"/>
    <m/>
    <x v="4"/>
    <x v="4"/>
    <s v="004.265.051.055"/>
    <s v="J2RK21R2UJ0"/>
    <s v="SWEATER LS DRESS"/>
    <s v="H9C9"/>
    <s v="LIGHT STONE HEATHER"/>
    <s v="SWTR ARIA"/>
    <s v="CN"/>
    <n v="46"/>
    <x v="1"/>
    <n v="39000"/>
    <n v="189"/>
    <n v="14.26"/>
    <n v="0.31"/>
    <m/>
    <m/>
    <m/>
    <m/>
    <m/>
    <m/>
    <m/>
    <m/>
    <m/>
    <n v="0"/>
    <n v="0"/>
    <n v="0"/>
    <n v="0"/>
    <n v="0"/>
    <n v="0"/>
    <n v="0"/>
    <n v="0"/>
    <n v="0"/>
    <n v="0"/>
    <n v="0"/>
    <n v="0"/>
    <n v="0"/>
    <n v="0"/>
    <n v="0"/>
    <n v="0"/>
    <n v="0"/>
    <n v="0"/>
    <n v="0"/>
    <n v="0"/>
    <n v="0"/>
    <n v="0"/>
    <n v="0"/>
    <n v="0"/>
    <n v="0"/>
    <x v="0"/>
    <e v="#REF!"/>
    <x v="0"/>
  </r>
  <r>
    <s v="J2RK21R2UJ0ALOE PALM"/>
    <s v="12/01/2021"/>
    <d v="2021-05-06T00:00:00"/>
    <m/>
    <x v="4"/>
    <x v="4"/>
    <s v="004.265.051.055"/>
    <s v="J2RK21R2UJ0"/>
    <s v="SWEATER LS DRESS"/>
    <s v="G7GP"/>
    <s v="ALOE PALM"/>
    <s v="SWTR ARIA"/>
    <s v="CN"/>
    <n v="46"/>
    <x v="1"/>
    <n v="39000"/>
    <n v="189"/>
    <n v="14.26"/>
    <n v="0.31"/>
    <m/>
    <m/>
    <m/>
    <m/>
    <m/>
    <m/>
    <m/>
    <m/>
    <m/>
    <n v="0"/>
    <n v="0"/>
    <n v="0"/>
    <n v="0"/>
    <n v="0"/>
    <n v="0"/>
    <n v="0"/>
    <n v="0"/>
    <n v="0"/>
    <n v="0"/>
    <n v="0"/>
    <n v="0"/>
    <n v="0"/>
    <n v="0"/>
    <n v="0"/>
    <n v="0"/>
    <n v="0"/>
    <n v="0"/>
    <n v="0"/>
    <n v="0"/>
    <n v="0"/>
    <n v="0"/>
    <n v="0"/>
    <n v="0"/>
    <n v="0"/>
    <x v="0"/>
    <e v="#REF!"/>
    <x v="0"/>
  </r>
  <r>
    <s v="J2RK21R2UJ0BALLET PINK"/>
    <s v="12/01/2021"/>
    <d v="2021-05-06T00:00:00"/>
    <m/>
    <x v="4"/>
    <x v="4"/>
    <s v="004.265.051.055"/>
    <s v="J2RK21R2UJ0"/>
    <s v="SWEATER LS DRESS"/>
    <s v="G6K9"/>
    <s v="BALLET PINK"/>
    <s v="SWTR ARIA"/>
    <s v="CN"/>
    <n v="46"/>
    <x v="1"/>
    <n v="39000"/>
    <n v="189"/>
    <n v="14.26"/>
    <n v="0.31"/>
    <m/>
    <m/>
    <m/>
    <m/>
    <m/>
    <m/>
    <m/>
    <m/>
    <m/>
    <n v="0"/>
    <n v="0"/>
    <n v="0"/>
    <n v="0"/>
    <n v="0"/>
    <n v="0"/>
    <n v="0"/>
    <n v="0"/>
    <n v="0"/>
    <n v="0"/>
    <n v="0"/>
    <n v="0"/>
    <n v="0"/>
    <n v="0"/>
    <n v="0"/>
    <n v="0"/>
    <n v="0"/>
    <n v="0"/>
    <n v="0"/>
    <n v="0"/>
    <n v="0"/>
    <n v="0"/>
    <n v="0"/>
    <n v="0"/>
    <n v="0"/>
    <x v="0"/>
    <e v="#REF!"/>
    <x v="0"/>
  </r>
  <r>
    <s v="J2RK22WEEP0ORCHIDEA"/>
    <s v="01/01/2022"/>
    <d v="2021-05-06T00:00:00"/>
    <m/>
    <x v="1"/>
    <x v="4"/>
    <s v="004.265.051.049"/>
    <s v="J2RK22WEEP0"/>
    <s v="LUREX CHIFFON DRESS_CEREMONY"/>
    <s v="PA42"/>
    <s v="ORCHIDEA"/>
    <s v="CHIFFON LUREX 70GSM"/>
    <s v="CN"/>
    <n v="49"/>
    <x v="1"/>
    <n v="39000"/>
    <n v="199"/>
    <n v="15.19"/>
    <n v="0.31"/>
    <m/>
    <m/>
    <m/>
    <m/>
    <m/>
    <m/>
    <m/>
    <m/>
    <m/>
    <n v="0"/>
    <n v="0"/>
    <n v="0"/>
    <n v="0"/>
    <n v="0"/>
    <n v="0"/>
    <n v="0"/>
    <n v="0"/>
    <n v="0"/>
    <n v="0"/>
    <n v="0"/>
    <n v="0"/>
    <n v="0"/>
    <n v="0"/>
    <n v="0"/>
    <n v="0"/>
    <n v="0"/>
    <n v="0"/>
    <n v="0"/>
    <n v="0"/>
    <n v="0"/>
    <n v="0"/>
    <n v="0"/>
    <n v="0"/>
    <n v="0"/>
    <x v="0"/>
    <e v="#REF!"/>
    <x v="0"/>
  </r>
  <r>
    <s v="J2RK26KAZS0BALLET PINK"/>
    <s v="01/01/2022"/>
    <d v="2021-05-06T00:00:00"/>
    <m/>
    <x v="0"/>
    <x v="4"/>
    <s v="004.265.051.048"/>
    <s v="J2RK26KAZS0"/>
    <s v="SCUBA SS DRESS_CEREMONY"/>
    <s v="G6K9"/>
    <s v="BALLET PINK"/>
    <s v="LIGH SCUBA 220GSM"/>
    <s v="CN"/>
    <n v="69"/>
    <x v="1"/>
    <n v="59000"/>
    <n v="279"/>
    <n v="21.39"/>
    <n v="0.31"/>
    <m/>
    <m/>
    <m/>
    <m/>
    <m/>
    <m/>
    <m/>
    <m/>
    <m/>
    <n v="0"/>
    <n v="0"/>
    <n v="0"/>
    <n v="0"/>
    <n v="0"/>
    <n v="0"/>
    <n v="0"/>
    <n v="0"/>
    <n v="0"/>
    <n v="0"/>
    <n v="0"/>
    <n v="0"/>
    <n v="0"/>
    <n v="0"/>
    <n v="0"/>
    <n v="0"/>
    <n v="0"/>
    <n v="0"/>
    <n v="0"/>
    <n v="0"/>
    <n v="0"/>
    <n v="0"/>
    <n v="0"/>
    <n v="0"/>
    <n v="0"/>
    <x v="0"/>
    <e v="#REF!"/>
    <x v="0"/>
  </r>
  <r>
    <s v="J2RK26KAZS0Pure White"/>
    <s v="01/01/2022"/>
    <d v="2021-05-06T00:00:00"/>
    <m/>
    <x v="0"/>
    <x v="4"/>
    <s v="004.265.051.048"/>
    <s v="J2RK26KAZS0"/>
    <s v="SCUBA SS DRESS_CEREMONY"/>
    <s v="G011"/>
    <s v="Pure White"/>
    <s v="LIGH SCUBA 220GSM"/>
    <s v="CN"/>
    <n v="69"/>
    <x v="1"/>
    <n v="59000"/>
    <n v="279"/>
    <n v="21.39"/>
    <n v="0.31"/>
    <m/>
    <m/>
    <m/>
    <m/>
    <m/>
    <m/>
    <m/>
    <m/>
    <m/>
    <n v="0"/>
    <n v="0"/>
    <n v="0"/>
    <n v="0"/>
    <n v="0"/>
    <n v="0"/>
    <n v="0"/>
    <n v="0"/>
    <n v="0"/>
    <n v="0"/>
    <n v="0"/>
    <n v="0"/>
    <n v="0"/>
    <n v="0"/>
    <n v="0"/>
    <n v="0"/>
    <n v="0"/>
    <n v="0"/>
    <n v="0"/>
    <n v="0"/>
    <n v="0"/>
    <n v="0"/>
    <n v="0"/>
    <n v="0"/>
    <n v="0"/>
    <x v="0"/>
    <e v="#REF!"/>
    <x v="0"/>
  </r>
  <r>
    <s v="J2RK26KAZS0SILK BLUE"/>
    <s v="01/01/2022"/>
    <d v="2021-05-06T00:00:00"/>
    <m/>
    <x v="0"/>
    <x v="4"/>
    <s v="004.265.051.048"/>
    <s v="J2RK26KAZS0"/>
    <s v="SCUBA SS DRESS_CEREMONY"/>
    <s v="G7R1"/>
    <s v="SILK BLUE"/>
    <s v="LIGH SCUBA 220GSM"/>
    <s v="CN"/>
    <n v="69"/>
    <x v="1"/>
    <n v="59000"/>
    <n v="279"/>
    <n v="21.39"/>
    <n v="0.31"/>
    <m/>
    <m/>
    <m/>
    <m/>
    <m/>
    <m/>
    <m/>
    <m/>
    <m/>
    <n v="0"/>
    <n v="0"/>
    <n v="0"/>
    <n v="0"/>
    <n v="0"/>
    <n v="0"/>
    <n v="0"/>
    <n v="0"/>
    <n v="0"/>
    <n v="0"/>
    <n v="0"/>
    <n v="0"/>
    <n v="0"/>
    <n v="0"/>
    <n v="0"/>
    <n v="0"/>
    <n v="0"/>
    <n v="0"/>
    <n v="0"/>
    <n v="0"/>
    <n v="0"/>
    <n v="0"/>
    <n v="0"/>
    <n v="0"/>
    <n v="0"/>
    <x v="0"/>
    <e v="#REF!"/>
    <x v="0"/>
  </r>
  <r>
    <s v="J2RK31WEEO0Jet Black A996"/>
    <s v="12/01/2021"/>
    <d v="2021-05-06T00:00:00"/>
    <m/>
    <x v="1"/>
    <x v="4"/>
    <s v="004.265.051.049"/>
    <s v="J2RK31WEEO0"/>
    <s v="MESH SL DRESS_CEREMONY"/>
    <s v="JBLK"/>
    <s v="Jet Black A996"/>
    <s v="SOFT MESH 50GSM"/>
    <s v="CN"/>
    <n v="69"/>
    <x v="3"/>
    <n v="59000"/>
    <n v="279"/>
    <n v="21.39"/>
    <n v="0.31"/>
    <m/>
    <m/>
    <m/>
    <m/>
    <m/>
    <m/>
    <m/>
    <m/>
    <m/>
    <n v="0"/>
    <n v="0"/>
    <n v="0"/>
    <n v="0"/>
    <n v="0"/>
    <n v="0"/>
    <n v="0"/>
    <n v="0"/>
    <n v="0"/>
    <n v="0"/>
    <n v="0"/>
    <n v="0"/>
    <n v="0"/>
    <n v="0"/>
    <n v="0"/>
    <n v="0"/>
    <n v="0"/>
    <n v="0"/>
    <n v="0"/>
    <n v="0"/>
    <n v="0"/>
    <n v="0"/>
    <n v="0"/>
    <n v="0"/>
    <n v="0"/>
    <x v="0"/>
    <e v="#REF!"/>
    <x v="0"/>
  </r>
  <r>
    <s v="J2RK31WEEO0PINK TRIP"/>
    <s v="12/01/2021"/>
    <d v="2021-05-06T00:00:00"/>
    <m/>
    <x v="1"/>
    <x v="4"/>
    <s v="004.265.051.049"/>
    <s v="J2RK31WEEO0"/>
    <s v="MESH SL DRESS_CEREMONY"/>
    <s v="G618"/>
    <s v="PINK TRIP"/>
    <s v="SOFT MESH 50GSM"/>
    <s v="CN"/>
    <n v="69"/>
    <x v="3"/>
    <n v="59000"/>
    <n v="279"/>
    <n v="21.39"/>
    <n v="0.31"/>
    <m/>
    <m/>
    <m/>
    <m/>
    <m/>
    <m/>
    <m/>
    <m/>
    <m/>
    <n v="0"/>
    <n v="0"/>
    <n v="0"/>
    <n v="0"/>
    <n v="0"/>
    <n v="0"/>
    <n v="0"/>
    <n v="0"/>
    <n v="0"/>
    <n v="0"/>
    <n v="0"/>
    <n v="0"/>
    <n v="0"/>
    <n v="0"/>
    <n v="0"/>
    <n v="0"/>
    <n v="0"/>
    <n v="0"/>
    <n v="0"/>
    <n v="0"/>
    <n v="0"/>
    <n v="0"/>
    <n v="0"/>
    <n v="0"/>
    <n v="0"/>
    <x v="0"/>
    <e v="#REF!"/>
    <x v="0"/>
  </r>
  <r>
    <s v="J2RK31WEEO0ALOE PALM"/>
    <s v="12/01/2021"/>
    <d v="2021-05-06T00:00:00"/>
    <m/>
    <x v="1"/>
    <x v="4"/>
    <s v="004.265.051.049"/>
    <s v="J2RK31WEEO0"/>
    <s v="MESH SL DRESS_CEREMONY"/>
    <s v="G7GP"/>
    <s v="ALOE PALM"/>
    <s v="SOFT MESH 50GSM"/>
    <s v="CN"/>
    <n v="69"/>
    <x v="3"/>
    <n v="59000"/>
    <n v="279"/>
    <n v="21.39"/>
    <n v="0.31"/>
    <m/>
    <m/>
    <m/>
    <m/>
    <m/>
    <m/>
    <m/>
    <m/>
    <m/>
    <n v="0"/>
    <n v="0"/>
    <n v="0"/>
    <n v="0"/>
    <n v="0"/>
    <n v="0"/>
    <n v="0"/>
    <n v="0"/>
    <n v="0"/>
    <n v="0"/>
    <n v="0"/>
    <n v="0"/>
    <n v="0"/>
    <n v="0"/>
    <n v="0"/>
    <n v="0"/>
    <n v="0"/>
    <n v="0"/>
    <n v="0"/>
    <n v="0"/>
    <n v="0"/>
    <n v="0"/>
    <n v="0"/>
    <n v="0"/>
    <n v="0"/>
    <x v="0"/>
    <e v="#REF!"/>
    <x v="0"/>
  </r>
  <r>
    <s v="J2RK33K6M80SILK BLUE"/>
    <s v="12/01/2021"/>
    <d v="2021-05-06T00:00:00"/>
    <m/>
    <x v="0"/>
    <x v="4"/>
    <s v="004.265.051.048"/>
    <s v="J2RK33K6M80"/>
    <s v="PUNTO ROMA SL DRESS_CEREMONY"/>
    <s v="G7R1"/>
    <s v="SILK BLUE"/>
    <s v="PUNTO ROMA 2_181"/>
    <s v="CN"/>
    <n v="69"/>
    <x v="3"/>
    <n v="59000"/>
    <n v="279"/>
    <n v="21.39"/>
    <n v="0.31"/>
    <m/>
    <m/>
    <m/>
    <m/>
    <m/>
    <m/>
    <m/>
    <m/>
    <m/>
    <n v="0"/>
    <n v="0"/>
    <n v="0"/>
    <n v="0"/>
    <n v="0"/>
    <n v="0"/>
    <n v="0"/>
    <n v="0"/>
    <n v="0"/>
    <n v="0"/>
    <n v="0"/>
    <n v="0"/>
    <n v="0"/>
    <n v="0"/>
    <n v="0"/>
    <n v="0"/>
    <n v="0"/>
    <n v="0"/>
    <n v="0"/>
    <n v="0"/>
    <n v="0"/>
    <n v="0"/>
    <n v="0"/>
    <n v="0"/>
    <n v="0"/>
    <x v="0"/>
    <e v="#REF!"/>
    <x v="0"/>
  </r>
  <r>
    <s v="J2RK33K6M80ALOE PALM"/>
    <s v="12/01/2021"/>
    <d v="2021-05-06T00:00:00"/>
    <m/>
    <x v="0"/>
    <x v="4"/>
    <s v="004.265.051.048"/>
    <s v="J2RK33K6M80"/>
    <s v="PUNTO ROMA SL DRESS_CEREMONY"/>
    <s v="G7GP"/>
    <s v="ALOE PALM"/>
    <s v="PUNTO ROMA 2_181"/>
    <s v="CN"/>
    <n v="69"/>
    <x v="3"/>
    <n v="59000"/>
    <n v="279"/>
    <n v="21.39"/>
    <n v="0.31"/>
    <m/>
    <m/>
    <m/>
    <m/>
    <m/>
    <m/>
    <m/>
    <m/>
    <m/>
    <n v="0"/>
    <n v="0"/>
    <n v="0"/>
    <n v="0"/>
    <n v="0"/>
    <n v="0"/>
    <n v="0"/>
    <n v="0"/>
    <n v="0"/>
    <n v="0"/>
    <n v="0"/>
    <n v="0"/>
    <n v="0"/>
    <n v="0"/>
    <n v="0"/>
    <n v="0"/>
    <n v="0"/>
    <n v="0"/>
    <n v="0"/>
    <n v="0"/>
    <n v="0"/>
    <n v="0"/>
    <n v="0"/>
    <n v="0"/>
    <n v="0"/>
    <x v="0"/>
    <e v="#REF!"/>
    <x v="0"/>
  </r>
  <r>
    <s v="J2RK33K6M80Pure White"/>
    <s v="12/01/2021"/>
    <d v="2021-05-06T00:00:00"/>
    <m/>
    <x v="0"/>
    <x v="4"/>
    <s v="004.265.051.048"/>
    <s v="J2RK33K6M80"/>
    <s v="PUNTO ROMA SL DRESS_CEREMONY"/>
    <s v="G011"/>
    <s v="Pure White"/>
    <s v="PUNTO ROMA 2_181"/>
    <s v="CN"/>
    <n v="69"/>
    <x v="3"/>
    <n v="59000"/>
    <n v="279"/>
    <n v="21.39"/>
    <n v="0.31"/>
    <m/>
    <m/>
    <m/>
    <m/>
    <m/>
    <m/>
    <m/>
    <m/>
    <m/>
    <n v="0"/>
    <n v="0"/>
    <n v="0"/>
    <n v="0"/>
    <n v="0"/>
    <n v="0"/>
    <n v="0"/>
    <n v="0"/>
    <n v="0"/>
    <n v="0"/>
    <n v="0"/>
    <n v="0"/>
    <n v="0"/>
    <n v="0"/>
    <n v="0"/>
    <n v="0"/>
    <n v="0"/>
    <n v="0"/>
    <n v="0"/>
    <n v="0"/>
    <n v="0"/>
    <n v="0"/>
    <n v="0"/>
    <n v="0"/>
    <n v="0"/>
    <x v="0"/>
    <e v="#REF!"/>
    <x v="0"/>
  </r>
  <r>
    <s v="J2RK34WEEQ0BALLET PINK"/>
    <s v="01/01/2022"/>
    <d v="2021-05-06T00:00:00"/>
    <m/>
    <x v="1"/>
    <x v="4"/>
    <s v="004.265.051.049"/>
    <s v="J2RK34WEEQ0"/>
    <s v="EMBROID MESH SL DRESS_CEREMONY"/>
    <s v="G6K9"/>
    <s v="BALLET PINK"/>
    <s v="SEQUINS EMBROIDERED MESH 265"/>
    <s v="CN"/>
    <n v="69"/>
    <x v="3"/>
    <n v="59000"/>
    <n v="279"/>
    <n v="21.39"/>
    <n v="0.31"/>
    <m/>
    <m/>
    <m/>
    <m/>
    <m/>
    <m/>
    <m/>
    <m/>
    <m/>
    <n v="0"/>
    <n v="0"/>
    <n v="0"/>
    <n v="0"/>
    <n v="0"/>
    <n v="0"/>
    <n v="0"/>
    <n v="0"/>
    <n v="0"/>
    <n v="0"/>
    <n v="0"/>
    <n v="0"/>
    <n v="0"/>
    <n v="0"/>
    <n v="0"/>
    <n v="0"/>
    <n v="0"/>
    <n v="0"/>
    <n v="0"/>
    <n v="0"/>
    <n v="0"/>
    <n v="0"/>
    <n v="0"/>
    <n v="0"/>
    <n v="0"/>
    <x v="0"/>
    <e v="#REF!"/>
    <x v="0"/>
  </r>
  <r>
    <s v="J2RK34WEEQ0GOLD"/>
    <s v="01/01/2022"/>
    <d v="2021-05-06T00:00:00"/>
    <m/>
    <x v="1"/>
    <x v="4"/>
    <s v="004.265.051.049"/>
    <s v="J2RK34WEEQ0"/>
    <s v="EMBROID MESH SL DRESS_CEREMONY"/>
    <s v="GOLD"/>
    <s v="GOLD"/>
    <s v="SEQUINS EMBROIDERED MESH 265"/>
    <s v="CN"/>
    <n v="69"/>
    <x v="3"/>
    <n v="59000"/>
    <n v="279"/>
    <n v="21.39"/>
    <n v="0.31"/>
    <m/>
    <m/>
    <m/>
    <m/>
    <m/>
    <m/>
    <m/>
    <m/>
    <m/>
    <n v="0"/>
    <n v="0"/>
    <n v="0"/>
    <n v="0"/>
    <n v="0"/>
    <n v="0"/>
    <n v="0"/>
    <n v="0"/>
    <n v="0"/>
    <n v="0"/>
    <n v="0"/>
    <n v="0"/>
    <n v="0"/>
    <n v="0"/>
    <n v="0"/>
    <n v="0"/>
    <n v="0"/>
    <n v="0"/>
    <n v="0"/>
    <n v="0"/>
    <n v="0"/>
    <n v="0"/>
    <n v="0"/>
    <n v="0"/>
    <n v="0"/>
    <x v="0"/>
    <e v="#REF!"/>
    <x v="0"/>
  </r>
  <r>
    <s v="J2RK35KAZQ0ORCHID PINK MULTI"/>
    <s v="01/01/2022"/>
    <d v="2021-05-06T00:00:00"/>
    <m/>
    <x v="0"/>
    <x v="4"/>
    <s v="004.265.051.048"/>
    <s v="J2RK35KAZQ0"/>
    <s v="SCUBA SL DRESS_CEREMONY"/>
    <s v="F649"/>
    <s v="ORCHID PINK MULTI"/>
    <s v="STRETCH SCUBA 400GSM"/>
    <s v="CN"/>
    <n v="59"/>
    <x v="3"/>
    <n v="49000"/>
    <n v="239"/>
    <n v="18.29"/>
    <n v="0.31"/>
    <m/>
    <m/>
    <m/>
    <m/>
    <m/>
    <m/>
    <m/>
    <m/>
    <m/>
    <n v="0"/>
    <n v="0"/>
    <n v="0"/>
    <n v="0"/>
    <n v="0"/>
    <n v="0"/>
    <n v="0"/>
    <n v="0"/>
    <n v="0"/>
    <n v="0"/>
    <n v="0"/>
    <n v="0"/>
    <n v="0"/>
    <n v="0"/>
    <n v="0"/>
    <n v="0"/>
    <n v="0"/>
    <n v="0"/>
    <n v="0"/>
    <n v="0"/>
    <n v="0"/>
    <n v="0"/>
    <n v="0"/>
    <n v="0"/>
    <n v="0"/>
    <x v="0"/>
    <e v="#REF!"/>
    <x v="0"/>
  </r>
  <r>
    <s v="J2RK35KAZQ0GEOMETRIC TURQUOISE PRINT"/>
    <s v="12/01/2021"/>
    <d v="2021-05-06T00:00:00"/>
    <m/>
    <x v="0"/>
    <x v="4"/>
    <s v="004.265.051.048"/>
    <s v="J2RK35KAZQ0"/>
    <s v="SCUBA SL DRESS_CEREMONY"/>
    <s v="FT10"/>
    <s v="GEOMETRIC TURQUOISE PRINT"/>
    <s v="STRETCH SCUBA 400GSM"/>
    <s v="CN"/>
    <n v="59"/>
    <x v="3"/>
    <n v="49000"/>
    <n v="239"/>
    <n v="18.29"/>
    <n v="0.31"/>
    <m/>
    <m/>
    <m/>
    <m/>
    <m/>
    <m/>
    <m/>
    <m/>
    <m/>
    <n v="0"/>
    <n v="0"/>
    <n v="0"/>
    <n v="0"/>
    <n v="0"/>
    <n v="0"/>
    <n v="0"/>
    <n v="0"/>
    <n v="0"/>
    <n v="0"/>
    <n v="0"/>
    <n v="0"/>
    <n v="0"/>
    <n v="0"/>
    <n v="0"/>
    <n v="0"/>
    <n v="0"/>
    <n v="0"/>
    <n v="0"/>
    <n v="0"/>
    <n v="0"/>
    <n v="0"/>
    <n v="0"/>
    <n v="0"/>
    <n v="0"/>
    <x v="0"/>
    <e v="#REF!"/>
    <x v="0"/>
  </r>
  <r>
    <s v="J2RK35KAZQ0ORCHID FIELD/JET BLACK MULTI"/>
    <s v="01/01/2022"/>
    <d v="2021-05-06T00:00:00"/>
    <m/>
    <x v="0"/>
    <x v="4"/>
    <s v="004.265.051.048"/>
    <s v="J2RK35KAZQ0"/>
    <s v="SCUBA SL DRESS_CEREMONY"/>
    <s v="F4E9"/>
    <s v="ORCHID FIELD/JET BLACK MULTI"/>
    <s v="STRETCH SCUBA 400GSM"/>
    <s v="CN"/>
    <n v="59"/>
    <x v="3"/>
    <n v="49000"/>
    <n v="239"/>
    <n v="18.29"/>
    <n v="0.31"/>
    <m/>
    <m/>
    <m/>
    <m/>
    <m/>
    <m/>
    <m/>
    <m/>
    <m/>
    <n v="0"/>
    <n v="0"/>
    <n v="0"/>
    <n v="0"/>
    <n v="0"/>
    <n v="0"/>
    <n v="0"/>
    <n v="0"/>
    <n v="0"/>
    <n v="0"/>
    <n v="0"/>
    <n v="0"/>
    <n v="0"/>
    <n v="0"/>
    <n v="0"/>
    <n v="0"/>
    <n v="0"/>
    <n v="0"/>
    <n v="0"/>
    <n v="0"/>
    <n v="0"/>
    <n v="0"/>
    <n v="0"/>
    <n v="0"/>
    <n v="0"/>
    <x v="0"/>
    <e v="#REF!"/>
    <x v="0"/>
  </r>
  <r>
    <s v="J2RK36W9FN0Pure White"/>
    <s v="12/01/2021"/>
    <d v="2021-05-06T00:00:00"/>
    <m/>
    <x v="1"/>
    <x v="4"/>
    <s v="004.265.051.049"/>
    <s v="J2RK36W9FN0"/>
    <s v="MILANO RIB SL DRESS_CEREMONY"/>
    <s v="G011"/>
    <s v="Pure White"/>
    <s v="PUNTO MILANO 203_174"/>
    <s v="CN"/>
    <n v="69"/>
    <x v="3"/>
    <n v="59000"/>
    <n v="279"/>
    <n v="21.39"/>
    <n v="0.31"/>
    <m/>
    <m/>
    <m/>
    <m/>
    <m/>
    <m/>
    <m/>
    <m/>
    <m/>
    <n v="0"/>
    <n v="0"/>
    <n v="0"/>
    <n v="0"/>
    <n v="0"/>
    <n v="0"/>
    <n v="0"/>
    <n v="0"/>
    <n v="0"/>
    <n v="0"/>
    <n v="0"/>
    <n v="0"/>
    <n v="0"/>
    <n v="0"/>
    <n v="0"/>
    <n v="0"/>
    <n v="0"/>
    <n v="0"/>
    <n v="0"/>
    <n v="0"/>
    <n v="0"/>
    <n v="0"/>
    <n v="0"/>
    <n v="0"/>
    <n v="0"/>
    <x v="0"/>
    <e v="#REF!"/>
    <x v="0"/>
  </r>
  <r>
    <s v="J2RK36W9FN0SILK BLUE"/>
    <s v="12/01/2021"/>
    <d v="2021-05-06T00:00:00"/>
    <m/>
    <x v="1"/>
    <x v="4"/>
    <s v="004.265.051.049"/>
    <s v="J2RK36W9FN0"/>
    <s v="MILANO RIB SL DRESS_CEREMONY"/>
    <s v="G7R1"/>
    <s v="SILK BLUE"/>
    <s v="PUNTO MILANO 203_174"/>
    <s v="CN"/>
    <n v="69"/>
    <x v="3"/>
    <n v="59000"/>
    <n v="279"/>
    <n v="21.39"/>
    <n v="0.31"/>
    <m/>
    <m/>
    <m/>
    <m/>
    <m/>
    <m/>
    <m/>
    <m/>
    <m/>
    <n v="0"/>
    <n v="0"/>
    <n v="0"/>
    <n v="0"/>
    <n v="0"/>
    <n v="0"/>
    <n v="0"/>
    <n v="0"/>
    <n v="0"/>
    <n v="0"/>
    <n v="0"/>
    <n v="0"/>
    <n v="0"/>
    <n v="0"/>
    <n v="0"/>
    <n v="0"/>
    <n v="0"/>
    <n v="0"/>
    <n v="0"/>
    <n v="0"/>
    <n v="0"/>
    <n v="0"/>
    <n v="0"/>
    <n v="0"/>
    <n v="0"/>
    <x v="0"/>
    <e v="#REF!"/>
    <x v="0"/>
  </r>
  <r>
    <s v="J2RK39WEET0Pure White"/>
    <s v="01/01/2022"/>
    <d v="2021-05-06T00:00:00"/>
    <m/>
    <x v="1"/>
    <x v="4"/>
    <s v="004.265.051.049"/>
    <s v="J2RK39WEET0"/>
    <s v="LACE SS PARTY DRESS"/>
    <s v="G011"/>
    <s v="Pure White"/>
    <s v="POLY COTTON LACE 200GSM"/>
    <s v="CN"/>
    <n v="69"/>
    <x v="3"/>
    <n v="59000"/>
    <n v="279"/>
    <n v="21.39"/>
    <n v="0.31"/>
    <m/>
    <m/>
    <m/>
    <m/>
    <m/>
    <m/>
    <m/>
    <m/>
    <m/>
    <n v="0"/>
    <n v="0"/>
    <n v="0"/>
    <n v="0"/>
    <n v="0"/>
    <n v="0"/>
    <n v="0"/>
    <n v="0"/>
    <n v="0"/>
    <n v="0"/>
    <n v="0"/>
    <n v="0"/>
    <n v="0"/>
    <n v="0"/>
    <n v="0"/>
    <n v="0"/>
    <n v="0"/>
    <n v="0"/>
    <n v="0"/>
    <n v="0"/>
    <n v="0"/>
    <n v="0"/>
    <n v="0"/>
    <n v="0"/>
    <n v="0"/>
    <x v="0"/>
    <e v="#REF!"/>
    <x v="0"/>
  </r>
  <r>
    <s v="J2RK39WEET0BALLET PINK"/>
    <s v="01/01/2022"/>
    <d v="2021-05-06T00:00:00"/>
    <m/>
    <x v="1"/>
    <x v="4"/>
    <s v="004.265.051.049"/>
    <s v="J2RK39WEET0"/>
    <s v="LACE SS PARTY DRESS"/>
    <s v="G6K9"/>
    <s v="BALLET PINK"/>
    <s v="POLY COTTON LACE 200GSM"/>
    <s v="CN"/>
    <n v="69"/>
    <x v="3"/>
    <n v="59000"/>
    <n v="279"/>
    <n v="21.39"/>
    <n v="0.31"/>
    <m/>
    <m/>
    <m/>
    <m/>
    <m/>
    <m/>
    <m/>
    <m/>
    <m/>
    <n v="0"/>
    <n v="0"/>
    <n v="0"/>
    <n v="0"/>
    <n v="0"/>
    <n v="0"/>
    <n v="0"/>
    <n v="0"/>
    <n v="0"/>
    <n v="0"/>
    <n v="0"/>
    <n v="0"/>
    <n v="0"/>
    <n v="0"/>
    <n v="0"/>
    <n v="0"/>
    <n v="0"/>
    <n v="0"/>
    <n v="0"/>
    <n v="0"/>
    <n v="0"/>
    <n v="0"/>
    <n v="0"/>
    <n v="0"/>
    <n v="0"/>
    <x v="0"/>
    <e v="#REF!"/>
    <x v="0"/>
  </r>
  <r>
    <s v="J2RK42W9FN0Jet Black A996"/>
    <s v="12/01/2021"/>
    <d v="2021-05-06T00:00:00"/>
    <m/>
    <x v="1"/>
    <x v="4"/>
    <s v="004.265.051.049"/>
    <s v="J2RK42W9FN0"/>
    <s v="MILANO RIB SL DRESS_CEREMONY"/>
    <s v="JBLK"/>
    <s v="Jet Black A996"/>
    <s v="PUNTO MILANO 203_174"/>
    <s v="CN"/>
    <n v="69"/>
    <x v="3"/>
    <n v="59000"/>
    <n v="279"/>
    <n v="21.39"/>
    <n v="0.31"/>
    <m/>
    <m/>
    <m/>
    <m/>
    <m/>
    <m/>
    <m/>
    <m/>
    <m/>
    <n v="0"/>
    <n v="0"/>
    <n v="0"/>
    <n v="0"/>
    <n v="0"/>
    <n v="0"/>
    <n v="0"/>
    <n v="0"/>
    <n v="0"/>
    <n v="0"/>
    <n v="0"/>
    <n v="0"/>
    <n v="0"/>
    <n v="0"/>
    <n v="0"/>
    <n v="0"/>
    <n v="0"/>
    <n v="0"/>
    <n v="0"/>
    <n v="0"/>
    <n v="0"/>
    <n v="0"/>
    <n v="0"/>
    <n v="0"/>
    <n v="0"/>
    <x v="0"/>
    <e v="#REF!"/>
    <x v="0"/>
  </r>
  <r>
    <s v="J2RK42W9FN0ALOE PALM"/>
    <s v="12/01/2021"/>
    <d v="2021-05-06T00:00:00"/>
    <m/>
    <x v="1"/>
    <x v="4"/>
    <s v="004.265.051.049"/>
    <s v="J2RK42W9FN0"/>
    <s v="MILANO RIB SL DRESS_CEREMONY"/>
    <s v="G7GP"/>
    <s v="ALOE PALM"/>
    <s v="PUNTO MILANO 203_174"/>
    <s v="CN"/>
    <n v="69"/>
    <x v="3"/>
    <n v="59000"/>
    <n v="279"/>
    <n v="21.39"/>
    <n v="0.31"/>
    <m/>
    <m/>
    <m/>
    <m/>
    <m/>
    <m/>
    <m/>
    <m/>
    <m/>
    <n v="0"/>
    <n v="0"/>
    <n v="0"/>
    <n v="0"/>
    <n v="0"/>
    <n v="0"/>
    <n v="0"/>
    <n v="0"/>
    <n v="0"/>
    <n v="0"/>
    <n v="0"/>
    <n v="0"/>
    <n v="0"/>
    <n v="0"/>
    <n v="0"/>
    <n v="0"/>
    <n v="0"/>
    <n v="0"/>
    <n v="0"/>
    <n v="0"/>
    <n v="0"/>
    <n v="0"/>
    <n v="0"/>
    <n v="0"/>
    <n v="0"/>
    <x v="0"/>
    <e v="#REF!"/>
    <x v="0"/>
  </r>
  <r>
    <s v="J2RK42W9FN0PINK TRIP"/>
    <s v="12/01/2021"/>
    <d v="2021-05-06T00:00:00"/>
    <m/>
    <x v="1"/>
    <x v="4"/>
    <s v="004.265.051.049"/>
    <s v="J2RK42W9FN0"/>
    <s v="MILANO RIB SL DRESS_CEREMONY"/>
    <s v="G618"/>
    <s v="PINK TRIP"/>
    <s v="PUNTO MILANO 203_174"/>
    <s v="CN"/>
    <n v="69"/>
    <x v="3"/>
    <n v="59000"/>
    <n v="279"/>
    <n v="21.39"/>
    <n v="0.31"/>
    <m/>
    <m/>
    <m/>
    <m/>
    <m/>
    <m/>
    <m/>
    <m/>
    <m/>
    <n v="0"/>
    <n v="0"/>
    <n v="0"/>
    <n v="0"/>
    <n v="0"/>
    <n v="0"/>
    <n v="0"/>
    <n v="0"/>
    <n v="0"/>
    <n v="0"/>
    <n v="0"/>
    <n v="0"/>
    <n v="0"/>
    <n v="0"/>
    <n v="0"/>
    <n v="0"/>
    <n v="0"/>
    <n v="0"/>
    <n v="0"/>
    <n v="0"/>
    <n v="0"/>
    <n v="0"/>
    <n v="0"/>
    <n v="0"/>
    <n v="0"/>
    <x v="0"/>
    <e v="#REF!"/>
    <x v="0"/>
  </r>
  <r>
    <s v="J2RK43JR06WALLOVER BRUSHED POP WHITE COMBO"/>
    <s v="02/01/2022"/>
    <d v="2021-05-06T00:00:00"/>
    <m/>
    <x v="0"/>
    <x v="4"/>
    <s v="004.265.051.048"/>
    <s v="J2RK43JR06W"/>
    <s v="HOODED LS FLEECE DRESS_MINI ME"/>
    <s v="P01U"/>
    <s v="ALLOVER BRUSHED POP WHITE COMBO"/>
    <s v="PRINTED TECH SCUBA"/>
    <s v="CN"/>
    <n v="52"/>
    <x v="3"/>
    <n v="39000"/>
    <n v="209"/>
    <n v="16.12"/>
    <n v="0.31"/>
    <m/>
    <m/>
    <m/>
    <m/>
    <m/>
    <m/>
    <m/>
    <m/>
    <m/>
    <n v="0"/>
    <n v="0"/>
    <n v="0"/>
    <n v="0"/>
    <n v="0"/>
    <n v="0"/>
    <n v="0"/>
    <n v="0"/>
    <n v="0"/>
    <n v="0"/>
    <n v="0"/>
    <n v="0"/>
    <n v="0"/>
    <n v="0"/>
    <n v="0"/>
    <n v="0"/>
    <n v="0"/>
    <n v="0"/>
    <n v="0"/>
    <n v="0"/>
    <n v="0"/>
    <n v="0"/>
    <n v="0"/>
    <n v="0"/>
    <n v="0"/>
    <x v="0"/>
    <e v="#REF!"/>
    <x v="0"/>
  </r>
  <r>
    <s v="J2RK44D3ZT0INDIGO GOST FLOWER"/>
    <s v="01/01/2022"/>
    <d v="2021-05-06T00:00:00"/>
    <m/>
    <x v="3"/>
    <x v="4"/>
    <s v="004.265.051.055"/>
    <s v="J2RK44D3ZT0"/>
    <s v="DENIM SL MIDI DRESS_CEREMONY"/>
    <s v="GOFL"/>
    <s v="INDIGO GOST FLOWER"/>
    <s v="ECO LUNARIA SS INDACO"/>
    <s v="TN"/>
    <n v="49"/>
    <x v="1"/>
    <n v="39000"/>
    <n v="199"/>
    <n v="15.19"/>
    <n v="0.31"/>
    <m/>
    <m/>
    <m/>
    <m/>
    <m/>
    <m/>
    <m/>
    <m/>
    <m/>
    <n v="0"/>
    <n v="0"/>
    <n v="0"/>
    <n v="0"/>
    <n v="0"/>
    <n v="0"/>
    <n v="0"/>
    <n v="0"/>
    <n v="0"/>
    <n v="0"/>
    <n v="0"/>
    <n v="0"/>
    <n v="0"/>
    <n v="0"/>
    <n v="0"/>
    <n v="0"/>
    <n v="0"/>
    <n v="0"/>
    <n v="0"/>
    <n v="0"/>
    <n v="0"/>
    <n v="0"/>
    <n v="0"/>
    <n v="0"/>
    <n v="0"/>
    <x v="0"/>
    <e v="#REF!"/>
    <x v="0"/>
  </r>
  <r>
    <s v="J2RK46WE340ALOE PALM"/>
    <s v="02/01/2022"/>
    <d v="2021-05-06T00:00:00"/>
    <m/>
    <x v="1"/>
    <x v="4"/>
    <s v="004.265.051.049"/>
    <s v="J2RK46WE340"/>
    <s v="LS ESTELLE DRESS MINI ME"/>
    <s v="G7GP"/>
    <s v="ALOE PALM"/>
    <s v="CRINKLE BAJA GAUZE"/>
    <s v="IN"/>
    <n v="49"/>
    <x v="1"/>
    <n v="39000"/>
    <n v="199"/>
    <n v="15.19"/>
    <n v="0.31"/>
    <m/>
    <m/>
    <m/>
    <m/>
    <m/>
    <m/>
    <m/>
    <m/>
    <m/>
    <n v="0"/>
    <n v="0"/>
    <n v="0"/>
    <n v="0"/>
    <n v="0"/>
    <n v="0"/>
    <n v="0"/>
    <n v="0"/>
    <n v="0"/>
    <n v="0"/>
    <n v="0"/>
    <n v="0"/>
    <n v="0"/>
    <n v="0"/>
    <n v="0"/>
    <n v="0"/>
    <n v="0"/>
    <n v="0"/>
    <n v="0"/>
    <n v="0"/>
    <n v="0"/>
    <n v="0"/>
    <n v="0"/>
    <n v="0"/>
    <n v="0"/>
    <x v="0"/>
    <e v="#REF!"/>
    <x v="0"/>
  </r>
  <r>
    <s v="J2RK46WE340BALLET PINK"/>
    <s v="02/01/2022"/>
    <d v="2021-05-06T00:00:00"/>
    <m/>
    <x v="1"/>
    <x v="4"/>
    <s v="004.265.051.049"/>
    <s v="J2RK46WE340"/>
    <s v="LS ESTELLE DRESS MINI ME"/>
    <s v="G6K9"/>
    <s v="BALLET PINK"/>
    <s v="CRINKLE BAJA GAUZE"/>
    <s v="IN"/>
    <n v="49"/>
    <x v="1"/>
    <n v="39000"/>
    <n v="199"/>
    <n v="15.19"/>
    <n v="0.31"/>
    <m/>
    <m/>
    <m/>
    <m/>
    <m/>
    <m/>
    <m/>
    <m/>
    <m/>
    <n v="0"/>
    <n v="0"/>
    <n v="0"/>
    <n v="0"/>
    <n v="0"/>
    <n v="0"/>
    <n v="0"/>
    <n v="0"/>
    <n v="0"/>
    <n v="0"/>
    <n v="0"/>
    <n v="0"/>
    <n v="0"/>
    <n v="0"/>
    <n v="0"/>
    <n v="0"/>
    <n v="0"/>
    <n v="0"/>
    <n v="0"/>
    <n v="0"/>
    <n v="0"/>
    <n v="0"/>
    <n v="0"/>
    <n v="0"/>
    <n v="0"/>
    <x v="0"/>
    <e v="#REF!"/>
    <x v="0"/>
  </r>
  <r>
    <s v="J2RK46WE340MOCCASIN"/>
    <s v="02/01/2022"/>
    <d v="2021-05-06T00:00:00"/>
    <m/>
    <x v="1"/>
    <x v="4"/>
    <s v="004.265.051.049"/>
    <s v="J2RK46WE340"/>
    <s v="LS ESTELLE DRESS MINI ME"/>
    <s v="G1G2"/>
    <s v="MOCCASIN"/>
    <s v="CRINKLE BAJA GAUZE"/>
    <s v="IN"/>
    <n v="49"/>
    <x v="1"/>
    <n v="39000"/>
    <n v="199"/>
    <n v="15.19"/>
    <n v="0.31"/>
    <m/>
    <m/>
    <m/>
    <m/>
    <m/>
    <m/>
    <m/>
    <m/>
    <m/>
    <n v="0"/>
    <n v="0"/>
    <n v="0"/>
    <n v="0"/>
    <n v="0"/>
    <n v="0"/>
    <n v="0"/>
    <n v="0"/>
    <n v="0"/>
    <n v="0"/>
    <n v="0"/>
    <n v="0"/>
    <n v="0"/>
    <n v="0"/>
    <n v="0"/>
    <n v="0"/>
    <n v="0"/>
    <n v="0"/>
    <n v="0"/>
    <n v="0"/>
    <n v="0"/>
    <n v="0"/>
    <n v="0"/>
    <n v="0"/>
    <n v="0"/>
    <x v="0"/>
    <e v="#REF!"/>
    <x v="0"/>
  </r>
  <r>
    <s v="J2RK46WE340LIGHT MATCHA"/>
    <s v="02/01/2022"/>
    <d v="2021-05-06T00:00:00"/>
    <m/>
    <x v="1"/>
    <x v="4"/>
    <s v="004.265.051.049"/>
    <s v="J2RK46WE340"/>
    <s v="LS ESTELLE DRESS MINI ME"/>
    <s v="G8CR"/>
    <s v="LIGHT MATCHA"/>
    <s v="CRINKLE BAJA GAUZE"/>
    <s v="IN"/>
    <n v="49"/>
    <x v="1"/>
    <n v="39000"/>
    <n v="199"/>
    <n v="15.19"/>
    <n v="0.31"/>
    <m/>
    <m/>
    <m/>
    <m/>
    <m/>
    <m/>
    <m/>
    <m/>
    <m/>
    <n v="0"/>
    <n v="0"/>
    <n v="0"/>
    <n v="0"/>
    <n v="0"/>
    <n v="0"/>
    <n v="0"/>
    <n v="0"/>
    <n v="0"/>
    <n v="0"/>
    <n v="0"/>
    <n v="0"/>
    <n v="0"/>
    <n v="0"/>
    <n v="0"/>
    <n v="0"/>
    <n v="0"/>
    <n v="0"/>
    <n v="0"/>
    <n v="0"/>
    <n v="0"/>
    <n v="0"/>
    <n v="0"/>
    <n v="0"/>
    <n v="0"/>
    <x v="0"/>
    <e v="#REF!"/>
    <x v="0"/>
  </r>
  <r>
    <s v="J2RK46WE340LINEN LILAC"/>
    <s v="02/01/2022"/>
    <d v="2021-05-06T00:00:00"/>
    <m/>
    <x v="1"/>
    <x v="4"/>
    <s v="004.265.051.049"/>
    <s v="J2RK46WE340"/>
    <s v="LS ESTELLE DRESS MINI ME"/>
    <s v="G4R4"/>
    <s v="LINEN LILAC"/>
    <s v="CRINKLE BAJA GAUZE"/>
    <s v="IN"/>
    <n v="49"/>
    <x v="1"/>
    <n v="39000"/>
    <n v="199"/>
    <n v="15.19"/>
    <n v="0.31"/>
    <m/>
    <m/>
    <m/>
    <m/>
    <m/>
    <m/>
    <m/>
    <m/>
    <m/>
    <n v="0"/>
    <n v="0"/>
    <n v="0"/>
    <n v="0"/>
    <n v="0"/>
    <n v="0"/>
    <n v="0"/>
    <n v="0"/>
    <n v="0"/>
    <n v="0"/>
    <n v="0"/>
    <n v="0"/>
    <n v="0"/>
    <n v="0"/>
    <n v="0"/>
    <n v="0"/>
    <n v="0"/>
    <n v="0"/>
    <n v="0"/>
    <n v="0"/>
    <n v="0"/>
    <n v="0"/>
    <n v="0"/>
    <n v="0"/>
    <n v="0"/>
    <x v="0"/>
    <e v="#REF!"/>
    <x v="0"/>
  </r>
  <r>
    <s v="J2RK46WE340Pure White"/>
    <s v="02/01/2022"/>
    <d v="2021-05-06T00:00:00"/>
    <m/>
    <x v="1"/>
    <x v="4"/>
    <s v="004.265.051.049"/>
    <s v="J2RK46WE340"/>
    <s v="LS ESTELLE DRESS MINI ME"/>
    <s v="G011"/>
    <s v="Pure White"/>
    <s v="CRINKLE BAJA GAUZE"/>
    <s v="IN"/>
    <n v="49"/>
    <x v="1"/>
    <n v="39000"/>
    <n v="199"/>
    <n v="15.19"/>
    <n v="0.31"/>
    <m/>
    <m/>
    <m/>
    <m/>
    <m/>
    <m/>
    <m/>
    <m/>
    <m/>
    <n v="0"/>
    <n v="0"/>
    <n v="0"/>
    <n v="0"/>
    <n v="0"/>
    <n v="0"/>
    <n v="0"/>
    <n v="0"/>
    <n v="0"/>
    <n v="0"/>
    <n v="0"/>
    <n v="0"/>
    <n v="0"/>
    <n v="0"/>
    <n v="0"/>
    <n v="0"/>
    <n v="0"/>
    <n v="0"/>
    <n v="0"/>
    <n v="0"/>
    <n v="0"/>
    <n v="0"/>
    <n v="0"/>
    <n v="0"/>
    <n v="0"/>
    <x v="0"/>
    <e v="#REF!"/>
    <x v="5"/>
  </r>
  <r>
    <s v="J2RK505661ZFROSTED WHITE"/>
    <s v="12/01/2021"/>
    <d v="2021-05-06T00:00:00"/>
    <m/>
    <x v="4"/>
    <x v="4"/>
    <s v="004.265.051.055"/>
    <s v="J2RK505661Z"/>
    <s v="SL SWEATER DRESS W/ZIP_MINI ME"/>
    <s v="G022"/>
    <s v="FROSTED WHITE"/>
    <s v="CHENILLE PIED DE POULE"/>
    <s v="CN"/>
    <n v="49"/>
    <x v="1"/>
    <n v="39000"/>
    <n v="199"/>
    <n v="15.19"/>
    <n v="0.31"/>
    <m/>
    <m/>
    <m/>
    <m/>
    <m/>
    <m/>
    <m/>
    <m/>
    <m/>
    <n v="0"/>
    <n v="0"/>
    <n v="0"/>
    <n v="0"/>
    <n v="0"/>
    <n v="0"/>
    <n v="0"/>
    <n v="0"/>
    <n v="0"/>
    <n v="0"/>
    <n v="0"/>
    <n v="0"/>
    <n v="0"/>
    <n v="0"/>
    <n v="0"/>
    <n v="0"/>
    <n v="0"/>
    <n v="0"/>
    <n v="0"/>
    <n v="0"/>
    <n v="0"/>
    <n v="0"/>
    <n v="0"/>
    <n v="0"/>
    <n v="0"/>
    <x v="0"/>
    <e v="#REF!"/>
    <x v="5"/>
  </r>
  <r>
    <s v="J2RK53K7UW1Jet Black A996"/>
    <s v="12/01/2021"/>
    <d v="2021-05-06T00:00:00"/>
    <m/>
    <x v="0"/>
    <x v="4"/>
    <s v="004.265.051.048"/>
    <s v="J2RK53K7UW1"/>
    <s v="SL LAURETTE DRESS MINI ME"/>
    <s v="JBLK"/>
    <s v="Jet Black A996"/>
    <s v="ECO SOFT TECH SCUBA 340"/>
    <s v="VN"/>
    <n v="49"/>
    <x v="1"/>
    <n v="39000"/>
    <n v="199"/>
    <n v="15.19"/>
    <n v="0.31"/>
    <m/>
    <m/>
    <m/>
    <m/>
    <m/>
    <m/>
    <m/>
    <m/>
    <m/>
    <n v="0"/>
    <n v="0"/>
    <n v="0"/>
    <n v="0"/>
    <n v="0"/>
    <n v="0"/>
    <n v="0"/>
    <n v="0"/>
    <n v="0"/>
    <n v="0"/>
    <n v="0"/>
    <n v="0"/>
    <n v="0"/>
    <n v="0"/>
    <n v="0"/>
    <n v="0"/>
    <n v="0"/>
    <n v="0"/>
    <n v="0"/>
    <n v="0"/>
    <n v="0"/>
    <n v="0"/>
    <n v="0"/>
    <n v="0"/>
    <n v="0"/>
    <x v="0"/>
    <e v="#REF!"/>
    <x v="0"/>
  </r>
  <r>
    <s v="J2RK53K7UW1DEEP SCARLET"/>
    <s v="12/01/2021"/>
    <d v="2021-05-06T00:00:00"/>
    <m/>
    <x v="0"/>
    <x v="4"/>
    <s v="004.265.051.048"/>
    <s v="J2RK53K7UW1"/>
    <s v="SL LAURETTE DRESS MINI ME"/>
    <s v="DPSC"/>
    <s v="DEEP SCARLET"/>
    <s v="ECO SOFT TECH SCUBA 340"/>
    <s v="VN"/>
    <n v="49"/>
    <x v="1"/>
    <n v="39000"/>
    <n v="199"/>
    <n v="15.19"/>
    <n v="0.31"/>
    <m/>
    <m/>
    <m/>
    <m/>
    <m/>
    <m/>
    <m/>
    <m/>
    <m/>
    <n v="0"/>
    <n v="0"/>
    <n v="0"/>
    <n v="0"/>
    <n v="0"/>
    <n v="0"/>
    <n v="0"/>
    <n v="0"/>
    <n v="0"/>
    <n v="0"/>
    <n v="0"/>
    <n v="0"/>
    <n v="0"/>
    <n v="0"/>
    <n v="0"/>
    <n v="0"/>
    <n v="0"/>
    <n v="0"/>
    <n v="0"/>
    <n v="0"/>
    <n v="0"/>
    <n v="0"/>
    <n v="0"/>
    <n v="0"/>
    <n v="0"/>
    <x v="0"/>
    <e v="#REF!"/>
    <x v="0"/>
  </r>
  <r>
    <s v="J2RK53K7UW1Electric BLUE A743"/>
    <s v="12/01/2021"/>
    <d v="2021-05-06T00:00:00"/>
    <m/>
    <x v="0"/>
    <x v="4"/>
    <s v="004.265.051.048"/>
    <s v="J2RK53K7UW1"/>
    <s v="SL LAURETTE DRESS MINI ME"/>
    <s v="ELB"/>
    <s v="Electric BLUE A743"/>
    <s v="ECO SOFT TECH SCUBA 340"/>
    <s v="VN"/>
    <n v="49"/>
    <x v="1"/>
    <n v="39000"/>
    <n v="199"/>
    <n v="15.19"/>
    <n v="0.31"/>
    <m/>
    <m/>
    <m/>
    <m/>
    <m/>
    <m/>
    <m/>
    <m/>
    <m/>
    <n v="0"/>
    <n v="0"/>
    <n v="0"/>
    <n v="0"/>
    <n v="0"/>
    <n v="0"/>
    <n v="0"/>
    <n v="0"/>
    <n v="0"/>
    <n v="0"/>
    <n v="0"/>
    <n v="0"/>
    <n v="0"/>
    <n v="0"/>
    <n v="0"/>
    <n v="0"/>
    <n v="0"/>
    <n v="0"/>
    <n v="0"/>
    <n v="0"/>
    <n v="0"/>
    <n v="0"/>
    <n v="0"/>
    <n v="0"/>
    <n v="0"/>
    <x v="0"/>
    <e v="#REF!"/>
    <x v="0"/>
  </r>
  <r>
    <s v="J2RK53K7UW1Pure White"/>
    <s v="12/01/2021"/>
    <d v="2021-05-06T00:00:00"/>
    <m/>
    <x v="0"/>
    <x v="4"/>
    <s v="004.265.051.048"/>
    <s v="J2RK53K7UW1"/>
    <s v="SL LAURETTE DRESS MINI ME"/>
    <s v="G011"/>
    <s v="Pure White"/>
    <s v="ECO SOFT TECH SCUBA 340"/>
    <s v="VN"/>
    <n v="49"/>
    <x v="1"/>
    <n v="39000"/>
    <n v="199"/>
    <n v="15.19"/>
    <n v="0.31"/>
    <m/>
    <m/>
    <m/>
    <m/>
    <m/>
    <m/>
    <m/>
    <m/>
    <m/>
    <n v="0"/>
    <n v="0"/>
    <n v="0"/>
    <n v="0"/>
    <n v="0"/>
    <n v="0"/>
    <n v="0"/>
    <n v="0"/>
    <n v="0"/>
    <n v="0"/>
    <n v="0"/>
    <n v="0"/>
    <n v="0"/>
    <n v="0"/>
    <n v="0"/>
    <n v="0"/>
    <n v="0"/>
    <n v="0"/>
    <n v="0"/>
    <n v="0"/>
    <n v="0"/>
    <n v="0"/>
    <n v="0"/>
    <n v="0"/>
    <n v="0"/>
    <x v="0"/>
    <e v="#REF!"/>
    <x v="5"/>
  </r>
  <r>
    <s v="J2RK53K7UW1GENTLE MAUVE"/>
    <s v="12/01/2021"/>
    <d v="2021-05-06T00:00:00"/>
    <m/>
    <x v="0"/>
    <x v="4"/>
    <s v="004.265.051.048"/>
    <s v="J2RK53K7UW1"/>
    <s v="SL LAURETTE DRESS MINI ME"/>
    <s v="F40K"/>
    <s v="GENTLE MAUVE"/>
    <s v="ECO SOFT TECH SCUBA 340"/>
    <s v="VN"/>
    <n v="49"/>
    <x v="1"/>
    <n v="39000"/>
    <n v="199"/>
    <n v="15.19"/>
    <n v="0.31"/>
    <m/>
    <m/>
    <m/>
    <m/>
    <m/>
    <m/>
    <m/>
    <m/>
    <m/>
    <n v="0"/>
    <n v="0"/>
    <n v="0"/>
    <n v="0"/>
    <n v="0"/>
    <n v="0"/>
    <n v="0"/>
    <n v="0"/>
    <n v="0"/>
    <n v="0"/>
    <n v="0"/>
    <n v="0"/>
    <n v="0"/>
    <n v="0"/>
    <n v="0"/>
    <n v="0"/>
    <n v="0"/>
    <n v="0"/>
    <n v="0"/>
    <n v="0"/>
    <n v="0"/>
    <n v="0"/>
    <n v="0"/>
    <n v="0"/>
    <n v="0"/>
    <x v="0"/>
    <e v="#REF!"/>
    <x v="5"/>
  </r>
  <r>
    <s v="J2RK53K7UW1Mineral Grey"/>
    <s v="12/01/2021"/>
    <d v="2021-05-06T00:00:00"/>
    <m/>
    <x v="0"/>
    <x v="4"/>
    <s v="004.265.051.048"/>
    <s v="J2RK53K7UW1"/>
    <s v="SL LAURETTE DRESS MINI ME"/>
    <s v="G988"/>
    <s v="Mineral Grey"/>
    <s v="ECO SOFT TECH SCUBA 340"/>
    <s v="VN"/>
    <n v="49"/>
    <x v="1"/>
    <n v="39000"/>
    <n v="199"/>
    <n v="15.19"/>
    <n v="0.31"/>
    <m/>
    <m/>
    <m/>
    <m/>
    <m/>
    <m/>
    <m/>
    <m/>
    <m/>
    <n v="0"/>
    <n v="0"/>
    <n v="0"/>
    <n v="0"/>
    <n v="0"/>
    <n v="0"/>
    <n v="0"/>
    <n v="0"/>
    <n v="0"/>
    <n v="0"/>
    <n v="0"/>
    <n v="0"/>
    <n v="0"/>
    <n v="0"/>
    <n v="0"/>
    <n v="0"/>
    <n v="0"/>
    <n v="0"/>
    <n v="0"/>
    <n v="0"/>
    <n v="0"/>
    <n v="0"/>
    <n v="0"/>
    <n v="0"/>
    <n v="0"/>
    <x v="0"/>
    <e v="#REF!"/>
    <x v="5"/>
  </r>
  <r>
    <s v="J2RK55KAQN0LIGHT MATCHA"/>
    <s v="02/01/2022"/>
    <d v="2021-05-06T00:00:00"/>
    <m/>
    <x v="0"/>
    <x v="4"/>
    <s v="004.265.051.048"/>
    <s v="J2RK55KAQN0"/>
    <s v="ISIDE DRESS_MINI ME"/>
    <s v="G8CR"/>
    <s v="LIGHT MATCHA"/>
    <s v="SHADED STRETCH LACE"/>
    <s v="CN"/>
    <n v="59"/>
    <x v="1"/>
    <n v="49000"/>
    <n v="239"/>
    <n v="18.29"/>
    <n v="0.31"/>
    <m/>
    <m/>
    <m/>
    <m/>
    <m/>
    <m/>
    <m/>
    <m/>
    <m/>
    <n v="0"/>
    <n v="0"/>
    <n v="0"/>
    <n v="0"/>
    <n v="0"/>
    <n v="0"/>
    <n v="0"/>
    <n v="0"/>
    <n v="0"/>
    <n v="0"/>
    <n v="0"/>
    <n v="0"/>
    <n v="0"/>
    <n v="0"/>
    <n v="0"/>
    <n v="0"/>
    <n v="0"/>
    <n v="0"/>
    <n v="0"/>
    <n v="0"/>
    <n v="0"/>
    <n v="0"/>
    <n v="0"/>
    <n v="0"/>
    <n v="0"/>
    <x v="0"/>
    <e v="#REF!"/>
    <x v="5"/>
  </r>
  <r>
    <s v="J2RK55KAQN0LINEN LILAC"/>
    <s v="02/01/2022"/>
    <d v="2021-05-06T00:00:00"/>
    <m/>
    <x v="0"/>
    <x v="4"/>
    <s v="004.265.051.048"/>
    <s v="J2RK55KAQN0"/>
    <s v="ISIDE DRESS_MINI ME"/>
    <s v="G4R4"/>
    <s v="LINEN LILAC"/>
    <s v="SHADED STRETCH LACE"/>
    <s v="CN"/>
    <n v="59"/>
    <x v="1"/>
    <n v="49000"/>
    <n v="239"/>
    <n v="18.29"/>
    <n v="0.31"/>
    <m/>
    <m/>
    <m/>
    <m/>
    <m/>
    <m/>
    <m/>
    <m/>
    <m/>
    <n v="0"/>
    <n v="0"/>
    <n v="0"/>
    <n v="0"/>
    <n v="0"/>
    <n v="0"/>
    <n v="0"/>
    <n v="0"/>
    <n v="0"/>
    <n v="0"/>
    <n v="0"/>
    <n v="0"/>
    <n v="0"/>
    <n v="0"/>
    <n v="0"/>
    <n v="0"/>
    <n v="0"/>
    <n v="0"/>
    <n v="0"/>
    <n v="0"/>
    <n v="0"/>
    <n v="0"/>
    <n v="0"/>
    <n v="0"/>
    <n v="0"/>
    <x v="0"/>
    <e v="#REF!"/>
    <x v="5"/>
  </r>
  <r>
    <s v="J2RK55KAQN0Pure White"/>
    <s v="02/01/2022"/>
    <d v="2021-05-06T00:00:00"/>
    <m/>
    <x v="0"/>
    <x v="4"/>
    <s v="004.265.051.048"/>
    <s v="J2RK55KAQN0"/>
    <s v="ISIDE DRESS_MINI ME"/>
    <s v="G011"/>
    <s v="Pure White"/>
    <s v="SHADED STRETCH LACE"/>
    <s v="CN"/>
    <n v="59"/>
    <x v="1"/>
    <n v="49000"/>
    <n v="239"/>
    <n v="18.29"/>
    <n v="0.31"/>
    <m/>
    <m/>
    <m/>
    <m/>
    <m/>
    <m/>
    <m/>
    <m/>
    <m/>
    <n v="0"/>
    <n v="0"/>
    <n v="0"/>
    <n v="0"/>
    <n v="0"/>
    <n v="0"/>
    <n v="0"/>
    <n v="0"/>
    <n v="0"/>
    <n v="0"/>
    <n v="0"/>
    <n v="0"/>
    <n v="0"/>
    <n v="0"/>
    <n v="0"/>
    <n v="0"/>
    <n v="0"/>
    <n v="0"/>
    <n v="0"/>
    <n v="0"/>
    <n v="0"/>
    <n v="0"/>
    <n v="0"/>
    <n v="0"/>
    <n v="0"/>
    <x v="0"/>
    <e v="#REF!"/>
    <x v="5"/>
  </r>
  <r>
    <s v="J2RK58WEH10ALOE PALM"/>
    <s v="02/01/2022"/>
    <d v="2021-05-06T00:00:00"/>
    <m/>
    <x v="1"/>
    <x v="4"/>
    <s v="004.265.051.055"/>
    <s v="J2RK58WEH10"/>
    <s v="COTTON LACE GMT DYE SS DRESS"/>
    <s v="G7GP"/>
    <s v="ALOE PALM"/>
    <s v="FLORAL GIRLY LACE"/>
    <s v="IN"/>
    <n v="46"/>
    <x v="1"/>
    <n v="39000"/>
    <n v="189"/>
    <n v="14.26"/>
    <n v="0.31"/>
    <m/>
    <m/>
    <m/>
    <m/>
    <m/>
    <m/>
    <m/>
    <m/>
    <m/>
    <n v="0"/>
    <n v="0"/>
    <n v="0"/>
    <n v="0"/>
    <n v="0"/>
    <n v="0"/>
    <n v="0"/>
    <n v="0"/>
    <n v="0"/>
    <n v="0"/>
    <n v="0"/>
    <n v="0"/>
    <n v="0"/>
    <n v="0"/>
    <n v="0"/>
    <n v="0"/>
    <n v="0"/>
    <n v="0"/>
    <n v="0"/>
    <n v="0"/>
    <n v="0"/>
    <n v="0"/>
    <n v="0"/>
    <n v="0"/>
    <n v="0"/>
    <x v="0"/>
    <e v="#REF!"/>
    <x v="0"/>
  </r>
  <r>
    <s v="J2RK58WEH10BALLET PINK"/>
    <s v="02/01/2022"/>
    <d v="2021-05-06T00:00:00"/>
    <m/>
    <x v="1"/>
    <x v="4"/>
    <s v="004.265.051.055"/>
    <s v="J2RK58WEH10"/>
    <s v="COTTON LACE GMT DYE SS DRESS"/>
    <s v="G6K9"/>
    <s v="BALLET PINK"/>
    <s v="FLORAL GIRLY LACE"/>
    <s v="IN"/>
    <n v="46"/>
    <x v="1"/>
    <n v="39000"/>
    <n v="189"/>
    <n v="14.26"/>
    <n v="0.31"/>
    <m/>
    <m/>
    <m/>
    <m/>
    <m/>
    <m/>
    <m/>
    <m/>
    <m/>
    <n v="0"/>
    <n v="0"/>
    <n v="0"/>
    <n v="0"/>
    <n v="0"/>
    <n v="0"/>
    <n v="0"/>
    <n v="0"/>
    <n v="0"/>
    <n v="0"/>
    <n v="0"/>
    <n v="0"/>
    <n v="0"/>
    <n v="0"/>
    <n v="0"/>
    <n v="0"/>
    <n v="0"/>
    <n v="0"/>
    <n v="0"/>
    <n v="0"/>
    <n v="0"/>
    <n v="0"/>
    <n v="0"/>
    <n v="0"/>
    <n v="0"/>
    <x v="0"/>
    <e v="#REF!"/>
    <x v="5"/>
  </r>
  <r>
    <s v="J2RK58WEH10LIGHT MATCHA"/>
    <s v="02/01/2022"/>
    <d v="2021-05-06T00:00:00"/>
    <m/>
    <x v="1"/>
    <x v="4"/>
    <s v="004.265.051.055"/>
    <s v="J2RK58WEH10"/>
    <s v="COTTON LACE GMT DYE SS DRESS"/>
    <s v="G8CR"/>
    <s v="LIGHT MATCHA"/>
    <s v="FLORAL GIRLY LACE"/>
    <s v="IN"/>
    <n v="46"/>
    <x v="1"/>
    <n v="39000"/>
    <n v="189"/>
    <n v="14.26"/>
    <n v="0.31"/>
    <m/>
    <m/>
    <m/>
    <m/>
    <m/>
    <m/>
    <m/>
    <m/>
    <m/>
    <n v="0"/>
    <n v="0"/>
    <n v="0"/>
    <n v="0"/>
    <n v="0"/>
    <n v="0"/>
    <n v="0"/>
    <n v="0"/>
    <n v="0"/>
    <n v="0"/>
    <n v="0"/>
    <n v="0"/>
    <n v="0"/>
    <n v="0"/>
    <n v="0"/>
    <n v="0"/>
    <n v="0"/>
    <n v="0"/>
    <n v="0"/>
    <n v="0"/>
    <n v="0"/>
    <n v="0"/>
    <n v="0"/>
    <n v="0"/>
    <n v="0"/>
    <x v="0"/>
    <e v="#REF!"/>
    <x v="5"/>
  </r>
  <r>
    <s v="J2RK58WEH10LINEN LILAC"/>
    <s v="02/01/2022"/>
    <d v="2021-05-06T00:00:00"/>
    <m/>
    <x v="1"/>
    <x v="4"/>
    <s v="004.265.051.055"/>
    <s v="J2RK58WEH10"/>
    <s v="COTTON LACE GMT DYE SS DRESS"/>
    <s v="G4R4"/>
    <s v="LINEN LILAC"/>
    <s v="FLORAL GIRLY LACE"/>
    <s v="IN"/>
    <n v="46"/>
    <x v="1"/>
    <n v="39000"/>
    <n v="189"/>
    <n v="14.26"/>
    <n v="0.31"/>
    <m/>
    <m/>
    <m/>
    <m/>
    <m/>
    <m/>
    <m/>
    <m/>
    <m/>
    <n v="0"/>
    <n v="0"/>
    <n v="0"/>
    <n v="0"/>
    <n v="0"/>
    <n v="0"/>
    <n v="0"/>
    <n v="0"/>
    <n v="0"/>
    <n v="0"/>
    <n v="0"/>
    <n v="0"/>
    <n v="0"/>
    <n v="0"/>
    <n v="0"/>
    <n v="0"/>
    <n v="0"/>
    <n v="0"/>
    <n v="0"/>
    <n v="0"/>
    <n v="0"/>
    <n v="0"/>
    <n v="0"/>
    <n v="0"/>
    <n v="0"/>
    <x v="0"/>
    <e v="#REF!"/>
    <x v="0"/>
  </r>
  <r>
    <s v="J2RK58WEH10MOCCASIN"/>
    <s v="02/01/2022"/>
    <d v="2021-05-06T00:00:00"/>
    <m/>
    <x v="1"/>
    <x v="4"/>
    <s v="004.265.051.055"/>
    <s v="J2RK58WEH10"/>
    <s v="COTTON LACE GMT DYE SS DRESS"/>
    <s v="G1G2"/>
    <s v="MOCCASIN"/>
    <s v="FLORAL GIRLY LACE"/>
    <s v="IN"/>
    <n v="46"/>
    <x v="1"/>
    <n v="39000"/>
    <n v="189"/>
    <n v="14.26"/>
    <n v="0.31"/>
    <m/>
    <m/>
    <m/>
    <m/>
    <m/>
    <m/>
    <m/>
    <m/>
    <m/>
    <n v="0"/>
    <n v="0"/>
    <n v="0"/>
    <n v="0"/>
    <n v="0"/>
    <n v="0"/>
    <n v="0"/>
    <n v="0"/>
    <n v="0"/>
    <n v="0"/>
    <n v="0"/>
    <n v="0"/>
    <n v="0"/>
    <n v="0"/>
    <n v="0"/>
    <n v="0"/>
    <n v="0"/>
    <n v="0"/>
    <n v="0"/>
    <n v="0"/>
    <n v="0"/>
    <n v="0"/>
    <n v="0"/>
    <n v="0"/>
    <n v="0"/>
    <x v="0"/>
    <e v="#REF!"/>
    <x v="0"/>
  </r>
  <r>
    <s v="J2RK58WEH10Pure White"/>
    <s v="02/01/2022"/>
    <d v="2021-05-06T00:00:00"/>
    <m/>
    <x v="1"/>
    <x v="4"/>
    <s v="004.265.051.055"/>
    <s v="J2RK58WEH10"/>
    <s v="COTTON LACE GMT DYE SS DRESS"/>
    <s v="G011"/>
    <s v="Pure White"/>
    <s v="FLORAL GIRLY LACE"/>
    <s v="IN"/>
    <n v="46"/>
    <x v="1"/>
    <n v="39000"/>
    <n v="189"/>
    <n v="14.26"/>
    <n v="0.31"/>
    <m/>
    <m/>
    <m/>
    <m/>
    <m/>
    <m/>
    <m/>
    <m/>
    <m/>
    <n v="0"/>
    <n v="0"/>
    <n v="0"/>
    <n v="0"/>
    <n v="0"/>
    <n v="0"/>
    <n v="0"/>
    <n v="0"/>
    <n v="0"/>
    <n v="0"/>
    <n v="0"/>
    <n v="0"/>
    <n v="0"/>
    <n v="0"/>
    <n v="0"/>
    <n v="0"/>
    <n v="0"/>
    <n v="0"/>
    <n v="0"/>
    <n v="0"/>
    <n v="0"/>
    <n v="0"/>
    <n v="0"/>
    <n v="0"/>
    <n v="0"/>
    <x v="0"/>
    <e v="#REF!"/>
    <x v="0"/>
  </r>
  <r>
    <s v="J2RK59WE8R0ALOE PALM"/>
    <s v="02/01/2022"/>
    <d v="2021-05-06T00:00:00"/>
    <m/>
    <x v="1"/>
    <x v="4"/>
    <s v="004.265.051.055"/>
    <s v="J2RK59WE8R0"/>
    <s v="TENCEL GMT DYE ADJ. LS JUMPSUI"/>
    <s v="G7GP"/>
    <s v="ALOE PALM"/>
    <s v="FLUID TENCEL PEACH TOUCH"/>
    <s v="IN"/>
    <n v="79"/>
    <x v="1"/>
    <n v="69000"/>
    <n v="319"/>
    <n v="24.49"/>
    <n v="0.31"/>
    <m/>
    <m/>
    <m/>
    <m/>
    <m/>
    <m/>
    <m/>
    <m/>
    <m/>
    <n v="0"/>
    <n v="0"/>
    <n v="0"/>
    <n v="0"/>
    <n v="0"/>
    <n v="0"/>
    <n v="0"/>
    <n v="0"/>
    <n v="0"/>
    <n v="0"/>
    <n v="0"/>
    <n v="0"/>
    <n v="0"/>
    <n v="0"/>
    <n v="0"/>
    <n v="0"/>
    <n v="0"/>
    <n v="0"/>
    <n v="0"/>
    <n v="0"/>
    <n v="0"/>
    <n v="0"/>
    <n v="0"/>
    <n v="0"/>
    <n v="0"/>
    <x v="0"/>
    <e v="#REF!"/>
    <x v="0"/>
  </r>
  <r>
    <s v="J2RK59WE8R0BALLET PINK"/>
    <s v="02/01/2022"/>
    <d v="2021-05-06T00:00:00"/>
    <m/>
    <x v="1"/>
    <x v="4"/>
    <s v="004.265.051.055"/>
    <s v="J2RK59WE8R0"/>
    <s v="TENCEL GMT DYE ADJ. LS JUMPSUI"/>
    <s v="G6K9"/>
    <s v="BALLET PINK"/>
    <s v="FLUID TENCEL PEACH TOUCH"/>
    <s v="IN"/>
    <n v="79"/>
    <x v="1"/>
    <n v="69000"/>
    <n v="319"/>
    <n v="24.49"/>
    <n v="0.31"/>
    <m/>
    <m/>
    <m/>
    <m/>
    <m/>
    <m/>
    <m/>
    <m/>
    <m/>
    <n v="0"/>
    <n v="0"/>
    <n v="0"/>
    <n v="0"/>
    <n v="0"/>
    <n v="0"/>
    <n v="0"/>
    <n v="0"/>
    <n v="0"/>
    <n v="0"/>
    <n v="0"/>
    <n v="0"/>
    <n v="0"/>
    <n v="0"/>
    <n v="0"/>
    <n v="0"/>
    <n v="0"/>
    <n v="0"/>
    <n v="0"/>
    <n v="0"/>
    <n v="0"/>
    <n v="0"/>
    <n v="0"/>
    <n v="0"/>
    <n v="0"/>
    <x v="0"/>
    <e v="#REF!"/>
    <x v="0"/>
  </r>
  <r>
    <s v="J2RK59WE8R0LIGHT MATCHA"/>
    <s v="02/01/2022"/>
    <d v="2021-05-06T00:00:00"/>
    <m/>
    <x v="1"/>
    <x v="4"/>
    <s v="004.265.051.055"/>
    <s v="J2RK59WE8R0"/>
    <s v="TENCEL GMT DYE ADJ. LS JUMPSUI"/>
    <s v="G8CR"/>
    <s v="LIGHT MATCHA"/>
    <s v="FLUID TENCEL PEACH TOUCH"/>
    <s v="IN"/>
    <n v="79"/>
    <x v="1"/>
    <n v="69000"/>
    <n v="319"/>
    <n v="24.49"/>
    <n v="0.31"/>
    <m/>
    <m/>
    <m/>
    <m/>
    <m/>
    <m/>
    <m/>
    <m/>
    <m/>
    <n v="0"/>
    <n v="0"/>
    <n v="0"/>
    <n v="0"/>
    <n v="0"/>
    <n v="0"/>
    <n v="0"/>
    <n v="0"/>
    <n v="0"/>
    <n v="0"/>
    <n v="0"/>
    <n v="0"/>
    <n v="0"/>
    <n v="0"/>
    <n v="0"/>
    <n v="0"/>
    <n v="0"/>
    <n v="0"/>
    <n v="0"/>
    <n v="0"/>
    <n v="0"/>
    <n v="0"/>
    <n v="0"/>
    <n v="0"/>
    <n v="0"/>
    <x v="0"/>
    <e v="#REF!"/>
    <x v="5"/>
  </r>
  <r>
    <s v="J2RK59WE8R0LINEN LILAC"/>
    <s v="02/01/2022"/>
    <d v="2021-05-06T00:00:00"/>
    <m/>
    <x v="1"/>
    <x v="4"/>
    <s v="004.265.051.055"/>
    <s v="J2RK59WE8R0"/>
    <s v="TENCEL GMT DYE ADJ. LS JUMPSUI"/>
    <s v="G4R4"/>
    <s v="LINEN LILAC"/>
    <s v="FLUID TENCEL PEACH TOUCH"/>
    <s v="IN"/>
    <n v="79"/>
    <x v="1"/>
    <n v="69000"/>
    <n v="319"/>
    <n v="24.49"/>
    <n v="0.31"/>
    <m/>
    <m/>
    <m/>
    <m/>
    <m/>
    <m/>
    <m/>
    <m/>
    <m/>
    <n v="0"/>
    <n v="0"/>
    <n v="0"/>
    <n v="0"/>
    <n v="0"/>
    <n v="0"/>
    <n v="0"/>
    <n v="0"/>
    <n v="0"/>
    <n v="0"/>
    <n v="0"/>
    <n v="0"/>
    <n v="0"/>
    <n v="0"/>
    <n v="0"/>
    <n v="0"/>
    <n v="0"/>
    <n v="0"/>
    <n v="0"/>
    <n v="0"/>
    <n v="0"/>
    <n v="0"/>
    <n v="0"/>
    <n v="0"/>
    <n v="0"/>
    <x v="0"/>
    <e v="#REF!"/>
    <x v="5"/>
  </r>
  <r>
    <s v="J2RK59WE8R0MOCCASIN"/>
    <s v="02/01/2022"/>
    <d v="2021-05-06T00:00:00"/>
    <m/>
    <x v="1"/>
    <x v="4"/>
    <s v="004.265.051.055"/>
    <s v="J2RK59WE8R0"/>
    <s v="TENCEL GMT DYE ADJ. LS JUMPSUI"/>
    <s v="G1G2"/>
    <s v="MOCCASIN"/>
    <s v="FLUID TENCEL PEACH TOUCH"/>
    <s v="IN"/>
    <n v="79"/>
    <x v="1"/>
    <n v="69000"/>
    <n v="319"/>
    <n v="24.49"/>
    <n v="0.31"/>
    <m/>
    <m/>
    <m/>
    <m/>
    <m/>
    <m/>
    <m/>
    <m/>
    <m/>
    <n v="0"/>
    <n v="0"/>
    <n v="0"/>
    <n v="0"/>
    <n v="0"/>
    <n v="0"/>
    <n v="0"/>
    <n v="0"/>
    <n v="0"/>
    <n v="0"/>
    <n v="0"/>
    <n v="0"/>
    <n v="0"/>
    <n v="0"/>
    <n v="0"/>
    <n v="0"/>
    <n v="0"/>
    <n v="0"/>
    <n v="0"/>
    <n v="0"/>
    <n v="0"/>
    <n v="0"/>
    <n v="0"/>
    <n v="0"/>
    <n v="0"/>
    <x v="0"/>
    <e v="#REF!"/>
    <x v="5"/>
  </r>
  <r>
    <s v="J2RK60WE8R0ALOE PALM"/>
    <s v="02/01/2022"/>
    <d v="2021-05-06T00:00:00"/>
    <m/>
    <x v="1"/>
    <x v="4"/>
    <s v="004.265.051.055"/>
    <s v="J2RK60WE8R0"/>
    <s v="TENCEL GMT DYE SS DRESS W/LACE"/>
    <s v="G7GP"/>
    <s v="ALOE PALM"/>
    <s v="FLUID TENCEL PEACH TOUCH"/>
    <s v="IN"/>
    <n v="49"/>
    <x v="1"/>
    <n v="39000"/>
    <n v="199"/>
    <n v="15.19"/>
    <n v="0.31"/>
    <m/>
    <m/>
    <m/>
    <m/>
    <m/>
    <m/>
    <m/>
    <m/>
    <m/>
    <n v="0"/>
    <n v="0"/>
    <n v="0"/>
    <n v="0"/>
    <n v="0"/>
    <n v="0"/>
    <n v="0"/>
    <n v="0"/>
    <n v="0"/>
    <n v="0"/>
    <n v="0"/>
    <n v="0"/>
    <n v="0"/>
    <n v="0"/>
    <n v="0"/>
    <n v="0"/>
    <n v="0"/>
    <n v="0"/>
    <n v="0"/>
    <n v="0"/>
    <n v="0"/>
    <n v="0"/>
    <n v="0"/>
    <n v="0"/>
    <n v="0"/>
    <x v="0"/>
    <e v="#REF!"/>
    <x v="5"/>
  </r>
  <r>
    <s v="J2RK60WE8R0BALLET PINK"/>
    <s v="02/01/2022"/>
    <d v="2021-05-06T00:00:00"/>
    <m/>
    <x v="1"/>
    <x v="4"/>
    <s v="004.265.051.055"/>
    <s v="J2RK60WE8R0"/>
    <s v="TENCEL GMT DYE SS DRESS W/LACE"/>
    <s v="G6K9"/>
    <s v="BALLET PINK"/>
    <s v="FLUID TENCEL PEACH TOUCH"/>
    <s v="IN"/>
    <n v="49"/>
    <x v="1"/>
    <n v="39000"/>
    <n v="199"/>
    <n v="15.19"/>
    <n v="0.31"/>
    <m/>
    <m/>
    <m/>
    <m/>
    <m/>
    <m/>
    <m/>
    <m/>
    <m/>
    <n v="0"/>
    <n v="0"/>
    <n v="0"/>
    <n v="0"/>
    <n v="0"/>
    <n v="0"/>
    <n v="0"/>
    <n v="0"/>
    <n v="0"/>
    <n v="0"/>
    <n v="0"/>
    <n v="0"/>
    <n v="0"/>
    <n v="0"/>
    <n v="0"/>
    <n v="0"/>
    <n v="0"/>
    <n v="0"/>
    <n v="0"/>
    <n v="0"/>
    <n v="0"/>
    <n v="0"/>
    <n v="0"/>
    <n v="0"/>
    <n v="0"/>
    <x v="0"/>
    <e v="#REF!"/>
    <x v="5"/>
  </r>
  <r>
    <s v="J2RK60WE8R0LIGHT MATCHA"/>
    <s v="02/01/2022"/>
    <d v="2021-05-06T00:00:00"/>
    <m/>
    <x v="1"/>
    <x v="4"/>
    <s v="004.265.051.055"/>
    <s v="J2RK60WE8R0"/>
    <s v="TENCEL GMT DYE SS DRESS W/LACE"/>
    <s v="G8CR"/>
    <s v="LIGHT MATCHA"/>
    <s v="FLUID TENCEL PEACH TOUCH"/>
    <s v="IN"/>
    <n v="49"/>
    <x v="1"/>
    <n v="39000"/>
    <n v="199"/>
    <n v="15.19"/>
    <n v="0.31"/>
    <m/>
    <m/>
    <m/>
    <m/>
    <m/>
    <m/>
    <m/>
    <m/>
    <m/>
    <n v="0"/>
    <n v="0"/>
    <n v="0"/>
    <n v="0"/>
    <n v="0"/>
    <n v="0"/>
    <n v="0"/>
    <n v="0"/>
    <n v="0"/>
    <n v="0"/>
    <n v="0"/>
    <n v="0"/>
    <n v="0"/>
    <n v="0"/>
    <n v="0"/>
    <n v="0"/>
    <n v="0"/>
    <n v="0"/>
    <n v="0"/>
    <n v="0"/>
    <n v="0"/>
    <n v="0"/>
    <n v="0"/>
    <n v="0"/>
    <n v="0"/>
    <x v="0"/>
    <e v="#REF!"/>
    <x v="5"/>
  </r>
  <r>
    <s v="J2RK60WE8R0LINEN LILAC"/>
    <s v="02/01/2022"/>
    <d v="2021-05-06T00:00:00"/>
    <m/>
    <x v="1"/>
    <x v="4"/>
    <s v="004.265.051.055"/>
    <s v="J2RK60WE8R0"/>
    <s v="TENCEL GMT DYE SS DRESS W/LACE"/>
    <s v="G4R4"/>
    <s v="LINEN LILAC"/>
    <s v="FLUID TENCEL PEACH TOUCH"/>
    <s v="IN"/>
    <n v="49"/>
    <x v="1"/>
    <n v="39000"/>
    <n v="199"/>
    <n v="15.19"/>
    <n v="0.31"/>
    <m/>
    <m/>
    <m/>
    <m/>
    <m/>
    <m/>
    <m/>
    <m/>
    <m/>
    <n v="0"/>
    <n v="0"/>
    <n v="0"/>
    <n v="0"/>
    <n v="0"/>
    <n v="0"/>
    <n v="0"/>
    <n v="0"/>
    <n v="0"/>
    <n v="0"/>
    <n v="0"/>
    <n v="0"/>
    <n v="0"/>
    <n v="0"/>
    <n v="0"/>
    <n v="0"/>
    <n v="0"/>
    <n v="0"/>
    <n v="0"/>
    <n v="0"/>
    <n v="0"/>
    <n v="0"/>
    <n v="0"/>
    <n v="0"/>
    <n v="0"/>
    <x v="0"/>
    <e v="#REF!"/>
    <x v="5"/>
  </r>
  <r>
    <s v="J2RK60WE8R0MOCCASIN"/>
    <s v="02/01/2022"/>
    <d v="2021-05-06T00:00:00"/>
    <m/>
    <x v="1"/>
    <x v="4"/>
    <s v="004.265.051.055"/>
    <s v="J2RK60WE8R0"/>
    <s v="TENCEL GMT DYE SS DRESS W/LACE"/>
    <s v="G1G2"/>
    <s v="MOCCASIN"/>
    <s v="FLUID TENCEL PEACH TOUCH"/>
    <s v="IN"/>
    <n v="49"/>
    <x v="1"/>
    <n v="39000"/>
    <n v="199"/>
    <n v="15.19"/>
    <n v="0.31"/>
    <m/>
    <m/>
    <m/>
    <m/>
    <m/>
    <m/>
    <m/>
    <m/>
    <m/>
    <n v="0"/>
    <n v="0"/>
    <n v="0"/>
    <n v="0"/>
    <n v="0"/>
    <n v="0"/>
    <n v="0"/>
    <n v="0"/>
    <n v="0"/>
    <n v="0"/>
    <n v="0"/>
    <n v="0"/>
    <n v="0"/>
    <n v="0"/>
    <n v="0"/>
    <n v="0"/>
    <n v="0"/>
    <n v="0"/>
    <n v="0"/>
    <n v="0"/>
    <n v="0"/>
    <n v="0"/>
    <n v="0"/>
    <n v="0"/>
    <n v="0"/>
    <x v="0"/>
    <e v="#REF!"/>
    <x v="5"/>
  </r>
  <r>
    <s v="J2RK60WE8R0Pure White"/>
    <s v="02/01/2022"/>
    <d v="2021-05-06T00:00:00"/>
    <m/>
    <x v="1"/>
    <x v="4"/>
    <s v="004.265.051.055"/>
    <s v="J2RK60WE8R0"/>
    <s v="TENCEL GMT DYE SS DRESS W/LACE"/>
    <s v="G011"/>
    <s v="Pure White"/>
    <s v="FLUID TENCEL PEACH TOUCH"/>
    <s v="IN"/>
    <n v="49"/>
    <x v="1"/>
    <n v="39000"/>
    <n v="199"/>
    <n v="15.19"/>
    <n v="0.31"/>
    <m/>
    <m/>
    <m/>
    <m/>
    <m/>
    <m/>
    <m/>
    <m/>
    <m/>
    <n v="0"/>
    <n v="0"/>
    <n v="0"/>
    <n v="0"/>
    <n v="0"/>
    <n v="0"/>
    <n v="0"/>
    <n v="0"/>
    <n v="0"/>
    <n v="0"/>
    <n v="0"/>
    <n v="0"/>
    <n v="0"/>
    <n v="0"/>
    <n v="0"/>
    <n v="0"/>
    <n v="0"/>
    <n v="0"/>
    <n v="0"/>
    <n v="0"/>
    <n v="0"/>
    <n v="0"/>
    <n v="0"/>
    <n v="0"/>
    <n v="0"/>
    <x v="0"/>
    <e v="#REF!"/>
    <x v="5"/>
  </r>
  <r>
    <s v="J2RK61WEH40GREEN INVIDIA"/>
    <s v="12/01/2021"/>
    <d v="2021-05-06T00:00:00"/>
    <m/>
    <x v="1"/>
    <x v="4"/>
    <s v="004.265.051.055"/>
    <s v="J2RK61WEH40"/>
    <s v="LACE SS DRESS W/JEWELS"/>
    <s v="G8EK"/>
    <s v="GREEN INVIDIA"/>
    <s v="CORNELY LACE 260GSM"/>
    <s v="IT"/>
    <n v="49"/>
    <x v="3"/>
    <n v="39000"/>
    <n v="199"/>
    <n v="15.19"/>
    <n v="0.31"/>
    <m/>
    <m/>
    <m/>
    <m/>
    <m/>
    <m/>
    <m/>
    <m/>
    <m/>
    <n v="0"/>
    <n v="0"/>
    <n v="0"/>
    <n v="0"/>
    <n v="0"/>
    <n v="0"/>
    <n v="0"/>
    <n v="0"/>
    <n v="0"/>
    <n v="0"/>
    <n v="0"/>
    <n v="0"/>
    <n v="0"/>
    <n v="0"/>
    <n v="0"/>
    <n v="0"/>
    <n v="0"/>
    <n v="0"/>
    <n v="0"/>
    <n v="0"/>
    <n v="0"/>
    <n v="0"/>
    <n v="0"/>
    <n v="0"/>
    <n v="0"/>
    <x v="0"/>
    <e v="#REF!"/>
    <x v="5"/>
  </r>
  <r>
    <s v="J2RK61WEH40SILK BLUE"/>
    <s v="12/01/2021"/>
    <d v="2021-05-06T00:00:00"/>
    <m/>
    <x v="1"/>
    <x v="4"/>
    <s v="004.265.051.055"/>
    <s v="J2RK61WEH40"/>
    <s v="LACE SS DRESS W/JEWELS"/>
    <s v="G7R1"/>
    <s v="SILK BLUE"/>
    <s v="CORNELY LACE 260GSM"/>
    <s v="IT"/>
    <n v="49"/>
    <x v="3"/>
    <n v="39000"/>
    <n v="199"/>
    <n v="15.19"/>
    <n v="0.31"/>
    <m/>
    <m/>
    <m/>
    <m/>
    <m/>
    <m/>
    <m/>
    <m/>
    <m/>
    <n v="0"/>
    <n v="0"/>
    <n v="0"/>
    <n v="0"/>
    <n v="0"/>
    <n v="0"/>
    <n v="0"/>
    <n v="0"/>
    <n v="0"/>
    <n v="0"/>
    <n v="0"/>
    <n v="0"/>
    <n v="0"/>
    <n v="0"/>
    <n v="0"/>
    <n v="0"/>
    <n v="0"/>
    <n v="0"/>
    <n v="0"/>
    <n v="0"/>
    <n v="0"/>
    <n v="0"/>
    <n v="0"/>
    <n v="0"/>
    <n v="0"/>
    <x v="0"/>
    <e v="#REF!"/>
    <x v="0"/>
  </r>
  <r>
    <s v="J2RK61WEH40DEEP SCARLET"/>
    <s v="12/01/2021"/>
    <d v="2021-05-06T00:00:00"/>
    <m/>
    <x v="1"/>
    <x v="4"/>
    <s v="004.265.051.055"/>
    <s v="J2RK61WEH40"/>
    <s v="LACE SS DRESS W/JEWELS"/>
    <s v="DPSC"/>
    <s v="DEEP SCARLET"/>
    <s v="CORNELY LACE 260GSM"/>
    <s v="IT"/>
    <n v="49"/>
    <x v="3"/>
    <n v="39000"/>
    <n v="199"/>
    <n v="15.19"/>
    <n v="0.31"/>
    <m/>
    <m/>
    <m/>
    <m/>
    <m/>
    <m/>
    <m/>
    <m/>
    <m/>
    <n v="0"/>
    <n v="0"/>
    <n v="0"/>
    <n v="0"/>
    <n v="0"/>
    <n v="0"/>
    <n v="0"/>
    <n v="0"/>
    <n v="0"/>
    <n v="0"/>
    <n v="0"/>
    <n v="0"/>
    <n v="0"/>
    <n v="0"/>
    <n v="0"/>
    <n v="0"/>
    <n v="0"/>
    <n v="0"/>
    <n v="0"/>
    <n v="0"/>
    <n v="0"/>
    <n v="0"/>
    <n v="0"/>
    <n v="0"/>
    <n v="0"/>
    <x v="0"/>
    <e v="#REF!"/>
    <x v="5"/>
  </r>
  <r>
    <s v="J2RK61WEH40Pure White"/>
    <s v="12/01/2021"/>
    <d v="2021-05-06T00:00:00"/>
    <m/>
    <x v="1"/>
    <x v="4"/>
    <s v="004.265.051.055"/>
    <s v="J2RK61WEH40"/>
    <s v="LACE SS DRESS W/JEWELS"/>
    <s v="G011"/>
    <s v="Pure White"/>
    <s v="CORNELY LACE 260GSM"/>
    <s v="IT"/>
    <n v="49"/>
    <x v="3"/>
    <n v="39000"/>
    <n v="199"/>
    <n v="15.19"/>
    <n v="0.31"/>
    <m/>
    <m/>
    <m/>
    <m/>
    <m/>
    <m/>
    <m/>
    <m/>
    <m/>
    <n v="0"/>
    <n v="0"/>
    <n v="0"/>
    <n v="0"/>
    <n v="0"/>
    <n v="0"/>
    <n v="0"/>
    <n v="0"/>
    <n v="0"/>
    <n v="0"/>
    <n v="0"/>
    <n v="0"/>
    <n v="0"/>
    <n v="0"/>
    <n v="0"/>
    <n v="0"/>
    <n v="0"/>
    <n v="0"/>
    <n v="0"/>
    <n v="0"/>
    <n v="0"/>
    <n v="0"/>
    <n v="0"/>
    <n v="0"/>
    <n v="0"/>
    <x v="0"/>
    <e v="#REF!"/>
    <x v="0"/>
  </r>
  <r>
    <s v="J2RK64WEH30PINKISH TWEED"/>
    <s v="01/01/2022"/>
    <d v="2021-05-06T00:00:00"/>
    <m/>
    <x v="1"/>
    <x v="4"/>
    <s v="004.265.051.055"/>
    <s v="J2RK64WEH30"/>
    <s v="TWEED SL DRESS W/ZIPPER_CEREMO"/>
    <s v="F464"/>
    <s v="PINKISH TWEED"/>
    <s v="TWEED 340GSM"/>
    <s v="IT"/>
    <n v="69"/>
    <x v="1"/>
    <n v="59000"/>
    <n v="279"/>
    <n v="21.39"/>
    <n v="0.31"/>
    <m/>
    <m/>
    <m/>
    <m/>
    <m/>
    <m/>
    <m/>
    <m/>
    <m/>
    <n v="0"/>
    <n v="0"/>
    <n v="0"/>
    <n v="0"/>
    <n v="0"/>
    <n v="0"/>
    <n v="0"/>
    <n v="0"/>
    <n v="0"/>
    <n v="0"/>
    <n v="0"/>
    <n v="0"/>
    <n v="0"/>
    <n v="0"/>
    <n v="0"/>
    <n v="0"/>
    <n v="0"/>
    <n v="0"/>
    <n v="0"/>
    <n v="0"/>
    <n v="0"/>
    <n v="0"/>
    <n v="0"/>
    <n v="0"/>
    <n v="0"/>
    <x v="0"/>
    <e v="#REF!"/>
    <x v="0"/>
  </r>
  <r>
    <s v="J2RK64WEH30TWEED BLUE/WHITE COMBO"/>
    <s v="01/01/2022"/>
    <d v="2021-05-06T00:00:00"/>
    <m/>
    <x v="1"/>
    <x v="4"/>
    <s v="004.265.051.055"/>
    <s v="J2RK64WEH30"/>
    <s v="TWEED SL DRESS W/ZIPPER_CEREMO"/>
    <s v="FT60"/>
    <s v="TWEED BLUE/WHITE COMBO"/>
    <s v="TWEED 340GSM"/>
    <s v="IT"/>
    <n v="69"/>
    <x v="1"/>
    <n v="59000"/>
    <n v="279"/>
    <n v="21.39"/>
    <n v="0.31"/>
    <m/>
    <m/>
    <m/>
    <m/>
    <m/>
    <m/>
    <m/>
    <m/>
    <m/>
    <n v="0"/>
    <n v="0"/>
    <n v="0"/>
    <n v="0"/>
    <n v="0"/>
    <n v="0"/>
    <n v="0"/>
    <n v="0"/>
    <n v="0"/>
    <n v="0"/>
    <n v="0"/>
    <n v="0"/>
    <n v="0"/>
    <n v="0"/>
    <n v="0"/>
    <n v="0"/>
    <n v="0"/>
    <n v="0"/>
    <n v="0"/>
    <n v="0"/>
    <n v="0"/>
    <n v="0"/>
    <n v="0"/>
    <n v="0"/>
    <n v="0"/>
    <x v="0"/>
    <e v="#REF!"/>
    <x v="5"/>
  </r>
  <r>
    <s v="J2RK65KB1K0DEEP SCARLET"/>
    <s v="12/01/2021"/>
    <d v="2021-05-06T00:00:00"/>
    <m/>
    <x v="0"/>
    <x v="4"/>
    <s v="004.265.051.055"/>
    <s v="J2RK65KB1K0"/>
    <s v="VELVET SS DRESS W/JEWELS"/>
    <s v="DPSC"/>
    <s v="DEEP SCARLET"/>
    <s v="VELOUR 250_CUNNING"/>
    <s v="IT"/>
    <n v="49"/>
    <x v="1"/>
    <n v="39000"/>
    <n v="199"/>
    <n v="15.19"/>
    <n v="0.31"/>
    <m/>
    <m/>
    <m/>
    <m/>
    <m/>
    <m/>
    <m/>
    <m/>
    <m/>
    <n v="0"/>
    <n v="0"/>
    <n v="0"/>
    <n v="0"/>
    <n v="0"/>
    <n v="0"/>
    <n v="0"/>
    <n v="0"/>
    <n v="0"/>
    <n v="0"/>
    <n v="0"/>
    <n v="0"/>
    <n v="0"/>
    <n v="0"/>
    <n v="0"/>
    <n v="0"/>
    <n v="0"/>
    <n v="0"/>
    <n v="0"/>
    <n v="0"/>
    <n v="0"/>
    <n v="0"/>
    <n v="0"/>
    <n v="0"/>
    <n v="0"/>
    <x v="0"/>
    <e v="#REF!"/>
    <x v="0"/>
  </r>
  <r>
    <s v="J2RK65KB1K0Electric BLUE A743"/>
    <s v="12/01/2021"/>
    <d v="2021-05-06T00:00:00"/>
    <m/>
    <x v="0"/>
    <x v="4"/>
    <s v="004.265.051.055"/>
    <s v="J2RK65KB1K0"/>
    <s v="VELVET SS DRESS W/JEWELS"/>
    <s v="ELB"/>
    <s v="Electric BLUE A743"/>
    <s v="VELOUR 250_CUNNING"/>
    <s v="IT"/>
    <n v="49"/>
    <x v="1"/>
    <n v="39000"/>
    <n v="199"/>
    <n v="15.19"/>
    <n v="0.31"/>
    <m/>
    <m/>
    <m/>
    <m/>
    <m/>
    <m/>
    <m/>
    <m/>
    <m/>
    <n v="0"/>
    <n v="0"/>
    <n v="0"/>
    <n v="0"/>
    <n v="0"/>
    <n v="0"/>
    <n v="0"/>
    <n v="0"/>
    <n v="0"/>
    <n v="0"/>
    <n v="0"/>
    <n v="0"/>
    <n v="0"/>
    <n v="0"/>
    <n v="0"/>
    <n v="0"/>
    <n v="0"/>
    <n v="0"/>
    <n v="0"/>
    <n v="0"/>
    <n v="0"/>
    <n v="0"/>
    <n v="0"/>
    <n v="0"/>
    <n v="0"/>
    <x v="0"/>
    <e v="#REF!"/>
    <x v="0"/>
  </r>
  <r>
    <s v="J2RK66KB1N0PRINT FLOWERS / CHAINS "/>
    <s v="01/01/2022"/>
    <d v="2021-05-06T00:00:00"/>
    <m/>
    <x v="0"/>
    <x v="4"/>
    <s v="004.265.051.048"/>
    <s v="J2RK66KB1N0"/>
    <s v="SEQUINS SL DRESS"/>
    <s v="P9SA"/>
    <s v="PRINT FLOWERS / CHAINS "/>
    <s v="STRETCH POLY JERSEY W/SEQUINS"/>
    <s v="CN"/>
    <n v="52"/>
    <x v="1"/>
    <n v="39000"/>
    <n v="209"/>
    <n v="16.12"/>
    <n v="0.31"/>
    <m/>
    <m/>
    <m/>
    <m/>
    <m/>
    <m/>
    <m/>
    <m/>
    <m/>
    <n v="0"/>
    <n v="0"/>
    <n v="0"/>
    <n v="0"/>
    <n v="0"/>
    <n v="0"/>
    <n v="0"/>
    <n v="0"/>
    <n v="0"/>
    <n v="0"/>
    <n v="0"/>
    <n v="0"/>
    <n v="0"/>
    <n v="0"/>
    <n v="0"/>
    <n v="0"/>
    <n v="0"/>
    <n v="0"/>
    <n v="0"/>
    <n v="0"/>
    <n v="0"/>
    <n v="0"/>
    <n v="0"/>
    <n v="0"/>
    <n v="0"/>
    <x v="0"/>
    <e v="#REF!"/>
    <x v="5"/>
  </r>
  <r>
    <s v="J2RK67KAZT0Pure White"/>
    <s v="12/01/2021"/>
    <d v="2021-05-06T00:00:00"/>
    <m/>
    <x v="0"/>
    <x v="4"/>
    <s v="004.265.051.048"/>
    <s v="J2RK67KAZT0"/>
    <s v="KNIT RIB SS DRESS_CEREMONY"/>
    <s v="G011"/>
    <s v="Pure White"/>
    <s v="FAKE RIB WITH GLITTER 310GSM"/>
    <s v="CN"/>
    <n v="69"/>
    <x v="3"/>
    <n v="59000"/>
    <n v="279"/>
    <n v="21.39"/>
    <n v="0.31"/>
    <m/>
    <m/>
    <m/>
    <m/>
    <m/>
    <m/>
    <m/>
    <m/>
    <m/>
    <n v="0"/>
    <n v="0"/>
    <n v="0"/>
    <n v="0"/>
    <n v="0"/>
    <n v="0"/>
    <n v="0"/>
    <n v="0"/>
    <n v="0"/>
    <n v="0"/>
    <n v="0"/>
    <n v="0"/>
    <n v="0"/>
    <n v="0"/>
    <n v="0"/>
    <n v="0"/>
    <n v="0"/>
    <n v="0"/>
    <n v="0"/>
    <n v="0"/>
    <n v="0"/>
    <n v="0"/>
    <n v="0"/>
    <n v="0"/>
    <n v="0"/>
    <x v="0"/>
    <e v="#REF!"/>
    <x v="0"/>
  </r>
  <r>
    <s v="J2RK67KAZT0SILK BLUE"/>
    <s v="12/01/2021"/>
    <d v="2021-05-06T00:00:00"/>
    <m/>
    <x v="0"/>
    <x v="4"/>
    <s v="004.265.051.048"/>
    <s v="J2RK67KAZT0"/>
    <s v="KNIT RIB SS DRESS_CEREMONY"/>
    <s v="G7R1"/>
    <s v="SILK BLUE"/>
    <s v="FAKE RIB WITH GLITTER 310GSM"/>
    <s v="CN"/>
    <n v="69"/>
    <x v="3"/>
    <n v="59000"/>
    <n v="279"/>
    <n v="21.39"/>
    <n v="0.31"/>
    <m/>
    <m/>
    <m/>
    <m/>
    <m/>
    <m/>
    <m/>
    <m/>
    <m/>
    <n v="0"/>
    <n v="0"/>
    <n v="0"/>
    <n v="0"/>
    <n v="0"/>
    <n v="0"/>
    <n v="0"/>
    <n v="0"/>
    <n v="0"/>
    <n v="0"/>
    <n v="0"/>
    <n v="0"/>
    <n v="0"/>
    <n v="0"/>
    <n v="0"/>
    <n v="0"/>
    <n v="0"/>
    <n v="0"/>
    <n v="0"/>
    <n v="0"/>
    <n v="0"/>
    <n v="0"/>
    <n v="0"/>
    <n v="0"/>
    <n v="0"/>
    <x v="0"/>
    <e v="#REF!"/>
    <x v="0"/>
  </r>
  <r>
    <s v="J2RK685012ZBALLET PINK"/>
    <s v="01/01/2022"/>
    <d v="2021-05-06T00:00:00"/>
    <m/>
    <x v="4"/>
    <x v="4"/>
    <s v="004.265.051.055"/>
    <s v="J2RK685012Z"/>
    <s v="CORINE DRESS SWEATER_CEREMONY"/>
    <s v="G6K9"/>
    <s v="BALLET PINK"/>
    <s v="BRIGHT RAYON"/>
    <s v="CN"/>
    <n v="69"/>
    <x v="1"/>
    <n v="59000"/>
    <n v="279"/>
    <n v="21.39"/>
    <n v="0.31"/>
    <m/>
    <m/>
    <m/>
    <m/>
    <m/>
    <m/>
    <m/>
    <m/>
    <m/>
    <n v="0"/>
    <n v="0"/>
    <n v="0"/>
    <n v="0"/>
    <n v="0"/>
    <n v="0"/>
    <n v="0"/>
    <n v="0"/>
    <n v="0"/>
    <n v="0"/>
    <n v="0"/>
    <n v="0"/>
    <n v="0"/>
    <n v="0"/>
    <n v="0"/>
    <n v="0"/>
    <n v="0"/>
    <n v="0"/>
    <n v="0"/>
    <n v="0"/>
    <n v="0"/>
    <n v="0"/>
    <n v="0"/>
    <n v="0"/>
    <n v="0"/>
    <x v="0"/>
    <e v="#REF!"/>
    <x v="0"/>
  </r>
  <r>
    <s v="J2RK685012ZSILK BLUE"/>
    <s v="12/01/2021"/>
    <d v="2021-05-06T00:00:00"/>
    <m/>
    <x v="4"/>
    <x v="4"/>
    <s v="004.265.051.055"/>
    <s v="J2RK685012Z"/>
    <s v="CORINE DRESS SWEATER_CEREMONY"/>
    <s v="G7R1"/>
    <s v="SILK BLUE"/>
    <s v="BRIGHT RAYON"/>
    <s v="CN"/>
    <n v="69"/>
    <x v="1"/>
    <n v="59000"/>
    <n v="279"/>
    <n v="21.39"/>
    <n v="0.31"/>
    <m/>
    <m/>
    <m/>
    <m/>
    <m/>
    <m/>
    <m/>
    <m/>
    <m/>
    <n v="0"/>
    <n v="0"/>
    <n v="0"/>
    <n v="0"/>
    <n v="0"/>
    <n v="0"/>
    <n v="0"/>
    <n v="0"/>
    <n v="0"/>
    <n v="0"/>
    <n v="0"/>
    <n v="0"/>
    <n v="0"/>
    <n v="0"/>
    <n v="0"/>
    <n v="0"/>
    <n v="0"/>
    <n v="0"/>
    <n v="0"/>
    <n v="0"/>
    <n v="0"/>
    <n v="0"/>
    <n v="0"/>
    <n v="0"/>
    <n v="0"/>
    <x v="0"/>
    <e v="#REF!"/>
    <x v="0"/>
  </r>
  <r>
    <s v="J2RK685012ZALOE PALM"/>
    <s v="12/01/2021"/>
    <d v="2021-05-06T00:00:00"/>
    <m/>
    <x v="4"/>
    <x v="4"/>
    <s v="004.265.051.055"/>
    <s v="J2RK685012Z"/>
    <s v="CORINE DRESS SWEATER_CEREMONY"/>
    <s v="G7GP"/>
    <s v="ALOE PALM"/>
    <s v="BRIGHT RAYON"/>
    <s v="CN"/>
    <n v="69"/>
    <x v="1"/>
    <n v="59000"/>
    <n v="279"/>
    <n v="21.39"/>
    <n v="0.31"/>
    <m/>
    <m/>
    <m/>
    <m/>
    <m/>
    <m/>
    <m/>
    <m/>
    <m/>
    <n v="0"/>
    <n v="0"/>
    <n v="0"/>
    <n v="0"/>
    <n v="0"/>
    <n v="0"/>
    <n v="0"/>
    <n v="0"/>
    <n v="0"/>
    <n v="0"/>
    <n v="0"/>
    <n v="0"/>
    <n v="0"/>
    <n v="0"/>
    <n v="0"/>
    <n v="0"/>
    <n v="0"/>
    <n v="0"/>
    <n v="0"/>
    <n v="0"/>
    <n v="0"/>
    <n v="0"/>
    <n v="0"/>
    <n v="0"/>
    <n v="0"/>
    <x v="0"/>
    <e v="#REF!"/>
    <x v="0"/>
  </r>
  <r>
    <s v="J2RK685012ZPure White"/>
    <s v="01/01/2022"/>
    <d v="2021-05-06T00:00:00"/>
    <m/>
    <x v="4"/>
    <x v="4"/>
    <s v="004.265.051.055"/>
    <s v="J2RK685012Z"/>
    <s v="CORINE DRESS SWEATER_CEREMONY"/>
    <s v="G011"/>
    <s v="Pure White"/>
    <s v="BRIGHT RAYON"/>
    <s v="CN"/>
    <n v="69"/>
    <x v="1"/>
    <n v="59000"/>
    <n v="279"/>
    <n v="21.39"/>
    <n v="0.31"/>
    <m/>
    <m/>
    <m/>
    <m/>
    <m/>
    <m/>
    <m/>
    <m/>
    <m/>
    <n v="0"/>
    <n v="0"/>
    <n v="0"/>
    <n v="0"/>
    <n v="0"/>
    <n v="0"/>
    <n v="0"/>
    <n v="0"/>
    <n v="0"/>
    <n v="0"/>
    <n v="0"/>
    <n v="0"/>
    <n v="0"/>
    <n v="0"/>
    <n v="0"/>
    <n v="0"/>
    <n v="0"/>
    <n v="0"/>
    <n v="0"/>
    <n v="0"/>
    <n v="0"/>
    <n v="0"/>
    <n v="0"/>
    <n v="0"/>
    <n v="0"/>
    <x v="0"/>
    <e v="#REF!"/>
    <x v="0"/>
  </r>
  <r>
    <s v="J2RK70WEH80LIGHT BLUE FLORAL PRINT"/>
    <s v="02/01/2022"/>
    <d v="2021-05-06T00:00:00"/>
    <m/>
    <x v="1"/>
    <x v="4"/>
    <s v="004.265.051.049"/>
    <s v="J2RK70WEH80"/>
    <s v="LACE SS DRESS"/>
    <s v="P70U"/>
    <s v="LIGHT BLUE FLORAL PRINT"/>
    <s v="PRINTABLE FLOWERS LACE 143GSM"/>
    <s v="CN"/>
    <n v="59"/>
    <x v="3"/>
    <n v="49000"/>
    <n v="239"/>
    <n v="18.29"/>
    <n v="0.31"/>
    <m/>
    <m/>
    <m/>
    <m/>
    <m/>
    <m/>
    <m/>
    <m/>
    <m/>
    <n v="0"/>
    <n v="0"/>
    <n v="0"/>
    <n v="0"/>
    <n v="0"/>
    <n v="0"/>
    <n v="0"/>
    <n v="0"/>
    <n v="0"/>
    <n v="0"/>
    <n v="0"/>
    <n v="0"/>
    <n v="0"/>
    <n v="0"/>
    <n v="0"/>
    <n v="0"/>
    <n v="0"/>
    <n v="0"/>
    <n v="0"/>
    <n v="0"/>
    <n v="0"/>
    <n v="0"/>
    <n v="0"/>
    <n v="0"/>
    <n v="0"/>
    <x v="0"/>
    <e v="#REF!"/>
    <x v="0"/>
  </r>
  <r>
    <s v="J2RK70WEH80PINK PALE FLOWERS"/>
    <s v="02/01/2022"/>
    <d v="2021-05-06T00:00:00"/>
    <m/>
    <x v="1"/>
    <x v="4"/>
    <s v="004.265.051.049"/>
    <s v="J2RK70WEH80"/>
    <s v="LACE SS DRESS"/>
    <s v="P4FF"/>
    <s v="PINK PALE FLOWERS"/>
    <s v="PRINTABLE FLOWERS LACE 143GSM"/>
    <s v="CN"/>
    <n v="59"/>
    <x v="3"/>
    <n v="49000"/>
    <n v="239"/>
    <n v="18.29"/>
    <n v="0.31"/>
    <m/>
    <m/>
    <m/>
    <m/>
    <m/>
    <m/>
    <m/>
    <m/>
    <m/>
    <n v="0"/>
    <n v="0"/>
    <n v="0"/>
    <n v="0"/>
    <n v="0"/>
    <n v="0"/>
    <n v="0"/>
    <n v="0"/>
    <n v="0"/>
    <n v="0"/>
    <n v="0"/>
    <n v="0"/>
    <n v="0"/>
    <n v="0"/>
    <n v="0"/>
    <n v="0"/>
    <n v="0"/>
    <n v="0"/>
    <n v="0"/>
    <n v="0"/>
    <n v="0"/>
    <n v="0"/>
    <n v="0"/>
    <n v="0"/>
    <n v="0"/>
    <x v="0"/>
    <e v="#REF!"/>
    <x v="0"/>
  </r>
  <r>
    <s v="J2RK71WEH80BUTTERFLY COLLAGE"/>
    <s v="01/01/2022"/>
    <d v="2021-05-06T00:00:00"/>
    <m/>
    <x v="1"/>
    <x v="4"/>
    <s v="004.265.051.049"/>
    <s v="J2RK71WEH80"/>
    <s v="LACE SS DRESS_CEREMONY"/>
    <s v="P739"/>
    <s v="BUTTERFLY COLLAGE"/>
    <s v="PRINTABLE FLOWERS LACE 143GSM"/>
    <s v="CN"/>
    <n v="69"/>
    <x v="3"/>
    <n v="59000"/>
    <n v="279"/>
    <n v="21.39"/>
    <n v="0.31"/>
    <m/>
    <m/>
    <m/>
    <m/>
    <m/>
    <m/>
    <m/>
    <m/>
    <m/>
    <n v="0"/>
    <n v="0"/>
    <n v="0"/>
    <n v="0"/>
    <n v="0"/>
    <n v="0"/>
    <n v="0"/>
    <n v="0"/>
    <n v="0"/>
    <n v="0"/>
    <n v="0"/>
    <n v="0"/>
    <n v="0"/>
    <n v="0"/>
    <n v="0"/>
    <n v="0"/>
    <n v="0"/>
    <n v="0"/>
    <n v="0"/>
    <n v="0"/>
    <n v="0"/>
    <n v="0"/>
    <n v="0"/>
    <n v="0"/>
    <n v="0"/>
    <x v="0"/>
    <e v="#REF!"/>
    <x v="0"/>
  </r>
  <r>
    <s v="J2RK72WEH80FLOWER PINK PRINT"/>
    <s v="12/01/2021"/>
    <d v="2021-05-06T00:00:00"/>
    <m/>
    <x v="1"/>
    <x v="4"/>
    <s v="004.265.051.049"/>
    <s v="J2RK72WEH80"/>
    <s v="LACE SS DRESS"/>
    <s v="PV77"/>
    <s v="FLOWER PINK PRINT"/>
    <s v="PRINTABLE FLOWERS LACE 143GSM"/>
    <s v="CN"/>
    <n v="49"/>
    <x v="3"/>
    <n v="39000"/>
    <n v="199"/>
    <n v="15.19"/>
    <n v="0.31"/>
    <m/>
    <m/>
    <m/>
    <m/>
    <m/>
    <m/>
    <m/>
    <m/>
    <m/>
    <n v="0"/>
    <n v="0"/>
    <n v="0"/>
    <n v="0"/>
    <n v="0"/>
    <n v="0"/>
    <n v="0"/>
    <n v="0"/>
    <n v="0"/>
    <n v="0"/>
    <n v="0"/>
    <n v="0"/>
    <n v="0"/>
    <n v="0"/>
    <n v="0"/>
    <n v="0"/>
    <n v="0"/>
    <n v="0"/>
    <n v="0"/>
    <n v="0"/>
    <n v="0"/>
    <n v="0"/>
    <n v="0"/>
    <n v="0"/>
    <n v="0"/>
    <x v="0"/>
    <e v="#REF!"/>
    <x v="0"/>
  </r>
  <r>
    <s v="J2RK72WEH80PINK LILAC BLOOM PRINT"/>
    <s v="02/01/2022"/>
    <d v="2021-05-06T00:00:00"/>
    <m/>
    <x v="1"/>
    <x v="4"/>
    <s v="004.265.051.049"/>
    <s v="J2RK72WEH80"/>
    <s v="LACE SS DRESS"/>
    <s v="P60J"/>
    <s v="PINK LILAC BLOOM PRINT"/>
    <s v="PRINTABLE FLOWERS LACE 143GSM"/>
    <s v="CN"/>
    <n v="49"/>
    <x v="3"/>
    <n v="39000"/>
    <n v="199"/>
    <n v="15.19"/>
    <n v="0.31"/>
    <m/>
    <m/>
    <m/>
    <m/>
    <m/>
    <m/>
    <m/>
    <m/>
    <m/>
    <n v="0"/>
    <n v="0"/>
    <n v="0"/>
    <n v="0"/>
    <n v="0"/>
    <n v="0"/>
    <n v="0"/>
    <n v="0"/>
    <n v="0"/>
    <n v="0"/>
    <n v="0"/>
    <n v="0"/>
    <n v="0"/>
    <n v="0"/>
    <n v="0"/>
    <n v="0"/>
    <n v="0"/>
    <n v="0"/>
    <n v="0"/>
    <n v="0"/>
    <n v="0"/>
    <n v="0"/>
    <n v="0"/>
    <n v="0"/>
    <n v="0"/>
    <x v="0"/>
    <e v="#REF!"/>
    <x v="0"/>
  </r>
  <r>
    <s v="J2RK73WEH80BLUE WITH PINK FLOWER"/>
    <s v="02/01/2022"/>
    <d v="2021-05-06T00:00:00"/>
    <m/>
    <x v="1"/>
    <x v="4"/>
    <s v="004.265.051.049"/>
    <s v="J2RK73WEH80"/>
    <s v="LACE SS DRESS"/>
    <s v="PF74"/>
    <s v="BLUE WITH PINK FLOWER"/>
    <s v="PRINTABLE FLOWERS LACE 143GSM"/>
    <s v="CN"/>
    <n v="49"/>
    <x v="3"/>
    <n v="39000"/>
    <n v="199"/>
    <n v="15.19"/>
    <n v="0.31"/>
    <m/>
    <m/>
    <m/>
    <m/>
    <m/>
    <m/>
    <m/>
    <m/>
    <m/>
    <n v="0"/>
    <n v="0"/>
    <n v="0"/>
    <n v="0"/>
    <n v="0"/>
    <n v="0"/>
    <n v="0"/>
    <n v="0"/>
    <n v="0"/>
    <n v="0"/>
    <n v="0"/>
    <n v="0"/>
    <n v="0"/>
    <n v="0"/>
    <n v="0"/>
    <n v="0"/>
    <n v="0"/>
    <n v="0"/>
    <n v="0"/>
    <n v="0"/>
    <n v="0"/>
    <n v="0"/>
    <n v="0"/>
    <n v="0"/>
    <n v="0"/>
    <x v="0"/>
    <e v="#REF!"/>
    <x v="0"/>
  </r>
  <r>
    <s v="J2RK73WEH80FLOWER PRINT ON WHITE"/>
    <s v="01/01/2022"/>
    <d v="2021-05-06T00:00:00"/>
    <m/>
    <x v="1"/>
    <x v="4"/>
    <s v="004.265.051.049"/>
    <s v="J2RK73WEH80"/>
    <s v="LACE SS DRESS"/>
    <s v="PC58"/>
    <s v="FLOWER PRINT ON WHITE"/>
    <s v="PRINTABLE FLOWERS LACE 143GSM"/>
    <s v="CN"/>
    <n v="49"/>
    <x v="3"/>
    <n v="39000"/>
    <n v="199"/>
    <n v="15.19"/>
    <n v="0.31"/>
    <m/>
    <m/>
    <m/>
    <m/>
    <m/>
    <m/>
    <m/>
    <m/>
    <m/>
    <n v="0"/>
    <n v="0"/>
    <n v="0"/>
    <n v="0"/>
    <n v="0"/>
    <n v="0"/>
    <n v="0"/>
    <n v="0"/>
    <n v="0"/>
    <n v="0"/>
    <n v="0"/>
    <n v="0"/>
    <n v="0"/>
    <n v="0"/>
    <n v="0"/>
    <n v="0"/>
    <n v="0"/>
    <n v="0"/>
    <n v="0"/>
    <n v="0"/>
    <n v="0"/>
    <n v="0"/>
    <n v="0"/>
    <n v="0"/>
    <n v="0"/>
    <x v="0"/>
    <e v="#REF!"/>
    <x v="0"/>
  </r>
  <r>
    <s v="J2RK766331ZGOLD"/>
    <s v="12/01/2021"/>
    <d v="2021-05-06T00:00:00"/>
    <m/>
    <x v="0"/>
    <x v="4"/>
    <s v="004.265.051.048"/>
    <s v="J2RK766331Z"/>
    <s v="SL DRESS_MINIME"/>
    <s v="GOLD"/>
    <s v="GOLD"/>
    <s v="K1970 DINGZHENG SCUBA SOLID"/>
    <s v="CN"/>
    <n v="49"/>
    <x v="1"/>
    <n v="39000"/>
    <n v="199"/>
    <n v="15.19"/>
    <n v="0.31"/>
    <m/>
    <m/>
    <m/>
    <m/>
    <m/>
    <m/>
    <m/>
    <m/>
    <m/>
    <n v="0"/>
    <n v="0"/>
    <n v="0"/>
    <n v="0"/>
    <n v="0"/>
    <n v="0"/>
    <n v="0"/>
    <n v="0"/>
    <n v="0"/>
    <n v="0"/>
    <n v="0"/>
    <n v="0"/>
    <n v="0"/>
    <n v="0"/>
    <n v="0"/>
    <n v="0"/>
    <n v="0"/>
    <n v="0"/>
    <n v="0"/>
    <n v="0"/>
    <n v="0"/>
    <n v="0"/>
    <n v="0"/>
    <n v="0"/>
    <n v="0"/>
    <x v="0"/>
    <e v="#REF!"/>
    <x v="0"/>
  </r>
  <r>
    <s v="J2RK766331ZMineral Grey"/>
    <s v="12/01/2021"/>
    <d v="2021-05-06T00:00:00"/>
    <m/>
    <x v="0"/>
    <x v="4"/>
    <s v="004.265.051.048"/>
    <s v="J2RK766331Z"/>
    <s v="SL DRESS_MINIME"/>
    <s v="G988"/>
    <s v="Mineral Grey"/>
    <s v="K1970 DINGZHENG SCUBA SOLID"/>
    <s v="CN"/>
    <n v="49"/>
    <x v="1"/>
    <n v="39000"/>
    <n v="199"/>
    <n v="15.19"/>
    <n v="0.31"/>
    <m/>
    <m/>
    <m/>
    <m/>
    <m/>
    <m/>
    <m/>
    <m/>
    <m/>
    <n v="0"/>
    <n v="0"/>
    <n v="0"/>
    <n v="0"/>
    <n v="0"/>
    <n v="0"/>
    <n v="0"/>
    <n v="0"/>
    <n v="0"/>
    <n v="0"/>
    <n v="0"/>
    <n v="0"/>
    <n v="0"/>
    <n v="0"/>
    <n v="0"/>
    <n v="0"/>
    <n v="0"/>
    <n v="0"/>
    <n v="0"/>
    <n v="0"/>
    <n v="0"/>
    <n v="0"/>
    <n v="0"/>
    <n v="0"/>
    <n v="0"/>
    <x v="0"/>
    <e v="#REF!"/>
    <x v="0"/>
  </r>
  <r>
    <s v="J2RK766331ZSILK BLUE"/>
    <s v="12/01/2021"/>
    <d v="2021-05-06T00:00:00"/>
    <m/>
    <x v="0"/>
    <x v="4"/>
    <s v="004.265.051.048"/>
    <s v="J2RK766331Z"/>
    <s v="SL DRESS_MINIME"/>
    <s v="G7R1"/>
    <s v="SILK BLUE"/>
    <s v="K1970 DINGZHENG SCUBA SOLID"/>
    <s v="CN"/>
    <n v="49"/>
    <x v="1"/>
    <n v="39000"/>
    <n v="199"/>
    <n v="15.19"/>
    <n v="0.31"/>
    <m/>
    <m/>
    <m/>
    <m/>
    <m/>
    <m/>
    <m/>
    <m/>
    <m/>
    <n v="0"/>
    <n v="0"/>
    <n v="0"/>
    <n v="0"/>
    <n v="0"/>
    <n v="0"/>
    <n v="0"/>
    <n v="0"/>
    <n v="0"/>
    <n v="0"/>
    <n v="0"/>
    <n v="0"/>
    <n v="0"/>
    <n v="0"/>
    <n v="0"/>
    <n v="0"/>
    <n v="0"/>
    <n v="0"/>
    <n v="0"/>
    <n v="0"/>
    <n v="0"/>
    <n v="0"/>
    <n v="0"/>
    <n v="0"/>
    <n v="0"/>
    <x v="0"/>
    <e v="#REF!"/>
    <x v="0"/>
  </r>
  <r>
    <s v="J2RK766331ZWARM WHITE"/>
    <s v="12/01/2021"/>
    <d v="2021-05-06T00:00:00"/>
    <m/>
    <x v="0"/>
    <x v="4"/>
    <s v="004.265.051.048"/>
    <s v="J2RK766331Z"/>
    <s v="SL DRESS_MINIME"/>
    <s v="G293"/>
    <s v="WARM WHITE"/>
    <s v="K1970 DINGZHENG SCUBA SOLID"/>
    <s v="CN"/>
    <n v="49"/>
    <x v="1"/>
    <n v="39000"/>
    <n v="199"/>
    <n v="15.19"/>
    <n v="0.31"/>
    <m/>
    <m/>
    <m/>
    <m/>
    <m/>
    <m/>
    <m/>
    <m/>
    <m/>
    <n v="0"/>
    <n v="0"/>
    <n v="0"/>
    <n v="0"/>
    <n v="0"/>
    <n v="0"/>
    <n v="0"/>
    <n v="0"/>
    <n v="0"/>
    <n v="0"/>
    <n v="0"/>
    <n v="0"/>
    <n v="0"/>
    <n v="0"/>
    <n v="0"/>
    <n v="0"/>
    <n v="0"/>
    <n v="0"/>
    <n v="0"/>
    <n v="0"/>
    <n v="0"/>
    <n v="0"/>
    <n v="0"/>
    <n v="0"/>
    <n v="0"/>
    <x v="0"/>
    <e v="#REF!"/>
    <x v="0"/>
  </r>
  <r>
    <s v="J2RK77KAZQ0PARTY PINK/BLUE"/>
    <s v="12/01/2021"/>
    <d v="2021-05-06T00:00:00"/>
    <m/>
    <x v="0"/>
    <x v="4"/>
    <s v="004.265.051.048"/>
    <s v="J2RK77KAZQ0"/>
    <s v="STRETCH SCUBA SL DRESS"/>
    <s v="PYPB"/>
    <s v="PARTY PINK/BLUE"/>
    <s v="STRETCH SCUBA 400GSM"/>
    <s v="CN"/>
    <n v="49"/>
    <x v="3"/>
    <n v="39000"/>
    <n v="199"/>
    <n v="15.19"/>
    <n v="0.31"/>
    <m/>
    <m/>
    <m/>
    <m/>
    <m/>
    <m/>
    <m/>
    <m/>
    <m/>
    <n v="0"/>
    <n v="0"/>
    <n v="0"/>
    <n v="0"/>
    <n v="0"/>
    <n v="0"/>
    <n v="0"/>
    <n v="0"/>
    <n v="0"/>
    <n v="0"/>
    <n v="0"/>
    <n v="0"/>
    <n v="0"/>
    <n v="0"/>
    <n v="0"/>
    <n v="0"/>
    <n v="0"/>
    <n v="0"/>
    <n v="0"/>
    <n v="0"/>
    <n v="0"/>
    <n v="0"/>
    <n v="0"/>
    <n v="0"/>
    <n v="0"/>
    <x v="0"/>
    <e v="#REF!"/>
    <x v="0"/>
  </r>
  <r>
    <s v="J2RK77KAZQ0PURPLE/PINK"/>
    <s v="12/01/2021"/>
    <d v="2021-05-06T00:00:00"/>
    <m/>
    <x v="0"/>
    <x v="4"/>
    <s v="004.265.051.048"/>
    <s v="J2RK77KAZQ0"/>
    <s v="STRETCH SCUBA SL DRESS"/>
    <s v="PRPI"/>
    <s v="PURPLE/PINK"/>
    <s v="STRETCH SCUBA 400GSM"/>
    <s v="CN"/>
    <n v="49"/>
    <x v="3"/>
    <n v="39000"/>
    <n v="199"/>
    <n v="15.19"/>
    <n v="0.31"/>
    <m/>
    <m/>
    <m/>
    <m/>
    <m/>
    <m/>
    <m/>
    <m/>
    <m/>
    <n v="0"/>
    <n v="0"/>
    <n v="0"/>
    <n v="0"/>
    <n v="0"/>
    <n v="0"/>
    <n v="0"/>
    <n v="0"/>
    <n v="0"/>
    <n v="0"/>
    <n v="0"/>
    <n v="0"/>
    <n v="0"/>
    <n v="0"/>
    <n v="0"/>
    <n v="0"/>
    <n v="0"/>
    <n v="0"/>
    <n v="0"/>
    <n v="0"/>
    <n v="0"/>
    <n v="0"/>
    <n v="0"/>
    <n v="0"/>
    <n v="0"/>
    <x v="0"/>
    <e v="#REF!"/>
    <x v="0"/>
  </r>
  <r>
    <s v="J2RK78RC1S0CREAM WHITE"/>
    <s v="12/01/2021"/>
    <d v="2021-05-06T00:00:00"/>
    <m/>
    <x v="2"/>
    <x v="4"/>
    <s v="004.265.051.049"/>
    <s v="J2RK78RC1S0"/>
    <s v="SL ERYNN PLEATED DRESS_MINI ME"/>
    <s v="G012"/>
    <s v="CREAM WHITE"/>
    <s v="STRETCH LINING TK"/>
    <s v="ID"/>
    <n v="46"/>
    <x v="1"/>
    <n v="39000"/>
    <n v="189"/>
    <n v="14.26"/>
    <n v="0.31"/>
    <m/>
    <m/>
    <m/>
    <m/>
    <m/>
    <m/>
    <m/>
    <m/>
    <m/>
    <n v="0"/>
    <n v="0"/>
    <n v="0"/>
    <n v="0"/>
    <n v="0"/>
    <n v="0"/>
    <n v="0"/>
    <n v="0"/>
    <n v="0"/>
    <n v="0"/>
    <n v="0"/>
    <n v="0"/>
    <n v="0"/>
    <n v="0"/>
    <n v="0"/>
    <n v="0"/>
    <n v="0"/>
    <n v="0"/>
    <n v="0"/>
    <n v="0"/>
    <n v="0"/>
    <n v="0"/>
    <n v="0"/>
    <n v="0"/>
    <n v="0"/>
    <x v="0"/>
    <e v="#REF!"/>
    <x v="0"/>
  </r>
  <r>
    <s v="J2RK78RC1S0LIGHT RUM"/>
    <s v="12/01/2021"/>
    <d v="2021-05-06T00:00:00"/>
    <m/>
    <x v="2"/>
    <x v="4"/>
    <s v="004.265.051.049"/>
    <s v="J2RK78RC1S0"/>
    <s v="SL ERYNN PLEATED DRESS_MINI ME"/>
    <s v="G1DA"/>
    <s v="LIGHT RUM"/>
    <s v="STRETCH LINING TK"/>
    <s v="ID"/>
    <n v="46"/>
    <x v="1"/>
    <n v="39000"/>
    <n v="189"/>
    <n v="14.26"/>
    <n v="0.31"/>
    <m/>
    <m/>
    <m/>
    <m/>
    <m/>
    <m/>
    <m/>
    <m/>
    <m/>
    <n v="0"/>
    <n v="0"/>
    <n v="0"/>
    <n v="0"/>
    <n v="0"/>
    <n v="0"/>
    <n v="0"/>
    <n v="0"/>
    <n v="0"/>
    <n v="0"/>
    <n v="0"/>
    <n v="0"/>
    <n v="0"/>
    <n v="0"/>
    <n v="0"/>
    <n v="0"/>
    <n v="0"/>
    <n v="0"/>
    <n v="0"/>
    <n v="0"/>
    <n v="0"/>
    <n v="0"/>
    <n v="0"/>
    <n v="0"/>
    <n v="0"/>
    <x v="0"/>
    <e v="#REF!"/>
    <x v="0"/>
  </r>
  <r>
    <s v="J2RK78RC1S0ROARING RED"/>
    <s v="12/01/2021"/>
    <d v="2021-05-06T00:00:00"/>
    <m/>
    <x v="2"/>
    <x v="4"/>
    <s v="004.265.051.049"/>
    <s v="J2RK78RC1S0"/>
    <s v="SL ERYNN PLEATED DRESS_MINI ME"/>
    <s v="G5I0"/>
    <s v="ROARING RED"/>
    <s v="STRETCH LINING TK"/>
    <s v="ID"/>
    <n v="46"/>
    <x v="1"/>
    <n v="39000"/>
    <n v="189"/>
    <n v="14.26"/>
    <n v="0.31"/>
    <m/>
    <m/>
    <m/>
    <m/>
    <m/>
    <m/>
    <m/>
    <m/>
    <m/>
    <n v="0"/>
    <n v="0"/>
    <n v="0"/>
    <n v="0"/>
    <n v="0"/>
    <n v="0"/>
    <n v="0"/>
    <n v="0"/>
    <n v="0"/>
    <n v="0"/>
    <n v="0"/>
    <n v="0"/>
    <n v="0"/>
    <n v="0"/>
    <n v="0"/>
    <n v="0"/>
    <n v="0"/>
    <n v="0"/>
    <n v="0"/>
    <n v="0"/>
    <n v="0"/>
    <n v="0"/>
    <n v="0"/>
    <n v="0"/>
    <n v="0"/>
    <x v="0"/>
    <e v="#REF!"/>
    <x v="0"/>
  </r>
  <r>
    <s v="J2RK78RC1S0PINK LACE"/>
    <s v="12/01/2021"/>
    <d v="2021-05-06T00:00:00"/>
    <m/>
    <x v="2"/>
    <x v="4"/>
    <s v="004.265.051.049"/>
    <s v="J2RK78RC1S0"/>
    <s v="SL ERYNN PLEATED DRESS_MINI ME"/>
    <s v="G6N5"/>
    <s v="PINK LACE"/>
    <s v="STRETCH LINING TK"/>
    <s v="ID"/>
    <n v="46"/>
    <x v="1"/>
    <n v="39000"/>
    <n v="189"/>
    <n v="14.26"/>
    <n v="0.31"/>
    <m/>
    <m/>
    <m/>
    <m/>
    <m/>
    <m/>
    <m/>
    <m/>
    <m/>
    <n v="0"/>
    <n v="0"/>
    <n v="0"/>
    <n v="0"/>
    <n v="0"/>
    <n v="0"/>
    <n v="0"/>
    <n v="0"/>
    <n v="0"/>
    <n v="0"/>
    <n v="0"/>
    <n v="0"/>
    <n v="0"/>
    <n v="0"/>
    <n v="0"/>
    <n v="0"/>
    <n v="0"/>
    <n v="0"/>
    <n v="0"/>
    <n v="0"/>
    <n v="0"/>
    <n v="0"/>
    <n v="0"/>
    <n v="0"/>
    <n v="0"/>
    <x v="0"/>
    <e v="#REF!"/>
    <x v="0"/>
  </r>
  <r>
    <s v="J2RK79R13G8BLEACHED BLUE MULTI"/>
    <s v="12/01/2021"/>
    <d v="2021-05-06T00:00:00"/>
    <m/>
    <x v="4"/>
    <x v="4"/>
    <s v="004.265.051.055"/>
    <s v="J2RK79R13G8"/>
    <s v="ES SL JEN DRESS_MINIME"/>
    <s v="F7V4"/>
    <s v="BLEACHED BLUE MULTI"/>
    <s v="SWTR MIRAGE 120"/>
    <s v="CN"/>
    <n v="46"/>
    <x v="1"/>
    <n v="39000"/>
    <n v="189"/>
    <n v="14.26"/>
    <n v="0.31"/>
    <m/>
    <m/>
    <m/>
    <m/>
    <m/>
    <m/>
    <m/>
    <m/>
    <m/>
    <n v="0"/>
    <n v="0"/>
    <n v="0"/>
    <n v="0"/>
    <n v="0"/>
    <n v="0"/>
    <n v="0"/>
    <n v="0"/>
    <n v="0"/>
    <n v="0"/>
    <n v="0"/>
    <n v="0"/>
    <n v="0"/>
    <n v="0"/>
    <n v="0"/>
    <n v="0"/>
    <n v="0"/>
    <n v="0"/>
    <n v="0"/>
    <n v="0"/>
    <n v="0"/>
    <n v="0"/>
    <n v="0"/>
    <n v="0"/>
    <n v="0"/>
    <x v="0"/>
    <e v="#REF!"/>
    <x v="0"/>
  </r>
  <r>
    <s v="J2RK79R13G8DRIED SAGE MULTI"/>
    <s v="12/01/2021"/>
    <d v="2021-05-06T00:00:00"/>
    <m/>
    <x v="4"/>
    <x v="4"/>
    <s v="004.265.051.055"/>
    <s v="J2RK79R13G8"/>
    <s v="ES SL JEN DRESS_MINIME"/>
    <s v="F8BI"/>
    <s v="DRIED SAGE MULTI"/>
    <s v="SWTR MIRAGE 120"/>
    <s v="CN"/>
    <n v="46"/>
    <x v="1"/>
    <n v="39000"/>
    <n v="189"/>
    <n v="14.26"/>
    <n v="0.31"/>
    <m/>
    <m/>
    <m/>
    <m/>
    <m/>
    <m/>
    <m/>
    <m/>
    <m/>
    <n v="0"/>
    <n v="0"/>
    <n v="0"/>
    <n v="0"/>
    <n v="0"/>
    <n v="0"/>
    <n v="0"/>
    <n v="0"/>
    <n v="0"/>
    <n v="0"/>
    <n v="0"/>
    <n v="0"/>
    <n v="0"/>
    <n v="0"/>
    <n v="0"/>
    <n v="0"/>
    <n v="0"/>
    <n v="0"/>
    <n v="0"/>
    <n v="0"/>
    <n v="0"/>
    <n v="0"/>
    <n v="0"/>
    <n v="0"/>
    <n v="0"/>
    <x v="0"/>
    <e v="#REF!"/>
    <x v="0"/>
  </r>
  <r>
    <s v="J2RK79R13G8LIGHT RUM MULTI"/>
    <s v="12/01/2021"/>
    <d v="2021-05-06T00:00:00"/>
    <m/>
    <x v="4"/>
    <x v="4"/>
    <s v="004.265.051.055"/>
    <s v="J2RK79R13G8"/>
    <s v="ES SL JEN DRESS_MINIME"/>
    <s v="F1AI"/>
    <s v="LIGHT RUM MULTI"/>
    <s v="SWTR MIRAGE 120"/>
    <s v="CN"/>
    <n v="46"/>
    <x v="1"/>
    <n v="39000"/>
    <n v="189"/>
    <n v="14.26"/>
    <n v="0.31"/>
    <m/>
    <m/>
    <m/>
    <m/>
    <m/>
    <m/>
    <m/>
    <m/>
    <m/>
    <n v="0"/>
    <n v="0"/>
    <n v="0"/>
    <n v="0"/>
    <n v="0"/>
    <n v="0"/>
    <n v="0"/>
    <n v="0"/>
    <n v="0"/>
    <n v="0"/>
    <n v="0"/>
    <n v="0"/>
    <n v="0"/>
    <n v="0"/>
    <n v="0"/>
    <n v="0"/>
    <n v="0"/>
    <n v="0"/>
    <n v="0"/>
    <n v="0"/>
    <n v="0"/>
    <n v="0"/>
    <n v="0"/>
    <n v="0"/>
    <n v="0"/>
    <x v="0"/>
    <e v="#REF!"/>
    <x v="0"/>
  </r>
  <r>
    <s v="J2RK79R13G8PINK LACE MULTI"/>
    <s v="12/01/2021"/>
    <d v="2021-05-06T00:00:00"/>
    <m/>
    <x v="4"/>
    <x v="4"/>
    <s v="004.265.051.055"/>
    <s v="J2RK79R13G8"/>
    <s v="ES SL JEN DRESS_MINIME"/>
    <s v="F6G3"/>
    <s v="PINK LACE MULTI"/>
    <s v="SWTR MIRAGE 120"/>
    <s v="CN"/>
    <n v="46"/>
    <x v="1"/>
    <n v="39000"/>
    <n v="189"/>
    <n v="14.26"/>
    <n v="0.31"/>
    <m/>
    <m/>
    <m/>
    <m/>
    <m/>
    <m/>
    <m/>
    <m/>
    <m/>
    <n v="0"/>
    <n v="0"/>
    <n v="0"/>
    <n v="0"/>
    <n v="0"/>
    <n v="0"/>
    <n v="0"/>
    <n v="0"/>
    <n v="0"/>
    <n v="0"/>
    <n v="0"/>
    <n v="0"/>
    <n v="0"/>
    <n v="0"/>
    <n v="0"/>
    <n v="0"/>
    <n v="0"/>
    <n v="0"/>
    <n v="0"/>
    <n v="0"/>
    <n v="0"/>
    <n v="0"/>
    <n v="0"/>
    <n v="0"/>
    <n v="0"/>
    <x v="0"/>
    <e v="#REF!"/>
    <x v="0"/>
  </r>
  <r>
    <s v="J2RK79R13G8Jet Black A996"/>
    <s v="12/01/2021"/>
    <d v="2021-05-06T00:00:00"/>
    <m/>
    <x v="4"/>
    <x v="4"/>
    <s v="004.265.051.055"/>
    <s v="J2RK79R13G8"/>
    <s v="ES SL JEN DRESS_MINIME"/>
    <s v="JBLK"/>
    <s v="Jet Black A996"/>
    <s v="SWTR MIRAGE 120"/>
    <s v="CN"/>
    <n v="46"/>
    <x v="1"/>
    <n v="39000"/>
    <n v="189"/>
    <n v="14.26"/>
    <n v="0.31"/>
    <m/>
    <m/>
    <m/>
    <m/>
    <m/>
    <m/>
    <m/>
    <m/>
    <m/>
    <n v="0"/>
    <n v="0"/>
    <n v="0"/>
    <n v="0"/>
    <n v="0"/>
    <n v="0"/>
    <n v="0"/>
    <n v="0"/>
    <n v="0"/>
    <n v="0"/>
    <n v="0"/>
    <n v="0"/>
    <n v="0"/>
    <n v="0"/>
    <n v="0"/>
    <n v="0"/>
    <n v="0"/>
    <n v="0"/>
    <n v="0"/>
    <n v="0"/>
    <n v="0"/>
    <n v="0"/>
    <n v="0"/>
    <n v="0"/>
    <n v="0"/>
    <x v="0"/>
    <e v="#REF!"/>
    <x v="0"/>
  </r>
  <r>
    <s v="J2RK80R2UK0LIGHT RUM"/>
    <s v="12/01/2021"/>
    <d v="2021-05-06T00:00:00"/>
    <m/>
    <x v="4"/>
    <x v="4"/>
    <s v="004.265.051.055"/>
    <s v="J2RK80R2UK0"/>
    <s v="SL RIB HALEY DRESS_MINIME"/>
    <s v="G1DA"/>
    <s v="LIGHT RUM"/>
    <s v="SWTR COSS HS"/>
    <s v="CN"/>
    <n v="46"/>
    <x v="1"/>
    <n v="39000"/>
    <n v="189"/>
    <n v="14.26"/>
    <n v="0.31"/>
    <m/>
    <m/>
    <m/>
    <m/>
    <m/>
    <m/>
    <m/>
    <m/>
    <m/>
    <n v="0"/>
    <n v="0"/>
    <n v="0"/>
    <n v="0"/>
    <n v="0"/>
    <n v="0"/>
    <n v="0"/>
    <n v="0"/>
    <n v="0"/>
    <n v="0"/>
    <n v="0"/>
    <n v="0"/>
    <n v="0"/>
    <n v="0"/>
    <n v="0"/>
    <n v="0"/>
    <n v="0"/>
    <n v="0"/>
    <n v="0"/>
    <n v="0"/>
    <n v="0"/>
    <n v="0"/>
    <n v="0"/>
    <n v="0"/>
    <n v="0"/>
    <x v="0"/>
    <e v="#REF!"/>
    <x v="0"/>
  </r>
  <r>
    <s v="J2RK80R2UK0BLEACHED BLUE"/>
    <s v="12/01/2021"/>
    <d v="2021-05-06T00:00:00"/>
    <m/>
    <x v="4"/>
    <x v="4"/>
    <s v="004.265.051.055"/>
    <s v="J2RK80R2UK0"/>
    <s v="SL RIB HALEY DRESS_MINIME"/>
    <s v="G7L1"/>
    <s v="BLEACHED BLUE"/>
    <s v="SWTR COSS HS"/>
    <s v="CN"/>
    <n v="46"/>
    <x v="1"/>
    <n v="39000"/>
    <n v="189"/>
    <n v="14.26"/>
    <n v="0.31"/>
    <m/>
    <m/>
    <m/>
    <m/>
    <m/>
    <m/>
    <m/>
    <m/>
    <m/>
    <n v="0"/>
    <n v="0"/>
    <n v="0"/>
    <n v="0"/>
    <n v="0"/>
    <n v="0"/>
    <n v="0"/>
    <n v="0"/>
    <n v="0"/>
    <n v="0"/>
    <n v="0"/>
    <n v="0"/>
    <n v="0"/>
    <n v="0"/>
    <n v="0"/>
    <n v="0"/>
    <n v="0"/>
    <n v="0"/>
    <n v="0"/>
    <n v="0"/>
    <n v="0"/>
    <n v="0"/>
    <n v="0"/>
    <n v="0"/>
    <n v="0"/>
    <x v="0"/>
    <e v="#REF!"/>
    <x v="5"/>
  </r>
  <r>
    <s v="J2RK80R2UK0CREAM WHITE"/>
    <s v="12/01/2021"/>
    <d v="2021-05-06T00:00:00"/>
    <m/>
    <x v="4"/>
    <x v="4"/>
    <s v="004.265.051.055"/>
    <s v="J2RK80R2UK0"/>
    <s v="SL RIB HALEY DRESS_MINIME"/>
    <s v="G012"/>
    <s v="CREAM WHITE"/>
    <s v="SWTR COSS HS"/>
    <s v="CN"/>
    <n v="46"/>
    <x v="1"/>
    <n v="39000"/>
    <n v="189"/>
    <n v="14.26"/>
    <n v="0.31"/>
    <m/>
    <m/>
    <m/>
    <m/>
    <m/>
    <m/>
    <m/>
    <m/>
    <m/>
    <n v="0"/>
    <n v="0"/>
    <n v="0"/>
    <n v="0"/>
    <n v="0"/>
    <n v="0"/>
    <n v="0"/>
    <n v="0"/>
    <n v="0"/>
    <n v="0"/>
    <n v="0"/>
    <n v="0"/>
    <n v="0"/>
    <n v="0"/>
    <n v="0"/>
    <n v="0"/>
    <n v="0"/>
    <n v="0"/>
    <n v="0"/>
    <n v="0"/>
    <n v="0"/>
    <n v="0"/>
    <n v="0"/>
    <n v="0"/>
    <n v="0"/>
    <x v="0"/>
    <e v="#REF!"/>
    <x v="5"/>
  </r>
  <r>
    <s v="J2RK80R2UK0PINK LACE"/>
    <s v="12/01/2021"/>
    <d v="2021-05-06T00:00:00"/>
    <m/>
    <x v="4"/>
    <x v="4"/>
    <s v="004.265.051.055"/>
    <s v="J2RK80R2UK0"/>
    <s v="SL RIB HALEY DRESS_MINIME"/>
    <s v="G6N5"/>
    <s v="PINK LACE"/>
    <s v="SWTR COSS HS"/>
    <s v="CN"/>
    <n v="46"/>
    <x v="1"/>
    <n v="39000"/>
    <n v="189"/>
    <n v="14.26"/>
    <n v="0.31"/>
    <m/>
    <m/>
    <m/>
    <m/>
    <m/>
    <m/>
    <m/>
    <m/>
    <m/>
    <n v="0"/>
    <n v="0"/>
    <n v="0"/>
    <n v="0"/>
    <n v="0"/>
    <n v="0"/>
    <n v="0"/>
    <n v="0"/>
    <n v="0"/>
    <n v="0"/>
    <n v="0"/>
    <n v="0"/>
    <n v="0"/>
    <n v="0"/>
    <n v="0"/>
    <n v="0"/>
    <n v="0"/>
    <n v="0"/>
    <n v="0"/>
    <n v="0"/>
    <n v="0"/>
    <n v="0"/>
    <n v="0"/>
    <n v="0"/>
    <n v="0"/>
    <x v="0"/>
    <e v="#REF!"/>
    <x v="5"/>
  </r>
  <r>
    <s v="J2RK80R2UK0Jet Black A996"/>
    <s v="12/01/2021"/>
    <d v="2021-05-06T00:00:00"/>
    <m/>
    <x v="4"/>
    <x v="4"/>
    <s v="004.265.051.055"/>
    <s v="J2RK80R2UK0"/>
    <s v="SL RIB HALEY DRESS_MINIME"/>
    <s v="JBLK"/>
    <s v="Jet Black A996"/>
    <s v="SWTR COSS HS"/>
    <s v="CN"/>
    <n v="46"/>
    <x v="1"/>
    <n v="39000"/>
    <n v="189"/>
    <n v="14.26"/>
    <n v="0.31"/>
    <m/>
    <m/>
    <m/>
    <m/>
    <m/>
    <m/>
    <m/>
    <m/>
    <m/>
    <n v="0"/>
    <n v="0"/>
    <n v="0"/>
    <n v="0"/>
    <n v="0"/>
    <n v="0"/>
    <n v="0"/>
    <n v="0"/>
    <n v="0"/>
    <n v="0"/>
    <n v="0"/>
    <n v="0"/>
    <n v="0"/>
    <n v="0"/>
    <n v="0"/>
    <n v="0"/>
    <n v="0"/>
    <n v="0"/>
    <n v="0"/>
    <n v="0"/>
    <n v="0"/>
    <n v="0"/>
    <n v="0"/>
    <n v="0"/>
    <n v="0"/>
    <x v="0"/>
    <e v="#REF!"/>
    <x v="5"/>
  </r>
  <r>
    <s v="J2RK81R9UO1BLEACHED BLUE"/>
    <s v="12/01/2021"/>
    <d v="2021-05-06T00:00:00"/>
    <m/>
    <x v="0"/>
    <x v="4"/>
    <s v="004.265.051.048"/>
    <s v="J2RK81R9UO1"/>
    <s v="SS RIB DRESS_MINI ME"/>
    <s v="G7L1"/>
    <s v="BLEACHED BLUE"/>
    <s v="RECYCLED CANDY RIB 320"/>
    <s v="VN"/>
    <n v="46"/>
    <x v="1"/>
    <n v="39000"/>
    <n v="189"/>
    <n v="14.26"/>
    <n v="0.31"/>
    <m/>
    <m/>
    <m/>
    <m/>
    <m/>
    <m/>
    <m/>
    <m/>
    <m/>
    <n v="0"/>
    <n v="0"/>
    <n v="0"/>
    <n v="0"/>
    <n v="0"/>
    <n v="0"/>
    <n v="0"/>
    <n v="0"/>
    <n v="0"/>
    <n v="0"/>
    <n v="0"/>
    <n v="0"/>
    <n v="0"/>
    <n v="0"/>
    <n v="0"/>
    <n v="0"/>
    <n v="0"/>
    <n v="0"/>
    <n v="0"/>
    <n v="0"/>
    <n v="0"/>
    <n v="0"/>
    <n v="0"/>
    <n v="0"/>
    <n v="0"/>
    <x v="0"/>
    <e v="#REF!"/>
    <x v="5"/>
  </r>
  <r>
    <s v="J2RK81R9UO1CREAM WHITE"/>
    <s v="12/01/2021"/>
    <d v="2021-05-06T00:00:00"/>
    <m/>
    <x v="0"/>
    <x v="4"/>
    <s v="004.265.051.048"/>
    <s v="J2RK81R9UO1"/>
    <s v="SS RIB DRESS_MINI ME"/>
    <s v="G012"/>
    <s v="CREAM WHITE"/>
    <s v="RECYCLED CANDY RIB 320"/>
    <s v="VN"/>
    <n v="46"/>
    <x v="1"/>
    <n v="39000"/>
    <n v="189"/>
    <n v="14.26"/>
    <n v="0.31"/>
    <m/>
    <m/>
    <m/>
    <m/>
    <m/>
    <m/>
    <m/>
    <m/>
    <m/>
    <n v="0"/>
    <n v="0"/>
    <n v="0"/>
    <n v="0"/>
    <n v="0"/>
    <n v="0"/>
    <n v="0"/>
    <n v="0"/>
    <n v="0"/>
    <n v="0"/>
    <n v="0"/>
    <n v="0"/>
    <n v="0"/>
    <n v="0"/>
    <n v="0"/>
    <n v="0"/>
    <n v="0"/>
    <n v="0"/>
    <n v="0"/>
    <n v="0"/>
    <n v="0"/>
    <n v="0"/>
    <n v="0"/>
    <n v="0"/>
    <n v="0"/>
    <x v="0"/>
    <e v="#REF!"/>
    <x v="5"/>
  </r>
  <r>
    <s v="J2RK81R9UO1LIGHT RUM"/>
    <s v="12/01/2021"/>
    <d v="2021-05-06T00:00:00"/>
    <m/>
    <x v="0"/>
    <x v="4"/>
    <s v="004.265.051.048"/>
    <s v="J2RK81R9UO1"/>
    <s v="SS RIB DRESS_MINI ME"/>
    <s v="G1DA"/>
    <s v="LIGHT RUM"/>
    <s v="RECYCLED CANDY RIB 320"/>
    <s v="VN"/>
    <n v="46"/>
    <x v="1"/>
    <n v="39000"/>
    <n v="189"/>
    <n v="14.26"/>
    <n v="0.31"/>
    <m/>
    <m/>
    <m/>
    <m/>
    <m/>
    <m/>
    <m/>
    <m/>
    <m/>
    <n v="0"/>
    <n v="0"/>
    <n v="0"/>
    <n v="0"/>
    <n v="0"/>
    <n v="0"/>
    <n v="0"/>
    <n v="0"/>
    <n v="0"/>
    <n v="0"/>
    <n v="0"/>
    <n v="0"/>
    <n v="0"/>
    <n v="0"/>
    <n v="0"/>
    <n v="0"/>
    <n v="0"/>
    <n v="0"/>
    <n v="0"/>
    <n v="0"/>
    <n v="0"/>
    <n v="0"/>
    <n v="0"/>
    <n v="0"/>
    <n v="0"/>
    <x v="0"/>
    <e v="#REF!"/>
    <x v="0"/>
  </r>
  <r>
    <s v="J2RK81R9UO1PINK LACE"/>
    <s v="12/01/2021"/>
    <d v="2021-05-06T00:00:00"/>
    <m/>
    <x v="0"/>
    <x v="4"/>
    <s v="004.265.051.048"/>
    <s v="J2RK81R9UO1"/>
    <s v="SS RIB DRESS_MINI ME"/>
    <s v="G6N5"/>
    <s v="PINK LACE"/>
    <s v="RECYCLED CANDY RIB 320"/>
    <s v="VN"/>
    <n v="46"/>
    <x v="1"/>
    <n v="39000"/>
    <n v="189"/>
    <n v="14.26"/>
    <n v="0.31"/>
    <m/>
    <m/>
    <m/>
    <m/>
    <m/>
    <m/>
    <m/>
    <m/>
    <m/>
    <n v="0"/>
    <n v="0"/>
    <n v="0"/>
    <n v="0"/>
    <n v="0"/>
    <n v="0"/>
    <n v="0"/>
    <n v="0"/>
    <n v="0"/>
    <n v="0"/>
    <n v="0"/>
    <n v="0"/>
    <n v="0"/>
    <n v="0"/>
    <n v="0"/>
    <n v="0"/>
    <n v="0"/>
    <n v="0"/>
    <n v="0"/>
    <n v="0"/>
    <n v="0"/>
    <n v="0"/>
    <n v="0"/>
    <n v="0"/>
    <n v="0"/>
    <x v="0"/>
    <e v="#REF!"/>
    <x v="0"/>
  </r>
  <r>
    <s v="J2RK81R9UO1DRIED SAGE"/>
    <s v="12/01/2021"/>
    <d v="2021-05-06T00:00:00"/>
    <m/>
    <x v="0"/>
    <x v="4"/>
    <s v="004.265.051.048"/>
    <s v="J2RK81R9UO1"/>
    <s v="SS RIB DRESS_MINI ME"/>
    <s v="G8CZ"/>
    <s v="DRIED SAGE"/>
    <s v="RECYCLED CANDY RIB 320"/>
    <s v="VN"/>
    <n v="46"/>
    <x v="1"/>
    <n v="39000"/>
    <n v="189"/>
    <n v="14.26"/>
    <n v="0.31"/>
    <m/>
    <m/>
    <m/>
    <m/>
    <m/>
    <m/>
    <m/>
    <m/>
    <m/>
    <n v="0"/>
    <n v="0"/>
    <n v="0"/>
    <n v="0"/>
    <n v="0"/>
    <n v="0"/>
    <n v="0"/>
    <n v="0"/>
    <n v="0"/>
    <n v="0"/>
    <n v="0"/>
    <n v="0"/>
    <n v="0"/>
    <n v="0"/>
    <n v="0"/>
    <n v="0"/>
    <n v="0"/>
    <n v="0"/>
    <n v="0"/>
    <n v="0"/>
    <n v="0"/>
    <n v="0"/>
    <n v="0"/>
    <n v="0"/>
    <n v="0"/>
    <x v="0"/>
    <e v="#REF!"/>
    <x v="0"/>
  </r>
  <r>
    <s v="J2RK81R9UO1Jet Black A996"/>
    <s v="12/01/2021"/>
    <d v="2021-05-06T00:00:00"/>
    <m/>
    <x v="0"/>
    <x v="4"/>
    <s v="004.265.051.048"/>
    <s v="J2RK81R9UO1"/>
    <s v="SS RIB DRESS_MINI ME"/>
    <s v="JBLK"/>
    <s v="Jet Black A996"/>
    <s v="RECYCLED CANDY RIB 320"/>
    <s v="VN"/>
    <n v="46"/>
    <x v="1"/>
    <n v="39000"/>
    <n v="189"/>
    <n v="14.26"/>
    <n v="0.31"/>
    <m/>
    <m/>
    <m/>
    <m/>
    <m/>
    <m/>
    <m/>
    <m/>
    <m/>
    <n v="0"/>
    <n v="0"/>
    <n v="0"/>
    <n v="0"/>
    <n v="0"/>
    <n v="0"/>
    <n v="0"/>
    <n v="0"/>
    <n v="0"/>
    <n v="0"/>
    <n v="0"/>
    <n v="0"/>
    <n v="0"/>
    <n v="0"/>
    <n v="0"/>
    <n v="0"/>
    <n v="0"/>
    <n v="0"/>
    <n v="0"/>
    <n v="0"/>
    <n v="0"/>
    <n v="0"/>
    <n v="0"/>
    <n v="0"/>
    <n v="0"/>
    <x v="0"/>
    <e v="#REF!"/>
    <x v="0"/>
  </r>
  <r>
    <s v="J2RK82R1LU5Jet Black A996"/>
    <s v="12/01/2021"/>
    <d v="2021-05-06T00:00:00"/>
    <m/>
    <x v="1"/>
    <x v="4"/>
    <s v="004.265.051.049"/>
    <s v="J2RK82R1LU5"/>
    <s v="LS ANIKA DRESS_MINIME"/>
    <s v="JBLK"/>
    <s v="Jet Black A996"/>
    <s v="STR COTTON POPLIN ITALIAN 100"/>
    <s v="CN"/>
    <n v="49"/>
    <x v="1"/>
    <n v="39000"/>
    <n v="199"/>
    <n v="15.19"/>
    <n v="0.31"/>
    <m/>
    <m/>
    <m/>
    <m/>
    <m/>
    <m/>
    <m/>
    <m/>
    <m/>
    <n v="0"/>
    <n v="0"/>
    <n v="0"/>
    <n v="0"/>
    <n v="0"/>
    <n v="0"/>
    <n v="0"/>
    <n v="0"/>
    <n v="0"/>
    <n v="0"/>
    <n v="0"/>
    <n v="0"/>
    <n v="0"/>
    <n v="0"/>
    <n v="0"/>
    <n v="0"/>
    <n v="0"/>
    <n v="0"/>
    <n v="0"/>
    <n v="0"/>
    <n v="0"/>
    <n v="0"/>
    <n v="0"/>
    <n v="0"/>
    <n v="0"/>
    <x v="0"/>
    <e v="#REF!"/>
    <x v="5"/>
  </r>
  <r>
    <s v="J2RK82R1LU5Pure White"/>
    <s v="12/01/2021"/>
    <d v="2021-05-06T00:00:00"/>
    <m/>
    <x v="1"/>
    <x v="4"/>
    <s v="004.265.051.049"/>
    <s v="J2RK82R1LU5"/>
    <s v="LS ANIKA DRESS_MINIME"/>
    <s v="G011"/>
    <s v="Pure White"/>
    <s v="STR COTTON POPLIN ITALIAN 100"/>
    <s v="CN"/>
    <n v="49"/>
    <x v="1"/>
    <n v="39000"/>
    <n v="199"/>
    <n v="15.19"/>
    <n v="0.31"/>
    <m/>
    <m/>
    <m/>
    <m/>
    <m/>
    <m/>
    <m/>
    <m/>
    <m/>
    <n v="0"/>
    <n v="0"/>
    <n v="0"/>
    <n v="0"/>
    <n v="0"/>
    <n v="0"/>
    <n v="0"/>
    <n v="0"/>
    <n v="0"/>
    <n v="0"/>
    <n v="0"/>
    <n v="0"/>
    <n v="0"/>
    <n v="0"/>
    <n v="0"/>
    <n v="0"/>
    <n v="0"/>
    <n v="0"/>
    <n v="0"/>
    <n v="0"/>
    <n v="0"/>
    <n v="0"/>
    <n v="0"/>
    <n v="0"/>
    <n v="0"/>
    <x v="0"/>
    <e v="#REF!"/>
    <x v="5"/>
  </r>
  <r>
    <s v="J2RK82R1LU5DRIED SAGE"/>
    <s v="12/01/2021"/>
    <d v="2021-05-06T00:00:00"/>
    <m/>
    <x v="1"/>
    <x v="4"/>
    <s v="004.265.051.049"/>
    <s v="J2RK82R1LU5"/>
    <s v="LS ANIKA DRESS_MINIME"/>
    <s v="G8CZ"/>
    <s v="DRIED SAGE"/>
    <s v="STR COTTON POPLIN ITALIAN 100"/>
    <s v="CN"/>
    <n v="49"/>
    <x v="1"/>
    <n v="39000"/>
    <n v="199"/>
    <n v="15.19"/>
    <n v="0.31"/>
    <m/>
    <m/>
    <m/>
    <m/>
    <m/>
    <m/>
    <m/>
    <m/>
    <m/>
    <n v="0"/>
    <n v="0"/>
    <n v="0"/>
    <n v="0"/>
    <n v="0"/>
    <n v="0"/>
    <n v="0"/>
    <n v="0"/>
    <n v="0"/>
    <n v="0"/>
    <n v="0"/>
    <n v="0"/>
    <n v="0"/>
    <n v="0"/>
    <n v="0"/>
    <n v="0"/>
    <n v="0"/>
    <n v="0"/>
    <n v="0"/>
    <n v="0"/>
    <n v="0"/>
    <n v="0"/>
    <n v="0"/>
    <n v="0"/>
    <n v="0"/>
    <x v="0"/>
    <e v="#REF!"/>
    <x v="5"/>
  </r>
  <r>
    <s v="J2RK82R1LU5PINK LACE"/>
    <s v="12/01/2021"/>
    <d v="2021-05-06T00:00:00"/>
    <m/>
    <x v="1"/>
    <x v="4"/>
    <s v="004.265.051.049"/>
    <s v="J2RK82R1LU5"/>
    <s v="LS ANIKA DRESS_MINIME"/>
    <s v="G6N5"/>
    <s v="PINK LACE"/>
    <s v="STR COTTON POPLIN ITALIAN 100"/>
    <s v="CN"/>
    <n v="49"/>
    <x v="1"/>
    <n v="39000"/>
    <n v="199"/>
    <n v="15.19"/>
    <n v="0.31"/>
    <m/>
    <m/>
    <m/>
    <m/>
    <m/>
    <m/>
    <m/>
    <m/>
    <m/>
    <n v="0"/>
    <n v="0"/>
    <n v="0"/>
    <n v="0"/>
    <n v="0"/>
    <n v="0"/>
    <n v="0"/>
    <n v="0"/>
    <n v="0"/>
    <n v="0"/>
    <n v="0"/>
    <n v="0"/>
    <n v="0"/>
    <n v="0"/>
    <n v="0"/>
    <n v="0"/>
    <n v="0"/>
    <n v="0"/>
    <n v="0"/>
    <n v="0"/>
    <n v="0"/>
    <n v="0"/>
    <n v="0"/>
    <n v="0"/>
    <n v="0"/>
    <x v="0"/>
    <e v="#REF!"/>
    <x v="5"/>
  </r>
  <r>
    <s v="J2RL02WEER0RAINBOW CLOUD"/>
    <s v="12/01/2021"/>
    <d v="2021-05-06T00:00:00"/>
    <m/>
    <x v="1"/>
    <x v="4"/>
    <s v="004.265.050.050"/>
    <s v="J2RL02WEER0"/>
    <s v="POLYESTER HOODED LS JACKET"/>
    <s v="F4RN"/>
    <s v="RAINBOW CLOUD"/>
    <s v="IRIDESCENT POLY FABRIC 50GSM"/>
    <s v="CN"/>
    <n v="59"/>
    <x v="1"/>
    <n v="49000"/>
    <n v="239"/>
    <n v="18.29"/>
    <n v="0.31"/>
    <m/>
    <m/>
    <m/>
    <m/>
    <m/>
    <m/>
    <m/>
    <m/>
    <m/>
    <n v="0"/>
    <n v="0"/>
    <n v="0"/>
    <n v="0"/>
    <n v="0"/>
    <n v="0"/>
    <n v="0"/>
    <n v="0"/>
    <n v="0"/>
    <n v="0"/>
    <n v="0"/>
    <n v="0"/>
    <n v="0"/>
    <n v="0"/>
    <n v="0"/>
    <n v="0"/>
    <n v="0"/>
    <n v="0"/>
    <n v="0"/>
    <n v="0"/>
    <n v="0"/>
    <n v="0"/>
    <n v="0"/>
    <n v="0"/>
    <n v="0"/>
    <x v="0"/>
    <e v="#REF!"/>
    <x v="5"/>
  </r>
  <r>
    <s v="J2RL03WE8D0LOGO MANIA BLACK GREY COMBO"/>
    <s v="12/01/2021"/>
    <d v="2021-05-06T00:00:00"/>
    <m/>
    <x v="1"/>
    <x v="4"/>
    <s v="004.265.050.050"/>
    <s v="J2RL03WE8D0"/>
    <s v="PU LEATHER LS BOMBER JACKET"/>
    <s v="F9CV"/>
    <s v="LOGO MANIA BLACK GREY COMBO"/>
    <s v="SOFT BRUSHED PU LEATHER 330GSM"/>
    <s v="CN"/>
    <n v="79"/>
    <x v="1"/>
    <n v="69000"/>
    <n v="319"/>
    <n v="24.49"/>
    <n v="0.31"/>
    <m/>
    <m/>
    <m/>
    <m/>
    <m/>
    <m/>
    <m/>
    <m/>
    <m/>
    <n v="0"/>
    <n v="0"/>
    <n v="0"/>
    <n v="0"/>
    <n v="0"/>
    <n v="0"/>
    <n v="0"/>
    <n v="0"/>
    <n v="0"/>
    <n v="0"/>
    <n v="0"/>
    <n v="0"/>
    <n v="0"/>
    <n v="0"/>
    <n v="0"/>
    <n v="0"/>
    <n v="0"/>
    <n v="0"/>
    <n v="0"/>
    <n v="0"/>
    <n v="0"/>
    <n v="0"/>
    <n v="0"/>
    <n v="0"/>
    <n v="0"/>
    <x v="0"/>
    <e v="#REF!"/>
    <x v="5"/>
  </r>
  <r>
    <s v="J2RL03WE8D0WHITE OVERSIZE LOGO"/>
    <s v="12/01/2021"/>
    <d v="2021-05-06T00:00:00"/>
    <m/>
    <x v="1"/>
    <x v="4"/>
    <s v="004.265.050.050"/>
    <s v="J2RL03WE8D0"/>
    <s v="PU LEATHER LS BOMBER JACKET"/>
    <s v="F09G"/>
    <s v="WHITE OVERSIZE LOGO"/>
    <s v="SOFT BRUSHED PU LEATHER 330GSM"/>
    <s v="CN"/>
    <n v="79"/>
    <x v="1"/>
    <n v="69000"/>
    <n v="319"/>
    <n v="24.49"/>
    <n v="0.31"/>
    <m/>
    <m/>
    <m/>
    <m/>
    <m/>
    <m/>
    <m/>
    <m/>
    <m/>
    <n v="0"/>
    <n v="0"/>
    <n v="0"/>
    <n v="0"/>
    <n v="0"/>
    <n v="0"/>
    <n v="0"/>
    <n v="0"/>
    <n v="0"/>
    <n v="0"/>
    <n v="0"/>
    <n v="0"/>
    <n v="0"/>
    <n v="0"/>
    <n v="0"/>
    <n v="0"/>
    <n v="0"/>
    <n v="0"/>
    <n v="0"/>
    <n v="0"/>
    <n v="0"/>
    <n v="0"/>
    <n v="0"/>
    <n v="0"/>
    <n v="0"/>
    <x v="0"/>
    <e v="#REF!"/>
    <x v="5"/>
  </r>
  <r>
    <s v="J2RL04D4DN2BIG INDIGO STRIPES"/>
    <s v="01/01/2022"/>
    <d v="2021-05-06T00:00:00"/>
    <m/>
    <x v="3"/>
    <x v="4"/>
    <s v="004.265.050.050"/>
    <s v="J2RL04D4DN2"/>
    <s v="STRIPED BULL DENIM JACKET"/>
    <s v="BIGI"/>
    <s v="BIG INDIGO STRIPES"/>
    <s v="ULTRA SKIN SS WHITE"/>
    <s v="TN"/>
    <n v="79"/>
    <x v="1"/>
    <n v="69000"/>
    <n v="319"/>
    <n v="24.49"/>
    <n v="0.31"/>
    <m/>
    <m/>
    <m/>
    <m/>
    <m/>
    <m/>
    <m/>
    <m/>
    <m/>
    <n v="0"/>
    <n v="0"/>
    <n v="0"/>
    <n v="0"/>
    <n v="0"/>
    <n v="0"/>
    <n v="0"/>
    <n v="0"/>
    <n v="0"/>
    <n v="0"/>
    <n v="0"/>
    <n v="0"/>
    <n v="0"/>
    <n v="0"/>
    <n v="0"/>
    <n v="0"/>
    <n v="0"/>
    <n v="0"/>
    <n v="0"/>
    <n v="0"/>
    <n v="0"/>
    <n v="0"/>
    <n v="0"/>
    <n v="0"/>
    <n v="0"/>
    <x v="0"/>
    <e v="#REF!"/>
    <x v="0"/>
  </r>
  <r>
    <s v="J2RL05D3ZT0INDIGO GOST FLOWER"/>
    <s v="01/01/2022"/>
    <d v="2021-05-06T00:00:00"/>
    <m/>
    <x v="3"/>
    <x v="4"/>
    <s v="004.265.050.050"/>
    <s v="J2RL05D3ZT0"/>
    <s v="DENIM JACKET_CEREMOMY"/>
    <s v="GOFL"/>
    <s v="INDIGO GOST FLOWER"/>
    <s v="ECO LUNARIA SS INDACO"/>
    <s v="TN"/>
    <n v="46"/>
    <x v="3"/>
    <n v="39000"/>
    <n v="189"/>
    <n v="14.26"/>
    <n v="0.31"/>
    <m/>
    <m/>
    <m/>
    <m/>
    <m/>
    <m/>
    <m/>
    <m/>
    <m/>
    <n v="0"/>
    <n v="0"/>
    <n v="0"/>
    <n v="0"/>
    <n v="0"/>
    <n v="0"/>
    <n v="0"/>
    <n v="0"/>
    <n v="0"/>
    <n v="0"/>
    <n v="0"/>
    <n v="0"/>
    <n v="0"/>
    <n v="0"/>
    <n v="0"/>
    <n v="0"/>
    <n v="0"/>
    <n v="0"/>
    <n v="0"/>
    <n v="0"/>
    <n v="0"/>
    <n v="0"/>
    <n v="0"/>
    <n v="0"/>
    <n v="0"/>
    <x v="0"/>
    <e v="#REF!"/>
    <x v="5"/>
  </r>
  <r>
    <s v="J2RL06WEH30PINKISH TWEED"/>
    <s v="01/01/2022"/>
    <d v="2021-05-06T00:00:00"/>
    <m/>
    <x v="1"/>
    <x v="4"/>
    <s v="004.265.050.050"/>
    <s v="J2RL06WEH30"/>
    <s v="TWEED JACKET_CEREMONY"/>
    <s v="F464"/>
    <s v="PINKISH TWEED"/>
    <s v="TWEED 340GSM"/>
    <s v="IT"/>
    <n v="69"/>
    <x v="1"/>
    <n v="59000"/>
    <n v="279"/>
    <n v="21.39"/>
    <n v="0.31"/>
    <m/>
    <m/>
    <m/>
    <m/>
    <m/>
    <m/>
    <m/>
    <m/>
    <m/>
    <n v="0"/>
    <n v="0"/>
    <n v="0"/>
    <n v="0"/>
    <n v="0"/>
    <n v="0"/>
    <n v="0"/>
    <n v="0"/>
    <n v="0"/>
    <n v="0"/>
    <n v="0"/>
    <n v="0"/>
    <n v="0"/>
    <n v="0"/>
    <n v="0"/>
    <n v="0"/>
    <n v="0"/>
    <n v="0"/>
    <n v="0"/>
    <n v="0"/>
    <n v="0"/>
    <n v="0"/>
    <n v="0"/>
    <n v="0"/>
    <n v="0"/>
    <x v="0"/>
    <e v="#REF!"/>
    <x v="5"/>
  </r>
  <r>
    <s v="J2RL06WEH30TWEED BLUE/WHITE COMBO"/>
    <s v="01/01/2022"/>
    <d v="2021-05-06T00:00:00"/>
    <m/>
    <x v="1"/>
    <x v="4"/>
    <s v="004.265.050.050"/>
    <s v="J2RL06WEH30"/>
    <s v="TWEED JACKET_CEREMONY"/>
    <s v="FT60"/>
    <s v="TWEED BLUE/WHITE COMBO"/>
    <s v="TWEED 340GSM"/>
    <s v="IT"/>
    <n v="69"/>
    <x v="1"/>
    <n v="59000"/>
    <n v="279"/>
    <n v="21.39"/>
    <n v="0.31"/>
    <m/>
    <m/>
    <m/>
    <m/>
    <m/>
    <m/>
    <m/>
    <m/>
    <m/>
    <n v="0"/>
    <n v="0"/>
    <n v="0"/>
    <n v="0"/>
    <n v="0"/>
    <n v="0"/>
    <n v="0"/>
    <n v="0"/>
    <n v="0"/>
    <n v="0"/>
    <n v="0"/>
    <n v="0"/>
    <n v="0"/>
    <n v="0"/>
    <n v="0"/>
    <n v="0"/>
    <n v="0"/>
    <n v="0"/>
    <n v="0"/>
    <n v="0"/>
    <n v="0"/>
    <n v="0"/>
    <n v="0"/>
    <n v="0"/>
    <n v="0"/>
    <x v="0"/>
    <e v="#REF!"/>
    <x v="5"/>
  </r>
  <r>
    <s v="J2RL08WE4N0PINK TRIP"/>
    <s v="12/01/2021"/>
    <d v="2021-05-06T00:00:00"/>
    <m/>
    <x v="1"/>
    <x v="4"/>
    <s v="004.265.050.050"/>
    <s v="J2RL08WE4N0"/>
    <s v="THERMORE PADDED HOODED JACKET"/>
    <s v="G618"/>
    <s v="PINK TRIP"/>
    <s v="THERMO TAPED CIRE NYLON"/>
    <s v="CN"/>
    <n v="89"/>
    <x v="1"/>
    <n v="69000"/>
    <n v="359"/>
    <n v="27.59"/>
    <n v="0.31"/>
    <m/>
    <m/>
    <m/>
    <m/>
    <m/>
    <m/>
    <m/>
    <m/>
    <m/>
    <n v="0"/>
    <n v="0"/>
    <n v="0"/>
    <n v="0"/>
    <n v="0"/>
    <n v="0"/>
    <n v="0"/>
    <n v="0"/>
    <n v="0"/>
    <n v="0"/>
    <n v="0"/>
    <n v="0"/>
    <n v="0"/>
    <n v="0"/>
    <n v="0"/>
    <n v="0"/>
    <n v="0"/>
    <n v="0"/>
    <n v="0"/>
    <n v="0"/>
    <n v="0"/>
    <n v="0"/>
    <n v="0"/>
    <n v="0"/>
    <n v="0"/>
    <x v="0"/>
    <e v="#REF!"/>
    <x v="5"/>
  </r>
  <r>
    <s v="J2RL08WE4N0SILVER"/>
    <s v="12/01/2021"/>
    <d v="2021-05-06T00:00:00"/>
    <m/>
    <x v="1"/>
    <x v="4"/>
    <s v="004.265.050.050"/>
    <s v="J2RL08WE4N0"/>
    <s v="THERMORE PADDED HOODED JACKET"/>
    <s v="SLV"/>
    <s v="SILVER"/>
    <s v="THERMO TAPED CIRE NYLON"/>
    <s v="CN"/>
    <n v="89"/>
    <x v="1"/>
    <n v="69000"/>
    <n v="359"/>
    <n v="27.59"/>
    <n v="0.31"/>
    <m/>
    <m/>
    <m/>
    <m/>
    <m/>
    <m/>
    <m/>
    <m/>
    <m/>
    <n v="0"/>
    <n v="0"/>
    <n v="0"/>
    <n v="0"/>
    <n v="0"/>
    <n v="0"/>
    <n v="0"/>
    <n v="0"/>
    <n v="0"/>
    <n v="0"/>
    <n v="0"/>
    <n v="0"/>
    <n v="0"/>
    <n v="0"/>
    <n v="0"/>
    <n v="0"/>
    <n v="0"/>
    <n v="0"/>
    <n v="0"/>
    <n v="0"/>
    <n v="0"/>
    <n v="0"/>
    <n v="0"/>
    <n v="0"/>
    <n v="0"/>
    <x v="0"/>
    <e v="#REF!"/>
    <x v="0"/>
  </r>
  <r>
    <s v="J2RL08WE4N0BALLET PINK"/>
    <s v="12/01/2021"/>
    <d v="2021-05-06T00:00:00"/>
    <m/>
    <x v="1"/>
    <x v="4"/>
    <s v="004.265.050.050"/>
    <s v="J2RL08WE4N0"/>
    <s v="THERMORE PADDED HOODED JACKET"/>
    <s v="G6K9"/>
    <s v="BALLET PINK"/>
    <s v="THERMO TAPED CIRE NYLON"/>
    <s v="CN"/>
    <n v="89"/>
    <x v="1"/>
    <n v="69000"/>
    <n v="359"/>
    <n v="27.59"/>
    <n v="0.31"/>
    <m/>
    <m/>
    <m/>
    <m/>
    <m/>
    <m/>
    <m/>
    <m/>
    <m/>
    <n v="0"/>
    <n v="0"/>
    <n v="0"/>
    <n v="0"/>
    <n v="0"/>
    <n v="0"/>
    <n v="0"/>
    <n v="0"/>
    <n v="0"/>
    <n v="0"/>
    <n v="0"/>
    <n v="0"/>
    <n v="0"/>
    <n v="0"/>
    <n v="0"/>
    <n v="0"/>
    <n v="0"/>
    <n v="0"/>
    <n v="0"/>
    <n v="0"/>
    <n v="0"/>
    <n v="0"/>
    <n v="0"/>
    <n v="0"/>
    <n v="0"/>
    <x v="0"/>
    <e v="#REF!"/>
    <x v="5"/>
  </r>
  <r>
    <s v="J2RL08WE4N0Jet Black A996"/>
    <s v="12/01/2021"/>
    <d v="2021-05-06T00:00:00"/>
    <m/>
    <x v="1"/>
    <x v="4"/>
    <s v="004.265.050.050"/>
    <s v="J2RL08WE4N0"/>
    <s v="THERMORE PADDED HOODED JACKET"/>
    <s v="JBLK"/>
    <s v="Jet Black A996"/>
    <s v="THERMO TAPED CIRE NYLON"/>
    <s v="CN"/>
    <n v="89"/>
    <x v="1"/>
    <n v="69000"/>
    <n v="359"/>
    <n v="27.59"/>
    <n v="0.31"/>
    <m/>
    <m/>
    <m/>
    <m/>
    <m/>
    <m/>
    <m/>
    <m/>
    <m/>
    <n v="0"/>
    <n v="0"/>
    <n v="0"/>
    <n v="0"/>
    <n v="0"/>
    <n v="0"/>
    <n v="0"/>
    <n v="0"/>
    <n v="0"/>
    <n v="0"/>
    <n v="0"/>
    <n v="0"/>
    <n v="0"/>
    <n v="0"/>
    <n v="0"/>
    <n v="0"/>
    <n v="0"/>
    <n v="0"/>
    <n v="0"/>
    <n v="0"/>
    <n v="0"/>
    <n v="0"/>
    <n v="0"/>
    <n v="0"/>
    <n v="0"/>
    <x v="0"/>
    <e v="#REF!"/>
    <x v="5"/>
  </r>
  <r>
    <s v="J2RL099665ZBLACK MASH UP"/>
    <s v="12/01/2021"/>
    <d v="2021-05-06T00:00:00"/>
    <m/>
    <x v="1"/>
    <x v="4"/>
    <s v="004.265.050.050"/>
    <s v="J2RL099665Z"/>
    <s v="LS FAUX FUR JACKET_MINIME"/>
    <s v="F9MS"/>
    <s v="BLACK MASH UP"/>
    <s v="MASH UP FAUX FUR"/>
    <s v="CN"/>
    <n v="98"/>
    <x v="1"/>
    <n v="79000"/>
    <n v="399"/>
    <n v="30.38"/>
    <n v="0.31"/>
    <m/>
    <m/>
    <m/>
    <m/>
    <m/>
    <m/>
    <m/>
    <m/>
    <m/>
    <n v="0"/>
    <n v="0"/>
    <n v="0"/>
    <n v="0"/>
    <n v="0"/>
    <n v="0"/>
    <n v="0"/>
    <n v="0"/>
    <n v="0"/>
    <n v="0"/>
    <n v="0"/>
    <n v="0"/>
    <n v="0"/>
    <n v="0"/>
    <n v="0"/>
    <n v="0"/>
    <n v="0"/>
    <n v="0"/>
    <n v="0"/>
    <n v="0"/>
    <n v="0"/>
    <n v="0"/>
    <n v="0"/>
    <n v="0"/>
    <n v="0"/>
    <x v="0"/>
    <e v="#REF!"/>
    <x v="5"/>
  </r>
  <r>
    <s v="J2RL099665ZORANGE MASH UP"/>
    <s v="12/01/2021"/>
    <d v="2021-05-06T00:00:00"/>
    <m/>
    <x v="1"/>
    <x v="4"/>
    <s v="004.265.050.050"/>
    <s v="J2RL099665Z"/>
    <s v="LS FAUX FUR JACKET_MINIME"/>
    <s v="F3OM"/>
    <s v="ORANGE MASH UP"/>
    <s v="MASH UP FAUX FUR"/>
    <s v="CN"/>
    <n v="98"/>
    <x v="1"/>
    <n v="79000"/>
    <n v="399"/>
    <n v="30.38"/>
    <n v="0.31"/>
    <m/>
    <m/>
    <m/>
    <m/>
    <m/>
    <m/>
    <m/>
    <m/>
    <m/>
    <n v="0"/>
    <n v="0"/>
    <n v="0"/>
    <n v="0"/>
    <n v="0"/>
    <n v="0"/>
    <n v="0"/>
    <n v="0"/>
    <n v="0"/>
    <n v="0"/>
    <n v="0"/>
    <n v="0"/>
    <n v="0"/>
    <n v="0"/>
    <n v="0"/>
    <n v="0"/>
    <n v="0"/>
    <n v="0"/>
    <n v="0"/>
    <n v="0"/>
    <n v="0"/>
    <n v="0"/>
    <n v="0"/>
    <n v="0"/>
    <n v="0"/>
    <x v="0"/>
    <e v="#REF!"/>
    <x v="5"/>
  </r>
  <r>
    <s v="J2RL109659ZMACULA MASH UP"/>
    <s v="12/01/2021"/>
    <d v="2021-05-06T00:00:00"/>
    <m/>
    <x v="1"/>
    <x v="4"/>
    <s v="004.265.050.050"/>
    <s v="J2RL109659Z"/>
    <s v="LS FAUX FUR JACKET_MINIME"/>
    <s v="F9MU"/>
    <s v="MACULA MASH UP"/>
    <s v="MIX ANIMALIER FAUX FUR"/>
    <s v="CN"/>
    <n v="120"/>
    <x v="1"/>
    <n v="99000"/>
    <n v="489"/>
    <n v="37.200000000000003"/>
    <n v="0.31"/>
    <m/>
    <m/>
    <m/>
    <m/>
    <m/>
    <m/>
    <m/>
    <m/>
    <m/>
    <n v="0"/>
    <n v="0"/>
    <n v="0"/>
    <n v="0"/>
    <n v="0"/>
    <n v="0"/>
    <n v="0"/>
    <n v="0"/>
    <n v="0"/>
    <n v="0"/>
    <n v="0"/>
    <n v="0"/>
    <n v="0"/>
    <n v="0"/>
    <n v="0"/>
    <n v="0"/>
    <n v="0"/>
    <n v="0"/>
    <n v="0"/>
    <n v="0"/>
    <n v="0"/>
    <n v="0"/>
    <n v="0"/>
    <n v="0"/>
    <n v="0"/>
    <x v="0"/>
    <e v="#REF!"/>
    <x v="5"/>
  </r>
  <r>
    <s v="J2RL119661ZLANCER GREEN MULTI"/>
    <s v="12/01/2021"/>
    <d v="2021-05-06T00:00:00"/>
    <m/>
    <x v="1"/>
    <x v="4"/>
    <s v="004.265.050.050"/>
    <s v="J2RL119661Z"/>
    <s v="LS FAUX FUR JACKET_MINIME"/>
    <s v="F8DB"/>
    <s v="LANCER GREEN MULTI"/>
    <s v="NIGHT OUT FAUX FUR"/>
    <s v="CN"/>
    <n v="98"/>
    <x v="1"/>
    <n v="79000"/>
    <n v="399"/>
    <n v="30.38"/>
    <n v="0.31"/>
    <m/>
    <m/>
    <m/>
    <m/>
    <m/>
    <m/>
    <m/>
    <m/>
    <m/>
    <n v="0"/>
    <n v="0"/>
    <n v="0"/>
    <n v="0"/>
    <n v="0"/>
    <n v="0"/>
    <n v="0"/>
    <n v="0"/>
    <n v="0"/>
    <n v="0"/>
    <n v="0"/>
    <n v="0"/>
    <n v="0"/>
    <n v="0"/>
    <n v="0"/>
    <n v="0"/>
    <n v="0"/>
    <n v="0"/>
    <n v="0"/>
    <n v="0"/>
    <n v="0"/>
    <n v="0"/>
    <n v="0"/>
    <n v="0"/>
    <n v="0"/>
    <x v="0"/>
    <e v="#REF!"/>
    <x v="5"/>
  </r>
  <r>
    <s v="J2RL119661ZMARFA LIGHT MULTI"/>
    <s v="12/01/2021"/>
    <d v="2021-05-06T00:00:00"/>
    <m/>
    <x v="1"/>
    <x v="4"/>
    <s v="004.265.050.050"/>
    <s v="J2RL119661Z"/>
    <s v="LS FAUX FUR JACKET_MINIME"/>
    <s v="F1BT"/>
    <s v="MARFA LIGHT MULTI"/>
    <s v="NIGHT OUT FAUX FUR"/>
    <s v="CN"/>
    <n v="98"/>
    <x v="1"/>
    <n v="79000"/>
    <n v="399"/>
    <n v="30.38"/>
    <n v="0.31"/>
    <m/>
    <m/>
    <m/>
    <m/>
    <m/>
    <m/>
    <m/>
    <m/>
    <m/>
    <n v="0"/>
    <n v="0"/>
    <n v="0"/>
    <n v="0"/>
    <n v="0"/>
    <n v="0"/>
    <n v="0"/>
    <n v="0"/>
    <n v="0"/>
    <n v="0"/>
    <n v="0"/>
    <n v="0"/>
    <n v="0"/>
    <n v="0"/>
    <n v="0"/>
    <n v="0"/>
    <n v="0"/>
    <n v="0"/>
    <n v="0"/>
    <n v="0"/>
    <n v="0"/>
    <n v="0"/>
    <n v="0"/>
    <n v="0"/>
    <n v="0"/>
    <x v="0"/>
    <e v="#REF!"/>
    <x v="0"/>
  </r>
  <r>
    <s v="J2RL119661ZCREAM WHITE"/>
    <s v="12/01/2021"/>
    <d v="2021-05-06T00:00:00"/>
    <m/>
    <x v="1"/>
    <x v="4"/>
    <s v="004.265.050.050"/>
    <s v="J2RL119661Z"/>
    <s v="LS FAUX FUR JACKET_MINIME"/>
    <s v="G012"/>
    <s v="CREAM WHITE"/>
    <s v="NIGHT OUT FAUX FUR"/>
    <s v="CN"/>
    <n v="98"/>
    <x v="1"/>
    <n v="79000"/>
    <n v="399"/>
    <n v="30.38"/>
    <n v="0.31"/>
    <m/>
    <m/>
    <m/>
    <m/>
    <m/>
    <m/>
    <m/>
    <m/>
    <m/>
    <n v="0"/>
    <n v="0"/>
    <n v="0"/>
    <n v="0"/>
    <n v="0"/>
    <n v="0"/>
    <n v="0"/>
    <n v="0"/>
    <n v="0"/>
    <n v="0"/>
    <n v="0"/>
    <n v="0"/>
    <n v="0"/>
    <n v="0"/>
    <n v="0"/>
    <n v="0"/>
    <n v="0"/>
    <n v="0"/>
    <n v="0"/>
    <n v="0"/>
    <n v="0"/>
    <n v="0"/>
    <n v="0"/>
    <n v="0"/>
    <n v="0"/>
    <x v="0"/>
    <e v="#REF!"/>
    <x v="0"/>
  </r>
  <r>
    <s v="J2RL119661ZGENTLE MAUVE"/>
    <s v="12/01/2021"/>
    <d v="2021-05-06T00:00:00"/>
    <m/>
    <x v="1"/>
    <x v="4"/>
    <s v="004.265.050.050"/>
    <s v="J2RL119661Z"/>
    <s v="LS FAUX FUR JACKET_MINIME"/>
    <s v="F40K"/>
    <s v="GENTLE MAUVE"/>
    <s v="NIGHT OUT FAUX FUR"/>
    <s v="CN"/>
    <n v="98"/>
    <x v="1"/>
    <n v="79000"/>
    <n v="399"/>
    <n v="30.38"/>
    <n v="0.31"/>
    <m/>
    <m/>
    <m/>
    <m/>
    <m/>
    <m/>
    <m/>
    <m/>
    <m/>
    <n v="0"/>
    <n v="0"/>
    <n v="0"/>
    <n v="0"/>
    <n v="0"/>
    <n v="0"/>
    <n v="0"/>
    <n v="0"/>
    <n v="0"/>
    <n v="0"/>
    <n v="0"/>
    <n v="0"/>
    <n v="0"/>
    <n v="0"/>
    <n v="0"/>
    <n v="0"/>
    <n v="0"/>
    <n v="0"/>
    <n v="0"/>
    <n v="0"/>
    <n v="0"/>
    <n v="0"/>
    <n v="0"/>
    <n v="0"/>
    <n v="0"/>
    <x v="0"/>
    <e v="#REF!"/>
    <x v="0"/>
  </r>
  <r>
    <s v="J2RL119661ZGREY PEARL"/>
    <s v="12/01/2021"/>
    <d v="2021-05-06T00:00:00"/>
    <m/>
    <x v="1"/>
    <x v="4"/>
    <s v="004.265.050.050"/>
    <s v="J2RL119661Z"/>
    <s v="LS FAUX FUR JACKET_MINIME"/>
    <s v="G7DM"/>
    <s v="GREY PEARL"/>
    <s v="NIGHT OUT FAUX FUR"/>
    <s v="CN"/>
    <n v="98"/>
    <x v="1"/>
    <n v="79000"/>
    <n v="399"/>
    <n v="30.38"/>
    <n v="0.31"/>
    <m/>
    <m/>
    <m/>
    <m/>
    <m/>
    <m/>
    <m/>
    <m/>
    <m/>
    <n v="0"/>
    <n v="0"/>
    <n v="0"/>
    <n v="0"/>
    <n v="0"/>
    <n v="0"/>
    <n v="0"/>
    <n v="0"/>
    <n v="0"/>
    <n v="0"/>
    <n v="0"/>
    <n v="0"/>
    <n v="0"/>
    <n v="0"/>
    <n v="0"/>
    <n v="0"/>
    <n v="0"/>
    <n v="0"/>
    <n v="0"/>
    <n v="0"/>
    <n v="0"/>
    <n v="0"/>
    <n v="0"/>
    <n v="0"/>
    <n v="0"/>
    <x v="0"/>
    <e v="#REF!"/>
    <x v="0"/>
  </r>
  <r>
    <s v="J2RL119661ZACID BITE"/>
    <s v="12/01/2021"/>
    <d v="2021-05-06T00:00:00"/>
    <m/>
    <x v="1"/>
    <x v="4"/>
    <s v="004.265.050.050"/>
    <s v="J2RL119661Z"/>
    <s v="LS FAUX FUR JACKET_MINIME"/>
    <s v="G8DR"/>
    <s v="ACID BITE"/>
    <s v="NIGHT OUT FAUX FUR"/>
    <s v="CN"/>
    <n v="98"/>
    <x v="1"/>
    <n v="79000"/>
    <n v="399"/>
    <n v="30.38"/>
    <n v="0.31"/>
    <m/>
    <m/>
    <m/>
    <m/>
    <m/>
    <m/>
    <m/>
    <m/>
    <m/>
    <n v="0"/>
    <n v="0"/>
    <n v="0"/>
    <n v="0"/>
    <n v="0"/>
    <n v="0"/>
    <n v="0"/>
    <n v="0"/>
    <n v="0"/>
    <n v="0"/>
    <n v="0"/>
    <n v="0"/>
    <n v="0"/>
    <n v="0"/>
    <n v="0"/>
    <n v="0"/>
    <n v="0"/>
    <n v="0"/>
    <n v="0"/>
    <n v="0"/>
    <n v="0"/>
    <n v="0"/>
    <n v="0"/>
    <n v="0"/>
    <n v="0"/>
    <x v="0"/>
    <e v="#REF!"/>
    <x v="0"/>
  </r>
  <r>
    <s v="J2RL16WCNI0DARK JAM RED MULTI"/>
    <s v="12/01/2021"/>
    <d v="2021-05-06T00:00:00"/>
    <m/>
    <x v="1"/>
    <x v="4"/>
    <s v="004.265.050.050"/>
    <s v="J2RL16WCNI0"/>
    <s v="GO PARK COLORBLOCK ANORAK"/>
    <s v="F5F1"/>
    <s v="DARK JAM RED MULTI"/>
    <s v="MINI OTTOMAN NYLON DRY"/>
    <s v="ID"/>
    <m/>
    <x v="3"/>
    <n v="0"/>
    <n v="0"/>
    <n v="0"/>
    <e v="#DIV/0!"/>
    <m/>
    <m/>
    <m/>
    <m/>
    <m/>
    <m/>
    <m/>
    <m/>
    <m/>
    <n v="0"/>
    <n v="0"/>
    <n v="0"/>
    <n v="0"/>
    <n v="0"/>
    <n v="0"/>
    <n v="0"/>
    <n v="0"/>
    <n v="0"/>
    <n v="0"/>
    <n v="0"/>
    <n v="0"/>
    <n v="0"/>
    <n v="0"/>
    <n v="0"/>
    <n v="0"/>
    <n v="0"/>
    <n v="0"/>
    <n v="0"/>
    <n v="0"/>
    <n v="0"/>
    <n v="0"/>
    <n v="0"/>
    <n v="0"/>
    <n v="0"/>
    <x v="0"/>
    <e v="#REF!"/>
    <x v="0"/>
  </r>
  <r>
    <s v="J2RL17WEGK0FADED FRESH LILAC"/>
    <s v="12/01/2021"/>
    <d v="2021-05-06T00:00:00"/>
    <m/>
    <x v="1"/>
    <x v="4"/>
    <s v="004.265.050.050"/>
    <s v="J2RL17WEGK0"/>
    <s v="HOODED PADDED LS JACKET_MINI M"/>
    <s v="F41J"/>
    <s v="FADED FRESH LILAC"/>
    <s v="DEGRADE METAL NYLON"/>
    <s v="CN"/>
    <m/>
    <x v="3"/>
    <n v="0"/>
    <n v="0"/>
    <n v="0"/>
    <e v="#DIV/0!"/>
    <m/>
    <m/>
    <m/>
    <m/>
    <m/>
    <m/>
    <m/>
    <m/>
    <m/>
    <n v="0"/>
    <n v="0"/>
    <n v="0"/>
    <n v="0"/>
    <n v="0"/>
    <n v="0"/>
    <n v="0"/>
    <n v="0"/>
    <n v="0"/>
    <n v="0"/>
    <n v="0"/>
    <n v="0"/>
    <n v="0"/>
    <n v="0"/>
    <n v="0"/>
    <n v="0"/>
    <n v="0"/>
    <n v="0"/>
    <n v="0"/>
    <n v="0"/>
    <n v="0"/>
    <n v="0"/>
    <n v="0"/>
    <n v="0"/>
    <n v="0"/>
    <x v="0"/>
    <e v="#REF!"/>
    <x v="0"/>
  </r>
  <r>
    <s v="J2RL17WEGK0FADED FULL BLOOM PINK"/>
    <s v="12/01/2021"/>
    <d v="2021-05-06T00:00:00"/>
    <m/>
    <x v="1"/>
    <x v="4"/>
    <s v="004.265.050.050"/>
    <s v="J2RL17WEGK0"/>
    <s v="HOODED PADDED LS JACKET_MINI M"/>
    <s v="F61T"/>
    <s v="FADED FULL BLOOM PINK"/>
    <s v="DEGRADE METAL NYLON"/>
    <s v="CN"/>
    <m/>
    <x v="3"/>
    <n v="0"/>
    <n v="0"/>
    <n v="0"/>
    <e v="#DIV/0!"/>
    <m/>
    <m/>
    <m/>
    <m/>
    <m/>
    <m/>
    <m/>
    <m/>
    <m/>
    <n v="0"/>
    <n v="0"/>
    <n v="0"/>
    <n v="0"/>
    <n v="0"/>
    <n v="0"/>
    <n v="0"/>
    <n v="0"/>
    <n v="0"/>
    <n v="0"/>
    <n v="0"/>
    <n v="0"/>
    <n v="0"/>
    <n v="0"/>
    <n v="0"/>
    <n v="0"/>
    <n v="0"/>
    <n v="0"/>
    <n v="0"/>
    <n v="0"/>
    <n v="0"/>
    <n v="0"/>
    <n v="0"/>
    <n v="0"/>
    <n v="0"/>
    <x v="0"/>
    <e v="#REF!"/>
    <x v="0"/>
  </r>
  <r>
    <s v="J2RL18WEGN0Jet Black A996"/>
    <s v="12/01/2021"/>
    <d v="2021-05-06T00:00:00"/>
    <m/>
    <x v="1"/>
    <x v="4"/>
    <s v="004.265.050.050"/>
    <s v="J2RL18WEGN0"/>
    <s v="HOODED PADDED LS JACKET_MINI M"/>
    <s v="JBLK"/>
    <s v="Jet Black A996"/>
    <s v="SOFT CIRE  NYLON"/>
    <s v="CN"/>
    <m/>
    <x v="3"/>
    <n v="0"/>
    <n v="0"/>
    <n v="0"/>
    <e v="#DIV/0!"/>
    <m/>
    <m/>
    <m/>
    <m/>
    <m/>
    <m/>
    <m/>
    <m/>
    <m/>
    <n v="0"/>
    <n v="0"/>
    <n v="0"/>
    <n v="0"/>
    <n v="0"/>
    <n v="0"/>
    <n v="0"/>
    <n v="0"/>
    <n v="0"/>
    <n v="0"/>
    <n v="0"/>
    <n v="0"/>
    <n v="0"/>
    <n v="0"/>
    <n v="0"/>
    <n v="0"/>
    <n v="0"/>
    <n v="0"/>
    <n v="0"/>
    <n v="0"/>
    <n v="0"/>
    <n v="0"/>
    <n v="0"/>
    <n v="0"/>
    <n v="0"/>
    <x v="0"/>
    <e v="#REF!"/>
    <x v="0"/>
  </r>
  <r>
    <s v="J2RL18WEGN0GENTLE MAUVE"/>
    <s v="12/01/2021"/>
    <d v="2021-05-06T00:00:00"/>
    <m/>
    <x v="1"/>
    <x v="4"/>
    <s v="004.265.050.050"/>
    <s v="J2RL18WEGN0"/>
    <s v="HOODED PADDED LS JACKET_MINI M"/>
    <s v="F40K"/>
    <s v="GENTLE MAUVE"/>
    <s v="SOFT CIRE  NYLON"/>
    <s v="CN"/>
    <m/>
    <x v="3"/>
    <n v="0"/>
    <n v="0"/>
    <n v="0"/>
    <e v="#DIV/0!"/>
    <m/>
    <m/>
    <m/>
    <m/>
    <m/>
    <m/>
    <m/>
    <m/>
    <m/>
    <n v="0"/>
    <n v="0"/>
    <n v="0"/>
    <n v="0"/>
    <n v="0"/>
    <n v="0"/>
    <n v="0"/>
    <n v="0"/>
    <n v="0"/>
    <n v="0"/>
    <n v="0"/>
    <n v="0"/>
    <n v="0"/>
    <n v="0"/>
    <n v="0"/>
    <n v="0"/>
    <n v="0"/>
    <n v="0"/>
    <n v="0"/>
    <n v="0"/>
    <n v="0"/>
    <n v="0"/>
    <n v="0"/>
    <n v="0"/>
    <n v="0"/>
    <x v="0"/>
    <e v="#REF!"/>
    <x v="0"/>
  </r>
  <r>
    <s v="J2RL18WEGN0PASADENA STONE"/>
    <s v="12/01/2021"/>
    <d v="2021-05-06T00:00:00"/>
    <m/>
    <x v="1"/>
    <x v="4"/>
    <s v="004.265.050.050"/>
    <s v="J2RL18WEGN0"/>
    <s v="HOODED PADDED LS JACKET_MINI M"/>
    <s v="G1CA"/>
    <s v="PASADENA STONE"/>
    <s v="SOFT CIRE  NYLON"/>
    <s v="CN"/>
    <m/>
    <x v="3"/>
    <n v="0"/>
    <n v="0"/>
    <n v="0"/>
    <e v="#DIV/0!"/>
    <m/>
    <m/>
    <m/>
    <m/>
    <m/>
    <m/>
    <m/>
    <m/>
    <m/>
    <n v="0"/>
    <n v="0"/>
    <n v="0"/>
    <n v="0"/>
    <n v="0"/>
    <n v="0"/>
    <n v="0"/>
    <n v="0"/>
    <n v="0"/>
    <n v="0"/>
    <n v="0"/>
    <n v="0"/>
    <n v="0"/>
    <n v="0"/>
    <n v="0"/>
    <n v="0"/>
    <n v="0"/>
    <n v="0"/>
    <n v="0"/>
    <n v="0"/>
    <n v="0"/>
    <n v="0"/>
    <n v="0"/>
    <n v="0"/>
    <n v="0"/>
    <x v="0"/>
    <e v="#REF!"/>
    <x v="0"/>
  </r>
  <r>
    <s v="J2RN01WEEN0Jet Black A996"/>
    <s v="12/01/2021"/>
    <d v="2021-05-06T00:00:00"/>
    <m/>
    <x v="1"/>
    <x v="4"/>
    <s v="004.265.090.092"/>
    <s v="J2RN01WEEN0"/>
    <s v="SATIN SHRUG_CEREMONY"/>
    <s v="JBLK"/>
    <s v="Jet Black A996"/>
    <s v="SHINY SATIN POLY 160GSM"/>
    <s v="CN"/>
    <n v="42"/>
    <x v="3"/>
    <n v="29000"/>
    <n v="169"/>
    <n v="13.02"/>
    <n v="0.31"/>
    <m/>
    <m/>
    <m/>
    <m/>
    <m/>
    <m/>
    <m/>
    <m/>
    <m/>
    <n v="0"/>
    <n v="0"/>
    <n v="0"/>
    <n v="0"/>
    <n v="0"/>
    <n v="0"/>
    <n v="0"/>
    <n v="0"/>
    <n v="0"/>
    <n v="0"/>
    <n v="0"/>
    <n v="0"/>
    <n v="0"/>
    <n v="0"/>
    <n v="0"/>
    <n v="0"/>
    <n v="0"/>
    <n v="0"/>
    <n v="0"/>
    <n v="0"/>
    <n v="0"/>
    <n v="0"/>
    <n v="0"/>
    <n v="0"/>
    <n v="0"/>
    <x v="0"/>
    <e v="#REF!"/>
    <x v="0"/>
  </r>
  <r>
    <s v="J2RN01WEEN0PINK TRIP"/>
    <s v="12/01/2021"/>
    <d v="2021-05-06T00:00:00"/>
    <m/>
    <x v="1"/>
    <x v="4"/>
    <s v="004.265.090.092"/>
    <s v="J2RN01WEEN0"/>
    <s v="SATIN SHRUG_CEREMONY"/>
    <s v="G618"/>
    <s v="PINK TRIP"/>
    <s v="SHINY SATIN POLY 160GSM"/>
    <s v="CN"/>
    <n v="42"/>
    <x v="3"/>
    <n v="29000"/>
    <n v="169"/>
    <n v="13.02"/>
    <n v="0.31"/>
    <m/>
    <m/>
    <m/>
    <m/>
    <m/>
    <m/>
    <m/>
    <m/>
    <m/>
    <n v="0"/>
    <n v="0"/>
    <n v="0"/>
    <n v="0"/>
    <n v="0"/>
    <n v="0"/>
    <n v="0"/>
    <n v="0"/>
    <n v="0"/>
    <n v="0"/>
    <n v="0"/>
    <n v="0"/>
    <n v="0"/>
    <n v="0"/>
    <n v="0"/>
    <n v="0"/>
    <n v="0"/>
    <n v="0"/>
    <n v="0"/>
    <n v="0"/>
    <n v="0"/>
    <n v="0"/>
    <n v="0"/>
    <n v="0"/>
    <n v="0"/>
    <x v="0"/>
    <e v="#REF!"/>
    <x v="0"/>
  </r>
  <r>
    <s v="J2RN01WEEN0Pure White"/>
    <s v="12/01/2021"/>
    <d v="2021-05-06T00:00:00"/>
    <m/>
    <x v="1"/>
    <x v="4"/>
    <s v="004.265.090.092"/>
    <s v="J2RN01WEEN0"/>
    <s v="SATIN SHRUG_CEREMONY"/>
    <s v="G011"/>
    <s v="Pure White"/>
    <s v="SHINY SATIN POLY 160GSM"/>
    <s v="CN"/>
    <n v="42"/>
    <x v="3"/>
    <n v="29000"/>
    <n v="169"/>
    <n v="13.02"/>
    <n v="0.31"/>
    <m/>
    <m/>
    <m/>
    <m/>
    <m/>
    <m/>
    <m/>
    <m/>
    <m/>
    <n v="0"/>
    <n v="0"/>
    <n v="0"/>
    <n v="0"/>
    <n v="0"/>
    <n v="0"/>
    <n v="0"/>
    <n v="0"/>
    <n v="0"/>
    <n v="0"/>
    <n v="0"/>
    <n v="0"/>
    <n v="0"/>
    <n v="0"/>
    <n v="0"/>
    <n v="0"/>
    <n v="0"/>
    <n v="0"/>
    <n v="0"/>
    <n v="0"/>
    <n v="0"/>
    <n v="0"/>
    <n v="0"/>
    <n v="0"/>
    <n v="0"/>
    <x v="0"/>
    <e v="#REF!"/>
    <x v="0"/>
  </r>
  <r>
    <s v="J2RN01WEEN0SILK BLUE"/>
    <s v="12/01/2021"/>
    <d v="2021-05-06T00:00:00"/>
    <m/>
    <x v="1"/>
    <x v="4"/>
    <s v="004.265.090.092"/>
    <s v="J2RN01WEEN0"/>
    <s v="SATIN SHRUG_CEREMONY"/>
    <s v="G7R1"/>
    <s v="SILK BLUE"/>
    <s v="SHINY SATIN POLY 160GSM"/>
    <s v="CN"/>
    <n v="42"/>
    <x v="3"/>
    <n v="29000"/>
    <n v="169"/>
    <n v="13.02"/>
    <n v="0.31"/>
    <m/>
    <m/>
    <m/>
    <m/>
    <m/>
    <m/>
    <m/>
    <m/>
    <m/>
    <n v="0"/>
    <n v="0"/>
    <n v="0"/>
    <n v="0"/>
    <n v="0"/>
    <n v="0"/>
    <n v="0"/>
    <n v="0"/>
    <n v="0"/>
    <n v="0"/>
    <n v="0"/>
    <n v="0"/>
    <n v="0"/>
    <n v="0"/>
    <n v="0"/>
    <n v="0"/>
    <n v="0"/>
    <n v="0"/>
    <n v="0"/>
    <n v="0"/>
    <n v="0"/>
    <n v="0"/>
    <n v="0"/>
    <n v="0"/>
    <n v="0"/>
    <x v="0"/>
    <e v="#REF!"/>
    <x v="0"/>
  </r>
  <r>
    <s v="J2RN01WEEN0ALOE PALM"/>
    <s v="12/01/2021"/>
    <d v="2021-05-06T00:00:00"/>
    <m/>
    <x v="1"/>
    <x v="4"/>
    <s v="004.265.090.092"/>
    <s v="J2RN01WEEN0"/>
    <s v="SATIN SHRUG_CEREMONY"/>
    <s v="G7GP"/>
    <s v="ALOE PALM"/>
    <s v="SHINY SATIN POLY 160GSM"/>
    <s v="CN"/>
    <n v="42"/>
    <x v="3"/>
    <n v="29000"/>
    <n v="169"/>
    <n v="13.02"/>
    <n v="0.31"/>
    <m/>
    <m/>
    <m/>
    <m/>
    <m/>
    <m/>
    <m/>
    <m/>
    <m/>
    <n v="0"/>
    <n v="0"/>
    <n v="0"/>
    <n v="0"/>
    <n v="0"/>
    <n v="0"/>
    <n v="0"/>
    <n v="0"/>
    <n v="0"/>
    <n v="0"/>
    <n v="0"/>
    <n v="0"/>
    <n v="0"/>
    <n v="0"/>
    <n v="0"/>
    <n v="0"/>
    <n v="0"/>
    <n v="0"/>
    <n v="0"/>
    <n v="0"/>
    <n v="0"/>
    <n v="0"/>
    <n v="0"/>
    <n v="0"/>
    <n v="0"/>
    <x v="0"/>
    <e v="#REF!"/>
    <x v="0"/>
  </r>
  <r>
    <s v="J2RN01WEEN0BALLET PINK"/>
    <s v="12/01/2021"/>
    <d v="2021-05-06T00:00:00"/>
    <m/>
    <x v="1"/>
    <x v="4"/>
    <s v="004.265.090.092"/>
    <s v="J2RN01WEEN0"/>
    <s v="SATIN SHRUG_CEREMONY"/>
    <s v="G6K9"/>
    <s v="BALLET PINK"/>
    <s v="SHINY SATIN POLY 160GSM"/>
    <s v="CN"/>
    <n v="42"/>
    <x v="3"/>
    <n v="29000"/>
    <n v="169"/>
    <n v="13.02"/>
    <n v="0.31"/>
    <m/>
    <m/>
    <m/>
    <m/>
    <m/>
    <m/>
    <m/>
    <m/>
    <m/>
    <n v="0"/>
    <n v="0"/>
    <n v="0"/>
    <n v="0"/>
    <n v="0"/>
    <n v="0"/>
    <n v="0"/>
    <n v="0"/>
    <n v="0"/>
    <n v="0"/>
    <n v="0"/>
    <n v="0"/>
    <n v="0"/>
    <n v="0"/>
    <n v="0"/>
    <n v="0"/>
    <n v="0"/>
    <n v="0"/>
    <n v="0"/>
    <n v="0"/>
    <n v="0"/>
    <n v="0"/>
    <n v="0"/>
    <n v="0"/>
    <n v="0"/>
    <x v="0"/>
    <e v="#REF!"/>
    <x v="0"/>
  </r>
  <r>
    <s v="J2RN01WEEN0GOLD"/>
    <s v="12/01/2021"/>
    <d v="2021-05-06T00:00:00"/>
    <m/>
    <x v="1"/>
    <x v="4"/>
    <s v="004.265.090.092"/>
    <s v="J2RN01WEEN0"/>
    <s v="SATIN SHRUG_CEREMONY"/>
    <s v="GOLD"/>
    <s v="GOLD"/>
    <s v="SHINY SATIN POLY 160GSM"/>
    <s v="CN"/>
    <n v="42"/>
    <x v="3"/>
    <n v="29000"/>
    <n v="169"/>
    <n v="13.02"/>
    <n v="0.31"/>
    <m/>
    <m/>
    <m/>
    <m/>
    <m/>
    <m/>
    <m/>
    <m/>
    <m/>
    <n v="0"/>
    <n v="0"/>
    <n v="0"/>
    <n v="0"/>
    <n v="0"/>
    <n v="0"/>
    <n v="0"/>
    <n v="0"/>
    <n v="0"/>
    <n v="0"/>
    <n v="0"/>
    <n v="0"/>
    <n v="0"/>
    <n v="0"/>
    <n v="0"/>
    <n v="0"/>
    <n v="0"/>
    <n v="0"/>
    <n v="0"/>
    <n v="0"/>
    <n v="0"/>
    <n v="0"/>
    <n v="0"/>
    <n v="0"/>
    <n v="0"/>
    <x v="0"/>
    <e v="#REF!"/>
    <x v="0"/>
  </r>
  <r>
    <s v="J2RN025661ZFROSTED WHITE"/>
    <s v="12/01/2021"/>
    <d v="2021-05-06T00:00:00"/>
    <m/>
    <x v="4"/>
    <x v="4"/>
    <s v="004.265.081.081"/>
    <s v="J2RN025661Z"/>
    <s v="LS SWEATER JACKET_MINI ME"/>
    <s v="G022"/>
    <s v="FROSTED WHITE"/>
    <s v="CHENILLE PIED DE POULE"/>
    <s v="CN"/>
    <n v="42"/>
    <x v="1"/>
    <n v="29000"/>
    <n v="169"/>
    <n v="13.02"/>
    <n v="0.31"/>
    <m/>
    <m/>
    <m/>
    <m/>
    <m/>
    <m/>
    <m/>
    <m/>
    <m/>
    <n v="0"/>
    <n v="0"/>
    <n v="0"/>
    <n v="0"/>
    <n v="0"/>
    <n v="0"/>
    <n v="0"/>
    <n v="0"/>
    <n v="0"/>
    <n v="0"/>
    <n v="0"/>
    <n v="0"/>
    <n v="0"/>
    <n v="0"/>
    <n v="0"/>
    <n v="0"/>
    <n v="0"/>
    <n v="0"/>
    <n v="0"/>
    <n v="0"/>
    <n v="0"/>
    <n v="0"/>
    <n v="0"/>
    <n v="0"/>
    <n v="0"/>
    <x v="0"/>
    <e v="#REF!"/>
    <x v="0"/>
  </r>
  <r>
    <s v="J2RP00K6YW0Pure White"/>
    <s v="02/01/2022"/>
    <d v="2021-05-06T00:00:00"/>
    <m/>
    <x v="0"/>
    <x v="4"/>
    <s v="004.265.082.082"/>
    <s v="J2RP00K6YW0"/>
    <s v="JERSEY&amp;SANGALLO KNIT TOP"/>
    <s v="G011"/>
    <s v="Pure White"/>
    <s v="LIGHT STRETCH JERSEY 160"/>
    <s v="IN"/>
    <n v="32"/>
    <x v="1"/>
    <n v="29000"/>
    <n v="129"/>
    <n v="9.92"/>
    <n v="0.31"/>
    <m/>
    <m/>
    <m/>
    <m/>
    <m/>
    <m/>
    <m/>
    <m/>
    <m/>
    <n v="0"/>
    <n v="0"/>
    <n v="0"/>
    <n v="0"/>
    <n v="0"/>
    <n v="0"/>
    <n v="0"/>
    <n v="0"/>
    <n v="0"/>
    <n v="0"/>
    <n v="0"/>
    <n v="0"/>
    <n v="0"/>
    <n v="0"/>
    <n v="0"/>
    <n v="0"/>
    <n v="0"/>
    <n v="0"/>
    <n v="0"/>
    <n v="0"/>
    <n v="0"/>
    <n v="0"/>
    <n v="0"/>
    <n v="0"/>
    <n v="0"/>
    <x v="0"/>
    <e v="#REF!"/>
    <x v="0"/>
  </r>
  <r>
    <s v="J2RP00K6YW0SILK BLUE"/>
    <s v="01/01/2022"/>
    <d v="2021-05-06T00:00:00"/>
    <m/>
    <x v="0"/>
    <x v="4"/>
    <s v="004.265.082.082"/>
    <s v="J2RP00K6YW0"/>
    <s v="JERSEY&amp;SANGALLO KNIT TOP"/>
    <s v="G7R1"/>
    <s v="SILK BLUE"/>
    <s v="LIGHT STRETCH JERSEY 160"/>
    <s v="IN"/>
    <n v="32"/>
    <x v="1"/>
    <n v="29000"/>
    <n v="129"/>
    <n v="9.92"/>
    <n v="0.31"/>
    <m/>
    <m/>
    <m/>
    <m/>
    <m/>
    <m/>
    <m/>
    <m/>
    <m/>
    <n v="0"/>
    <n v="0"/>
    <n v="0"/>
    <n v="0"/>
    <n v="0"/>
    <n v="0"/>
    <n v="0"/>
    <n v="0"/>
    <n v="0"/>
    <n v="0"/>
    <n v="0"/>
    <n v="0"/>
    <n v="0"/>
    <n v="0"/>
    <n v="0"/>
    <n v="0"/>
    <n v="0"/>
    <n v="0"/>
    <n v="0"/>
    <n v="0"/>
    <n v="0"/>
    <n v="0"/>
    <n v="0"/>
    <n v="0"/>
    <n v="0"/>
    <x v="0"/>
    <e v="#REF!"/>
    <x v="0"/>
  </r>
  <r>
    <s v="J2RP00K6YW0ALOE PALM"/>
    <s v="02/01/2022"/>
    <d v="2021-05-06T00:00:00"/>
    <m/>
    <x v="0"/>
    <x v="4"/>
    <s v="004.265.082.082"/>
    <s v="J2RP00K6YW0"/>
    <s v="JERSEY&amp;SANGALLO KNIT TOP"/>
    <s v="G7GP"/>
    <s v="ALOE PALM"/>
    <s v="LIGHT STRETCH JERSEY 160"/>
    <s v="IN"/>
    <n v="32"/>
    <x v="1"/>
    <n v="29000"/>
    <n v="129"/>
    <n v="9.92"/>
    <n v="0.31"/>
    <m/>
    <m/>
    <m/>
    <m/>
    <m/>
    <m/>
    <m/>
    <m/>
    <m/>
    <n v="0"/>
    <n v="0"/>
    <n v="0"/>
    <n v="0"/>
    <n v="0"/>
    <n v="0"/>
    <n v="0"/>
    <n v="0"/>
    <n v="0"/>
    <n v="0"/>
    <n v="0"/>
    <n v="0"/>
    <n v="0"/>
    <n v="0"/>
    <n v="0"/>
    <n v="0"/>
    <n v="0"/>
    <n v="0"/>
    <n v="0"/>
    <n v="0"/>
    <n v="0"/>
    <n v="0"/>
    <n v="0"/>
    <n v="0"/>
    <n v="0"/>
    <x v="0"/>
    <e v="#REF!"/>
    <x v="0"/>
  </r>
  <r>
    <s v="J2RP00K6YW0BALLET PINK"/>
    <s v="02/01/2022"/>
    <d v="2021-05-06T00:00:00"/>
    <m/>
    <x v="0"/>
    <x v="4"/>
    <s v="004.265.082.082"/>
    <s v="J2RP00K6YW0"/>
    <s v="JERSEY&amp;SANGALLO KNIT TOP"/>
    <s v="G6K9"/>
    <s v="BALLET PINK"/>
    <s v="LIGHT STRETCH JERSEY 160"/>
    <s v="IN"/>
    <n v="32"/>
    <x v="1"/>
    <n v="29000"/>
    <n v="129"/>
    <n v="9.92"/>
    <n v="0.31"/>
    <m/>
    <m/>
    <m/>
    <m/>
    <m/>
    <m/>
    <m/>
    <m/>
    <m/>
    <n v="0"/>
    <n v="0"/>
    <n v="0"/>
    <n v="0"/>
    <n v="0"/>
    <n v="0"/>
    <n v="0"/>
    <n v="0"/>
    <n v="0"/>
    <n v="0"/>
    <n v="0"/>
    <n v="0"/>
    <n v="0"/>
    <n v="0"/>
    <n v="0"/>
    <n v="0"/>
    <n v="0"/>
    <n v="0"/>
    <n v="0"/>
    <n v="0"/>
    <n v="0"/>
    <n v="0"/>
    <n v="0"/>
    <n v="0"/>
    <n v="0"/>
    <x v="0"/>
    <e v="#REF!"/>
    <x v="0"/>
  </r>
  <r>
    <s v="J2RP00K6YW0LIGHT MATCHA"/>
    <s v="02/01/2022"/>
    <d v="2021-05-06T00:00:00"/>
    <m/>
    <x v="0"/>
    <x v="4"/>
    <s v="004.265.082.082"/>
    <s v="J2RP00K6YW0"/>
    <s v="JERSEY&amp;SANGALLO KNIT TOP"/>
    <s v="G8CR"/>
    <s v="LIGHT MATCHA"/>
    <s v="LIGHT STRETCH JERSEY 160"/>
    <s v="IN"/>
    <n v="32"/>
    <x v="1"/>
    <n v="29000"/>
    <n v="129"/>
    <n v="9.92"/>
    <n v="0.31"/>
    <m/>
    <m/>
    <m/>
    <m/>
    <m/>
    <m/>
    <m/>
    <m/>
    <m/>
    <n v="0"/>
    <n v="0"/>
    <n v="0"/>
    <n v="0"/>
    <n v="0"/>
    <n v="0"/>
    <n v="0"/>
    <n v="0"/>
    <n v="0"/>
    <n v="0"/>
    <n v="0"/>
    <n v="0"/>
    <n v="0"/>
    <n v="0"/>
    <n v="0"/>
    <n v="0"/>
    <n v="0"/>
    <n v="0"/>
    <n v="0"/>
    <n v="0"/>
    <n v="0"/>
    <n v="0"/>
    <n v="0"/>
    <n v="0"/>
    <n v="0"/>
    <x v="0"/>
    <e v="#REF!"/>
    <x v="0"/>
  </r>
  <r>
    <s v="J2RP00K6YW0LINEN LILAC"/>
    <s v="02/01/2022"/>
    <d v="2021-05-06T00:00:00"/>
    <m/>
    <x v="0"/>
    <x v="4"/>
    <s v="004.265.082.082"/>
    <s v="J2RP00K6YW0"/>
    <s v="JERSEY&amp;SANGALLO KNIT TOP"/>
    <s v="G4R4"/>
    <s v="LINEN LILAC"/>
    <s v="LIGHT STRETCH JERSEY 160"/>
    <s v="IN"/>
    <n v="32"/>
    <x v="1"/>
    <n v="29000"/>
    <n v="129"/>
    <n v="9.92"/>
    <n v="0.31"/>
    <m/>
    <m/>
    <m/>
    <m/>
    <m/>
    <m/>
    <m/>
    <m/>
    <m/>
    <n v="0"/>
    <n v="0"/>
    <n v="0"/>
    <n v="0"/>
    <n v="0"/>
    <n v="0"/>
    <n v="0"/>
    <n v="0"/>
    <n v="0"/>
    <n v="0"/>
    <n v="0"/>
    <n v="0"/>
    <n v="0"/>
    <n v="0"/>
    <n v="0"/>
    <n v="0"/>
    <n v="0"/>
    <n v="0"/>
    <n v="0"/>
    <n v="0"/>
    <n v="0"/>
    <n v="0"/>
    <n v="0"/>
    <n v="0"/>
    <n v="0"/>
    <x v="0"/>
    <e v="#REF!"/>
    <x v="0"/>
  </r>
  <r>
    <s v="J2RQ00KA6R0EU STARLIGHT BLUE"/>
    <s v="12/01/2021"/>
    <d v="2021-05-06T00:00:00"/>
    <m/>
    <x v="0"/>
    <x v="4"/>
    <s v="004.265.080.084"/>
    <s v="J2RQ00KA6R0"/>
    <s v="LS HOODED ACTIVE TOP W/ZIP"/>
    <s v="EUSB"/>
    <s v="EU STARLIGHT BLUE"/>
    <s v="SUSTAINABLE FRENCH TERRY 290"/>
    <s v="BD"/>
    <n v="42"/>
    <x v="1"/>
    <n v="29000"/>
    <n v="169"/>
    <n v="13.02"/>
    <n v="0.31"/>
    <m/>
    <m/>
    <m/>
    <m/>
    <m/>
    <m/>
    <m/>
    <m/>
    <m/>
    <n v="0"/>
    <n v="0"/>
    <n v="0"/>
    <n v="0"/>
    <n v="0"/>
    <n v="0"/>
    <n v="0"/>
    <n v="0"/>
    <n v="0"/>
    <n v="0"/>
    <n v="0"/>
    <n v="0"/>
    <n v="0"/>
    <n v="0"/>
    <n v="0"/>
    <n v="0"/>
    <n v="0"/>
    <n v="0"/>
    <n v="0"/>
    <n v="0"/>
    <n v="0"/>
    <n v="0"/>
    <n v="0"/>
    <n v="0"/>
    <n v="0"/>
    <x v="0"/>
    <e v="#REF!"/>
    <x v="0"/>
  </r>
  <r>
    <s v="J2RQ00KA6R0GLOWY GREEN"/>
    <s v="12/01/2021"/>
    <d v="2021-05-06T00:00:00"/>
    <m/>
    <x v="0"/>
    <x v="4"/>
    <s v="004.265.080.084"/>
    <s v="J2RQ00KA6R0"/>
    <s v="LS HOODED ACTIVE TOP W/ZIP"/>
    <s v="GLOW"/>
    <s v="GLOWY GREEN"/>
    <s v="SUSTAINABLE FRENCH TERRY 290"/>
    <s v="BD"/>
    <n v="42"/>
    <x v="1"/>
    <n v="29000"/>
    <n v="169"/>
    <n v="13.02"/>
    <n v="0.31"/>
    <m/>
    <m/>
    <m/>
    <m/>
    <m/>
    <m/>
    <m/>
    <m/>
    <m/>
    <n v="0"/>
    <n v="0"/>
    <n v="0"/>
    <n v="0"/>
    <n v="0"/>
    <n v="0"/>
    <n v="0"/>
    <n v="0"/>
    <n v="0"/>
    <n v="0"/>
    <n v="0"/>
    <n v="0"/>
    <n v="0"/>
    <n v="0"/>
    <n v="0"/>
    <n v="0"/>
    <n v="0"/>
    <n v="0"/>
    <n v="0"/>
    <n v="0"/>
    <n v="0"/>
    <n v="0"/>
    <n v="0"/>
    <n v="0"/>
    <n v="0"/>
    <x v="0"/>
    <e v="#REF!"/>
    <x v="0"/>
  </r>
  <r>
    <s v="J2RQ00KA6R0Jet Black A996"/>
    <s v="12/01/2021"/>
    <d v="2021-05-06T00:00:00"/>
    <m/>
    <x v="0"/>
    <x v="4"/>
    <s v="004.265.080.084"/>
    <s v="J2RQ00KA6R0"/>
    <s v="LS HOODED ACTIVE TOP W/ZIP"/>
    <s v="JBLK"/>
    <s v="Jet Black A996"/>
    <s v="SUSTAINABLE FRENCH TERRY 290"/>
    <s v="BD"/>
    <n v="42"/>
    <x v="1"/>
    <n v="29000"/>
    <n v="169"/>
    <n v="13.02"/>
    <n v="0.31"/>
    <m/>
    <m/>
    <m/>
    <m/>
    <m/>
    <m/>
    <m/>
    <m/>
    <m/>
    <n v="0"/>
    <n v="0"/>
    <n v="0"/>
    <n v="0"/>
    <n v="0"/>
    <n v="0"/>
    <n v="0"/>
    <n v="0"/>
    <n v="0"/>
    <n v="0"/>
    <n v="0"/>
    <n v="0"/>
    <n v="0"/>
    <n v="0"/>
    <n v="0"/>
    <n v="0"/>
    <n v="0"/>
    <n v="0"/>
    <n v="0"/>
    <n v="0"/>
    <n v="0"/>
    <n v="0"/>
    <n v="0"/>
    <n v="0"/>
    <n v="0"/>
    <x v="0"/>
    <e v="#REF!"/>
    <x v="0"/>
  </r>
  <r>
    <s v="J2RQ00KA6R0PINK TRIP"/>
    <s v="12/01/2021"/>
    <d v="2021-05-06T00:00:00"/>
    <m/>
    <x v="0"/>
    <x v="4"/>
    <s v="004.265.080.084"/>
    <s v="J2RQ00KA6R0"/>
    <s v="LS HOODED ACTIVE TOP W/ZIP"/>
    <s v="G618"/>
    <s v="PINK TRIP"/>
    <s v="SUSTAINABLE FRENCH TERRY 290"/>
    <s v="BD"/>
    <n v="42"/>
    <x v="1"/>
    <n v="29000"/>
    <n v="169"/>
    <n v="13.02"/>
    <n v="0.31"/>
    <m/>
    <m/>
    <m/>
    <m/>
    <m/>
    <m/>
    <m/>
    <m/>
    <m/>
    <n v="0"/>
    <n v="0"/>
    <n v="0"/>
    <n v="0"/>
    <n v="0"/>
    <n v="0"/>
    <n v="0"/>
    <n v="0"/>
    <n v="0"/>
    <n v="0"/>
    <n v="0"/>
    <n v="0"/>
    <n v="0"/>
    <n v="0"/>
    <n v="0"/>
    <n v="0"/>
    <n v="0"/>
    <n v="0"/>
    <n v="0"/>
    <n v="0"/>
    <n v="0"/>
    <n v="0"/>
    <n v="0"/>
    <n v="0"/>
    <n v="0"/>
    <x v="0"/>
    <e v="#REF!"/>
    <x v="0"/>
  </r>
  <r>
    <s v="J2RQ02KA6R0Pure White"/>
    <s v="01/01/2022"/>
    <d v="2021-05-06T00:00:00"/>
    <m/>
    <x v="0"/>
    <x v="4"/>
    <s v="004.265.080.084"/>
    <s v="J2RQ02KA6R0"/>
    <s v="LS ACTIVE TOP W/LACE_CEREMONY"/>
    <s v="G011"/>
    <s v="Pure White"/>
    <s v="SUSTAINABLE FRENCH TERRY 290"/>
    <s v="CN"/>
    <n v="42"/>
    <x v="1"/>
    <n v="29000"/>
    <n v="169"/>
    <n v="13.02"/>
    <n v="0.31"/>
    <m/>
    <m/>
    <m/>
    <m/>
    <m/>
    <m/>
    <m/>
    <m/>
    <m/>
    <n v="0"/>
    <n v="0"/>
    <n v="0"/>
    <n v="0"/>
    <n v="0"/>
    <n v="0"/>
    <n v="0"/>
    <n v="0"/>
    <n v="0"/>
    <n v="0"/>
    <n v="0"/>
    <n v="0"/>
    <n v="0"/>
    <n v="0"/>
    <n v="0"/>
    <n v="0"/>
    <n v="0"/>
    <n v="0"/>
    <n v="0"/>
    <n v="0"/>
    <n v="0"/>
    <n v="0"/>
    <n v="0"/>
    <n v="0"/>
    <n v="0"/>
    <x v="0"/>
    <e v="#REF!"/>
    <x v="0"/>
  </r>
  <r>
    <s v="J2RQ05KA6R0Pure White"/>
    <s v="12/01/2021"/>
    <d v="2021-05-06T00:00:00"/>
    <m/>
    <x v="0"/>
    <x v="4"/>
    <s v="004.265.080.084"/>
    <s v="J2RQ05KA6R0"/>
    <s v="HOODED LS ACTIVE TOP"/>
    <s v="G011"/>
    <s v="Pure White"/>
    <s v="SUSTAINABLE FRENCH TERRY 290"/>
    <s v="IN"/>
    <n v="46"/>
    <x v="1"/>
    <n v="39000"/>
    <n v="189"/>
    <n v="14.26"/>
    <n v="0.31"/>
    <n v="18"/>
    <n v="9"/>
    <n v="9"/>
    <n v="9"/>
    <n v="9"/>
    <n v="9"/>
    <m/>
    <m/>
    <m/>
    <n v="63"/>
    <n v="898.38"/>
    <n v="0"/>
    <n v="0"/>
    <n v="0"/>
    <n v="0"/>
    <n v="0"/>
    <n v="0"/>
    <n v="0"/>
    <n v="0"/>
    <n v="0"/>
    <n v="0"/>
    <n v="0"/>
    <n v="0"/>
    <n v="0"/>
    <n v="0"/>
    <n v="0"/>
    <n v="0"/>
    <n v="0"/>
    <n v="0"/>
    <n v="0"/>
    <n v="0"/>
    <n v="0"/>
    <n v="0"/>
    <n v="0"/>
    <x v="0"/>
    <e v="#REF!"/>
    <x v="0"/>
  </r>
  <r>
    <s v="J2RQ05KA6R0NECESSARY RED"/>
    <s v="01/01/2022"/>
    <d v="2021-05-06T00:00:00"/>
    <m/>
    <x v="0"/>
    <x v="4"/>
    <s v="004.265.080.084"/>
    <s v="J2RQ05KA6R0"/>
    <s v="HOODED LS ACTIVE TOP"/>
    <s v="G512"/>
    <s v="NECESSARY RED"/>
    <s v="SUSTAINABLE FRENCH TERRY 290"/>
    <s v="IN"/>
    <n v="46"/>
    <x v="1"/>
    <n v="39000"/>
    <n v="189"/>
    <n v="14.26"/>
    <n v="0.31"/>
    <m/>
    <m/>
    <m/>
    <m/>
    <m/>
    <m/>
    <m/>
    <m/>
    <m/>
    <n v="0"/>
    <n v="0"/>
    <n v="0"/>
    <n v="0"/>
    <n v="0"/>
    <n v="0"/>
    <n v="0"/>
    <n v="0"/>
    <n v="0"/>
    <n v="0"/>
    <n v="0"/>
    <n v="0"/>
    <n v="0"/>
    <n v="0"/>
    <n v="0"/>
    <n v="0"/>
    <n v="0"/>
    <n v="0"/>
    <n v="0"/>
    <n v="0"/>
    <n v="0"/>
    <n v="0"/>
    <n v="0"/>
    <n v="0"/>
    <n v="0"/>
    <x v="0"/>
    <e v="#REF!"/>
    <x v="0"/>
  </r>
  <r>
    <s v="J2RQ05KA6R0ALOE PALM"/>
    <s v="02/01/2022"/>
    <d v="2021-05-06T00:00:00"/>
    <m/>
    <x v="0"/>
    <x v="4"/>
    <s v="004.265.080.084"/>
    <s v="J2RQ05KA6R0"/>
    <s v="HOODED LS ACTIVE TOP"/>
    <s v="G7GP"/>
    <s v="ALOE PALM"/>
    <s v="SUSTAINABLE FRENCH TERRY 290"/>
    <s v="IN"/>
    <n v="46"/>
    <x v="1"/>
    <n v="39000"/>
    <n v="189"/>
    <n v="14.26"/>
    <n v="0.31"/>
    <m/>
    <m/>
    <m/>
    <m/>
    <m/>
    <m/>
    <m/>
    <m/>
    <m/>
    <n v="0"/>
    <n v="0"/>
    <n v="0"/>
    <n v="0"/>
    <n v="0"/>
    <n v="0"/>
    <n v="0"/>
    <n v="0"/>
    <n v="0"/>
    <n v="0"/>
    <n v="0"/>
    <n v="0"/>
    <n v="0"/>
    <n v="0"/>
    <n v="0"/>
    <n v="0"/>
    <n v="0"/>
    <n v="0"/>
    <n v="0"/>
    <n v="0"/>
    <n v="0"/>
    <n v="0"/>
    <n v="0"/>
    <n v="0"/>
    <n v="0"/>
    <x v="0"/>
    <e v="#REF!"/>
    <x v="0"/>
  </r>
  <r>
    <s v="J2RQ05KA6R0Jet Black A996"/>
    <s v="12/01/2021"/>
    <d v="2021-05-06T00:00:00"/>
    <m/>
    <x v="0"/>
    <x v="4"/>
    <s v="004.265.080.084"/>
    <s v="J2RQ05KA6R0"/>
    <s v="HOODED LS ACTIVE TOP"/>
    <s v="JBLK"/>
    <s v="Jet Black A996"/>
    <s v="SUSTAINABLE FRENCH TERRY 290"/>
    <s v="IN"/>
    <n v="46"/>
    <x v="1"/>
    <n v="39000"/>
    <n v="189"/>
    <n v="14.26"/>
    <n v="0.31"/>
    <n v="18"/>
    <n v="9"/>
    <n v="9"/>
    <n v="9"/>
    <n v="9"/>
    <n v="9"/>
    <m/>
    <m/>
    <m/>
    <n v="63"/>
    <n v="898.38"/>
    <n v="0"/>
    <n v="0"/>
    <n v="0"/>
    <n v="0"/>
    <n v="0"/>
    <n v="0"/>
    <n v="0"/>
    <n v="0"/>
    <n v="0"/>
    <n v="0"/>
    <n v="0"/>
    <n v="0"/>
    <n v="0"/>
    <n v="0"/>
    <n v="0"/>
    <n v="0"/>
    <n v="0"/>
    <n v="0"/>
    <n v="0"/>
    <n v="0"/>
    <n v="0"/>
    <n v="0"/>
    <n v="0"/>
    <x v="0"/>
    <e v="#REF!"/>
    <x v="0"/>
  </r>
  <r>
    <s v="J2RQ05KA6R0LINEN LILAC"/>
    <s v="02/01/2022"/>
    <d v="2021-05-06T00:00:00"/>
    <m/>
    <x v="0"/>
    <x v="4"/>
    <s v="004.265.080.084"/>
    <s v="J2RQ05KA6R0"/>
    <s v="HOODED LS ACTIVE TOP"/>
    <s v="G4R4"/>
    <s v="LINEN LILAC"/>
    <s v="SUSTAINABLE FRENCH TERRY 290"/>
    <s v="IN"/>
    <n v="46"/>
    <x v="1"/>
    <n v="39000"/>
    <n v="189"/>
    <n v="14.26"/>
    <n v="0.31"/>
    <m/>
    <m/>
    <m/>
    <m/>
    <m/>
    <m/>
    <m/>
    <m/>
    <m/>
    <n v="0"/>
    <n v="0"/>
    <n v="0"/>
    <n v="0"/>
    <n v="0"/>
    <n v="0"/>
    <n v="0"/>
    <n v="0"/>
    <n v="0"/>
    <n v="0"/>
    <n v="0"/>
    <n v="0"/>
    <n v="0"/>
    <n v="0"/>
    <n v="0"/>
    <n v="0"/>
    <n v="0"/>
    <n v="0"/>
    <n v="0"/>
    <n v="0"/>
    <n v="0"/>
    <n v="0"/>
    <n v="0"/>
    <n v="0"/>
    <n v="0"/>
    <x v="0"/>
    <e v="#REF!"/>
    <x v="0"/>
  </r>
  <r>
    <s v="J2RQ05KA6R0PINK TRIP"/>
    <s v="12/01/2021"/>
    <d v="2021-05-06T00:00:00"/>
    <m/>
    <x v="0"/>
    <x v="4"/>
    <s v="004.265.080.084"/>
    <s v="J2RQ05KA6R0"/>
    <s v="HOODED LS ACTIVE TOP"/>
    <s v="G618"/>
    <s v="PINK TRIP"/>
    <s v="SUSTAINABLE FRENCH TERRY 290"/>
    <s v="IN"/>
    <n v="46"/>
    <x v="1"/>
    <n v="39000"/>
    <n v="189"/>
    <n v="14.26"/>
    <n v="0.31"/>
    <n v="18"/>
    <n v="9"/>
    <n v="9"/>
    <n v="9"/>
    <n v="9"/>
    <n v="9"/>
    <m/>
    <m/>
    <m/>
    <n v="63"/>
    <n v="898.38"/>
    <n v="0"/>
    <n v="0"/>
    <n v="0"/>
    <n v="0"/>
    <n v="0"/>
    <n v="0"/>
    <n v="0"/>
    <n v="0"/>
    <n v="0"/>
    <n v="0"/>
    <n v="0"/>
    <n v="0"/>
    <n v="0"/>
    <n v="0"/>
    <n v="0"/>
    <n v="0"/>
    <n v="0"/>
    <n v="0"/>
    <n v="0"/>
    <n v="0"/>
    <n v="0"/>
    <n v="0"/>
    <n v="0"/>
    <x v="0"/>
    <e v="#REF!"/>
    <x v="0"/>
  </r>
  <r>
    <s v="J2RQ06KA6R0ANIMAL SPOTS"/>
    <s v="01/01/2022"/>
    <d v="2021-05-06T00:00:00"/>
    <m/>
    <x v="0"/>
    <x v="4"/>
    <s v="004.265.080.084"/>
    <s v="J2RQ06KA6R0"/>
    <s v="LS ACTIVE TOP"/>
    <s v="P8AS"/>
    <s v="ANIMAL SPOTS"/>
    <s v="SUSTAINABLE FRENCH TERRY 290"/>
    <s v="CN"/>
    <n v="39"/>
    <x v="1"/>
    <n v="29000"/>
    <n v="159"/>
    <n v="12.09"/>
    <n v="0.31"/>
    <n v="18"/>
    <n v="9"/>
    <n v="9"/>
    <n v="9"/>
    <n v="9"/>
    <n v="9"/>
    <m/>
    <m/>
    <m/>
    <n v="63"/>
    <n v="761.67"/>
    <n v="0"/>
    <n v="0"/>
    <n v="0"/>
    <n v="0"/>
    <n v="0"/>
    <n v="0"/>
    <n v="0"/>
    <n v="0"/>
    <n v="0"/>
    <n v="0"/>
    <n v="0"/>
    <n v="0"/>
    <n v="0"/>
    <n v="0"/>
    <n v="0"/>
    <n v="0"/>
    <n v="0"/>
    <n v="0"/>
    <n v="0"/>
    <n v="0"/>
    <n v="0"/>
    <n v="0"/>
    <n v="0"/>
    <x v="0"/>
    <e v="#REF!"/>
    <x v="0"/>
  </r>
  <r>
    <s v="J2RQ06KA6R0RAINBOW CLOUD"/>
    <s v="12/01/2021"/>
    <d v="2021-05-06T00:00:00"/>
    <m/>
    <x v="0"/>
    <x v="4"/>
    <s v="004.265.080.084"/>
    <s v="J2RQ06KA6R0"/>
    <s v="LS ACTIVE TOP"/>
    <s v="F4RN"/>
    <s v="RAINBOW CLOUD"/>
    <s v="SUSTAINABLE FRENCH TERRY 290"/>
    <s v="CN"/>
    <n v="39"/>
    <x v="1"/>
    <n v="29000"/>
    <n v="159"/>
    <n v="12.09"/>
    <n v="0.31"/>
    <m/>
    <m/>
    <m/>
    <m/>
    <m/>
    <m/>
    <m/>
    <m/>
    <m/>
    <n v="0"/>
    <n v="0"/>
    <n v="0"/>
    <n v="0"/>
    <n v="0"/>
    <n v="0"/>
    <n v="0"/>
    <n v="0"/>
    <n v="0"/>
    <n v="0"/>
    <n v="0"/>
    <n v="0"/>
    <n v="0"/>
    <n v="0"/>
    <n v="0"/>
    <n v="0"/>
    <n v="0"/>
    <n v="0"/>
    <n v="0"/>
    <n v="0"/>
    <n v="0"/>
    <n v="0"/>
    <n v="0"/>
    <n v="0"/>
    <n v="0"/>
    <x v="0"/>
    <e v="#REF!"/>
    <x v="0"/>
  </r>
  <r>
    <s v="J2RQ06KA6R0STRIPES BLUE WITH FLEUR"/>
    <s v="01/01/2022"/>
    <d v="2021-05-06T00:00:00"/>
    <m/>
    <x v="0"/>
    <x v="4"/>
    <s v="004.265.080.084"/>
    <s v="J2RQ06KA6R0"/>
    <s v="LS ACTIVE TOP"/>
    <s v="PI88"/>
    <s v="STRIPES BLUE WITH FLEUR"/>
    <s v="SUSTAINABLE FRENCH TERRY 290"/>
    <s v="CN"/>
    <n v="39"/>
    <x v="1"/>
    <n v="29000"/>
    <n v="159"/>
    <n v="12.09"/>
    <n v="0.31"/>
    <n v="18"/>
    <n v="9"/>
    <n v="9"/>
    <n v="9"/>
    <n v="9"/>
    <n v="9"/>
    <m/>
    <m/>
    <m/>
    <n v="63"/>
    <n v="761.67"/>
    <n v="0"/>
    <n v="0"/>
    <n v="0"/>
    <n v="0"/>
    <n v="0"/>
    <n v="0"/>
    <n v="0"/>
    <n v="0"/>
    <n v="0"/>
    <n v="0"/>
    <n v="0"/>
    <n v="0"/>
    <n v="0"/>
    <n v="0"/>
    <n v="0"/>
    <n v="0"/>
    <n v="0"/>
    <n v="0"/>
    <n v="0"/>
    <n v="0"/>
    <n v="0"/>
    <n v="0"/>
    <n v="0"/>
    <x v="0"/>
    <e v="#REF!"/>
    <x v="0"/>
  </r>
  <r>
    <s v="J2RQ08KA6R0Electric BLUE A743"/>
    <s v="01/01/2022"/>
    <d v="2021-05-06T00:00:00"/>
    <m/>
    <x v="0"/>
    <x v="4"/>
    <s v="004.265.080.084"/>
    <s v="J2RQ08KA6R0"/>
    <s v="LS ACTIVE TOP"/>
    <s v="ELB"/>
    <s v="Electric BLUE A743"/>
    <s v="SUSTAINABLE FRENCH TERRY 290"/>
    <s v="IN"/>
    <n v="39"/>
    <x v="1"/>
    <n v="29000"/>
    <n v="159"/>
    <n v="12.09"/>
    <n v="0.31"/>
    <m/>
    <m/>
    <m/>
    <m/>
    <m/>
    <m/>
    <m/>
    <m/>
    <m/>
    <n v="0"/>
    <n v="0"/>
    <n v="0"/>
    <n v="0"/>
    <n v="0"/>
    <n v="0"/>
    <n v="0"/>
    <n v="0"/>
    <n v="0"/>
    <n v="0"/>
    <n v="0"/>
    <n v="0"/>
    <n v="0"/>
    <n v="0"/>
    <n v="0"/>
    <n v="0"/>
    <n v="0"/>
    <n v="0"/>
    <n v="0"/>
    <n v="0"/>
    <n v="0"/>
    <n v="0"/>
    <n v="0"/>
    <n v="0"/>
    <n v="0"/>
    <x v="0"/>
    <e v="#REF!"/>
    <x v="0"/>
  </r>
  <r>
    <s v="J2RQ08KA6R0BALLET PINK"/>
    <s v="02/01/2022"/>
    <d v="2021-05-06T00:00:00"/>
    <m/>
    <x v="0"/>
    <x v="4"/>
    <s v="004.265.080.084"/>
    <s v="J2RQ08KA6R0"/>
    <s v="LS ACTIVE TOP"/>
    <s v="G6K9"/>
    <s v="BALLET PINK"/>
    <s v="SUSTAINABLE FRENCH TERRY 290"/>
    <s v="IN"/>
    <n v="39"/>
    <x v="1"/>
    <n v="29000"/>
    <n v="159"/>
    <n v="12.09"/>
    <n v="0.31"/>
    <m/>
    <m/>
    <m/>
    <m/>
    <m/>
    <m/>
    <m/>
    <m/>
    <m/>
    <n v="0"/>
    <n v="0"/>
    <n v="0"/>
    <n v="0"/>
    <n v="0"/>
    <n v="0"/>
    <n v="0"/>
    <n v="0"/>
    <n v="0"/>
    <n v="0"/>
    <n v="0"/>
    <n v="0"/>
    <n v="0"/>
    <n v="0"/>
    <n v="0"/>
    <n v="0"/>
    <n v="0"/>
    <n v="0"/>
    <n v="0"/>
    <n v="0"/>
    <n v="0"/>
    <n v="0"/>
    <n v="0"/>
    <n v="0"/>
    <n v="0"/>
    <x v="0"/>
    <e v="#REF!"/>
    <x v="0"/>
  </r>
  <r>
    <s v="J2RQ09K7UW2CORYDALIS BLUE "/>
    <s v="12/01/2021"/>
    <d v="2021-05-06T00:00:00"/>
    <m/>
    <x v="0"/>
    <x v="4"/>
    <s v="004.265.080.084"/>
    <s v="J2RQ09K7UW2"/>
    <s v="HODEED LS ACTIVE TOP_MINI ME"/>
    <s v="G747"/>
    <s v="CORYDALIS BLUE "/>
    <s v="ECO SOFT TECH SCUBA 340"/>
    <s v="CN"/>
    <n v="79"/>
    <x v="3"/>
    <n v="69000"/>
    <n v="319"/>
    <n v="24.49"/>
    <n v="0.31"/>
    <m/>
    <m/>
    <m/>
    <m/>
    <m/>
    <m/>
    <m/>
    <m/>
    <m/>
    <n v="0"/>
    <n v="0"/>
    <n v="0"/>
    <n v="0"/>
    <n v="0"/>
    <n v="0"/>
    <n v="0"/>
    <n v="0"/>
    <n v="0"/>
    <n v="0"/>
    <n v="0"/>
    <n v="0"/>
    <n v="0"/>
    <n v="0"/>
    <n v="0"/>
    <n v="0"/>
    <n v="0"/>
    <n v="0"/>
    <n v="0"/>
    <n v="0"/>
    <n v="0"/>
    <n v="0"/>
    <n v="0"/>
    <n v="0"/>
    <n v="0"/>
    <x v="0"/>
    <e v="#REF!"/>
    <x v="0"/>
  </r>
  <r>
    <s v="J2RQ09K7UW2OCEAN SALT"/>
    <s v="12/01/2021"/>
    <d v="2021-05-06T00:00:00"/>
    <m/>
    <x v="0"/>
    <x v="4"/>
    <s v="004.265.080.084"/>
    <s v="J2RQ09K7UW2"/>
    <s v="HODEED LS ACTIVE TOP_MINI ME"/>
    <s v="G6K5"/>
    <s v="OCEAN SALT"/>
    <s v="ECO SOFT TECH SCUBA 340"/>
    <s v="CN"/>
    <n v="79"/>
    <x v="3"/>
    <n v="69000"/>
    <n v="319"/>
    <n v="24.49"/>
    <n v="0.31"/>
    <m/>
    <m/>
    <m/>
    <m/>
    <m/>
    <m/>
    <m/>
    <m/>
    <m/>
    <n v="0"/>
    <n v="0"/>
    <n v="0"/>
    <n v="0"/>
    <n v="0"/>
    <n v="0"/>
    <n v="0"/>
    <n v="0"/>
    <n v="0"/>
    <n v="0"/>
    <n v="0"/>
    <n v="0"/>
    <n v="0"/>
    <n v="0"/>
    <n v="0"/>
    <n v="0"/>
    <n v="0"/>
    <n v="0"/>
    <n v="0"/>
    <n v="0"/>
    <n v="0"/>
    <n v="0"/>
    <n v="0"/>
    <n v="0"/>
    <n v="0"/>
    <x v="0"/>
    <e v="#REF!"/>
    <x v="0"/>
  </r>
  <r>
    <s v="J2RQ09K7UW2RASPBERRY PUNCH"/>
    <s v="12/01/2021"/>
    <d v="2021-05-06T00:00:00"/>
    <m/>
    <x v="0"/>
    <x v="4"/>
    <s v="004.265.080.084"/>
    <s v="J2RQ09K7UW2"/>
    <s v="HODEED LS ACTIVE TOP_MINI ME"/>
    <s v="G640"/>
    <s v="RASPBERRY PUNCH"/>
    <s v="ECO SOFT TECH SCUBA 340"/>
    <s v="CN"/>
    <n v="79"/>
    <x v="3"/>
    <n v="69000"/>
    <n v="319"/>
    <n v="24.49"/>
    <n v="0.31"/>
    <m/>
    <m/>
    <m/>
    <m/>
    <m/>
    <m/>
    <m/>
    <m/>
    <m/>
    <n v="0"/>
    <n v="0"/>
    <n v="0"/>
    <n v="0"/>
    <n v="0"/>
    <n v="0"/>
    <n v="0"/>
    <n v="0"/>
    <n v="0"/>
    <n v="0"/>
    <n v="0"/>
    <n v="0"/>
    <n v="0"/>
    <n v="0"/>
    <n v="0"/>
    <n v="0"/>
    <n v="0"/>
    <n v="0"/>
    <n v="0"/>
    <n v="0"/>
    <n v="0"/>
    <n v="0"/>
    <n v="0"/>
    <n v="0"/>
    <n v="0"/>
    <x v="0"/>
    <e v="#REF!"/>
    <x v="0"/>
  </r>
  <r>
    <s v="J2RQ09K7UW2BLUE GRAPHITE GREY"/>
    <s v="12/01/2021"/>
    <d v="2021-05-06T00:00:00"/>
    <m/>
    <x v="0"/>
    <x v="4"/>
    <s v="004.265.080.084"/>
    <s v="J2RQ09K7UW2"/>
    <s v="HODEED LS ACTIVE TOP_MINI ME"/>
    <s v="G7FQ"/>
    <s v="BLUE GRAPHITE GREY"/>
    <s v="ECO SOFT TECH SCUBA 340"/>
    <s v="CN"/>
    <n v="79"/>
    <x v="3"/>
    <n v="69000"/>
    <n v="319"/>
    <n v="24.49"/>
    <n v="0.31"/>
    <m/>
    <m/>
    <m/>
    <m/>
    <m/>
    <m/>
    <m/>
    <m/>
    <m/>
    <n v="0"/>
    <n v="0"/>
    <n v="0"/>
    <n v="0"/>
    <n v="0"/>
    <n v="0"/>
    <n v="0"/>
    <n v="0"/>
    <n v="0"/>
    <n v="0"/>
    <n v="0"/>
    <n v="0"/>
    <n v="0"/>
    <n v="0"/>
    <n v="0"/>
    <n v="0"/>
    <n v="0"/>
    <n v="0"/>
    <n v="0"/>
    <n v="0"/>
    <n v="0"/>
    <n v="0"/>
    <n v="0"/>
    <n v="0"/>
    <n v="0"/>
    <x v="0"/>
    <e v="#REF!"/>
    <x v="0"/>
  </r>
  <r>
    <s v="J2RQ09K7UW2TRUE TAUPE"/>
    <s v="12/01/2021"/>
    <d v="2021-05-06T00:00:00"/>
    <m/>
    <x v="0"/>
    <x v="4"/>
    <s v="004.265.080.084"/>
    <s v="J2RQ09K7UW2"/>
    <s v="HODEED LS ACTIVE TOP_MINI ME"/>
    <s v="TRTP"/>
    <s v="TRUE TAUPE"/>
    <s v="ECO SOFT TECH SCUBA 340"/>
    <s v="CN"/>
    <n v="79"/>
    <x v="3"/>
    <n v="69000"/>
    <n v="319"/>
    <n v="24.49"/>
    <n v="0.31"/>
    <m/>
    <m/>
    <m/>
    <m/>
    <m/>
    <m/>
    <m/>
    <m/>
    <m/>
    <n v="0"/>
    <n v="0"/>
    <n v="0"/>
    <n v="0"/>
    <n v="0"/>
    <n v="0"/>
    <n v="0"/>
    <n v="0"/>
    <n v="0"/>
    <n v="0"/>
    <n v="0"/>
    <n v="0"/>
    <n v="0"/>
    <n v="0"/>
    <n v="0"/>
    <n v="0"/>
    <n v="0"/>
    <n v="0"/>
    <n v="0"/>
    <n v="0"/>
    <n v="0"/>
    <n v="0"/>
    <n v="0"/>
    <n v="0"/>
    <n v="0"/>
    <x v="0"/>
    <e v="#REF!"/>
    <x v="0"/>
  </r>
  <r>
    <s v="J2RQ10KA3P1FIRST BLUSH PINK"/>
    <s v="01/01/2022"/>
    <d v="2021-05-06T00:00:00"/>
    <m/>
    <x v="0"/>
    <x v="4"/>
    <s v="004.265.080.084"/>
    <s v="J2RQ10KA3P1"/>
    <s v="HOODED LS ACTIVE TOP_ MINI ME"/>
    <s v="A605"/>
    <s v="FIRST BLUSH PINK"/>
    <s v="PUNTO MILANO ECO 290GSM"/>
    <s v="CN"/>
    <n v="46"/>
    <x v="3"/>
    <n v="39000"/>
    <n v="189"/>
    <n v="14.26"/>
    <n v="0.31"/>
    <m/>
    <m/>
    <m/>
    <m/>
    <m/>
    <m/>
    <m/>
    <m/>
    <m/>
    <n v="0"/>
    <n v="0"/>
    <n v="0"/>
    <n v="0"/>
    <n v="0"/>
    <n v="0"/>
    <n v="0"/>
    <n v="0"/>
    <n v="0"/>
    <n v="0"/>
    <n v="0"/>
    <n v="0"/>
    <n v="0"/>
    <n v="0"/>
    <n v="0"/>
    <n v="0"/>
    <n v="0"/>
    <n v="0"/>
    <n v="0"/>
    <n v="0"/>
    <n v="0"/>
    <n v="0"/>
    <n v="0"/>
    <n v="0"/>
    <n v="0"/>
    <x v="0"/>
    <e v="#REF!"/>
    <x v="0"/>
  </r>
  <r>
    <s v="J2RQ10KA3P1IMPACT GREY"/>
    <s v="01/01/2022"/>
    <d v="2021-05-06T00:00:00"/>
    <m/>
    <x v="0"/>
    <x v="4"/>
    <s v="004.265.080.084"/>
    <s v="J2RQ10KA3P1"/>
    <s v="HOODED LS ACTIVE TOP_ MINI ME"/>
    <s v="G9I0"/>
    <s v="IMPACT GREY"/>
    <s v="PUNTO MILANO ECO 290GSM"/>
    <s v="CN"/>
    <n v="46"/>
    <x v="3"/>
    <n v="39000"/>
    <n v="189"/>
    <n v="14.26"/>
    <n v="0.31"/>
    <m/>
    <m/>
    <m/>
    <m/>
    <m/>
    <m/>
    <m/>
    <m/>
    <m/>
    <n v="0"/>
    <n v="0"/>
    <n v="0"/>
    <n v="0"/>
    <n v="0"/>
    <n v="0"/>
    <n v="0"/>
    <n v="0"/>
    <n v="0"/>
    <n v="0"/>
    <n v="0"/>
    <n v="0"/>
    <n v="0"/>
    <n v="0"/>
    <n v="0"/>
    <n v="0"/>
    <n v="0"/>
    <n v="0"/>
    <n v="0"/>
    <n v="0"/>
    <n v="0"/>
    <n v="0"/>
    <n v="0"/>
    <n v="0"/>
    <n v="0"/>
    <x v="0"/>
    <e v="#REF!"/>
    <x v="0"/>
  </r>
  <r>
    <s v="J2RQ10KA3P1Jet Black A996"/>
    <s v="01/01/2022"/>
    <d v="2021-05-06T00:00:00"/>
    <m/>
    <x v="0"/>
    <x v="4"/>
    <s v="004.265.080.084"/>
    <s v="J2RQ10KA3P1"/>
    <s v="HOODED LS ACTIVE TOP_ MINI ME"/>
    <s v="JBLK"/>
    <s v="Jet Black A996"/>
    <s v="PUNTO MILANO ECO 290GSM"/>
    <s v="CN"/>
    <n v="46"/>
    <x v="3"/>
    <n v="39000"/>
    <n v="189"/>
    <n v="14.26"/>
    <n v="0.31"/>
    <m/>
    <m/>
    <m/>
    <m/>
    <m/>
    <m/>
    <m/>
    <m/>
    <m/>
    <n v="0"/>
    <n v="0"/>
    <n v="0"/>
    <n v="0"/>
    <n v="0"/>
    <n v="0"/>
    <n v="0"/>
    <n v="0"/>
    <n v="0"/>
    <n v="0"/>
    <n v="0"/>
    <n v="0"/>
    <n v="0"/>
    <n v="0"/>
    <n v="0"/>
    <n v="0"/>
    <n v="0"/>
    <n v="0"/>
    <n v="0"/>
    <n v="0"/>
    <n v="0"/>
    <n v="0"/>
    <n v="0"/>
    <n v="0"/>
    <n v="0"/>
    <x v="0"/>
    <e v="#REF!"/>
    <x v="0"/>
  </r>
  <r>
    <s v="J2RQ10KA3P1OCEAN SALT"/>
    <s v="01/01/2022"/>
    <d v="2021-05-06T00:00:00"/>
    <m/>
    <x v="0"/>
    <x v="4"/>
    <s v="004.265.080.084"/>
    <s v="J2RQ10KA3P1"/>
    <s v="HOODED LS ACTIVE TOP_ MINI ME"/>
    <s v="G6K5"/>
    <s v="OCEAN SALT"/>
    <s v="PUNTO MILANO ECO 290GSM"/>
    <s v="CN"/>
    <n v="46"/>
    <x v="3"/>
    <n v="39000"/>
    <n v="189"/>
    <n v="14.26"/>
    <n v="0.31"/>
    <m/>
    <m/>
    <m/>
    <m/>
    <m/>
    <m/>
    <m/>
    <m/>
    <m/>
    <n v="0"/>
    <n v="0"/>
    <n v="0"/>
    <n v="0"/>
    <n v="0"/>
    <n v="0"/>
    <n v="0"/>
    <n v="0"/>
    <n v="0"/>
    <n v="0"/>
    <n v="0"/>
    <n v="0"/>
    <n v="0"/>
    <n v="0"/>
    <n v="0"/>
    <n v="0"/>
    <n v="0"/>
    <n v="0"/>
    <n v="0"/>
    <n v="0"/>
    <n v="0"/>
    <n v="0"/>
    <n v="0"/>
    <n v="0"/>
    <n v="0"/>
    <x v="0"/>
    <e v="#REF!"/>
    <x v="0"/>
  </r>
  <r>
    <s v="J2RQ11KA3P1FIRST BLUSH PINK"/>
    <s v="01/01/2022"/>
    <d v="2021-05-06T00:00:00"/>
    <m/>
    <x v="0"/>
    <x v="4"/>
    <s v="004.265.080.088"/>
    <s v="J2RQ11KA3P1"/>
    <s v="ACTIVE PANTS"/>
    <s v="A605"/>
    <s v="FIRST BLUSH PINK"/>
    <s v="PUNTO MILANO ECO 290GSM"/>
    <s v="CN"/>
    <n v="42"/>
    <x v="3"/>
    <n v="29000"/>
    <n v="169"/>
    <n v="13.02"/>
    <n v="0.31"/>
    <m/>
    <m/>
    <m/>
    <m/>
    <m/>
    <m/>
    <m/>
    <m/>
    <m/>
    <n v="0"/>
    <n v="0"/>
    <n v="0"/>
    <n v="0"/>
    <n v="0"/>
    <n v="0"/>
    <n v="0"/>
    <n v="0"/>
    <n v="0"/>
    <n v="0"/>
    <n v="0"/>
    <n v="0"/>
    <n v="0"/>
    <n v="0"/>
    <n v="0"/>
    <n v="0"/>
    <n v="0"/>
    <n v="0"/>
    <n v="0"/>
    <n v="0"/>
    <n v="0"/>
    <n v="0"/>
    <n v="0"/>
    <n v="0"/>
    <n v="0"/>
    <x v="0"/>
    <e v="#REF!"/>
    <x v="0"/>
  </r>
  <r>
    <s v="J2RQ11KA3P1IMPACT GREY"/>
    <s v="01/01/2022"/>
    <d v="2021-05-06T00:00:00"/>
    <m/>
    <x v="0"/>
    <x v="4"/>
    <s v="004.265.080.088"/>
    <s v="J2RQ11KA3P1"/>
    <s v="ACTIVE PANTS"/>
    <s v="G9I0"/>
    <s v="IMPACT GREY"/>
    <s v="PUNTO MILANO ECO 290GSM"/>
    <s v="CN"/>
    <n v="42"/>
    <x v="3"/>
    <n v="29000"/>
    <n v="169"/>
    <n v="13.02"/>
    <n v="0.31"/>
    <m/>
    <m/>
    <m/>
    <m/>
    <m/>
    <m/>
    <m/>
    <m/>
    <m/>
    <n v="0"/>
    <n v="0"/>
    <n v="0"/>
    <n v="0"/>
    <n v="0"/>
    <n v="0"/>
    <n v="0"/>
    <n v="0"/>
    <n v="0"/>
    <n v="0"/>
    <n v="0"/>
    <n v="0"/>
    <n v="0"/>
    <n v="0"/>
    <n v="0"/>
    <n v="0"/>
    <n v="0"/>
    <n v="0"/>
    <n v="0"/>
    <n v="0"/>
    <n v="0"/>
    <n v="0"/>
    <n v="0"/>
    <n v="0"/>
    <n v="0"/>
    <x v="0"/>
    <e v="#REF!"/>
    <x v="0"/>
  </r>
  <r>
    <s v="J2RQ11KA3P1Jet Black A996"/>
    <s v="01/01/2022"/>
    <d v="2021-05-06T00:00:00"/>
    <m/>
    <x v="0"/>
    <x v="4"/>
    <s v="004.265.080.088"/>
    <s v="J2RQ11KA3P1"/>
    <s v="ACTIVE PANTS"/>
    <s v="JBLK"/>
    <s v="Jet Black A996"/>
    <s v="PUNTO MILANO ECO 290GSM"/>
    <s v="CN"/>
    <n v="42"/>
    <x v="3"/>
    <n v="29000"/>
    <n v="169"/>
    <n v="13.02"/>
    <n v="0.31"/>
    <m/>
    <m/>
    <m/>
    <m/>
    <m/>
    <m/>
    <m/>
    <m/>
    <m/>
    <n v="0"/>
    <n v="0"/>
    <n v="0"/>
    <n v="0"/>
    <n v="0"/>
    <n v="0"/>
    <n v="0"/>
    <n v="0"/>
    <n v="0"/>
    <n v="0"/>
    <n v="0"/>
    <n v="0"/>
    <n v="0"/>
    <n v="0"/>
    <n v="0"/>
    <n v="0"/>
    <n v="0"/>
    <n v="0"/>
    <n v="0"/>
    <n v="0"/>
    <n v="0"/>
    <n v="0"/>
    <n v="0"/>
    <n v="0"/>
    <n v="0"/>
    <x v="0"/>
    <e v="#REF!"/>
    <x v="0"/>
  </r>
  <r>
    <s v="J2RQ11KA3P1OCEAN SALT"/>
    <s v="01/01/2022"/>
    <d v="2021-05-06T00:00:00"/>
    <m/>
    <x v="0"/>
    <x v="4"/>
    <s v="004.265.080.088"/>
    <s v="J2RQ11KA3P1"/>
    <s v="ACTIVE PANTS"/>
    <s v="G6K5"/>
    <s v="OCEAN SALT"/>
    <s v="PUNTO MILANO ECO 290GSM"/>
    <s v="CN"/>
    <n v="42"/>
    <x v="3"/>
    <n v="29000"/>
    <n v="169"/>
    <n v="13.02"/>
    <n v="0.31"/>
    <m/>
    <m/>
    <m/>
    <m/>
    <m/>
    <m/>
    <m/>
    <m/>
    <m/>
    <n v="0"/>
    <n v="0"/>
    <n v="0"/>
    <n v="0"/>
    <n v="0"/>
    <n v="0"/>
    <n v="0"/>
    <n v="0"/>
    <n v="0"/>
    <n v="0"/>
    <n v="0"/>
    <n v="0"/>
    <n v="0"/>
    <n v="0"/>
    <n v="0"/>
    <n v="0"/>
    <n v="0"/>
    <n v="0"/>
    <n v="0"/>
    <n v="0"/>
    <n v="0"/>
    <n v="0"/>
    <n v="0"/>
    <n v="0"/>
    <n v="0"/>
    <x v="0"/>
    <e v="#REF!"/>
    <x v="0"/>
  </r>
  <r>
    <s v="J2RQ13K9Z21Jet Black A996"/>
    <s v="01/01/2022"/>
    <d v="2021-05-06T00:00:00"/>
    <m/>
    <x v="0"/>
    <x v="4"/>
    <s v="004.265.080.084"/>
    <s v="J2RQ13K9Z21"/>
    <s v="LS ACTIVE TOP_MINIME"/>
    <s v="JBLK"/>
    <s v="Jet Black A996"/>
    <s v="ECO SLEEK POLY/COTTON FLEECE"/>
    <s v="BD"/>
    <n v="42"/>
    <x v="3"/>
    <n v="29000"/>
    <n v="169"/>
    <n v="13.02"/>
    <n v="0.31"/>
    <m/>
    <m/>
    <m/>
    <m/>
    <m/>
    <m/>
    <m/>
    <m/>
    <m/>
    <n v="0"/>
    <n v="0"/>
    <n v="0"/>
    <n v="0"/>
    <n v="0"/>
    <n v="0"/>
    <n v="0"/>
    <n v="0"/>
    <n v="0"/>
    <n v="0"/>
    <n v="0"/>
    <n v="0"/>
    <n v="0"/>
    <n v="0"/>
    <n v="0"/>
    <n v="0"/>
    <n v="0"/>
    <n v="0"/>
    <n v="0"/>
    <n v="0"/>
    <n v="0"/>
    <n v="0"/>
    <n v="0"/>
    <n v="0"/>
    <n v="0"/>
    <x v="0"/>
    <e v="#REF!"/>
    <x v="0"/>
  </r>
  <r>
    <s v="J2RQ13K9Z21MOSSY GREEN"/>
    <s v="01/01/2022"/>
    <d v="2021-05-06T00:00:00"/>
    <m/>
    <x v="0"/>
    <x v="4"/>
    <s v="004.265.080.084"/>
    <s v="J2RQ13K9Z21"/>
    <s v="LS ACTIVE TOP_MINIME"/>
    <s v="G9D5"/>
    <s v="MOSSY GREEN"/>
    <s v="ECO SLEEK POLY/COTTON FLEECE"/>
    <s v="BD"/>
    <n v="42"/>
    <x v="3"/>
    <n v="29000"/>
    <n v="169"/>
    <n v="13.02"/>
    <n v="0.31"/>
    <m/>
    <m/>
    <m/>
    <m/>
    <m/>
    <m/>
    <m/>
    <m/>
    <m/>
    <n v="0"/>
    <n v="0"/>
    <n v="0"/>
    <n v="0"/>
    <n v="0"/>
    <n v="0"/>
    <n v="0"/>
    <n v="0"/>
    <n v="0"/>
    <n v="0"/>
    <n v="0"/>
    <n v="0"/>
    <n v="0"/>
    <n v="0"/>
    <n v="0"/>
    <n v="0"/>
    <n v="0"/>
    <n v="0"/>
    <n v="0"/>
    <n v="0"/>
    <n v="0"/>
    <n v="0"/>
    <n v="0"/>
    <n v="0"/>
    <n v="0"/>
    <x v="0"/>
    <e v="#REF!"/>
    <x v="0"/>
  </r>
  <r>
    <s v="J2RQ13K9Z21POWDER PUFF"/>
    <s v="01/01/2022"/>
    <d v="2021-05-06T00:00:00"/>
    <m/>
    <x v="0"/>
    <x v="4"/>
    <s v="004.265.080.084"/>
    <s v="J2RQ13K9Z21"/>
    <s v="LS ACTIVE TOP_MINIME"/>
    <s v="G6D5"/>
    <s v="POWDER PUFF"/>
    <s v="ECO SLEEK POLY/COTTON FLEECE"/>
    <s v="BD"/>
    <n v="42"/>
    <x v="3"/>
    <n v="29000"/>
    <n v="169"/>
    <n v="13.02"/>
    <n v="0.31"/>
    <m/>
    <m/>
    <m/>
    <m/>
    <m/>
    <m/>
    <m/>
    <m/>
    <m/>
    <n v="0"/>
    <n v="0"/>
    <n v="0"/>
    <n v="0"/>
    <n v="0"/>
    <n v="0"/>
    <n v="0"/>
    <n v="0"/>
    <n v="0"/>
    <n v="0"/>
    <n v="0"/>
    <n v="0"/>
    <n v="0"/>
    <n v="0"/>
    <n v="0"/>
    <n v="0"/>
    <n v="0"/>
    <n v="0"/>
    <n v="0"/>
    <n v="0"/>
    <n v="0"/>
    <n v="0"/>
    <n v="0"/>
    <n v="0"/>
    <n v="0"/>
    <x v="0"/>
    <e v="#REF!"/>
    <x v="0"/>
  </r>
  <r>
    <s v="J2RQ14KAYK2ALLOVER GJ 3D RED COMBO"/>
    <s v="01/01/2022"/>
    <d v="2021-05-06T00:00:00"/>
    <m/>
    <x v="0"/>
    <x v="4"/>
    <s v="004.265.080.088"/>
    <s v="J2RQ14KAYK2"/>
    <s v="ACTIVE PANTS_MINI ME"/>
    <s v="P50O"/>
    <s v="ALLOVER GJ 3D RED COMBO"/>
    <s v="HEAVY ECO XS SCUBA"/>
    <s v="CN"/>
    <n v="42"/>
    <x v="3"/>
    <n v="29000"/>
    <n v="169"/>
    <n v="13.02"/>
    <n v="0.31"/>
    <m/>
    <m/>
    <m/>
    <m/>
    <m/>
    <m/>
    <m/>
    <m/>
    <m/>
    <n v="0"/>
    <n v="0"/>
    <n v="0"/>
    <n v="0"/>
    <n v="0"/>
    <n v="0"/>
    <n v="0"/>
    <n v="0"/>
    <n v="0"/>
    <n v="0"/>
    <n v="0"/>
    <n v="0"/>
    <n v="0"/>
    <n v="0"/>
    <n v="0"/>
    <n v="0"/>
    <n v="0"/>
    <n v="0"/>
    <n v="0"/>
    <n v="0"/>
    <n v="0"/>
    <n v="0"/>
    <n v="0"/>
    <n v="0"/>
    <n v="0"/>
    <x v="0"/>
    <e v="#REF!"/>
    <x v="0"/>
  </r>
  <r>
    <s v="J2RQ14KAYK2ALLOVER GJ 3D BLUE COMBO"/>
    <s v="01/01/2022"/>
    <d v="2021-05-06T00:00:00"/>
    <m/>
    <x v="0"/>
    <x v="4"/>
    <s v="004.265.080.088"/>
    <s v="J2RQ14KAYK2"/>
    <s v="ACTIVE PANTS_MINI ME"/>
    <s v="P72M"/>
    <s v="ALLOVER GJ 3D BLUE COMBO"/>
    <s v="HEAVY ECO XS SCUBA"/>
    <s v="CN"/>
    <n v="42"/>
    <x v="3"/>
    <n v="29000"/>
    <n v="169"/>
    <n v="13.02"/>
    <n v="0.31"/>
    <m/>
    <m/>
    <m/>
    <m/>
    <m/>
    <m/>
    <m/>
    <m/>
    <m/>
    <n v="0"/>
    <n v="0"/>
    <n v="0"/>
    <n v="0"/>
    <n v="0"/>
    <n v="0"/>
    <n v="0"/>
    <n v="0"/>
    <n v="0"/>
    <n v="0"/>
    <n v="0"/>
    <n v="0"/>
    <n v="0"/>
    <n v="0"/>
    <n v="0"/>
    <n v="0"/>
    <n v="0"/>
    <n v="0"/>
    <n v="0"/>
    <n v="0"/>
    <n v="0"/>
    <n v="0"/>
    <n v="0"/>
    <n v="0"/>
    <n v="0"/>
    <x v="0"/>
    <e v="#REF!"/>
    <x v="0"/>
  </r>
  <r>
    <s v="J2RQ15K9V31NEW LIGHT LILAC"/>
    <s v="12/01/2021"/>
    <d v="2021-05-06T00:00:00"/>
    <m/>
    <x v="0"/>
    <x v="4"/>
    <s v="004.265.080.084"/>
    <s v="J2RQ15K9V31"/>
    <s v="ACTIVE TOP MINIME"/>
    <s v="G472"/>
    <s v="NEW LIGHT LILAC"/>
    <s v="ORGANIC CO RECYCLE POLY 365"/>
    <s v="BD"/>
    <n v="39"/>
    <x v="3"/>
    <n v="29000"/>
    <n v="159"/>
    <n v="12.09"/>
    <n v="0.31"/>
    <m/>
    <m/>
    <m/>
    <m/>
    <m/>
    <m/>
    <m/>
    <m/>
    <m/>
    <n v="0"/>
    <n v="0"/>
    <n v="0"/>
    <n v="0"/>
    <n v="0"/>
    <n v="0"/>
    <n v="0"/>
    <n v="0"/>
    <n v="0"/>
    <n v="0"/>
    <n v="0"/>
    <n v="0"/>
    <n v="0"/>
    <n v="0"/>
    <n v="0"/>
    <n v="0"/>
    <n v="0"/>
    <n v="0"/>
    <n v="0"/>
    <n v="0"/>
    <n v="0"/>
    <n v="0"/>
    <n v="0"/>
    <n v="0"/>
    <n v="0"/>
    <x v="0"/>
    <e v="#REF!"/>
    <x v="0"/>
  </r>
  <r>
    <s v="J2RQ15K9V31WATER ON DECK"/>
    <s v="12/01/2021"/>
    <d v="2021-05-06T00:00:00"/>
    <m/>
    <x v="0"/>
    <x v="4"/>
    <s v="004.265.080.084"/>
    <s v="J2RQ15K9V31"/>
    <s v="ACTIVE TOP MINIME"/>
    <s v="G8EZ"/>
    <s v="WATER ON DECK"/>
    <s v="ORGANIC CO RECYCLE POLY 365"/>
    <s v="BD"/>
    <n v="39"/>
    <x v="3"/>
    <n v="29000"/>
    <n v="159"/>
    <n v="12.09"/>
    <n v="0.31"/>
    <m/>
    <m/>
    <m/>
    <m/>
    <m/>
    <m/>
    <m/>
    <m/>
    <m/>
    <n v="0"/>
    <n v="0"/>
    <n v="0"/>
    <n v="0"/>
    <n v="0"/>
    <n v="0"/>
    <n v="0"/>
    <n v="0"/>
    <n v="0"/>
    <n v="0"/>
    <n v="0"/>
    <n v="0"/>
    <n v="0"/>
    <n v="0"/>
    <n v="0"/>
    <n v="0"/>
    <n v="0"/>
    <n v="0"/>
    <n v="0"/>
    <n v="0"/>
    <n v="0"/>
    <n v="0"/>
    <n v="0"/>
    <n v="0"/>
    <n v="0"/>
    <x v="0"/>
    <e v="#REF!"/>
    <x v="0"/>
  </r>
  <r>
    <s v="J2RQ15K9V31SUMMER NIGHT BLUE"/>
    <s v="12/01/2021"/>
    <d v="2021-05-06T00:00:00"/>
    <m/>
    <x v="0"/>
    <x v="4"/>
    <s v="004.265.080.084"/>
    <s v="J2RQ15K9V31"/>
    <s v="ACTIVE TOP MINIME"/>
    <s v="G757"/>
    <s v="SUMMER NIGHT BLUE"/>
    <s v="ORGANIC CO RECYCLE POLY 365"/>
    <s v="BD"/>
    <n v="39"/>
    <x v="3"/>
    <n v="29000"/>
    <n v="159"/>
    <n v="12.09"/>
    <n v="0.31"/>
    <m/>
    <m/>
    <m/>
    <m/>
    <m/>
    <m/>
    <m/>
    <m/>
    <m/>
    <n v="0"/>
    <n v="0"/>
    <n v="0"/>
    <n v="0"/>
    <n v="0"/>
    <n v="0"/>
    <n v="0"/>
    <n v="0"/>
    <n v="0"/>
    <n v="0"/>
    <n v="0"/>
    <n v="0"/>
    <n v="0"/>
    <n v="0"/>
    <n v="0"/>
    <n v="0"/>
    <n v="0"/>
    <n v="0"/>
    <n v="0"/>
    <n v="0"/>
    <n v="0"/>
    <n v="0"/>
    <n v="0"/>
    <n v="0"/>
    <n v="0"/>
    <x v="0"/>
    <e v="#REF!"/>
    <x v="0"/>
  </r>
  <r>
    <s v="J2RQ15K9V31WHITE BLUSH"/>
    <s v="12/01/2021"/>
    <d v="2021-05-06T00:00:00"/>
    <m/>
    <x v="0"/>
    <x v="4"/>
    <s v="004.265.080.084"/>
    <s v="J2RQ15K9V31"/>
    <s v="ACTIVE TOP MINIME"/>
    <s v="G65A"/>
    <s v="WHITE BLUSH"/>
    <s v="ORGANIC CO RECYCLE POLY 365"/>
    <s v="BD"/>
    <n v="39"/>
    <x v="3"/>
    <n v="29000"/>
    <n v="159"/>
    <n v="12.09"/>
    <n v="0.31"/>
    <m/>
    <m/>
    <m/>
    <m/>
    <m/>
    <m/>
    <m/>
    <m/>
    <m/>
    <n v="0"/>
    <n v="0"/>
    <n v="0"/>
    <n v="0"/>
    <n v="0"/>
    <n v="0"/>
    <n v="0"/>
    <n v="0"/>
    <n v="0"/>
    <n v="0"/>
    <n v="0"/>
    <n v="0"/>
    <n v="0"/>
    <n v="0"/>
    <n v="0"/>
    <n v="0"/>
    <n v="0"/>
    <n v="0"/>
    <n v="0"/>
    <n v="0"/>
    <n v="0"/>
    <n v="0"/>
    <n v="0"/>
    <n v="0"/>
    <n v="0"/>
    <x v="0"/>
    <e v="#REF!"/>
    <x v="0"/>
  </r>
  <r>
    <s v="J2RQ15K9V31ESSENTIAL MELANGE"/>
    <s v="12/01/2021"/>
    <d v="2021-05-06T00:00:00"/>
    <m/>
    <x v="0"/>
    <x v="4"/>
    <s v="004.265.080.084"/>
    <s v="J2RQ15K9V31"/>
    <s v="ACTIVE TOP MINIME"/>
    <s v="H9D2"/>
    <s v="ESSENTIAL MELANGE"/>
    <s v="ORGANIC CO RECYCLE POLY 365"/>
    <s v="BD"/>
    <n v="39"/>
    <x v="3"/>
    <n v="29000"/>
    <n v="159"/>
    <n v="12.09"/>
    <n v="0.31"/>
    <m/>
    <m/>
    <m/>
    <m/>
    <m/>
    <m/>
    <m/>
    <m/>
    <m/>
    <n v="0"/>
    <n v="0"/>
    <n v="0"/>
    <n v="0"/>
    <n v="0"/>
    <n v="0"/>
    <n v="0"/>
    <n v="0"/>
    <n v="0"/>
    <n v="0"/>
    <n v="0"/>
    <n v="0"/>
    <n v="0"/>
    <n v="0"/>
    <n v="0"/>
    <n v="0"/>
    <n v="0"/>
    <n v="0"/>
    <n v="0"/>
    <n v="0"/>
    <n v="0"/>
    <n v="0"/>
    <n v="0"/>
    <n v="0"/>
    <n v="0"/>
    <x v="0"/>
    <e v="#REF!"/>
    <x v="0"/>
  </r>
  <r>
    <s v="J2RQ16K9V31ESSENTIAL MELANGE"/>
    <s v="12/01/2021"/>
    <d v="2021-05-06T00:00:00"/>
    <m/>
    <x v="0"/>
    <x v="4"/>
    <s v="004.265.080.088"/>
    <s v="J2RQ16K9V31"/>
    <s v="ACTIVE PANTS_MINIME"/>
    <s v="H9D2"/>
    <s v="ESSENTIAL MELANGE"/>
    <s v="ORGANIC CO RECYCLE POLY 365"/>
    <s v="BD"/>
    <n v="42"/>
    <x v="3"/>
    <n v="29000"/>
    <n v="169"/>
    <n v="13.02"/>
    <n v="0.31"/>
    <m/>
    <m/>
    <m/>
    <m/>
    <m/>
    <m/>
    <m/>
    <m/>
    <m/>
    <n v="0"/>
    <n v="0"/>
    <n v="0"/>
    <n v="0"/>
    <n v="0"/>
    <n v="0"/>
    <n v="0"/>
    <n v="0"/>
    <n v="0"/>
    <n v="0"/>
    <n v="0"/>
    <n v="0"/>
    <n v="0"/>
    <n v="0"/>
    <n v="0"/>
    <n v="0"/>
    <n v="0"/>
    <n v="0"/>
    <n v="0"/>
    <n v="0"/>
    <n v="0"/>
    <n v="0"/>
    <n v="0"/>
    <n v="0"/>
    <n v="0"/>
    <x v="0"/>
    <e v="#REF!"/>
    <x v="0"/>
  </r>
  <r>
    <s v="J2RQ16K9V31NEW LIGHT LILAC"/>
    <s v="12/01/2021"/>
    <d v="2021-05-06T00:00:00"/>
    <m/>
    <x v="0"/>
    <x v="4"/>
    <s v="004.265.080.088"/>
    <s v="J2RQ16K9V31"/>
    <s v="ACTIVE PANTS_MINIME"/>
    <s v="G472"/>
    <s v="NEW LIGHT LILAC"/>
    <s v="ORGANIC CO RECYCLE POLY 365"/>
    <s v="BD"/>
    <n v="42"/>
    <x v="3"/>
    <n v="29000"/>
    <n v="169"/>
    <n v="13.02"/>
    <n v="0.31"/>
    <m/>
    <m/>
    <m/>
    <m/>
    <m/>
    <m/>
    <m/>
    <m/>
    <m/>
    <n v="0"/>
    <n v="0"/>
    <n v="0"/>
    <n v="0"/>
    <n v="0"/>
    <n v="0"/>
    <n v="0"/>
    <n v="0"/>
    <n v="0"/>
    <n v="0"/>
    <n v="0"/>
    <n v="0"/>
    <n v="0"/>
    <n v="0"/>
    <n v="0"/>
    <n v="0"/>
    <n v="0"/>
    <n v="0"/>
    <n v="0"/>
    <n v="0"/>
    <n v="0"/>
    <n v="0"/>
    <n v="0"/>
    <n v="0"/>
    <n v="0"/>
    <x v="0"/>
    <e v="#REF!"/>
    <x v="0"/>
  </r>
  <r>
    <s v="J2RQ16K9V31SUMMER NIGHT BLUE"/>
    <s v="12/01/2021"/>
    <d v="2021-05-06T00:00:00"/>
    <m/>
    <x v="0"/>
    <x v="4"/>
    <s v="004.265.080.088"/>
    <s v="J2RQ16K9V31"/>
    <s v="ACTIVE PANTS_MINIME"/>
    <s v="G757"/>
    <s v="SUMMER NIGHT BLUE"/>
    <s v="ORGANIC CO RECYCLE POLY 365"/>
    <s v="BD"/>
    <n v="42"/>
    <x v="3"/>
    <n v="29000"/>
    <n v="169"/>
    <n v="13.02"/>
    <n v="0.31"/>
    <m/>
    <m/>
    <m/>
    <m/>
    <m/>
    <m/>
    <m/>
    <m/>
    <m/>
    <n v="0"/>
    <n v="0"/>
    <n v="0"/>
    <n v="0"/>
    <n v="0"/>
    <n v="0"/>
    <n v="0"/>
    <n v="0"/>
    <n v="0"/>
    <n v="0"/>
    <n v="0"/>
    <n v="0"/>
    <n v="0"/>
    <n v="0"/>
    <n v="0"/>
    <n v="0"/>
    <n v="0"/>
    <n v="0"/>
    <n v="0"/>
    <n v="0"/>
    <n v="0"/>
    <n v="0"/>
    <n v="0"/>
    <n v="0"/>
    <n v="0"/>
    <x v="0"/>
    <e v="#REF!"/>
    <x v="0"/>
  </r>
  <r>
    <s v="J2RQ16K9V31WATER ON DECK"/>
    <s v="12/01/2021"/>
    <d v="2021-05-06T00:00:00"/>
    <m/>
    <x v="0"/>
    <x v="4"/>
    <s v="004.265.080.088"/>
    <s v="J2RQ16K9V31"/>
    <s v="ACTIVE PANTS_MINIME"/>
    <s v="G8EZ"/>
    <s v="WATER ON DECK"/>
    <s v="ORGANIC CO RECYCLE POLY 365"/>
    <s v="BD"/>
    <n v="42"/>
    <x v="3"/>
    <n v="29000"/>
    <n v="169"/>
    <n v="13.02"/>
    <n v="0.31"/>
    <m/>
    <m/>
    <m/>
    <m/>
    <m/>
    <m/>
    <m/>
    <m/>
    <m/>
    <n v="0"/>
    <n v="0"/>
    <n v="0"/>
    <n v="0"/>
    <n v="0"/>
    <n v="0"/>
    <n v="0"/>
    <n v="0"/>
    <n v="0"/>
    <n v="0"/>
    <n v="0"/>
    <n v="0"/>
    <n v="0"/>
    <n v="0"/>
    <n v="0"/>
    <n v="0"/>
    <n v="0"/>
    <n v="0"/>
    <n v="0"/>
    <n v="0"/>
    <n v="0"/>
    <n v="0"/>
    <n v="0"/>
    <n v="0"/>
    <n v="0"/>
    <x v="0"/>
    <e v="#REF!"/>
    <x v="0"/>
  </r>
  <r>
    <s v="J2RQ16K9V31WHITE BLUSH"/>
    <s v="12/01/2021"/>
    <d v="2021-05-06T00:00:00"/>
    <m/>
    <x v="0"/>
    <x v="4"/>
    <s v="004.265.080.088"/>
    <s v="J2RQ16K9V31"/>
    <s v="ACTIVE PANTS_MINIME"/>
    <s v="G65A"/>
    <s v="WHITE BLUSH"/>
    <s v="ORGANIC CO RECYCLE POLY 365"/>
    <s v="BD"/>
    <n v="42"/>
    <x v="3"/>
    <n v="29000"/>
    <n v="169"/>
    <n v="13.02"/>
    <n v="0.31"/>
    <m/>
    <m/>
    <m/>
    <m/>
    <m/>
    <m/>
    <m/>
    <m/>
    <m/>
    <n v="0"/>
    <n v="0"/>
    <n v="0"/>
    <n v="0"/>
    <n v="0"/>
    <n v="0"/>
    <n v="0"/>
    <n v="0"/>
    <n v="0"/>
    <n v="0"/>
    <n v="0"/>
    <n v="0"/>
    <n v="0"/>
    <n v="0"/>
    <n v="0"/>
    <n v="0"/>
    <n v="0"/>
    <n v="0"/>
    <n v="0"/>
    <n v="0"/>
    <n v="0"/>
    <n v="0"/>
    <n v="0"/>
    <n v="0"/>
    <n v="0"/>
    <x v="0"/>
    <e v="#REF!"/>
    <x v="0"/>
  </r>
  <r>
    <s v="J2RQ17K7UW2BLUE GRAPHITE GREY"/>
    <s v="12/01/2021"/>
    <d v="2021-05-06T00:00:00"/>
    <m/>
    <x v="0"/>
    <x v="4"/>
    <s v="004.265.080.088"/>
    <s v="J2RQ17K7UW2"/>
    <s v="ACTIVE PANTS"/>
    <s v="G7FQ"/>
    <s v="BLUE GRAPHITE GREY"/>
    <s v="ECO SOFT TECH SCUBA 340"/>
    <s v="CN"/>
    <n v="49"/>
    <x v="3"/>
    <n v="39000"/>
    <n v="199"/>
    <n v="15.19"/>
    <n v="0.31"/>
    <m/>
    <m/>
    <m/>
    <m/>
    <m/>
    <m/>
    <m/>
    <m/>
    <m/>
    <n v="0"/>
    <n v="0"/>
    <n v="0"/>
    <n v="0"/>
    <n v="0"/>
    <n v="0"/>
    <n v="0"/>
    <n v="0"/>
    <n v="0"/>
    <n v="0"/>
    <n v="0"/>
    <n v="0"/>
    <n v="0"/>
    <n v="0"/>
    <n v="0"/>
    <n v="0"/>
    <n v="0"/>
    <n v="0"/>
    <n v="0"/>
    <n v="0"/>
    <n v="0"/>
    <n v="0"/>
    <n v="0"/>
    <n v="0"/>
    <n v="0"/>
    <x v="0"/>
    <e v="#REF!"/>
    <x v="0"/>
  </r>
  <r>
    <s v="J2RQ17K7UW2CORYDALIS BLUE "/>
    <s v="12/01/2021"/>
    <d v="2021-05-06T00:00:00"/>
    <m/>
    <x v="0"/>
    <x v="4"/>
    <s v="004.265.080.088"/>
    <s v="J2RQ17K7UW2"/>
    <s v="ACTIVE PANTS"/>
    <s v="G747"/>
    <s v="CORYDALIS BLUE "/>
    <s v="ECO SOFT TECH SCUBA 340"/>
    <s v="CN"/>
    <n v="49"/>
    <x v="3"/>
    <n v="39000"/>
    <n v="199"/>
    <n v="15.19"/>
    <n v="0.31"/>
    <m/>
    <m/>
    <m/>
    <m/>
    <m/>
    <m/>
    <m/>
    <m/>
    <m/>
    <n v="0"/>
    <n v="0"/>
    <n v="0"/>
    <n v="0"/>
    <n v="0"/>
    <n v="0"/>
    <n v="0"/>
    <n v="0"/>
    <n v="0"/>
    <n v="0"/>
    <n v="0"/>
    <n v="0"/>
    <n v="0"/>
    <n v="0"/>
    <n v="0"/>
    <n v="0"/>
    <n v="0"/>
    <n v="0"/>
    <n v="0"/>
    <n v="0"/>
    <n v="0"/>
    <n v="0"/>
    <n v="0"/>
    <n v="0"/>
    <n v="0"/>
    <x v="0"/>
    <e v="#REF!"/>
    <x v="8"/>
  </r>
  <r>
    <s v="J2RQ17K7UW2OCEAN SALT"/>
    <s v="12/01/2021"/>
    <d v="2021-05-06T00:00:00"/>
    <m/>
    <x v="0"/>
    <x v="4"/>
    <s v="004.265.080.088"/>
    <s v="J2RQ17K7UW2"/>
    <s v="ACTIVE PANTS"/>
    <s v="G6K5"/>
    <s v="OCEAN SALT"/>
    <s v="ECO SOFT TECH SCUBA 340"/>
    <s v="CN"/>
    <n v="49"/>
    <x v="3"/>
    <n v="39000"/>
    <n v="199"/>
    <n v="15.19"/>
    <n v="0.31"/>
    <m/>
    <m/>
    <m/>
    <m/>
    <m/>
    <m/>
    <m/>
    <m/>
    <m/>
    <n v="0"/>
    <n v="0"/>
    <n v="0"/>
    <n v="0"/>
    <n v="0"/>
    <n v="0"/>
    <n v="0"/>
    <n v="0"/>
    <n v="0"/>
    <n v="0"/>
    <n v="0"/>
    <n v="0"/>
    <n v="0"/>
    <n v="0"/>
    <n v="0"/>
    <n v="0"/>
    <n v="0"/>
    <n v="0"/>
    <n v="0"/>
    <n v="0"/>
    <n v="0"/>
    <n v="0"/>
    <n v="0"/>
    <n v="0"/>
    <n v="0"/>
    <x v="0"/>
    <e v="#REF!"/>
    <x v="8"/>
  </r>
  <r>
    <s v="J2RQ17K7UW2RASPBERRY PUNCH"/>
    <s v="12/01/2021"/>
    <d v="2021-05-06T00:00:00"/>
    <m/>
    <x v="0"/>
    <x v="4"/>
    <s v="004.265.080.088"/>
    <s v="J2RQ17K7UW2"/>
    <s v="ACTIVE PANTS"/>
    <s v="G640"/>
    <s v="RASPBERRY PUNCH"/>
    <s v="ECO SOFT TECH SCUBA 340"/>
    <s v="CN"/>
    <n v="49"/>
    <x v="3"/>
    <n v="39000"/>
    <n v="199"/>
    <n v="15.19"/>
    <n v="0.31"/>
    <m/>
    <m/>
    <m/>
    <m/>
    <m/>
    <m/>
    <m/>
    <m/>
    <m/>
    <n v="0"/>
    <n v="0"/>
    <n v="0"/>
    <n v="0"/>
    <n v="0"/>
    <n v="0"/>
    <n v="0"/>
    <n v="0"/>
    <n v="0"/>
    <n v="0"/>
    <n v="0"/>
    <n v="0"/>
    <n v="0"/>
    <n v="0"/>
    <n v="0"/>
    <n v="0"/>
    <n v="0"/>
    <n v="0"/>
    <n v="0"/>
    <n v="0"/>
    <n v="0"/>
    <n v="0"/>
    <n v="0"/>
    <n v="0"/>
    <n v="0"/>
    <x v="0"/>
    <e v="#REF!"/>
    <x v="0"/>
  </r>
  <r>
    <s v="J2RQ17K7UW2TRUE TAUPE"/>
    <s v="12/01/2021"/>
    <d v="2021-05-06T00:00:00"/>
    <m/>
    <x v="0"/>
    <x v="4"/>
    <s v="004.265.080.088"/>
    <s v="J2RQ17K7UW2"/>
    <s v="ACTIVE PANTS"/>
    <s v="TRTP"/>
    <s v="TRUE TAUPE"/>
    <s v="ECO SOFT TECH SCUBA 340"/>
    <s v="CN"/>
    <n v="49"/>
    <x v="3"/>
    <n v="39000"/>
    <n v="199"/>
    <n v="15.19"/>
    <n v="0.31"/>
    <m/>
    <m/>
    <m/>
    <m/>
    <m/>
    <m/>
    <m/>
    <m/>
    <m/>
    <n v="0"/>
    <n v="0"/>
    <n v="0"/>
    <n v="0"/>
    <n v="0"/>
    <n v="0"/>
    <n v="0"/>
    <n v="0"/>
    <n v="0"/>
    <n v="0"/>
    <n v="0"/>
    <n v="0"/>
    <n v="0"/>
    <n v="0"/>
    <n v="0"/>
    <n v="0"/>
    <n v="0"/>
    <n v="0"/>
    <n v="0"/>
    <n v="0"/>
    <n v="0"/>
    <n v="0"/>
    <n v="0"/>
    <n v="0"/>
    <n v="0"/>
    <x v="0"/>
    <e v="#REF!"/>
    <x v="0"/>
  </r>
  <r>
    <s v="J2RQ18K9Z21Jet Black A996"/>
    <s v="01/01/2022"/>
    <d v="2021-05-06T00:00:00"/>
    <m/>
    <x v="0"/>
    <x v="4"/>
    <s v="004.265.080.088"/>
    <s v="J2RQ18K9Z21"/>
    <s v="ACTIVE PANTS_MINIME"/>
    <s v="JBLK"/>
    <s v="Jet Black A996"/>
    <s v="ECO SLEEK POLY/COTTON FLEECE"/>
    <s v="BD"/>
    <n v="39"/>
    <x v="3"/>
    <n v="29000"/>
    <n v="159"/>
    <n v="12.09"/>
    <n v="0.31"/>
    <m/>
    <m/>
    <m/>
    <m/>
    <m/>
    <m/>
    <m/>
    <m/>
    <m/>
    <n v="0"/>
    <n v="0"/>
    <n v="0"/>
    <n v="0"/>
    <n v="0"/>
    <n v="0"/>
    <n v="0"/>
    <n v="0"/>
    <n v="0"/>
    <n v="0"/>
    <n v="0"/>
    <n v="0"/>
    <n v="0"/>
    <n v="0"/>
    <n v="0"/>
    <n v="0"/>
    <n v="0"/>
    <n v="0"/>
    <n v="0"/>
    <n v="0"/>
    <n v="0"/>
    <n v="0"/>
    <n v="0"/>
    <n v="0"/>
    <n v="0"/>
    <x v="0"/>
    <e v="#REF!"/>
    <x v="0"/>
  </r>
  <r>
    <s v="J2RQ18K9Z21MOSSY GREEN"/>
    <s v="01/01/2022"/>
    <d v="2021-05-06T00:00:00"/>
    <m/>
    <x v="0"/>
    <x v="4"/>
    <s v="004.265.080.088"/>
    <s v="J2RQ18K9Z21"/>
    <s v="ACTIVE PANTS_MINIME"/>
    <s v="G9D5"/>
    <s v="MOSSY GREEN"/>
    <s v="ECO SLEEK POLY/COTTON FLEECE"/>
    <s v="BD"/>
    <n v="39"/>
    <x v="3"/>
    <n v="29000"/>
    <n v="159"/>
    <n v="12.09"/>
    <n v="0.31"/>
    <m/>
    <m/>
    <m/>
    <m/>
    <m/>
    <m/>
    <m/>
    <m/>
    <m/>
    <n v="0"/>
    <n v="0"/>
    <n v="0"/>
    <n v="0"/>
    <n v="0"/>
    <n v="0"/>
    <n v="0"/>
    <n v="0"/>
    <n v="0"/>
    <n v="0"/>
    <n v="0"/>
    <n v="0"/>
    <n v="0"/>
    <n v="0"/>
    <n v="0"/>
    <n v="0"/>
    <n v="0"/>
    <n v="0"/>
    <n v="0"/>
    <n v="0"/>
    <n v="0"/>
    <n v="0"/>
    <n v="0"/>
    <n v="0"/>
    <n v="0"/>
    <x v="0"/>
    <e v="#REF!"/>
    <x v="8"/>
  </r>
  <r>
    <s v="J2RQ18K9Z21POWDER PUFF"/>
    <s v="01/01/2022"/>
    <d v="2021-05-06T00:00:00"/>
    <m/>
    <x v="0"/>
    <x v="4"/>
    <s v="004.265.080.088"/>
    <s v="J2RQ18K9Z21"/>
    <s v="ACTIVE PANTS_MINIME"/>
    <s v="G6D5"/>
    <s v="POWDER PUFF"/>
    <s v="ECO SLEEK POLY/COTTON FLEECE"/>
    <s v="BD"/>
    <n v="39"/>
    <x v="3"/>
    <n v="29000"/>
    <n v="159"/>
    <n v="12.09"/>
    <n v="0.31"/>
    <m/>
    <m/>
    <m/>
    <m/>
    <m/>
    <m/>
    <m/>
    <m/>
    <m/>
    <n v="0"/>
    <n v="0"/>
    <n v="0"/>
    <n v="0"/>
    <n v="0"/>
    <n v="0"/>
    <n v="0"/>
    <n v="0"/>
    <n v="0"/>
    <n v="0"/>
    <n v="0"/>
    <n v="0"/>
    <n v="0"/>
    <n v="0"/>
    <n v="0"/>
    <n v="0"/>
    <n v="0"/>
    <n v="0"/>
    <n v="0"/>
    <n v="0"/>
    <n v="0"/>
    <n v="0"/>
    <n v="0"/>
    <n v="0"/>
    <n v="0"/>
    <x v="0"/>
    <e v="#REF!"/>
    <x v="0"/>
  </r>
  <r>
    <s v="J2RQ22KAMN2CORYDALIS BLUE "/>
    <s v="12/01/2021"/>
    <d v="2021-05-06T00:00:00"/>
    <m/>
    <x v="0"/>
    <x v="4"/>
    <s v="004.265.080.088"/>
    <s v="J2RQ22KAMN2"/>
    <s v="HOODED LS ACTIVE TOP"/>
    <s v="G747"/>
    <s v="CORYDALIS BLUE "/>
    <s v="LIGHT ECO TECH SCUBA 310"/>
    <s v="CN"/>
    <n v="46"/>
    <x v="3"/>
    <n v="39000"/>
    <n v="189"/>
    <n v="14.26"/>
    <n v="0.31"/>
    <m/>
    <m/>
    <m/>
    <m/>
    <m/>
    <m/>
    <m/>
    <m/>
    <m/>
    <n v="0"/>
    <n v="0"/>
    <n v="0"/>
    <n v="0"/>
    <n v="0"/>
    <n v="0"/>
    <n v="0"/>
    <n v="0"/>
    <n v="0"/>
    <n v="0"/>
    <n v="0"/>
    <n v="0"/>
    <n v="0"/>
    <n v="0"/>
    <n v="0"/>
    <n v="0"/>
    <n v="0"/>
    <n v="0"/>
    <n v="0"/>
    <n v="0"/>
    <n v="0"/>
    <n v="0"/>
    <n v="0"/>
    <n v="0"/>
    <n v="0"/>
    <x v="0"/>
    <e v="#REF!"/>
    <x v="8"/>
  </r>
  <r>
    <s v="J2RQ22KAMN2OCEAN SALT"/>
    <s v="12/01/2021"/>
    <d v="2021-05-06T00:00:00"/>
    <m/>
    <x v="0"/>
    <x v="4"/>
    <s v="004.265.080.088"/>
    <s v="J2RQ22KAMN2"/>
    <s v="HOODED LS ACTIVE TOP"/>
    <s v="G6K5"/>
    <s v="OCEAN SALT"/>
    <s v="LIGHT ECO TECH SCUBA 310"/>
    <s v="CN"/>
    <n v="46"/>
    <x v="3"/>
    <n v="39000"/>
    <n v="189"/>
    <n v="14.26"/>
    <n v="0.31"/>
    <m/>
    <m/>
    <m/>
    <m/>
    <m/>
    <m/>
    <m/>
    <m/>
    <m/>
    <n v="0"/>
    <n v="0"/>
    <n v="0"/>
    <n v="0"/>
    <n v="0"/>
    <n v="0"/>
    <n v="0"/>
    <n v="0"/>
    <n v="0"/>
    <n v="0"/>
    <n v="0"/>
    <n v="0"/>
    <n v="0"/>
    <n v="0"/>
    <n v="0"/>
    <n v="0"/>
    <n v="0"/>
    <n v="0"/>
    <n v="0"/>
    <n v="0"/>
    <n v="0"/>
    <n v="0"/>
    <n v="0"/>
    <n v="0"/>
    <n v="0"/>
    <x v="0"/>
    <e v="#REF!"/>
    <x v="0"/>
  </r>
  <r>
    <s v="J2RQ22KAMN2RASPBERRY PUNCH"/>
    <s v="12/01/2021"/>
    <d v="2021-05-06T00:00:00"/>
    <m/>
    <x v="0"/>
    <x v="4"/>
    <s v="004.265.080.088"/>
    <s v="J2RQ22KAMN2"/>
    <s v="HOODED LS ACTIVE TOP"/>
    <s v="G640"/>
    <s v="RASPBERRY PUNCH"/>
    <s v="LIGHT ECO TECH SCUBA 310"/>
    <s v="CN"/>
    <n v="46"/>
    <x v="3"/>
    <n v="39000"/>
    <n v="189"/>
    <n v="14.26"/>
    <n v="0.31"/>
    <m/>
    <m/>
    <m/>
    <m/>
    <m/>
    <m/>
    <m/>
    <m/>
    <m/>
    <n v="0"/>
    <n v="0"/>
    <n v="0"/>
    <n v="0"/>
    <n v="0"/>
    <n v="0"/>
    <n v="0"/>
    <n v="0"/>
    <n v="0"/>
    <n v="0"/>
    <n v="0"/>
    <n v="0"/>
    <n v="0"/>
    <n v="0"/>
    <n v="0"/>
    <n v="0"/>
    <n v="0"/>
    <n v="0"/>
    <n v="0"/>
    <n v="0"/>
    <n v="0"/>
    <n v="0"/>
    <n v="0"/>
    <n v="0"/>
    <n v="0"/>
    <x v="0"/>
    <e v="#REF!"/>
    <x v="0"/>
  </r>
  <r>
    <s v="J2RQ22KAMN2BLUE GRAPHITE GREY"/>
    <s v="12/01/2021"/>
    <d v="2021-05-06T00:00:00"/>
    <m/>
    <x v="0"/>
    <x v="4"/>
    <s v="004.265.080.088"/>
    <s v="J2RQ22KAMN2"/>
    <s v="HOODED LS ACTIVE TOP"/>
    <s v="G7FQ"/>
    <s v="BLUE GRAPHITE GREY"/>
    <s v="LIGHT ECO TECH SCUBA 310"/>
    <s v="CN"/>
    <n v="46"/>
    <x v="3"/>
    <n v="39000"/>
    <n v="189"/>
    <n v="14.26"/>
    <n v="0.31"/>
    <m/>
    <m/>
    <m/>
    <m/>
    <m/>
    <m/>
    <m/>
    <m/>
    <m/>
    <n v="0"/>
    <n v="0"/>
    <n v="0"/>
    <n v="0"/>
    <n v="0"/>
    <n v="0"/>
    <n v="0"/>
    <n v="0"/>
    <n v="0"/>
    <n v="0"/>
    <n v="0"/>
    <n v="0"/>
    <n v="0"/>
    <n v="0"/>
    <n v="0"/>
    <n v="0"/>
    <n v="0"/>
    <n v="0"/>
    <n v="0"/>
    <n v="0"/>
    <n v="0"/>
    <n v="0"/>
    <n v="0"/>
    <n v="0"/>
    <n v="0"/>
    <x v="0"/>
    <e v="#REF!"/>
    <x v="0"/>
  </r>
  <r>
    <s v="J2RQ22KAMN2TRUE TAUPE"/>
    <s v="12/01/2021"/>
    <d v="2021-05-06T00:00:00"/>
    <m/>
    <x v="0"/>
    <x v="4"/>
    <s v="004.265.080.088"/>
    <s v="J2RQ22KAMN2"/>
    <s v="HOODED LS ACTIVE TOP"/>
    <s v="TRTP"/>
    <s v="TRUE TAUPE"/>
    <s v="LIGHT ECO TECH SCUBA 310"/>
    <s v="CN"/>
    <n v="46"/>
    <x v="3"/>
    <n v="39000"/>
    <n v="189"/>
    <n v="14.26"/>
    <n v="0.31"/>
    <m/>
    <m/>
    <m/>
    <m/>
    <m/>
    <m/>
    <m/>
    <m/>
    <m/>
    <n v="0"/>
    <n v="0"/>
    <n v="0"/>
    <n v="0"/>
    <n v="0"/>
    <n v="0"/>
    <n v="0"/>
    <n v="0"/>
    <n v="0"/>
    <n v="0"/>
    <n v="0"/>
    <n v="0"/>
    <n v="0"/>
    <n v="0"/>
    <n v="0"/>
    <n v="0"/>
    <n v="0"/>
    <n v="0"/>
    <n v="0"/>
    <n v="0"/>
    <n v="0"/>
    <n v="0"/>
    <n v="0"/>
    <n v="0"/>
    <n v="0"/>
    <x v="0"/>
    <e v="#REF!"/>
    <x v="0"/>
  </r>
  <r>
    <s v="J2RQ24KAYK2ALLOVER GJ 3D RED COMBO"/>
    <s v="01/01/2022"/>
    <d v="2021-05-06T00:00:00"/>
    <m/>
    <x v="0"/>
    <x v="4"/>
    <s v="004.265.080.088"/>
    <s v="J2RQ24KAYK2"/>
    <s v="LS ACTIVE TOP W/ZIP_MINI ME"/>
    <s v="P50O"/>
    <s v="ALLOVER GJ 3D RED COMBO"/>
    <s v="HEAVY ECO XS SCUBA"/>
    <s v="CN"/>
    <n v="46"/>
    <x v="3"/>
    <n v="39000"/>
    <n v="189"/>
    <n v="14.26"/>
    <n v="0.31"/>
    <m/>
    <m/>
    <m/>
    <m/>
    <m/>
    <m/>
    <m/>
    <m/>
    <m/>
    <n v="0"/>
    <n v="0"/>
    <n v="0"/>
    <n v="0"/>
    <n v="0"/>
    <n v="0"/>
    <n v="0"/>
    <n v="0"/>
    <n v="0"/>
    <n v="0"/>
    <n v="0"/>
    <n v="0"/>
    <n v="0"/>
    <n v="0"/>
    <n v="0"/>
    <n v="0"/>
    <n v="0"/>
    <n v="0"/>
    <n v="0"/>
    <n v="0"/>
    <n v="0"/>
    <n v="0"/>
    <n v="0"/>
    <n v="0"/>
    <n v="0"/>
    <x v="0"/>
    <e v="#REF!"/>
    <x v="0"/>
  </r>
  <r>
    <s v="J2RQ24KAYK2ALLOVER GJ 3D BLUE COMBO"/>
    <s v="01/01/2022"/>
    <d v="2021-05-06T00:00:00"/>
    <m/>
    <x v="0"/>
    <x v="4"/>
    <s v="004.265.080.088"/>
    <s v="J2RQ24KAYK2"/>
    <s v="LS ACTIVE TOP W/ZIP_MINI ME"/>
    <s v="P72M"/>
    <s v="ALLOVER GJ 3D BLUE COMBO"/>
    <s v="HEAVY ECO XS SCUBA"/>
    <s v="CN"/>
    <n v="46"/>
    <x v="3"/>
    <n v="39000"/>
    <n v="189"/>
    <n v="14.26"/>
    <n v="0.31"/>
    <m/>
    <m/>
    <m/>
    <m/>
    <m/>
    <m/>
    <m/>
    <m/>
    <m/>
    <n v="0"/>
    <n v="0"/>
    <n v="0"/>
    <n v="0"/>
    <n v="0"/>
    <n v="0"/>
    <n v="0"/>
    <n v="0"/>
    <n v="0"/>
    <n v="0"/>
    <n v="0"/>
    <n v="0"/>
    <n v="0"/>
    <n v="0"/>
    <n v="0"/>
    <n v="0"/>
    <n v="0"/>
    <n v="0"/>
    <n v="0"/>
    <n v="0"/>
    <n v="0"/>
    <n v="0"/>
    <n v="0"/>
    <n v="0"/>
    <n v="0"/>
    <x v="0"/>
    <e v="#REF!"/>
    <x v="0"/>
  </r>
  <r>
    <s v="J2RQ25K7UW2BLUE GRAPHITE GREY"/>
    <s v="12/01/2021"/>
    <d v="2021-05-06T00:00:00"/>
    <m/>
    <x v="0"/>
    <x v="4"/>
    <s v="004.275.080.084"/>
    <s v="J2RQ25K7UW2"/>
    <s v="LS ACTIVE TOP W/ZIP"/>
    <s v="G7FQ"/>
    <s v="BLUE GRAPHITE GREY"/>
    <s v="ECO SOFT TECH SCUBA 340"/>
    <s v="CN"/>
    <n v="49"/>
    <x v="3"/>
    <n v="39000"/>
    <n v="199"/>
    <n v="15.19"/>
    <n v="0.31"/>
    <m/>
    <m/>
    <m/>
    <m/>
    <m/>
    <m/>
    <m/>
    <m/>
    <m/>
    <n v="0"/>
    <n v="0"/>
    <n v="0"/>
    <n v="0"/>
    <n v="0"/>
    <n v="0"/>
    <n v="0"/>
    <n v="0"/>
    <n v="0"/>
    <n v="0"/>
    <n v="0"/>
    <n v="0"/>
    <n v="0"/>
    <n v="0"/>
    <n v="0"/>
    <n v="0"/>
    <n v="0"/>
    <n v="0"/>
    <n v="0"/>
    <n v="0"/>
    <n v="0"/>
    <n v="0"/>
    <n v="0"/>
    <n v="0"/>
    <n v="0"/>
    <x v="0"/>
    <e v="#REF!"/>
    <x v="0"/>
  </r>
  <r>
    <s v="J2RQ25K7UW2CORYDALIS BLUE "/>
    <s v="12/01/2021"/>
    <d v="2021-05-06T00:00:00"/>
    <m/>
    <x v="0"/>
    <x v="4"/>
    <s v="004.275.080.084"/>
    <s v="J2RQ25K7UW2"/>
    <s v="LS ACTIVE TOP W/ZIP"/>
    <s v="G747"/>
    <s v="CORYDALIS BLUE "/>
    <s v="ECO SOFT TECH SCUBA 340"/>
    <s v="CN"/>
    <n v="49"/>
    <x v="3"/>
    <n v="39000"/>
    <n v="199"/>
    <n v="15.19"/>
    <n v="0.31"/>
    <m/>
    <m/>
    <m/>
    <m/>
    <m/>
    <m/>
    <m/>
    <m/>
    <m/>
    <n v="0"/>
    <n v="0"/>
    <n v="0"/>
    <n v="0"/>
    <n v="0"/>
    <n v="0"/>
    <n v="0"/>
    <n v="0"/>
    <n v="0"/>
    <n v="0"/>
    <n v="0"/>
    <n v="0"/>
    <n v="0"/>
    <n v="0"/>
    <n v="0"/>
    <n v="0"/>
    <n v="0"/>
    <n v="0"/>
    <n v="0"/>
    <n v="0"/>
    <n v="0"/>
    <n v="0"/>
    <n v="0"/>
    <n v="0"/>
    <n v="0"/>
    <x v="0"/>
    <e v="#REF!"/>
    <x v="8"/>
  </r>
  <r>
    <s v="J2RQ25K7UW2OCEAN SALT"/>
    <s v="12/01/2021"/>
    <d v="2021-05-06T00:00:00"/>
    <m/>
    <x v="0"/>
    <x v="4"/>
    <s v="004.275.080.084"/>
    <s v="J2RQ25K7UW2"/>
    <s v="LS ACTIVE TOP W/ZIP"/>
    <s v="G6K5"/>
    <s v="OCEAN SALT"/>
    <s v="ECO SOFT TECH SCUBA 340"/>
    <s v="CN"/>
    <n v="49"/>
    <x v="3"/>
    <n v="39000"/>
    <n v="199"/>
    <n v="15.19"/>
    <n v="0.31"/>
    <m/>
    <m/>
    <m/>
    <m/>
    <m/>
    <m/>
    <m/>
    <m/>
    <m/>
    <n v="0"/>
    <n v="0"/>
    <n v="0"/>
    <n v="0"/>
    <n v="0"/>
    <n v="0"/>
    <n v="0"/>
    <n v="0"/>
    <n v="0"/>
    <n v="0"/>
    <n v="0"/>
    <n v="0"/>
    <n v="0"/>
    <n v="0"/>
    <n v="0"/>
    <n v="0"/>
    <n v="0"/>
    <n v="0"/>
    <n v="0"/>
    <n v="0"/>
    <n v="0"/>
    <n v="0"/>
    <n v="0"/>
    <n v="0"/>
    <n v="0"/>
    <x v="0"/>
    <e v="#REF!"/>
    <x v="0"/>
  </r>
  <r>
    <s v="J2RQ25K7UW2RASPBERRY PUNCH"/>
    <s v="12/01/2021"/>
    <d v="2021-05-06T00:00:00"/>
    <m/>
    <x v="0"/>
    <x v="4"/>
    <s v="004.275.080.084"/>
    <s v="J2RQ25K7UW2"/>
    <s v="LS ACTIVE TOP W/ZIP"/>
    <s v="G640"/>
    <s v="RASPBERRY PUNCH"/>
    <s v="ECO SOFT TECH SCUBA 340"/>
    <s v="CN"/>
    <n v="49"/>
    <x v="3"/>
    <n v="39000"/>
    <n v="199"/>
    <n v="15.19"/>
    <n v="0.31"/>
    <m/>
    <m/>
    <m/>
    <m/>
    <m/>
    <m/>
    <m/>
    <m/>
    <m/>
    <n v="0"/>
    <n v="0"/>
    <n v="0"/>
    <n v="0"/>
    <n v="0"/>
    <n v="0"/>
    <n v="0"/>
    <n v="0"/>
    <n v="0"/>
    <n v="0"/>
    <n v="0"/>
    <n v="0"/>
    <n v="0"/>
    <n v="0"/>
    <n v="0"/>
    <n v="0"/>
    <n v="0"/>
    <n v="0"/>
    <n v="0"/>
    <n v="0"/>
    <n v="0"/>
    <n v="0"/>
    <n v="0"/>
    <n v="0"/>
    <n v="0"/>
    <x v="0"/>
    <e v="#REF!"/>
    <x v="8"/>
  </r>
  <r>
    <s v="J2RQ25K7UW2TRUE TAUPE"/>
    <s v="12/01/2021"/>
    <d v="2021-05-06T00:00:00"/>
    <m/>
    <x v="0"/>
    <x v="4"/>
    <s v="004.275.080.084"/>
    <s v="J2RQ25K7UW2"/>
    <s v="LS ACTIVE TOP W/ZIP"/>
    <s v="TRTP"/>
    <s v="TRUE TAUPE"/>
    <s v="ECO SOFT TECH SCUBA 340"/>
    <s v="CN"/>
    <n v="49"/>
    <x v="3"/>
    <n v="39000"/>
    <n v="199"/>
    <n v="15.19"/>
    <n v="0.31"/>
    <m/>
    <m/>
    <m/>
    <m/>
    <m/>
    <m/>
    <m/>
    <m/>
    <m/>
    <n v="0"/>
    <n v="0"/>
    <n v="0"/>
    <n v="0"/>
    <n v="0"/>
    <n v="0"/>
    <n v="0"/>
    <n v="0"/>
    <n v="0"/>
    <n v="0"/>
    <n v="0"/>
    <n v="0"/>
    <n v="0"/>
    <n v="0"/>
    <n v="0"/>
    <n v="0"/>
    <n v="0"/>
    <n v="0"/>
    <n v="0"/>
    <n v="0"/>
    <n v="0"/>
    <n v="0"/>
    <n v="0"/>
    <n v="0"/>
    <n v="0"/>
    <x v="0"/>
    <e v="#REF!"/>
    <x v="0"/>
  </r>
  <r>
    <s v="J2RQ29K9YH3CAPRI LAKE"/>
    <s v="12/01/2021"/>
    <d v="2021-05-06T00:00:00"/>
    <m/>
    <x v="0"/>
    <x v="4"/>
    <s v="004.265.080.084"/>
    <s v="J2RQ29K9YH3"/>
    <s v="GO KIT EMBER HOODIE"/>
    <s v="A70A"/>
    <s v="CAPRI LAKE"/>
    <s v="ECO ROY CVC FLEECE 295"/>
    <s v="CN"/>
    <n v="49"/>
    <x v="3"/>
    <n v="39000"/>
    <n v="199"/>
    <n v="15.19"/>
    <n v="0.31"/>
    <n v="18"/>
    <n v="9"/>
    <n v="9"/>
    <n v="9"/>
    <m/>
    <m/>
    <m/>
    <m/>
    <m/>
    <n v="45"/>
    <n v="683.55"/>
    <n v="7"/>
    <n v="9"/>
    <n v="9"/>
    <n v="8"/>
    <n v="6"/>
    <n v="6"/>
    <n v="45"/>
    <n v="0"/>
    <n v="0"/>
    <n v="0"/>
    <n v="0"/>
    <n v="0"/>
    <n v="0"/>
    <n v="0"/>
    <n v="0"/>
    <n v="0"/>
    <n v="7"/>
    <n v="9"/>
    <n v="9"/>
    <n v="8"/>
    <n v="6"/>
    <n v="6"/>
    <n v="45"/>
    <x v="15"/>
    <e v="#REF!"/>
    <x v="0"/>
  </r>
  <r>
    <s v="J2RQ29K9YH3Jet Black A996"/>
    <s v="12/01/2021"/>
    <d v="2021-05-06T00:00:00"/>
    <m/>
    <x v="0"/>
    <x v="4"/>
    <s v="004.265.080.084"/>
    <s v="J2RQ29K9YH3"/>
    <s v="GO KIT EMBER HOODIE"/>
    <s v="JBLK"/>
    <s v="Jet Black A996"/>
    <s v="ECO ROY CVC FLEECE 295"/>
    <s v="CN"/>
    <n v="49"/>
    <x v="3"/>
    <n v="39000"/>
    <n v="199"/>
    <n v="15.19"/>
    <n v="0.31"/>
    <m/>
    <m/>
    <m/>
    <m/>
    <m/>
    <m/>
    <m/>
    <m/>
    <m/>
    <n v="0"/>
    <n v="0"/>
    <n v="0"/>
    <n v="0"/>
    <n v="0"/>
    <n v="0"/>
    <n v="0"/>
    <n v="0"/>
    <n v="0"/>
    <n v="0"/>
    <n v="0"/>
    <n v="0"/>
    <n v="0"/>
    <n v="0"/>
    <n v="0"/>
    <n v="0"/>
    <n v="0"/>
    <n v="0"/>
    <n v="0"/>
    <n v="0"/>
    <n v="0"/>
    <n v="0"/>
    <n v="0"/>
    <n v="0"/>
    <n v="0"/>
    <x v="0"/>
    <e v="#REF!"/>
    <x v="8"/>
  </r>
  <r>
    <s v="J2RQ29K9YH3PAGODA RED"/>
    <s v="12/01/2021"/>
    <d v="2021-05-06T00:00:00"/>
    <m/>
    <x v="0"/>
    <x v="4"/>
    <s v="004.265.080.084"/>
    <s v="J2RQ29K9YH3"/>
    <s v="GO KIT EMBER HOODIE"/>
    <s v="G592"/>
    <s v="PAGODA RED"/>
    <s v="ECO ROY CVC FLEECE 295"/>
    <s v="CN"/>
    <n v="49"/>
    <x v="3"/>
    <n v="39000"/>
    <n v="199"/>
    <n v="15.19"/>
    <n v="0.31"/>
    <n v="18"/>
    <n v="9"/>
    <n v="9"/>
    <n v="9"/>
    <m/>
    <m/>
    <m/>
    <m/>
    <m/>
    <n v="45"/>
    <n v="683.55"/>
    <n v="7"/>
    <n v="9"/>
    <n v="9"/>
    <n v="8"/>
    <n v="6"/>
    <n v="6"/>
    <n v="45"/>
    <n v="0"/>
    <n v="0"/>
    <n v="0"/>
    <n v="0"/>
    <n v="0"/>
    <n v="0"/>
    <n v="0"/>
    <n v="0"/>
    <n v="0"/>
    <n v="7"/>
    <n v="9"/>
    <n v="9"/>
    <n v="8"/>
    <n v="6"/>
    <n v="6"/>
    <n v="45"/>
    <x v="15"/>
    <e v="#REF!"/>
    <x v="8"/>
  </r>
  <r>
    <s v="J2RQ29K9YH3Pure White"/>
    <s v="12/01/2021"/>
    <d v="2021-05-06T00:00:00"/>
    <m/>
    <x v="0"/>
    <x v="4"/>
    <s v="004.265.080.084"/>
    <s v="J2RQ29K9YH3"/>
    <s v="GO KIT EMBER HOODIE"/>
    <s v="G011"/>
    <s v="Pure White"/>
    <s v="ECO ROY CVC FLEECE 295"/>
    <s v="CN"/>
    <n v="49"/>
    <x v="3"/>
    <n v="39000"/>
    <n v="199"/>
    <n v="15.19"/>
    <n v="0.31"/>
    <n v="18"/>
    <n v="9"/>
    <n v="9"/>
    <n v="9"/>
    <m/>
    <m/>
    <m/>
    <m/>
    <m/>
    <n v="45"/>
    <n v="683.55"/>
    <n v="7"/>
    <n v="9"/>
    <n v="9"/>
    <n v="8"/>
    <n v="6"/>
    <n v="6"/>
    <n v="45"/>
    <n v="0"/>
    <n v="0"/>
    <n v="0"/>
    <n v="0"/>
    <n v="0"/>
    <n v="0"/>
    <n v="0"/>
    <n v="0"/>
    <n v="0"/>
    <n v="7"/>
    <n v="9"/>
    <n v="9"/>
    <n v="8"/>
    <n v="6"/>
    <n v="6"/>
    <n v="45"/>
    <x v="15"/>
    <e v="#REF!"/>
    <x v="0"/>
  </r>
  <r>
    <s v="J2RQ30K9YH5BLUE SEQUINS COMBO _"/>
    <s v="12/01/2021"/>
    <d v="2021-05-06T00:00:00"/>
    <m/>
    <x v="2"/>
    <x v="4"/>
    <s v="004.265.080.084"/>
    <s v="J2RQ30K9YH5"/>
    <s v="GO ALANIS DIP DYE SWEATSHIRT"/>
    <s v="F7P5"/>
    <s v="BLUE SEQUINS COMBO _"/>
    <s v="ECO ROY CVC FLEECE 295"/>
    <s v="CN"/>
    <n v="46"/>
    <x v="3"/>
    <n v="39000"/>
    <n v="189"/>
    <n v="14.26"/>
    <n v="0.31"/>
    <n v="18"/>
    <n v="9"/>
    <n v="9"/>
    <n v="9"/>
    <n v="9"/>
    <n v="9"/>
    <m/>
    <m/>
    <m/>
    <n v="63"/>
    <n v="898.38"/>
    <n v="10"/>
    <n v="12"/>
    <n v="12"/>
    <n v="11"/>
    <n v="9"/>
    <n v="9"/>
    <n v="63"/>
    <n v="0"/>
    <n v="0"/>
    <n v="0"/>
    <n v="0"/>
    <n v="0"/>
    <n v="0"/>
    <n v="0"/>
    <n v="0"/>
    <n v="0"/>
    <n v="10"/>
    <n v="12"/>
    <n v="12"/>
    <n v="11"/>
    <n v="9"/>
    <n v="9"/>
    <n v="63"/>
    <x v="12"/>
    <e v="#REF!"/>
    <x v="0"/>
  </r>
  <r>
    <s v="J2RQ31K9YH4CAPRI LAKE"/>
    <s v="12/01/2021"/>
    <d v="2021-05-06T00:00:00"/>
    <m/>
    <x v="0"/>
    <x v="4"/>
    <s v="004.265.080.088"/>
    <s v="J2RQ31K9YH4"/>
    <s v="GO KIT EMBER SWEATPANT"/>
    <s v="A70A"/>
    <s v="CAPRI LAKE"/>
    <s v="ECO ROY CVC FLEECE 295"/>
    <s v="CN"/>
    <n v="42"/>
    <x v="3"/>
    <n v="29000"/>
    <n v="169"/>
    <n v="13.02"/>
    <n v="0.31"/>
    <m/>
    <m/>
    <m/>
    <m/>
    <m/>
    <m/>
    <m/>
    <m/>
    <m/>
    <n v="0"/>
    <n v="0"/>
    <n v="0"/>
    <n v="0"/>
    <n v="0"/>
    <n v="0"/>
    <n v="0"/>
    <n v="0"/>
    <n v="0"/>
    <n v="0"/>
    <n v="0"/>
    <n v="0"/>
    <n v="0"/>
    <n v="0"/>
    <n v="0"/>
    <n v="0"/>
    <n v="0"/>
    <n v="0"/>
    <n v="0"/>
    <n v="0"/>
    <n v="0"/>
    <n v="0"/>
    <n v="0"/>
    <n v="0"/>
    <n v="0"/>
    <x v="0"/>
    <e v="#REF!"/>
    <x v="0"/>
  </r>
  <r>
    <s v="J2RQ31K9YH4Jet Black A996"/>
    <s v="12/01/2021"/>
    <d v="2021-05-06T00:00:00"/>
    <m/>
    <x v="0"/>
    <x v="4"/>
    <s v="004.265.080.088"/>
    <s v="J2RQ31K9YH4"/>
    <s v="GO KIT EMBER SWEATPANT"/>
    <s v="JBLK"/>
    <s v="Jet Black A996"/>
    <s v="ECO ROY CVC FLEECE 295"/>
    <s v="CN"/>
    <n v="42"/>
    <x v="3"/>
    <n v="29000"/>
    <n v="169"/>
    <n v="13.02"/>
    <n v="0.31"/>
    <m/>
    <m/>
    <m/>
    <m/>
    <m/>
    <m/>
    <m/>
    <m/>
    <m/>
    <n v="0"/>
    <n v="0"/>
    <n v="0"/>
    <n v="0"/>
    <n v="0"/>
    <n v="0"/>
    <n v="0"/>
    <n v="0"/>
    <n v="0"/>
    <n v="0"/>
    <n v="0"/>
    <n v="0"/>
    <n v="0"/>
    <n v="0"/>
    <n v="0"/>
    <n v="0"/>
    <n v="0"/>
    <n v="0"/>
    <n v="0"/>
    <n v="0"/>
    <n v="0"/>
    <n v="0"/>
    <n v="0"/>
    <n v="0"/>
    <n v="0"/>
    <x v="0"/>
    <e v="#REF!"/>
    <x v="0"/>
  </r>
  <r>
    <s v="J2RQ31K9YH4PAGODA RED"/>
    <s v="12/01/2021"/>
    <d v="2021-05-06T00:00:00"/>
    <m/>
    <x v="0"/>
    <x v="4"/>
    <s v="004.265.080.088"/>
    <s v="J2RQ31K9YH4"/>
    <s v="GO KIT EMBER SWEATPANT"/>
    <s v="G592"/>
    <s v="PAGODA RED"/>
    <s v="ECO ROY CVC FLEECE 295"/>
    <s v="CN"/>
    <n v="42"/>
    <x v="3"/>
    <n v="29000"/>
    <n v="169"/>
    <n v="13.02"/>
    <n v="0.31"/>
    <m/>
    <m/>
    <m/>
    <m/>
    <m/>
    <m/>
    <m/>
    <m/>
    <m/>
    <n v="0"/>
    <n v="0"/>
    <n v="0"/>
    <n v="0"/>
    <n v="0"/>
    <n v="0"/>
    <n v="0"/>
    <n v="0"/>
    <n v="0"/>
    <n v="0"/>
    <n v="0"/>
    <n v="0"/>
    <n v="0"/>
    <n v="0"/>
    <n v="0"/>
    <n v="0"/>
    <n v="0"/>
    <n v="0"/>
    <n v="0"/>
    <n v="0"/>
    <n v="0"/>
    <n v="0"/>
    <n v="0"/>
    <n v="0"/>
    <n v="0"/>
    <x v="0"/>
    <e v="#REF!"/>
    <x v="0"/>
  </r>
  <r>
    <s v="J2RQ32K9YH4BLUE SEQUINS COMBO _"/>
    <s v="12/01/2021"/>
    <d v="2021-05-06T00:00:00"/>
    <m/>
    <x v="0"/>
    <x v="4"/>
    <s v="004.265.013.013"/>
    <s v="J2RQ32K9YH4"/>
    <s v="GO ALANIS DIP DYE SWEATPANT"/>
    <s v="F7P5"/>
    <s v="BLUE SEQUINS COMBO _"/>
    <s v="ECO ROY CVC FLEECE 295"/>
    <s v="CN"/>
    <n v="42"/>
    <x v="3"/>
    <n v="29000"/>
    <n v="169"/>
    <n v="13.02"/>
    <n v="0.31"/>
    <n v="18"/>
    <n v="9"/>
    <n v="9"/>
    <n v="9"/>
    <m/>
    <m/>
    <m/>
    <m/>
    <m/>
    <n v="45"/>
    <n v="585.9"/>
    <n v="7"/>
    <n v="9"/>
    <n v="9"/>
    <n v="8"/>
    <n v="6"/>
    <n v="6"/>
    <n v="45"/>
    <n v="0"/>
    <n v="0"/>
    <n v="0"/>
    <n v="0"/>
    <n v="0"/>
    <n v="0"/>
    <n v="0"/>
    <n v="0"/>
    <n v="0"/>
    <n v="7"/>
    <n v="9"/>
    <n v="9"/>
    <n v="8"/>
    <n v="6"/>
    <n v="6"/>
    <n v="45"/>
    <x v="11"/>
    <e v="#REF!"/>
    <x v="0"/>
  </r>
  <r>
    <s v="J2RR00Z2GL0CHESTNUT HEATHER"/>
    <s v="12/01/2021"/>
    <d v="2021-05-06T00:00:00"/>
    <m/>
    <x v="4"/>
    <x v="4"/>
    <s v="004.265.100.101"/>
    <s v="J2RR00Z2GL0"/>
    <s v="LS SWEATER"/>
    <s v="H154"/>
    <s v="CHESTNUT HEATHER"/>
    <s v="VISCOSE MIX JACQUARD"/>
    <s v="CN"/>
    <n v="42"/>
    <x v="1"/>
    <n v="29000"/>
    <n v="169"/>
    <n v="13.02"/>
    <n v="0.31"/>
    <m/>
    <m/>
    <m/>
    <m/>
    <m/>
    <m/>
    <m/>
    <m/>
    <m/>
    <n v="0"/>
    <n v="0"/>
    <n v="0"/>
    <n v="0"/>
    <n v="0"/>
    <n v="0"/>
    <n v="0"/>
    <n v="0"/>
    <n v="0"/>
    <n v="0"/>
    <n v="0"/>
    <n v="0"/>
    <n v="0"/>
    <n v="0"/>
    <n v="0"/>
    <n v="0"/>
    <n v="0"/>
    <n v="0"/>
    <n v="0"/>
    <n v="0"/>
    <n v="0"/>
    <n v="0"/>
    <n v="0"/>
    <n v="0"/>
    <n v="0"/>
    <x v="0"/>
    <e v="#REF!"/>
    <x v="0"/>
  </r>
  <r>
    <s v="J2RR00Z2GL0Jet Black A996"/>
    <s v="12/01/2021"/>
    <d v="2021-05-06T00:00:00"/>
    <m/>
    <x v="4"/>
    <x v="4"/>
    <s v="004.265.100.101"/>
    <s v="J2RR00Z2GL0"/>
    <s v="LS SWEATER"/>
    <s v="JBLK"/>
    <s v="Jet Black A996"/>
    <s v="VISCOSE MIX JACQUARD"/>
    <s v="CN"/>
    <n v="42"/>
    <x v="1"/>
    <n v="29000"/>
    <n v="169"/>
    <n v="13.02"/>
    <n v="0.31"/>
    <m/>
    <m/>
    <m/>
    <m/>
    <m/>
    <m/>
    <m/>
    <m/>
    <m/>
    <n v="0"/>
    <n v="0"/>
    <n v="0"/>
    <n v="0"/>
    <n v="0"/>
    <n v="0"/>
    <n v="0"/>
    <n v="0"/>
    <n v="0"/>
    <n v="0"/>
    <n v="0"/>
    <n v="0"/>
    <n v="0"/>
    <n v="0"/>
    <n v="0"/>
    <n v="0"/>
    <n v="0"/>
    <n v="0"/>
    <n v="0"/>
    <n v="0"/>
    <n v="0"/>
    <n v="0"/>
    <n v="0"/>
    <n v="0"/>
    <n v="0"/>
    <x v="0"/>
    <e v="#REF!"/>
    <x v="0"/>
  </r>
  <r>
    <s v="J2RR00Z2GL0NECESSARY RED"/>
    <s v="01/01/2022"/>
    <d v="2021-05-06T00:00:00"/>
    <m/>
    <x v="4"/>
    <x v="4"/>
    <s v="004.265.100.101"/>
    <s v="J2RR00Z2GL0"/>
    <s v="LS SWEATER"/>
    <s v="G512"/>
    <s v="NECESSARY RED"/>
    <s v="VISCOSE MIX JACQUARD"/>
    <s v="CN"/>
    <n v="42"/>
    <x v="1"/>
    <n v="29000"/>
    <n v="169"/>
    <n v="13.02"/>
    <n v="0.31"/>
    <m/>
    <m/>
    <m/>
    <m/>
    <m/>
    <m/>
    <m/>
    <m/>
    <m/>
    <n v="0"/>
    <n v="0"/>
    <n v="0"/>
    <n v="0"/>
    <n v="0"/>
    <n v="0"/>
    <n v="0"/>
    <n v="0"/>
    <n v="0"/>
    <n v="0"/>
    <n v="0"/>
    <n v="0"/>
    <n v="0"/>
    <n v="0"/>
    <n v="0"/>
    <n v="0"/>
    <n v="0"/>
    <n v="0"/>
    <n v="0"/>
    <n v="0"/>
    <n v="0"/>
    <n v="0"/>
    <n v="0"/>
    <n v="0"/>
    <n v="0"/>
    <x v="0"/>
    <e v="#REF!"/>
    <x v="0"/>
  </r>
  <r>
    <s v="J2RR00Z2GL0Pure White"/>
    <s v="02/01/2022"/>
    <d v="2021-05-06T00:00:00"/>
    <m/>
    <x v="4"/>
    <x v="4"/>
    <s v="004.265.100.101"/>
    <s v="J2RR00Z2GL0"/>
    <s v="LS SWEATER"/>
    <s v="G011"/>
    <s v="Pure White"/>
    <s v="VISCOSE MIX JACQUARD"/>
    <s v="CN"/>
    <n v="42"/>
    <x v="1"/>
    <n v="29000"/>
    <n v="169"/>
    <n v="13.02"/>
    <n v="0.31"/>
    <m/>
    <m/>
    <m/>
    <m/>
    <m/>
    <m/>
    <m/>
    <m/>
    <m/>
    <n v="0"/>
    <n v="0"/>
    <n v="0"/>
    <n v="0"/>
    <n v="0"/>
    <n v="0"/>
    <n v="0"/>
    <n v="0"/>
    <n v="0"/>
    <n v="0"/>
    <n v="0"/>
    <n v="0"/>
    <n v="0"/>
    <n v="0"/>
    <n v="0"/>
    <n v="0"/>
    <n v="0"/>
    <n v="0"/>
    <n v="0"/>
    <n v="0"/>
    <n v="0"/>
    <n v="0"/>
    <n v="0"/>
    <n v="0"/>
    <n v="0"/>
    <x v="0"/>
    <e v="#REF!"/>
    <x v="0"/>
  </r>
  <r>
    <s v="J2RR01R2UJ0CHESTNUT HEATHER"/>
    <s v="12/01/2021"/>
    <d v="2021-05-06T00:00:00"/>
    <m/>
    <x v="4"/>
    <x v="4"/>
    <s v="004.265.100.102"/>
    <s v="J2RR01R2UJ0"/>
    <s v="SS SWEATER"/>
    <s v="H154"/>
    <s v="CHESTNUT HEATHER"/>
    <s v="SWTR ARIA"/>
    <s v="CN"/>
    <n v="24"/>
    <x v="1"/>
    <n v="19000"/>
    <n v="99"/>
    <n v="7.4399999999999995"/>
    <n v="0.31"/>
    <m/>
    <m/>
    <m/>
    <m/>
    <m/>
    <m/>
    <m/>
    <m/>
    <m/>
    <n v="0"/>
    <n v="0"/>
    <n v="0"/>
    <n v="0"/>
    <n v="0"/>
    <n v="0"/>
    <n v="0"/>
    <n v="0"/>
    <n v="0"/>
    <n v="0"/>
    <n v="0"/>
    <n v="0"/>
    <n v="0"/>
    <n v="0"/>
    <n v="0"/>
    <n v="0"/>
    <n v="0"/>
    <n v="0"/>
    <n v="0"/>
    <n v="0"/>
    <n v="0"/>
    <n v="0"/>
    <n v="0"/>
    <n v="0"/>
    <n v="0"/>
    <x v="0"/>
    <e v="#REF!"/>
    <x v="0"/>
  </r>
  <r>
    <s v="J2RR01R2UJ0CREAM WHITE"/>
    <s v="12/01/2021"/>
    <d v="2021-05-06T00:00:00"/>
    <m/>
    <x v="4"/>
    <x v="4"/>
    <s v="004.265.100.102"/>
    <s v="J2RR01R2UJ0"/>
    <s v="SS SWEATER"/>
    <s v="G012"/>
    <s v="CREAM WHITE"/>
    <s v="SWTR ARIA"/>
    <s v="CN"/>
    <n v="24"/>
    <x v="1"/>
    <n v="19000"/>
    <n v="99"/>
    <n v="7.4399999999999995"/>
    <n v="0.31"/>
    <m/>
    <m/>
    <m/>
    <m/>
    <m/>
    <m/>
    <m/>
    <m/>
    <m/>
    <n v="0"/>
    <n v="0"/>
    <n v="0"/>
    <n v="0"/>
    <n v="0"/>
    <n v="0"/>
    <n v="0"/>
    <n v="0"/>
    <n v="0"/>
    <n v="0"/>
    <n v="0"/>
    <n v="0"/>
    <n v="0"/>
    <n v="0"/>
    <n v="0"/>
    <n v="0"/>
    <n v="0"/>
    <n v="0"/>
    <n v="0"/>
    <n v="0"/>
    <n v="0"/>
    <n v="0"/>
    <n v="0"/>
    <n v="0"/>
    <n v="0"/>
    <x v="0"/>
    <e v="#REF!"/>
    <x v="0"/>
  </r>
  <r>
    <s v="J2RR01R2UJ0LIGHT STONE HEATHER"/>
    <s v="12/01/2021"/>
    <d v="2021-05-06T00:00:00"/>
    <m/>
    <x v="4"/>
    <x v="4"/>
    <s v="004.265.100.102"/>
    <s v="J2RR01R2UJ0"/>
    <s v="SS SWEATER"/>
    <s v="H9C9"/>
    <s v="LIGHT STONE HEATHER"/>
    <s v="SWTR ARIA"/>
    <s v="CN"/>
    <n v="24"/>
    <x v="1"/>
    <n v="19000"/>
    <n v="99"/>
    <n v="7.4399999999999995"/>
    <n v="0.31"/>
    <m/>
    <m/>
    <m/>
    <m/>
    <m/>
    <m/>
    <m/>
    <m/>
    <m/>
    <n v="0"/>
    <n v="0"/>
    <n v="0"/>
    <n v="0"/>
    <n v="0"/>
    <n v="0"/>
    <n v="0"/>
    <n v="0"/>
    <n v="0"/>
    <n v="0"/>
    <n v="0"/>
    <n v="0"/>
    <n v="0"/>
    <n v="0"/>
    <n v="0"/>
    <n v="0"/>
    <n v="0"/>
    <n v="0"/>
    <n v="0"/>
    <n v="0"/>
    <n v="0"/>
    <n v="0"/>
    <n v="0"/>
    <n v="0"/>
    <n v="0"/>
    <x v="0"/>
    <e v="#REF!"/>
    <x v="0"/>
  </r>
  <r>
    <s v="J2RR01R2UJ0ALOE PALM"/>
    <s v="12/01/2021"/>
    <d v="2021-05-06T00:00:00"/>
    <m/>
    <x v="4"/>
    <x v="4"/>
    <s v="004.265.100.102"/>
    <s v="J2RR01R2UJ0"/>
    <s v="SS SWEATER"/>
    <s v="G7GP"/>
    <s v="ALOE PALM"/>
    <s v="SWTR ARIA"/>
    <s v="CN"/>
    <n v="24"/>
    <x v="1"/>
    <n v="19000"/>
    <n v="99"/>
    <n v="7.4399999999999995"/>
    <n v="0.31"/>
    <m/>
    <m/>
    <m/>
    <m/>
    <m/>
    <m/>
    <m/>
    <m/>
    <m/>
    <n v="0"/>
    <n v="0"/>
    <n v="0"/>
    <n v="0"/>
    <n v="0"/>
    <n v="0"/>
    <n v="0"/>
    <n v="0"/>
    <n v="0"/>
    <n v="0"/>
    <n v="0"/>
    <n v="0"/>
    <n v="0"/>
    <n v="0"/>
    <n v="0"/>
    <n v="0"/>
    <n v="0"/>
    <n v="0"/>
    <n v="0"/>
    <n v="0"/>
    <n v="0"/>
    <n v="0"/>
    <n v="0"/>
    <n v="0"/>
    <n v="0"/>
    <x v="0"/>
    <e v="#REF!"/>
    <x v="0"/>
  </r>
  <r>
    <s v="J2RR01R2UJ0BALLET PINK"/>
    <s v="12/01/2021"/>
    <d v="2021-05-06T00:00:00"/>
    <m/>
    <x v="4"/>
    <x v="4"/>
    <s v="004.265.100.102"/>
    <s v="J2RR01R2UJ0"/>
    <s v="SS SWEATER"/>
    <s v="G6K9"/>
    <s v="BALLET PINK"/>
    <s v="SWTR ARIA"/>
    <s v="CN"/>
    <n v="24"/>
    <x v="1"/>
    <n v="19000"/>
    <n v="99"/>
    <n v="7.4399999999999995"/>
    <n v="0.31"/>
    <m/>
    <m/>
    <m/>
    <m/>
    <m/>
    <m/>
    <m/>
    <m/>
    <m/>
    <n v="0"/>
    <n v="0"/>
    <n v="0"/>
    <n v="0"/>
    <n v="0"/>
    <n v="0"/>
    <n v="0"/>
    <n v="0"/>
    <n v="0"/>
    <n v="0"/>
    <n v="0"/>
    <n v="0"/>
    <n v="0"/>
    <n v="0"/>
    <n v="0"/>
    <n v="0"/>
    <n v="0"/>
    <n v="0"/>
    <n v="0"/>
    <n v="0"/>
    <n v="0"/>
    <n v="0"/>
    <n v="0"/>
    <n v="0"/>
    <n v="0"/>
    <x v="0"/>
    <e v="#REF!"/>
    <x v="0"/>
  </r>
  <r>
    <s v="J2RR02Z2GL0Jet Black A996"/>
    <s v="12/01/2021"/>
    <d v="2021-05-06T00:00:00"/>
    <m/>
    <x v="4"/>
    <x v="4"/>
    <s v="004.265.100.101"/>
    <s v="J2RR02Z2GL0"/>
    <s v="LS SWEATER SHRUG_PARTY DRESS"/>
    <s v="JBLK"/>
    <s v="Jet Black A996"/>
    <s v="VISCOSE MIX JACQUARD"/>
    <s v="CN"/>
    <n v="46"/>
    <x v="3"/>
    <n v="39000"/>
    <n v="189"/>
    <n v="14.26"/>
    <n v="0.31"/>
    <m/>
    <m/>
    <m/>
    <m/>
    <m/>
    <m/>
    <m/>
    <m/>
    <m/>
    <n v="0"/>
    <n v="0"/>
    <n v="0"/>
    <n v="0"/>
    <n v="0"/>
    <n v="0"/>
    <n v="0"/>
    <n v="0"/>
    <n v="0"/>
    <n v="0"/>
    <n v="0"/>
    <n v="0"/>
    <n v="0"/>
    <n v="0"/>
    <n v="0"/>
    <n v="0"/>
    <n v="0"/>
    <n v="0"/>
    <n v="0"/>
    <n v="0"/>
    <n v="0"/>
    <n v="0"/>
    <n v="0"/>
    <n v="0"/>
    <n v="0"/>
    <x v="0"/>
    <e v="#REF!"/>
    <x v="0"/>
  </r>
  <r>
    <s v="J2RR02Z2GL0PINK TRIP"/>
    <s v="12/01/2021"/>
    <d v="2021-05-06T00:00:00"/>
    <m/>
    <x v="4"/>
    <x v="4"/>
    <s v="004.265.100.101"/>
    <s v="J2RR02Z2GL0"/>
    <s v="LS SWEATER SHRUG_PARTY DRESS"/>
    <s v="G618"/>
    <s v="PINK TRIP"/>
    <s v="VISCOSE MIX JACQUARD"/>
    <s v="CN"/>
    <n v="46"/>
    <x v="3"/>
    <n v="39000"/>
    <n v="189"/>
    <n v="14.26"/>
    <n v="0.31"/>
    <m/>
    <m/>
    <m/>
    <m/>
    <m/>
    <m/>
    <m/>
    <m/>
    <m/>
    <n v="0"/>
    <n v="0"/>
    <n v="0"/>
    <n v="0"/>
    <n v="0"/>
    <n v="0"/>
    <n v="0"/>
    <n v="0"/>
    <n v="0"/>
    <n v="0"/>
    <n v="0"/>
    <n v="0"/>
    <n v="0"/>
    <n v="0"/>
    <n v="0"/>
    <n v="0"/>
    <n v="0"/>
    <n v="0"/>
    <n v="0"/>
    <n v="0"/>
    <n v="0"/>
    <n v="0"/>
    <n v="0"/>
    <n v="0"/>
    <n v="0"/>
    <x v="0"/>
    <e v="#REF!"/>
    <x v="0"/>
  </r>
  <r>
    <s v="J2RR02Z2GL0Pure White"/>
    <s v="12/01/2021"/>
    <d v="2021-05-06T00:00:00"/>
    <m/>
    <x v="4"/>
    <x v="4"/>
    <s v="004.265.100.101"/>
    <s v="J2RR02Z2GL0"/>
    <s v="LS SWEATER SHRUG_PARTY DRESS"/>
    <s v="G011"/>
    <s v="Pure White"/>
    <s v="VISCOSE MIX JACQUARD"/>
    <s v="CN"/>
    <n v="46"/>
    <x v="3"/>
    <n v="39000"/>
    <n v="189"/>
    <n v="14.26"/>
    <n v="0.31"/>
    <m/>
    <m/>
    <m/>
    <m/>
    <m/>
    <m/>
    <m/>
    <m/>
    <m/>
    <n v="0"/>
    <n v="0"/>
    <n v="0"/>
    <n v="0"/>
    <n v="0"/>
    <n v="0"/>
    <n v="0"/>
    <n v="0"/>
    <n v="0"/>
    <n v="0"/>
    <n v="0"/>
    <n v="0"/>
    <n v="0"/>
    <n v="0"/>
    <n v="0"/>
    <n v="0"/>
    <n v="0"/>
    <n v="0"/>
    <n v="0"/>
    <n v="0"/>
    <n v="0"/>
    <n v="0"/>
    <n v="0"/>
    <n v="0"/>
    <n v="0"/>
    <x v="0"/>
    <e v="#REF!"/>
    <x v="0"/>
  </r>
  <r>
    <s v="J2RR02Z2GL0SILK BLUE"/>
    <s v="12/01/2021"/>
    <d v="2021-05-06T00:00:00"/>
    <m/>
    <x v="4"/>
    <x v="4"/>
    <s v="004.265.100.101"/>
    <s v="J2RR02Z2GL0"/>
    <s v="LS SWEATER SHRUG_PARTY DRESS"/>
    <s v="G7R1"/>
    <s v="SILK BLUE"/>
    <s v="VISCOSE MIX JACQUARD"/>
    <s v="CN"/>
    <n v="46"/>
    <x v="3"/>
    <n v="39000"/>
    <n v="189"/>
    <n v="14.26"/>
    <n v="0.31"/>
    <m/>
    <m/>
    <m/>
    <m/>
    <m/>
    <m/>
    <m/>
    <m/>
    <m/>
    <n v="0"/>
    <n v="0"/>
    <n v="0"/>
    <n v="0"/>
    <n v="0"/>
    <n v="0"/>
    <n v="0"/>
    <n v="0"/>
    <n v="0"/>
    <n v="0"/>
    <n v="0"/>
    <n v="0"/>
    <n v="0"/>
    <n v="0"/>
    <n v="0"/>
    <n v="0"/>
    <n v="0"/>
    <n v="0"/>
    <n v="0"/>
    <n v="0"/>
    <n v="0"/>
    <n v="0"/>
    <n v="0"/>
    <n v="0"/>
    <n v="0"/>
    <x v="0"/>
    <e v="#REF!"/>
    <x v="0"/>
  </r>
  <r>
    <s v="J2RR02Z2GL0ALOE PALM"/>
    <s v="12/01/2021"/>
    <d v="2021-05-06T00:00:00"/>
    <m/>
    <x v="4"/>
    <x v="4"/>
    <s v="004.265.100.101"/>
    <s v="J2RR02Z2GL0"/>
    <s v="LS SWEATER SHRUG_PARTY DRESS"/>
    <s v="G7GP"/>
    <s v="ALOE PALM"/>
    <s v="VISCOSE MIX JACQUARD"/>
    <s v="CN"/>
    <n v="46"/>
    <x v="3"/>
    <n v="39000"/>
    <n v="189"/>
    <n v="14.26"/>
    <n v="0.31"/>
    <m/>
    <m/>
    <m/>
    <m/>
    <m/>
    <m/>
    <m/>
    <m/>
    <m/>
    <n v="0"/>
    <n v="0"/>
    <n v="0"/>
    <n v="0"/>
    <n v="0"/>
    <n v="0"/>
    <n v="0"/>
    <n v="0"/>
    <n v="0"/>
    <n v="0"/>
    <n v="0"/>
    <n v="0"/>
    <n v="0"/>
    <n v="0"/>
    <n v="0"/>
    <n v="0"/>
    <n v="0"/>
    <n v="0"/>
    <n v="0"/>
    <n v="0"/>
    <n v="0"/>
    <n v="0"/>
    <n v="0"/>
    <n v="0"/>
    <n v="0"/>
    <x v="0"/>
    <e v="#REF!"/>
    <x v="0"/>
  </r>
  <r>
    <s v="J2RR02Z2GL0BALLET PINK"/>
    <s v="12/01/2021"/>
    <d v="2021-05-06T00:00:00"/>
    <m/>
    <x v="4"/>
    <x v="4"/>
    <s v="004.265.100.101"/>
    <s v="J2RR02Z2GL0"/>
    <s v="LS SWEATER SHRUG_PARTY DRESS"/>
    <s v="G6K9"/>
    <s v="BALLET PINK"/>
    <s v="VISCOSE MIX JACQUARD"/>
    <s v="CN"/>
    <n v="46"/>
    <x v="3"/>
    <n v="39000"/>
    <n v="189"/>
    <n v="14.26"/>
    <n v="0.31"/>
    <m/>
    <m/>
    <m/>
    <m/>
    <m/>
    <m/>
    <m/>
    <m/>
    <m/>
    <n v="0"/>
    <n v="0"/>
    <n v="0"/>
    <n v="0"/>
    <n v="0"/>
    <n v="0"/>
    <n v="0"/>
    <n v="0"/>
    <n v="0"/>
    <n v="0"/>
    <n v="0"/>
    <n v="0"/>
    <n v="0"/>
    <n v="0"/>
    <n v="0"/>
    <n v="0"/>
    <n v="0"/>
    <n v="0"/>
    <n v="0"/>
    <n v="0"/>
    <n v="0"/>
    <n v="0"/>
    <n v="0"/>
    <n v="0"/>
    <n v="0"/>
    <x v="0"/>
    <e v="#REF!"/>
    <x v="0"/>
  </r>
  <r>
    <s v="J2RR08Z2XW0ALOE PALM MULTI"/>
    <s v="12/01/2021"/>
    <d v="2021-05-06T00:00:00"/>
    <m/>
    <x v="4"/>
    <x v="4"/>
    <s v="004.265.100.101"/>
    <s v="J2RR08Z2XW0"/>
    <s v="HOODED LS SWEATER_MINIME"/>
    <s v="F7KK"/>
    <s v="ALOE PALM MULTI"/>
    <s v="SWTR LUREX BOUCLE"/>
    <s v="CN"/>
    <n v="46"/>
    <x v="1"/>
    <n v="39000"/>
    <n v="189"/>
    <n v="14.26"/>
    <n v="0.31"/>
    <m/>
    <m/>
    <m/>
    <m/>
    <m/>
    <m/>
    <m/>
    <m/>
    <m/>
    <n v="0"/>
    <n v="0"/>
    <n v="0"/>
    <n v="0"/>
    <n v="0"/>
    <n v="0"/>
    <n v="0"/>
    <n v="0"/>
    <n v="0"/>
    <n v="0"/>
    <n v="0"/>
    <n v="0"/>
    <n v="0"/>
    <n v="0"/>
    <n v="0"/>
    <n v="0"/>
    <n v="0"/>
    <n v="0"/>
    <n v="0"/>
    <n v="0"/>
    <n v="0"/>
    <n v="0"/>
    <n v="0"/>
    <n v="0"/>
    <n v="0"/>
    <x v="0"/>
    <e v="#REF!"/>
    <x v="0"/>
  </r>
  <r>
    <s v="J2RR08Z2XW0BALLET PINK MULTI"/>
    <s v="12/01/2021"/>
    <d v="2021-05-06T00:00:00"/>
    <m/>
    <x v="4"/>
    <x v="4"/>
    <s v="004.265.100.101"/>
    <s v="J2RR08Z2XW0"/>
    <s v="HOODED LS SWEATER_MINIME"/>
    <s v="F60W"/>
    <s v="BALLET PINK MULTI"/>
    <s v="SWTR LUREX BOUCLE"/>
    <s v="CN"/>
    <n v="46"/>
    <x v="1"/>
    <n v="39000"/>
    <n v="189"/>
    <n v="14.26"/>
    <n v="0.31"/>
    <m/>
    <m/>
    <m/>
    <m/>
    <m/>
    <m/>
    <m/>
    <m/>
    <m/>
    <n v="0"/>
    <n v="0"/>
    <n v="0"/>
    <n v="0"/>
    <n v="0"/>
    <n v="0"/>
    <n v="0"/>
    <n v="0"/>
    <n v="0"/>
    <n v="0"/>
    <n v="0"/>
    <n v="0"/>
    <n v="0"/>
    <n v="0"/>
    <n v="0"/>
    <n v="0"/>
    <n v="0"/>
    <n v="0"/>
    <n v="0"/>
    <n v="0"/>
    <n v="0"/>
    <n v="0"/>
    <n v="0"/>
    <n v="0"/>
    <n v="0"/>
    <x v="0"/>
    <e v="#REF!"/>
    <x v="0"/>
  </r>
  <r>
    <s v="J2RR08Z2XW0CREAM WHITE MULTI"/>
    <s v="12/01/2021"/>
    <d v="2021-05-06T00:00:00"/>
    <m/>
    <x v="4"/>
    <x v="4"/>
    <s v="004.265.100.101"/>
    <s v="J2RR08Z2XW0"/>
    <s v="HOODED LS SWEATER_MINIME"/>
    <s v="F0D9"/>
    <s v="CREAM WHITE MULTI"/>
    <s v="SWTR LUREX BOUCLE"/>
    <s v="CN"/>
    <n v="46"/>
    <x v="1"/>
    <n v="39000"/>
    <n v="189"/>
    <n v="14.26"/>
    <n v="0.31"/>
    <n v="18"/>
    <n v="9"/>
    <n v="9"/>
    <n v="9"/>
    <n v="9"/>
    <n v="9"/>
    <m/>
    <m/>
    <m/>
    <n v="63"/>
    <n v="898.38"/>
    <n v="0"/>
    <n v="0"/>
    <n v="0"/>
    <n v="0"/>
    <n v="0"/>
    <n v="0"/>
    <n v="0"/>
    <n v="0"/>
    <n v="0"/>
    <n v="0"/>
    <n v="0"/>
    <n v="0"/>
    <n v="0"/>
    <n v="0"/>
    <n v="0"/>
    <n v="0"/>
    <n v="0"/>
    <n v="0"/>
    <n v="0"/>
    <n v="0"/>
    <n v="0"/>
    <n v="0"/>
    <n v="0"/>
    <x v="0"/>
    <e v="#REF!"/>
    <x v="0"/>
  </r>
  <r>
    <s v="J2RR08Z2XW0MOCCASIN MULTI"/>
    <s v="12/01/2021"/>
    <d v="2021-05-06T00:00:00"/>
    <m/>
    <x v="4"/>
    <x v="4"/>
    <s v="004.265.100.101"/>
    <s v="J2RR08Z2XW0"/>
    <s v="HOODED LS SWEATER_MINIME"/>
    <s v="F1J1"/>
    <s v="MOCCASIN MULTI"/>
    <s v="SWTR LUREX BOUCLE"/>
    <s v="CN"/>
    <n v="46"/>
    <x v="1"/>
    <n v="39000"/>
    <n v="189"/>
    <n v="14.26"/>
    <n v="0.31"/>
    <n v="18"/>
    <n v="9"/>
    <n v="9"/>
    <n v="9"/>
    <n v="9"/>
    <n v="9"/>
    <m/>
    <m/>
    <m/>
    <n v="63"/>
    <n v="898.38"/>
    <n v="0"/>
    <n v="0"/>
    <n v="0"/>
    <n v="0"/>
    <n v="0"/>
    <n v="0"/>
    <n v="0"/>
    <n v="0"/>
    <n v="0"/>
    <n v="0"/>
    <n v="0"/>
    <n v="0"/>
    <n v="0"/>
    <n v="0"/>
    <n v="0"/>
    <n v="0"/>
    <n v="0"/>
    <n v="0"/>
    <n v="0"/>
    <n v="0"/>
    <n v="0"/>
    <n v="0"/>
    <n v="0"/>
    <x v="0"/>
    <e v="#REF!"/>
    <x v="0"/>
  </r>
  <r>
    <s v="J2RR08Z2XW0WIND CLOUD MULTI"/>
    <s v="12/01/2021"/>
    <d v="2021-05-06T00:00:00"/>
    <m/>
    <x v="4"/>
    <x v="4"/>
    <s v="004.265.100.101"/>
    <s v="J2RR08Z2XW0"/>
    <s v="HOODED LS SWEATER_MINIME"/>
    <s v="F9EU"/>
    <s v="WIND CLOUD MULTI"/>
    <s v="SWTR LUREX BOUCLE"/>
    <s v="CN"/>
    <n v="46"/>
    <x v="1"/>
    <n v="39000"/>
    <n v="189"/>
    <n v="14.26"/>
    <n v="0.31"/>
    <n v="18"/>
    <n v="9"/>
    <n v="9"/>
    <n v="9"/>
    <n v="9"/>
    <n v="9"/>
    <m/>
    <m/>
    <m/>
    <n v="63"/>
    <n v="898.38"/>
    <n v="0"/>
    <n v="0"/>
    <n v="0"/>
    <n v="0"/>
    <n v="0"/>
    <n v="0"/>
    <n v="0"/>
    <n v="0"/>
    <n v="0"/>
    <n v="0"/>
    <n v="0"/>
    <n v="0"/>
    <n v="0"/>
    <n v="0"/>
    <n v="0"/>
    <n v="0"/>
    <n v="0"/>
    <n v="0"/>
    <n v="0"/>
    <n v="0"/>
    <n v="0"/>
    <n v="0"/>
    <n v="0"/>
    <x v="0"/>
    <e v="#REF!"/>
    <x v="0"/>
  </r>
  <r>
    <s v="J73I56K8HM0DECK BLUE"/>
    <s v="12/01/2021"/>
    <d v="2021-05-06T00:00:00"/>
    <m/>
    <x v="0"/>
    <x v="4"/>
    <s v="004.265.087.086"/>
    <s v="J73I56K8HM0"/>
    <s v="SS T-SHIRT_CORE"/>
    <s v="DEKB"/>
    <s v="DECK BLUE"/>
    <s v="ORGANIC COTTON 160GSM"/>
    <s v="BD"/>
    <n v="20"/>
    <x v="1"/>
    <n v="19000"/>
    <n v="79"/>
    <n v="6.2"/>
    <n v="0.31"/>
    <m/>
    <m/>
    <m/>
    <m/>
    <m/>
    <m/>
    <m/>
    <m/>
    <m/>
    <n v="0"/>
    <n v="0"/>
    <n v="0"/>
    <n v="0"/>
    <n v="0"/>
    <n v="0"/>
    <n v="0"/>
    <n v="0"/>
    <n v="0"/>
    <n v="0"/>
    <n v="0"/>
    <n v="0"/>
    <n v="0"/>
    <n v="0"/>
    <n v="0"/>
    <n v="0"/>
    <n v="0"/>
    <n v="0"/>
    <n v="0"/>
    <n v="0"/>
    <n v="0"/>
    <n v="0"/>
    <n v="0"/>
    <n v="0"/>
    <n v="0"/>
    <x v="0"/>
    <e v="#REF!"/>
    <x v="0"/>
  </r>
  <r>
    <s v="J73I56K8HM0TRUE WHITE A000"/>
    <s v="12/01/2021"/>
    <d v="2021-05-06T00:00:00"/>
    <m/>
    <x v="0"/>
    <x v="4"/>
    <s v="004.265.087.086"/>
    <s v="J73I56K8HM0"/>
    <s v="SS T-SHIRT_CORE"/>
    <s v="TWHT"/>
    <s v="TRUE WHITE A000"/>
    <s v="ORGANIC COTTON 160GSM"/>
    <s v="BD"/>
    <n v="20"/>
    <x v="1"/>
    <n v="19000"/>
    <n v="79"/>
    <n v="6.2"/>
    <n v="0.31"/>
    <m/>
    <m/>
    <m/>
    <m/>
    <m/>
    <m/>
    <m/>
    <m/>
    <m/>
    <n v="0"/>
    <n v="0"/>
    <n v="0"/>
    <n v="0"/>
    <n v="0"/>
    <n v="0"/>
    <n v="0"/>
    <n v="0"/>
    <n v="0"/>
    <n v="0"/>
    <n v="0"/>
    <n v="0"/>
    <n v="0"/>
    <n v="0"/>
    <n v="0"/>
    <n v="0"/>
    <n v="0"/>
    <n v="0"/>
    <n v="0"/>
    <n v="0"/>
    <n v="0"/>
    <n v="0"/>
    <n v="0"/>
    <n v="0"/>
    <n v="0"/>
    <x v="0"/>
    <e v="#REF!"/>
    <x v="0"/>
  </r>
  <r>
    <s v="J73I56K8HM0JET BLACK W/ FROST GREY"/>
    <s v="12/01/2021"/>
    <d v="2021-05-06T00:00:00"/>
    <m/>
    <x v="0"/>
    <x v="4"/>
    <s v="004.265.087.086"/>
    <s v="J73I56K8HM0"/>
    <s v="SS T-SHIRT_CORE"/>
    <s v="A996"/>
    <s v="JET BLACK W/ FROST GREY"/>
    <s v="ORGANIC COTTON 160GSM"/>
    <s v="BD"/>
    <n v="20"/>
    <x v="1"/>
    <n v="19000"/>
    <n v="79"/>
    <n v="6.2"/>
    <n v="0.31"/>
    <m/>
    <m/>
    <m/>
    <m/>
    <m/>
    <m/>
    <m/>
    <m/>
    <m/>
    <n v="0"/>
    <n v="0"/>
    <n v="0"/>
    <n v="0"/>
    <n v="0"/>
    <n v="0"/>
    <n v="0"/>
    <n v="0"/>
    <n v="0"/>
    <n v="0"/>
    <n v="0"/>
    <n v="0"/>
    <n v="0"/>
    <n v="0"/>
    <n v="0"/>
    <n v="0"/>
    <n v="0"/>
    <n v="0"/>
    <n v="0"/>
    <n v="0"/>
    <n v="0"/>
    <n v="0"/>
    <n v="0"/>
    <n v="0"/>
    <n v="0"/>
    <x v="0"/>
    <e v="#REF!"/>
    <x v="0"/>
  </r>
  <r>
    <s v="J73I56K8HM0ALABASTER PINK"/>
    <s v="12/01/2021"/>
    <d v="2021-05-06T00:00:00"/>
    <m/>
    <x v="0"/>
    <x v="4"/>
    <s v="004.265.087.086"/>
    <s v="J73I56K8HM0"/>
    <s v="SS T-SHIRT_CORE"/>
    <s v="G600"/>
    <s v="ALABASTER PINK"/>
    <s v="ORGANIC COTTON 160GSM"/>
    <s v="BD"/>
    <n v="20"/>
    <x v="1"/>
    <n v="19000"/>
    <n v="79"/>
    <n v="6.2"/>
    <n v="0.31"/>
    <m/>
    <m/>
    <m/>
    <m/>
    <m/>
    <m/>
    <m/>
    <m/>
    <m/>
    <n v="0"/>
    <n v="0"/>
    <n v="0"/>
    <n v="0"/>
    <n v="0"/>
    <n v="0"/>
    <n v="0"/>
    <n v="0"/>
    <n v="0"/>
    <n v="0"/>
    <n v="0"/>
    <n v="0"/>
    <n v="0"/>
    <n v="0"/>
    <n v="0"/>
    <n v="0"/>
    <n v="0"/>
    <n v="0"/>
    <n v="0"/>
    <n v="0"/>
    <n v="0"/>
    <n v="0"/>
    <n v="0"/>
    <n v="0"/>
    <n v="0"/>
    <x v="0"/>
    <e v="#REF!"/>
    <x v="0"/>
  </r>
  <r>
    <s v="J73I56K8HM0PINK TRIP"/>
    <s v="12/01/2021"/>
    <d v="2021-05-06T00:00:00"/>
    <m/>
    <x v="0"/>
    <x v="4"/>
    <s v="004.265.087.086"/>
    <s v="J73I56K8HM0"/>
    <s v="SS T-SHIRT_CORE"/>
    <s v="G618"/>
    <s v="PINK TRIP"/>
    <s v="ORGANIC COTTON 160GSM"/>
    <s v="BD"/>
    <n v="20"/>
    <x v="1"/>
    <n v="19000"/>
    <n v="79"/>
    <n v="6.2"/>
    <n v="0.31"/>
    <m/>
    <m/>
    <m/>
    <m/>
    <m/>
    <m/>
    <m/>
    <m/>
    <m/>
    <n v="0"/>
    <n v="0"/>
    <n v="0"/>
    <n v="0"/>
    <n v="0"/>
    <n v="0"/>
    <n v="0"/>
    <n v="0"/>
    <n v="0"/>
    <n v="0"/>
    <n v="0"/>
    <n v="0"/>
    <n v="0"/>
    <n v="0"/>
    <n v="0"/>
    <n v="0"/>
    <n v="0"/>
    <n v="0"/>
    <n v="0"/>
    <n v="0"/>
    <n v="0"/>
    <n v="0"/>
    <n v="0"/>
    <n v="0"/>
    <n v="0"/>
    <x v="0"/>
    <e v="#REF!"/>
    <x v="0"/>
  </r>
  <r>
    <s v="J74A15D2UM0MEDIUM WASHED"/>
    <s v="12/01/2021"/>
    <d v="2021-05-06T00:00:00"/>
    <m/>
    <x v="3"/>
    <x v="4"/>
    <s v="004.265.010.011"/>
    <s v="J74A15D2UM0"/>
    <s v="SKINNY DENIM PANTS_CORE"/>
    <s v="MEWA"/>
    <s v="MEDIUM WASHED"/>
    <s v="SUPER STRETCH-069_174"/>
    <s v="IN"/>
    <n v="42"/>
    <x v="1"/>
    <n v="29000"/>
    <n v="169"/>
    <n v="13.02"/>
    <n v="0.31"/>
    <m/>
    <m/>
    <m/>
    <m/>
    <m/>
    <m/>
    <m/>
    <m/>
    <m/>
    <n v="0"/>
    <n v="0"/>
    <n v="0"/>
    <n v="0"/>
    <n v="0"/>
    <n v="0"/>
    <n v="0"/>
    <n v="0"/>
    <n v="0"/>
    <n v="0"/>
    <n v="0"/>
    <n v="0"/>
    <n v="0"/>
    <n v="0"/>
    <n v="0"/>
    <n v="0"/>
    <n v="0"/>
    <n v="0"/>
    <n v="0"/>
    <n v="0"/>
    <n v="0"/>
    <n v="0"/>
    <n v="0"/>
    <n v="0"/>
    <n v="0"/>
    <x v="0"/>
    <e v="#REF!"/>
    <x v="0"/>
  </r>
  <r>
    <s v="J74A15D2UM0LIGHT MEDIUM WASH W/ SPLATTERS"/>
    <s v="12/01/2021"/>
    <d v="2021-05-06T00:00:00"/>
    <m/>
    <x v="3"/>
    <x v="4"/>
    <s v="004.265.010.011"/>
    <s v="J74A15D2UM0"/>
    <s v="SKINNY DENIM PANTS_CORE"/>
    <s v="LMWS"/>
    <s v="LIGHT MEDIUM WASH W/ SPLATTERS"/>
    <s v="SUPER STRETCH-069_174"/>
    <s v="IN"/>
    <n v="42"/>
    <x v="1"/>
    <n v="29000"/>
    <n v="169"/>
    <n v="13.02"/>
    <n v="0.31"/>
    <m/>
    <m/>
    <m/>
    <m/>
    <m/>
    <m/>
    <m/>
    <m/>
    <m/>
    <n v="0"/>
    <n v="0"/>
    <n v="0"/>
    <n v="0"/>
    <n v="0"/>
    <n v="0"/>
    <n v="0"/>
    <n v="0"/>
    <n v="0"/>
    <n v="0"/>
    <n v="0"/>
    <n v="0"/>
    <n v="0"/>
    <n v="0"/>
    <n v="0"/>
    <n v="0"/>
    <n v="0"/>
    <n v="0"/>
    <n v="0"/>
    <n v="0"/>
    <n v="0"/>
    <n v="0"/>
    <n v="0"/>
    <n v="0"/>
    <n v="0"/>
    <x v="0"/>
    <e v="#REF!"/>
    <x v="0"/>
  </r>
  <r>
    <s v="J74Q10KAUG0JET BLACK W/ FROST GREY"/>
    <s v="12/01/2021"/>
    <d v="2021-05-06T00:00:00"/>
    <m/>
    <x v="0"/>
    <x v="4"/>
    <s v="004.265.080.084"/>
    <s v="J74Q10KAUG0"/>
    <s v="LS ACTIVEWEAR_CORE"/>
    <s v="A996"/>
    <s v="JET BLACK W/ FROST GREY"/>
    <s v="ORGANIC FRENCH TERRY 250GSM"/>
    <s v="BD"/>
    <n v="32"/>
    <x v="1"/>
    <n v="29000"/>
    <n v="129"/>
    <n v="9.92"/>
    <n v="0.31"/>
    <m/>
    <m/>
    <m/>
    <m/>
    <m/>
    <m/>
    <m/>
    <m/>
    <m/>
    <n v="0"/>
    <n v="0"/>
    <n v="0"/>
    <n v="0"/>
    <n v="0"/>
    <n v="0"/>
    <n v="0"/>
    <n v="0"/>
    <n v="0"/>
    <n v="0"/>
    <n v="0"/>
    <n v="0"/>
    <n v="0"/>
    <n v="0"/>
    <n v="0"/>
    <n v="0"/>
    <n v="0"/>
    <n v="0"/>
    <n v="0"/>
    <n v="0"/>
    <n v="0"/>
    <n v="0"/>
    <n v="0"/>
    <n v="0"/>
    <n v="0"/>
    <x v="0"/>
    <e v="#REF!"/>
    <x v="0"/>
  </r>
  <r>
    <s v="J74Q10KAUG0TRUE WHITE A000"/>
    <s v="12/01/2021"/>
    <d v="2021-05-06T00:00:00"/>
    <m/>
    <x v="0"/>
    <x v="4"/>
    <s v="004.265.080.084"/>
    <s v="J74Q10KAUG0"/>
    <s v="LS ACTIVEWEAR_CORE"/>
    <s v="TWHT"/>
    <s v="TRUE WHITE A000"/>
    <s v="ORGANIC FRENCH TERRY 250GSM"/>
    <s v="BD"/>
    <n v="32"/>
    <x v="1"/>
    <n v="29000"/>
    <n v="129"/>
    <n v="9.92"/>
    <n v="0.31"/>
    <m/>
    <m/>
    <m/>
    <m/>
    <m/>
    <m/>
    <m/>
    <m/>
    <m/>
    <n v="0"/>
    <n v="0"/>
    <n v="0"/>
    <n v="0"/>
    <n v="0"/>
    <n v="0"/>
    <n v="0"/>
    <n v="0"/>
    <n v="0"/>
    <n v="0"/>
    <n v="0"/>
    <n v="0"/>
    <n v="0"/>
    <n v="0"/>
    <n v="0"/>
    <n v="0"/>
    <n v="0"/>
    <n v="0"/>
    <n v="0"/>
    <n v="0"/>
    <n v="0"/>
    <n v="0"/>
    <n v="0"/>
    <n v="0"/>
    <n v="0"/>
    <x v="0"/>
    <e v="#REF!"/>
    <x v="0"/>
  </r>
  <r>
    <s v="J74Q10KAUG0ALABASTER PINK"/>
    <s v="12/01/2021"/>
    <d v="2021-05-06T00:00:00"/>
    <m/>
    <x v="0"/>
    <x v="4"/>
    <s v="004.265.080.084"/>
    <s v="J74Q10KAUG0"/>
    <s v="LS ACTIVEWEAR_CORE"/>
    <s v="G600"/>
    <s v="ALABASTER PINK"/>
    <s v="ORGANIC FRENCH TERRY 250GSM"/>
    <s v="BD"/>
    <n v="32"/>
    <x v="1"/>
    <n v="29000"/>
    <n v="129"/>
    <n v="9.92"/>
    <n v="0.31"/>
    <m/>
    <m/>
    <m/>
    <m/>
    <m/>
    <m/>
    <m/>
    <m/>
    <m/>
    <n v="0"/>
    <n v="0"/>
    <n v="0"/>
    <n v="0"/>
    <n v="0"/>
    <n v="0"/>
    <n v="0"/>
    <n v="0"/>
    <n v="0"/>
    <n v="0"/>
    <n v="0"/>
    <n v="0"/>
    <n v="0"/>
    <n v="0"/>
    <n v="0"/>
    <n v="0"/>
    <n v="0"/>
    <n v="0"/>
    <n v="0"/>
    <n v="0"/>
    <n v="0"/>
    <n v="0"/>
    <n v="0"/>
    <n v="0"/>
    <n v="0"/>
    <x v="0"/>
    <e v="#REF!"/>
    <x v="0"/>
  </r>
  <r>
    <s v="J81B08KAUH0Jet Black A996"/>
    <s v="12/01/2021"/>
    <d v="2021-05-06T00:00:00"/>
    <m/>
    <x v="0"/>
    <x v="4"/>
    <s v="004.265.014.014"/>
    <s v="J81B08KAUH0"/>
    <s v="JEGGINS_CORE"/>
    <s v="JBLK"/>
    <s v="Jet Black A996"/>
    <s v="SUSTAINABLE PUNTO MILANO"/>
    <s v="CN"/>
    <n v="32"/>
    <x v="1"/>
    <n v="29000"/>
    <n v="129"/>
    <n v="9.92"/>
    <n v="0.31"/>
    <m/>
    <m/>
    <m/>
    <m/>
    <m/>
    <m/>
    <m/>
    <m/>
    <m/>
    <n v="0"/>
    <n v="0"/>
    <n v="0"/>
    <n v="0"/>
    <n v="0"/>
    <n v="0"/>
    <n v="0"/>
    <n v="0"/>
    <n v="0"/>
    <n v="0"/>
    <n v="0"/>
    <n v="0"/>
    <n v="0"/>
    <n v="0"/>
    <n v="0"/>
    <n v="0"/>
    <n v="0"/>
    <n v="0"/>
    <n v="0"/>
    <n v="0"/>
    <n v="0"/>
    <n v="0"/>
    <n v="0"/>
    <n v="0"/>
    <n v="0"/>
    <x v="0"/>
    <e v="#REF!"/>
    <x v="0"/>
  </r>
  <r>
    <s v="J81I15J1311BLACK AND RED BLOCK"/>
    <s v="12/01/2021"/>
    <d v="2021-05-06T00:00:00"/>
    <m/>
    <x v="0"/>
    <x v="4"/>
    <s v="004.265.087.086"/>
    <s v="J81I15J1311"/>
    <s v="CROPPED SS TSHIRT_CORE"/>
    <s v="P9BA"/>
    <s v="BLACK AND RED BLOCK"/>
    <s v="ORGANIC STRETCH JERSEY 180"/>
    <s v="IN"/>
    <n v="20"/>
    <x v="1"/>
    <n v="19000"/>
    <n v="79"/>
    <n v="6.2"/>
    <n v="0.31"/>
    <m/>
    <m/>
    <m/>
    <m/>
    <m/>
    <m/>
    <m/>
    <m/>
    <m/>
    <n v="0"/>
    <n v="0"/>
    <n v="0"/>
    <n v="0"/>
    <n v="0"/>
    <n v="0"/>
    <n v="0"/>
    <n v="0"/>
    <n v="0"/>
    <n v="0"/>
    <n v="0"/>
    <n v="0"/>
    <n v="0"/>
    <n v="0"/>
    <n v="0"/>
    <n v="0"/>
    <n v="0"/>
    <n v="0"/>
    <n v="0"/>
    <n v="0"/>
    <n v="0"/>
    <n v="0"/>
    <n v="0"/>
    <n v="0"/>
    <n v="0"/>
    <x v="0"/>
    <e v="#REF!"/>
    <x v="0"/>
  </r>
  <r>
    <s v="J81I15J1311LIGHT HEATHER GREY M90"/>
    <s v="12/01/2021"/>
    <d v="2021-05-06T00:00:00"/>
    <m/>
    <x v="0"/>
    <x v="4"/>
    <s v="004.265.087.086"/>
    <s v="J81I15J1311"/>
    <s v="CROPPED SS TSHIRT_CORE"/>
    <s v="LHY"/>
    <s v="LIGHT HEATHER GREY M90"/>
    <s v="ORGANIC STRETCH JERSEY 180"/>
    <s v="IN"/>
    <n v="20"/>
    <x v="1"/>
    <n v="19000"/>
    <n v="79"/>
    <n v="6.2"/>
    <n v="0.31"/>
    <m/>
    <m/>
    <m/>
    <m/>
    <m/>
    <m/>
    <m/>
    <m/>
    <m/>
    <n v="0"/>
    <n v="0"/>
    <n v="0"/>
    <n v="0"/>
    <n v="0"/>
    <n v="0"/>
    <n v="0"/>
    <n v="0"/>
    <n v="0"/>
    <n v="0"/>
    <n v="0"/>
    <n v="0"/>
    <n v="0"/>
    <n v="0"/>
    <n v="0"/>
    <n v="0"/>
    <n v="0"/>
    <n v="0"/>
    <n v="0"/>
    <n v="0"/>
    <n v="0"/>
    <n v="0"/>
    <n v="0"/>
    <n v="0"/>
    <n v="0"/>
    <x v="0"/>
    <e v="#REF!"/>
    <x v="0"/>
  </r>
  <r>
    <s v="J81I15J1311TRUE WHITE A000"/>
    <s v="12/01/2021"/>
    <d v="2021-05-06T00:00:00"/>
    <m/>
    <x v="0"/>
    <x v="4"/>
    <s v="004.265.087.086"/>
    <s v="J81I15J1311"/>
    <s v="CROPPED SS TSHIRT_CORE"/>
    <s v="TWHT"/>
    <s v="TRUE WHITE A000"/>
    <s v="ORGANIC STRETCH JERSEY 180"/>
    <s v="IN"/>
    <n v="20"/>
    <x v="1"/>
    <n v="19000"/>
    <n v="79"/>
    <n v="6.2"/>
    <n v="0.31"/>
    <m/>
    <m/>
    <m/>
    <m/>
    <m/>
    <m/>
    <m/>
    <m/>
    <m/>
    <n v="0"/>
    <n v="0"/>
    <n v="0"/>
    <n v="0"/>
    <n v="0"/>
    <n v="0"/>
    <n v="0"/>
    <n v="0"/>
    <n v="0"/>
    <n v="0"/>
    <n v="0"/>
    <n v="0"/>
    <n v="0"/>
    <n v="0"/>
    <n v="0"/>
    <n v="0"/>
    <n v="0"/>
    <n v="0"/>
    <n v="0"/>
    <n v="0"/>
    <n v="0"/>
    <n v="0"/>
    <n v="0"/>
    <n v="0"/>
    <n v="0"/>
    <x v="0"/>
    <e v="#REF!"/>
    <x v="0"/>
  </r>
  <r>
    <s v="J81I15J1311NECESSARY RED"/>
    <s v="12/01/2021"/>
    <d v="2021-05-06T00:00:00"/>
    <m/>
    <x v="0"/>
    <x v="4"/>
    <s v="004.265.087.086"/>
    <s v="J81I15J1311"/>
    <s v="CROPPED SS TSHIRT_CORE"/>
    <s v="G512"/>
    <s v="NECESSARY RED"/>
    <s v="ORGANIC STRETCH JERSEY 180"/>
    <s v="IN"/>
    <n v="20"/>
    <x v="1"/>
    <n v="19000"/>
    <n v="79"/>
    <n v="6.2"/>
    <n v="0.31"/>
    <m/>
    <m/>
    <m/>
    <m/>
    <m/>
    <m/>
    <m/>
    <m/>
    <m/>
    <n v="0"/>
    <n v="0"/>
    <n v="0"/>
    <n v="0"/>
    <n v="0"/>
    <n v="0"/>
    <n v="0"/>
    <n v="0"/>
    <n v="0"/>
    <n v="0"/>
    <n v="0"/>
    <n v="0"/>
    <n v="0"/>
    <n v="0"/>
    <n v="0"/>
    <n v="0"/>
    <n v="0"/>
    <n v="0"/>
    <n v="0"/>
    <n v="0"/>
    <n v="0"/>
    <n v="0"/>
    <n v="0"/>
    <n v="0"/>
    <n v="0"/>
    <x v="0"/>
    <e v="#REF!"/>
    <x v="0"/>
  </r>
  <r>
    <s v="J81L21D4HB0MEDIUM WASHED"/>
    <s v="12/01/2021"/>
    <d v="2021-05-06T00:00:00"/>
    <m/>
    <x v="3"/>
    <x v="4"/>
    <s v="004.265.050.050"/>
    <s v="J81L21D4HB0"/>
    <s v="DENIM JACKET_CORE"/>
    <s v="MEWA"/>
    <s v="MEDIUM WASHED"/>
    <s v="ORGANIC STRETCH DENIM 11.76 OZ"/>
    <s v="IN"/>
    <n v="59"/>
    <x v="1"/>
    <n v="49000"/>
    <n v="239"/>
    <n v="18.29"/>
    <n v="0.31"/>
    <m/>
    <m/>
    <m/>
    <m/>
    <m/>
    <m/>
    <m/>
    <m/>
    <m/>
    <n v="0"/>
    <n v="0"/>
    <n v="0"/>
    <n v="0"/>
    <n v="0"/>
    <n v="0"/>
    <n v="0"/>
    <n v="0"/>
    <n v="0"/>
    <n v="0"/>
    <n v="0"/>
    <n v="0"/>
    <n v="0"/>
    <n v="0"/>
    <n v="0"/>
    <n v="0"/>
    <n v="0"/>
    <n v="0"/>
    <n v="0"/>
    <n v="0"/>
    <n v="0"/>
    <n v="0"/>
    <n v="0"/>
    <n v="0"/>
    <n v="0"/>
    <x v="0"/>
    <e v="#REF!"/>
    <x v="0"/>
  </r>
  <r>
    <s v="J81L21D4HB0BRIGHT MEDIUM WASH"/>
    <s v="12/01/2021"/>
    <d v="2021-05-06T00:00:00"/>
    <m/>
    <x v="3"/>
    <x v="4"/>
    <s v="004.265.050.050"/>
    <s v="J81L21D4HB0"/>
    <s v="DENIM JACKET_CORE"/>
    <s v="BMEW"/>
    <s v="BRIGHT MEDIUM WASH"/>
    <s v="ORGANIC STRETCH DENIM 11.76 OZ"/>
    <s v="IN"/>
    <n v="59"/>
    <x v="1"/>
    <n v="49000"/>
    <n v="239"/>
    <n v="18.29"/>
    <n v="0.31"/>
    <m/>
    <m/>
    <m/>
    <m/>
    <m/>
    <m/>
    <m/>
    <m/>
    <m/>
    <n v="0"/>
    <n v="0"/>
    <n v="0"/>
    <n v="0"/>
    <n v="0"/>
    <n v="0"/>
    <n v="0"/>
    <n v="0"/>
    <n v="0"/>
    <n v="0"/>
    <n v="0"/>
    <n v="0"/>
    <n v="0"/>
    <n v="0"/>
    <n v="0"/>
    <n v="0"/>
    <n v="0"/>
    <n v="0"/>
    <n v="0"/>
    <n v="0"/>
    <n v="0"/>
    <n v="0"/>
    <n v="0"/>
    <n v="0"/>
    <n v="0"/>
    <x v="0"/>
    <e v="#REF!"/>
    <x v="0"/>
  </r>
  <r>
    <s v="J83Q14KAUG0JET BLACK W/ FROST GREY"/>
    <s v="12/01/2021"/>
    <d v="2021-05-06T00:00:00"/>
    <m/>
    <x v="0"/>
    <x v="4"/>
    <s v="004.265.080.084"/>
    <s v="J83Q14KAUG0"/>
    <s v="HOODED LS FLEECE_CORE"/>
    <s v="A996"/>
    <s v="JET BLACK W/ FROST GREY"/>
    <s v="ORGANIC FRENCH TERRY 250GSM"/>
    <s v="BD"/>
    <n v="36"/>
    <x v="1"/>
    <n v="29000"/>
    <n v="149"/>
    <n v="11.16"/>
    <n v="0.31"/>
    <m/>
    <m/>
    <m/>
    <m/>
    <m/>
    <m/>
    <m/>
    <m/>
    <m/>
    <n v="0"/>
    <n v="0"/>
    <n v="0"/>
    <n v="0"/>
    <n v="0"/>
    <n v="0"/>
    <n v="0"/>
    <n v="0"/>
    <n v="0"/>
    <n v="0"/>
    <n v="0"/>
    <n v="0"/>
    <n v="0"/>
    <n v="0"/>
    <n v="0"/>
    <n v="0"/>
    <n v="0"/>
    <n v="0"/>
    <n v="0"/>
    <n v="0"/>
    <n v="0"/>
    <n v="0"/>
    <n v="0"/>
    <n v="0"/>
    <n v="0"/>
    <x v="0"/>
    <e v="#REF!"/>
    <x v="0"/>
  </r>
  <r>
    <s v="J83Q14KAUG0Light Heather Grey"/>
    <s v="12/01/2021"/>
    <d v="2021-05-06T00:00:00"/>
    <m/>
    <x v="0"/>
    <x v="4"/>
    <s v="004.265.080.084"/>
    <s v="J83Q14KAUG0"/>
    <s v="HOODED LS FLEECE_CORE"/>
    <s v="M90"/>
    <s v="Light Heather Grey"/>
    <s v="ORGANIC FRENCH TERRY 250GSM"/>
    <s v="BD"/>
    <n v="36"/>
    <x v="1"/>
    <n v="29000"/>
    <n v="149"/>
    <n v="11.16"/>
    <n v="0.31"/>
    <m/>
    <m/>
    <m/>
    <m/>
    <m/>
    <m/>
    <m/>
    <m/>
    <m/>
    <n v="0"/>
    <n v="0"/>
    <n v="0"/>
    <n v="0"/>
    <n v="0"/>
    <n v="0"/>
    <n v="0"/>
    <n v="0"/>
    <n v="0"/>
    <n v="0"/>
    <n v="0"/>
    <n v="0"/>
    <n v="0"/>
    <n v="0"/>
    <n v="0"/>
    <n v="0"/>
    <n v="0"/>
    <n v="0"/>
    <n v="0"/>
    <n v="0"/>
    <n v="0"/>
    <n v="0"/>
    <n v="0"/>
    <n v="0"/>
    <n v="0"/>
    <x v="0"/>
    <e v="#REF!"/>
    <x v="0"/>
  </r>
  <r>
    <s v="J83Q14KAUG0ALABASTER PINK"/>
    <s v="12/01/2021"/>
    <d v="2021-05-06T00:00:00"/>
    <m/>
    <x v="0"/>
    <x v="4"/>
    <s v="004.265.080.084"/>
    <s v="J83Q14KAUG0"/>
    <s v="HOODED LS FLEECE_CORE"/>
    <s v="G600"/>
    <s v="ALABASTER PINK"/>
    <s v="ORGANIC FRENCH TERRY 250GSM"/>
    <s v="BD"/>
    <n v="36"/>
    <x v="1"/>
    <n v="29000"/>
    <n v="149"/>
    <n v="11.16"/>
    <n v="0.31"/>
    <m/>
    <m/>
    <m/>
    <m/>
    <m/>
    <m/>
    <m/>
    <m/>
    <m/>
    <n v="0"/>
    <n v="0"/>
    <n v="0"/>
    <n v="0"/>
    <n v="0"/>
    <n v="0"/>
    <n v="0"/>
    <n v="0"/>
    <n v="0"/>
    <n v="0"/>
    <n v="0"/>
    <n v="0"/>
    <n v="0"/>
    <n v="0"/>
    <n v="0"/>
    <n v="0"/>
    <n v="0"/>
    <n v="0"/>
    <n v="0"/>
    <n v="0"/>
    <n v="0"/>
    <n v="0"/>
    <n v="0"/>
    <n v="0"/>
    <n v="0"/>
    <x v="0"/>
    <e v="#REF!"/>
    <x v="0"/>
  </r>
  <r>
    <s v="J84I36K8HM0JET BLACK W/ FROST GREY"/>
    <s v="12/01/2021"/>
    <d v="2021-05-06T00:00:00"/>
    <m/>
    <x v="0"/>
    <x v="4"/>
    <s v="004.265.087.087"/>
    <s v="J84I36K8HM0"/>
    <s v="LS T-SHIRT_CORE"/>
    <s v="A996"/>
    <s v="JET BLACK W/ FROST GREY"/>
    <s v="ORGANIC COTTON 160GSM"/>
    <s v="BD"/>
    <n v="22"/>
    <x v="1"/>
    <n v="19000"/>
    <n v="89"/>
    <n v="6.82"/>
    <n v="0.31"/>
    <m/>
    <m/>
    <m/>
    <m/>
    <m/>
    <m/>
    <m/>
    <m/>
    <m/>
    <n v="0"/>
    <n v="0"/>
    <n v="0"/>
    <n v="0"/>
    <n v="0"/>
    <n v="0"/>
    <n v="0"/>
    <n v="0"/>
    <n v="0"/>
    <n v="0"/>
    <n v="0"/>
    <n v="0"/>
    <n v="0"/>
    <n v="0"/>
    <n v="0"/>
    <n v="0"/>
    <n v="0"/>
    <n v="0"/>
    <n v="0"/>
    <n v="0"/>
    <n v="0"/>
    <n v="0"/>
    <n v="0"/>
    <n v="0"/>
    <n v="0"/>
    <x v="0"/>
    <e v="#REF!"/>
    <x v="0"/>
  </r>
  <r>
    <s v="J84I36K8HM0TRUE WHITE A000"/>
    <s v="12/01/2021"/>
    <d v="2021-05-06T00:00:00"/>
    <m/>
    <x v="0"/>
    <x v="4"/>
    <s v="004.265.087.087"/>
    <s v="J84I36K8HM0"/>
    <s v="LS T-SHIRT_CORE"/>
    <s v="TWHT"/>
    <s v="TRUE WHITE A000"/>
    <s v="ORGANIC COTTON 160GSM"/>
    <s v="BD"/>
    <n v="22"/>
    <x v="1"/>
    <n v="19000"/>
    <n v="89"/>
    <n v="6.82"/>
    <n v="0.31"/>
    <m/>
    <m/>
    <m/>
    <m/>
    <m/>
    <m/>
    <m/>
    <m/>
    <m/>
    <n v="0"/>
    <n v="0"/>
    <n v="0"/>
    <n v="0"/>
    <n v="0"/>
    <n v="0"/>
    <n v="0"/>
    <n v="0"/>
    <n v="0"/>
    <n v="0"/>
    <n v="0"/>
    <n v="0"/>
    <n v="0"/>
    <n v="0"/>
    <n v="0"/>
    <n v="0"/>
    <n v="0"/>
    <n v="0"/>
    <n v="0"/>
    <n v="0"/>
    <n v="0"/>
    <n v="0"/>
    <n v="0"/>
    <n v="0"/>
    <n v="0"/>
    <x v="0"/>
    <e v="#REF!"/>
    <x v="0"/>
  </r>
  <r>
    <s v="J92K57KAUD0Jet Black A996"/>
    <s v="12/01/2021"/>
    <d v="2021-05-06T00:00:00"/>
    <m/>
    <x v="0"/>
    <x v="4"/>
    <s v="004.265.051.048"/>
    <s v="J92K57KAUD0"/>
    <s v="SL DRESS_CORE"/>
    <s v="JBLK"/>
    <s v="Jet Black A996"/>
    <s v="ORGANIC JERSEY 210 GSM"/>
    <s v="BD"/>
    <n v="32"/>
    <x v="1"/>
    <n v="29000"/>
    <n v="129"/>
    <n v="9.92"/>
    <n v="0.31"/>
    <m/>
    <m/>
    <m/>
    <m/>
    <m/>
    <m/>
    <m/>
    <m/>
    <m/>
    <n v="0"/>
    <n v="0"/>
    <n v="0"/>
    <n v="0"/>
    <n v="0"/>
    <n v="0"/>
    <n v="0"/>
    <n v="0"/>
    <n v="0"/>
    <n v="0"/>
    <n v="0"/>
    <n v="0"/>
    <n v="0"/>
    <n v="0"/>
    <n v="0"/>
    <n v="0"/>
    <n v="0"/>
    <n v="0"/>
    <n v="0"/>
    <n v="0"/>
    <n v="0"/>
    <n v="0"/>
    <n v="0"/>
    <n v="0"/>
    <n v="0"/>
    <x v="0"/>
    <e v="#REF!"/>
    <x v="0"/>
  </r>
  <r>
    <s v="J92K57KAUD0TRUE WHITE A000"/>
    <s v="12/01/2021"/>
    <d v="2021-05-06T00:00:00"/>
    <m/>
    <x v="0"/>
    <x v="4"/>
    <s v="004.265.051.048"/>
    <s v="J92K57KAUD0"/>
    <s v="SL DRESS_CORE"/>
    <s v="TWHT"/>
    <s v="TRUE WHITE A000"/>
    <s v="ORGANIC JERSEY 210 GSM"/>
    <s v="BD"/>
    <n v="32"/>
    <x v="1"/>
    <n v="29000"/>
    <n v="129"/>
    <n v="9.92"/>
    <n v="0.31"/>
    <m/>
    <m/>
    <m/>
    <m/>
    <m/>
    <m/>
    <m/>
    <m/>
    <m/>
    <n v="0"/>
    <n v="0"/>
    <n v="0"/>
    <n v="0"/>
    <n v="0"/>
    <n v="0"/>
    <n v="0"/>
    <n v="0"/>
    <n v="0"/>
    <n v="0"/>
    <n v="0"/>
    <n v="0"/>
    <n v="0"/>
    <n v="0"/>
    <n v="0"/>
    <n v="0"/>
    <n v="0"/>
    <n v="0"/>
    <n v="0"/>
    <n v="0"/>
    <n v="0"/>
    <n v="0"/>
    <n v="0"/>
    <n v="0"/>
    <n v="0"/>
    <x v="0"/>
    <e v="#REF!"/>
    <x v="0"/>
  </r>
  <r>
    <s v="J92K57KAUD0PINK TRIP"/>
    <s v="12/01/2021"/>
    <d v="2021-05-06T00:00:00"/>
    <m/>
    <x v="0"/>
    <x v="4"/>
    <s v="004.265.051.048"/>
    <s v="J92K57KAUD0"/>
    <s v="SL DRESS_CORE"/>
    <s v="G618"/>
    <s v="PINK TRIP"/>
    <s v="ORGANIC JERSEY 210 GSM"/>
    <s v="BD"/>
    <n v="32"/>
    <x v="1"/>
    <n v="29000"/>
    <n v="129"/>
    <n v="9.92"/>
    <n v="0.31"/>
    <m/>
    <m/>
    <m/>
    <m/>
    <m/>
    <m/>
    <m/>
    <m/>
    <m/>
    <n v="0"/>
    <n v="0"/>
    <n v="0"/>
    <n v="0"/>
    <n v="0"/>
    <n v="0"/>
    <n v="0"/>
    <n v="0"/>
    <n v="0"/>
    <n v="0"/>
    <n v="0"/>
    <n v="0"/>
    <n v="0"/>
    <n v="0"/>
    <n v="0"/>
    <n v="0"/>
    <n v="0"/>
    <n v="0"/>
    <n v="0"/>
    <n v="0"/>
    <n v="0"/>
    <n v="0"/>
    <n v="0"/>
    <n v="0"/>
    <n v="0"/>
    <x v="0"/>
    <e v="#REF!"/>
    <x v="0"/>
  </r>
  <r>
    <s v="J93G00JR017WHITE/BLACK COMBO"/>
    <s v="12/01/2021"/>
    <d v="2021-05-06T00:00:00"/>
    <m/>
    <x v="0"/>
    <x v="4"/>
    <s v="004.305.481.494"/>
    <s v="J93G00JR017"/>
    <s v="B PACK UNDERWEAR"/>
    <s v="F023"/>
    <s v="WHITE/BLACK COMBO"/>
    <s v="COTTON STRETCH KNU73010"/>
    <s v="VN"/>
    <n v="22"/>
    <x v="4"/>
    <n v="19000"/>
    <n v="89"/>
    <n v="6.82"/>
    <n v="0.31"/>
    <m/>
    <m/>
    <m/>
    <m/>
    <m/>
    <m/>
    <m/>
    <m/>
    <m/>
    <n v="0"/>
    <n v="0"/>
    <n v="0"/>
    <n v="0"/>
    <n v="0"/>
    <n v="0"/>
    <n v="0"/>
    <n v="0"/>
    <n v="0"/>
    <n v="0"/>
    <n v="0"/>
    <n v="0"/>
    <n v="0"/>
    <n v="0"/>
    <n v="0"/>
    <n v="0"/>
    <n v="0"/>
    <n v="0"/>
    <n v="0"/>
    <n v="0"/>
    <n v="0"/>
    <n v="0"/>
    <n v="0"/>
    <n v="0"/>
    <n v="0"/>
    <x v="0"/>
    <e v="#REF!"/>
    <x v="0"/>
  </r>
  <r>
    <s v="J93G01JR017WHITE PINK COMBO"/>
    <s v="12/01/2021"/>
    <d v="2021-05-06T00:00:00"/>
    <m/>
    <x v="0"/>
    <x v="4"/>
    <s v="004.305.481.494"/>
    <s v="J93G01JR017"/>
    <s v="B PACK UNDERWEAR"/>
    <s v="F048"/>
    <s v="WHITE PINK COMBO"/>
    <s v="COTTON STRETCH KNU73010"/>
    <s v="VN"/>
    <n v="22"/>
    <x v="4"/>
    <n v="19000"/>
    <n v="89"/>
    <n v="6.82"/>
    <n v="0.31"/>
    <m/>
    <m/>
    <m/>
    <m/>
    <m/>
    <m/>
    <m/>
    <m/>
    <m/>
    <n v="0"/>
    <n v="0"/>
    <n v="0"/>
    <n v="0"/>
    <n v="0"/>
    <n v="0"/>
    <n v="0"/>
    <n v="0"/>
    <n v="0"/>
    <n v="0"/>
    <n v="0"/>
    <n v="0"/>
    <n v="0"/>
    <n v="0"/>
    <n v="0"/>
    <n v="0"/>
    <n v="0"/>
    <n v="0"/>
    <n v="0"/>
    <n v="0"/>
    <n v="0"/>
    <n v="0"/>
    <n v="0"/>
    <n v="0"/>
    <n v="0"/>
    <x v="0"/>
    <e v="#REF!"/>
    <x v="0"/>
  </r>
  <r>
    <s v="J93G02JR017WHITE/BLACK COMBO"/>
    <s v="12/01/2021"/>
    <d v="2021-05-06T00:00:00"/>
    <m/>
    <x v="0"/>
    <x v="4"/>
    <s v="004.305.481.494"/>
    <s v="J93G02JR017"/>
    <s v="B PACK UNDERWEAR"/>
    <s v="F023"/>
    <s v="WHITE/BLACK COMBO"/>
    <s v="COTTON STRETCH KNU73010"/>
    <s v="VN"/>
    <n v="20"/>
    <x v="4"/>
    <n v="19000"/>
    <n v="79"/>
    <n v="6.2"/>
    <n v="0.31"/>
    <m/>
    <m/>
    <m/>
    <m/>
    <m/>
    <m/>
    <m/>
    <m/>
    <m/>
    <n v="0"/>
    <n v="0"/>
    <n v="0"/>
    <n v="0"/>
    <n v="0"/>
    <n v="0"/>
    <n v="0"/>
    <n v="0"/>
    <n v="0"/>
    <n v="0"/>
    <n v="0"/>
    <n v="0"/>
    <n v="0"/>
    <n v="0"/>
    <n v="0"/>
    <n v="0"/>
    <n v="0"/>
    <n v="0"/>
    <n v="0"/>
    <n v="0"/>
    <n v="0"/>
    <n v="0"/>
    <n v="0"/>
    <n v="0"/>
    <n v="0"/>
    <x v="0"/>
    <e v="#REF!"/>
    <x v="9"/>
  </r>
  <r>
    <s v="J93G03JR017WHITE PINK COMBO"/>
    <s v="12/01/2021"/>
    <d v="2021-05-06T00:00:00"/>
    <m/>
    <x v="0"/>
    <x v="4"/>
    <s v="004.305.481.494"/>
    <s v="J93G03JR017"/>
    <s v="B PACK UNDERWEAR"/>
    <s v="F048"/>
    <s v="WHITE PINK COMBO"/>
    <s v="COTTON STRETCH KNU73010"/>
    <s v="VN"/>
    <n v="20"/>
    <x v="4"/>
    <n v="19000"/>
    <n v="79"/>
    <n v="6.2"/>
    <n v="0.31"/>
    <m/>
    <m/>
    <m/>
    <m/>
    <m/>
    <m/>
    <m/>
    <m/>
    <m/>
    <n v="0"/>
    <n v="0"/>
    <n v="0"/>
    <n v="0"/>
    <n v="0"/>
    <n v="0"/>
    <n v="0"/>
    <n v="0"/>
    <n v="0"/>
    <n v="0"/>
    <n v="0"/>
    <n v="0"/>
    <n v="0"/>
    <n v="0"/>
    <n v="0"/>
    <n v="0"/>
    <n v="0"/>
    <n v="0"/>
    <n v="0"/>
    <n v="0"/>
    <n v="0"/>
    <n v="0"/>
    <n v="0"/>
    <n v="0"/>
    <n v="0"/>
    <x v="0"/>
    <e v="#REF!"/>
    <x v="0"/>
  </r>
  <r>
    <s v="J93K51KAUD0Jet Black A996"/>
    <s v="12/01/2021"/>
    <d v="2021-05-06T00:00:00"/>
    <m/>
    <x v="0"/>
    <x v="4"/>
    <s v="004.265.051.048"/>
    <s v="J93K51KAUD0"/>
    <s v="DRESS_CORE"/>
    <s v="JBLK"/>
    <s v="Jet Black A996"/>
    <s v="ORGANIC JERSEY 210 GSM"/>
    <s v="BD"/>
    <n v="36"/>
    <x v="1"/>
    <n v="29000"/>
    <n v="149"/>
    <n v="11.16"/>
    <n v="0.31"/>
    <m/>
    <m/>
    <m/>
    <m/>
    <m/>
    <m/>
    <m/>
    <m/>
    <m/>
    <n v="0"/>
    <n v="0"/>
    <n v="0"/>
    <n v="0"/>
    <n v="0"/>
    <n v="0"/>
    <n v="0"/>
    <n v="0"/>
    <n v="0"/>
    <n v="0"/>
    <n v="0"/>
    <n v="0"/>
    <n v="0"/>
    <n v="0"/>
    <n v="0"/>
    <n v="0"/>
    <n v="0"/>
    <n v="0"/>
    <n v="0"/>
    <n v="0"/>
    <n v="0"/>
    <n v="0"/>
    <n v="0"/>
    <n v="0"/>
    <n v="0"/>
    <x v="0"/>
    <e v="#REF!"/>
    <x v="0"/>
  </r>
  <r>
    <s v="J93K51KAUD0TRUE WHITE A000"/>
    <s v="12/01/2021"/>
    <d v="2021-05-06T00:00:00"/>
    <m/>
    <x v="0"/>
    <x v="4"/>
    <s v="004.265.051.048"/>
    <s v="J93K51KAUD0"/>
    <s v="DRESS_CORE"/>
    <s v="TWHT"/>
    <s v="TRUE WHITE A000"/>
    <s v="ORGANIC JERSEY 210 GSM"/>
    <s v="BD"/>
    <n v="36"/>
    <x v="1"/>
    <n v="29000"/>
    <n v="149"/>
    <n v="11.16"/>
    <n v="0.31"/>
    <m/>
    <m/>
    <m/>
    <m/>
    <m/>
    <m/>
    <m/>
    <m/>
    <m/>
    <n v="0"/>
    <n v="0"/>
    <n v="0"/>
    <n v="0"/>
    <n v="0"/>
    <n v="0"/>
    <n v="0"/>
    <n v="0"/>
    <n v="0"/>
    <n v="0"/>
    <n v="0"/>
    <n v="0"/>
    <n v="0"/>
    <n v="0"/>
    <n v="0"/>
    <n v="0"/>
    <n v="0"/>
    <n v="0"/>
    <n v="0"/>
    <n v="0"/>
    <n v="0"/>
    <n v="0"/>
    <n v="0"/>
    <n v="0"/>
    <n v="0"/>
    <x v="0"/>
    <e v="#REF!"/>
    <x v="0"/>
  </r>
  <r>
    <s v="J94B16J1311Jet Black A996"/>
    <s v="12/01/2021"/>
    <d v="2021-05-06T00:00:00"/>
    <m/>
    <x v="0"/>
    <x v="4"/>
    <s v="004.265.014.014"/>
    <s v="J94B16J1311"/>
    <s v="LEGGINGS_CORE"/>
    <s v="JBLK"/>
    <s v="Jet Black A996"/>
    <s v="ORGANIC STRETCH JERSEY 180"/>
    <s v="IN"/>
    <n v="22"/>
    <x v="1"/>
    <n v="19000"/>
    <n v="89"/>
    <n v="6.82"/>
    <n v="0.31"/>
    <m/>
    <m/>
    <m/>
    <m/>
    <m/>
    <m/>
    <m/>
    <m/>
    <m/>
    <n v="0"/>
    <n v="0"/>
    <n v="0"/>
    <n v="0"/>
    <n v="0"/>
    <n v="0"/>
    <n v="0"/>
    <n v="0"/>
    <n v="0"/>
    <n v="0"/>
    <n v="0"/>
    <n v="0"/>
    <n v="0"/>
    <n v="0"/>
    <n v="0"/>
    <n v="0"/>
    <n v="0"/>
    <n v="0"/>
    <n v="0"/>
    <n v="0"/>
    <n v="0"/>
    <n v="0"/>
    <n v="0"/>
    <n v="0"/>
    <n v="0"/>
    <x v="0"/>
    <e v="#REF!"/>
    <x v="0"/>
  </r>
  <r>
    <s v="K0BD05D4H20MIDDLE BLUE WASH"/>
    <s v="12/01/2021"/>
    <d v="2021-05-06T00:00:00"/>
    <m/>
    <x v="3"/>
    <x v="5"/>
    <s v="004.309.020.025"/>
    <s v="K0BD05D4H20"/>
    <s v="DENIM SHORTS_CORE"/>
    <s v="MDDL"/>
    <s v="MIDDLE BLUE WASH"/>
    <s v="ORGANIC STRETCH DENIM 8.75 OZ"/>
    <s v="PK"/>
    <n v="36"/>
    <x v="0"/>
    <n v="29000"/>
    <n v="149"/>
    <n v="11.16"/>
    <n v="0.31"/>
    <m/>
    <m/>
    <m/>
    <m/>
    <m/>
    <m/>
    <m/>
    <m/>
    <m/>
    <n v="0"/>
    <n v="0"/>
    <n v="0"/>
    <n v="0"/>
    <n v="0"/>
    <n v="0"/>
    <n v="0"/>
    <n v="0"/>
    <n v="0"/>
    <n v="0"/>
    <n v="0"/>
    <n v="0"/>
    <n v="0"/>
    <n v="0"/>
    <n v="0"/>
    <n v="0"/>
    <n v="0"/>
    <n v="0"/>
    <n v="0"/>
    <n v="0"/>
    <n v="0"/>
    <n v="0"/>
    <n v="0"/>
    <n v="0"/>
    <n v="0"/>
    <x v="0"/>
    <e v="#REF!"/>
    <x v="0"/>
  </r>
  <r>
    <s v="K0BD05D4H20SUPER BRIGHT BLUE WASH"/>
    <s v="12/01/2021"/>
    <d v="2021-05-06T00:00:00"/>
    <m/>
    <x v="3"/>
    <x v="5"/>
    <s v="004.309.020.025"/>
    <s v="K0BD05D4H20"/>
    <s v="DENIM SHORTS_CORE"/>
    <s v="SBBL"/>
    <s v="SUPER BRIGHT BLUE WASH"/>
    <s v="ORGANIC STRETCH DENIM 8.75 OZ"/>
    <s v="PK"/>
    <n v="36"/>
    <x v="0"/>
    <n v="29000"/>
    <n v="149"/>
    <n v="11.16"/>
    <n v="0.31"/>
    <m/>
    <m/>
    <m/>
    <m/>
    <m/>
    <m/>
    <m/>
    <m/>
    <m/>
    <n v="0"/>
    <n v="0"/>
    <n v="0"/>
    <n v="0"/>
    <n v="0"/>
    <n v="0"/>
    <n v="0"/>
    <n v="0"/>
    <n v="0"/>
    <n v="0"/>
    <n v="0"/>
    <n v="0"/>
    <n v="0"/>
    <n v="0"/>
    <n v="0"/>
    <n v="0"/>
    <n v="0"/>
    <n v="0"/>
    <n v="0"/>
    <n v="0"/>
    <n v="0"/>
    <n v="0"/>
    <n v="0"/>
    <n v="0"/>
    <n v="0"/>
    <x v="0"/>
    <e v="#REF!"/>
    <x v="0"/>
  </r>
  <r>
    <s v="K1BK229608ZSALT WHITE"/>
    <s v="12/01/2021"/>
    <d v="2021-05-06T00:00:00"/>
    <m/>
    <x v="1"/>
    <x v="5"/>
    <s v="004.265.051.049"/>
    <s v="K1BK229608Z"/>
    <s v="SELENA DRESS MINI ME"/>
    <s v="G018"/>
    <s v="SALT WHITE"/>
    <s v="SNOWBALL BOUCLÈ"/>
    <s v="CN"/>
    <n v="56"/>
    <x v="0"/>
    <n v="49000"/>
    <n v="229"/>
    <n v="17.36"/>
    <n v="0.31"/>
    <m/>
    <m/>
    <m/>
    <m/>
    <m/>
    <m/>
    <m/>
    <m/>
    <m/>
    <n v="0"/>
    <n v="0"/>
    <n v="0"/>
    <n v="0"/>
    <n v="0"/>
    <n v="0"/>
    <n v="0"/>
    <n v="0"/>
    <n v="0"/>
    <n v="0"/>
    <n v="0"/>
    <n v="0"/>
    <n v="0"/>
    <n v="0"/>
    <n v="0"/>
    <n v="0"/>
    <n v="0"/>
    <n v="0"/>
    <n v="0"/>
    <n v="0"/>
    <n v="0"/>
    <n v="0"/>
    <n v="0"/>
    <n v="0"/>
    <n v="0"/>
    <x v="0"/>
    <e v="#REF!"/>
    <x v="0"/>
  </r>
  <r>
    <s v="K1BK229608ZSILK BLUE"/>
    <s v="12/01/2021"/>
    <d v="2021-05-06T00:00:00"/>
    <m/>
    <x v="1"/>
    <x v="5"/>
    <s v="004.265.051.049"/>
    <s v="K1BK229608Z"/>
    <s v="SELENA DRESS MINI ME"/>
    <s v="G7R1"/>
    <s v="SILK BLUE"/>
    <s v="SNOWBALL BOUCLÈ"/>
    <s v="CN"/>
    <n v="56"/>
    <x v="0"/>
    <n v="49000"/>
    <n v="229"/>
    <n v="17.36"/>
    <n v="0.31"/>
    <m/>
    <m/>
    <m/>
    <m/>
    <m/>
    <m/>
    <m/>
    <m/>
    <m/>
    <n v="0"/>
    <n v="0"/>
    <n v="0"/>
    <n v="0"/>
    <n v="0"/>
    <n v="0"/>
    <n v="0"/>
    <n v="0"/>
    <n v="0"/>
    <n v="0"/>
    <n v="0"/>
    <n v="0"/>
    <n v="0"/>
    <n v="0"/>
    <n v="0"/>
    <n v="0"/>
    <n v="0"/>
    <n v="0"/>
    <n v="0"/>
    <n v="0"/>
    <n v="0"/>
    <n v="0"/>
    <n v="0"/>
    <n v="0"/>
    <n v="0"/>
    <x v="0"/>
    <e v="#REF!"/>
    <x v="0"/>
  </r>
  <r>
    <s v="K1YA07D46Q0DARK ORIGINAL WASH"/>
    <s v="12/01/2021"/>
    <d v="2021-05-06T00:00:00"/>
    <m/>
    <x v="3"/>
    <x v="5"/>
    <s v="004.309.015.015"/>
    <s v="K1YA07D46Q0"/>
    <s v="DENIM SKINNY W/EXPOSED BUTTON"/>
    <s v="KORN"/>
    <s v="DARK ORIGINAL WASH"/>
    <s v="SUPER STRETCH DENIM_13.2 OZ"/>
    <s v="IN"/>
    <n v="46"/>
    <x v="0"/>
    <n v="39000"/>
    <n v="189"/>
    <n v="14.26"/>
    <n v="0.31"/>
    <m/>
    <m/>
    <m/>
    <m/>
    <m/>
    <m/>
    <m/>
    <m/>
    <m/>
    <n v="0"/>
    <n v="0"/>
    <n v="0"/>
    <n v="0"/>
    <n v="0"/>
    <n v="0"/>
    <n v="0"/>
    <n v="0"/>
    <n v="0"/>
    <n v="0"/>
    <n v="0"/>
    <n v="0"/>
    <n v="0"/>
    <n v="0"/>
    <n v="0"/>
    <n v="0"/>
    <n v="0"/>
    <n v="0"/>
    <n v="0"/>
    <n v="0"/>
    <n v="0"/>
    <n v="0"/>
    <n v="0"/>
    <n v="0"/>
    <n v="0"/>
    <x v="0"/>
    <e v="#REF!"/>
    <x v="0"/>
  </r>
  <r>
    <s v="K1YI22K6YW1TRUE WHITE A000"/>
    <s v="12/01/2021"/>
    <d v="2021-05-06T00:00:00"/>
    <m/>
    <x v="0"/>
    <x v="5"/>
    <s v="004.306.008.087"/>
    <s v="K1YI22K6YW1"/>
    <s v="LS T-SHIRT"/>
    <s v="TWHT"/>
    <s v="TRUE WHITE A000"/>
    <s v="ORGANIC LIGHT STRETCH JERSEY"/>
    <s v="IN"/>
    <n v="20"/>
    <x v="0"/>
    <n v="19000"/>
    <n v="79"/>
    <n v="6.2"/>
    <n v="0.31"/>
    <m/>
    <m/>
    <m/>
    <m/>
    <m/>
    <m/>
    <m/>
    <m/>
    <m/>
    <n v="0"/>
    <n v="0"/>
    <n v="0"/>
    <n v="0"/>
    <n v="0"/>
    <n v="0"/>
    <n v="0"/>
    <n v="0"/>
    <n v="0"/>
    <n v="0"/>
    <n v="0"/>
    <n v="0"/>
    <n v="0"/>
    <n v="0"/>
    <n v="0"/>
    <n v="0"/>
    <n v="0"/>
    <n v="0"/>
    <n v="0"/>
    <n v="0"/>
    <n v="0"/>
    <n v="0"/>
    <n v="0"/>
    <n v="0"/>
    <n v="0"/>
    <x v="0"/>
    <e v="#REF!"/>
    <x v="0"/>
  </r>
  <r>
    <s v="K1YQ03KAE20BALLET PINK"/>
    <s v="12/01/2021"/>
    <d v="2021-05-06T00:00:00"/>
    <m/>
    <x v="0"/>
    <x v="5"/>
    <s v="004.309.089.089"/>
    <s v="K1YQ03KAE20"/>
    <s v="LS ACTIVE TOP"/>
    <s v="G6K9"/>
    <s v="BALLET PINK"/>
    <s v="ECO STRETCH BABY TERRY 230 GSM"/>
    <s v="CN"/>
    <n v="36"/>
    <x v="0"/>
    <n v="29000"/>
    <n v="149"/>
    <n v="11.16"/>
    <n v="0.31"/>
    <m/>
    <m/>
    <m/>
    <m/>
    <m/>
    <m/>
    <m/>
    <m/>
    <m/>
    <n v="0"/>
    <n v="0"/>
    <n v="0"/>
    <n v="0"/>
    <n v="0"/>
    <n v="0"/>
    <n v="0"/>
    <n v="0"/>
    <n v="0"/>
    <n v="0"/>
    <n v="0"/>
    <n v="0"/>
    <n v="0"/>
    <n v="0"/>
    <n v="0"/>
    <n v="0"/>
    <n v="0"/>
    <n v="0"/>
    <n v="0"/>
    <n v="0"/>
    <n v="0"/>
    <n v="0"/>
    <n v="0"/>
    <n v="0"/>
    <n v="0"/>
    <x v="0"/>
    <e v="#REF!"/>
    <x v="0"/>
  </r>
  <r>
    <s v="K2RA01D4MD0EXTRA TAPE BLEACH WASH"/>
    <s v="12/01/2021"/>
    <d v="2021-05-06T00:00:00"/>
    <m/>
    <x v="3"/>
    <x v="5"/>
    <m/>
    <s v="K2RA01D4MD0"/>
    <s v="DENIM SKINNY PANTS"/>
    <s v="XTRT"/>
    <s v="EXTRA TAPE BLEACH WASH"/>
    <s v="COTTON POLY BLUE DENIM"/>
    <s v="PK"/>
    <n v="49"/>
    <x v="0"/>
    <n v="39000"/>
    <n v="199"/>
    <n v="15.19"/>
    <n v="0.31"/>
    <m/>
    <m/>
    <m/>
    <m/>
    <m/>
    <m/>
    <m/>
    <m/>
    <m/>
    <n v="0"/>
    <n v="0"/>
    <n v="0"/>
    <n v="0"/>
    <n v="0"/>
    <n v="0"/>
    <n v="0"/>
    <n v="0"/>
    <n v="0"/>
    <n v="0"/>
    <n v="0"/>
    <n v="0"/>
    <n v="0"/>
    <n v="0"/>
    <n v="0"/>
    <n v="0"/>
    <n v="0"/>
    <n v="0"/>
    <n v="0"/>
    <n v="0"/>
    <n v="0"/>
    <n v="0"/>
    <n v="0"/>
    <n v="0"/>
    <n v="0"/>
    <x v="0"/>
    <e v="#REF!"/>
    <x v="0"/>
  </r>
  <r>
    <s v="K2RA05D4KJ2ALTAIR"/>
    <s v="01/01/2022"/>
    <d v="2021-05-06T00:00:00"/>
    <m/>
    <x v="3"/>
    <x v="5"/>
    <s v="004.309.018.018"/>
    <s v="K2RA05D4KJ2"/>
    <s v="DENIM FASHION FIT PANTS"/>
    <s v="ATIR"/>
    <s v="ALTAIR"/>
    <s v="ECO ALPHA SS INDACO"/>
    <s v="PK"/>
    <n v="46"/>
    <x v="0"/>
    <n v="39000"/>
    <n v="189"/>
    <n v="14.26"/>
    <n v="0.31"/>
    <m/>
    <m/>
    <m/>
    <m/>
    <m/>
    <m/>
    <m/>
    <m/>
    <m/>
    <n v="0"/>
    <n v="0"/>
    <n v="0"/>
    <n v="0"/>
    <n v="0"/>
    <n v="0"/>
    <n v="0"/>
    <n v="0"/>
    <n v="0"/>
    <n v="0"/>
    <n v="0"/>
    <n v="0"/>
    <n v="0"/>
    <n v="0"/>
    <n v="0"/>
    <n v="0"/>
    <n v="0"/>
    <n v="0"/>
    <n v="0"/>
    <n v="0"/>
    <n v="0"/>
    <n v="0"/>
    <n v="0"/>
    <n v="0"/>
    <n v="0"/>
    <x v="0"/>
    <e v="#REF!"/>
    <x v="0"/>
  </r>
  <r>
    <s v="K2RA06D4CA0FULLY EMBROIDERY W/HEART"/>
    <s v="01/01/2022"/>
    <d v="2021-05-06T00:00:00"/>
    <m/>
    <x v="3"/>
    <x v="5"/>
    <s v="004.309.018.018"/>
    <s v="K2RA06D4CA0"/>
    <s v="DENIM SKINNY PANT W/EMBROIDERY"/>
    <s v="YEMB"/>
    <s v="FULLY EMBROIDERY W/HEART"/>
    <s v="STRETCH DENIM_9.1 OZ"/>
    <s v="PK"/>
    <n v="46"/>
    <x v="0"/>
    <n v="39000"/>
    <n v="189"/>
    <n v="14.26"/>
    <n v="0.31"/>
    <m/>
    <m/>
    <m/>
    <m/>
    <m/>
    <m/>
    <m/>
    <m/>
    <m/>
    <n v="0"/>
    <n v="0"/>
    <n v="0"/>
    <n v="0"/>
    <n v="0"/>
    <n v="0"/>
    <n v="0"/>
    <n v="0"/>
    <n v="0"/>
    <n v="0"/>
    <n v="0"/>
    <n v="0"/>
    <n v="0"/>
    <n v="0"/>
    <n v="0"/>
    <n v="0"/>
    <n v="0"/>
    <n v="0"/>
    <n v="0"/>
    <n v="0"/>
    <n v="0"/>
    <n v="0"/>
    <n v="0"/>
    <n v="0"/>
    <n v="0"/>
    <x v="0"/>
    <e v="#REF!"/>
    <x v="0"/>
  </r>
  <r>
    <s v="K2RA07D4CA0GOLD CHAIN WASH"/>
    <s v="01/01/2022"/>
    <d v="2021-05-06T00:00:00"/>
    <m/>
    <x v="3"/>
    <x v="5"/>
    <s v="004.309.018.018"/>
    <s v="K2RA07D4CA0"/>
    <s v="DENIM SKINNY PANTS W/SEQUINS"/>
    <s v="LWHS"/>
    <s v="GOLD CHAIN WASH"/>
    <s v="STRETCH DENIM_9.1 OZ"/>
    <s v="PK"/>
    <n v="46"/>
    <x v="0"/>
    <n v="39000"/>
    <n v="189"/>
    <n v="14.26"/>
    <n v="0.31"/>
    <m/>
    <m/>
    <m/>
    <m/>
    <m/>
    <m/>
    <m/>
    <m/>
    <m/>
    <n v="0"/>
    <n v="0"/>
    <n v="0"/>
    <n v="0"/>
    <n v="0"/>
    <n v="0"/>
    <n v="0"/>
    <n v="0"/>
    <n v="0"/>
    <n v="0"/>
    <n v="0"/>
    <n v="0"/>
    <n v="0"/>
    <n v="0"/>
    <n v="0"/>
    <n v="0"/>
    <n v="0"/>
    <n v="0"/>
    <n v="0"/>
    <n v="0"/>
    <n v="0"/>
    <n v="0"/>
    <n v="0"/>
    <n v="0"/>
    <n v="0"/>
    <x v="0"/>
    <e v="#REF!"/>
    <x v="0"/>
  </r>
  <r>
    <s v="K2RA08D4GV0CARRIE DARK"/>
    <s v="12/01/2021"/>
    <d v="2021-05-06T00:00:00"/>
    <m/>
    <x v="3"/>
    <x v="5"/>
    <s v="004.309.018.018"/>
    <s v="K2RA08D4GV0"/>
    <s v="DENIM SKINNY PANTS"/>
    <s v="CRD1"/>
    <s v="CARRIE DARK"/>
    <s v="ECO CARRY SS INDACO"/>
    <s v="PK"/>
    <n v="42"/>
    <x v="0"/>
    <n v="29000"/>
    <n v="169"/>
    <n v="13.02"/>
    <n v="0.31"/>
    <m/>
    <m/>
    <m/>
    <m/>
    <m/>
    <m/>
    <m/>
    <m/>
    <m/>
    <n v="0"/>
    <n v="0"/>
    <n v="0"/>
    <n v="0"/>
    <n v="0"/>
    <n v="0"/>
    <n v="0"/>
    <n v="0"/>
    <n v="0"/>
    <n v="0"/>
    <n v="0"/>
    <n v="0"/>
    <n v="0"/>
    <n v="0"/>
    <n v="0"/>
    <n v="0"/>
    <n v="0"/>
    <n v="0"/>
    <n v="0"/>
    <n v="0"/>
    <n v="0"/>
    <n v="0"/>
    <n v="0"/>
    <n v="0"/>
    <n v="0"/>
    <x v="0"/>
    <e v="#REF!"/>
    <x v="0"/>
  </r>
  <r>
    <s v="K2RA08D4GV0CARRIE MID"/>
    <s v="12/01/2021"/>
    <d v="2021-05-06T00:00:00"/>
    <m/>
    <x v="3"/>
    <x v="5"/>
    <s v="004.309.018.018"/>
    <s v="K2RA08D4GV0"/>
    <s v="DENIM SKINNY PANTS"/>
    <s v="CRM2"/>
    <s v="CARRIE MID"/>
    <s v="ECO CARRY SS INDACO"/>
    <s v="PK"/>
    <n v="42"/>
    <x v="0"/>
    <n v="29000"/>
    <n v="169"/>
    <n v="13.02"/>
    <n v="0.31"/>
    <m/>
    <m/>
    <m/>
    <m/>
    <m/>
    <m/>
    <m/>
    <m/>
    <m/>
    <n v="0"/>
    <n v="0"/>
    <n v="0"/>
    <n v="0"/>
    <n v="0"/>
    <n v="0"/>
    <n v="0"/>
    <n v="0"/>
    <n v="0"/>
    <n v="0"/>
    <n v="0"/>
    <n v="0"/>
    <n v="0"/>
    <n v="0"/>
    <n v="0"/>
    <n v="0"/>
    <n v="0"/>
    <n v="0"/>
    <n v="0"/>
    <n v="0"/>
    <n v="0"/>
    <n v="0"/>
    <n v="0"/>
    <n v="0"/>
    <n v="0"/>
    <x v="0"/>
    <e v="#REF!"/>
    <x v="0"/>
  </r>
  <r>
    <s v="K2RA09D4KM2MOON LUXE"/>
    <s v="01/01/2022"/>
    <d v="2021-05-06T00:00:00"/>
    <m/>
    <x v="3"/>
    <x v="5"/>
    <s v="004.306.008.015"/>
    <s v="K2RA09D4KM2"/>
    <s v="DENIM SKINNY PANTS_SOFT LUXE"/>
    <s v="MNLX"/>
    <s v="MOON LUXE"/>
    <s v="ECO MOON SS INDACO"/>
    <s v="TN"/>
    <n v="46"/>
    <x v="0"/>
    <n v="39000"/>
    <n v="189"/>
    <n v="14.26"/>
    <n v="0.31"/>
    <m/>
    <m/>
    <m/>
    <m/>
    <m/>
    <m/>
    <m/>
    <m/>
    <m/>
    <n v="0"/>
    <n v="0"/>
    <n v="0"/>
    <n v="0"/>
    <n v="0"/>
    <n v="0"/>
    <n v="0"/>
    <n v="0"/>
    <n v="0"/>
    <n v="0"/>
    <n v="0"/>
    <n v="0"/>
    <n v="0"/>
    <n v="0"/>
    <n v="0"/>
    <n v="0"/>
    <n v="0"/>
    <n v="0"/>
    <n v="0"/>
    <n v="0"/>
    <n v="0"/>
    <n v="0"/>
    <n v="0"/>
    <n v="0"/>
    <n v="0"/>
    <x v="0"/>
    <e v="#REF!"/>
    <x v="0"/>
  </r>
  <r>
    <s v="K2RB00J1311EU STARLIGHT BLUE"/>
    <s v="12/01/2021"/>
    <d v="2021-05-06T00:00:00"/>
    <m/>
    <x v="0"/>
    <x v="5"/>
    <s v="004.306.006.015"/>
    <s v="K2RB00J1311"/>
    <s v="LEGGINGS"/>
    <s v="EUSB"/>
    <s v="EU STARLIGHT BLUE"/>
    <s v="ORGANIC STRETCH JERSEY 180"/>
    <s v="BD"/>
    <n v="22"/>
    <x v="0"/>
    <n v="19000"/>
    <n v="89"/>
    <n v="6.82"/>
    <n v="0.31"/>
    <m/>
    <m/>
    <m/>
    <m/>
    <m/>
    <m/>
    <m/>
    <m/>
    <m/>
    <n v="0"/>
    <n v="0"/>
    <n v="0"/>
    <n v="0"/>
    <n v="0"/>
    <n v="0"/>
    <n v="0"/>
    <n v="0"/>
    <n v="0"/>
    <n v="0"/>
    <n v="0"/>
    <n v="0"/>
    <n v="0"/>
    <n v="0"/>
    <n v="0"/>
    <n v="0"/>
    <n v="0"/>
    <n v="0"/>
    <n v="0"/>
    <n v="0"/>
    <n v="0"/>
    <n v="0"/>
    <n v="0"/>
    <n v="0"/>
    <n v="0"/>
    <x v="0"/>
    <e v="#REF!"/>
    <x v="0"/>
  </r>
  <r>
    <s v="K2RB00J1311GLOWY GREEN"/>
    <s v="12/01/2021"/>
    <d v="2021-05-06T00:00:00"/>
    <m/>
    <x v="0"/>
    <x v="5"/>
    <s v="004.306.006.015"/>
    <s v="K2RB00J1311"/>
    <s v="LEGGINGS"/>
    <s v="GLOW"/>
    <s v="GLOWY GREEN"/>
    <s v="ORGANIC STRETCH JERSEY 180"/>
    <s v="BD"/>
    <n v="22"/>
    <x v="0"/>
    <n v="19000"/>
    <n v="89"/>
    <n v="6.82"/>
    <n v="0.31"/>
    <m/>
    <m/>
    <m/>
    <m/>
    <m/>
    <m/>
    <m/>
    <m/>
    <m/>
    <n v="0"/>
    <n v="0"/>
    <n v="0"/>
    <n v="0"/>
    <n v="0"/>
    <n v="0"/>
    <n v="0"/>
    <n v="0"/>
    <n v="0"/>
    <n v="0"/>
    <n v="0"/>
    <n v="0"/>
    <n v="0"/>
    <n v="0"/>
    <n v="0"/>
    <n v="0"/>
    <n v="0"/>
    <n v="0"/>
    <n v="0"/>
    <n v="0"/>
    <n v="0"/>
    <n v="0"/>
    <n v="0"/>
    <n v="0"/>
    <n v="0"/>
    <x v="0"/>
    <e v="#REF!"/>
    <x v="0"/>
  </r>
  <r>
    <s v="K2RB00J1311Jet Black A996"/>
    <s v="12/01/2021"/>
    <d v="2021-05-06T00:00:00"/>
    <m/>
    <x v="0"/>
    <x v="5"/>
    <s v="004.306.006.015"/>
    <s v="K2RB00J1311"/>
    <s v="LEGGINGS"/>
    <s v="JBLK"/>
    <s v="Jet Black A996"/>
    <s v="ORGANIC STRETCH JERSEY 180"/>
    <s v="BD"/>
    <n v="22"/>
    <x v="0"/>
    <n v="19000"/>
    <n v="89"/>
    <n v="6.82"/>
    <n v="0.31"/>
    <m/>
    <m/>
    <m/>
    <m/>
    <m/>
    <m/>
    <m/>
    <m/>
    <m/>
    <n v="0"/>
    <n v="0"/>
    <n v="0"/>
    <n v="0"/>
    <n v="0"/>
    <n v="0"/>
    <n v="0"/>
    <n v="0"/>
    <n v="0"/>
    <n v="0"/>
    <n v="0"/>
    <n v="0"/>
    <n v="0"/>
    <n v="0"/>
    <n v="0"/>
    <n v="0"/>
    <n v="0"/>
    <n v="0"/>
    <n v="0"/>
    <n v="0"/>
    <n v="0"/>
    <n v="0"/>
    <n v="0"/>
    <n v="0"/>
    <n v="0"/>
    <x v="0"/>
    <e v="#REF!"/>
    <x v="0"/>
  </r>
  <r>
    <s v="K2RB00J1311PINK TRIP"/>
    <s v="12/01/2021"/>
    <d v="2021-05-06T00:00:00"/>
    <m/>
    <x v="0"/>
    <x v="5"/>
    <s v="004.306.006.015"/>
    <s v="K2RB00J1311"/>
    <s v="LEGGINGS"/>
    <s v="G618"/>
    <s v="PINK TRIP"/>
    <s v="ORGANIC STRETCH JERSEY 180"/>
    <s v="BD"/>
    <n v="22"/>
    <x v="0"/>
    <n v="19000"/>
    <n v="89"/>
    <n v="6.82"/>
    <n v="0.31"/>
    <m/>
    <m/>
    <m/>
    <m/>
    <m/>
    <m/>
    <m/>
    <m/>
    <m/>
    <n v="0"/>
    <n v="0"/>
    <n v="0"/>
    <n v="0"/>
    <n v="0"/>
    <n v="0"/>
    <n v="0"/>
    <n v="0"/>
    <n v="0"/>
    <n v="0"/>
    <n v="0"/>
    <n v="0"/>
    <n v="0"/>
    <n v="0"/>
    <n v="0"/>
    <n v="0"/>
    <n v="0"/>
    <n v="0"/>
    <n v="0"/>
    <n v="0"/>
    <n v="0"/>
    <n v="0"/>
    <n v="0"/>
    <n v="0"/>
    <n v="0"/>
    <x v="0"/>
    <e v="#REF!"/>
    <x v="0"/>
  </r>
  <r>
    <s v="K2RB01K6YW1MINI FLOWERS BOUQUET"/>
    <s v="12/01/2021"/>
    <d v="2021-05-06T00:00:00"/>
    <m/>
    <x v="0"/>
    <x v="5"/>
    <s v="004.309.014.014"/>
    <s v="K2RB01K6YW1"/>
    <s v="REVERSIBLE LEGGINGS"/>
    <s v="PN85"/>
    <s v="MINI FLOWERS BOUQUET"/>
    <s v="ORGANIC LIGHT STRETCH JERSEY"/>
    <s v="IN"/>
    <n v="29"/>
    <x v="0"/>
    <n v="19000"/>
    <n v="119"/>
    <n v="8.99"/>
    <n v="0.31"/>
    <m/>
    <m/>
    <m/>
    <m/>
    <m/>
    <m/>
    <m/>
    <m/>
    <m/>
    <n v="0"/>
    <n v="0"/>
    <n v="0"/>
    <n v="0"/>
    <n v="0"/>
    <n v="0"/>
    <n v="0"/>
    <n v="0"/>
    <n v="0"/>
    <n v="0"/>
    <n v="0"/>
    <n v="0"/>
    <n v="0"/>
    <n v="0"/>
    <n v="0"/>
    <n v="0"/>
    <n v="0"/>
    <n v="0"/>
    <n v="0"/>
    <n v="0"/>
    <n v="0"/>
    <n v="0"/>
    <n v="0"/>
    <n v="0"/>
    <n v="0"/>
    <x v="0"/>
    <e v="#REF!"/>
    <x v="0"/>
  </r>
  <r>
    <s v="K2RB01K6YW1WHITE POIS"/>
    <s v="01/01/2022"/>
    <d v="2021-05-06T00:00:00"/>
    <m/>
    <x v="0"/>
    <x v="5"/>
    <s v="004.309.014.014"/>
    <s v="K2RB01K6YW1"/>
    <s v="REVERSIBLE LEGGINGS"/>
    <s v="FZ04"/>
    <s v="WHITE POIS"/>
    <s v="ORGANIC LIGHT STRETCH JERSEY"/>
    <s v="IN"/>
    <n v="29"/>
    <x v="0"/>
    <n v="19000"/>
    <n v="119"/>
    <n v="8.99"/>
    <n v="0.31"/>
    <m/>
    <m/>
    <m/>
    <m/>
    <m/>
    <m/>
    <m/>
    <m/>
    <m/>
    <n v="0"/>
    <n v="0"/>
    <n v="0"/>
    <n v="0"/>
    <n v="0"/>
    <n v="0"/>
    <n v="0"/>
    <n v="0"/>
    <n v="0"/>
    <n v="0"/>
    <n v="0"/>
    <n v="0"/>
    <n v="0"/>
    <n v="0"/>
    <n v="0"/>
    <n v="0"/>
    <n v="0"/>
    <n v="0"/>
    <n v="0"/>
    <n v="0"/>
    <n v="0"/>
    <n v="0"/>
    <n v="0"/>
    <n v="0"/>
    <n v="0"/>
    <x v="0"/>
    <e v="#REF!"/>
    <x v="0"/>
  </r>
  <r>
    <s v="K2RB02KAZM0RAINBOW CLOUD"/>
    <s v="12/01/2021"/>
    <d v="2021-05-06T00:00:00"/>
    <m/>
    <x v="0"/>
    <x v="5"/>
    <s v="004.309.014.014"/>
    <s v="K2RB02KAZM0"/>
    <s v="LEGGINGS"/>
    <s v="F4RN"/>
    <s v="RAINBOW CLOUD"/>
    <s v="STRETCH POLY JERSEY"/>
    <s v="CN"/>
    <n v="26"/>
    <x v="0"/>
    <n v="19000"/>
    <n v="109"/>
    <n v="8.06"/>
    <n v="0.31"/>
    <m/>
    <m/>
    <m/>
    <m/>
    <m/>
    <m/>
    <m/>
    <m/>
    <m/>
    <n v="0"/>
    <n v="0"/>
    <n v="0"/>
    <n v="0"/>
    <n v="0"/>
    <n v="0"/>
    <n v="0"/>
    <n v="0"/>
    <n v="0"/>
    <n v="0"/>
    <n v="0"/>
    <n v="0"/>
    <n v="0"/>
    <n v="0"/>
    <n v="0"/>
    <n v="0"/>
    <n v="0"/>
    <n v="0"/>
    <n v="0"/>
    <n v="0"/>
    <n v="0"/>
    <n v="0"/>
    <n v="0"/>
    <n v="0"/>
    <n v="0"/>
    <x v="0"/>
    <e v="#REF!"/>
    <x v="0"/>
  </r>
  <r>
    <s v="K2RB02KAZM0ANIMAL SPOTS"/>
    <s v="01/01/2022"/>
    <d v="2021-05-06T00:00:00"/>
    <m/>
    <x v="0"/>
    <x v="5"/>
    <s v="004.309.014.014"/>
    <s v="K2RB02KAZM0"/>
    <s v="LEGGINGS"/>
    <s v="P8AS"/>
    <s v="ANIMAL SPOTS"/>
    <s v="STRETCH POLY JERSEY"/>
    <s v="CN"/>
    <n v="26"/>
    <x v="0"/>
    <n v="19000"/>
    <n v="109"/>
    <n v="8.06"/>
    <n v="0.31"/>
    <m/>
    <m/>
    <m/>
    <m/>
    <m/>
    <m/>
    <m/>
    <m/>
    <m/>
    <n v="0"/>
    <n v="0"/>
    <n v="0"/>
    <n v="0"/>
    <n v="0"/>
    <n v="0"/>
    <n v="0"/>
    <n v="0"/>
    <n v="0"/>
    <n v="0"/>
    <n v="0"/>
    <n v="0"/>
    <n v="0"/>
    <n v="0"/>
    <n v="0"/>
    <n v="0"/>
    <n v="0"/>
    <n v="0"/>
    <n v="0"/>
    <n v="0"/>
    <n v="0"/>
    <n v="0"/>
    <n v="0"/>
    <n v="0"/>
    <n v="0"/>
    <x v="0"/>
    <e v="#REF!"/>
    <x v="0"/>
  </r>
  <r>
    <s v="K2RB02KAZM0STRIPES BLUE WITH FLEUR"/>
    <s v="01/01/2022"/>
    <d v="2021-05-06T00:00:00"/>
    <m/>
    <x v="0"/>
    <x v="5"/>
    <s v="004.309.014.014"/>
    <s v="K2RB02KAZM0"/>
    <s v="LEGGINGS"/>
    <s v="PI88"/>
    <s v="STRIPES BLUE WITH FLEUR"/>
    <s v="STRETCH POLY JERSEY"/>
    <s v="CN"/>
    <n v="26"/>
    <x v="0"/>
    <n v="19000"/>
    <n v="109"/>
    <n v="8.06"/>
    <n v="0.31"/>
    <m/>
    <m/>
    <m/>
    <m/>
    <m/>
    <m/>
    <m/>
    <m/>
    <m/>
    <n v="0"/>
    <n v="0"/>
    <n v="0"/>
    <n v="0"/>
    <n v="0"/>
    <n v="0"/>
    <n v="0"/>
    <n v="0"/>
    <n v="0"/>
    <n v="0"/>
    <n v="0"/>
    <n v="0"/>
    <n v="0"/>
    <n v="0"/>
    <n v="0"/>
    <n v="0"/>
    <n v="0"/>
    <n v="0"/>
    <n v="0"/>
    <n v="0"/>
    <n v="0"/>
    <n v="0"/>
    <n v="0"/>
    <n v="0"/>
    <n v="0"/>
    <x v="0"/>
    <e v="#REF!"/>
    <x v="0"/>
  </r>
  <r>
    <s v="K2RB02KAZM0ROMANTIC FLOWERS"/>
    <s v="01/01/2022"/>
    <d v="2021-05-06T00:00:00"/>
    <m/>
    <x v="0"/>
    <x v="5"/>
    <s v="004.309.014.014"/>
    <s v="K2RB02KAZM0"/>
    <s v="LEGGINGS"/>
    <s v="P9AX"/>
    <s v="ROMANTIC FLOWERS"/>
    <s v="STRETCH POLY JERSEY"/>
    <s v="CN"/>
    <n v="26"/>
    <x v="0"/>
    <n v="19000"/>
    <n v="109"/>
    <n v="8.06"/>
    <n v="0.31"/>
    <m/>
    <m/>
    <m/>
    <m/>
    <m/>
    <m/>
    <m/>
    <m/>
    <m/>
    <n v="0"/>
    <n v="0"/>
    <n v="0"/>
    <n v="0"/>
    <n v="0"/>
    <n v="0"/>
    <n v="0"/>
    <n v="0"/>
    <n v="0"/>
    <n v="0"/>
    <n v="0"/>
    <n v="0"/>
    <n v="0"/>
    <n v="0"/>
    <n v="0"/>
    <n v="0"/>
    <n v="0"/>
    <n v="0"/>
    <n v="0"/>
    <n v="0"/>
    <n v="0"/>
    <n v="0"/>
    <n v="0"/>
    <n v="0"/>
    <n v="0"/>
    <x v="0"/>
    <e v="#REF!"/>
    <x v="8"/>
  </r>
  <r>
    <s v="K2RB03J1311MINI FLOWERS BOUQUET"/>
    <s v="12/01/2021"/>
    <d v="2021-05-06T00:00:00"/>
    <m/>
    <x v="0"/>
    <x v="5"/>
    <s v="004.309.015.015"/>
    <s v="K2RB03J1311"/>
    <s v="LEGGINGS"/>
    <s v="PN85"/>
    <s v="MINI FLOWERS BOUQUET"/>
    <s v="ORGANIC STRETCH JERSEY 180"/>
    <s v="IN"/>
    <n v="22"/>
    <x v="0"/>
    <n v="19000"/>
    <n v="89"/>
    <n v="6.82"/>
    <n v="0.31"/>
    <m/>
    <m/>
    <m/>
    <m/>
    <m/>
    <m/>
    <m/>
    <m/>
    <m/>
    <n v="0"/>
    <n v="0"/>
    <n v="0"/>
    <n v="0"/>
    <n v="0"/>
    <n v="0"/>
    <n v="0"/>
    <n v="0"/>
    <n v="0"/>
    <n v="0"/>
    <n v="0"/>
    <n v="0"/>
    <n v="0"/>
    <n v="0"/>
    <n v="0"/>
    <n v="0"/>
    <n v="0"/>
    <n v="0"/>
    <n v="0"/>
    <n v="0"/>
    <n v="0"/>
    <n v="0"/>
    <n v="0"/>
    <n v="0"/>
    <n v="0"/>
    <x v="0"/>
    <e v="#REF!"/>
    <x v="8"/>
  </r>
  <r>
    <s v="K2RB03J1311WHITE POIS"/>
    <s v="01/01/2022"/>
    <d v="2021-05-06T00:00:00"/>
    <m/>
    <x v="0"/>
    <x v="5"/>
    <s v="004.309.015.015"/>
    <s v="K2RB03J1311"/>
    <s v="LEGGINGS"/>
    <s v="FZ04"/>
    <s v="WHITE POIS"/>
    <s v="ORGANIC STRETCH JERSEY 180"/>
    <s v="IN"/>
    <n v="22"/>
    <x v="0"/>
    <n v="19000"/>
    <n v="89"/>
    <n v="6.82"/>
    <n v="0.31"/>
    <m/>
    <m/>
    <m/>
    <m/>
    <m/>
    <m/>
    <m/>
    <m/>
    <m/>
    <n v="0"/>
    <n v="0"/>
    <n v="0"/>
    <n v="0"/>
    <n v="0"/>
    <n v="0"/>
    <n v="0"/>
    <n v="0"/>
    <n v="0"/>
    <n v="0"/>
    <n v="0"/>
    <n v="0"/>
    <n v="0"/>
    <n v="0"/>
    <n v="0"/>
    <n v="0"/>
    <n v="0"/>
    <n v="0"/>
    <n v="0"/>
    <n v="0"/>
    <n v="0"/>
    <n v="0"/>
    <n v="0"/>
    <n v="0"/>
    <n v="0"/>
    <x v="0"/>
    <e v="#REF!"/>
    <x v="0"/>
  </r>
  <r>
    <s v="K2RB04WB7X0PINK TRIP"/>
    <s v="12/01/2021"/>
    <d v="2021-05-06T00:00:00"/>
    <m/>
    <x v="1"/>
    <x v="5"/>
    <s v="004.309.015.015"/>
    <s v="K2RB04WB7X0"/>
    <s v="STRETCH SATEEN SKINNY PANTS"/>
    <s v="G618"/>
    <s v="PINK TRIP"/>
    <s v="CLASSY REFINED SS SATIN"/>
    <s v="IN"/>
    <n v="42"/>
    <x v="0"/>
    <n v="29000"/>
    <n v="169"/>
    <n v="13.02"/>
    <n v="0.31"/>
    <m/>
    <m/>
    <m/>
    <m/>
    <m/>
    <m/>
    <m/>
    <m/>
    <m/>
    <n v="0"/>
    <n v="0"/>
    <n v="0"/>
    <n v="0"/>
    <n v="0"/>
    <n v="0"/>
    <n v="0"/>
    <n v="0"/>
    <n v="0"/>
    <n v="0"/>
    <n v="0"/>
    <n v="0"/>
    <n v="0"/>
    <n v="0"/>
    <n v="0"/>
    <n v="0"/>
    <n v="0"/>
    <n v="0"/>
    <n v="0"/>
    <n v="0"/>
    <n v="0"/>
    <n v="0"/>
    <n v="0"/>
    <n v="0"/>
    <n v="0"/>
    <x v="0"/>
    <e v="#REF!"/>
    <x v="0"/>
  </r>
  <r>
    <s v="K2RB04WB7X0Pure White"/>
    <s v="02/01/2022"/>
    <d v="2021-05-06T00:00:00"/>
    <m/>
    <x v="1"/>
    <x v="5"/>
    <s v="004.309.015.015"/>
    <s v="K2RB04WB7X0"/>
    <s v="STRETCH SATEEN SKINNY PANTS"/>
    <s v="G011"/>
    <s v="Pure White"/>
    <s v="CLASSY REFINED SS SATIN"/>
    <s v="IN"/>
    <n v="42"/>
    <x v="0"/>
    <n v="29000"/>
    <n v="169"/>
    <n v="13.02"/>
    <n v="0.31"/>
    <m/>
    <m/>
    <m/>
    <m/>
    <m/>
    <m/>
    <m/>
    <m/>
    <m/>
    <n v="0"/>
    <n v="0"/>
    <n v="0"/>
    <n v="0"/>
    <n v="0"/>
    <n v="0"/>
    <n v="0"/>
    <n v="0"/>
    <n v="0"/>
    <n v="0"/>
    <n v="0"/>
    <n v="0"/>
    <n v="0"/>
    <n v="0"/>
    <n v="0"/>
    <n v="0"/>
    <n v="0"/>
    <n v="0"/>
    <n v="0"/>
    <n v="0"/>
    <n v="0"/>
    <n v="0"/>
    <n v="0"/>
    <n v="0"/>
    <n v="0"/>
    <x v="0"/>
    <e v="#REF!"/>
    <x v="8"/>
  </r>
  <r>
    <s v="K2RB04WB7X0ALOE PALM"/>
    <s v="02/01/2022"/>
    <d v="2021-05-06T00:00:00"/>
    <m/>
    <x v="1"/>
    <x v="5"/>
    <s v="004.309.015.015"/>
    <s v="K2RB04WB7X0"/>
    <s v="STRETCH SATEEN SKINNY PANTS"/>
    <s v="G7GP"/>
    <s v="ALOE PALM"/>
    <s v="CLASSY REFINED SS SATIN"/>
    <s v="IN"/>
    <n v="42"/>
    <x v="0"/>
    <n v="29000"/>
    <n v="169"/>
    <n v="13.02"/>
    <n v="0.31"/>
    <m/>
    <m/>
    <m/>
    <m/>
    <m/>
    <m/>
    <m/>
    <m/>
    <m/>
    <n v="0"/>
    <n v="0"/>
    <n v="0"/>
    <n v="0"/>
    <n v="0"/>
    <n v="0"/>
    <n v="0"/>
    <n v="0"/>
    <n v="0"/>
    <n v="0"/>
    <n v="0"/>
    <n v="0"/>
    <n v="0"/>
    <n v="0"/>
    <n v="0"/>
    <n v="0"/>
    <n v="0"/>
    <n v="0"/>
    <n v="0"/>
    <n v="0"/>
    <n v="0"/>
    <n v="0"/>
    <n v="0"/>
    <n v="0"/>
    <n v="0"/>
    <x v="0"/>
    <e v="#REF!"/>
    <x v="8"/>
  </r>
  <r>
    <s v="K2RB04WB7X0BALLET PINK"/>
    <s v="02/01/2022"/>
    <d v="2021-05-06T00:00:00"/>
    <m/>
    <x v="1"/>
    <x v="5"/>
    <s v="004.309.015.015"/>
    <s v="K2RB04WB7X0"/>
    <s v="STRETCH SATEEN SKINNY PANTS"/>
    <s v="G6K9"/>
    <s v="BALLET PINK"/>
    <s v="CLASSY REFINED SS SATIN"/>
    <s v="IN"/>
    <n v="42"/>
    <x v="0"/>
    <n v="29000"/>
    <n v="169"/>
    <n v="13.02"/>
    <n v="0.31"/>
    <m/>
    <m/>
    <m/>
    <m/>
    <m/>
    <m/>
    <m/>
    <m/>
    <m/>
    <n v="0"/>
    <n v="0"/>
    <n v="0"/>
    <n v="0"/>
    <n v="0"/>
    <n v="0"/>
    <n v="0"/>
    <n v="0"/>
    <n v="0"/>
    <n v="0"/>
    <n v="0"/>
    <n v="0"/>
    <n v="0"/>
    <n v="0"/>
    <n v="0"/>
    <n v="0"/>
    <n v="0"/>
    <n v="0"/>
    <n v="0"/>
    <n v="0"/>
    <n v="0"/>
    <n v="0"/>
    <n v="0"/>
    <n v="0"/>
    <n v="0"/>
    <x v="0"/>
    <e v="#REF!"/>
    <x v="0"/>
  </r>
  <r>
    <s v="K2RB04WB7X0LINEN LILAC"/>
    <s v="02/01/2022"/>
    <d v="2021-05-06T00:00:00"/>
    <m/>
    <x v="1"/>
    <x v="5"/>
    <s v="004.309.015.015"/>
    <s v="K2RB04WB7X0"/>
    <s v="STRETCH SATEEN SKINNY PANTS"/>
    <s v="G4R4"/>
    <s v="LINEN LILAC"/>
    <s v="CLASSY REFINED SS SATIN"/>
    <s v="IN"/>
    <n v="42"/>
    <x v="0"/>
    <n v="29000"/>
    <n v="169"/>
    <n v="13.02"/>
    <n v="0.31"/>
    <m/>
    <m/>
    <m/>
    <m/>
    <m/>
    <m/>
    <m/>
    <m/>
    <m/>
    <n v="0"/>
    <n v="0"/>
    <n v="0"/>
    <n v="0"/>
    <n v="0"/>
    <n v="0"/>
    <n v="0"/>
    <n v="0"/>
    <n v="0"/>
    <n v="0"/>
    <n v="0"/>
    <n v="0"/>
    <n v="0"/>
    <n v="0"/>
    <n v="0"/>
    <n v="0"/>
    <n v="0"/>
    <n v="0"/>
    <n v="0"/>
    <n v="0"/>
    <n v="0"/>
    <n v="0"/>
    <n v="0"/>
    <n v="0"/>
    <n v="0"/>
    <x v="0"/>
    <e v="#REF!"/>
    <x v="0"/>
  </r>
  <r>
    <s v="K2RB06WE5X0Jet Black A996"/>
    <s v="12/01/2021"/>
    <d v="2021-05-06T00:00:00"/>
    <m/>
    <x v="1"/>
    <x v="5"/>
    <s v="004.309.015.015"/>
    <s v="K2RB06WE5X0"/>
    <s v="STRETCH BULL DENIM PANT CORE"/>
    <s v="JBLK"/>
    <s v="Jet Black A996"/>
    <s v="ORGANIC STR. BULL DENIM 290GSM"/>
    <s v="PK"/>
    <n v="39"/>
    <x v="0"/>
    <n v="29000"/>
    <n v="159"/>
    <n v="12.09"/>
    <n v="0.31"/>
    <m/>
    <m/>
    <m/>
    <m/>
    <m/>
    <m/>
    <m/>
    <m/>
    <m/>
    <n v="0"/>
    <n v="0"/>
    <n v="0"/>
    <n v="0"/>
    <n v="0"/>
    <n v="0"/>
    <n v="0"/>
    <n v="0"/>
    <n v="0"/>
    <n v="0"/>
    <n v="0"/>
    <n v="0"/>
    <n v="0"/>
    <n v="0"/>
    <n v="0"/>
    <n v="0"/>
    <n v="0"/>
    <n v="0"/>
    <n v="0"/>
    <n v="0"/>
    <n v="0"/>
    <n v="0"/>
    <n v="0"/>
    <n v="0"/>
    <n v="0"/>
    <x v="0"/>
    <e v="#REF!"/>
    <x v="0"/>
  </r>
  <r>
    <s v="K2RB06WE5X0PINK TRIP"/>
    <s v="12/01/2021"/>
    <d v="2021-05-06T00:00:00"/>
    <m/>
    <x v="1"/>
    <x v="5"/>
    <s v="004.309.015.015"/>
    <s v="K2RB06WE5X0"/>
    <s v="STRETCH BULL DENIM PANT CORE"/>
    <s v="G618"/>
    <s v="PINK TRIP"/>
    <s v="ORGANIC STR. BULL DENIM 290GSM"/>
    <s v="PK"/>
    <n v="39"/>
    <x v="0"/>
    <n v="29000"/>
    <n v="159"/>
    <n v="12.09"/>
    <n v="0.31"/>
    <m/>
    <m/>
    <m/>
    <m/>
    <m/>
    <m/>
    <m/>
    <m/>
    <m/>
    <n v="0"/>
    <n v="0"/>
    <n v="0"/>
    <n v="0"/>
    <n v="0"/>
    <n v="0"/>
    <n v="0"/>
    <n v="0"/>
    <n v="0"/>
    <n v="0"/>
    <n v="0"/>
    <n v="0"/>
    <n v="0"/>
    <n v="0"/>
    <n v="0"/>
    <n v="0"/>
    <n v="0"/>
    <n v="0"/>
    <n v="0"/>
    <n v="0"/>
    <n v="0"/>
    <n v="0"/>
    <n v="0"/>
    <n v="0"/>
    <n v="0"/>
    <x v="0"/>
    <e v="#REF!"/>
    <x v="0"/>
  </r>
  <r>
    <s v="K2RB06WE5X0Pure White"/>
    <s v="12/01/2021"/>
    <d v="2021-05-06T00:00:00"/>
    <m/>
    <x v="1"/>
    <x v="5"/>
    <s v="004.309.015.015"/>
    <s v="K2RB06WE5X0"/>
    <s v="STRETCH BULL DENIM PANT CORE"/>
    <s v="G011"/>
    <s v="Pure White"/>
    <s v="ORGANIC STR. BULL DENIM 290GSM"/>
    <s v="PK"/>
    <n v="39"/>
    <x v="0"/>
    <n v="29000"/>
    <n v="159"/>
    <n v="12.09"/>
    <n v="0.31"/>
    <m/>
    <m/>
    <m/>
    <m/>
    <m/>
    <m/>
    <m/>
    <m/>
    <m/>
    <n v="0"/>
    <n v="0"/>
    <n v="0"/>
    <n v="0"/>
    <n v="0"/>
    <n v="0"/>
    <n v="0"/>
    <n v="0"/>
    <n v="0"/>
    <n v="0"/>
    <n v="0"/>
    <n v="0"/>
    <n v="0"/>
    <n v="0"/>
    <n v="0"/>
    <n v="0"/>
    <n v="0"/>
    <n v="0"/>
    <n v="0"/>
    <n v="0"/>
    <n v="0"/>
    <n v="0"/>
    <n v="0"/>
    <n v="0"/>
    <n v="0"/>
    <x v="0"/>
    <e v="#REF!"/>
    <x v="0"/>
  </r>
  <r>
    <s v="K2RB06WE5X0BALLET PINK"/>
    <s v="12/01/2021"/>
    <d v="2021-05-06T00:00:00"/>
    <m/>
    <x v="1"/>
    <x v="5"/>
    <s v="004.309.015.015"/>
    <s v="K2RB06WE5X0"/>
    <s v="STRETCH BULL DENIM PANT CORE"/>
    <s v="G6K9"/>
    <s v="BALLET PINK"/>
    <s v="ORGANIC STR. BULL DENIM 290GSM"/>
    <s v="PK"/>
    <n v="39"/>
    <x v="0"/>
    <n v="29000"/>
    <n v="159"/>
    <n v="12.09"/>
    <n v="0.31"/>
    <m/>
    <m/>
    <m/>
    <m/>
    <m/>
    <m/>
    <m/>
    <m/>
    <m/>
    <n v="0"/>
    <n v="0"/>
    <n v="0"/>
    <n v="0"/>
    <n v="0"/>
    <n v="0"/>
    <n v="0"/>
    <n v="0"/>
    <n v="0"/>
    <n v="0"/>
    <n v="0"/>
    <n v="0"/>
    <n v="0"/>
    <n v="0"/>
    <n v="0"/>
    <n v="0"/>
    <n v="0"/>
    <n v="0"/>
    <n v="0"/>
    <n v="0"/>
    <n v="0"/>
    <n v="0"/>
    <n v="0"/>
    <n v="0"/>
    <n v="0"/>
    <x v="0"/>
    <e v="#REF!"/>
    <x v="8"/>
  </r>
  <r>
    <s v="K2RB08D4DN2BIG INDIGO STRIPES"/>
    <s v="01/01/2022"/>
    <d v="2021-05-06T00:00:00"/>
    <m/>
    <x v="3"/>
    <x v="5"/>
    <s v="004.306.008.015"/>
    <s v="K2RB08D4DN2"/>
    <s v="STRIPED BULL DENIM CAPRI PANTS"/>
    <s v="BIGI"/>
    <s v="BIG INDIGO STRIPES"/>
    <s v="ULTRA SKIN SS WHITE"/>
    <s v="TN"/>
    <n v="42"/>
    <x v="0"/>
    <n v="29000"/>
    <n v="169"/>
    <n v="13.02"/>
    <n v="0.31"/>
    <m/>
    <m/>
    <m/>
    <m/>
    <m/>
    <m/>
    <m/>
    <m/>
    <m/>
    <n v="0"/>
    <n v="0"/>
    <n v="0"/>
    <n v="0"/>
    <n v="0"/>
    <n v="0"/>
    <n v="0"/>
    <n v="0"/>
    <n v="0"/>
    <n v="0"/>
    <n v="0"/>
    <n v="0"/>
    <n v="0"/>
    <n v="0"/>
    <n v="0"/>
    <n v="0"/>
    <n v="0"/>
    <n v="0"/>
    <n v="0"/>
    <n v="0"/>
    <n v="0"/>
    <n v="0"/>
    <n v="0"/>
    <n v="0"/>
    <n v="0"/>
    <x v="0"/>
    <e v="#REF!"/>
    <x v="0"/>
  </r>
  <r>
    <s v="K2RD00D4M90FULLY STRASS INDIGO WASH"/>
    <s v="12/01/2021"/>
    <d v="2021-05-06T00:00:00"/>
    <m/>
    <x v="3"/>
    <x v="5"/>
    <s v="004.309.031.034"/>
    <s v="K2RD00D4M90"/>
    <s v="DENIM MINI SKIRT"/>
    <s v="YSTR"/>
    <s v="FULLY STRASS INDIGO WASH"/>
    <s v="STRETCH BLUE DENIM 10.5 OZ"/>
    <s v="PK"/>
    <n v="39"/>
    <x v="0"/>
    <n v="29000"/>
    <n v="159"/>
    <n v="12.09"/>
    <n v="0.31"/>
    <m/>
    <m/>
    <m/>
    <m/>
    <m/>
    <m/>
    <m/>
    <m/>
    <m/>
    <n v="0"/>
    <n v="0"/>
    <n v="0"/>
    <n v="0"/>
    <n v="0"/>
    <n v="0"/>
    <n v="0"/>
    <n v="0"/>
    <n v="0"/>
    <n v="0"/>
    <n v="0"/>
    <n v="0"/>
    <n v="0"/>
    <n v="0"/>
    <n v="0"/>
    <n v="0"/>
    <n v="0"/>
    <n v="0"/>
    <n v="0"/>
    <n v="0"/>
    <n v="0"/>
    <n v="0"/>
    <n v="0"/>
    <n v="0"/>
    <n v="0"/>
    <x v="0"/>
    <e v="#REF!"/>
    <x v="0"/>
  </r>
  <r>
    <s v="K2RD01D4A40FULLY FLOWERS INDIGO WASH"/>
    <s v="12/01/2021"/>
    <d v="2021-05-06T00:00:00"/>
    <m/>
    <x v="3"/>
    <x v="5"/>
    <s v="004.309.020.025"/>
    <s v="K2RD01D4A40"/>
    <s v="STRETCH DENIM SHORTS"/>
    <s v="LYFL"/>
    <s v="FULLY FLOWERS INDIGO WASH"/>
    <s v="STRETCH DENIM 10 OZ"/>
    <s v="IN"/>
    <n v="39"/>
    <x v="0"/>
    <n v="29000"/>
    <n v="159"/>
    <n v="12.09"/>
    <n v="0.31"/>
    <m/>
    <m/>
    <m/>
    <m/>
    <m/>
    <m/>
    <m/>
    <m/>
    <m/>
    <n v="0"/>
    <n v="0"/>
    <n v="0"/>
    <n v="0"/>
    <n v="0"/>
    <n v="0"/>
    <n v="0"/>
    <n v="0"/>
    <n v="0"/>
    <n v="0"/>
    <n v="0"/>
    <n v="0"/>
    <n v="0"/>
    <n v="0"/>
    <n v="0"/>
    <n v="0"/>
    <n v="0"/>
    <n v="0"/>
    <n v="0"/>
    <n v="0"/>
    <n v="0"/>
    <n v="0"/>
    <n v="0"/>
    <n v="0"/>
    <n v="0"/>
    <x v="0"/>
    <e v="#REF!"/>
    <x v="0"/>
  </r>
  <r>
    <s v="K2RD02WDYV0LT BLUE WITH STRASS"/>
    <s v="12/01/2021"/>
    <d v="2021-05-06T00:00:00"/>
    <m/>
    <x v="1"/>
    <x v="5"/>
    <s v="004.309.031.034"/>
    <s v="K2RD02WDYV0"/>
    <s v="TENCEL CHAMBRAY SKIRT"/>
    <s v="LBHS"/>
    <s v="LT BLUE WITH STRASS"/>
    <s v="LYOCELL CHAMBRAY160GSM"/>
    <s v="IN"/>
    <n v="39"/>
    <x v="0"/>
    <n v="29000"/>
    <n v="159"/>
    <n v="12.09"/>
    <n v="0.31"/>
    <m/>
    <m/>
    <m/>
    <m/>
    <m/>
    <m/>
    <m/>
    <m/>
    <m/>
    <n v="0"/>
    <n v="0"/>
    <n v="0"/>
    <n v="0"/>
    <n v="0"/>
    <n v="0"/>
    <n v="0"/>
    <n v="0"/>
    <n v="0"/>
    <n v="0"/>
    <n v="0"/>
    <n v="0"/>
    <n v="0"/>
    <n v="0"/>
    <n v="0"/>
    <n v="0"/>
    <n v="0"/>
    <n v="0"/>
    <n v="0"/>
    <n v="0"/>
    <n v="0"/>
    <n v="0"/>
    <n v="0"/>
    <n v="0"/>
    <n v="0"/>
    <x v="0"/>
    <e v="#REF!"/>
    <x v="0"/>
  </r>
  <r>
    <s v="K2RD03KAZN0BLACK WHITE LEOPARD COMBO"/>
    <s v="01/01/2022"/>
    <d v="2021-05-06T00:00:00"/>
    <m/>
    <x v="0"/>
    <x v="5"/>
    <s v="004.306.008.034"/>
    <s v="K2RD03KAZN0"/>
    <s v="KNIT JACQUARD MINI SKIRT"/>
    <s v="FD98"/>
    <s v="BLACK WHITE LEOPARD COMBO"/>
    <s v="ANIMALIER KNIT JACQUARD 260GSM"/>
    <s v="CN"/>
    <n v="34"/>
    <x v="0"/>
    <n v="29000"/>
    <n v="139"/>
    <n v="10.54"/>
    <n v="0.31"/>
    <m/>
    <m/>
    <m/>
    <m/>
    <m/>
    <m/>
    <m/>
    <m/>
    <m/>
    <n v="0"/>
    <n v="0"/>
    <n v="0"/>
    <n v="0"/>
    <n v="0"/>
    <n v="0"/>
    <n v="0"/>
    <n v="0"/>
    <n v="0"/>
    <n v="0"/>
    <n v="0"/>
    <n v="0"/>
    <n v="0"/>
    <n v="0"/>
    <n v="0"/>
    <n v="0"/>
    <n v="0"/>
    <n v="0"/>
    <n v="0"/>
    <n v="0"/>
    <n v="0"/>
    <n v="0"/>
    <n v="0"/>
    <n v="0"/>
    <n v="0"/>
    <x v="0"/>
    <e v="#REF!"/>
    <x v="0"/>
  </r>
  <r>
    <s v="K2RD05WBHV0PINK &amp; WHITE VICHY"/>
    <s v="02/01/2022"/>
    <d v="2021-05-06T00:00:00"/>
    <m/>
    <x v="1"/>
    <x v="5"/>
    <s v="004.306.008.034"/>
    <s v="K2RD05WBHV0"/>
    <s v="VICHY SKORT"/>
    <s v="L655"/>
    <s v="PINK &amp; WHITE VICHY"/>
    <s v="VICHY CHECK"/>
    <s v="IN"/>
    <n v="32"/>
    <x v="0"/>
    <n v="29000"/>
    <n v="129"/>
    <n v="9.92"/>
    <n v="0.31"/>
    <m/>
    <m/>
    <m/>
    <m/>
    <m/>
    <m/>
    <m/>
    <m/>
    <m/>
    <n v="0"/>
    <n v="0"/>
    <n v="0"/>
    <n v="0"/>
    <n v="0"/>
    <n v="0"/>
    <n v="0"/>
    <n v="0"/>
    <n v="0"/>
    <n v="0"/>
    <n v="0"/>
    <n v="0"/>
    <n v="0"/>
    <n v="0"/>
    <n v="0"/>
    <n v="0"/>
    <n v="0"/>
    <n v="0"/>
    <n v="0"/>
    <n v="0"/>
    <n v="0"/>
    <n v="0"/>
    <n v="0"/>
    <n v="0"/>
    <n v="0"/>
    <x v="0"/>
    <e v="#REF!"/>
    <x v="0"/>
  </r>
  <r>
    <s v="K2RD06WE8R0ALOE PALM"/>
    <s v="02/01/2022"/>
    <d v="2021-05-06T00:00:00"/>
    <m/>
    <x v="1"/>
    <x v="5"/>
    <s v="004.309.020.025"/>
    <s v="K2RD06WE8R0"/>
    <s v="TENCEL POPLIN SHORTS"/>
    <s v="G7GP"/>
    <s v="ALOE PALM"/>
    <s v="FLUID TENCEL PEACH TOUCH"/>
    <s v="IN"/>
    <n v="39"/>
    <x v="0"/>
    <n v="29000"/>
    <n v="159"/>
    <n v="12.09"/>
    <n v="0.31"/>
    <m/>
    <m/>
    <m/>
    <m/>
    <m/>
    <m/>
    <m/>
    <m/>
    <m/>
    <n v="0"/>
    <n v="0"/>
    <n v="0"/>
    <n v="0"/>
    <n v="0"/>
    <n v="0"/>
    <n v="0"/>
    <n v="0"/>
    <n v="0"/>
    <n v="0"/>
    <n v="0"/>
    <n v="0"/>
    <n v="0"/>
    <n v="0"/>
    <n v="0"/>
    <n v="0"/>
    <n v="0"/>
    <n v="0"/>
    <n v="0"/>
    <n v="0"/>
    <n v="0"/>
    <n v="0"/>
    <n v="0"/>
    <n v="0"/>
    <n v="0"/>
    <x v="0"/>
    <e v="#REF!"/>
    <x v="0"/>
  </r>
  <r>
    <s v="K2RD06WE8R0BALLET PINK"/>
    <s v="02/01/2022"/>
    <d v="2021-05-06T00:00:00"/>
    <m/>
    <x v="1"/>
    <x v="5"/>
    <s v="004.309.020.025"/>
    <s v="K2RD06WE8R0"/>
    <s v="TENCEL POPLIN SHORTS"/>
    <s v="G6K9"/>
    <s v="BALLET PINK"/>
    <s v="FLUID TENCEL PEACH TOUCH"/>
    <s v="IN"/>
    <n v="39"/>
    <x v="0"/>
    <n v="29000"/>
    <n v="159"/>
    <n v="12.09"/>
    <n v="0.31"/>
    <m/>
    <m/>
    <m/>
    <m/>
    <m/>
    <m/>
    <m/>
    <m/>
    <m/>
    <n v="0"/>
    <n v="0"/>
    <n v="0"/>
    <n v="0"/>
    <n v="0"/>
    <n v="0"/>
    <n v="0"/>
    <n v="0"/>
    <n v="0"/>
    <n v="0"/>
    <n v="0"/>
    <n v="0"/>
    <n v="0"/>
    <n v="0"/>
    <n v="0"/>
    <n v="0"/>
    <n v="0"/>
    <n v="0"/>
    <n v="0"/>
    <n v="0"/>
    <n v="0"/>
    <n v="0"/>
    <n v="0"/>
    <n v="0"/>
    <n v="0"/>
    <x v="0"/>
    <e v="#REF!"/>
    <x v="0"/>
  </r>
  <r>
    <s v="K2RD06WE8R0LINEN LILAC"/>
    <s v="02/01/2022"/>
    <d v="2021-05-06T00:00:00"/>
    <m/>
    <x v="1"/>
    <x v="5"/>
    <s v="004.309.020.025"/>
    <s v="K2RD06WE8R0"/>
    <s v="TENCEL POPLIN SHORTS"/>
    <s v="G4R4"/>
    <s v="LINEN LILAC"/>
    <s v="FLUID TENCEL PEACH TOUCH"/>
    <s v="IN"/>
    <n v="39"/>
    <x v="0"/>
    <n v="29000"/>
    <n v="159"/>
    <n v="12.09"/>
    <n v="0.31"/>
    <m/>
    <m/>
    <m/>
    <m/>
    <m/>
    <m/>
    <m/>
    <m/>
    <m/>
    <n v="0"/>
    <n v="0"/>
    <n v="0"/>
    <n v="0"/>
    <n v="0"/>
    <n v="0"/>
    <n v="0"/>
    <n v="0"/>
    <n v="0"/>
    <n v="0"/>
    <n v="0"/>
    <n v="0"/>
    <n v="0"/>
    <n v="0"/>
    <n v="0"/>
    <n v="0"/>
    <n v="0"/>
    <n v="0"/>
    <n v="0"/>
    <n v="0"/>
    <n v="0"/>
    <n v="0"/>
    <n v="0"/>
    <n v="0"/>
    <n v="0"/>
    <x v="0"/>
    <e v="#REF!"/>
    <x v="0"/>
  </r>
  <r>
    <s v="K2RD06WE8R0Pure White"/>
    <s v="01/01/2022"/>
    <d v="2021-05-06T00:00:00"/>
    <m/>
    <x v="1"/>
    <x v="5"/>
    <s v="004.309.020.025"/>
    <s v="K2RD06WE8R0"/>
    <s v="TENCEL POPLIN SHORTS"/>
    <s v="G011"/>
    <s v="Pure White"/>
    <s v="FLUID TENCEL PEACH TOUCH"/>
    <s v="IN"/>
    <n v="39"/>
    <x v="0"/>
    <n v="29000"/>
    <n v="159"/>
    <n v="12.09"/>
    <n v="0.31"/>
    <m/>
    <m/>
    <m/>
    <m/>
    <m/>
    <m/>
    <m/>
    <m/>
    <m/>
    <n v="0"/>
    <n v="0"/>
    <n v="0"/>
    <n v="0"/>
    <n v="0"/>
    <n v="0"/>
    <n v="0"/>
    <n v="0"/>
    <n v="0"/>
    <n v="0"/>
    <n v="0"/>
    <n v="0"/>
    <n v="0"/>
    <n v="0"/>
    <n v="0"/>
    <n v="0"/>
    <n v="0"/>
    <n v="0"/>
    <n v="0"/>
    <n v="0"/>
    <n v="0"/>
    <n v="0"/>
    <n v="0"/>
    <n v="0"/>
    <n v="0"/>
    <x v="0"/>
    <e v="#REF!"/>
    <x v="9"/>
  </r>
  <r>
    <s v="K2RD07J1311EU STARLIGHT BLUE"/>
    <s v="12/01/2021"/>
    <d v="2021-05-06T00:00:00"/>
    <m/>
    <x v="0"/>
    <x v="5"/>
    <s v="004.309.020.025"/>
    <s v="K2RD07J1311"/>
    <s v="BIKER PANTS"/>
    <s v="EUSB"/>
    <s v="EU STARLIGHT BLUE"/>
    <s v="ORGANIC STRETCH JERSEY 180"/>
    <s v="BD"/>
    <n v="18"/>
    <x v="0"/>
    <n v="9000"/>
    <n v="69"/>
    <n v="5.58"/>
    <n v="0.31"/>
    <m/>
    <m/>
    <m/>
    <m/>
    <m/>
    <m/>
    <m/>
    <m/>
    <m/>
    <n v="0"/>
    <n v="0"/>
    <n v="0"/>
    <n v="0"/>
    <n v="0"/>
    <n v="0"/>
    <n v="0"/>
    <n v="0"/>
    <n v="0"/>
    <n v="0"/>
    <n v="0"/>
    <n v="0"/>
    <n v="0"/>
    <n v="0"/>
    <n v="0"/>
    <n v="0"/>
    <n v="0"/>
    <n v="0"/>
    <n v="0"/>
    <n v="0"/>
    <n v="0"/>
    <n v="0"/>
    <n v="0"/>
    <n v="0"/>
    <n v="0"/>
    <x v="0"/>
    <e v="#REF!"/>
    <x v="0"/>
  </r>
  <r>
    <s v="K2RD07J1311GLOWY GREEN"/>
    <s v="12/01/2021"/>
    <d v="2021-05-06T00:00:00"/>
    <m/>
    <x v="0"/>
    <x v="5"/>
    <s v="004.309.020.025"/>
    <s v="K2RD07J1311"/>
    <s v="BIKER PANTS"/>
    <s v="GLOW"/>
    <s v="GLOWY GREEN"/>
    <s v="ORGANIC STRETCH JERSEY 180"/>
    <s v="BD"/>
    <n v="18"/>
    <x v="0"/>
    <n v="9000"/>
    <n v="69"/>
    <n v="5.58"/>
    <n v="0.31"/>
    <m/>
    <m/>
    <m/>
    <m/>
    <m/>
    <m/>
    <m/>
    <m/>
    <m/>
    <n v="0"/>
    <n v="0"/>
    <n v="0"/>
    <n v="0"/>
    <n v="0"/>
    <n v="0"/>
    <n v="0"/>
    <n v="0"/>
    <n v="0"/>
    <n v="0"/>
    <n v="0"/>
    <n v="0"/>
    <n v="0"/>
    <n v="0"/>
    <n v="0"/>
    <n v="0"/>
    <n v="0"/>
    <n v="0"/>
    <n v="0"/>
    <n v="0"/>
    <n v="0"/>
    <n v="0"/>
    <n v="0"/>
    <n v="0"/>
    <n v="0"/>
    <x v="0"/>
    <e v="#REF!"/>
    <x v="0"/>
  </r>
  <r>
    <s v="K2RD07J1311Jet Black A996"/>
    <s v="12/01/2021"/>
    <d v="2021-05-06T00:00:00"/>
    <m/>
    <x v="0"/>
    <x v="5"/>
    <s v="004.309.020.025"/>
    <s v="K2RD07J1311"/>
    <s v="BIKER PANTS"/>
    <s v="JBLK"/>
    <s v="Jet Black A996"/>
    <s v="ORGANIC STRETCH JERSEY 180"/>
    <s v="BD"/>
    <n v="18"/>
    <x v="0"/>
    <n v="9000"/>
    <n v="69"/>
    <n v="5.58"/>
    <n v="0.31"/>
    <m/>
    <m/>
    <m/>
    <m/>
    <m/>
    <m/>
    <m/>
    <m/>
    <m/>
    <n v="0"/>
    <n v="0"/>
    <n v="0"/>
    <n v="0"/>
    <n v="0"/>
    <n v="0"/>
    <n v="0"/>
    <n v="0"/>
    <n v="0"/>
    <n v="0"/>
    <n v="0"/>
    <n v="0"/>
    <n v="0"/>
    <n v="0"/>
    <n v="0"/>
    <n v="0"/>
    <n v="0"/>
    <n v="0"/>
    <n v="0"/>
    <n v="0"/>
    <n v="0"/>
    <n v="0"/>
    <n v="0"/>
    <n v="0"/>
    <n v="0"/>
    <x v="0"/>
    <e v="#REF!"/>
    <x v="0"/>
  </r>
  <r>
    <s v="K2RD07J1311PINK TRIP"/>
    <s v="12/01/2021"/>
    <d v="2021-05-06T00:00:00"/>
    <m/>
    <x v="0"/>
    <x v="5"/>
    <s v="004.309.020.025"/>
    <s v="K2RD07J1311"/>
    <s v="BIKER PANTS"/>
    <s v="G618"/>
    <s v="PINK TRIP"/>
    <s v="ORGANIC STRETCH JERSEY 180"/>
    <s v="BD"/>
    <n v="18"/>
    <x v="0"/>
    <n v="9000"/>
    <n v="69"/>
    <n v="5.58"/>
    <n v="0.31"/>
    <m/>
    <m/>
    <m/>
    <m/>
    <m/>
    <m/>
    <m/>
    <m/>
    <m/>
    <n v="0"/>
    <n v="0"/>
    <n v="0"/>
    <n v="0"/>
    <n v="0"/>
    <n v="0"/>
    <n v="0"/>
    <n v="0"/>
    <n v="0"/>
    <n v="0"/>
    <n v="0"/>
    <n v="0"/>
    <n v="0"/>
    <n v="0"/>
    <n v="0"/>
    <n v="0"/>
    <n v="0"/>
    <n v="0"/>
    <n v="0"/>
    <n v="0"/>
    <n v="0"/>
    <n v="0"/>
    <n v="0"/>
    <n v="0"/>
    <n v="0"/>
    <x v="0"/>
    <e v="#REF!"/>
    <x v="0"/>
  </r>
  <r>
    <s v="K2RD08WE5X0Jet Black A996"/>
    <s v="12/01/2021"/>
    <d v="2021-05-06T00:00:00"/>
    <m/>
    <x v="1"/>
    <x v="5"/>
    <s v="004.309.020.025"/>
    <s v="K2RD08WE5X0"/>
    <s v="STRETCH BULL DENIM SHORTS_CORE"/>
    <s v="JBLK"/>
    <s v="Jet Black A996"/>
    <s v="ORGANIC STR. BULL DENIM 290GSM"/>
    <s v="PK"/>
    <n v="36"/>
    <x v="0"/>
    <n v="29000"/>
    <n v="149"/>
    <n v="11.16"/>
    <n v="0.31"/>
    <m/>
    <m/>
    <m/>
    <m/>
    <m/>
    <m/>
    <m/>
    <m/>
    <m/>
    <n v="0"/>
    <n v="0"/>
    <n v="0"/>
    <n v="0"/>
    <n v="0"/>
    <n v="0"/>
    <n v="0"/>
    <n v="0"/>
    <n v="0"/>
    <n v="0"/>
    <n v="0"/>
    <n v="0"/>
    <n v="0"/>
    <n v="0"/>
    <n v="0"/>
    <n v="0"/>
    <n v="0"/>
    <n v="0"/>
    <n v="0"/>
    <n v="0"/>
    <n v="0"/>
    <n v="0"/>
    <n v="0"/>
    <n v="0"/>
    <n v="0"/>
    <x v="0"/>
    <e v="#REF!"/>
    <x v="0"/>
  </r>
  <r>
    <s v="K2RD08WE5X0NECESSARY RED"/>
    <s v="12/01/2021"/>
    <d v="2021-05-06T00:00:00"/>
    <m/>
    <x v="1"/>
    <x v="5"/>
    <s v="004.309.020.025"/>
    <s v="K2RD08WE5X0"/>
    <s v="STRETCH BULL DENIM SHORTS_CORE"/>
    <s v="G512"/>
    <s v="NECESSARY RED"/>
    <s v="ORGANIC STR. BULL DENIM 290GSM"/>
    <s v="PK"/>
    <n v="36"/>
    <x v="0"/>
    <n v="29000"/>
    <n v="149"/>
    <n v="11.16"/>
    <n v="0.31"/>
    <m/>
    <m/>
    <m/>
    <m/>
    <m/>
    <m/>
    <m/>
    <m/>
    <m/>
    <n v="0"/>
    <n v="0"/>
    <n v="0"/>
    <n v="0"/>
    <n v="0"/>
    <n v="0"/>
    <n v="0"/>
    <n v="0"/>
    <n v="0"/>
    <n v="0"/>
    <n v="0"/>
    <n v="0"/>
    <n v="0"/>
    <n v="0"/>
    <n v="0"/>
    <n v="0"/>
    <n v="0"/>
    <n v="0"/>
    <n v="0"/>
    <n v="0"/>
    <n v="0"/>
    <n v="0"/>
    <n v="0"/>
    <n v="0"/>
    <n v="0"/>
    <x v="0"/>
    <e v="#REF!"/>
    <x v="0"/>
  </r>
  <r>
    <s v="K2RD08WE5X0PINK TRIP"/>
    <s v="12/01/2021"/>
    <d v="2021-05-06T00:00:00"/>
    <m/>
    <x v="1"/>
    <x v="5"/>
    <s v="004.309.020.025"/>
    <s v="K2RD08WE5X0"/>
    <s v="STRETCH BULL DENIM SHORTS_CORE"/>
    <s v="G618"/>
    <s v="PINK TRIP"/>
    <s v="ORGANIC STR. BULL DENIM 290GSM"/>
    <s v="PK"/>
    <n v="36"/>
    <x v="0"/>
    <n v="29000"/>
    <n v="149"/>
    <n v="11.16"/>
    <n v="0.31"/>
    <m/>
    <m/>
    <m/>
    <m/>
    <m/>
    <m/>
    <m/>
    <m/>
    <m/>
    <n v="0"/>
    <n v="0"/>
    <n v="0"/>
    <n v="0"/>
    <n v="0"/>
    <n v="0"/>
    <n v="0"/>
    <n v="0"/>
    <n v="0"/>
    <n v="0"/>
    <n v="0"/>
    <n v="0"/>
    <n v="0"/>
    <n v="0"/>
    <n v="0"/>
    <n v="0"/>
    <n v="0"/>
    <n v="0"/>
    <n v="0"/>
    <n v="0"/>
    <n v="0"/>
    <n v="0"/>
    <n v="0"/>
    <n v="0"/>
    <n v="0"/>
    <x v="0"/>
    <e v="#REF!"/>
    <x v="0"/>
  </r>
  <r>
    <s v="K2RD08WE5X0Pure White"/>
    <s v="12/01/2021"/>
    <d v="2021-05-06T00:00:00"/>
    <m/>
    <x v="1"/>
    <x v="5"/>
    <s v="004.309.020.025"/>
    <s v="K2RD08WE5X0"/>
    <s v="STRETCH BULL DENIM SHORTS_CORE"/>
    <s v="G011"/>
    <s v="Pure White"/>
    <s v="ORGANIC STR. BULL DENIM 290GSM"/>
    <s v="PK"/>
    <n v="36"/>
    <x v="0"/>
    <n v="29000"/>
    <n v="149"/>
    <n v="11.16"/>
    <n v="0.31"/>
    <m/>
    <m/>
    <m/>
    <m/>
    <m/>
    <m/>
    <m/>
    <m/>
    <m/>
    <n v="0"/>
    <n v="0"/>
    <n v="0"/>
    <n v="0"/>
    <n v="0"/>
    <n v="0"/>
    <n v="0"/>
    <n v="0"/>
    <n v="0"/>
    <n v="0"/>
    <n v="0"/>
    <n v="0"/>
    <n v="0"/>
    <n v="0"/>
    <n v="0"/>
    <n v="0"/>
    <n v="0"/>
    <n v="0"/>
    <n v="0"/>
    <n v="0"/>
    <n v="0"/>
    <n v="0"/>
    <n v="0"/>
    <n v="0"/>
    <n v="0"/>
    <x v="0"/>
    <e v="#REF!"/>
    <x v="0"/>
  </r>
  <r>
    <s v="K2RD08WE5X0SILK BLUE"/>
    <s v="12/01/2021"/>
    <d v="2021-05-06T00:00:00"/>
    <m/>
    <x v="1"/>
    <x v="5"/>
    <s v="004.309.020.025"/>
    <s v="K2RD08WE5X0"/>
    <s v="STRETCH BULL DENIM SHORTS_CORE"/>
    <s v="G7R1"/>
    <s v="SILK BLUE"/>
    <s v="ORGANIC STR. BULL DENIM 290GSM"/>
    <s v="PK"/>
    <n v="36"/>
    <x v="0"/>
    <n v="29000"/>
    <n v="149"/>
    <n v="11.16"/>
    <n v="0.31"/>
    <m/>
    <m/>
    <m/>
    <m/>
    <m/>
    <m/>
    <m/>
    <m/>
    <m/>
    <n v="0"/>
    <n v="0"/>
    <n v="0"/>
    <n v="0"/>
    <n v="0"/>
    <n v="0"/>
    <n v="0"/>
    <n v="0"/>
    <n v="0"/>
    <n v="0"/>
    <n v="0"/>
    <n v="0"/>
    <n v="0"/>
    <n v="0"/>
    <n v="0"/>
    <n v="0"/>
    <n v="0"/>
    <n v="0"/>
    <n v="0"/>
    <n v="0"/>
    <n v="0"/>
    <n v="0"/>
    <n v="0"/>
    <n v="0"/>
    <n v="0"/>
    <x v="0"/>
    <e v="#REF!"/>
    <x v="0"/>
  </r>
  <r>
    <s v="K2RG00KAE70LIGHT STONE HEATHER"/>
    <s v="01/01/2022"/>
    <d v="2021-05-06T00:00:00"/>
    <m/>
    <x v="0"/>
    <x v="5"/>
    <s v="004.309.095.095"/>
    <s v="K2RG00KAE70"/>
    <s v="SET LS ACTIVE TOP+ACTIVE PANTS"/>
    <s v="H9C9"/>
    <s v="LIGHT STONE HEATHER"/>
    <s v="ECO MELANGE FRENCH TERRY 290"/>
    <s v="IN"/>
    <n v="52"/>
    <x v="0"/>
    <n v="39000"/>
    <n v="209"/>
    <n v="16.12"/>
    <n v="0.31"/>
    <m/>
    <m/>
    <m/>
    <m/>
    <m/>
    <m/>
    <m/>
    <m/>
    <m/>
    <n v="0"/>
    <n v="0"/>
    <n v="0"/>
    <n v="0"/>
    <n v="0"/>
    <n v="0"/>
    <n v="0"/>
    <n v="0"/>
    <n v="0"/>
    <n v="0"/>
    <n v="0"/>
    <n v="0"/>
    <n v="0"/>
    <n v="0"/>
    <n v="0"/>
    <n v="0"/>
    <n v="0"/>
    <n v="0"/>
    <n v="0"/>
    <n v="0"/>
    <n v="0"/>
    <n v="0"/>
    <n v="0"/>
    <n v="0"/>
    <n v="0"/>
    <x v="0"/>
    <e v="#REF!"/>
    <x v="0"/>
  </r>
  <r>
    <s v="K2RG01KA6R0BALLET PINK"/>
    <s v="02/01/2022"/>
    <d v="2021-05-06T00:00:00"/>
    <m/>
    <x v="0"/>
    <x v="5"/>
    <s v="004.309.095.095"/>
    <s v="K2RG01KA6R0"/>
    <s v="LS ACTIVE TOP + ACTIVE PANT"/>
    <s v="G6K9"/>
    <s v="BALLET PINK"/>
    <s v="SUSTAINABLE FRENCH TERRY 290"/>
    <s v="CN"/>
    <n v="56"/>
    <x v="0"/>
    <n v="49000"/>
    <n v="229"/>
    <n v="17.36"/>
    <n v="0.31"/>
    <m/>
    <m/>
    <m/>
    <m/>
    <m/>
    <m/>
    <m/>
    <m/>
    <m/>
    <n v="0"/>
    <n v="0"/>
    <n v="0"/>
    <n v="0"/>
    <n v="0"/>
    <n v="0"/>
    <n v="0"/>
    <n v="0"/>
    <n v="0"/>
    <n v="0"/>
    <n v="0"/>
    <n v="0"/>
    <n v="0"/>
    <n v="0"/>
    <n v="0"/>
    <n v="0"/>
    <n v="0"/>
    <n v="0"/>
    <n v="0"/>
    <n v="0"/>
    <n v="0"/>
    <n v="0"/>
    <n v="0"/>
    <n v="0"/>
    <n v="0"/>
    <x v="0"/>
    <e v="#REF!"/>
    <x v="0"/>
  </r>
  <r>
    <s v="K2RG02KA6V0PINK TRIP"/>
    <s v="12/01/2021"/>
    <d v="2021-05-06T00:00:00"/>
    <m/>
    <x v="0"/>
    <x v="5"/>
    <s v="004.309.095.095"/>
    <s v="K2RG02KA6V0"/>
    <s v="SET LS ACTIVE TOP+ACTIVE PANTS"/>
    <s v="G618"/>
    <s v="PINK TRIP"/>
    <s v="SUSTAINABLE STRETCH TERRY 290"/>
    <s v="IN"/>
    <n v="56"/>
    <x v="0"/>
    <n v="49000"/>
    <n v="229"/>
    <n v="17.36"/>
    <n v="0.31"/>
    <m/>
    <m/>
    <m/>
    <m/>
    <m/>
    <m/>
    <m/>
    <m/>
    <m/>
    <n v="0"/>
    <n v="0"/>
    <n v="0"/>
    <n v="0"/>
    <n v="0"/>
    <n v="0"/>
    <n v="0"/>
    <n v="0"/>
    <n v="0"/>
    <n v="0"/>
    <n v="0"/>
    <n v="0"/>
    <n v="0"/>
    <n v="0"/>
    <n v="0"/>
    <n v="0"/>
    <n v="0"/>
    <n v="0"/>
    <n v="0"/>
    <n v="0"/>
    <n v="0"/>
    <n v="0"/>
    <n v="0"/>
    <n v="0"/>
    <n v="0"/>
    <x v="0"/>
    <e v="#REF!"/>
    <x v="0"/>
  </r>
  <r>
    <s v="K2RH00WA2T0MINI FLOWERS BOUQUET"/>
    <s v="12/01/2021"/>
    <d v="2021-05-06T00:00:00"/>
    <m/>
    <x v="1"/>
    <x v="5"/>
    <s v="004.306.008.094"/>
    <s v="K2RH00WA2T0"/>
    <s v="CHIFFON ADJUSTABLE LS SHIRT"/>
    <s v="PN85"/>
    <s v="MINI FLOWERS BOUQUET"/>
    <s v="CHIFFON 02_182"/>
    <s v="CN"/>
    <n v="36"/>
    <x v="0"/>
    <n v="29000"/>
    <n v="149"/>
    <n v="11.16"/>
    <n v="0.31"/>
    <m/>
    <m/>
    <m/>
    <m/>
    <m/>
    <m/>
    <m/>
    <m/>
    <m/>
    <n v="0"/>
    <n v="0"/>
    <n v="0"/>
    <n v="0"/>
    <n v="0"/>
    <n v="0"/>
    <n v="0"/>
    <n v="0"/>
    <n v="0"/>
    <n v="0"/>
    <n v="0"/>
    <n v="0"/>
    <n v="0"/>
    <n v="0"/>
    <n v="0"/>
    <n v="0"/>
    <n v="0"/>
    <n v="0"/>
    <n v="0"/>
    <n v="0"/>
    <n v="0"/>
    <n v="0"/>
    <n v="0"/>
    <n v="0"/>
    <n v="0"/>
    <x v="0"/>
    <e v="#REF!"/>
    <x v="0"/>
  </r>
  <r>
    <s v="K2RH01WDYV0LT BLUE WITH STRASS"/>
    <s v="01/01/2022"/>
    <d v="2021-05-06T00:00:00"/>
    <m/>
    <x v="1"/>
    <x v="5"/>
    <s v="004.309.050.050"/>
    <s v="K2RH01WDYV0"/>
    <s v="TENCEL CHAMBRAY SS SHIRT"/>
    <s v="LBHS"/>
    <s v="LT BLUE WITH STRASS"/>
    <s v="LYOCELL CHAMBRAY160GSM"/>
    <s v="IN"/>
    <n v="42"/>
    <x v="0"/>
    <n v="29000"/>
    <n v="169"/>
    <n v="13.02"/>
    <n v="0.31"/>
    <m/>
    <m/>
    <m/>
    <m/>
    <m/>
    <m/>
    <m/>
    <m/>
    <m/>
    <n v="0"/>
    <n v="0"/>
    <n v="0"/>
    <n v="0"/>
    <n v="0"/>
    <n v="0"/>
    <n v="0"/>
    <n v="0"/>
    <n v="0"/>
    <n v="0"/>
    <n v="0"/>
    <n v="0"/>
    <n v="0"/>
    <n v="0"/>
    <n v="0"/>
    <n v="0"/>
    <n v="0"/>
    <n v="0"/>
    <n v="0"/>
    <n v="0"/>
    <n v="0"/>
    <n v="0"/>
    <n v="0"/>
    <n v="0"/>
    <n v="0"/>
    <x v="0"/>
    <e v="#REF!"/>
    <x v="0"/>
  </r>
  <r>
    <s v="K2RH02WBHV0PINK &amp; WHITE VICHY"/>
    <s v="02/01/2022"/>
    <d v="2021-05-06T00:00:00"/>
    <m/>
    <x v="1"/>
    <x v="5"/>
    <s v="004.306.008.094"/>
    <s v="K2RH02WBHV0"/>
    <s v="VICHY SS SHIRT"/>
    <s v="L655"/>
    <s v="PINK &amp; WHITE VICHY"/>
    <s v="VICHY CHECK"/>
    <s v="IN"/>
    <n v="36"/>
    <x v="0"/>
    <n v="29000"/>
    <n v="149"/>
    <n v="11.16"/>
    <n v="0.31"/>
    <m/>
    <m/>
    <m/>
    <m/>
    <m/>
    <m/>
    <m/>
    <m/>
    <m/>
    <n v="0"/>
    <n v="0"/>
    <n v="0"/>
    <n v="0"/>
    <n v="0"/>
    <n v="0"/>
    <n v="0"/>
    <n v="0"/>
    <n v="0"/>
    <n v="0"/>
    <n v="0"/>
    <n v="0"/>
    <n v="0"/>
    <n v="0"/>
    <n v="0"/>
    <n v="0"/>
    <n v="0"/>
    <n v="0"/>
    <n v="0"/>
    <n v="0"/>
    <n v="0"/>
    <n v="0"/>
    <n v="0"/>
    <n v="0"/>
    <n v="0"/>
    <x v="0"/>
    <e v="#REF!"/>
    <x v="0"/>
  </r>
  <r>
    <s v="K2RI00K6YW1GLOWY GREEN"/>
    <s v="12/01/2021"/>
    <d v="2021-05-06T00:00:00"/>
    <m/>
    <x v="0"/>
    <x v="5"/>
    <s v="004.306.008.086"/>
    <s v="K2RI00K6YW1"/>
    <s v="SS T-SHIRT"/>
    <s v="GLOW"/>
    <s v="GLOWY GREEN"/>
    <s v="ORGANIC LIGHT STRETCH JERSEY"/>
    <s v="IN"/>
    <n v="18"/>
    <x v="0"/>
    <n v="9000"/>
    <n v="69"/>
    <n v="5.58"/>
    <n v="0.31"/>
    <m/>
    <m/>
    <m/>
    <m/>
    <m/>
    <m/>
    <m/>
    <m/>
    <m/>
    <n v="0"/>
    <n v="0"/>
    <n v="0"/>
    <n v="0"/>
    <n v="0"/>
    <n v="0"/>
    <n v="0"/>
    <n v="0"/>
    <n v="0"/>
    <n v="0"/>
    <n v="0"/>
    <n v="0"/>
    <n v="0"/>
    <n v="0"/>
    <n v="0"/>
    <n v="0"/>
    <n v="0"/>
    <n v="0"/>
    <n v="0"/>
    <n v="0"/>
    <n v="0"/>
    <n v="0"/>
    <n v="0"/>
    <n v="0"/>
    <n v="0"/>
    <x v="0"/>
    <e v="#REF!"/>
    <x v="0"/>
  </r>
  <r>
    <s v="K2RI00K6YW1PINK TRIP"/>
    <s v="12/01/2021"/>
    <d v="2021-05-06T00:00:00"/>
    <m/>
    <x v="0"/>
    <x v="5"/>
    <s v="004.306.008.086"/>
    <s v="K2RI00K6YW1"/>
    <s v="SS T-SHIRT"/>
    <s v="G618"/>
    <s v="PINK TRIP"/>
    <s v="ORGANIC LIGHT STRETCH JERSEY"/>
    <s v="IN"/>
    <n v="18"/>
    <x v="0"/>
    <n v="9000"/>
    <n v="69"/>
    <n v="5.58"/>
    <n v="0.31"/>
    <m/>
    <m/>
    <m/>
    <m/>
    <m/>
    <m/>
    <m/>
    <m/>
    <m/>
    <n v="0"/>
    <n v="0"/>
    <n v="0"/>
    <n v="0"/>
    <n v="0"/>
    <n v="0"/>
    <n v="0"/>
    <n v="0"/>
    <n v="0"/>
    <n v="0"/>
    <n v="0"/>
    <n v="0"/>
    <n v="0"/>
    <n v="0"/>
    <n v="0"/>
    <n v="0"/>
    <n v="0"/>
    <n v="0"/>
    <n v="0"/>
    <n v="0"/>
    <n v="0"/>
    <n v="0"/>
    <n v="0"/>
    <n v="0"/>
    <n v="0"/>
    <x v="0"/>
    <e v="#REF!"/>
    <x v="0"/>
  </r>
  <r>
    <s v="K2RI00K6YW1SALT WHITE"/>
    <s v="12/01/2021"/>
    <d v="2021-05-06T00:00:00"/>
    <m/>
    <x v="0"/>
    <x v="5"/>
    <s v="004.306.008.086"/>
    <s v="K2RI00K6YW1"/>
    <s v="SS T-SHIRT"/>
    <s v="G018"/>
    <s v="SALT WHITE"/>
    <s v="ORGANIC LIGHT STRETCH JERSEY"/>
    <s v="IN"/>
    <n v="18"/>
    <x v="0"/>
    <n v="9000"/>
    <n v="69"/>
    <n v="5.58"/>
    <n v="0.31"/>
    <m/>
    <m/>
    <m/>
    <m/>
    <m/>
    <m/>
    <m/>
    <m/>
    <m/>
    <n v="0"/>
    <n v="0"/>
    <n v="0"/>
    <n v="0"/>
    <n v="0"/>
    <n v="0"/>
    <n v="0"/>
    <n v="0"/>
    <n v="0"/>
    <n v="0"/>
    <n v="0"/>
    <n v="0"/>
    <n v="0"/>
    <n v="0"/>
    <n v="0"/>
    <n v="0"/>
    <n v="0"/>
    <n v="0"/>
    <n v="0"/>
    <n v="0"/>
    <n v="0"/>
    <n v="0"/>
    <n v="0"/>
    <n v="0"/>
    <n v="0"/>
    <x v="0"/>
    <e v="#REF!"/>
    <x v="6"/>
  </r>
  <r>
    <s v="K2RI01K6YW1GLOWY GREEN"/>
    <s v="12/01/2021"/>
    <d v="2021-05-06T00:00:00"/>
    <m/>
    <x v="0"/>
    <x v="5"/>
    <s v="004.306.008.087"/>
    <s v="K2RI01K6YW1"/>
    <s v="LS T-SHIRT"/>
    <s v="GLOW"/>
    <s v="GLOWY GREEN"/>
    <s v="ORGANIC LIGHT STRETCH JERSEY"/>
    <s v="IN"/>
    <n v="20"/>
    <x v="0"/>
    <n v="19000"/>
    <n v="79"/>
    <n v="6.2"/>
    <n v="0.31"/>
    <m/>
    <m/>
    <m/>
    <m/>
    <m/>
    <m/>
    <m/>
    <m/>
    <m/>
    <n v="0"/>
    <n v="0"/>
    <n v="0"/>
    <n v="0"/>
    <n v="0"/>
    <n v="0"/>
    <n v="0"/>
    <n v="0"/>
    <n v="0"/>
    <n v="0"/>
    <n v="0"/>
    <n v="0"/>
    <n v="0"/>
    <n v="0"/>
    <n v="0"/>
    <n v="0"/>
    <n v="0"/>
    <n v="0"/>
    <n v="0"/>
    <n v="0"/>
    <n v="0"/>
    <n v="0"/>
    <n v="0"/>
    <n v="0"/>
    <n v="0"/>
    <x v="0"/>
    <e v="#REF!"/>
    <x v="0"/>
  </r>
  <r>
    <s v="K2RI01K6YW1PINK TRIP"/>
    <s v="12/01/2021"/>
    <d v="2021-05-06T00:00:00"/>
    <m/>
    <x v="0"/>
    <x v="5"/>
    <s v="004.306.008.087"/>
    <s v="K2RI01K6YW1"/>
    <s v="LS T-SHIRT"/>
    <s v="G618"/>
    <s v="PINK TRIP"/>
    <s v="ORGANIC LIGHT STRETCH JERSEY"/>
    <s v="IN"/>
    <n v="20"/>
    <x v="0"/>
    <n v="19000"/>
    <n v="79"/>
    <n v="6.2"/>
    <n v="0.31"/>
    <m/>
    <m/>
    <m/>
    <m/>
    <m/>
    <m/>
    <m/>
    <m/>
    <m/>
    <n v="0"/>
    <n v="0"/>
    <n v="0"/>
    <n v="0"/>
    <n v="0"/>
    <n v="0"/>
    <n v="0"/>
    <n v="0"/>
    <n v="0"/>
    <n v="0"/>
    <n v="0"/>
    <n v="0"/>
    <n v="0"/>
    <n v="0"/>
    <n v="0"/>
    <n v="0"/>
    <n v="0"/>
    <n v="0"/>
    <n v="0"/>
    <n v="0"/>
    <n v="0"/>
    <n v="0"/>
    <n v="0"/>
    <n v="0"/>
    <n v="0"/>
    <x v="0"/>
    <e v="#REF!"/>
    <x v="0"/>
  </r>
  <r>
    <s v="K2RI01K6YW1SALT WHITE"/>
    <s v="12/01/2021"/>
    <d v="2021-05-06T00:00:00"/>
    <m/>
    <x v="0"/>
    <x v="5"/>
    <s v="004.306.008.087"/>
    <s v="K2RI01K6YW1"/>
    <s v="LS T-SHIRT"/>
    <s v="G018"/>
    <s v="SALT WHITE"/>
    <s v="ORGANIC LIGHT STRETCH JERSEY"/>
    <s v="IN"/>
    <n v="20"/>
    <x v="0"/>
    <n v="19000"/>
    <n v="79"/>
    <n v="6.2"/>
    <n v="0.31"/>
    <m/>
    <m/>
    <m/>
    <m/>
    <m/>
    <m/>
    <m/>
    <m/>
    <m/>
    <n v="0"/>
    <n v="0"/>
    <n v="0"/>
    <n v="0"/>
    <n v="0"/>
    <n v="0"/>
    <n v="0"/>
    <n v="0"/>
    <n v="0"/>
    <n v="0"/>
    <n v="0"/>
    <n v="0"/>
    <n v="0"/>
    <n v="0"/>
    <n v="0"/>
    <n v="0"/>
    <n v="0"/>
    <n v="0"/>
    <n v="0"/>
    <n v="0"/>
    <n v="0"/>
    <n v="0"/>
    <n v="0"/>
    <n v="0"/>
    <n v="0"/>
    <x v="0"/>
    <e v="#REF!"/>
    <x v="0"/>
  </r>
  <r>
    <s v="K2RI02K6YW1PINK TRIP"/>
    <s v="12/01/2021"/>
    <d v="2021-05-06T00:00:00"/>
    <m/>
    <x v="0"/>
    <x v="5"/>
    <s v="004.306.008.086"/>
    <s v="K2RI02K6YW1"/>
    <s v="SS T-SHIRT"/>
    <s v="G618"/>
    <s v="PINK TRIP"/>
    <s v="ORGANIC LIGHT STRETCH JERSEY"/>
    <s v="IN"/>
    <n v="18"/>
    <x v="0"/>
    <n v="9000"/>
    <n v="69"/>
    <n v="5.58"/>
    <n v="0.31"/>
    <m/>
    <m/>
    <m/>
    <m/>
    <m/>
    <m/>
    <m/>
    <m/>
    <m/>
    <n v="0"/>
    <n v="0"/>
    <n v="0"/>
    <n v="0"/>
    <n v="0"/>
    <n v="0"/>
    <n v="0"/>
    <n v="0"/>
    <n v="0"/>
    <n v="0"/>
    <n v="0"/>
    <n v="0"/>
    <n v="0"/>
    <n v="0"/>
    <n v="0"/>
    <n v="0"/>
    <n v="0"/>
    <n v="0"/>
    <n v="0"/>
    <n v="0"/>
    <n v="0"/>
    <n v="0"/>
    <n v="0"/>
    <n v="0"/>
    <n v="0"/>
    <x v="0"/>
    <e v="#REF!"/>
    <x v="0"/>
  </r>
  <r>
    <s v="K2RI02K6YW1SALT WHITE"/>
    <s v="12/01/2021"/>
    <d v="2021-05-06T00:00:00"/>
    <m/>
    <x v="0"/>
    <x v="5"/>
    <s v="004.306.008.086"/>
    <s v="K2RI02K6YW1"/>
    <s v="SS T-SHIRT"/>
    <s v="G018"/>
    <s v="SALT WHITE"/>
    <s v="ORGANIC LIGHT STRETCH JERSEY"/>
    <s v="IN"/>
    <n v="18"/>
    <x v="0"/>
    <n v="9000"/>
    <n v="69"/>
    <n v="5.58"/>
    <n v="0.31"/>
    <m/>
    <m/>
    <m/>
    <m/>
    <m/>
    <m/>
    <m/>
    <m/>
    <m/>
    <n v="0"/>
    <n v="0"/>
    <n v="0"/>
    <n v="0"/>
    <n v="0"/>
    <n v="0"/>
    <n v="0"/>
    <n v="0"/>
    <n v="0"/>
    <n v="0"/>
    <n v="0"/>
    <n v="0"/>
    <n v="0"/>
    <n v="0"/>
    <n v="0"/>
    <n v="0"/>
    <n v="0"/>
    <n v="0"/>
    <n v="0"/>
    <n v="0"/>
    <n v="0"/>
    <n v="0"/>
    <n v="0"/>
    <n v="0"/>
    <n v="0"/>
    <x v="0"/>
    <e v="#REF!"/>
    <x v="6"/>
  </r>
  <r>
    <s v="K2RI04WADN0MINI FLOWERS BOUQUET"/>
    <s v="12/01/2021"/>
    <d v="2021-05-06T00:00:00"/>
    <m/>
    <x v="1"/>
    <x v="5"/>
    <s v="004.309.087.086"/>
    <s v="K2RI04WADN0"/>
    <s v="MESH DOUBLE LAYER SS T-SHIRT"/>
    <s v="PN85"/>
    <s v="MINI FLOWERS BOUQUET"/>
    <s v="SOFT MESH 40GSM "/>
    <s v="IN"/>
    <n v="26"/>
    <x v="0"/>
    <n v="19000"/>
    <n v="109"/>
    <n v="8.06"/>
    <n v="0.31"/>
    <m/>
    <m/>
    <m/>
    <m/>
    <m/>
    <m/>
    <m/>
    <m/>
    <m/>
    <n v="0"/>
    <n v="0"/>
    <n v="0"/>
    <n v="0"/>
    <n v="0"/>
    <n v="0"/>
    <n v="0"/>
    <n v="0"/>
    <n v="0"/>
    <n v="0"/>
    <n v="0"/>
    <n v="0"/>
    <n v="0"/>
    <n v="0"/>
    <n v="0"/>
    <n v="0"/>
    <n v="0"/>
    <n v="0"/>
    <n v="0"/>
    <n v="0"/>
    <n v="0"/>
    <n v="0"/>
    <n v="0"/>
    <n v="0"/>
    <n v="0"/>
    <x v="0"/>
    <e v="#REF!"/>
    <x v="0"/>
  </r>
  <r>
    <s v="K2RI05KAZX0SALT WHITE"/>
    <s v="12/01/2021"/>
    <d v="2021-05-06T00:00:00"/>
    <m/>
    <x v="0"/>
    <x v="5"/>
    <s v="004.306.008.086"/>
    <s v="K2RI05KAZX0"/>
    <s v="SS T-SHIRT"/>
    <s v="G018"/>
    <s v="SALT WHITE"/>
    <s v="DROP NEEDLE FAKE RIB"/>
    <s v="IN"/>
    <n v="24"/>
    <x v="0"/>
    <n v="19000"/>
    <n v="99"/>
    <n v="7.4399999999999995"/>
    <n v="0.31"/>
    <m/>
    <m/>
    <m/>
    <m/>
    <m/>
    <m/>
    <m/>
    <m/>
    <m/>
    <n v="0"/>
    <n v="0"/>
    <n v="0"/>
    <n v="0"/>
    <n v="0"/>
    <n v="0"/>
    <n v="0"/>
    <n v="0"/>
    <n v="0"/>
    <n v="0"/>
    <n v="0"/>
    <n v="0"/>
    <n v="0"/>
    <n v="0"/>
    <n v="0"/>
    <n v="0"/>
    <n v="0"/>
    <n v="0"/>
    <n v="0"/>
    <n v="0"/>
    <n v="0"/>
    <n v="0"/>
    <n v="0"/>
    <n v="0"/>
    <n v="0"/>
    <x v="0"/>
    <e v="#REF!"/>
    <x v="0"/>
  </r>
  <r>
    <s v="K2RI06KB020WHITE PINK STRIPES"/>
    <s v="12/01/2021"/>
    <d v="2021-05-06T00:00:00"/>
    <m/>
    <x v="0"/>
    <x v="5"/>
    <s v="004.309.087.086"/>
    <s v="K2RI06KB020"/>
    <s v="YD PLATED RIB SS T-SHIRT"/>
    <s v="S004"/>
    <s v="WHITE PINK STRIPES"/>
    <s v="YD PLATED RIB 265GSM"/>
    <s v="IN"/>
    <n v="24"/>
    <x v="0"/>
    <n v="19000"/>
    <n v="99"/>
    <n v="7.4399999999999995"/>
    <n v="0.31"/>
    <m/>
    <m/>
    <m/>
    <m/>
    <m/>
    <m/>
    <m/>
    <m/>
    <m/>
    <n v="0"/>
    <n v="0"/>
    <n v="0"/>
    <n v="0"/>
    <n v="0"/>
    <n v="0"/>
    <n v="0"/>
    <n v="0"/>
    <n v="0"/>
    <n v="0"/>
    <n v="0"/>
    <n v="0"/>
    <n v="0"/>
    <n v="0"/>
    <n v="0"/>
    <n v="0"/>
    <n v="0"/>
    <n v="0"/>
    <n v="0"/>
    <n v="0"/>
    <n v="0"/>
    <n v="0"/>
    <n v="0"/>
    <n v="0"/>
    <n v="0"/>
    <x v="0"/>
    <e v="#REF!"/>
    <x v="5"/>
  </r>
  <r>
    <s v="K2RI07K6YW1SALT WHITE"/>
    <s v="12/01/2021"/>
    <d v="2021-05-06T00:00:00"/>
    <m/>
    <x v="0"/>
    <x v="5"/>
    <s v="004.306.008.087"/>
    <s v="K2RI07K6YW1"/>
    <s v="LS T-SHIRT"/>
    <s v="G018"/>
    <s v="SALT WHITE"/>
    <s v="ORGANIC LIGHT STRETCH JERSEY"/>
    <s v="IN"/>
    <n v="26"/>
    <x v="0"/>
    <n v="19000"/>
    <n v="109"/>
    <n v="8.06"/>
    <n v="0.31"/>
    <m/>
    <m/>
    <m/>
    <m/>
    <m/>
    <m/>
    <m/>
    <m/>
    <m/>
    <n v="0"/>
    <n v="0"/>
    <n v="0"/>
    <n v="0"/>
    <n v="0"/>
    <n v="0"/>
    <n v="0"/>
    <n v="0"/>
    <n v="0"/>
    <n v="0"/>
    <n v="0"/>
    <n v="0"/>
    <n v="0"/>
    <n v="0"/>
    <n v="0"/>
    <n v="0"/>
    <n v="0"/>
    <n v="0"/>
    <n v="0"/>
    <n v="0"/>
    <n v="0"/>
    <n v="0"/>
    <n v="0"/>
    <n v="0"/>
    <n v="0"/>
    <x v="0"/>
    <e v="#REF!"/>
    <x v="0"/>
  </r>
  <r>
    <s v="K2RI08K6YW1PINK TRIP"/>
    <s v="12/01/2021"/>
    <d v="2021-05-06T00:00:00"/>
    <m/>
    <x v="0"/>
    <x v="5"/>
    <s v="004.306.008.086"/>
    <s v="K2RI08K6YW1"/>
    <s v="SS T-SHIRT W/CHIFFON"/>
    <s v="G618"/>
    <s v="PINK TRIP"/>
    <s v="ORGANIC LIGHT STRETCH JERSEY"/>
    <s v="CN"/>
    <n v="29"/>
    <x v="0"/>
    <n v="19000"/>
    <n v="119"/>
    <n v="8.99"/>
    <n v="0.31"/>
    <m/>
    <m/>
    <m/>
    <m/>
    <m/>
    <m/>
    <m/>
    <m/>
    <m/>
    <n v="0"/>
    <n v="0"/>
    <n v="0"/>
    <n v="0"/>
    <n v="0"/>
    <n v="0"/>
    <n v="0"/>
    <n v="0"/>
    <n v="0"/>
    <n v="0"/>
    <n v="0"/>
    <n v="0"/>
    <n v="0"/>
    <n v="0"/>
    <n v="0"/>
    <n v="0"/>
    <n v="0"/>
    <n v="0"/>
    <n v="0"/>
    <n v="0"/>
    <n v="0"/>
    <n v="0"/>
    <n v="0"/>
    <n v="0"/>
    <n v="0"/>
    <x v="0"/>
    <e v="#REF!"/>
    <x v="0"/>
  </r>
  <r>
    <s v="K2RI10K6YW1Electric BLUE A743"/>
    <s v="01/01/2022"/>
    <d v="2021-05-06T00:00:00"/>
    <m/>
    <x v="0"/>
    <x v="5"/>
    <s v="004.306.008.086"/>
    <s v="K2RI10K6YW1"/>
    <s v="SS T-SHIRT"/>
    <s v="ELB"/>
    <s v="Electric BLUE A743"/>
    <s v="ORGANIC LIGHT STRETCH JERSEY"/>
    <s v="BD"/>
    <n v="18"/>
    <x v="0"/>
    <n v="9000"/>
    <n v="69"/>
    <n v="5.58"/>
    <n v="0.31"/>
    <m/>
    <m/>
    <m/>
    <m/>
    <m/>
    <m/>
    <m/>
    <m/>
    <m/>
    <n v="0"/>
    <n v="0"/>
    <n v="0"/>
    <n v="0"/>
    <n v="0"/>
    <n v="0"/>
    <n v="0"/>
    <n v="0"/>
    <n v="0"/>
    <n v="0"/>
    <n v="0"/>
    <n v="0"/>
    <n v="0"/>
    <n v="0"/>
    <n v="0"/>
    <n v="0"/>
    <n v="0"/>
    <n v="0"/>
    <n v="0"/>
    <n v="0"/>
    <n v="0"/>
    <n v="0"/>
    <n v="0"/>
    <n v="0"/>
    <n v="0"/>
    <x v="0"/>
    <e v="#REF!"/>
    <x v="0"/>
  </r>
  <r>
    <s v="K2RI10K6YW1NECESSARY RED"/>
    <s v="01/01/2022"/>
    <d v="2021-05-06T00:00:00"/>
    <m/>
    <x v="0"/>
    <x v="5"/>
    <s v="004.306.008.086"/>
    <s v="K2RI10K6YW1"/>
    <s v="SS T-SHIRT"/>
    <s v="G512"/>
    <s v="NECESSARY RED"/>
    <s v="ORGANIC LIGHT STRETCH JERSEY"/>
    <s v="BD"/>
    <n v="18"/>
    <x v="0"/>
    <n v="9000"/>
    <n v="69"/>
    <n v="5.58"/>
    <n v="0.31"/>
    <m/>
    <m/>
    <m/>
    <m/>
    <m/>
    <m/>
    <m/>
    <m/>
    <m/>
    <n v="0"/>
    <n v="0"/>
    <n v="0"/>
    <n v="0"/>
    <n v="0"/>
    <n v="0"/>
    <n v="0"/>
    <n v="0"/>
    <n v="0"/>
    <n v="0"/>
    <n v="0"/>
    <n v="0"/>
    <n v="0"/>
    <n v="0"/>
    <n v="0"/>
    <n v="0"/>
    <n v="0"/>
    <n v="0"/>
    <n v="0"/>
    <n v="0"/>
    <n v="0"/>
    <n v="0"/>
    <n v="0"/>
    <n v="0"/>
    <n v="0"/>
    <x v="0"/>
    <e v="#REF!"/>
    <x v="0"/>
  </r>
  <r>
    <s v="K2RI10K6YW1Pure White"/>
    <s v="01/01/2022"/>
    <d v="2021-05-06T00:00:00"/>
    <m/>
    <x v="0"/>
    <x v="5"/>
    <s v="004.306.008.086"/>
    <s v="K2RI10K6YW1"/>
    <s v="SS T-SHIRT"/>
    <s v="G011"/>
    <s v="Pure White"/>
    <s v="ORGANIC LIGHT STRETCH JERSEY"/>
    <s v="BD"/>
    <n v="18"/>
    <x v="0"/>
    <n v="9000"/>
    <n v="69"/>
    <n v="5.58"/>
    <n v="0.31"/>
    <m/>
    <m/>
    <m/>
    <m/>
    <m/>
    <m/>
    <m/>
    <m/>
    <m/>
    <n v="0"/>
    <n v="0"/>
    <n v="0"/>
    <n v="0"/>
    <n v="0"/>
    <n v="0"/>
    <n v="0"/>
    <n v="0"/>
    <n v="0"/>
    <n v="0"/>
    <n v="0"/>
    <n v="0"/>
    <n v="0"/>
    <n v="0"/>
    <n v="0"/>
    <n v="0"/>
    <n v="0"/>
    <n v="0"/>
    <n v="0"/>
    <n v="0"/>
    <n v="0"/>
    <n v="0"/>
    <n v="0"/>
    <n v="0"/>
    <n v="0"/>
    <x v="0"/>
    <e v="#REF!"/>
    <x v="0"/>
  </r>
  <r>
    <s v="K2RI11K6YW1Electric BLUE A743"/>
    <s v="01/01/2022"/>
    <d v="2021-05-06T00:00:00"/>
    <m/>
    <x v="0"/>
    <x v="5"/>
    <s v="004.306.008.086"/>
    <s v="K2RI11K6YW1"/>
    <s v="SS T-SHIRT"/>
    <s v="ELB"/>
    <s v="Electric BLUE A743"/>
    <s v="ORGANIC LIGHT STRETCH JERSEY"/>
    <s v="BD"/>
    <n v="18"/>
    <x v="0"/>
    <n v="9000"/>
    <n v="69"/>
    <n v="5.58"/>
    <n v="0.31"/>
    <m/>
    <m/>
    <m/>
    <m/>
    <m/>
    <m/>
    <m/>
    <m/>
    <m/>
    <n v="0"/>
    <n v="0"/>
    <n v="0"/>
    <n v="0"/>
    <n v="0"/>
    <n v="0"/>
    <n v="0"/>
    <n v="0"/>
    <n v="0"/>
    <n v="0"/>
    <n v="0"/>
    <n v="0"/>
    <n v="0"/>
    <n v="0"/>
    <n v="0"/>
    <n v="0"/>
    <n v="0"/>
    <n v="0"/>
    <n v="0"/>
    <n v="0"/>
    <n v="0"/>
    <n v="0"/>
    <n v="0"/>
    <n v="0"/>
    <n v="0"/>
    <x v="0"/>
    <e v="#REF!"/>
    <x v="0"/>
  </r>
  <r>
    <s v="K2RI11K6YW1NECESSARY RED"/>
    <s v="01/01/2022"/>
    <d v="2021-05-06T00:00:00"/>
    <m/>
    <x v="0"/>
    <x v="5"/>
    <s v="004.306.008.086"/>
    <s v="K2RI11K6YW1"/>
    <s v="SS T-SHIRT"/>
    <s v="G512"/>
    <s v="NECESSARY RED"/>
    <s v="ORGANIC LIGHT STRETCH JERSEY"/>
    <s v="BD"/>
    <n v="18"/>
    <x v="0"/>
    <n v="9000"/>
    <n v="69"/>
    <n v="5.58"/>
    <n v="0.31"/>
    <m/>
    <m/>
    <m/>
    <m/>
    <m/>
    <m/>
    <m/>
    <m/>
    <m/>
    <n v="0"/>
    <n v="0"/>
    <n v="0"/>
    <n v="0"/>
    <n v="0"/>
    <n v="0"/>
    <n v="0"/>
    <n v="0"/>
    <n v="0"/>
    <n v="0"/>
    <n v="0"/>
    <n v="0"/>
    <n v="0"/>
    <n v="0"/>
    <n v="0"/>
    <n v="0"/>
    <n v="0"/>
    <n v="0"/>
    <n v="0"/>
    <n v="0"/>
    <n v="0"/>
    <n v="0"/>
    <n v="0"/>
    <n v="0"/>
    <n v="0"/>
    <x v="0"/>
    <e v="#REF!"/>
    <x v="0"/>
  </r>
  <r>
    <s v="K2RI11K6YW1Pure White"/>
    <s v="01/01/2022"/>
    <d v="2021-05-06T00:00:00"/>
    <m/>
    <x v="0"/>
    <x v="5"/>
    <s v="004.306.008.086"/>
    <s v="K2RI11K6YW1"/>
    <s v="SS T-SHIRT"/>
    <s v="G011"/>
    <s v="Pure White"/>
    <s v="ORGANIC LIGHT STRETCH JERSEY"/>
    <s v="BD"/>
    <n v="18"/>
    <x v="0"/>
    <n v="9000"/>
    <n v="69"/>
    <n v="5.58"/>
    <n v="0.31"/>
    <m/>
    <m/>
    <m/>
    <m/>
    <m/>
    <m/>
    <m/>
    <m/>
    <m/>
    <n v="0"/>
    <n v="0"/>
    <n v="0"/>
    <n v="0"/>
    <n v="0"/>
    <n v="0"/>
    <n v="0"/>
    <n v="0"/>
    <n v="0"/>
    <n v="0"/>
    <n v="0"/>
    <n v="0"/>
    <n v="0"/>
    <n v="0"/>
    <n v="0"/>
    <n v="0"/>
    <n v="0"/>
    <n v="0"/>
    <n v="0"/>
    <n v="0"/>
    <n v="0"/>
    <n v="0"/>
    <n v="0"/>
    <n v="0"/>
    <n v="0"/>
    <x v="0"/>
    <e v="#REF!"/>
    <x v="0"/>
  </r>
  <r>
    <s v="K2RI12K6YW1Electric BLUE A743"/>
    <s v="01/01/2022"/>
    <d v="2021-05-06T00:00:00"/>
    <m/>
    <x v="0"/>
    <x v="5"/>
    <s v="004.306.008.087"/>
    <s v="K2RI12K6YW1"/>
    <s v="LS T-SHIRT"/>
    <s v="ELB"/>
    <s v="Electric BLUE A743"/>
    <s v="ORGANIC LIGHT STRETCH JERSEY"/>
    <s v="BD"/>
    <n v="20"/>
    <x v="0"/>
    <n v="19000"/>
    <n v="79"/>
    <n v="6.2"/>
    <n v="0.31"/>
    <m/>
    <m/>
    <m/>
    <m/>
    <m/>
    <m/>
    <m/>
    <m/>
    <m/>
    <n v="0"/>
    <n v="0"/>
    <n v="0"/>
    <n v="0"/>
    <n v="0"/>
    <n v="0"/>
    <n v="0"/>
    <n v="0"/>
    <n v="0"/>
    <n v="0"/>
    <n v="0"/>
    <n v="0"/>
    <n v="0"/>
    <n v="0"/>
    <n v="0"/>
    <n v="0"/>
    <n v="0"/>
    <n v="0"/>
    <n v="0"/>
    <n v="0"/>
    <n v="0"/>
    <n v="0"/>
    <n v="0"/>
    <n v="0"/>
    <n v="0"/>
    <x v="0"/>
    <e v="#REF!"/>
    <x v="0"/>
  </r>
  <r>
    <s v="K2RI12K6YW1NECESSARY RED"/>
    <s v="01/01/2022"/>
    <d v="2021-05-06T00:00:00"/>
    <m/>
    <x v="0"/>
    <x v="5"/>
    <s v="004.306.008.087"/>
    <s v="K2RI12K6YW1"/>
    <s v="LS T-SHIRT"/>
    <s v="G512"/>
    <s v="NECESSARY RED"/>
    <s v="ORGANIC LIGHT STRETCH JERSEY"/>
    <s v="BD"/>
    <n v="20"/>
    <x v="0"/>
    <n v="19000"/>
    <n v="79"/>
    <n v="6.2"/>
    <n v="0.31"/>
    <m/>
    <m/>
    <m/>
    <m/>
    <m/>
    <m/>
    <m/>
    <m/>
    <m/>
    <n v="0"/>
    <n v="0"/>
    <n v="0"/>
    <n v="0"/>
    <n v="0"/>
    <n v="0"/>
    <n v="0"/>
    <n v="0"/>
    <n v="0"/>
    <n v="0"/>
    <n v="0"/>
    <n v="0"/>
    <n v="0"/>
    <n v="0"/>
    <n v="0"/>
    <n v="0"/>
    <n v="0"/>
    <n v="0"/>
    <n v="0"/>
    <n v="0"/>
    <n v="0"/>
    <n v="0"/>
    <n v="0"/>
    <n v="0"/>
    <n v="0"/>
    <x v="0"/>
    <e v="#REF!"/>
    <x v="0"/>
  </r>
  <r>
    <s v="K2RI12K6YW1Pure White"/>
    <s v="01/01/2022"/>
    <d v="2021-05-06T00:00:00"/>
    <m/>
    <x v="0"/>
    <x v="5"/>
    <s v="004.306.008.087"/>
    <s v="K2RI12K6YW1"/>
    <s v="LS T-SHIRT"/>
    <s v="G011"/>
    <s v="Pure White"/>
    <s v="ORGANIC LIGHT STRETCH JERSEY"/>
    <s v="BD"/>
    <n v="20"/>
    <x v="0"/>
    <n v="19000"/>
    <n v="79"/>
    <n v="6.2"/>
    <n v="0.31"/>
    <m/>
    <m/>
    <m/>
    <m/>
    <m/>
    <m/>
    <m/>
    <m/>
    <m/>
    <n v="0"/>
    <n v="0"/>
    <n v="0"/>
    <n v="0"/>
    <n v="0"/>
    <n v="0"/>
    <n v="0"/>
    <n v="0"/>
    <n v="0"/>
    <n v="0"/>
    <n v="0"/>
    <n v="0"/>
    <n v="0"/>
    <n v="0"/>
    <n v="0"/>
    <n v="0"/>
    <n v="0"/>
    <n v="0"/>
    <n v="0"/>
    <n v="0"/>
    <n v="0"/>
    <n v="0"/>
    <n v="0"/>
    <n v="0"/>
    <n v="0"/>
    <x v="0"/>
    <e v="#REF!"/>
    <x v="0"/>
  </r>
  <r>
    <s v="K2RI13K6YW1Pure White"/>
    <s v="01/01/2022"/>
    <d v="2021-05-06T00:00:00"/>
    <m/>
    <x v="0"/>
    <x v="5"/>
    <s v="004.306.008.086"/>
    <s v="K2RI13K6YW1"/>
    <s v="SS T-SHIRT"/>
    <s v="G011"/>
    <s v="Pure White"/>
    <s v="ORGANIC LIGHT STRETCH JERSEY"/>
    <s v="IN"/>
    <n v="24"/>
    <x v="0"/>
    <n v="19000"/>
    <n v="99"/>
    <n v="7.4399999999999995"/>
    <n v="0.31"/>
    <m/>
    <m/>
    <m/>
    <m/>
    <m/>
    <m/>
    <m/>
    <m/>
    <m/>
    <n v="0"/>
    <n v="0"/>
    <n v="0"/>
    <n v="0"/>
    <n v="0"/>
    <n v="0"/>
    <n v="0"/>
    <n v="0"/>
    <n v="0"/>
    <n v="0"/>
    <n v="0"/>
    <n v="0"/>
    <n v="0"/>
    <n v="0"/>
    <n v="0"/>
    <n v="0"/>
    <n v="0"/>
    <n v="0"/>
    <n v="0"/>
    <n v="0"/>
    <n v="0"/>
    <n v="0"/>
    <n v="0"/>
    <n v="0"/>
    <n v="0"/>
    <x v="0"/>
    <e v="#REF!"/>
    <x v="0"/>
  </r>
  <r>
    <s v="K2RI14K6YW1WHITE POIS"/>
    <s v="01/01/2022"/>
    <d v="2021-05-06T00:00:00"/>
    <m/>
    <x v="0"/>
    <x v="5"/>
    <s v="004.306.008.086"/>
    <s v="K2RI14K6YW1"/>
    <s v="SS T-SHIRT"/>
    <s v="FZ04"/>
    <s v="WHITE POIS"/>
    <s v="ORGANIC LIGHT STRETCH JERSEY"/>
    <s v="IN"/>
    <n v="24"/>
    <x v="0"/>
    <n v="19000"/>
    <n v="99"/>
    <n v="7.4399999999999995"/>
    <n v="0.31"/>
    <m/>
    <m/>
    <m/>
    <m/>
    <m/>
    <m/>
    <m/>
    <m/>
    <m/>
    <n v="0"/>
    <n v="0"/>
    <n v="0"/>
    <n v="0"/>
    <n v="0"/>
    <n v="0"/>
    <n v="0"/>
    <n v="0"/>
    <n v="0"/>
    <n v="0"/>
    <n v="0"/>
    <n v="0"/>
    <n v="0"/>
    <n v="0"/>
    <n v="0"/>
    <n v="0"/>
    <n v="0"/>
    <n v="0"/>
    <n v="0"/>
    <n v="0"/>
    <n v="0"/>
    <n v="0"/>
    <n v="0"/>
    <n v="0"/>
    <n v="0"/>
    <x v="0"/>
    <e v="#REF!"/>
    <x v="0"/>
  </r>
  <r>
    <s v="K2RI16KAEE0LIGHT STONE HEATHER"/>
    <s v="01/01/2022"/>
    <d v="2021-05-06T00:00:00"/>
    <m/>
    <x v="0"/>
    <x v="5"/>
    <s v="004.309.087.087"/>
    <s v="K2RI16KAEE0"/>
    <s v="LS T-SHIRT"/>
    <s v="H9C9"/>
    <s v="LIGHT STONE HEATHER"/>
    <s v="ECO MELANGE STRETCH JERSEY 160"/>
    <s v="IN"/>
    <n v="26"/>
    <x v="0"/>
    <n v="19000"/>
    <n v="109"/>
    <n v="8.06"/>
    <n v="0.31"/>
    <m/>
    <m/>
    <m/>
    <m/>
    <m/>
    <m/>
    <m/>
    <m/>
    <m/>
    <n v="0"/>
    <n v="0"/>
    <n v="0"/>
    <n v="0"/>
    <n v="0"/>
    <n v="0"/>
    <n v="0"/>
    <n v="0"/>
    <n v="0"/>
    <n v="0"/>
    <n v="0"/>
    <n v="0"/>
    <n v="0"/>
    <n v="0"/>
    <n v="0"/>
    <n v="0"/>
    <n v="0"/>
    <n v="0"/>
    <n v="0"/>
    <n v="0"/>
    <n v="0"/>
    <n v="0"/>
    <n v="0"/>
    <n v="0"/>
    <n v="0"/>
    <x v="0"/>
    <e v="#REF!"/>
    <x v="0"/>
  </r>
  <r>
    <s v="K2RI17K6YW1Pure White"/>
    <s v="02/01/2022"/>
    <d v="2021-05-06T00:00:00"/>
    <m/>
    <x v="0"/>
    <x v="5"/>
    <s v="004.306.008.086"/>
    <s v="K2RI17K6YW1"/>
    <s v="SS T-SHIRT"/>
    <s v="G011"/>
    <s v="Pure White"/>
    <s v="ORGANIC LIGHT STRETCH JERSEY"/>
    <s v="IN"/>
    <n v="18"/>
    <x v="0"/>
    <n v="9000"/>
    <n v="69"/>
    <n v="5.58"/>
    <n v="0.31"/>
    <m/>
    <m/>
    <m/>
    <m/>
    <m/>
    <m/>
    <m/>
    <m/>
    <m/>
    <n v="0"/>
    <n v="0"/>
    <n v="0"/>
    <n v="0"/>
    <n v="0"/>
    <n v="0"/>
    <n v="0"/>
    <n v="0"/>
    <n v="0"/>
    <n v="0"/>
    <n v="0"/>
    <n v="0"/>
    <n v="0"/>
    <n v="0"/>
    <n v="0"/>
    <n v="0"/>
    <n v="0"/>
    <n v="0"/>
    <n v="0"/>
    <n v="0"/>
    <n v="0"/>
    <n v="0"/>
    <n v="0"/>
    <n v="0"/>
    <n v="0"/>
    <x v="0"/>
    <e v="#REF!"/>
    <x v="0"/>
  </r>
  <r>
    <s v="K2RI17K6YW1SILK BLUE"/>
    <s v="01/01/2022"/>
    <d v="2021-05-06T00:00:00"/>
    <m/>
    <x v="0"/>
    <x v="5"/>
    <s v="004.306.008.086"/>
    <s v="K2RI17K6YW1"/>
    <s v="SS T-SHIRT"/>
    <s v="G7R1"/>
    <s v="SILK BLUE"/>
    <s v="ORGANIC LIGHT STRETCH JERSEY"/>
    <s v="IN"/>
    <n v="18"/>
    <x v="0"/>
    <n v="9000"/>
    <n v="69"/>
    <n v="5.58"/>
    <n v="0.31"/>
    <m/>
    <m/>
    <m/>
    <m/>
    <m/>
    <m/>
    <m/>
    <m/>
    <m/>
    <n v="0"/>
    <n v="0"/>
    <n v="0"/>
    <n v="0"/>
    <n v="0"/>
    <n v="0"/>
    <n v="0"/>
    <n v="0"/>
    <n v="0"/>
    <n v="0"/>
    <n v="0"/>
    <n v="0"/>
    <n v="0"/>
    <n v="0"/>
    <n v="0"/>
    <n v="0"/>
    <n v="0"/>
    <n v="0"/>
    <n v="0"/>
    <n v="0"/>
    <n v="0"/>
    <n v="0"/>
    <n v="0"/>
    <n v="0"/>
    <n v="0"/>
    <x v="0"/>
    <e v="#REF!"/>
    <x v="0"/>
  </r>
  <r>
    <s v="K2RI17K6YW1BALLET PINK"/>
    <s v="02/01/2022"/>
    <d v="2021-05-06T00:00:00"/>
    <m/>
    <x v="0"/>
    <x v="5"/>
    <s v="004.306.008.086"/>
    <s v="K2RI17K6YW1"/>
    <s v="SS T-SHIRT"/>
    <s v="G6K9"/>
    <s v="BALLET PINK"/>
    <s v="ORGANIC LIGHT STRETCH JERSEY"/>
    <s v="IN"/>
    <n v="18"/>
    <x v="0"/>
    <n v="9000"/>
    <n v="69"/>
    <n v="5.58"/>
    <n v="0.31"/>
    <m/>
    <m/>
    <m/>
    <m/>
    <m/>
    <m/>
    <m/>
    <m/>
    <m/>
    <n v="0"/>
    <n v="0"/>
    <n v="0"/>
    <n v="0"/>
    <n v="0"/>
    <n v="0"/>
    <n v="0"/>
    <n v="0"/>
    <n v="0"/>
    <n v="0"/>
    <n v="0"/>
    <n v="0"/>
    <n v="0"/>
    <n v="0"/>
    <n v="0"/>
    <n v="0"/>
    <n v="0"/>
    <n v="0"/>
    <n v="0"/>
    <n v="0"/>
    <n v="0"/>
    <n v="0"/>
    <n v="0"/>
    <n v="0"/>
    <n v="0"/>
    <x v="0"/>
    <e v="#REF!"/>
    <x v="0"/>
  </r>
  <r>
    <s v="K2RI19K6YW1Pure White"/>
    <s v="02/01/2022"/>
    <d v="2021-05-06T00:00:00"/>
    <m/>
    <x v="0"/>
    <x v="5"/>
    <s v="004.306.008.086"/>
    <s v="K2RI19K6YW1"/>
    <s v="SS T-SHIRT"/>
    <s v="G011"/>
    <s v="Pure White"/>
    <s v="ORGANIC LIGHT STRETCH JERSEY"/>
    <s v="IN"/>
    <n v="22"/>
    <x v="0"/>
    <n v="19000"/>
    <n v="89"/>
    <n v="6.82"/>
    <n v="0.31"/>
    <m/>
    <m/>
    <m/>
    <m/>
    <m/>
    <m/>
    <m/>
    <m/>
    <m/>
    <n v="0"/>
    <n v="0"/>
    <n v="0"/>
    <n v="0"/>
    <n v="0"/>
    <n v="0"/>
    <n v="0"/>
    <n v="0"/>
    <n v="0"/>
    <n v="0"/>
    <n v="0"/>
    <n v="0"/>
    <n v="0"/>
    <n v="0"/>
    <n v="0"/>
    <n v="0"/>
    <n v="0"/>
    <n v="0"/>
    <n v="0"/>
    <n v="0"/>
    <n v="0"/>
    <n v="0"/>
    <n v="0"/>
    <n v="0"/>
    <n v="0"/>
    <x v="0"/>
    <e v="#REF!"/>
    <x v="0"/>
  </r>
  <r>
    <s v="K2RI19K6YW1ALOE PALM"/>
    <s v="02/01/2022"/>
    <d v="2021-05-06T00:00:00"/>
    <m/>
    <x v="0"/>
    <x v="5"/>
    <s v="004.306.008.086"/>
    <s v="K2RI19K6YW1"/>
    <s v="SS T-SHIRT"/>
    <s v="G7GP"/>
    <s v="ALOE PALM"/>
    <s v="ORGANIC LIGHT STRETCH JERSEY"/>
    <s v="IN"/>
    <n v="22"/>
    <x v="0"/>
    <n v="19000"/>
    <n v="89"/>
    <n v="6.82"/>
    <n v="0.31"/>
    <m/>
    <m/>
    <m/>
    <m/>
    <m/>
    <m/>
    <m/>
    <m/>
    <m/>
    <n v="0"/>
    <n v="0"/>
    <n v="0"/>
    <n v="0"/>
    <n v="0"/>
    <n v="0"/>
    <n v="0"/>
    <n v="0"/>
    <n v="0"/>
    <n v="0"/>
    <n v="0"/>
    <n v="0"/>
    <n v="0"/>
    <n v="0"/>
    <n v="0"/>
    <n v="0"/>
    <n v="0"/>
    <n v="0"/>
    <n v="0"/>
    <n v="0"/>
    <n v="0"/>
    <n v="0"/>
    <n v="0"/>
    <n v="0"/>
    <n v="0"/>
    <x v="0"/>
    <e v="#REF!"/>
    <x v="0"/>
  </r>
  <r>
    <s v="K2RI19K6YW1LINEN LILAC"/>
    <s v="02/01/2022"/>
    <d v="2021-05-06T00:00:00"/>
    <m/>
    <x v="0"/>
    <x v="5"/>
    <s v="004.306.008.086"/>
    <s v="K2RI19K6YW1"/>
    <s v="SS T-SHIRT"/>
    <s v="G4R4"/>
    <s v="LINEN LILAC"/>
    <s v="ORGANIC LIGHT STRETCH JERSEY"/>
    <s v="IN"/>
    <n v="22"/>
    <x v="0"/>
    <n v="19000"/>
    <n v="89"/>
    <n v="6.82"/>
    <n v="0.31"/>
    <m/>
    <m/>
    <m/>
    <m/>
    <m/>
    <m/>
    <m/>
    <m/>
    <m/>
    <n v="0"/>
    <n v="0"/>
    <n v="0"/>
    <n v="0"/>
    <n v="0"/>
    <n v="0"/>
    <n v="0"/>
    <n v="0"/>
    <n v="0"/>
    <n v="0"/>
    <n v="0"/>
    <n v="0"/>
    <n v="0"/>
    <n v="0"/>
    <n v="0"/>
    <n v="0"/>
    <n v="0"/>
    <n v="0"/>
    <n v="0"/>
    <n v="0"/>
    <n v="0"/>
    <n v="0"/>
    <n v="0"/>
    <n v="0"/>
    <n v="0"/>
    <x v="0"/>
    <e v="#REF!"/>
    <x v="0"/>
  </r>
  <r>
    <s v="K2RI20WA2T0STRIPES BLUE WITH FLEUR"/>
    <s v="01/01/2022"/>
    <d v="2021-05-06T00:00:00"/>
    <m/>
    <x v="1"/>
    <x v="5"/>
    <s v="004.265.090.092"/>
    <s v="K2RI20WA2T0"/>
    <s v="CHIFFON SS T-SHIRT"/>
    <s v="PI88"/>
    <s v="STRIPES BLUE WITH FLEUR"/>
    <s v="CHIFFON 02_182"/>
    <s v="CN"/>
    <n v="36"/>
    <x v="0"/>
    <n v="29000"/>
    <n v="149"/>
    <n v="11.16"/>
    <n v="0.31"/>
    <m/>
    <m/>
    <m/>
    <m/>
    <m/>
    <m/>
    <m/>
    <m/>
    <m/>
    <n v="0"/>
    <n v="0"/>
    <n v="0"/>
    <n v="0"/>
    <n v="0"/>
    <n v="0"/>
    <n v="0"/>
    <n v="0"/>
    <n v="0"/>
    <n v="0"/>
    <n v="0"/>
    <n v="0"/>
    <n v="0"/>
    <n v="0"/>
    <n v="0"/>
    <n v="0"/>
    <n v="0"/>
    <n v="0"/>
    <n v="0"/>
    <n v="0"/>
    <n v="0"/>
    <n v="0"/>
    <n v="0"/>
    <n v="0"/>
    <n v="0"/>
    <x v="0"/>
    <e v="#REF!"/>
    <x v="0"/>
  </r>
  <r>
    <s v="K2RI21K6YW1SILK BLUE"/>
    <s v="01/01/2022"/>
    <d v="2021-05-06T00:00:00"/>
    <m/>
    <x v="0"/>
    <x v="5"/>
    <s v="004.306.008.086"/>
    <s v="K2RI21K6YW1"/>
    <s v="SS T-SHIRT"/>
    <s v="G7R1"/>
    <s v="SILK BLUE"/>
    <s v="ORGANIC LIGHT STRETCH JERSEY"/>
    <s v="IN"/>
    <n v="26"/>
    <x v="0"/>
    <n v="19000"/>
    <n v="109"/>
    <n v="8.06"/>
    <n v="0.31"/>
    <m/>
    <m/>
    <m/>
    <m/>
    <m/>
    <m/>
    <m/>
    <m/>
    <m/>
    <n v="0"/>
    <n v="0"/>
    <n v="0"/>
    <n v="0"/>
    <n v="0"/>
    <n v="0"/>
    <n v="0"/>
    <n v="0"/>
    <n v="0"/>
    <n v="0"/>
    <n v="0"/>
    <n v="0"/>
    <n v="0"/>
    <n v="0"/>
    <n v="0"/>
    <n v="0"/>
    <n v="0"/>
    <n v="0"/>
    <n v="0"/>
    <n v="0"/>
    <n v="0"/>
    <n v="0"/>
    <n v="0"/>
    <n v="0"/>
    <n v="0"/>
    <x v="0"/>
    <e v="#REF!"/>
    <x v="0"/>
  </r>
  <r>
    <s v="K2RI22K6YW1BALLET PINK"/>
    <s v="02/01/2022"/>
    <d v="2021-05-06T00:00:00"/>
    <m/>
    <x v="0"/>
    <x v="5"/>
    <s v="004.306.008.086"/>
    <s v="K2RI22K6YW1"/>
    <s v="SS T-SHIRT W/MESH"/>
    <s v="G6K9"/>
    <s v="BALLET PINK"/>
    <s v="ORGANIC LIGHT STRETCH JERSEY"/>
    <s v="IN"/>
    <n v="26"/>
    <x v="0"/>
    <n v="19000"/>
    <n v="109"/>
    <n v="8.06"/>
    <n v="0.31"/>
    <m/>
    <m/>
    <m/>
    <m/>
    <m/>
    <m/>
    <m/>
    <m/>
    <m/>
    <n v="0"/>
    <n v="0"/>
    <n v="0"/>
    <n v="0"/>
    <n v="0"/>
    <n v="0"/>
    <n v="0"/>
    <n v="0"/>
    <n v="0"/>
    <n v="0"/>
    <n v="0"/>
    <n v="0"/>
    <n v="0"/>
    <n v="0"/>
    <n v="0"/>
    <n v="0"/>
    <n v="0"/>
    <n v="0"/>
    <n v="0"/>
    <n v="0"/>
    <n v="0"/>
    <n v="0"/>
    <n v="0"/>
    <n v="0"/>
    <n v="0"/>
    <x v="0"/>
    <e v="#REF!"/>
    <x v="0"/>
  </r>
  <r>
    <s v="K2RI23K6YW1Pure White"/>
    <s v="02/01/2022"/>
    <d v="2021-05-06T00:00:00"/>
    <m/>
    <x v="0"/>
    <x v="5"/>
    <s v="004.306.008.086"/>
    <s v="K2RI23K6YW1"/>
    <s v="SS T-SHIRT W/LACE"/>
    <s v="G011"/>
    <s v="Pure White"/>
    <s v="ORGANIC LIGHT STRETCH JERSEY"/>
    <s v="CN"/>
    <n v="29"/>
    <x v="0"/>
    <n v="19000"/>
    <n v="119"/>
    <n v="8.99"/>
    <n v="0.31"/>
    <m/>
    <m/>
    <m/>
    <m/>
    <m/>
    <m/>
    <m/>
    <m/>
    <m/>
    <n v="0"/>
    <n v="0"/>
    <n v="0"/>
    <n v="0"/>
    <n v="0"/>
    <n v="0"/>
    <n v="0"/>
    <n v="0"/>
    <n v="0"/>
    <n v="0"/>
    <n v="0"/>
    <n v="0"/>
    <n v="0"/>
    <n v="0"/>
    <n v="0"/>
    <n v="0"/>
    <n v="0"/>
    <n v="0"/>
    <n v="0"/>
    <n v="0"/>
    <n v="0"/>
    <n v="0"/>
    <n v="0"/>
    <n v="0"/>
    <n v="0"/>
    <x v="0"/>
    <e v="#REF!"/>
    <x v="0"/>
  </r>
  <r>
    <s v="K2RI24K6YW1ALOE PALM"/>
    <s v="02/01/2022"/>
    <d v="2021-05-06T00:00:00"/>
    <m/>
    <x v="0"/>
    <x v="5"/>
    <s v="004.306.008.086"/>
    <s v="K2RI24K6YW1"/>
    <s v="SS T-SHIRT"/>
    <s v="G7GP"/>
    <s v="ALOE PALM"/>
    <s v="ORGANIC LIGHT STRETCH JERSEY"/>
    <s v="IN"/>
    <n v="22"/>
    <x v="0"/>
    <n v="19000"/>
    <n v="89"/>
    <n v="6.82"/>
    <n v="0.31"/>
    <m/>
    <m/>
    <m/>
    <m/>
    <m/>
    <m/>
    <m/>
    <m/>
    <m/>
    <n v="0"/>
    <n v="0"/>
    <n v="0"/>
    <n v="0"/>
    <n v="0"/>
    <n v="0"/>
    <n v="0"/>
    <n v="0"/>
    <n v="0"/>
    <n v="0"/>
    <n v="0"/>
    <n v="0"/>
    <n v="0"/>
    <n v="0"/>
    <n v="0"/>
    <n v="0"/>
    <n v="0"/>
    <n v="0"/>
    <n v="0"/>
    <n v="0"/>
    <n v="0"/>
    <n v="0"/>
    <n v="0"/>
    <n v="0"/>
    <n v="0"/>
    <x v="0"/>
    <e v="#REF!"/>
    <x v="0"/>
  </r>
  <r>
    <s v="K2RI24K6YW1BALLET PINK"/>
    <s v="02/01/2022"/>
    <d v="2021-05-06T00:00:00"/>
    <m/>
    <x v="0"/>
    <x v="5"/>
    <s v="004.306.008.086"/>
    <s v="K2RI24K6YW1"/>
    <s v="SS T-SHIRT"/>
    <s v="G6K9"/>
    <s v="BALLET PINK"/>
    <s v="ORGANIC LIGHT STRETCH JERSEY"/>
    <s v="IN"/>
    <n v="22"/>
    <x v="0"/>
    <n v="19000"/>
    <n v="89"/>
    <n v="6.82"/>
    <n v="0.31"/>
    <m/>
    <m/>
    <m/>
    <m/>
    <m/>
    <m/>
    <m/>
    <m/>
    <m/>
    <n v="0"/>
    <n v="0"/>
    <n v="0"/>
    <n v="0"/>
    <n v="0"/>
    <n v="0"/>
    <n v="0"/>
    <n v="0"/>
    <n v="0"/>
    <n v="0"/>
    <n v="0"/>
    <n v="0"/>
    <n v="0"/>
    <n v="0"/>
    <n v="0"/>
    <n v="0"/>
    <n v="0"/>
    <n v="0"/>
    <n v="0"/>
    <n v="0"/>
    <n v="0"/>
    <n v="0"/>
    <n v="0"/>
    <n v="0"/>
    <n v="0"/>
    <x v="0"/>
    <e v="#REF!"/>
    <x v="0"/>
  </r>
  <r>
    <s v="K2RI25K6YW1NECESSARY RED"/>
    <s v="01/01/2022"/>
    <d v="2021-05-06T00:00:00"/>
    <m/>
    <x v="0"/>
    <x v="5"/>
    <s v="004.306.008.086"/>
    <s v="K2RI25K6YW1"/>
    <s v="SS T-SHIRT"/>
    <s v="G512"/>
    <s v="NECESSARY RED"/>
    <s v="ORGANIC LIGHT STRETCH JERSEY"/>
    <s v="IN"/>
    <n v="18"/>
    <x v="0"/>
    <n v="9000"/>
    <n v="69"/>
    <n v="5.58"/>
    <n v="0.31"/>
    <m/>
    <m/>
    <m/>
    <m/>
    <m/>
    <m/>
    <m/>
    <m/>
    <m/>
    <n v="0"/>
    <n v="0"/>
    <n v="0"/>
    <n v="0"/>
    <n v="0"/>
    <n v="0"/>
    <n v="0"/>
    <n v="0"/>
    <n v="0"/>
    <n v="0"/>
    <n v="0"/>
    <n v="0"/>
    <n v="0"/>
    <n v="0"/>
    <n v="0"/>
    <n v="0"/>
    <n v="0"/>
    <n v="0"/>
    <n v="0"/>
    <n v="0"/>
    <n v="0"/>
    <n v="0"/>
    <n v="0"/>
    <n v="0"/>
    <n v="0"/>
    <x v="0"/>
    <e v="#REF!"/>
    <x v="0"/>
  </r>
  <r>
    <s v="K2RI26K6YW1EU STARLIGHT BLUE"/>
    <s v="12/01/2021"/>
    <d v="2021-05-06T00:00:00"/>
    <m/>
    <x v="0"/>
    <x v="5"/>
    <s v="004.306.008.086"/>
    <s v="K2RI26K6YW1"/>
    <s v="BATWING SS T-SHIRT"/>
    <s v="EUSB"/>
    <s v="EU STARLIGHT BLUE"/>
    <s v="ORGANIC LIGHT STRETCH JERSEY"/>
    <s v="BD"/>
    <n v="22"/>
    <x v="0"/>
    <n v="19000"/>
    <n v="89"/>
    <n v="6.82"/>
    <n v="0.31"/>
    <m/>
    <m/>
    <m/>
    <m/>
    <m/>
    <m/>
    <m/>
    <m/>
    <m/>
    <n v="0"/>
    <n v="0"/>
    <n v="0"/>
    <n v="0"/>
    <n v="0"/>
    <n v="0"/>
    <n v="0"/>
    <n v="0"/>
    <n v="0"/>
    <n v="0"/>
    <n v="0"/>
    <n v="0"/>
    <n v="0"/>
    <n v="0"/>
    <n v="0"/>
    <n v="0"/>
    <n v="0"/>
    <n v="0"/>
    <n v="0"/>
    <n v="0"/>
    <n v="0"/>
    <n v="0"/>
    <n v="0"/>
    <n v="0"/>
    <n v="0"/>
    <x v="0"/>
    <e v="#REF!"/>
    <x v="0"/>
  </r>
  <r>
    <s v="K2RI26K6YW1GLOWY GREEN"/>
    <s v="12/01/2021"/>
    <d v="2021-05-06T00:00:00"/>
    <m/>
    <x v="0"/>
    <x v="5"/>
    <s v="004.306.008.086"/>
    <s v="K2RI26K6YW1"/>
    <s v="BATWING SS T-SHIRT"/>
    <s v="GLOW"/>
    <s v="GLOWY GREEN"/>
    <s v="ORGANIC LIGHT STRETCH JERSEY"/>
    <s v="BD"/>
    <n v="22"/>
    <x v="0"/>
    <n v="19000"/>
    <n v="89"/>
    <n v="6.82"/>
    <n v="0.31"/>
    <m/>
    <m/>
    <m/>
    <m/>
    <m/>
    <m/>
    <m/>
    <m/>
    <m/>
    <n v="0"/>
    <n v="0"/>
    <n v="0"/>
    <n v="0"/>
    <n v="0"/>
    <n v="0"/>
    <n v="0"/>
    <n v="0"/>
    <n v="0"/>
    <n v="0"/>
    <n v="0"/>
    <n v="0"/>
    <n v="0"/>
    <n v="0"/>
    <n v="0"/>
    <n v="0"/>
    <n v="0"/>
    <n v="0"/>
    <n v="0"/>
    <n v="0"/>
    <n v="0"/>
    <n v="0"/>
    <n v="0"/>
    <n v="0"/>
    <n v="0"/>
    <x v="0"/>
    <e v="#REF!"/>
    <x v="0"/>
  </r>
  <r>
    <s v="K2RI26K6YW1Jet Black A996"/>
    <s v="12/01/2021"/>
    <d v="2021-05-06T00:00:00"/>
    <m/>
    <x v="0"/>
    <x v="5"/>
    <s v="004.306.008.086"/>
    <s v="K2RI26K6YW1"/>
    <s v="BATWING SS T-SHIRT"/>
    <s v="JBLK"/>
    <s v="Jet Black A996"/>
    <s v="ORGANIC LIGHT STRETCH JERSEY"/>
    <s v="BD"/>
    <n v="22"/>
    <x v="0"/>
    <n v="19000"/>
    <n v="89"/>
    <n v="6.82"/>
    <n v="0.31"/>
    <m/>
    <m/>
    <m/>
    <m/>
    <m/>
    <m/>
    <m/>
    <m/>
    <m/>
    <n v="0"/>
    <n v="0"/>
    <n v="0"/>
    <n v="0"/>
    <n v="0"/>
    <n v="0"/>
    <n v="0"/>
    <n v="0"/>
    <n v="0"/>
    <n v="0"/>
    <n v="0"/>
    <n v="0"/>
    <n v="0"/>
    <n v="0"/>
    <n v="0"/>
    <n v="0"/>
    <n v="0"/>
    <n v="0"/>
    <n v="0"/>
    <n v="0"/>
    <n v="0"/>
    <n v="0"/>
    <n v="0"/>
    <n v="0"/>
    <n v="0"/>
    <x v="0"/>
    <e v="#REF!"/>
    <x v="0"/>
  </r>
  <r>
    <s v="K2RI26K6YW1PINK TRIP"/>
    <s v="12/01/2021"/>
    <d v="2021-05-06T00:00:00"/>
    <m/>
    <x v="0"/>
    <x v="5"/>
    <s v="004.306.008.086"/>
    <s v="K2RI26K6YW1"/>
    <s v="BATWING SS T-SHIRT"/>
    <s v="G618"/>
    <s v="PINK TRIP"/>
    <s v="ORGANIC LIGHT STRETCH JERSEY"/>
    <s v="BD"/>
    <n v="22"/>
    <x v="0"/>
    <n v="19000"/>
    <n v="89"/>
    <n v="6.82"/>
    <n v="0.31"/>
    <m/>
    <m/>
    <m/>
    <m/>
    <m/>
    <m/>
    <m/>
    <m/>
    <m/>
    <n v="0"/>
    <n v="0"/>
    <n v="0"/>
    <n v="0"/>
    <n v="0"/>
    <n v="0"/>
    <n v="0"/>
    <n v="0"/>
    <n v="0"/>
    <n v="0"/>
    <n v="0"/>
    <n v="0"/>
    <n v="0"/>
    <n v="0"/>
    <n v="0"/>
    <n v="0"/>
    <n v="0"/>
    <n v="0"/>
    <n v="0"/>
    <n v="0"/>
    <n v="0"/>
    <n v="0"/>
    <n v="0"/>
    <n v="0"/>
    <n v="0"/>
    <x v="0"/>
    <e v="#REF!"/>
    <x v="0"/>
  </r>
  <r>
    <s v="K2RI27K6YW1TRUE WHITE A000"/>
    <s v="12/01/2021"/>
    <d v="2021-05-06T00:00:00"/>
    <m/>
    <x v="0"/>
    <x v="5"/>
    <s v="004.306.008.086"/>
    <s v="K2RI27K6YW1"/>
    <s v="SS T-SHIRT"/>
    <s v="TWHT"/>
    <s v="TRUE WHITE A000"/>
    <s v="ORGANIC LIGHT STRETCH JERSEY"/>
    <s v="IN"/>
    <n v="18"/>
    <x v="0"/>
    <n v="9000"/>
    <n v="69"/>
    <n v="5.58"/>
    <n v="0.31"/>
    <m/>
    <m/>
    <m/>
    <m/>
    <m/>
    <m/>
    <m/>
    <m/>
    <m/>
    <n v="0"/>
    <n v="0"/>
    <n v="0"/>
    <n v="0"/>
    <n v="0"/>
    <n v="0"/>
    <n v="0"/>
    <n v="0"/>
    <n v="0"/>
    <n v="0"/>
    <n v="0"/>
    <n v="0"/>
    <n v="0"/>
    <n v="0"/>
    <n v="0"/>
    <n v="0"/>
    <n v="0"/>
    <n v="0"/>
    <n v="0"/>
    <n v="0"/>
    <n v="0"/>
    <n v="0"/>
    <n v="0"/>
    <n v="0"/>
    <n v="0"/>
    <x v="0"/>
    <e v="#REF!"/>
    <x v="0"/>
  </r>
  <r>
    <s v="K2RK00KA6R0PINK IVORY"/>
    <s v="12/01/2021"/>
    <d v="2021-05-06T00:00:00"/>
    <m/>
    <x v="0"/>
    <x v="5"/>
    <s v="004.309.051.053"/>
    <s v="K2RK00KA6R0"/>
    <s v="FRENCH TERRY LS DRESS"/>
    <s v="PKIV"/>
    <s v="PINK IVORY"/>
    <s v="SUSTAINABLE FRENCH TERRY 290"/>
    <s v="IN"/>
    <n v="42"/>
    <x v="0"/>
    <n v="29000"/>
    <n v="169"/>
    <n v="13.02"/>
    <n v="0.31"/>
    <m/>
    <m/>
    <m/>
    <m/>
    <m/>
    <m/>
    <m/>
    <m/>
    <m/>
    <n v="0"/>
    <n v="0"/>
    <n v="0"/>
    <n v="0"/>
    <n v="0"/>
    <n v="0"/>
    <n v="0"/>
    <n v="0"/>
    <n v="0"/>
    <n v="0"/>
    <n v="0"/>
    <n v="0"/>
    <n v="0"/>
    <n v="0"/>
    <n v="0"/>
    <n v="0"/>
    <n v="0"/>
    <n v="0"/>
    <n v="0"/>
    <n v="0"/>
    <n v="0"/>
    <n v="0"/>
    <n v="0"/>
    <n v="0"/>
    <n v="0"/>
    <x v="0"/>
    <e v="#REF!"/>
    <x v="0"/>
  </r>
  <r>
    <s v="K2RK00KA6R0ALLOVER LOGO PINK"/>
    <s v="02/01/2022"/>
    <d v="2021-05-06T00:00:00"/>
    <m/>
    <x v="0"/>
    <x v="5"/>
    <s v="004.309.051.053"/>
    <s v="K2RK00KA6R0"/>
    <s v="FRENCH TERRY LS DRESS"/>
    <s v="P08T"/>
    <s v="ALLOVER LOGO PINK"/>
    <s v="SUSTAINABLE FRENCH TERRY 290"/>
    <s v="IN"/>
    <n v="42"/>
    <x v="0"/>
    <n v="29000"/>
    <n v="169"/>
    <n v="13.02"/>
    <n v="0.31"/>
    <m/>
    <m/>
    <m/>
    <m/>
    <m/>
    <m/>
    <m/>
    <m/>
    <m/>
    <n v="0"/>
    <n v="0"/>
    <n v="0"/>
    <n v="0"/>
    <n v="0"/>
    <n v="0"/>
    <n v="0"/>
    <n v="0"/>
    <n v="0"/>
    <n v="0"/>
    <n v="0"/>
    <n v="0"/>
    <n v="0"/>
    <n v="0"/>
    <n v="0"/>
    <n v="0"/>
    <n v="0"/>
    <n v="0"/>
    <n v="0"/>
    <n v="0"/>
    <n v="0"/>
    <n v="0"/>
    <n v="0"/>
    <n v="0"/>
    <n v="0"/>
    <x v="0"/>
    <e v="#REF!"/>
    <x v="0"/>
  </r>
  <r>
    <s v="K2RK01KAZM0RAINBOW CLOUD"/>
    <s v="12/01/2021"/>
    <d v="2021-05-06T00:00:00"/>
    <m/>
    <x v="0"/>
    <x v="5"/>
    <s v="004.309.051.053"/>
    <s v="K2RK01KAZM0"/>
    <s v="STRETCH JERSEY SS DRESS"/>
    <s v="F4RN"/>
    <s v="RAINBOW CLOUD"/>
    <s v="STRETCH POLY JERSEY"/>
    <s v="CN"/>
    <n v="39"/>
    <x v="0"/>
    <n v="29000"/>
    <n v="159"/>
    <n v="12.09"/>
    <n v="0.31"/>
    <m/>
    <m/>
    <m/>
    <m/>
    <m/>
    <m/>
    <m/>
    <m/>
    <m/>
    <n v="0"/>
    <n v="0"/>
    <n v="0"/>
    <n v="0"/>
    <n v="0"/>
    <n v="0"/>
    <n v="0"/>
    <n v="0"/>
    <n v="0"/>
    <n v="0"/>
    <n v="0"/>
    <n v="0"/>
    <n v="0"/>
    <n v="0"/>
    <n v="0"/>
    <n v="0"/>
    <n v="0"/>
    <n v="0"/>
    <n v="0"/>
    <n v="0"/>
    <n v="0"/>
    <n v="0"/>
    <n v="0"/>
    <n v="0"/>
    <n v="0"/>
    <x v="0"/>
    <e v="#REF!"/>
    <x v="0"/>
  </r>
  <r>
    <s v="K2RK01KAZM0STRIPES BLUE WITH FLEUR"/>
    <s v="01/01/2022"/>
    <d v="2021-05-06T00:00:00"/>
    <m/>
    <x v="0"/>
    <x v="5"/>
    <s v="004.309.051.053"/>
    <s v="K2RK01KAZM0"/>
    <s v="STRETCH JERSEY SS DRESS"/>
    <s v="PI88"/>
    <s v="STRIPES BLUE WITH FLEUR"/>
    <s v="STRETCH POLY JERSEY"/>
    <s v="CN"/>
    <n v="39"/>
    <x v="0"/>
    <n v="29000"/>
    <n v="159"/>
    <n v="12.09"/>
    <n v="0.31"/>
    <m/>
    <m/>
    <m/>
    <m/>
    <m/>
    <m/>
    <m/>
    <m/>
    <m/>
    <n v="0"/>
    <n v="0"/>
    <n v="0"/>
    <n v="0"/>
    <n v="0"/>
    <n v="0"/>
    <n v="0"/>
    <n v="0"/>
    <n v="0"/>
    <n v="0"/>
    <n v="0"/>
    <n v="0"/>
    <n v="0"/>
    <n v="0"/>
    <n v="0"/>
    <n v="0"/>
    <n v="0"/>
    <n v="0"/>
    <n v="0"/>
    <n v="0"/>
    <n v="0"/>
    <n v="0"/>
    <n v="0"/>
    <n v="0"/>
    <n v="0"/>
    <x v="0"/>
    <e v="#REF!"/>
    <x v="0"/>
  </r>
  <r>
    <s v="K2RK02K6YW0PINK TRIP"/>
    <s v="12/01/2021"/>
    <d v="2021-05-06T00:00:00"/>
    <m/>
    <x v="0"/>
    <x v="5"/>
    <s v="004.309.051.053"/>
    <s v="K2RK02K6YW0"/>
    <s v="MIXED FABRIC SS DRESS"/>
    <s v="G618"/>
    <s v="PINK TRIP"/>
    <s v="LIGHT STRETCH JERSEY 160"/>
    <s v="IN"/>
    <n v="39"/>
    <x v="0"/>
    <n v="29000"/>
    <n v="159"/>
    <n v="12.09"/>
    <n v="0.31"/>
    <m/>
    <m/>
    <m/>
    <m/>
    <m/>
    <m/>
    <m/>
    <m/>
    <m/>
    <n v="0"/>
    <n v="0"/>
    <n v="0"/>
    <n v="0"/>
    <n v="0"/>
    <n v="0"/>
    <n v="0"/>
    <n v="0"/>
    <n v="0"/>
    <n v="0"/>
    <n v="0"/>
    <n v="0"/>
    <n v="0"/>
    <n v="0"/>
    <n v="0"/>
    <n v="0"/>
    <n v="0"/>
    <n v="0"/>
    <n v="0"/>
    <n v="0"/>
    <n v="0"/>
    <n v="0"/>
    <n v="0"/>
    <n v="0"/>
    <n v="0"/>
    <x v="0"/>
    <e v="#REF!"/>
    <x v="0"/>
  </r>
  <r>
    <s v="K2RK03KB020WHITE PINK STRIPES"/>
    <s v="12/01/2021"/>
    <d v="2021-05-06T00:00:00"/>
    <m/>
    <x v="0"/>
    <x v="5"/>
    <s v="004.309.051.053"/>
    <s v="K2RK03KB020"/>
    <s v="YD PLATED RIB SS DRESS"/>
    <s v="S004"/>
    <s v="WHITE PINK STRIPES"/>
    <s v="YD PLATED RIB 265GSM"/>
    <s v="IN"/>
    <n v="39"/>
    <x v="0"/>
    <n v="29000"/>
    <n v="159"/>
    <n v="12.09"/>
    <n v="0.31"/>
    <m/>
    <m/>
    <m/>
    <m/>
    <m/>
    <m/>
    <m/>
    <m/>
    <m/>
    <n v="0"/>
    <n v="0"/>
    <n v="0"/>
    <n v="0"/>
    <n v="0"/>
    <n v="0"/>
    <n v="0"/>
    <n v="0"/>
    <n v="0"/>
    <n v="0"/>
    <n v="0"/>
    <n v="0"/>
    <n v="0"/>
    <n v="0"/>
    <n v="0"/>
    <n v="0"/>
    <n v="0"/>
    <n v="0"/>
    <n v="0"/>
    <n v="0"/>
    <n v="0"/>
    <n v="0"/>
    <n v="0"/>
    <n v="0"/>
    <n v="0"/>
    <x v="0"/>
    <e v="#REF!"/>
    <x v="0"/>
  </r>
  <r>
    <s v="K2RK04D4EU0BLUE PENCIL JEWELS WASH"/>
    <s v="12/01/2021"/>
    <d v="2021-05-06T00:00:00"/>
    <m/>
    <x v="3"/>
    <x v="5"/>
    <s v="004.309.051.053"/>
    <s v="K2RK04D4EU0"/>
    <s v="DENIM SS DRESS"/>
    <s v="BPJW"/>
    <s v="BLUE PENCIL JEWELS WASH"/>
    <s v="BABY RG INDACO"/>
    <s v="IN"/>
    <n v="46"/>
    <x v="0"/>
    <n v="39000"/>
    <n v="189"/>
    <n v="14.26"/>
    <n v="0.31"/>
    <m/>
    <m/>
    <m/>
    <m/>
    <m/>
    <m/>
    <m/>
    <m/>
    <m/>
    <n v="0"/>
    <n v="0"/>
    <n v="0"/>
    <n v="0"/>
    <n v="0"/>
    <n v="0"/>
    <n v="0"/>
    <n v="0"/>
    <n v="0"/>
    <n v="0"/>
    <n v="0"/>
    <n v="0"/>
    <n v="0"/>
    <n v="0"/>
    <n v="0"/>
    <n v="0"/>
    <n v="0"/>
    <n v="0"/>
    <n v="0"/>
    <n v="0"/>
    <n v="0"/>
    <n v="0"/>
    <n v="0"/>
    <n v="0"/>
    <n v="0"/>
    <x v="0"/>
    <e v="#REF!"/>
    <x v="0"/>
  </r>
  <r>
    <s v="K2RK05D4A00LIGHT MATCHA"/>
    <s v="12/01/2021"/>
    <d v="2021-05-06T00:00:00"/>
    <m/>
    <x v="3"/>
    <x v="5"/>
    <s v="004.309.051.053"/>
    <s v="K2RK05D4A00"/>
    <s v="MIXED FABRIC SS DRESS"/>
    <s v="G8CR"/>
    <s v="LIGHT MATCHA"/>
    <s v="DENIM 6.47 OZ"/>
    <s v="IN"/>
    <n v="46"/>
    <x v="0"/>
    <n v="39000"/>
    <n v="189"/>
    <n v="14.26"/>
    <n v="0.31"/>
    <m/>
    <m/>
    <m/>
    <m/>
    <m/>
    <m/>
    <m/>
    <m/>
    <m/>
    <n v="0"/>
    <n v="0"/>
    <n v="0"/>
    <n v="0"/>
    <n v="0"/>
    <n v="0"/>
    <n v="0"/>
    <n v="0"/>
    <n v="0"/>
    <n v="0"/>
    <n v="0"/>
    <n v="0"/>
    <n v="0"/>
    <n v="0"/>
    <n v="0"/>
    <n v="0"/>
    <n v="0"/>
    <n v="0"/>
    <n v="0"/>
    <n v="0"/>
    <n v="0"/>
    <n v="0"/>
    <n v="0"/>
    <n v="0"/>
    <n v="0"/>
    <x v="0"/>
    <e v="#REF!"/>
    <x v="0"/>
  </r>
  <r>
    <s v="K2RK05D4A00PINK TRIP"/>
    <s v="12/01/2021"/>
    <d v="2021-05-06T00:00:00"/>
    <m/>
    <x v="3"/>
    <x v="5"/>
    <s v="004.309.051.053"/>
    <s v="K2RK05D4A00"/>
    <s v="MIXED FABRIC SS DRESS"/>
    <s v="G618"/>
    <s v="PINK TRIP"/>
    <s v="DENIM 6.47 OZ"/>
    <s v="IN"/>
    <n v="46"/>
    <x v="0"/>
    <n v="39000"/>
    <n v="189"/>
    <n v="14.26"/>
    <n v="0.31"/>
    <m/>
    <m/>
    <m/>
    <m/>
    <m/>
    <m/>
    <m/>
    <m/>
    <m/>
    <n v="0"/>
    <n v="0"/>
    <n v="0"/>
    <n v="0"/>
    <n v="0"/>
    <n v="0"/>
    <n v="0"/>
    <n v="0"/>
    <n v="0"/>
    <n v="0"/>
    <n v="0"/>
    <n v="0"/>
    <n v="0"/>
    <n v="0"/>
    <n v="0"/>
    <n v="0"/>
    <n v="0"/>
    <n v="0"/>
    <n v="0"/>
    <n v="0"/>
    <n v="0"/>
    <n v="0"/>
    <n v="0"/>
    <n v="0"/>
    <n v="0"/>
    <x v="0"/>
    <e v="#REF!"/>
    <x v="0"/>
  </r>
  <r>
    <s v="K2RK06WA2T0MINI FLOWERS BOUQUET"/>
    <s v="12/01/2021"/>
    <d v="2021-05-06T00:00:00"/>
    <m/>
    <x v="1"/>
    <x v="5"/>
    <s v="004.309.051.053"/>
    <s v="K2RK06WA2T0"/>
    <s v="CHIFFON SS DRESS"/>
    <s v="PN85"/>
    <s v="MINI FLOWERS BOUQUET"/>
    <s v="CHIFFON 02_182"/>
    <s v="CN"/>
    <n v="46"/>
    <x v="0"/>
    <n v="39000"/>
    <n v="189"/>
    <n v="14.26"/>
    <n v="0.31"/>
    <m/>
    <m/>
    <m/>
    <m/>
    <m/>
    <m/>
    <m/>
    <m/>
    <m/>
    <n v="0"/>
    <n v="0"/>
    <n v="0"/>
    <n v="0"/>
    <n v="0"/>
    <n v="0"/>
    <n v="0"/>
    <n v="0"/>
    <n v="0"/>
    <n v="0"/>
    <n v="0"/>
    <n v="0"/>
    <n v="0"/>
    <n v="0"/>
    <n v="0"/>
    <n v="0"/>
    <n v="0"/>
    <n v="0"/>
    <n v="0"/>
    <n v="0"/>
    <n v="0"/>
    <n v="0"/>
    <n v="0"/>
    <n v="0"/>
    <n v="0"/>
    <x v="0"/>
    <e v="#REF!"/>
    <x v="0"/>
  </r>
  <r>
    <s v="K2RK07KA6R0BLACK/GREY COMBO"/>
    <s v="01/01/2022"/>
    <d v="2021-05-06T00:00:00"/>
    <m/>
    <x v="0"/>
    <x v="5"/>
    <s v="004.309.051.053"/>
    <s v="K2RK07KA6R0"/>
    <s v="FRENCH TERRY HODDED LS DRESS"/>
    <s v="FJB9"/>
    <s v="BLACK/GREY COMBO"/>
    <s v="SUSTAINABLE FRENCH TERRY 290"/>
    <s v="IN"/>
    <n v="46"/>
    <x v="0"/>
    <n v="39000"/>
    <n v="189"/>
    <n v="14.26"/>
    <n v="0.31"/>
    <m/>
    <m/>
    <m/>
    <m/>
    <m/>
    <m/>
    <m/>
    <m/>
    <m/>
    <n v="0"/>
    <n v="0"/>
    <n v="0"/>
    <n v="0"/>
    <n v="0"/>
    <n v="0"/>
    <n v="0"/>
    <n v="0"/>
    <n v="0"/>
    <n v="0"/>
    <n v="0"/>
    <n v="0"/>
    <n v="0"/>
    <n v="0"/>
    <n v="0"/>
    <n v="0"/>
    <n v="0"/>
    <n v="0"/>
    <n v="0"/>
    <n v="0"/>
    <n v="0"/>
    <n v="0"/>
    <n v="0"/>
    <n v="0"/>
    <n v="0"/>
    <x v="0"/>
    <e v="#REF!"/>
    <x v="0"/>
  </r>
  <r>
    <s v="K2RK08KA6R0NECESSARY RED"/>
    <s v="01/01/2022"/>
    <d v="2021-05-06T00:00:00"/>
    <m/>
    <x v="0"/>
    <x v="5"/>
    <s v="004.309.051.053"/>
    <s v="K2RK08KA6R0"/>
    <s v="FRENCH TERRY LS DRESS"/>
    <s v="G512"/>
    <s v="NECESSARY RED"/>
    <s v="SUSTAINABLE FRENCH TERRY 290"/>
    <s v="IN"/>
    <n v="42"/>
    <x v="0"/>
    <n v="29000"/>
    <n v="169"/>
    <n v="13.02"/>
    <n v="0.31"/>
    <m/>
    <m/>
    <m/>
    <m/>
    <m/>
    <m/>
    <m/>
    <m/>
    <m/>
    <n v="0"/>
    <n v="0"/>
    <n v="0"/>
    <n v="0"/>
    <n v="0"/>
    <n v="0"/>
    <n v="0"/>
    <n v="0"/>
    <n v="0"/>
    <n v="0"/>
    <n v="0"/>
    <n v="0"/>
    <n v="0"/>
    <n v="0"/>
    <n v="0"/>
    <n v="0"/>
    <n v="0"/>
    <n v="0"/>
    <n v="0"/>
    <n v="0"/>
    <n v="0"/>
    <n v="0"/>
    <n v="0"/>
    <n v="0"/>
    <n v="0"/>
    <x v="0"/>
    <e v="#REF!"/>
    <x v="0"/>
  </r>
  <r>
    <s v="K2RK08KA6R0Pure White"/>
    <s v="01/01/2022"/>
    <d v="2021-05-06T00:00:00"/>
    <m/>
    <x v="0"/>
    <x v="5"/>
    <s v="004.309.051.053"/>
    <s v="K2RK08KA6R0"/>
    <s v="FRENCH TERRY LS DRESS"/>
    <s v="G011"/>
    <s v="Pure White"/>
    <s v="SUSTAINABLE FRENCH TERRY 290"/>
    <s v="IN"/>
    <n v="42"/>
    <x v="0"/>
    <n v="29000"/>
    <n v="169"/>
    <n v="13.02"/>
    <n v="0.31"/>
    <m/>
    <m/>
    <m/>
    <m/>
    <m/>
    <m/>
    <m/>
    <m/>
    <m/>
    <n v="0"/>
    <n v="0"/>
    <n v="0"/>
    <n v="0"/>
    <n v="0"/>
    <n v="0"/>
    <n v="0"/>
    <n v="0"/>
    <n v="0"/>
    <n v="0"/>
    <n v="0"/>
    <n v="0"/>
    <n v="0"/>
    <n v="0"/>
    <n v="0"/>
    <n v="0"/>
    <n v="0"/>
    <n v="0"/>
    <n v="0"/>
    <n v="0"/>
    <n v="0"/>
    <n v="0"/>
    <n v="0"/>
    <n v="0"/>
    <n v="0"/>
    <x v="0"/>
    <e v="#REF!"/>
    <x v="0"/>
  </r>
  <r>
    <s v="K2RK09K6YW0Pure White"/>
    <s v="01/01/2022"/>
    <d v="2021-05-06T00:00:00"/>
    <m/>
    <x v="0"/>
    <x v="5"/>
    <s v="004.265.051.048"/>
    <s v="K2RK09K6YW0"/>
    <s v="STRETCH JERSEY SS DRESS"/>
    <s v="G011"/>
    <s v="Pure White"/>
    <s v="LIGHT STRETCH JERSEY 160"/>
    <s v="CN"/>
    <n v="39"/>
    <x v="0"/>
    <n v="29000"/>
    <n v="159"/>
    <n v="12.09"/>
    <n v="0.31"/>
    <m/>
    <m/>
    <m/>
    <m/>
    <m/>
    <m/>
    <m/>
    <m/>
    <m/>
    <n v="0"/>
    <n v="0"/>
    <n v="0"/>
    <n v="0"/>
    <n v="0"/>
    <n v="0"/>
    <n v="0"/>
    <n v="0"/>
    <n v="0"/>
    <n v="0"/>
    <n v="0"/>
    <n v="0"/>
    <n v="0"/>
    <n v="0"/>
    <n v="0"/>
    <n v="0"/>
    <n v="0"/>
    <n v="0"/>
    <n v="0"/>
    <n v="0"/>
    <n v="0"/>
    <n v="0"/>
    <n v="0"/>
    <n v="0"/>
    <n v="0"/>
    <x v="0"/>
    <e v="#REF!"/>
    <x v="0"/>
  </r>
  <r>
    <s v="K2RK10K9MX0Electric BLUE A743"/>
    <s v="01/01/2022"/>
    <d v="2021-05-06T00:00:00"/>
    <m/>
    <x v="0"/>
    <x v="5"/>
    <s v="004.309.051.053"/>
    <s v="K2RK10K9MX0"/>
    <s v="STRETCH VISCOSE SS DRESS"/>
    <s v="ELB"/>
    <s v="Electric BLUE A743"/>
    <s v="STRETCH VISCOSE 160GSM"/>
    <s v="IN"/>
    <n v="39"/>
    <x v="0"/>
    <n v="29000"/>
    <n v="159"/>
    <n v="12.09"/>
    <n v="0.31"/>
    <m/>
    <m/>
    <m/>
    <m/>
    <m/>
    <m/>
    <m/>
    <m/>
    <m/>
    <n v="0"/>
    <n v="0"/>
    <n v="0"/>
    <n v="0"/>
    <n v="0"/>
    <n v="0"/>
    <n v="0"/>
    <n v="0"/>
    <n v="0"/>
    <n v="0"/>
    <n v="0"/>
    <n v="0"/>
    <n v="0"/>
    <n v="0"/>
    <n v="0"/>
    <n v="0"/>
    <n v="0"/>
    <n v="0"/>
    <n v="0"/>
    <n v="0"/>
    <n v="0"/>
    <n v="0"/>
    <n v="0"/>
    <n v="0"/>
    <n v="0"/>
    <x v="0"/>
    <e v="#REF!"/>
    <x v="0"/>
  </r>
  <r>
    <s v="K2RK10K9MX0BALLET PINK"/>
    <s v="02/01/2022"/>
    <d v="2021-05-06T00:00:00"/>
    <m/>
    <x v="0"/>
    <x v="5"/>
    <s v="004.309.051.053"/>
    <s v="K2RK10K9MX0"/>
    <s v="STRETCH VISCOSE SS DRESS"/>
    <s v="G6K9"/>
    <s v="BALLET PINK"/>
    <s v="STRETCH VISCOSE 160GSM"/>
    <s v="IN"/>
    <n v="39"/>
    <x v="0"/>
    <n v="29000"/>
    <n v="159"/>
    <n v="12.09"/>
    <n v="0.31"/>
    <m/>
    <m/>
    <m/>
    <m/>
    <m/>
    <m/>
    <m/>
    <m/>
    <m/>
    <n v="0"/>
    <n v="0"/>
    <n v="0"/>
    <n v="0"/>
    <n v="0"/>
    <n v="0"/>
    <n v="0"/>
    <n v="0"/>
    <n v="0"/>
    <n v="0"/>
    <n v="0"/>
    <n v="0"/>
    <n v="0"/>
    <n v="0"/>
    <n v="0"/>
    <n v="0"/>
    <n v="0"/>
    <n v="0"/>
    <n v="0"/>
    <n v="0"/>
    <n v="0"/>
    <n v="0"/>
    <n v="0"/>
    <n v="0"/>
    <n v="0"/>
    <x v="0"/>
    <e v="#REF!"/>
    <x v="0"/>
  </r>
  <r>
    <s v="K2RK11D4KX0REAL INDIGO STRIPES WASH"/>
    <s v="01/01/2022"/>
    <d v="2021-05-06T00:00:00"/>
    <m/>
    <x v="3"/>
    <x v="5"/>
    <s v="004.309.051.055"/>
    <s v="K2RK11D4KX0"/>
    <s v="YD DENIM SHORTALL"/>
    <s v="PESW"/>
    <s v="REAL INDIGO STRIPES WASH"/>
    <s v="Y/D DENIM_260_7.64 OZ"/>
    <s v="IN"/>
    <n v="42"/>
    <x v="0"/>
    <n v="29000"/>
    <n v="169"/>
    <n v="13.02"/>
    <n v="0.31"/>
    <m/>
    <m/>
    <m/>
    <m/>
    <m/>
    <m/>
    <m/>
    <m/>
    <m/>
    <n v="0"/>
    <n v="0"/>
    <n v="0"/>
    <n v="0"/>
    <n v="0"/>
    <n v="0"/>
    <n v="0"/>
    <n v="0"/>
    <n v="0"/>
    <n v="0"/>
    <n v="0"/>
    <n v="0"/>
    <n v="0"/>
    <n v="0"/>
    <n v="0"/>
    <n v="0"/>
    <n v="0"/>
    <n v="0"/>
    <n v="0"/>
    <n v="0"/>
    <n v="0"/>
    <n v="0"/>
    <n v="0"/>
    <n v="0"/>
    <n v="0"/>
    <x v="0"/>
    <e v="#REF!"/>
    <x v="0"/>
  </r>
  <r>
    <s v="K2RK12WA2T0BALLET PINK"/>
    <s v="02/01/2022"/>
    <d v="2021-05-06T00:00:00"/>
    <m/>
    <x v="1"/>
    <x v="5"/>
    <s v="004.309.051.053"/>
    <s v="K2RK12WA2T0"/>
    <s v="CHIFFON SS DRESS"/>
    <s v="G6K9"/>
    <s v="BALLET PINK"/>
    <s v="CHIFFON 02_182"/>
    <s v="CN"/>
    <n v="52"/>
    <x v="0"/>
    <n v="39000"/>
    <n v="209"/>
    <n v="16.12"/>
    <n v="0.31"/>
    <m/>
    <m/>
    <m/>
    <m/>
    <m/>
    <m/>
    <m/>
    <m/>
    <m/>
    <n v="0"/>
    <n v="0"/>
    <n v="0"/>
    <n v="0"/>
    <n v="0"/>
    <n v="0"/>
    <n v="0"/>
    <n v="0"/>
    <n v="0"/>
    <n v="0"/>
    <n v="0"/>
    <n v="0"/>
    <n v="0"/>
    <n v="0"/>
    <n v="0"/>
    <n v="0"/>
    <n v="0"/>
    <n v="0"/>
    <n v="0"/>
    <n v="0"/>
    <n v="0"/>
    <n v="0"/>
    <n v="0"/>
    <n v="0"/>
    <n v="0"/>
    <x v="0"/>
    <e v="#REF!"/>
    <x v="0"/>
  </r>
  <r>
    <s v="K2RK14D3X30SLUBBY LIGHT BLUE WASH"/>
    <s v="02/01/2022"/>
    <d v="2021-05-06T00:00:00"/>
    <m/>
    <x v="3"/>
    <x v="5"/>
    <s v="004.309.051.053"/>
    <s v="K2RK14D3X30"/>
    <s v="SLUB DENIM SS DRESS"/>
    <s v="SLLB"/>
    <s v="SLUBBY LIGHT BLUE WASH"/>
    <s v="SLUB DENIM 180GSM"/>
    <s v="IN"/>
    <n v="46"/>
    <x v="0"/>
    <n v="39000"/>
    <n v="189"/>
    <n v="14.26"/>
    <n v="0.31"/>
    <m/>
    <m/>
    <m/>
    <m/>
    <m/>
    <m/>
    <m/>
    <m/>
    <m/>
    <n v="0"/>
    <n v="0"/>
    <n v="0"/>
    <n v="0"/>
    <n v="0"/>
    <n v="0"/>
    <n v="0"/>
    <n v="0"/>
    <n v="0"/>
    <n v="0"/>
    <n v="0"/>
    <n v="0"/>
    <n v="0"/>
    <n v="0"/>
    <n v="0"/>
    <n v="0"/>
    <n v="0"/>
    <n v="0"/>
    <n v="0"/>
    <n v="0"/>
    <n v="0"/>
    <n v="0"/>
    <n v="0"/>
    <n v="0"/>
    <n v="0"/>
    <x v="0"/>
    <e v="#REF!"/>
    <x v="0"/>
  </r>
  <r>
    <s v="K2RK15K6YW0BALLET PINK"/>
    <s v="02/01/2022"/>
    <d v="2021-05-06T00:00:00"/>
    <m/>
    <x v="0"/>
    <x v="5"/>
    <s v="004.309.051.053"/>
    <s v="K2RK15K6YW0"/>
    <s v="MIXED FABRIC SS DRESS"/>
    <s v="G6K9"/>
    <s v="BALLET PINK"/>
    <s v="LIGHT STRETCH JERSEY 160"/>
    <s v="IN"/>
    <n v="42"/>
    <x v="0"/>
    <n v="29000"/>
    <n v="169"/>
    <n v="13.02"/>
    <n v="0.31"/>
    <m/>
    <m/>
    <m/>
    <m/>
    <m/>
    <m/>
    <m/>
    <m/>
    <m/>
    <n v="0"/>
    <n v="0"/>
    <n v="0"/>
    <n v="0"/>
    <n v="0"/>
    <n v="0"/>
    <n v="0"/>
    <n v="0"/>
    <n v="0"/>
    <n v="0"/>
    <n v="0"/>
    <n v="0"/>
    <n v="0"/>
    <n v="0"/>
    <n v="0"/>
    <n v="0"/>
    <n v="0"/>
    <n v="0"/>
    <n v="0"/>
    <n v="0"/>
    <n v="0"/>
    <n v="0"/>
    <n v="0"/>
    <n v="0"/>
    <n v="0"/>
    <x v="0"/>
    <e v="#REF!"/>
    <x v="0"/>
  </r>
  <r>
    <s v="K2RK16KA6R0EU STARLIGHT BLUE"/>
    <s v="12/01/2021"/>
    <d v="2021-05-06T00:00:00"/>
    <m/>
    <x v="0"/>
    <x v="5"/>
    <s v="004.309.051.053"/>
    <s v="K2RK16KA6R0"/>
    <s v="LS FLEECE DRESS"/>
    <s v="EUSB"/>
    <s v="EU STARLIGHT BLUE"/>
    <s v="SUSTAINABLE FRENCH TERRY 290"/>
    <s v="BD"/>
    <n v="39"/>
    <x v="0"/>
    <n v="29000"/>
    <n v="159"/>
    <n v="12.09"/>
    <n v="0.31"/>
    <m/>
    <m/>
    <m/>
    <m/>
    <m/>
    <m/>
    <m/>
    <m/>
    <m/>
    <n v="0"/>
    <n v="0"/>
    <n v="0"/>
    <n v="0"/>
    <n v="0"/>
    <n v="0"/>
    <n v="0"/>
    <n v="0"/>
    <n v="0"/>
    <n v="0"/>
    <n v="0"/>
    <n v="0"/>
    <n v="0"/>
    <n v="0"/>
    <n v="0"/>
    <n v="0"/>
    <n v="0"/>
    <n v="0"/>
    <n v="0"/>
    <n v="0"/>
    <n v="0"/>
    <n v="0"/>
    <n v="0"/>
    <n v="0"/>
    <n v="0"/>
    <x v="0"/>
    <e v="#REF!"/>
    <x v="0"/>
  </r>
  <r>
    <s v="K2RK16KA6R0GLOWY GREEN"/>
    <s v="12/01/2021"/>
    <d v="2021-05-06T00:00:00"/>
    <m/>
    <x v="0"/>
    <x v="5"/>
    <s v="004.309.051.053"/>
    <s v="K2RK16KA6R0"/>
    <s v="LS FLEECE DRESS"/>
    <s v="GLOW"/>
    <s v="GLOWY GREEN"/>
    <s v="SUSTAINABLE FRENCH TERRY 290"/>
    <s v="BD"/>
    <n v="39"/>
    <x v="0"/>
    <n v="29000"/>
    <n v="159"/>
    <n v="12.09"/>
    <n v="0.31"/>
    <m/>
    <m/>
    <m/>
    <m/>
    <m/>
    <m/>
    <m/>
    <m/>
    <m/>
    <n v="0"/>
    <n v="0"/>
    <n v="0"/>
    <n v="0"/>
    <n v="0"/>
    <n v="0"/>
    <n v="0"/>
    <n v="0"/>
    <n v="0"/>
    <n v="0"/>
    <n v="0"/>
    <n v="0"/>
    <n v="0"/>
    <n v="0"/>
    <n v="0"/>
    <n v="0"/>
    <n v="0"/>
    <n v="0"/>
    <n v="0"/>
    <n v="0"/>
    <n v="0"/>
    <n v="0"/>
    <n v="0"/>
    <n v="0"/>
    <n v="0"/>
    <x v="0"/>
    <e v="#REF!"/>
    <x v="0"/>
  </r>
  <r>
    <s v="K2RK16KA6R0Jet Black A996"/>
    <s v="12/01/2021"/>
    <d v="2021-05-06T00:00:00"/>
    <m/>
    <x v="0"/>
    <x v="5"/>
    <s v="004.309.051.053"/>
    <s v="K2RK16KA6R0"/>
    <s v="LS FLEECE DRESS"/>
    <s v="JBLK"/>
    <s v="Jet Black A996"/>
    <s v="SUSTAINABLE FRENCH TERRY 290"/>
    <s v="BD"/>
    <n v="39"/>
    <x v="0"/>
    <n v="29000"/>
    <n v="159"/>
    <n v="12.09"/>
    <n v="0.31"/>
    <m/>
    <m/>
    <m/>
    <m/>
    <m/>
    <m/>
    <m/>
    <m/>
    <m/>
    <n v="0"/>
    <n v="0"/>
    <n v="0"/>
    <n v="0"/>
    <n v="0"/>
    <n v="0"/>
    <n v="0"/>
    <n v="0"/>
    <n v="0"/>
    <n v="0"/>
    <n v="0"/>
    <n v="0"/>
    <n v="0"/>
    <n v="0"/>
    <n v="0"/>
    <n v="0"/>
    <n v="0"/>
    <n v="0"/>
    <n v="0"/>
    <n v="0"/>
    <n v="0"/>
    <n v="0"/>
    <n v="0"/>
    <n v="0"/>
    <n v="0"/>
    <x v="0"/>
    <e v="#REF!"/>
    <x v="0"/>
  </r>
  <r>
    <s v="K2RK16KA6R0PINK TRIP"/>
    <s v="12/01/2021"/>
    <d v="2021-05-06T00:00:00"/>
    <m/>
    <x v="0"/>
    <x v="5"/>
    <s v="004.309.051.053"/>
    <s v="K2RK16KA6R0"/>
    <s v="LS FLEECE DRESS"/>
    <s v="G618"/>
    <s v="PINK TRIP"/>
    <s v="SUSTAINABLE FRENCH TERRY 290"/>
    <s v="BD"/>
    <n v="39"/>
    <x v="0"/>
    <n v="29000"/>
    <n v="159"/>
    <n v="12.09"/>
    <n v="0.31"/>
    <m/>
    <m/>
    <m/>
    <m/>
    <m/>
    <m/>
    <m/>
    <m/>
    <m/>
    <n v="0"/>
    <n v="0"/>
    <n v="0"/>
    <n v="0"/>
    <n v="0"/>
    <n v="0"/>
    <n v="0"/>
    <n v="0"/>
    <n v="0"/>
    <n v="0"/>
    <n v="0"/>
    <n v="0"/>
    <n v="0"/>
    <n v="0"/>
    <n v="0"/>
    <n v="0"/>
    <n v="0"/>
    <n v="0"/>
    <n v="0"/>
    <n v="0"/>
    <n v="0"/>
    <n v="0"/>
    <n v="0"/>
    <n v="0"/>
    <n v="0"/>
    <x v="0"/>
    <e v="#REF!"/>
    <x v="0"/>
  </r>
  <r>
    <s v="K2RK175012ZALOE PALM"/>
    <s v="01/01/2022"/>
    <d v="2021-05-06T00:00:00"/>
    <m/>
    <x v="4"/>
    <x v="5"/>
    <s v="004.309.051.053"/>
    <s v="K2RK175012Z"/>
    <s v="CORINE DRESS SWEATER_CEREMONY"/>
    <s v="G7GP"/>
    <s v="ALOE PALM"/>
    <s v="BRIGHT RAYON"/>
    <s v="CN"/>
    <n v="59"/>
    <x v="0"/>
    <n v="49000"/>
    <n v="239"/>
    <n v="18.29"/>
    <n v="0.31"/>
    <m/>
    <m/>
    <m/>
    <m/>
    <m/>
    <m/>
    <m/>
    <m/>
    <m/>
    <n v="0"/>
    <n v="0"/>
    <n v="0"/>
    <n v="0"/>
    <n v="0"/>
    <n v="0"/>
    <n v="0"/>
    <n v="0"/>
    <n v="0"/>
    <n v="0"/>
    <n v="0"/>
    <n v="0"/>
    <n v="0"/>
    <n v="0"/>
    <n v="0"/>
    <n v="0"/>
    <n v="0"/>
    <n v="0"/>
    <n v="0"/>
    <n v="0"/>
    <n v="0"/>
    <n v="0"/>
    <n v="0"/>
    <n v="0"/>
    <n v="0"/>
    <x v="0"/>
    <e v="#REF!"/>
    <x v="0"/>
  </r>
  <r>
    <s v="K2RK175012ZBALLET PINK"/>
    <s v="01/01/2022"/>
    <d v="2021-05-06T00:00:00"/>
    <m/>
    <x v="4"/>
    <x v="5"/>
    <s v="004.309.051.053"/>
    <s v="K2RK175012Z"/>
    <s v="CORINE DRESS SWEATER_CEREMONY"/>
    <s v="G6K9"/>
    <s v="BALLET PINK"/>
    <s v="BRIGHT RAYON"/>
    <s v="CN"/>
    <n v="59"/>
    <x v="0"/>
    <n v="49000"/>
    <n v="239"/>
    <n v="18.29"/>
    <n v="0.31"/>
    <m/>
    <m/>
    <m/>
    <m/>
    <m/>
    <m/>
    <m/>
    <m/>
    <m/>
    <n v="0"/>
    <n v="0"/>
    <n v="0"/>
    <n v="0"/>
    <n v="0"/>
    <n v="0"/>
    <n v="0"/>
    <n v="0"/>
    <n v="0"/>
    <n v="0"/>
    <n v="0"/>
    <n v="0"/>
    <n v="0"/>
    <n v="0"/>
    <n v="0"/>
    <n v="0"/>
    <n v="0"/>
    <n v="0"/>
    <n v="0"/>
    <n v="0"/>
    <n v="0"/>
    <n v="0"/>
    <n v="0"/>
    <n v="0"/>
    <n v="0"/>
    <x v="0"/>
    <e v="#REF!"/>
    <x v="0"/>
  </r>
  <r>
    <s v="K2RK175012ZPure White"/>
    <s v="01/01/2022"/>
    <d v="2021-05-06T00:00:00"/>
    <m/>
    <x v="4"/>
    <x v="5"/>
    <s v="004.309.051.053"/>
    <s v="K2RK175012Z"/>
    <s v="CORINE DRESS SWEATER_CEREMONY"/>
    <s v="G011"/>
    <s v="Pure White"/>
    <s v="BRIGHT RAYON"/>
    <s v="CN"/>
    <n v="59"/>
    <x v="0"/>
    <n v="49000"/>
    <n v="239"/>
    <n v="18.29"/>
    <n v="0.31"/>
    <m/>
    <m/>
    <m/>
    <m/>
    <m/>
    <m/>
    <m/>
    <m/>
    <m/>
    <n v="0"/>
    <n v="0"/>
    <n v="0"/>
    <n v="0"/>
    <n v="0"/>
    <n v="0"/>
    <n v="0"/>
    <n v="0"/>
    <n v="0"/>
    <n v="0"/>
    <n v="0"/>
    <n v="0"/>
    <n v="0"/>
    <n v="0"/>
    <n v="0"/>
    <n v="0"/>
    <n v="0"/>
    <n v="0"/>
    <n v="0"/>
    <n v="0"/>
    <n v="0"/>
    <n v="0"/>
    <n v="0"/>
    <n v="0"/>
    <n v="0"/>
    <x v="0"/>
    <e v="#REF!"/>
    <x v="0"/>
  </r>
  <r>
    <s v="K2RK175012ZSILK BLUE"/>
    <s v="01/01/2022"/>
    <d v="2021-05-06T00:00:00"/>
    <m/>
    <x v="4"/>
    <x v="5"/>
    <s v="004.309.051.053"/>
    <s v="K2RK175012Z"/>
    <s v="CORINE DRESS SWEATER_CEREMONY"/>
    <s v="G7R1"/>
    <s v="SILK BLUE"/>
    <s v="BRIGHT RAYON"/>
    <s v="CN"/>
    <n v="59"/>
    <x v="0"/>
    <n v="49000"/>
    <n v="239"/>
    <n v="18.29"/>
    <n v="0.31"/>
    <m/>
    <m/>
    <m/>
    <m/>
    <m/>
    <m/>
    <m/>
    <m/>
    <m/>
    <n v="0"/>
    <n v="0"/>
    <n v="0"/>
    <n v="0"/>
    <n v="0"/>
    <n v="0"/>
    <n v="0"/>
    <n v="0"/>
    <n v="0"/>
    <n v="0"/>
    <n v="0"/>
    <n v="0"/>
    <n v="0"/>
    <n v="0"/>
    <n v="0"/>
    <n v="0"/>
    <n v="0"/>
    <n v="0"/>
    <n v="0"/>
    <n v="0"/>
    <n v="0"/>
    <n v="0"/>
    <n v="0"/>
    <n v="0"/>
    <n v="0"/>
    <x v="0"/>
    <e v="#REF!"/>
    <x v="0"/>
  </r>
  <r>
    <s v="K2RK185661ZFROSTED WHITE"/>
    <s v="12/01/2021"/>
    <d v="2021-05-06T00:00:00"/>
    <m/>
    <x v="4"/>
    <x v="5"/>
    <s v="004.309.051.053"/>
    <s v="K2RK185661Z"/>
    <s v="SS SWEATER DRESS_MINI ME"/>
    <s v="G022"/>
    <s v="FROSTED WHITE"/>
    <s v="CHENILLE PIED DE POULE"/>
    <s v="CN"/>
    <n v="46"/>
    <x v="0"/>
    <n v="39000"/>
    <n v="189"/>
    <n v="14.26"/>
    <n v="0.31"/>
    <m/>
    <m/>
    <m/>
    <m/>
    <m/>
    <m/>
    <m/>
    <m/>
    <m/>
    <n v="0"/>
    <n v="0"/>
    <n v="0"/>
    <n v="0"/>
    <n v="0"/>
    <n v="0"/>
    <n v="0"/>
    <n v="0"/>
    <n v="0"/>
    <n v="0"/>
    <n v="0"/>
    <n v="0"/>
    <n v="0"/>
    <n v="0"/>
    <n v="0"/>
    <n v="0"/>
    <n v="0"/>
    <n v="0"/>
    <n v="0"/>
    <n v="0"/>
    <n v="0"/>
    <n v="0"/>
    <n v="0"/>
    <n v="0"/>
    <n v="0"/>
    <x v="0"/>
    <e v="#REF!"/>
    <x v="0"/>
  </r>
  <r>
    <s v="K2RK19K7UW1Jet Black A996"/>
    <s v="12/01/2021"/>
    <d v="2021-05-06T00:00:00"/>
    <m/>
    <x v="0"/>
    <x v="5"/>
    <s v="004.309.051.053"/>
    <s v="K2RK19K7UW1"/>
    <s v="SL LAURETTE DRESS MINI ME"/>
    <s v="JBLK"/>
    <s v="Jet Black A996"/>
    <s v="ECO SOFT TECH SCUBA 340"/>
    <s v="VN"/>
    <n v="46"/>
    <x v="0"/>
    <n v="39000"/>
    <n v="189"/>
    <n v="14.26"/>
    <n v="0.31"/>
    <m/>
    <m/>
    <m/>
    <m/>
    <m/>
    <m/>
    <m/>
    <m/>
    <m/>
    <n v="0"/>
    <n v="0"/>
    <n v="0"/>
    <n v="0"/>
    <n v="0"/>
    <n v="0"/>
    <n v="0"/>
    <n v="0"/>
    <n v="0"/>
    <n v="0"/>
    <n v="0"/>
    <n v="0"/>
    <n v="0"/>
    <n v="0"/>
    <n v="0"/>
    <n v="0"/>
    <n v="0"/>
    <n v="0"/>
    <n v="0"/>
    <n v="0"/>
    <n v="0"/>
    <n v="0"/>
    <n v="0"/>
    <n v="0"/>
    <n v="0"/>
    <x v="0"/>
    <e v="#REF!"/>
    <x v="0"/>
  </r>
  <r>
    <s v="K2RK19K7UW1DEEP SCARLET"/>
    <s v="12/01/2021"/>
    <d v="2021-05-06T00:00:00"/>
    <m/>
    <x v="0"/>
    <x v="5"/>
    <s v="004.309.051.053"/>
    <s v="K2RK19K7UW1"/>
    <s v="SL LAURETTE DRESS MINI ME"/>
    <s v="DPSC"/>
    <s v="DEEP SCARLET"/>
    <s v="ECO SOFT TECH SCUBA 340"/>
    <s v="VN"/>
    <n v="46"/>
    <x v="0"/>
    <n v="39000"/>
    <n v="189"/>
    <n v="14.26"/>
    <n v="0.31"/>
    <m/>
    <m/>
    <m/>
    <m/>
    <m/>
    <m/>
    <m/>
    <m/>
    <m/>
    <n v="0"/>
    <n v="0"/>
    <n v="0"/>
    <n v="0"/>
    <n v="0"/>
    <n v="0"/>
    <n v="0"/>
    <n v="0"/>
    <n v="0"/>
    <n v="0"/>
    <n v="0"/>
    <n v="0"/>
    <n v="0"/>
    <n v="0"/>
    <n v="0"/>
    <n v="0"/>
    <n v="0"/>
    <n v="0"/>
    <n v="0"/>
    <n v="0"/>
    <n v="0"/>
    <n v="0"/>
    <n v="0"/>
    <n v="0"/>
    <n v="0"/>
    <x v="0"/>
    <e v="#REF!"/>
    <x v="0"/>
  </r>
  <r>
    <s v="K2RK19K7UW1PINK TRIP"/>
    <s v="12/01/2021"/>
    <d v="2021-05-06T00:00:00"/>
    <m/>
    <x v="0"/>
    <x v="5"/>
    <s v="004.309.051.053"/>
    <s v="K2RK19K7UW1"/>
    <s v="SL LAURETTE DRESS MINI ME"/>
    <s v="G618"/>
    <s v="PINK TRIP"/>
    <s v="ECO SOFT TECH SCUBA 340"/>
    <s v="VN"/>
    <n v="46"/>
    <x v="0"/>
    <n v="39000"/>
    <n v="189"/>
    <n v="14.26"/>
    <n v="0.31"/>
    <m/>
    <m/>
    <m/>
    <m/>
    <m/>
    <m/>
    <m/>
    <m/>
    <m/>
    <n v="0"/>
    <n v="0"/>
    <n v="0"/>
    <n v="0"/>
    <n v="0"/>
    <n v="0"/>
    <n v="0"/>
    <n v="0"/>
    <n v="0"/>
    <n v="0"/>
    <n v="0"/>
    <n v="0"/>
    <n v="0"/>
    <n v="0"/>
    <n v="0"/>
    <n v="0"/>
    <n v="0"/>
    <n v="0"/>
    <n v="0"/>
    <n v="0"/>
    <n v="0"/>
    <n v="0"/>
    <n v="0"/>
    <n v="0"/>
    <n v="0"/>
    <x v="0"/>
    <e v="#REF!"/>
    <x v="0"/>
  </r>
  <r>
    <s v="K2RK19K7UW1Pure White"/>
    <s v="12/01/2021"/>
    <d v="2021-05-06T00:00:00"/>
    <m/>
    <x v="0"/>
    <x v="5"/>
    <s v="004.309.051.053"/>
    <s v="K2RK19K7UW1"/>
    <s v="SL LAURETTE DRESS MINI ME"/>
    <s v="G011"/>
    <s v="Pure White"/>
    <s v="ECO SOFT TECH SCUBA 340"/>
    <s v="VN"/>
    <n v="46"/>
    <x v="0"/>
    <n v="39000"/>
    <n v="189"/>
    <n v="14.26"/>
    <n v="0.31"/>
    <m/>
    <m/>
    <m/>
    <m/>
    <m/>
    <m/>
    <m/>
    <m/>
    <m/>
    <n v="0"/>
    <n v="0"/>
    <n v="0"/>
    <n v="0"/>
    <n v="0"/>
    <n v="0"/>
    <n v="0"/>
    <n v="0"/>
    <n v="0"/>
    <n v="0"/>
    <n v="0"/>
    <n v="0"/>
    <n v="0"/>
    <n v="0"/>
    <n v="0"/>
    <n v="0"/>
    <n v="0"/>
    <n v="0"/>
    <n v="0"/>
    <n v="0"/>
    <n v="0"/>
    <n v="0"/>
    <n v="0"/>
    <n v="0"/>
    <n v="0"/>
    <x v="0"/>
    <e v="#REF!"/>
    <x v="0"/>
  </r>
  <r>
    <s v="K2RK19K7UW1GENTLE MAUVE"/>
    <s v="12/01/2021"/>
    <d v="2021-05-06T00:00:00"/>
    <m/>
    <x v="0"/>
    <x v="5"/>
    <s v="004.309.051.053"/>
    <s v="K2RK19K7UW1"/>
    <s v="SL LAURETTE DRESS MINI ME"/>
    <s v="F40K"/>
    <s v="GENTLE MAUVE"/>
    <s v="ECO SOFT TECH SCUBA 340"/>
    <s v="VN"/>
    <n v="46"/>
    <x v="0"/>
    <n v="39000"/>
    <n v="189"/>
    <n v="14.26"/>
    <n v="0.31"/>
    <m/>
    <m/>
    <m/>
    <m/>
    <m/>
    <m/>
    <m/>
    <m/>
    <m/>
    <n v="0"/>
    <n v="0"/>
    <n v="0"/>
    <n v="0"/>
    <n v="0"/>
    <n v="0"/>
    <n v="0"/>
    <n v="0"/>
    <n v="0"/>
    <n v="0"/>
    <n v="0"/>
    <n v="0"/>
    <n v="0"/>
    <n v="0"/>
    <n v="0"/>
    <n v="0"/>
    <n v="0"/>
    <n v="0"/>
    <n v="0"/>
    <n v="0"/>
    <n v="0"/>
    <n v="0"/>
    <n v="0"/>
    <n v="0"/>
    <n v="0"/>
    <x v="0"/>
    <e v="#REF!"/>
    <x v="0"/>
  </r>
  <r>
    <s v="K2RK19K7UW1Mineral Grey"/>
    <s v="12/01/2021"/>
    <d v="2021-05-06T00:00:00"/>
    <m/>
    <x v="0"/>
    <x v="5"/>
    <s v="004.309.051.053"/>
    <s v="K2RK19K7UW1"/>
    <s v="SL LAURETTE DRESS MINI ME"/>
    <s v="G988"/>
    <s v="Mineral Grey"/>
    <s v="ECO SOFT TECH SCUBA 340"/>
    <s v="VN"/>
    <n v="46"/>
    <x v="0"/>
    <n v="39000"/>
    <n v="189"/>
    <n v="14.26"/>
    <n v="0.31"/>
    <m/>
    <m/>
    <m/>
    <m/>
    <m/>
    <m/>
    <m/>
    <m/>
    <m/>
    <n v="0"/>
    <n v="0"/>
    <n v="0"/>
    <n v="0"/>
    <n v="0"/>
    <n v="0"/>
    <n v="0"/>
    <n v="0"/>
    <n v="0"/>
    <n v="0"/>
    <n v="0"/>
    <n v="0"/>
    <n v="0"/>
    <n v="0"/>
    <n v="0"/>
    <n v="0"/>
    <n v="0"/>
    <n v="0"/>
    <n v="0"/>
    <n v="0"/>
    <n v="0"/>
    <n v="0"/>
    <n v="0"/>
    <n v="0"/>
    <n v="0"/>
    <x v="0"/>
    <e v="#REF!"/>
    <x v="0"/>
  </r>
  <r>
    <s v="K2RK20WEH10ALOE PALM"/>
    <s v="02/01/2022"/>
    <d v="2021-05-06T00:00:00"/>
    <m/>
    <x v="1"/>
    <x v="5"/>
    <s v="004.309.051.053"/>
    <s v="K2RK20WEH10"/>
    <s v="COTTON LACE SS DRESS"/>
    <s v="G7GP"/>
    <s v="ALOE PALM"/>
    <s v="FLORAL GIRLY LACE"/>
    <s v="IN"/>
    <n v="42"/>
    <x v="0"/>
    <n v="29000"/>
    <n v="169"/>
    <n v="13.02"/>
    <n v="0.31"/>
    <m/>
    <m/>
    <m/>
    <m/>
    <m/>
    <m/>
    <m/>
    <m/>
    <m/>
    <n v="0"/>
    <n v="0"/>
    <n v="0"/>
    <n v="0"/>
    <n v="0"/>
    <n v="0"/>
    <n v="0"/>
    <n v="0"/>
    <n v="0"/>
    <n v="0"/>
    <n v="0"/>
    <n v="0"/>
    <n v="0"/>
    <n v="0"/>
    <n v="0"/>
    <n v="0"/>
    <n v="0"/>
    <n v="0"/>
    <n v="0"/>
    <n v="0"/>
    <n v="0"/>
    <n v="0"/>
    <n v="0"/>
    <n v="0"/>
    <n v="0"/>
    <x v="0"/>
    <e v="#REF!"/>
    <x v="0"/>
  </r>
  <r>
    <s v="K2RK20WEH10BALLET PINK"/>
    <s v="02/01/2022"/>
    <d v="2021-05-06T00:00:00"/>
    <m/>
    <x v="1"/>
    <x v="5"/>
    <s v="004.309.051.053"/>
    <s v="K2RK20WEH10"/>
    <s v="COTTON LACE SS DRESS"/>
    <s v="G6K9"/>
    <s v="BALLET PINK"/>
    <s v="FLORAL GIRLY LACE"/>
    <s v="IN"/>
    <n v="42"/>
    <x v="0"/>
    <n v="29000"/>
    <n v="169"/>
    <n v="13.02"/>
    <n v="0.31"/>
    <m/>
    <m/>
    <m/>
    <m/>
    <m/>
    <m/>
    <m/>
    <m/>
    <m/>
    <n v="0"/>
    <n v="0"/>
    <n v="0"/>
    <n v="0"/>
    <n v="0"/>
    <n v="0"/>
    <n v="0"/>
    <n v="0"/>
    <n v="0"/>
    <n v="0"/>
    <n v="0"/>
    <n v="0"/>
    <n v="0"/>
    <n v="0"/>
    <n v="0"/>
    <n v="0"/>
    <n v="0"/>
    <n v="0"/>
    <n v="0"/>
    <n v="0"/>
    <n v="0"/>
    <n v="0"/>
    <n v="0"/>
    <n v="0"/>
    <n v="0"/>
    <x v="0"/>
    <e v="#REF!"/>
    <x v="0"/>
  </r>
  <r>
    <s v="K2RK20WEH10LIGHT MATCHA"/>
    <s v="02/01/2022"/>
    <d v="2021-05-06T00:00:00"/>
    <m/>
    <x v="1"/>
    <x v="5"/>
    <s v="004.309.051.053"/>
    <s v="K2RK20WEH10"/>
    <s v="COTTON LACE SS DRESS"/>
    <s v="G8CR"/>
    <s v="LIGHT MATCHA"/>
    <s v="FLORAL GIRLY LACE"/>
    <s v="IN"/>
    <n v="42"/>
    <x v="0"/>
    <n v="29000"/>
    <n v="169"/>
    <n v="13.02"/>
    <n v="0.31"/>
    <m/>
    <m/>
    <m/>
    <m/>
    <m/>
    <m/>
    <m/>
    <m/>
    <m/>
    <n v="0"/>
    <n v="0"/>
    <n v="0"/>
    <n v="0"/>
    <n v="0"/>
    <n v="0"/>
    <n v="0"/>
    <n v="0"/>
    <n v="0"/>
    <n v="0"/>
    <n v="0"/>
    <n v="0"/>
    <n v="0"/>
    <n v="0"/>
    <n v="0"/>
    <n v="0"/>
    <n v="0"/>
    <n v="0"/>
    <n v="0"/>
    <n v="0"/>
    <n v="0"/>
    <n v="0"/>
    <n v="0"/>
    <n v="0"/>
    <n v="0"/>
    <x v="0"/>
    <e v="#REF!"/>
    <x v="0"/>
  </r>
  <r>
    <s v="K2RK20WEH10LINEN LILAC"/>
    <s v="02/01/2022"/>
    <d v="2021-05-06T00:00:00"/>
    <m/>
    <x v="1"/>
    <x v="5"/>
    <s v="004.309.051.053"/>
    <s v="K2RK20WEH10"/>
    <s v="COTTON LACE SS DRESS"/>
    <s v="G4R4"/>
    <s v="LINEN LILAC"/>
    <s v="FLORAL GIRLY LACE"/>
    <s v="IN"/>
    <n v="42"/>
    <x v="0"/>
    <n v="29000"/>
    <n v="169"/>
    <n v="13.02"/>
    <n v="0.31"/>
    <m/>
    <m/>
    <m/>
    <m/>
    <m/>
    <m/>
    <m/>
    <m/>
    <m/>
    <n v="0"/>
    <n v="0"/>
    <n v="0"/>
    <n v="0"/>
    <n v="0"/>
    <n v="0"/>
    <n v="0"/>
    <n v="0"/>
    <n v="0"/>
    <n v="0"/>
    <n v="0"/>
    <n v="0"/>
    <n v="0"/>
    <n v="0"/>
    <n v="0"/>
    <n v="0"/>
    <n v="0"/>
    <n v="0"/>
    <n v="0"/>
    <n v="0"/>
    <n v="0"/>
    <n v="0"/>
    <n v="0"/>
    <n v="0"/>
    <n v="0"/>
    <x v="0"/>
    <e v="#REF!"/>
    <x v="0"/>
  </r>
  <r>
    <s v="K2RK20WEH10MOCCASIN"/>
    <s v="02/01/2022"/>
    <d v="2021-05-06T00:00:00"/>
    <m/>
    <x v="1"/>
    <x v="5"/>
    <s v="004.309.051.053"/>
    <s v="K2RK20WEH10"/>
    <s v="COTTON LACE SS DRESS"/>
    <s v="G1G2"/>
    <s v="MOCCASIN"/>
    <s v="FLORAL GIRLY LACE"/>
    <s v="IN"/>
    <n v="42"/>
    <x v="0"/>
    <n v="29000"/>
    <n v="169"/>
    <n v="13.02"/>
    <n v="0.31"/>
    <m/>
    <m/>
    <m/>
    <m/>
    <m/>
    <m/>
    <m/>
    <m/>
    <m/>
    <n v="0"/>
    <n v="0"/>
    <n v="0"/>
    <n v="0"/>
    <n v="0"/>
    <n v="0"/>
    <n v="0"/>
    <n v="0"/>
    <n v="0"/>
    <n v="0"/>
    <n v="0"/>
    <n v="0"/>
    <n v="0"/>
    <n v="0"/>
    <n v="0"/>
    <n v="0"/>
    <n v="0"/>
    <n v="0"/>
    <n v="0"/>
    <n v="0"/>
    <n v="0"/>
    <n v="0"/>
    <n v="0"/>
    <n v="0"/>
    <n v="0"/>
    <x v="0"/>
    <e v="#REF!"/>
    <x v="4"/>
  </r>
  <r>
    <s v="K2RK20WEH10Pure White"/>
    <s v="02/01/2022"/>
    <d v="2021-05-06T00:00:00"/>
    <m/>
    <x v="1"/>
    <x v="5"/>
    <s v="004.309.051.053"/>
    <s v="K2RK20WEH10"/>
    <s v="COTTON LACE SS DRESS"/>
    <s v="G011"/>
    <s v="Pure White"/>
    <s v="FLORAL GIRLY LACE"/>
    <s v="IN"/>
    <n v="42"/>
    <x v="0"/>
    <n v="29000"/>
    <n v="169"/>
    <n v="13.02"/>
    <n v="0.31"/>
    <m/>
    <m/>
    <m/>
    <m/>
    <m/>
    <m/>
    <m/>
    <m/>
    <m/>
    <n v="0"/>
    <n v="0"/>
    <n v="0"/>
    <n v="0"/>
    <n v="0"/>
    <n v="0"/>
    <n v="0"/>
    <n v="0"/>
    <n v="0"/>
    <n v="0"/>
    <n v="0"/>
    <n v="0"/>
    <n v="0"/>
    <n v="0"/>
    <n v="0"/>
    <n v="0"/>
    <n v="0"/>
    <n v="0"/>
    <n v="0"/>
    <n v="0"/>
    <n v="0"/>
    <n v="0"/>
    <n v="0"/>
    <n v="0"/>
    <n v="0"/>
    <x v="0"/>
    <e v="#REF!"/>
    <x v="0"/>
  </r>
  <r>
    <s v="K2RK21WE8R0ALOE PALM"/>
    <s v="02/01/2022"/>
    <d v="2021-05-06T00:00:00"/>
    <m/>
    <x v="1"/>
    <x v="5"/>
    <s v="004.265.051.055"/>
    <s v="K2RK21WE8R0"/>
    <s v="TENCEL GMT DYE ADJ.LS JUMPSUIT"/>
    <s v="G7GP"/>
    <s v="ALOE PALM"/>
    <s v="FLUID TENCEL PEACH TOUCH"/>
    <s v="IN"/>
    <n v="69"/>
    <x v="0"/>
    <n v="59000"/>
    <n v="279"/>
    <n v="21.39"/>
    <n v="0.31"/>
    <m/>
    <m/>
    <m/>
    <m/>
    <m/>
    <m/>
    <m/>
    <m/>
    <m/>
    <n v="0"/>
    <n v="0"/>
    <n v="0"/>
    <n v="0"/>
    <n v="0"/>
    <n v="0"/>
    <n v="0"/>
    <n v="0"/>
    <n v="0"/>
    <n v="0"/>
    <n v="0"/>
    <n v="0"/>
    <n v="0"/>
    <n v="0"/>
    <n v="0"/>
    <n v="0"/>
    <n v="0"/>
    <n v="0"/>
    <n v="0"/>
    <n v="0"/>
    <n v="0"/>
    <n v="0"/>
    <n v="0"/>
    <n v="0"/>
    <n v="0"/>
    <x v="0"/>
    <e v="#REF!"/>
    <x v="0"/>
  </r>
  <r>
    <s v="K2RK21WE8R0BALLET PINK"/>
    <s v="02/01/2022"/>
    <d v="2021-05-06T00:00:00"/>
    <m/>
    <x v="1"/>
    <x v="5"/>
    <s v="004.265.051.055"/>
    <s v="K2RK21WE8R0"/>
    <s v="TENCEL GMT DYE ADJ.LS JUMPSUIT"/>
    <s v="G6K9"/>
    <s v="BALLET PINK"/>
    <s v="FLUID TENCEL PEACH TOUCH"/>
    <s v="IN"/>
    <n v="69"/>
    <x v="0"/>
    <n v="59000"/>
    <n v="279"/>
    <n v="21.39"/>
    <n v="0.31"/>
    <m/>
    <m/>
    <m/>
    <m/>
    <m/>
    <m/>
    <m/>
    <m/>
    <m/>
    <n v="0"/>
    <n v="0"/>
    <n v="0"/>
    <n v="0"/>
    <n v="0"/>
    <n v="0"/>
    <n v="0"/>
    <n v="0"/>
    <n v="0"/>
    <n v="0"/>
    <n v="0"/>
    <n v="0"/>
    <n v="0"/>
    <n v="0"/>
    <n v="0"/>
    <n v="0"/>
    <n v="0"/>
    <n v="0"/>
    <n v="0"/>
    <n v="0"/>
    <n v="0"/>
    <n v="0"/>
    <n v="0"/>
    <n v="0"/>
    <n v="0"/>
    <x v="0"/>
    <e v="#REF!"/>
    <x v="0"/>
  </r>
  <r>
    <s v="K2RK21WE8R0LIGHT MATCHA"/>
    <s v="02/01/2022"/>
    <d v="2021-05-06T00:00:00"/>
    <m/>
    <x v="1"/>
    <x v="5"/>
    <s v="004.265.051.055"/>
    <s v="K2RK21WE8R0"/>
    <s v="TENCEL GMT DYE ADJ.LS JUMPSUIT"/>
    <s v="G8CR"/>
    <s v="LIGHT MATCHA"/>
    <s v="FLUID TENCEL PEACH TOUCH"/>
    <s v="IN"/>
    <n v="69"/>
    <x v="0"/>
    <n v="59000"/>
    <n v="279"/>
    <n v="21.39"/>
    <n v="0.31"/>
    <m/>
    <m/>
    <m/>
    <m/>
    <m/>
    <m/>
    <m/>
    <m/>
    <m/>
    <n v="0"/>
    <n v="0"/>
    <n v="0"/>
    <n v="0"/>
    <n v="0"/>
    <n v="0"/>
    <n v="0"/>
    <n v="0"/>
    <n v="0"/>
    <n v="0"/>
    <n v="0"/>
    <n v="0"/>
    <n v="0"/>
    <n v="0"/>
    <n v="0"/>
    <n v="0"/>
    <n v="0"/>
    <n v="0"/>
    <n v="0"/>
    <n v="0"/>
    <n v="0"/>
    <n v="0"/>
    <n v="0"/>
    <n v="0"/>
    <n v="0"/>
    <x v="0"/>
    <e v="#REF!"/>
    <x v="0"/>
  </r>
  <r>
    <s v="K2RK21WE8R0LINEN LILAC"/>
    <s v="02/01/2022"/>
    <d v="2021-05-06T00:00:00"/>
    <m/>
    <x v="1"/>
    <x v="5"/>
    <s v="004.265.051.055"/>
    <s v="K2RK21WE8R0"/>
    <s v="TENCEL GMT DYE ADJ.LS JUMPSUIT"/>
    <s v="G4R4"/>
    <s v="LINEN LILAC"/>
    <s v="FLUID TENCEL PEACH TOUCH"/>
    <s v="IN"/>
    <n v="69"/>
    <x v="0"/>
    <n v="59000"/>
    <n v="279"/>
    <n v="21.39"/>
    <n v="0.31"/>
    <m/>
    <m/>
    <m/>
    <m/>
    <m/>
    <m/>
    <m/>
    <m/>
    <m/>
    <n v="0"/>
    <n v="0"/>
    <n v="0"/>
    <n v="0"/>
    <n v="0"/>
    <n v="0"/>
    <n v="0"/>
    <n v="0"/>
    <n v="0"/>
    <n v="0"/>
    <n v="0"/>
    <n v="0"/>
    <n v="0"/>
    <n v="0"/>
    <n v="0"/>
    <n v="0"/>
    <n v="0"/>
    <n v="0"/>
    <n v="0"/>
    <n v="0"/>
    <n v="0"/>
    <n v="0"/>
    <n v="0"/>
    <n v="0"/>
    <n v="0"/>
    <x v="0"/>
    <e v="#REF!"/>
    <x v="0"/>
  </r>
  <r>
    <s v="K2RK21WE8R0MOCCASIN"/>
    <s v="02/01/2022"/>
    <d v="2021-05-06T00:00:00"/>
    <m/>
    <x v="1"/>
    <x v="5"/>
    <s v="004.265.051.055"/>
    <s v="K2RK21WE8R0"/>
    <s v="TENCEL GMT DYE ADJ.LS JUMPSUIT"/>
    <s v="G1G2"/>
    <s v="MOCCASIN"/>
    <s v="FLUID TENCEL PEACH TOUCH"/>
    <s v="IN"/>
    <n v="69"/>
    <x v="0"/>
    <n v="59000"/>
    <n v="279"/>
    <n v="21.39"/>
    <n v="0.31"/>
    <m/>
    <m/>
    <m/>
    <m/>
    <m/>
    <m/>
    <m/>
    <m/>
    <m/>
    <n v="0"/>
    <n v="0"/>
    <n v="0"/>
    <n v="0"/>
    <n v="0"/>
    <n v="0"/>
    <n v="0"/>
    <n v="0"/>
    <n v="0"/>
    <n v="0"/>
    <n v="0"/>
    <n v="0"/>
    <n v="0"/>
    <n v="0"/>
    <n v="0"/>
    <n v="0"/>
    <n v="0"/>
    <n v="0"/>
    <n v="0"/>
    <n v="0"/>
    <n v="0"/>
    <n v="0"/>
    <n v="0"/>
    <n v="0"/>
    <n v="0"/>
    <x v="0"/>
    <e v="#REF!"/>
    <x v="0"/>
  </r>
  <r>
    <s v="K2RK22WE8R0ALOE PALM"/>
    <s v="02/01/2022"/>
    <d v="2021-05-06T00:00:00"/>
    <m/>
    <x v="1"/>
    <x v="5"/>
    <s v="004.309.051.053"/>
    <s v="K2RK22WE8R0"/>
    <s v="TENCEL GMT DYE SS DRESS W/LACE"/>
    <s v="G7GP"/>
    <s v="ALOE PALM"/>
    <s v="FLUID TENCEL PEACH TOUCH"/>
    <s v="IN"/>
    <n v="46"/>
    <x v="0"/>
    <n v="39000"/>
    <n v="189"/>
    <n v="14.26"/>
    <n v="0.31"/>
    <m/>
    <m/>
    <m/>
    <m/>
    <m/>
    <m/>
    <m/>
    <m/>
    <m/>
    <n v="0"/>
    <n v="0"/>
    <n v="0"/>
    <n v="0"/>
    <n v="0"/>
    <n v="0"/>
    <n v="0"/>
    <n v="0"/>
    <n v="0"/>
    <n v="0"/>
    <n v="0"/>
    <n v="0"/>
    <n v="0"/>
    <n v="0"/>
    <n v="0"/>
    <n v="0"/>
    <n v="0"/>
    <n v="0"/>
    <n v="0"/>
    <n v="0"/>
    <n v="0"/>
    <n v="0"/>
    <n v="0"/>
    <n v="0"/>
    <n v="0"/>
    <x v="0"/>
    <e v="#REF!"/>
    <x v="0"/>
  </r>
  <r>
    <s v="K2RK22WE8R0BALLET PINK"/>
    <s v="02/01/2022"/>
    <d v="2021-05-06T00:00:00"/>
    <m/>
    <x v="1"/>
    <x v="5"/>
    <s v="004.309.051.053"/>
    <s v="K2RK22WE8R0"/>
    <s v="TENCEL GMT DYE SS DRESS W/LACE"/>
    <s v="G6K9"/>
    <s v="BALLET PINK"/>
    <s v="FLUID TENCEL PEACH TOUCH"/>
    <s v="IN"/>
    <n v="46"/>
    <x v="0"/>
    <n v="39000"/>
    <n v="189"/>
    <n v="14.26"/>
    <n v="0.31"/>
    <m/>
    <m/>
    <m/>
    <m/>
    <m/>
    <m/>
    <m/>
    <m/>
    <m/>
    <n v="0"/>
    <n v="0"/>
    <n v="0"/>
    <n v="0"/>
    <n v="0"/>
    <n v="0"/>
    <n v="0"/>
    <n v="0"/>
    <n v="0"/>
    <n v="0"/>
    <n v="0"/>
    <n v="0"/>
    <n v="0"/>
    <n v="0"/>
    <n v="0"/>
    <n v="0"/>
    <n v="0"/>
    <n v="0"/>
    <n v="0"/>
    <n v="0"/>
    <n v="0"/>
    <n v="0"/>
    <n v="0"/>
    <n v="0"/>
    <n v="0"/>
    <x v="0"/>
    <e v="#REF!"/>
    <x v="0"/>
  </r>
  <r>
    <s v="K2RK22WE8R0LIGHT MATCHA"/>
    <s v="02/01/2022"/>
    <d v="2021-05-06T00:00:00"/>
    <m/>
    <x v="1"/>
    <x v="5"/>
    <s v="004.309.051.053"/>
    <s v="K2RK22WE8R0"/>
    <s v="TENCEL GMT DYE SS DRESS W/LACE"/>
    <s v="G8CR"/>
    <s v="LIGHT MATCHA"/>
    <s v="FLUID TENCEL PEACH TOUCH"/>
    <s v="IN"/>
    <n v="46"/>
    <x v="0"/>
    <n v="39000"/>
    <n v="189"/>
    <n v="14.26"/>
    <n v="0.31"/>
    <m/>
    <m/>
    <m/>
    <m/>
    <m/>
    <m/>
    <m/>
    <m/>
    <m/>
    <n v="0"/>
    <n v="0"/>
    <n v="0"/>
    <n v="0"/>
    <n v="0"/>
    <n v="0"/>
    <n v="0"/>
    <n v="0"/>
    <n v="0"/>
    <n v="0"/>
    <n v="0"/>
    <n v="0"/>
    <n v="0"/>
    <n v="0"/>
    <n v="0"/>
    <n v="0"/>
    <n v="0"/>
    <n v="0"/>
    <n v="0"/>
    <n v="0"/>
    <n v="0"/>
    <n v="0"/>
    <n v="0"/>
    <n v="0"/>
    <n v="0"/>
    <x v="0"/>
    <e v="#REF!"/>
    <x v="10"/>
  </r>
  <r>
    <s v="K2RK22WE8R0LINEN LILAC"/>
    <s v="02/01/2022"/>
    <d v="2021-05-06T00:00:00"/>
    <m/>
    <x v="1"/>
    <x v="5"/>
    <s v="004.309.051.053"/>
    <s v="K2RK22WE8R0"/>
    <s v="TENCEL GMT DYE SS DRESS W/LACE"/>
    <s v="G4R4"/>
    <s v="LINEN LILAC"/>
    <s v="FLUID TENCEL PEACH TOUCH"/>
    <s v="IN"/>
    <n v="46"/>
    <x v="0"/>
    <n v="39000"/>
    <n v="189"/>
    <n v="14.26"/>
    <n v="0.31"/>
    <m/>
    <m/>
    <m/>
    <m/>
    <m/>
    <m/>
    <m/>
    <m/>
    <m/>
    <n v="0"/>
    <n v="0"/>
    <n v="0"/>
    <n v="0"/>
    <n v="0"/>
    <n v="0"/>
    <n v="0"/>
    <n v="0"/>
    <n v="0"/>
    <n v="0"/>
    <n v="0"/>
    <n v="0"/>
    <n v="0"/>
    <n v="0"/>
    <n v="0"/>
    <n v="0"/>
    <n v="0"/>
    <n v="0"/>
    <n v="0"/>
    <n v="0"/>
    <n v="0"/>
    <n v="0"/>
    <n v="0"/>
    <n v="0"/>
    <n v="0"/>
    <x v="0"/>
    <e v="#REF!"/>
    <x v="0"/>
  </r>
  <r>
    <s v="K2RK22WE8R0MOCCASIN"/>
    <s v="02/01/2022"/>
    <d v="2021-05-06T00:00:00"/>
    <m/>
    <x v="1"/>
    <x v="5"/>
    <s v="004.309.051.053"/>
    <s v="K2RK22WE8R0"/>
    <s v="TENCEL GMT DYE SS DRESS W/LACE"/>
    <s v="G1G2"/>
    <s v="MOCCASIN"/>
    <s v="FLUID TENCEL PEACH TOUCH"/>
    <s v="IN"/>
    <n v="46"/>
    <x v="0"/>
    <n v="39000"/>
    <n v="189"/>
    <n v="14.26"/>
    <n v="0.31"/>
    <m/>
    <m/>
    <m/>
    <m/>
    <m/>
    <m/>
    <m/>
    <m/>
    <m/>
    <n v="0"/>
    <n v="0"/>
    <n v="0"/>
    <n v="0"/>
    <n v="0"/>
    <n v="0"/>
    <n v="0"/>
    <n v="0"/>
    <n v="0"/>
    <n v="0"/>
    <n v="0"/>
    <n v="0"/>
    <n v="0"/>
    <n v="0"/>
    <n v="0"/>
    <n v="0"/>
    <n v="0"/>
    <n v="0"/>
    <n v="0"/>
    <n v="0"/>
    <n v="0"/>
    <n v="0"/>
    <n v="0"/>
    <n v="0"/>
    <n v="0"/>
    <x v="0"/>
    <e v="#REF!"/>
    <x v="0"/>
  </r>
  <r>
    <s v="K2RK22WE8R0Pure White"/>
    <s v="02/01/2022"/>
    <d v="2021-05-06T00:00:00"/>
    <m/>
    <x v="1"/>
    <x v="5"/>
    <s v="004.309.051.053"/>
    <s v="K2RK22WE8R0"/>
    <s v="TENCEL GMT DYE SS DRESS W/LACE"/>
    <s v="G011"/>
    <s v="Pure White"/>
    <s v="FLUID TENCEL PEACH TOUCH"/>
    <s v="IN"/>
    <n v="46"/>
    <x v="0"/>
    <n v="39000"/>
    <n v="189"/>
    <n v="14.26"/>
    <n v="0.31"/>
    <m/>
    <m/>
    <m/>
    <m/>
    <m/>
    <m/>
    <m/>
    <m/>
    <m/>
    <n v="0"/>
    <n v="0"/>
    <n v="0"/>
    <n v="0"/>
    <n v="0"/>
    <n v="0"/>
    <n v="0"/>
    <n v="0"/>
    <n v="0"/>
    <n v="0"/>
    <n v="0"/>
    <n v="0"/>
    <n v="0"/>
    <n v="0"/>
    <n v="0"/>
    <n v="0"/>
    <n v="0"/>
    <n v="0"/>
    <n v="0"/>
    <n v="0"/>
    <n v="0"/>
    <n v="0"/>
    <n v="0"/>
    <n v="0"/>
    <n v="0"/>
    <x v="0"/>
    <e v="#REF!"/>
    <x v="0"/>
  </r>
  <r>
    <s v="K2RK26WEH30PINKISH TWEED"/>
    <s v="01/01/2022"/>
    <d v="2021-05-06T00:00:00"/>
    <m/>
    <x v="1"/>
    <x v="5"/>
    <s v="004.309.051.053"/>
    <s v="K2RK26WEH30"/>
    <s v="TWEED SS DRESS_CEREMONY"/>
    <s v="F464"/>
    <s v="PINKISH TWEED"/>
    <s v="TWEED 340GSM"/>
    <s v="IT"/>
    <n v="59"/>
    <x v="0"/>
    <n v="49000"/>
    <n v="239"/>
    <n v="18.29"/>
    <n v="0.31"/>
    <m/>
    <m/>
    <m/>
    <m/>
    <m/>
    <m/>
    <m/>
    <m/>
    <m/>
    <n v="0"/>
    <n v="0"/>
    <n v="0"/>
    <n v="0"/>
    <n v="0"/>
    <n v="0"/>
    <n v="0"/>
    <n v="0"/>
    <n v="0"/>
    <n v="0"/>
    <n v="0"/>
    <n v="0"/>
    <n v="0"/>
    <n v="0"/>
    <n v="0"/>
    <n v="0"/>
    <n v="0"/>
    <n v="0"/>
    <n v="0"/>
    <n v="0"/>
    <n v="0"/>
    <n v="0"/>
    <n v="0"/>
    <n v="0"/>
    <n v="0"/>
    <x v="0"/>
    <e v="#REF!"/>
    <x v="0"/>
  </r>
  <r>
    <s v="K2RK26WEH30TWEED BLUE/WHITE COMBO"/>
    <s v="01/01/2022"/>
    <d v="2021-05-06T00:00:00"/>
    <m/>
    <x v="1"/>
    <x v="5"/>
    <s v="004.309.051.053"/>
    <s v="K2RK26WEH30"/>
    <s v="TWEED SS DRESS_CEREMONY"/>
    <s v="FT60"/>
    <s v="TWEED BLUE/WHITE COMBO"/>
    <s v="TWEED 340GSM"/>
    <s v="IT"/>
    <n v="59"/>
    <x v="0"/>
    <n v="49000"/>
    <n v="239"/>
    <n v="18.29"/>
    <n v="0.31"/>
    <m/>
    <m/>
    <m/>
    <m/>
    <m/>
    <m/>
    <m/>
    <m/>
    <m/>
    <n v="0"/>
    <n v="0"/>
    <n v="0"/>
    <n v="0"/>
    <n v="0"/>
    <n v="0"/>
    <n v="0"/>
    <n v="0"/>
    <n v="0"/>
    <n v="0"/>
    <n v="0"/>
    <n v="0"/>
    <n v="0"/>
    <n v="0"/>
    <n v="0"/>
    <n v="0"/>
    <n v="0"/>
    <n v="0"/>
    <n v="0"/>
    <n v="0"/>
    <n v="0"/>
    <n v="0"/>
    <n v="0"/>
    <n v="0"/>
    <n v="0"/>
    <x v="0"/>
    <e v="#REF!"/>
    <x v="0"/>
  </r>
  <r>
    <s v="K2RK27KB1J0DEEP SCARLET"/>
    <s v="12/01/2021"/>
    <d v="2021-05-06T00:00:00"/>
    <m/>
    <x v="0"/>
    <x v="5"/>
    <s v="004.309.051.053"/>
    <s v="K2RK27KB1J0"/>
    <s v="VELVET SS DRESS W/FLOWERS"/>
    <s v="DPSC"/>
    <s v="DEEP SCARLET"/>
    <s v="VELOUR 240GSM_STRAWBERRY"/>
    <s v="IN"/>
    <m/>
    <x v="0"/>
    <n v="0"/>
    <n v="0"/>
    <n v="0"/>
    <e v="#DIV/0!"/>
    <m/>
    <m/>
    <m/>
    <m/>
    <m/>
    <m/>
    <m/>
    <m/>
    <m/>
    <n v="0"/>
    <n v="0"/>
    <n v="0"/>
    <n v="0"/>
    <n v="0"/>
    <n v="0"/>
    <n v="0"/>
    <n v="0"/>
    <n v="0"/>
    <n v="0"/>
    <n v="0"/>
    <n v="0"/>
    <n v="0"/>
    <n v="0"/>
    <n v="0"/>
    <n v="0"/>
    <n v="0"/>
    <n v="0"/>
    <n v="0"/>
    <n v="0"/>
    <n v="0"/>
    <n v="0"/>
    <n v="0"/>
    <n v="0"/>
    <n v="0"/>
    <x v="0"/>
    <e v="#REF!"/>
    <x v="0"/>
  </r>
  <r>
    <s v="K2RK27KB1J0Electric BLUE A743"/>
    <s v="12/01/2021"/>
    <d v="2021-05-06T00:00:00"/>
    <m/>
    <x v="0"/>
    <x v="5"/>
    <s v="004.309.051.053"/>
    <s v="K2RK27KB1J0"/>
    <s v="VELVET SS DRESS W/FLOWERS"/>
    <s v="ELB"/>
    <s v="Electric BLUE A743"/>
    <s v="VELOUR 240GSM_STRAWBERRY"/>
    <s v="IN"/>
    <m/>
    <x v="0"/>
    <n v="0"/>
    <n v="0"/>
    <n v="0"/>
    <e v="#DIV/0!"/>
    <m/>
    <m/>
    <m/>
    <m/>
    <m/>
    <m/>
    <m/>
    <m/>
    <m/>
    <n v="0"/>
    <n v="0"/>
    <n v="0"/>
    <n v="0"/>
    <n v="0"/>
    <n v="0"/>
    <n v="0"/>
    <n v="0"/>
    <n v="0"/>
    <n v="0"/>
    <n v="0"/>
    <n v="0"/>
    <n v="0"/>
    <n v="0"/>
    <n v="0"/>
    <n v="0"/>
    <n v="0"/>
    <n v="0"/>
    <n v="0"/>
    <n v="0"/>
    <n v="0"/>
    <n v="0"/>
    <n v="0"/>
    <n v="0"/>
    <n v="0"/>
    <x v="0"/>
    <e v="#REF!"/>
    <x v="0"/>
  </r>
  <r>
    <s v="K2RK28KAZS0BALLET PINK"/>
    <s v="01/01/2022"/>
    <d v="2021-05-06T00:00:00"/>
    <m/>
    <x v="0"/>
    <x v="5"/>
    <s v="004.265.051.048"/>
    <s v="K2RK28KAZS0"/>
    <s v="SS SCUBA DRESS_CEREMONY"/>
    <s v="G6K9"/>
    <s v="BALLET PINK"/>
    <s v="LIGH SCUBA 220GSM"/>
    <s v="CN"/>
    <n v="59"/>
    <x v="0"/>
    <n v="49000"/>
    <n v="239"/>
    <n v="18.29"/>
    <n v="0.31"/>
    <m/>
    <m/>
    <m/>
    <m/>
    <m/>
    <m/>
    <m/>
    <m/>
    <m/>
    <n v="0"/>
    <n v="0"/>
    <n v="0"/>
    <n v="0"/>
    <n v="0"/>
    <n v="0"/>
    <n v="0"/>
    <n v="0"/>
    <n v="0"/>
    <n v="0"/>
    <n v="0"/>
    <n v="0"/>
    <n v="0"/>
    <n v="0"/>
    <n v="0"/>
    <n v="0"/>
    <n v="0"/>
    <n v="0"/>
    <n v="0"/>
    <n v="0"/>
    <n v="0"/>
    <n v="0"/>
    <n v="0"/>
    <n v="0"/>
    <n v="0"/>
    <x v="0"/>
    <e v="#REF!"/>
    <x v="0"/>
  </r>
  <r>
    <s v="K2RK28KAZS0Pure White"/>
    <s v="01/01/2022"/>
    <d v="2021-05-06T00:00:00"/>
    <m/>
    <x v="0"/>
    <x v="5"/>
    <s v="004.265.051.048"/>
    <s v="K2RK28KAZS0"/>
    <s v="SS SCUBA DRESS_CEREMONY"/>
    <s v="G011"/>
    <s v="Pure White"/>
    <s v="LIGH SCUBA 220GSM"/>
    <s v="CN"/>
    <n v="59"/>
    <x v="0"/>
    <n v="49000"/>
    <n v="239"/>
    <n v="18.29"/>
    <n v="0.31"/>
    <m/>
    <m/>
    <m/>
    <m/>
    <m/>
    <m/>
    <m/>
    <m/>
    <m/>
    <n v="0"/>
    <n v="0"/>
    <n v="0"/>
    <n v="0"/>
    <n v="0"/>
    <n v="0"/>
    <n v="0"/>
    <n v="0"/>
    <n v="0"/>
    <n v="0"/>
    <n v="0"/>
    <n v="0"/>
    <n v="0"/>
    <n v="0"/>
    <n v="0"/>
    <n v="0"/>
    <n v="0"/>
    <n v="0"/>
    <n v="0"/>
    <n v="0"/>
    <n v="0"/>
    <n v="0"/>
    <n v="0"/>
    <n v="0"/>
    <n v="0"/>
    <x v="0"/>
    <e v="#REF!"/>
    <x v="0"/>
  </r>
  <r>
    <s v="K2RK28KAZS0SILK BLUE"/>
    <s v="01/01/2022"/>
    <d v="2021-05-06T00:00:00"/>
    <m/>
    <x v="0"/>
    <x v="5"/>
    <s v="004.265.051.048"/>
    <s v="K2RK28KAZS0"/>
    <s v="SS SCUBA DRESS_CEREMONY"/>
    <s v="G7R1"/>
    <s v="SILK BLUE"/>
    <s v="LIGH SCUBA 220GSM"/>
    <s v="CN"/>
    <n v="59"/>
    <x v="0"/>
    <n v="49000"/>
    <n v="239"/>
    <n v="18.29"/>
    <n v="0.31"/>
    <m/>
    <m/>
    <m/>
    <m/>
    <m/>
    <m/>
    <m/>
    <m/>
    <m/>
    <n v="0"/>
    <n v="0"/>
    <n v="0"/>
    <n v="0"/>
    <n v="0"/>
    <n v="0"/>
    <n v="0"/>
    <n v="0"/>
    <n v="0"/>
    <n v="0"/>
    <n v="0"/>
    <n v="0"/>
    <n v="0"/>
    <n v="0"/>
    <n v="0"/>
    <n v="0"/>
    <n v="0"/>
    <n v="0"/>
    <n v="0"/>
    <n v="0"/>
    <n v="0"/>
    <n v="0"/>
    <n v="0"/>
    <n v="0"/>
    <n v="0"/>
    <x v="0"/>
    <e v="#REF!"/>
    <x v="0"/>
  </r>
  <r>
    <s v="K2RK296331ZGOLD"/>
    <s v="12/01/2021"/>
    <d v="2021-05-06T00:00:00"/>
    <m/>
    <x v="0"/>
    <x v="5"/>
    <s v="004.309.051.053"/>
    <s v="K2RK296331Z"/>
    <s v="SS DRESS_MINIME"/>
    <s v="GOLD"/>
    <s v="GOLD"/>
    <s v="K1970 DINGZHENG SCUBA SOLID"/>
    <s v="CN"/>
    <n v="46"/>
    <x v="0"/>
    <n v="39000"/>
    <n v="189"/>
    <n v="14.26"/>
    <n v="0.31"/>
    <m/>
    <m/>
    <m/>
    <m/>
    <m/>
    <m/>
    <m/>
    <m/>
    <m/>
    <n v="0"/>
    <n v="0"/>
    <n v="0"/>
    <n v="0"/>
    <n v="0"/>
    <n v="0"/>
    <n v="0"/>
    <n v="0"/>
    <n v="0"/>
    <n v="0"/>
    <n v="0"/>
    <n v="0"/>
    <n v="0"/>
    <n v="0"/>
    <n v="0"/>
    <n v="0"/>
    <n v="0"/>
    <n v="0"/>
    <n v="0"/>
    <n v="0"/>
    <n v="0"/>
    <n v="0"/>
    <n v="0"/>
    <n v="0"/>
    <n v="0"/>
    <x v="0"/>
    <e v="#REF!"/>
    <x v="0"/>
  </r>
  <r>
    <s v="K2RK296331ZMineral Grey"/>
    <s v="12/01/2021"/>
    <d v="2021-05-06T00:00:00"/>
    <m/>
    <x v="0"/>
    <x v="5"/>
    <s v="004.309.051.053"/>
    <s v="K2RK296331Z"/>
    <s v="SS DRESS_MINIME"/>
    <s v="G988"/>
    <s v="Mineral Grey"/>
    <s v="K1970 DINGZHENG SCUBA SOLID"/>
    <s v="CN"/>
    <n v="46"/>
    <x v="0"/>
    <n v="39000"/>
    <n v="189"/>
    <n v="14.26"/>
    <n v="0.31"/>
    <m/>
    <m/>
    <m/>
    <m/>
    <m/>
    <m/>
    <m/>
    <m/>
    <m/>
    <n v="0"/>
    <n v="0"/>
    <n v="0"/>
    <n v="0"/>
    <n v="0"/>
    <n v="0"/>
    <n v="0"/>
    <n v="0"/>
    <n v="0"/>
    <n v="0"/>
    <n v="0"/>
    <n v="0"/>
    <n v="0"/>
    <n v="0"/>
    <n v="0"/>
    <n v="0"/>
    <n v="0"/>
    <n v="0"/>
    <n v="0"/>
    <n v="0"/>
    <n v="0"/>
    <n v="0"/>
    <n v="0"/>
    <n v="0"/>
    <n v="0"/>
    <x v="0"/>
    <e v="#REF!"/>
    <x v="0"/>
  </r>
  <r>
    <s v="K2RK296331ZSILK BLUE"/>
    <s v="12/01/2021"/>
    <d v="2021-05-06T00:00:00"/>
    <m/>
    <x v="0"/>
    <x v="5"/>
    <s v="004.309.051.053"/>
    <s v="K2RK296331Z"/>
    <s v="SS DRESS_MINIME"/>
    <s v="G7R1"/>
    <s v="SILK BLUE"/>
    <s v="K1970 DINGZHENG SCUBA SOLID"/>
    <s v="CN"/>
    <n v="46"/>
    <x v="0"/>
    <n v="39000"/>
    <n v="189"/>
    <n v="14.26"/>
    <n v="0.31"/>
    <m/>
    <m/>
    <m/>
    <m/>
    <m/>
    <m/>
    <m/>
    <m/>
    <m/>
    <n v="0"/>
    <n v="0"/>
    <n v="0"/>
    <n v="0"/>
    <n v="0"/>
    <n v="0"/>
    <n v="0"/>
    <n v="0"/>
    <n v="0"/>
    <n v="0"/>
    <n v="0"/>
    <n v="0"/>
    <n v="0"/>
    <n v="0"/>
    <n v="0"/>
    <n v="0"/>
    <n v="0"/>
    <n v="0"/>
    <n v="0"/>
    <n v="0"/>
    <n v="0"/>
    <n v="0"/>
    <n v="0"/>
    <n v="0"/>
    <n v="0"/>
    <x v="0"/>
    <e v="#REF!"/>
    <x v="0"/>
  </r>
  <r>
    <s v="K2RK296331ZWARM WHITE"/>
    <s v="12/01/2021"/>
    <d v="2021-05-06T00:00:00"/>
    <m/>
    <x v="0"/>
    <x v="5"/>
    <s v="004.309.051.053"/>
    <s v="K2RK296331Z"/>
    <s v="SS DRESS_MINIME"/>
    <s v="G293"/>
    <s v="WARM WHITE"/>
    <s v="K1970 DINGZHENG SCUBA SOLID"/>
    <s v="CN"/>
    <n v="46"/>
    <x v="0"/>
    <n v="39000"/>
    <n v="189"/>
    <n v="14.26"/>
    <n v="0.31"/>
    <m/>
    <m/>
    <m/>
    <m/>
    <m/>
    <m/>
    <m/>
    <m/>
    <m/>
    <n v="0"/>
    <n v="0"/>
    <n v="0"/>
    <n v="0"/>
    <n v="0"/>
    <n v="0"/>
    <n v="0"/>
    <n v="0"/>
    <n v="0"/>
    <n v="0"/>
    <n v="0"/>
    <n v="0"/>
    <n v="0"/>
    <n v="0"/>
    <n v="0"/>
    <n v="0"/>
    <n v="0"/>
    <n v="0"/>
    <n v="0"/>
    <n v="0"/>
    <n v="0"/>
    <n v="0"/>
    <n v="0"/>
    <n v="0"/>
    <n v="0"/>
    <x v="0"/>
    <e v="#REF!"/>
    <x v="0"/>
  </r>
  <r>
    <s v="K2RL00D4M90FULLY STRASS INDIGO WASH"/>
    <s v="12/01/2021"/>
    <d v="2021-05-06T00:00:00"/>
    <m/>
    <x v="3"/>
    <x v="5"/>
    <s v="004.309.050.050"/>
    <s v="K2RL00D4M90"/>
    <s v="DENIM JACKET"/>
    <s v="YSTR"/>
    <s v="FULLY STRASS INDIGO WASH"/>
    <s v="STRETCH BLUE DENIM 10.5 OZ"/>
    <s v="PK"/>
    <n v="56"/>
    <x v="0"/>
    <n v="49000"/>
    <n v="229"/>
    <n v="17.36"/>
    <n v="0.31"/>
    <m/>
    <m/>
    <m/>
    <m/>
    <m/>
    <m/>
    <m/>
    <m/>
    <m/>
    <n v="0"/>
    <n v="0"/>
    <n v="0"/>
    <n v="0"/>
    <n v="0"/>
    <n v="0"/>
    <n v="0"/>
    <n v="0"/>
    <n v="0"/>
    <n v="0"/>
    <n v="0"/>
    <n v="0"/>
    <n v="0"/>
    <n v="0"/>
    <n v="0"/>
    <n v="0"/>
    <n v="0"/>
    <n v="0"/>
    <n v="0"/>
    <n v="0"/>
    <n v="0"/>
    <n v="0"/>
    <n v="0"/>
    <n v="0"/>
    <n v="0"/>
    <x v="0"/>
    <e v="#REF!"/>
    <x v="0"/>
  </r>
  <r>
    <s v="K2RL01WE8D0LOGO MANIA BLACK GREY COMBO"/>
    <s v="12/01/2021"/>
    <d v="2021-05-06T00:00:00"/>
    <m/>
    <x v="1"/>
    <x v="5"/>
    <s v="004.306.008.050"/>
    <s v="K2RL01WE8D0"/>
    <s v="PU LEATHER LS JACKET W/ZIP"/>
    <s v="F9CV"/>
    <s v="LOGO MANIA BLACK GREY COMBO"/>
    <s v="SOFT BRUSHED PU LEATHER 330GSM"/>
    <s v="CN"/>
    <n v="69"/>
    <x v="0"/>
    <n v="59000"/>
    <n v="279"/>
    <n v="21.39"/>
    <n v="0.31"/>
    <m/>
    <m/>
    <m/>
    <m/>
    <m/>
    <m/>
    <m/>
    <m/>
    <m/>
    <n v="0"/>
    <n v="0"/>
    <n v="0"/>
    <n v="0"/>
    <n v="0"/>
    <n v="0"/>
    <n v="0"/>
    <n v="0"/>
    <n v="0"/>
    <n v="0"/>
    <n v="0"/>
    <n v="0"/>
    <n v="0"/>
    <n v="0"/>
    <n v="0"/>
    <n v="0"/>
    <n v="0"/>
    <n v="0"/>
    <n v="0"/>
    <n v="0"/>
    <n v="0"/>
    <n v="0"/>
    <n v="0"/>
    <n v="0"/>
    <n v="0"/>
    <x v="0"/>
    <e v="#REF!"/>
    <x v="0"/>
  </r>
  <r>
    <s v="K2RL01WE8D0WHITE OVERSIZE LOGO"/>
    <s v="12/01/2021"/>
    <d v="2021-05-06T00:00:00"/>
    <m/>
    <x v="1"/>
    <x v="5"/>
    <s v="004.306.008.050"/>
    <s v="K2RL01WE8D0"/>
    <s v="PU LEATHER LS JACKET W/ZIP"/>
    <s v="F09G"/>
    <s v="WHITE OVERSIZE LOGO"/>
    <s v="SOFT BRUSHED PU LEATHER 330GSM"/>
    <s v="CN"/>
    <n v="69"/>
    <x v="0"/>
    <n v="59000"/>
    <n v="279"/>
    <n v="21.39"/>
    <n v="0.31"/>
    <m/>
    <m/>
    <m/>
    <m/>
    <m/>
    <m/>
    <m/>
    <m/>
    <m/>
    <n v="0"/>
    <n v="0"/>
    <n v="0"/>
    <n v="0"/>
    <n v="0"/>
    <n v="0"/>
    <n v="0"/>
    <n v="0"/>
    <n v="0"/>
    <n v="0"/>
    <n v="0"/>
    <n v="0"/>
    <n v="0"/>
    <n v="0"/>
    <n v="0"/>
    <n v="0"/>
    <n v="0"/>
    <n v="0"/>
    <n v="0"/>
    <n v="0"/>
    <n v="0"/>
    <n v="0"/>
    <n v="0"/>
    <n v="0"/>
    <n v="0"/>
    <x v="0"/>
    <e v="#REF!"/>
    <x v="0"/>
  </r>
  <r>
    <s v="K2RL02WEER0RAINBOW CLOUD"/>
    <s v="12/01/2021"/>
    <d v="2021-05-06T00:00:00"/>
    <m/>
    <x v="1"/>
    <x v="5"/>
    <s v="004.309.050.050"/>
    <s v="K2RL02WEER0"/>
    <s v="POLYESTER HOODED LS JACKET"/>
    <s v="F4RN"/>
    <s v="RAINBOW CLOUD"/>
    <s v="IRIDESCENT POLY FABRIC 50GSM"/>
    <s v="CN"/>
    <n v="56"/>
    <x v="0"/>
    <n v="49000"/>
    <n v="229"/>
    <n v="17.36"/>
    <n v="0.31"/>
    <m/>
    <m/>
    <m/>
    <m/>
    <m/>
    <m/>
    <m/>
    <m/>
    <m/>
    <n v="0"/>
    <n v="0"/>
    <n v="0"/>
    <n v="0"/>
    <n v="0"/>
    <n v="0"/>
    <n v="0"/>
    <n v="0"/>
    <n v="0"/>
    <n v="0"/>
    <n v="0"/>
    <n v="0"/>
    <n v="0"/>
    <n v="0"/>
    <n v="0"/>
    <n v="0"/>
    <n v="0"/>
    <n v="0"/>
    <n v="0"/>
    <n v="0"/>
    <n v="0"/>
    <n v="0"/>
    <n v="0"/>
    <n v="0"/>
    <n v="0"/>
    <x v="0"/>
    <e v="#REF!"/>
    <x v="0"/>
  </r>
  <r>
    <s v="K2RL03WCBS0BALLET PINK"/>
    <s v="02/01/2022"/>
    <d v="2021-05-06T00:00:00"/>
    <m/>
    <x v="1"/>
    <x v="5"/>
    <s v="004.309.050.050"/>
    <s v="K2RL03WCBS0"/>
    <s v="NYLON PADDED LS BOMBER JACKET"/>
    <s v="G6K9"/>
    <s v="BALLET PINK"/>
    <s v="NYLON SHINY EFFECT 40GSM"/>
    <s v="CN"/>
    <n v="59"/>
    <x v="0"/>
    <n v="49000"/>
    <n v="239"/>
    <n v="18.29"/>
    <n v="0.31"/>
    <m/>
    <m/>
    <m/>
    <m/>
    <m/>
    <m/>
    <m/>
    <m/>
    <m/>
    <n v="0"/>
    <n v="0"/>
    <n v="0"/>
    <n v="0"/>
    <n v="0"/>
    <n v="0"/>
    <n v="0"/>
    <n v="0"/>
    <n v="0"/>
    <n v="0"/>
    <n v="0"/>
    <n v="0"/>
    <n v="0"/>
    <n v="0"/>
    <n v="0"/>
    <n v="0"/>
    <n v="0"/>
    <n v="0"/>
    <n v="0"/>
    <n v="0"/>
    <n v="0"/>
    <n v="0"/>
    <n v="0"/>
    <n v="0"/>
    <n v="0"/>
    <x v="0"/>
    <e v="#REF!"/>
    <x v="0"/>
  </r>
  <r>
    <s v="K2RL03WCBS0SILK BLUE"/>
    <s v="01/01/2022"/>
    <d v="2021-05-06T00:00:00"/>
    <m/>
    <x v="1"/>
    <x v="5"/>
    <s v="004.309.050.050"/>
    <s v="K2RL03WCBS0"/>
    <s v="NYLON PADDED LS BOMBER JACKET"/>
    <s v="G7R1"/>
    <s v="SILK BLUE"/>
    <s v="NYLON SHINY EFFECT 40GSM"/>
    <s v="CN"/>
    <n v="59"/>
    <x v="0"/>
    <n v="49000"/>
    <n v="239"/>
    <n v="18.29"/>
    <n v="0.31"/>
    <m/>
    <m/>
    <m/>
    <m/>
    <m/>
    <m/>
    <m/>
    <m/>
    <m/>
    <n v="0"/>
    <n v="0"/>
    <n v="0"/>
    <n v="0"/>
    <n v="0"/>
    <n v="0"/>
    <n v="0"/>
    <n v="0"/>
    <n v="0"/>
    <n v="0"/>
    <n v="0"/>
    <n v="0"/>
    <n v="0"/>
    <n v="0"/>
    <n v="0"/>
    <n v="0"/>
    <n v="0"/>
    <n v="0"/>
    <n v="0"/>
    <n v="0"/>
    <n v="0"/>
    <n v="0"/>
    <n v="0"/>
    <n v="0"/>
    <n v="0"/>
    <x v="0"/>
    <e v="#REF!"/>
    <x v="0"/>
  </r>
  <r>
    <s v="K2RL04WB310STRIPES BLUE WITH FLEUR"/>
    <s v="01/01/2022"/>
    <d v="2021-05-06T00:00:00"/>
    <m/>
    <x v="1"/>
    <x v="5"/>
    <s v="004.309.050.050"/>
    <s v="K2RL04WB310"/>
    <s v="PADDED HOODED JACKET W/ZIP"/>
    <s v="PI88"/>
    <s v="STRIPES BLUE WITH FLEUR"/>
    <s v="POLYESTER 40GSM"/>
    <s v="CN"/>
    <n v="79"/>
    <x v="0"/>
    <n v="69000"/>
    <n v="319"/>
    <n v="24.49"/>
    <n v="0.31"/>
    <m/>
    <m/>
    <m/>
    <m/>
    <m/>
    <m/>
    <m/>
    <m/>
    <m/>
    <n v="0"/>
    <n v="0"/>
    <n v="0"/>
    <n v="0"/>
    <n v="0"/>
    <n v="0"/>
    <n v="0"/>
    <n v="0"/>
    <n v="0"/>
    <n v="0"/>
    <n v="0"/>
    <n v="0"/>
    <n v="0"/>
    <n v="0"/>
    <n v="0"/>
    <n v="0"/>
    <n v="0"/>
    <n v="0"/>
    <n v="0"/>
    <n v="0"/>
    <n v="0"/>
    <n v="0"/>
    <n v="0"/>
    <n v="0"/>
    <n v="0"/>
    <x v="0"/>
    <e v="#REF!"/>
    <x v="0"/>
  </r>
  <r>
    <s v="K2RN005661ZFROSTED WHITE"/>
    <s v="12/01/2021"/>
    <d v="2021-05-06T00:00:00"/>
    <m/>
    <x v="4"/>
    <x v="5"/>
    <s v="004.309.050.050"/>
    <s v="K2RN005661Z"/>
    <s v="LS SWEATER JACKET_MINI ME"/>
    <s v="G022"/>
    <s v="FROSTED WHITE"/>
    <s v="CHENILLE PIED DE POULE"/>
    <s v="CN"/>
    <n v="39"/>
    <x v="0"/>
    <n v="29000"/>
    <n v="159"/>
    <n v="12.09"/>
    <n v="0.31"/>
    <m/>
    <m/>
    <m/>
    <m/>
    <m/>
    <m/>
    <m/>
    <m/>
    <m/>
    <n v="0"/>
    <n v="0"/>
    <n v="0"/>
    <n v="0"/>
    <n v="0"/>
    <n v="0"/>
    <n v="0"/>
    <n v="0"/>
    <n v="0"/>
    <n v="0"/>
    <n v="0"/>
    <n v="0"/>
    <n v="0"/>
    <n v="0"/>
    <n v="0"/>
    <n v="0"/>
    <n v="0"/>
    <n v="0"/>
    <n v="0"/>
    <n v="0"/>
    <n v="0"/>
    <n v="0"/>
    <n v="0"/>
    <n v="0"/>
    <n v="0"/>
    <x v="0"/>
    <e v="#REF!"/>
    <x v="0"/>
  </r>
  <r>
    <s v="K2RP00K6YW0ALOE PALM"/>
    <s v="02/01/2022"/>
    <d v="2021-05-06T00:00:00"/>
    <m/>
    <x v="0"/>
    <x v="5"/>
    <s v="004.309.089.082"/>
    <s v="K2RP00K6YW0"/>
    <s v="JERSEY&amp;SANGALLO KNIT TOP"/>
    <s v="G7GP"/>
    <s v="ALOE PALM"/>
    <s v="LIGHT STRETCH JERSEY 160"/>
    <s v="IN"/>
    <n v="29"/>
    <x v="0"/>
    <n v="19000"/>
    <n v="119"/>
    <n v="8.99"/>
    <n v="0.31"/>
    <m/>
    <m/>
    <m/>
    <m/>
    <m/>
    <m/>
    <m/>
    <m/>
    <m/>
    <n v="0"/>
    <n v="0"/>
    <n v="0"/>
    <n v="0"/>
    <n v="0"/>
    <n v="0"/>
    <n v="0"/>
    <n v="0"/>
    <n v="0"/>
    <n v="0"/>
    <n v="0"/>
    <n v="0"/>
    <n v="0"/>
    <n v="0"/>
    <n v="0"/>
    <n v="0"/>
    <n v="0"/>
    <n v="0"/>
    <n v="0"/>
    <n v="0"/>
    <n v="0"/>
    <n v="0"/>
    <n v="0"/>
    <n v="0"/>
    <n v="0"/>
    <x v="0"/>
    <e v="#REF!"/>
    <x v="0"/>
  </r>
  <r>
    <s v="K2RP00K6YW0BALLET PINK"/>
    <s v="02/01/2022"/>
    <d v="2021-05-06T00:00:00"/>
    <m/>
    <x v="0"/>
    <x v="5"/>
    <s v="004.309.089.082"/>
    <s v="K2RP00K6YW0"/>
    <s v="JERSEY&amp;SANGALLO KNIT TOP"/>
    <s v="G6K9"/>
    <s v="BALLET PINK"/>
    <s v="LIGHT STRETCH JERSEY 160"/>
    <s v="IN"/>
    <n v="29"/>
    <x v="0"/>
    <n v="19000"/>
    <n v="119"/>
    <n v="8.99"/>
    <n v="0.31"/>
    <m/>
    <m/>
    <m/>
    <m/>
    <m/>
    <m/>
    <m/>
    <m/>
    <m/>
    <n v="0"/>
    <n v="0"/>
    <n v="0"/>
    <n v="0"/>
    <n v="0"/>
    <n v="0"/>
    <n v="0"/>
    <n v="0"/>
    <n v="0"/>
    <n v="0"/>
    <n v="0"/>
    <n v="0"/>
    <n v="0"/>
    <n v="0"/>
    <n v="0"/>
    <n v="0"/>
    <n v="0"/>
    <n v="0"/>
    <n v="0"/>
    <n v="0"/>
    <n v="0"/>
    <n v="0"/>
    <n v="0"/>
    <n v="0"/>
    <n v="0"/>
    <x v="0"/>
    <e v="#REF!"/>
    <x v="0"/>
  </r>
  <r>
    <s v="K2RP00K6YW0LINEN LILAC"/>
    <s v="02/01/2022"/>
    <d v="2021-05-06T00:00:00"/>
    <m/>
    <x v="0"/>
    <x v="5"/>
    <s v="004.309.089.082"/>
    <s v="K2RP00K6YW0"/>
    <s v="JERSEY&amp;SANGALLO KNIT TOP"/>
    <s v="G4R4"/>
    <s v="LINEN LILAC"/>
    <s v="LIGHT STRETCH JERSEY 160"/>
    <s v="IN"/>
    <n v="29"/>
    <x v="0"/>
    <n v="19000"/>
    <n v="119"/>
    <n v="8.99"/>
    <n v="0.31"/>
    <m/>
    <m/>
    <m/>
    <m/>
    <m/>
    <m/>
    <m/>
    <m/>
    <m/>
    <n v="0"/>
    <n v="0"/>
    <n v="0"/>
    <n v="0"/>
    <n v="0"/>
    <n v="0"/>
    <n v="0"/>
    <n v="0"/>
    <n v="0"/>
    <n v="0"/>
    <n v="0"/>
    <n v="0"/>
    <n v="0"/>
    <n v="0"/>
    <n v="0"/>
    <n v="0"/>
    <n v="0"/>
    <n v="0"/>
    <n v="0"/>
    <n v="0"/>
    <n v="0"/>
    <n v="0"/>
    <n v="0"/>
    <n v="0"/>
    <n v="0"/>
    <x v="0"/>
    <e v="#REF!"/>
    <x v="0"/>
  </r>
  <r>
    <s v="K2RP00K6YW0Pure White"/>
    <s v="02/01/2022"/>
    <d v="2021-05-06T00:00:00"/>
    <m/>
    <x v="0"/>
    <x v="5"/>
    <s v="004.309.089.082"/>
    <s v="K2RP00K6YW0"/>
    <s v="JERSEY&amp;SANGALLO KNIT TOP"/>
    <s v="G011"/>
    <s v="Pure White"/>
    <s v="LIGHT STRETCH JERSEY 160"/>
    <s v="IN"/>
    <n v="29"/>
    <x v="0"/>
    <n v="19000"/>
    <n v="119"/>
    <n v="8.99"/>
    <n v="0.31"/>
    <m/>
    <m/>
    <m/>
    <m/>
    <m/>
    <m/>
    <m/>
    <m/>
    <m/>
    <n v="0"/>
    <n v="0"/>
    <n v="0"/>
    <n v="0"/>
    <n v="0"/>
    <n v="0"/>
    <n v="0"/>
    <n v="0"/>
    <n v="0"/>
    <n v="0"/>
    <n v="0"/>
    <n v="0"/>
    <n v="0"/>
    <n v="0"/>
    <n v="0"/>
    <n v="0"/>
    <n v="0"/>
    <n v="0"/>
    <n v="0"/>
    <n v="0"/>
    <n v="0"/>
    <n v="0"/>
    <n v="0"/>
    <n v="0"/>
    <n v="0"/>
    <x v="0"/>
    <e v="#REF!"/>
    <x v="0"/>
  </r>
  <r>
    <s v="K2RQ00KA6R0EU STARLIGHT BLUE"/>
    <s v="12/01/2021"/>
    <d v="2021-05-06T00:00:00"/>
    <m/>
    <x v="0"/>
    <x v="5"/>
    <s v="004.309.080.080"/>
    <s v="K2RQ00KA6R0"/>
    <s v="LS HOODED ACTIVE TOP W/ZIP"/>
    <s v="EUSB"/>
    <s v="EU STARLIGHT BLUE"/>
    <s v="SUSTAINABLE FRENCH TERRY 290"/>
    <s v="BD"/>
    <n v="39"/>
    <x v="0"/>
    <n v="29000"/>
    <n v="159"/>
    <n v="12.09"/>
    <n v="0.31"/>
    <m/>
    <m/>
    <m/>
    <m/>
    <m/>
    <m/>
    <m/>
    <m/>
    <m/>
    <n v="0"/>
    <n v="0"/>
    <n v="0"/>
    <n v="0"/>
    <n v="0"/>
    <n v="0"/>
    <n v="0"/>
    <n v="0"/>
    <n v="0"/>
    <n v="0"/>
    <n v="0"/>
    <n v="0"/>
    <n v="0"/>
    <n v="0"/>
    <n v="0"/>
    <n v="0"/>
    <n v="0"/>
    <n v="0"/>
    <n v="0"/>
    <n v="0"/>
    <n v="0"/>
    <n v="0"/>
    <n v="0"/>
    <n v="0"/>
    <n v="0"/>
    <x v="0"/>
    <e v="#REF!"/>
    <x v="0"/>
  </r>
  <r>
    <s v="K2RQ00KA6R0GLOWY GREEN"/>
    <s v="12/01/2021"/>
    <d v="2021-05-06T00:00:00"/>
    <m/>
    <x v="0"/>
    <x v="5"/>
    <s v="004.309.080.080"/>
    <s v="K2RQ00KA6R0"/>
    <s v="LS HOODED ACTIVE TOP W/ZIP"/>
    <s v="GLOW"/>
    <s v="GLOWY GREEN"/>
    <s v="SUSTAINABLE FRENCH TERRY 290"/>
    <s v="BD"/>
    <n v="39"/>
    <x v="0"/>
    <n v="29000"/>
    <n v="159"/>
    <n v="12.09"/>
    <n v="0.31"/>
    <m/>
    <m/>
    <m/>
    <m/>
    <m/>
    <m/>
    <m/>
    <m/>
    <m/>
    <n v="0"/>
    <n v="0"/>
    <n v="0"/>
    <n v="0"/>
    <n v="0"/>
    <n v="0"/>
    <n v="0"/>
    <n v="0"/>
    <n v="0"/>
    <n v="0"/>
    <n v="0"/>
    <n v="0"/>
    <n v="0"/>
    <n v="0"/>
    <n v="0"/>
    <n v="0"/>
    <n v="0"/>
    <n v="0"/>
    <n v="0"/>
    <n v="0"/>
    <n v="0"/>
    <n v="0"/>
    <n v="0"/>
    <n v="0"/>
    <n v="0"/>
    <x v="0"/>
    <e v="#REF!"/>
    <x v="0"/>
  </r>
  <r>
    <s v="K2RQ00KA6R0Jet Black A996"/>
    <s v="12/01/2021"/>
    <d v="2021-05-06T00:00:00"/>
    <m/>
    <x v="0"/>
    <x v="5"/>
    <s v="004.309.080.080"/>
    <s v="K2RQ00KA6R0"/>
    <s v="LS HOODED ACTIVE TOP W/ZIP"/>
    <s v="JBLK"/>
    <s v="Jet Black A996"/>
    <s v="SUSTAINABLE FRENCH TERRY 290"/>
    <s v="BD"/>
    <n v="39"/>
    <x v="0"/>
    <n v="29000"/>
    <n v="159"/>
    <n v="12.09"/>
    <n v="0.31"/>
    <m/>
    <m/>
    <m/>
    <m/>
    <m/>
    <m/>
    <m/>
    <m/>
    <m/>
    <n v="0"/>
    <n v="0"/>
    <n v="0"/>
    <n v="0"/>
    <n v="0"/>
    <n v="0"/>
    <n v="0"/>
    <n v="0"/>
    <n v="0"/>
    <n v="0"/>
    <n v="0"/>
    <n v="0"/>
    <n v="0"/>
    <n v="0"/>
    <n v="0"/>
    <n v="0"/>
    <n v="0"/>
    <n v="0"/>
    <n v="0"/>
    <n v="0"/>
    <n v="0"/>
    <n v="0"/>
    <n v="0"/>
    <n v="0"/>
    <n v="0"/>
    <x v="0"/>
    <e v="#REF!"/>
    <x v="0"/>
  </r>
  <r>
    <s v="K2RQ00KA6R0PINK TRIP"/>
    <s v="12/01/2021"/>
    <d v="2021-05-06T00:00:00"/>
    <m/>
    <x v="0"/>
    <x v="5"/>
    <s v="004.309.080.080"/>
    <s v="K2RQ00KA6R0"/>
    <s v="LS HOODED ACTIVE TOP W/ZIP"/>
    <s v="G618"/>
    <s v="PINK TRIP"/>
    <s v="SUSTAINABLE FRENCH TERRY 290"/>
    <s v="BD"/>
    <n v="39"/>
    <x v="0"/>
    <n v="29000"/>
    <n v="159"/>
    <n v="12.09"/>
    <n v="0.31"/>
    <m/>
    <m/>
    <m/>
    <m/>
    <m/>
    <m/>
    <m/>
    <m/>
    <m/>
    <n v="0"/>
    <n v="0"/>
    <n v="0"/>
    <n v="0"/>
    <n v="0"/>
    <n v="0"/>
    <n v="0"/>
    <n v="0"/>
    <n v="0"/>
    <n v="0"/>
    <n v="0"/>
    <n v="0"/>
    <n v="0"/>
    <n v="0"/>
    <n v="0"/>
    <n v="0"/>
    <n v="0"/>
    <n v="0"/>
    <n v="0"/>
    <n v="0"/>
    <n v="0"/>
    <n v="0"/>
    <n v="0"/>
    <n v="0"/>
    <n v="0"/>
    <x v="0"/>
    <e v="#REF!"/>
    <x v="0"/>
  </r>
  <r>
    <s v="K2RQ01KA6V0MINI FLOWERS BOUQUET"/>
    <s v="12/01/2021"/>
    <d v="2021-05-06T00:00:00"/>
    <m/>
    <x v="0"/>
    <x v="5"/>
    <s v="004.306.008.081"/>
    <s v="K2RQ01KA6V0"/>
    <s v="LS ACTIVE TOP"/>
    <s v="PN85"/>
    <s v="MINI FLOWERS BOUQUET"/>
    <s v="SUSTAINABLE STRETCH TERRY 290"/>
    <s v="IN"/>
    <n v="36"/>
    <x v="0"/>
    <n v="29000"/>
    <n v="149"/>
    <n v="11.16"/>
    <n v="0.31"/>
    <m/>
    <m/>
    <m/>
    <m/>
    <m/>
    <m/>
    <m/>
    <m/>
    <m/>
    <n v="0"/>
    <n v="0"/>
    <n v="0"/>
    <n v="0"/>
    <n v="0"/>
    <n v="0"/>
    <n v="0"/>
    <n v="0"/>
    <n v="0"/>
    <n v="0"/>
    <n v="0"/>
    <n v="0"/>
    <n v="0"/>
    <n v="0"/>
    <n v="0"/>
    <n v="0"/>
    <n v="0"/>
    <n v="0"/>
    <n v="0"/>
    <n v="0"/>
    <n v="0"/>
    <n v="0"/>
    <n v="0"/>
    <n v="0"/>
    <n v="0"/>
    <x v="0"/>
    <e v="#REF!"/>
    <x v="0"/>
  </r>
  <r>
    <s v="K2RQ01KA6V0WHITE POIS"/>
    <s v="01/01/2022"/>
    <d v="2021-05-06T00:00:00"/>
    <m/>
    <x v="0"/>
    <x v="5"/>
    <s v="004.306.008.081"/>
    <s v="K2RQ01KA6V0"/>
    <s v="LS ACTIVE TOP"/>
    <s v="FZ04"/>
    <s v="WHITE POIS"/>
    <s v="SUSTAINABLE STRETCH TERRY 290"/>
    <s v="IN"/>
    <n v="36"/>
    <x v="0"/>
    <n v="29000"/>
    <n v="149"/>
    <n v="11.16"/>
    <n v="0.31"/>
    <m/>
    <m/>
    <m/>
    <m/>
    <m/>
    <m/>
    <m/>
    <m/>
    <m/>
    <n v="0"/>
    <n v="0"/>
    <n v="0"/>
    <n v="0"/>
    <n v="0"/>
    <n v="0"/>
    <n v="0"/>
    <n v="0"/>
    <n v="0"/>
    <n v="0"/>
    <n v="0"/>
    <n v="0"/>
    <n v="0"/>
    <n v="0"/>
    <n v="0"/>
    <n v="0"/>
    <n v="0"/>
    <n v="0"/>
    <n v="0"/>
    <n v="0"/>
    <n v="0"/>
    <n v="0"/>
    <n v="0"/>
    <n v="0"/>
    <n v="0"/>
    <x v="0"/>
    <e v="#REF!"/>
    <x v="0"/>
  </r>
  <r>
    <s v="K2RQ01KA6V0PINK &amp; WHITE VICHY"/>
    <s v="02/01/2022"/>
    <d v="2021-05-06T00:00:00"/>
    <m/>
    <x v="0"/>
    <x v="5"/>
    <s v="004.306.008.081"/>
    <s v="K2RQ01KA6V0"/>
    <s v="LS ACTIVE TOP"/>
    <s v="L655"/>
    <s v="PINK &amp; WHITE VICHY"/>
    <s v="SUSTAINABLE STRETCH TERRY 290"/>
    <s v="IN"/>
    <n v="36"/>
    <x v="0"/>
    <n v="29000"/>
    <n v="149"/>
    <n v="11.16"/>
    <n v="0.31"/>
    <m/>
    <m/>
    <m/>
    <m/>
    <m/>
    <m/>
    <m/>
    <m/>
    <m/>
    <n v="0"/>
    <n v="0"/>
    <n v="0"/>
    <n v="0"/>
    <n v="0"/>
    <n v="0"/>
    <n v="0"/>
    <n v="0"/>
    <n v="0"/>
    <n v="0"/>
    <n v="0"/>
    <n v="0"/>
    <n v="0"/>
    <n v="0"/>
    <n v="0"/>
    <n v="0"/>
    <n v="0"/>
    <n v="0"/>
    <n v="0"/>
    <n v="0"/>
    <n v="0"/>
    <n v="0"/>
    <n v="0"/>
    <n v="0"/>
    <n v="0"/>
    <x v="0"/>
    <e v="#REF!"/>
    <x v="0"/>
  </r>
  <r>
    <s v="K2RQ02KA6R0Pure White"/>
    <s v="12/01/2021"/>
    <d v="2021-05-06T00:00:00"/>
    <m/>
    <x v="0"/>
    <x v="5"/>
    <s v="004.309.080.080"/>
    <s v="K2RQ02KA6R0"/>
    <s v="LS HOODED ACTIVE TOP W/ZIP"/>
    <s v="G011"/>
    <s v="Pure White"/>
    <s v="SUSTAINABLE FRENCH TERRY 290"/>
    <s v="CN"/>
    <n v="39"/>
    <x v="0"/>
    <n v="29000"/>
    <n v="159"/>
    <n v="12.09"/>
    <n v="0.31"/>
    <m/>
    <m/>
    <m/>
    <m/>
    <m/>
    <m/>
    <m/>
    <m/>
    <m/>
    <n v="0"/>
    <n v="0"/>
    <n v="0"/>
    <n v="0"/>
    <n v="0"/>
    <n v="0"/>
    <n v="0"/>
    <n v="0"/>
    <n v="0"/>
    <n v="0"/>
    <n v="0"/>
    <n v="0"/>
    <n v="0"/>
    <n v="0"/>
    <n v="0"/>
    <n v="0"/>
    <n v="0"/>
    <n v="0"/>
    <n v="0"/>
    <n v="0"/>
    <n v="0"/>
    <n v="0"/>
    <n v="0"/>
    <n v="0"/>
    <n v="0"/>
    <x v="0"/>
    <e v="#REF!"/>
    <x v="0"/>
  </r>
  <r>
    <s v="K2RQ03KA6V0PINK TRIP"/>
    <s v="12/01/2021"/>
    <d v="2021-05-06T00:00:00"/>
    <m/>
    <x v="0"/>
    <x v="5"/>
    <s v="004.306.008.081"/>
    <s v="K2RQ03KA6V0"/>
    <s v="LS ACTIVE TOP W/ZIP"/>
    <s v="G618"/>
    <s v="PINK TRIP"/>
    <s v="SUSTAINABLE STRETCH TERRY 290"/>
    <s v="IN"/>
    <n v="39"/>
    <x v="0"/>
    <n v="29000"/>
    <n v="159"/>
    <n v="12.09"/>
    <n v="0.31"/>
    <m/>
    <m/>
    <m/>
    <m/>
    <m/>
    <m/>
    <m/>
    <m/>
    <m/>
    <n v="0"/>
    <n v="0"/>
    <n v="0"/>
    <n v="0"/>
    <n v="0"/>
    <n v="0"/>
    <n v="0"/>
    <n v="0"/>
    <n v="0"/>
    <n v="0"/>
    <n v="0"/>
    <n v="0"/>
    <n v="0"/>
    <n v="0"/>
    <n v="0"/>
    <n v="0"/>
    <n v="0"/>
    <n v="0"/>
    <n v="0"/>
    <n v="0"/>
    <n v="0"/>
    <n v="0"/>
    <n v="0"/>
    <n v="0"/>
    <n v="0"/>
    <x v="0"/>
    <e v="#REF!"/>
    <x v="0"/>
  </r>
  <r>
    <s v="K2RQ04KA6R0RED BLACK WHITE COMBO"/>
    <s v="01/01/2022"/>
    <d v="2021-05-06T00:00:00"/>
    <m/>
    <x v="0"/>
    <x v="5"/>
    <s v="004.309.089.081"/>
    <s v="K2RQ04KA6R0"/>
    <s v="LS ACTIVE TOP W/ZIP"/>
    <s v="F55E"/>
    <s v="RED BLACK WHITE COMBO"/>
    <s v="SUSTAINABLE FRENCH TERRY 290"/>
    <s v="IN"/>
    <n v="39"/>
    <x v="0"/>
    <n v="29000"/>
    <n v="159"/>
    <n v="12.09"/>
    <n v="0.31"/>
    <m/>
    <m/>
    <m/>
    <m/>
    <m/>
    <m/>
    <m/>
    <m/>
    <m/>
    <n v="0"/>
    <n v="0"/>
    <n v="0"/>
    <n v="0"/>
    <n v="0"/>
    <n v="0"/>
    <n v="0"/>
    <n v="0"/>
    <n v="0"/>
    <n v="0"/>
    <n v="0"/>
    <n v="0"/>
    <n v="0"/>
    <n v="0"/>
    <n v="0"/>
    <n v="0"/>
    <n v="0"/>
    <n v="0"/>
    <n v="0"/>
    <n v="0"/>
    <n v="0"/>
    <n v="0"/>
    <n v="0"/>
    <n v="0"/>
    <n v="0"/>
    <x v="0"/>
    <e v="#REF!"/>
    <x v="0"/>
  </r>
  <r>
    <s v="K2RQ04KA6R0WHITE/BLUE COMBO"/>
    <s v="01/01/2022"/>
    <d v="2021-05-06T00:00:00"/>
    <m/>
    <x v="0"/>
    <x v="5"/>
    <s v="004.309.089.081"/>
    <s v="K2RQ04KA6R0"/>
    <s v="LS ACTIVE TOP W/ZIP"/>
    <s v="F0R0"/>
    <s v="WHITE/BLUE COMBO"/>
    <s v="SUSTAINABLE FRENCH TERRY 290"/>
    <s v="IN"/>
    <n v="39"/>
    <x v="0"/>
    <n v="29000"/>
    <n v="159"/>
    <n v="12.09"/>
    <n v="0.31"/>
    <m/>
    <m/>
    <m/>
    <m/>
    <m/>
    <m/>
    <m/>
    <m/>
    <m/>
    <n v="0"/>
    <n v="0"/>
    <n v="0"/>
    <n v="0"/>
    <n v="0"/>
    <n v="0"/>
    <n v="0"/>
    <n v="0"/>
    <n v="0"/>
    <n v="0"/>
    <n v="0"/>
    <n v="0"/>
    <n v="0"/>
    <n v="0"/>
    <n v="0"/>
    <n v="0"/>
    <n v="0"/>
    <n v="0"/>
    <n v="0"/>
    <n v="0"/>
    <n v="0"/>
    <n v="0"/>
    <n v="0"/>
    <n v="0"/>
    <n v="0"/>
    <x v="0"/>
    <e v="#REF!"/>
    <x v="0"/>
  </r>
  <r>
    <s v="K2RQ05KA6R0Pure White"/>
    <s v="02/01/2022"/>
    <d v="2021-05-06T00:00:00"/>
    <m/>
    <x v="0"/>
    <x v="5"/>
    <s v="004.306.008.081"/>
    <s v="K2RQ05KA6R0"/>
    <s v="LS ACTIVE TOP"/>
    <s v="G011"/>
    <s v="Pure White"/>
    <s v="SUSTAINABLE FRENCH TERRY 290"/>
    <s v="CN"/>
    <n v="36"/>
    <x v="0"/>
    <n v="29000"/>
    <n v="149"/>
    <n v="11.16"/>
    <n v="0.31"/>
    <m/>
    <m/>
    <m/>
    <m/>
    <m/>
    <m/>
    <m/>
    <m/>
    <m/>
    <n v="0"/>
    <n v="0"/>
    <n v="0"/>
    <n v="0"/>
    <n v="0"/>
    <n v="0"/>
    <n v="0"/>
    <n v="0"/>
    <n v="0"/>
    <n v="0"/>
    <n v="0"/>
    <n v="0"/>
    <n v="0"/>
    <n v="0"/>
    <n v="0"/>
    <n v="0"/>
    <n v="0"/>
    <n v="0"/>
    <n v="0"/>
    <n v="0"/>
    <n v="0"/>
    <n v="0"/>
    <n v="0"/>
    <n v="0"/>
    <n v="0"/>
    <x v="0"/>
    <e v="#REF!"/>
    <x v="0"/>
  </r>
  <r>
    <s v="K2RQ06KA6R0STRIPES BLUE WITH FLEUR"/>
    <s v="01/01/2022"/>
    <d v="2021-05-06T00:00:00"/>
    <m/>
    <x v="0"/>
    <x v="5"/>
    <s v="004.309.080.080"/>
    <s v="K2RQ06KA6R0"/>
    <s v="LS ACTIVE TOP"/>
    <s v="PI88"/>
    <s v="STRIPES BLUE WITH FLEUR"/>
    <s v="SUSTAINABLE FRENCH TERRY 290"/>
    <s v="CN"/>
    <n v="36"/>
    <x v="0"/>
    <n v="29000"/>
    <n v="149"/>
    <n v="11.16"/>
    <n v="0.31"/>
    <m/>
    <m/>
    <m/>
    <m/>
    <m/>
    <m/>
    <m/>
    <m/>
    <m/>
    <n v="0"/>
    <n v="0"/>
    <n v="0"/>
    <n v="0"/>
    <n v="0"/>
    <n v="0"/>
    <n v="0"/>
    <n v="0"/>
    <n v="0"/>
    <n v="0"/>
    <n v="0"/>
    <n v="0"/>
    <n v="0"/>
    <n v="0"/>
    <n v="0"/>
    <n v="0"/>
    <n v="0"/>
    <n v="0"/>
    <n v="0"/>
    <n v="0"/>
    <n v="0"/>
    <n v="0"/>
    <n v="0"/>
    <n v="0"/>
    <n v="0"/>
    <x v="0"/>
    <e v="#REF!"/>
    <x v="0"/>
  </r>
  <r>
    <s v="K2RQ06KA6R0RAINBOW CLOUD"/>
    <s v="12/01/2021"/>
    <d v="2021-05-06T00:00:00"/>
    <m/>
    <x v="0"/>
    <x v="5"/>
    <s v="004.309.080.080"/>
    <s v="K2RQ06KA6R0"/>
    <s v="LS ACTIVE TOP"/>
    <s v="F4RN"/>
    <s v="RAINBOW CLOUD"/>
    <s v="SUSTAINABLE FRENCH TERRY 290"/>
    <s v="CN"/>
    <n v="36"/>
    <x v="0"/>
    <n v="29000"/>
    <n v="149"/>
    <n v="11.16"/>
    <n v="0.31"/>
    <m/>
    <m/>
    <m/>
    <m/>
    <m/>
    <m/>
    <m/>
    <m/>
    <m/>
    <n v="0"/>
    <n v="0"/>
    <n v="0"/>
    <n v="0"/>
    <n v="0"/>
    <n v="0"/>
    <n v="0"/>
    <n v="0"/>
    <n v="0"/>
    <n v="0"/>
    <n v="0"/>
    <n v="0"/>
    <n v="0"/>
    <n v="0"/>
    <n v="0"/>
    <n v="0"/>
    <n v="0"/>
    <n v="0"/>
    <n v="0"/>
    <n v="0"/>
    <n v="0"/>
    <n v="0"/>
    <n v="0"/>
    <n v="0"/>
    <n v="0"/>
    <x v="0"/>
    <e v="#REF!"/>
    <x v="0"/>
  </r>
  <r>
    <s v="K2RQ11KA6V0PINK TRIP"/>
    <s v="12/01/2021"/>
    <d v="2021-05-06T00:00:00"/>
    <m/>
    <x v="0"/>
    <x v="5"/>
    <s v="004.309.015.015"/>
    <s v="K2RQ11KA6V0"/>
    <s v="ACTIVE PANTS"/>
    <s v="G618"/>
    <s v="PINK TRIP"/>
    <s v="SUSTAINABLE STRETCH TERRY 290"/>
    <s v="IN"/>
    <n v="29"/>
    <x v="0"/>
    <n v="19000"/>
    <n v="119"/>
    <n v="8.99"/>
    <n v="0.31"/>
    <m/>
    <m/>
    <m/>
    <m/>
    <m/>
    <m/>
    <m/>
    <m/>
    <m/>
    <n v="0"/>
    <n v="0"/>
    <n v="0"/>
    <n v="0"/>
    <n v="0"/>
    <n v="0"/>
    <n v="0"/>
    <n v="0"/>
    <n v="0"/>
    <n v="0"/>
    <n v="0"/>
    <n v="0"/>
    <n v="0"/>
    <n v="0"/>
    <n v="0"/>
    <n v="0"/>
    <n v="0"/>
    <n v="0"/>
    <n v="0"/>
    <n v="0"/>
    <n v="0"/>
    <n v="0"/>
    <n v="0"/>
    <n v="0"/>
    <n v="0"/>
    <x v="0"/>
    <e v="#REF!"/>
    <x v="0"/>
  </r>
  <r>
    <s v="K2RQ12KA6R0NECESSARY RED"/>
    <s v="01/01/2022"/>
    <d v="2021-05-06T00:00:00"/>
    <m/>
    <x v="0"/>
    <x v="5"/>
    <s v="004.309.015.015"/>
    <s v="K2RQ12KA6R0"/>
    <s v="ACTIVE PANTS"/>
    <s v="G512"/>
    <s v="NECESSARY RED"/>
    <s v="SUSTAINABLE FRENCH TERRY 290"/>
    <s v="IN"/>
    <n v="29"/>
    <x v="0"/>
    <n v="19000"/>
    <n v="119"/>
    <n v="8.99"/>
    <n v="0.31"/>
    <m/>
    <m/>
    <m/>
    <m/>
    <m/>
    <m/>
    <m/>
    <m/>
    <m/>
    <n v="0"/>
    <n v="0"/>
    <n v="0"/>
    <n v="0"/>
    <n v="0"/>
    <n v="0"/>
    <n v="0"/>
    <n v="0"/>
    <n v="0"/>
    <n v="0"/>
    <n v="0"/>
    <n v="0"/>
    <n v="0"/>
    <n v="0"/>
    <n v="0"/>
    <n v="0"/>
    <n v="0"/>
    <n v="0"/>
    <n v="0"/>
    <n v="0"/>
    <n v="0"/>
    <n v="0"/>
    <n v="0"/>
    <n v="0"/>
    <n v="0"/>
    <x v="0"/>
    <e v="#REF!"/>
    <x v="0"/>
  </r>
  <r>
    <s v="K2RQ12KA6R0SILK BLUE"/>
    <s v="01/01/2022"/>
    <d v="2021-05-06T00:00:00"/>
    <m/>
    <x v="0"/>
    <x v="5"/>
    <s v="004.309.015.015"/>
    <s v="K2RQ12KA6R0"/>
    <s v="ACTIVE PANTS"/>
    <s v="G7R1"/>
    <s v="SILK BLUE"/>
    <s v="SUSTAINABLE FRENCH TERRY 290"/>
    <s v="IN"/>
    <n v="29"/>
    <x v="0"/>
    <n v="19000"/>
    <n v="119"/>
    <n v="8.99"/>
    <n v="0.31"/>
    <m/>
    <m/>
    <m/>
    <m/>
    <m/>
    <m/>
    <m/>
    <m/>
    <m/>
    <n v="0"/>
    <n v="0"/>
    <n v="0"/>
    <n v="0"/>
    <n v="0"/>
    <n v="0"/>
    <n v="0"/>
    <n v="0"/>
    <n v="0"/>
    <n v="0"/>
    <n v="0"/>
    <n v="0"/>
    <n v="0"/>
    <n v="0"/>
    <n v="0"/>
    <n v="0"/>
    <n v="0"/>
    <n v="0"/>
    <n v="0"/>
    <n v="0"/>
    <n v="0"/>
    <n v="0"/>
    <n v="0"/>
    <n v="0"/>
    <n v="0"/>
    <x v="0"/>
    <e v="#REF!"/>
    <x v="0"/>
  </r>
  <r>
    <s v="K2RQ13KA6R0STRIPES BLUE WITH FLEUR"/>
    <s v="01/01/2022"/>
    <d v="2021-05-06T00:00:00"/>
    <m/>
    <x v="0"/>
    <x v="5"/>
    <s v="004.306.008.025"/>
    <s v="K2RQ13KA6R0"/>
    <s v="ACTIVE SHORTS"/>
    <s v="PI88"/>
    <s v="STRIPES BLUE WITH FLEUR"/>
    <s v="SUSTAINABLE FRENCH TERRY 290"/>
    <s v="CN"/>
    <n v="32"/>
    <x v="0"/>
    <n v="29000"/>
    <n v="129"/>
    <n v="9.92"/>
    <n v="0.31"/>
    <m/>
    <m/>
    <m/>
    <m/>
    <m/>
    <m/>
    <m/>
    <m/>
    <m/>
    <n v="0"/>
    <n v="0"/>
    <n v="0"/>
    <n v="0"/>
    <n v="0"/>
    <n v="0"/>
    <n v="0"/>
    <n v="0"/>
    <n v="0"/>
    <n v="0"/>
    <n v="0"/>
    <n v="0"/>
    <n v="0"/>
    <n v="0"/>
    <n v="0"/>
    <n v="0"/>
    <n v="0"/>
    <n v="0"/>
    <n v="0"/>
    <n v="0"/>
    <n v="0"/>
    <n v="0"/>
    <n v="0"/>
    <n v="0"/>
    <n v="0"/>
    <x v="0"/>
    <e v="#REF!"/>
    <x v="0"/>
  </r>
  <r>
    <s v="K2RR00Z2NN0Pure White"/>
    <s v="01/01/2022"/>
    <d v="2021-05-06T00:00:00"/>
    <m/>
    <x v="4"/>
    <x v="5"/>
    <s v="004.306.006.109"/>
    <s v="K2RR00Z2NN0"/>
    <s v="LS SWEATER"/>
    <s v="G011"/>
    <s v="Pure White"/>
    <s v="ORGANIC COTTON"/>
    <s v="CN"/>
    <n v="36"/>
    <x v="0"/>
    <n v="29000"/>
    <n v="149"/>
    <n v="11.16"/>
    <n v="0.31"/>
    <m/>
    <m/>
    <m/>
    <m/>
    <m/>
    <m/>
    <m/>
    <m/>
    <m/>
    <n v="0"/>
    <n v="0"/>
    <n v="0"/>
    <n v="0"/>
    <n v="0"/>
    <n v="0"/>
    <n v="0"/>
    <n v="0"/>
    <n v="0"/>
    <n v="0"/>
    <n v="0"/>
    <n v="0"/>
    <n v="0"/>
    <n v="0"/>
    <n v="0"/>
    <n v="0"/>
    <n v="0"/>
    <n v="0"/>
    <n v="0"/>
    <n v="0"/>
    <n v="0"/>
    <n v="0"/>
    <n v="0"/>
    <n v="0"/>
    <n v="0"/>
    <x v="0"/>
    <e v="#REF!"/>
    <x v="0"/>
  </r>
  <r>
    <s v="K2RR00Z2NN0LIGHT OATMEAL HEATHER M11"/>
    <s v="12/01/2021"/>
    <d v="2021-05-06T00:00:00"/>
    <m/>
    <x v="4"/>
    <x v="5"/>
    <s v="004.306.006.109"/>
    <s v="K2RR00Z2NN0"/>
    <s v="LS SWEATER"/>
    <s v="LOH"/>
    <s v="LIGHT OATMEAL HEATHER M11"/>
    <s v="ORGANIC COTTON"/>
    <s v="CN"/>
    <n v="36"/>
    <x v="0"/>
    <n v="29000"/>
    <n v="149"/>
    <n v="11.16"/>
    <n v="0.31"/>
    <m/>
    <m/>
    <m/>
    <m/>
    <m/>
    <m/>
    <m/>
    <m/>
    <m/>
    <n v="0"/>
    <n v="0"/>
    <n v="0"/>
    <n v="0"/>
    <n v="0"/>
    <n v="0"/>
    <n v="0"/>
    <n v="0"/>
    <n v="0"/>
    <n v="0"/>
    <n v="0"/>
    <n v="0"/>
    <n v="0"/>
    <n v="0"/>
    <n v="0"/>
    <n v="0"/>
    <n v="0"/>
    <n v="0"/>
    <n v="0"/>
    <n v="0"/>
    <n v="0"/>
    <n v="0"/>
    <n v="0"/>
    <n v="0"/>
    <n v="0"/>
    <x v="0"/>
    <e v="#REF!"/>
    <x v="0"/>
  </r>
  <r>
    <s v="K2RR00Z2NN0BALLET PINK"/>
    <s v="02/01/2022"/>
    <d v="2021-05-06T00:00:00"/>
    <m/>
    <x v="4"/>
    <x v="5"/>
    <s v="004.306.006.109"/>
    <s v="K2RR00Z2NN0"/>
    <s v="LS SWEATER"/>
    <s v="G6K9"/>
    <s v="BALLET PINK"/>
    <s v="ORGANIC COTTON"/>
    <s v="CN"/>
    <n v="36"/>
    <x v="0"/>
    <n v="29000"/>
    <n v="149"/>
    <n v="11.16"/>
    <n v="0.31"/>
    <m/>
    <m/>
    <m/>
    <m/>
    <m/>
    <m/>
    <m/>
    <m/>
    <m/>
    <n v="0"/>
    <n v="0"/>
    <n v="0"/>
    <n v="0"/>
    <n v="0"/>
    <n v="0"/>
    <n v="0"/>
    <n v="0"/>
    <n v="0"/>
    <n v="0"/>
    <n v="0"/>
    <n v="0"/>
    <n v="0"/>
    <n v="0"/>
    <n v="0"/>
    <n v="0"/>
    <n v="0"/>
    <n v="0"/>
    <n v="0"/>
    <n v="0"/>
    <n v="0"/>
    <n v="0"/>
    <n v="0"/>
    <n v="0"/>
    <n v="0"/>
    <x v="0"/>
    <e v="#REF!"/>
    <x v="0"/>
  </r>
  <r>
    <s v="K2RR01Z2NN0WHITE POIS"/>
    <s v="01/01/2022"/>
    <d v="2021-05-06T00:00:00"/>
    <m/>
    <x v="4"/>
    <x v="5"/>
    <s v="004.306.006.109"/>
    <s v="K2RR01Z2NN0"/>
    <s v="LS CARDIGAN"/>
    <s v="FZ04"/>
    <s v="WHITE POIS"/>
    <s v="ORGANIC COTTON"/>
    <s v="CN"/>
    <n v="39"/>
    <x v="0"/>
    <n v="29000"/>
    <n v="159"/>
    <n v="12.09"/>
    <n v="0.31"/>
    <m/>
    <m/>
    <m/>
    <m/>
    <m/>
    <m/>
    <m/>
    <m/>
    <m/>
    <n v="0"/>
    <n v="0"/>
    <n v="0"/>
    <n v="0"/>
    <n v="0"/>
    <n v="0"/>
    <n v="0"/>
    <n v="0"/>
    <n v="0"/>
    <n v="0"/>
    <n v="0"/>
    <n v="0"/>
    <n v="0"/>
    <n v="0"/>
    <n v="0"/>
    <n v="0"/>
    <n v="0"/>
    <n v="0"/>
    <n v="0"/>
    <n v="0"/>
    <n v="0"/>
    <n v="0"/>
    <n v="0"/>
    <n v="0"/>
    <n v="0"/>
    <x v="0"/>
    <e v="#REF!"/>
    <x v="0"/>
  </r>
  <r>
    <s v="K2RR02Z2S50NECESSARY RED"/>
    <s v="01/01/2022"/>
    <d v="2021-05-06T00:00:00"/>
    <m/>
    <x v="4"/>
    <x v="5"/>
    <s v="004.309.100.109"/>
    <s v="K2RR02Z2S50"/>
    <s v="LS SWEATER SHRUG_PARTY DRESS"/>
    <s v="G512"/>
    <s v="NECESSARY RED"/>
    <s v="SUSTAINABLE LUREX COTTON YARN"/>
    <s v="CN"/>
    <n v="42"/>
    <x v="0"/>
    <n v="29000"/>
    <n v="169"/>
    <n v="13.02"/>
    <n v="0.31"/>
    <m/>
    <m/>
    <m/>
    <m/>
    <m/>
    <m/>
    <m/>
    <m/>
    <m/>
    <n v="0"/>
    <n v="0"/>
    <n v="0"/>
    <n v="0"/>
    <n v="0"/>
    <n v="0"/>
    <n v="0"/>
    <n v="0"/>
    <n v="0"/>
    <n v="0"/>
    <n v="0"/>
    <n v="0"/>
    <n v="0"/>
    <n v="0"/>
    <n v="0"/>
    <n v="0"/>
    <n v="0"/>
    <n v="0"/>
    <n v="0"/>
    <n v="0"/>
    <n v="0"/>
    <n v="0"/>
    <n v="0"/>
    <n v="0"/>
    <n v="0"/>
    <x v="0"/>
    <e v="#REF!"/>
    <x v="0"/>
  </r>
  <r>
    <s v="K2RR02Z2S50Pure White"/>
    <s v="01/01/2022"/>
    <d v="2021-05-06T00:00:00"/>
    <m/>
    <x v="4"/>
    <x v="5"/>
    <s v="004.309.100.109"/>
    <s v="K2RR02Z2S50"/>
    <s v="LS SWEATER SHRUG_PARTY DRESS"/>
    <s v="G011"/>
    <s v="Pure White"/>
    <s v="SUSTAINABLE LUREX COTTON YARN"/>
    <s v="CN"/>
    <n v="42"/>
    <x v="0"/>
    <n v="29000"/>
    <n v="169"/>
    <n v="13.02"/>
    <n v="0.31"/>
    <m/>
    <m/>
    <m/>
    <m/>
    <m/>
    <m/>
    <m/>
    <m/>
    <m/>
    <n v="0"/>
    <n v="0"/>
    <n v="0"/>
    <n v="0"/>
    <n v="0"/>
    <n v="0"/>
    <n v="0"/>
    <n v="0"/>
    <n v="0"/>
    <n v="0"/>
    <n v="0"/>
    <n v="0"/>
    <n v="0"/>
    <n v="0"/>
    <n v="0"/>
    <n v="0"/>
    <n v="0"/>
    <n v="0"/>
    <n v="0"/>
    <n v="0"/>
    <n v="0"/>
    <n v="0"/>
    <n v="0"/>
    <n v="0"/>
    <n v="0"/>
    <x v="0"/>
    <e v="#REF!"/>
    <x v="0"/>
  </r>
  <r>
    <s v="K2RR02Z2S50SILK BLUE"/>
    <s v="01/01/2022"/>
    <d v="2021-05-06T00:00:00"/>
    <m/>
    <x v="4"/>
    <x v="5"/>
    <s v="004.309.100.109"/>
    <s v="K2RR02Z2S50"/>
    <s v="LS SWEATER SHRUG_PARTY DRESS"/>
    <s v="G7R1"/>
    <s v="SILK BLUE"/>
    <s v="SUSTAINABLE LUREX COTTON YARN"/>
    <s v="CN"/>
    <n v="42"/>
    <x v="0"/>
    <n v="29000"/>
    <n v="169"/>
    <n v="13.02"/>
    <n v="0.31"/>
    <m/>
    <m/>
    <m/>
    <m/>
    <m/>
    <m/>
    <m/>
    <m/>
    <m/>
    <n v="0"/>
    <n v="0"/>
    <n v="0"/>
    <n v="0"/>
    <n v="0"/>
    <n v="0"/>
    <n v="0"/>
    <n v="0"/>
    <n v="0"/>
    <n v="0"/>
    <n v="0"/>
    <n v="0"/>
    <n v="0"/>
    <n v="0"/>
    <n v="0"/>
    <n v="0"/>
    <n v="0"/>
    <n v="0"/>
    <n v="0"/>
    <n v="0"/>
    <n v="0"/>
    <n v="0"/>
    <n v="0"/>
    <n v="0"/>
    <n v="0"/>
    <x v="0"/>
    <e v="#REF!"/>
    <x v="0"/>
  </r>
  <r>
    <s v="K2RR02Z2S50ALOE PALM"/>
    <s v="01/01/2022"/>
    <d v="2021-05-06T00:00:00"/>
    <m/>
    <x v="4"/>
    <x v="5"/>
    <s v="004.309.100.109"/>
    <s v="K2RR02Z2S50"/>
    <s v="LS SWEATER SHRUG_PARTY DRESS"/>
    <s v="G7GP"/>
    <s v="ALOE PALM"/>
    <s v="SUSTAINABLE LUREX COTTON YARN"/>
    <s v="CN"/>
    <n v="42"/>
    <x v="0"/>
    <n v="29000"/>
    <n v="169"/>
    <n v="13.02"/>
    <n v="0.31"/>
    <m/>
    <m/>
    <m/>
    <m/>
    <m/>
    <m/>
    <m/>
    <m/>
    <m/>
    <n v="0"/>
    <n v="0"/>
    <n v="0"/>
    <n v="0"/>
    <n v="0"/>
    <n v="0"/>
    <n v="0"/>
    <n v="0"/>
    <n v="0"/>
    <n v="0"/>
    <n v="0"/>
    <n v="0"/>
    <n v="0"/>
    <n v="0"/>
    <n v="0"/>
    <n v="0"/>
    <n v="0"/>
    <n v="0"/>
    <n v="0"/>
    <n v="0"/>
    <n v="0"/>
    <n v="0"/>
    <n v="0"/>
    <n v="0"/>
    <n v="0"/>
    <x v="0"/>
    <e v="#REF!"/>
    <x v="0"/>
  </r>
  <r>
    <s v="K2RR02Z2S50BALLET PINK"/>
    <s v="01/01/2022"/>
    <d v="2021-05-06T00:00:00"/>
    <m/>
    <x v="4"/>
    <x v="5"/>
    <s v="004.309.100.109"/>
    <s v="K2RR02Z2S50"/>
    <s v="LS SWEATER SHRUG_PARTY DRESS"/>
    <s v="G6K9"/>
    <s v="BALLET PINK"/>
    <s v="SUSTAINABLE LUREX COTTON YARN"/>
    <s v="CN"/>
    <n v="42"/>
    <x v="0"/>
    <n v="29000"/>
    <n v="169"/>
    <n v="13.02"/>
    <n v="0.31"/>
    <m/>
    <m/>
    <m/>
    <m/>
    <m/>
    <m/>
    <m/>
    <m/>
    <m/>
    <n v="0"/>
    <n v="0"/>
    <n v="0"/>
    <n v="0"/>
    <n v="0"/>
    <n v="0"/>
    <n v="0"/>
    <n v="0"/>
    <n v="0"/>
    <n v="0"/>
    <n v="0"/>
    <n v="0"/>
    <n v="0"/>
    <n v="0"/>
    <n v="0"/>
    <n v="0"/>
    <n v="0"/>
    <n v="0"/>
    <n v="0"/>
    <n v="0"/>
    <n v="0"/>
    <n v="0"/>
    <n v="0"/>
    <n v="0"/>
    <n v="0"/>
    <x v="0"/>
    <e v="#REF!"/>
    <x v="0"/>
  </r>
  <r>
    <s v="K73I56K8HM0DECK BLUE"/>
    <s v="12/01/2021"/>
    <d v="2021-05-06T00:00:00"/>
    <m/>
    <x v="0"/>
    <x v="5"/>
    <s v="004.309.087.086"/>
    <s v="K73I56K8HM0"/>
    <s v="SS T-SHIRT_CORE"/>
    <s v="DEKB"/>
    <s v="DECK BLUE"/>
    <s v="ORGANIC COTTON 160GSM"/>
    <s v="BD"/>
    <n v="18"/>
    <x v="0"/>
    <n v="9000"/>
    <n v="69"/>
    <n v="5.58"/>
    <n v="0.31"/>
    <m/>
    <m/>
    <m/>
    <m/>
    <m/>
    <m/>
    <m/>
    <m/>
    <m/>
    <n v="0"/>
    <n v="0"/>
    <n v="0"/>
    <n v="0"/>
    <n v="0"/>
    <n v="0"/>
    <n v="0"/>
    <n v="0"/>
    <n v="0"/>
    <n v="0"/>
    <n v="0"/>
    <n v="0"/>
    <n v="0"/>
    <n v="0"/>
    <n v="0"/>
    <n v="0"/>
    <n v="0"/>
    <n v="0"/>
    <n v="0"/>
    <n v="0"/>
    <n v="0"/>
    <n v="0"/>
    <n v="0"/>
    <n v="0"/>
    <n v="0"/>
    <x v="0"/>
    <e v="#REF!"/>
    <x v="0"/>
  </r>
  <r>
    <s v="K73I56K8HM0Jet Black A996"/>
    <s v="12/01/2021"/>
    <d v="2021-05-06T00:00:00"/>
    <m/>
    <x v="0"/>
    <x v="5"/>
    <s v="004.309.087.086"/>
    <s v="K73I56K8HM0"/>
    <s v="SS T-SHIRT_CORE"/>
    <s v="JBLK"/>
    <s v="Jet Black A996"/>
    <s v="ORGANIC COTTON 160GSM"/>
    <s v="BD"/>
    <n v="18"/>
    <x v="0"/>
    <n v="9000"/>
    <n v="69"/>
    <n v="5.58"/>
    <n v="0.31"/>
    <m/>
    <m/>
    <m/>
    <m/>
    <m/>
    <m/>
    <m/>
    <m/>
    <m/>
    <n v="0"/>
    <n v="0"/>
    <n v="0"/>
    <n v="0"/>
    <n v="0"/>
    <n v="0"/>
    <n v="0"/>
    <n v="0"/>
    <n v="0"/>
    <n v="0"/>
    <n v="0"/>
    <n v="0"/>
    <n v="0"/>
    <n v="0"/>
    <n v="0"/>
    <n v="0"/>
    <n v="0"/>
    <n v="0"/>
    <n v="0"/>
    <n v="0"/>
    <n v="0"/>
    <n v="0"/>
    <n v="0"/>
    <n v="0"/>
    <n v="0"/>
    <x v="0"/>
    <e v="#REF!"/>
    <x v="0"/>
  </r>
  <r>
    <s v="K73I56K8HM0TRUE WHITE A000"/>
    <s v="12/01/2021"/>
    <d v="2021-05-06T00:00:00"/>
    <m/>
    <x v="0"/>
    <x v="5"/>
    <s v="004.309.087.086"/>
    <s v="K73I56K8HM0"/>
    <s v="SS T-SHIRT_CORE"/>
    <s v="A000"/>
    <s v="TRUE WHITE A000"/>
    <s v="ORGANIC COTTON 160GSM"/>
    <s v="BD"/>
    <n v="18"/>
    <x v="0"/>
    <n v="9000"/>
    <n v="69"/>
    <n v="5.58"/>
    <n v="0.31"/>
    <m/>
    <m/>
    <m/>
    <m/>
    <m/>
    <m/>
    <m/>
    <m/>
    <m/>
    <n v="0"/>
    <n v="0"/>
    <n v="0"/>
    <n v="0"/>
    <n v="0"/>
    <n v="0"/>
    <n v="0"/>
    <n v="0"/>
    <n v="0"/>
    <n v="0"/>
    <n v="0"/>
    <n v="0"/>
    <n v="0"/>
    <n v="0"/>
    <n v="0"/>
    <n v="0"/>
    <n v="0"/>
    <n v="0"/>
    <n v="0"/>
    <n v="0"/>
    <n v="0"/>
    <n v="0"/>
    <n v="0"/>
    <n v="0"/>
    <n v="0"/>
    <x v="0"/>
    <e v="#REF!"/>
    <x v="0"/>
  </r>
  <r>
    <s v="K73I56K8HM0ALABASTER PINK"/>
    <s v="12/01/2021"/>
    <d v="2021-05-06T00:00:00"/>
    <m/>
    <x v="0"/>
    <x v="5"/>
    <s v="004.309.087.086"/>
    <s v="K73I56K8HM0"/>
    <s v="SS T-SHIRT_CORE"/>
    <s v="G600"/>
    <s v="ALABASTER PINK"/>
    <s v="ORGANIC COTTON 160GSM"/>
    <s v="BD"/>
    <n v="18"/>
    <x v="0"/>
    <n v="9000"/>
    <n v="69"/>
    <n v="5.58"/>
    <n v="0.31"/>
    <m/>
    <m/>
    <m/>
    <m/>
    <m/>
    <m/>
    <m/>
    <m/>
    <m/>
    <n v="0"/>
    <n v="0"/>
    <n v="0"/>
    <n v="0"/>
    <n v="0"/>
    <n v="0"/>
    <n v="0"/>
    <n v="0"/>
    <n v="0"/>
    <n v="0"/>
    <n v="0"/>
    <n v="0"/>
    <n v="0"/>
    <n v="0"/>
    <n v="0"/>
    <n v="0"/>
    <n v="0"/>
    <n v="0"/>
    <n v="0"/>
    <n v="0"/>
    <n v="0"/>
    <n v="0"/>
    <n v="0"/>
    <n v="0"/>
    <n v="0"/>
    <x v="0"/>
    <e v="#REF!"/>
    <x v="0"/>
  </r>
  <r>
    <s v="K73I56K8HM0PINK TRIP"/>
    <s v="12/01/2021"/>
    <d v="2021-05-06T00:00:00"/>
    <m/>
    <x v="0"/>
    <x v="5"/>
    <s v="004.309.087.086"/>
    <s v="K73I56K8HM0"/>
    <s v="SS T-SHIRT_CORE"/>
    <s v="G618"/>
    <s v="PINK TRIP"/>
    <s v="ORGANIC COTTON 160GSM"/>
    <s v="BD"/>
    <n v="18"/>
    <x v="0"/>
    <n v="9000"/>
    <n v="69"/>
    <n v="5.58"/>
    <n v="0.31"/>
    <m/>
    <m/>
    <m/>
    <m/>
    <m/>
    <m/>
    <m/>
    <m/>
    <m/>
    <n v="0"/>
    <n v="0"/>
    <n v="0"/>
    <n v="0"/>
    <n v="0"/>
    <n v="0"/>
    <n v="0"/>
    <n v="0"/>
    <n v="0"/>
    <n v="0"/>
    <n v="0"/>
    <n v="0"/>
    <n v="0"/>
    <n v="0"/>
    <n v="0"/>
    <n v="0"/>
    <n v="0"/>
    <n v="0"/>
    <n v="0"/>
    <n v="0"/>
    <n v="0"/>
    <n v="0"/>
    <n v="0"/>
    <n v="0"/>
    <n v="0"/>
    <x v="0"/>
    <e v="#REF!"/>
    <x v="0"/>
  </r>
  <r>
    <s v="K74A11D2UM0LIGHT MEDIUM WASH W/ SPLATTERS"/>
    <s v="12/01/2021"/>
    <d v="2021-05-06T00:00:00"/>
    <m/>
    <x v="3"/>
    <x v="5"/>
    <s v="004.306.008.015"/>
    <s v="K74A11D2UM0"/>
    <s v="DENIM SKINNY PANTS_CORE"/>
    <s v="LMWS"/>
    <s v="LIGHT MEDIUM WASH W/ SPLATTERS"/>
    <s v="SUPER STRETCH-069_174"/>
    <s v="IN"/>
    <n v="39"/>
    <x v="0"/>
    <n v="29000"/>
    <n v="159"/>
    <n v="12.09"/>
    <n v="0.31"/>
    <m/>
    <m/>
    <m/>
    <m/>
    <m/>
    <m/>
    <m/>
    <m/>
    <m/>
    <n v="0"/>
    <n v="0"/>
    <n v="0"/>
    <n v="0"/>
    <n v="0"/>
    <n v="0"/>
    <n v="0"/>
    <n v="0"/>
    <n v="0"/>
    <n v="0"/>
    <n v="0"/>
    <n v="0"/>
    <n v="0"/>
    <n v="0"/>
    <n v="0"/>
    <n v="0"/>
    <n v="0"/>
    <n v="0"/>
    <n v="0"/>
    <n v="0"/>
    <n v="0"/>
    <n v="0"/>
    <n v="0"/>
    <n v="0"/>
    <n v="0"/>
    <x v="0"/>
    <e v="#REF!"/>
    <x v="0"/>
  </r>
  <r>
    <s v="K74A11D2UM0MEDIUM WASHED"/>
    <s v="12/01/2021"/>
    <d v="2021-05-06T00:00:00"/>
    <m/>
    <x v="3"/>
    <x v="5"/>
    <s v="004.306.008.015"/>
    <s v="K74A11D2UM0"/>
    <s v="DENIM SKINNY PANTS_CORE"/>
    <s v="MEWA"/>
    <s v="MEDIUM WASHED"/>
    <s v="SUPER STRETCH-069_174"/>
    <s v="IN"/>
    <n v="39"/>
    <x v="0"/>
    <n v="29000"/>
    <n v="159"/>
    <n v="12.09"/>
    <n v="0.31"/>
    <m/>
    <m/>
    <m/>
    <m/>
    <m/>
    <m/>
    <m/>
    <m/>
    <m/>
    <n v="0"/>
    <n v="0"/>
    <n v="0"/>
    <n v="0"/>
    <n v="0"/>
    <n v="0"/>
    <n v="0"/>
    <n v="0"/>
    <n v="0"/>
    <n v="0"/>
    <n v="0"/>
    <n v="0"/>
    <n v="0"/>
    <n v="0"/>
    <n v="0"/>
    <n v="0"/>
    <n v="0"/>
    <n v="0"/>
    <n v="0"/>
    <n v="0"/>
    <n v="0"/>
    <n v="0"/>
    <n v="0"/>
    <n v="0"/>
    <n v="0"/>
    <x v="0"/>
    <e v="#REF!"/>
    <x v="0"/>
  </r>
  <r>
    <s v="K74Q12KAUG0TRUE WHITE A000"/>
    <s v="12/01/2021"/>
    <d v="2021-05-06T00:00:00"/>
    <m/>
    <x v="0"/>
    <x v="5"/>
    <s v="004.309.089.081"/>
    <s v="K74Q12KAUG0"/>
    <s v="LS FLEECE_CORE"/>
    <s v="TWHT"/>
    <s v="TRUE WHITE A000"/>
    <s v="ORGANIC FRENCH TERRY 250GSM"/>
    <s v="BD"/>
    <n v="29"/>
    <x v="0"/>
    <n v="19000"/>
    <n v="119"/>
    <n v="8.99"/>
    <n v="0.31"/>
    <m/>
    <m/>
    <m/>
    <m/>
    <m/>
    <m/>
    <m/>
    <m/>
    <m/>
    <n v="0"/>
    <n v="0"/>
    <n v="0"/>
    <n v="0"/>
    <n v="0"/>
    <n v="0"/>
    <n v="0"/>
    <n v="0"/>
    <n v="0"/>
    <n v="0"/>
    <n v="0"/>
    <n v="0"/>
    <n v="0"/>
    <n v="0"/>
    <n v="0"/>
    <n v="0"/>
    <n v="0"/>
    <n v="0"/>
    <n v="0"/>
    <n v="0"/>
    <n v="0"/>
    <n v="0"/>
    <n v="0"/>
    <n v="0"/>
    <n v="0"/>
    <x v="0"/>
    <e v="#REF!"/>
    <x v="0"/>
  </r>
  <r>
    <s v="K81B02KAUH0Jet Black A996"/>
    <s v="12/01/2021"/>
    <d v="2021-05-06T00:00:00"/>
    <m/>
    <x v="0"/>
    <x v="5"/>
    <s v="004.309.014.014"/>
    <s v="K81B02KAUH0"/>
    <s v="JEGGINS_CORE"/>
    <s v="JBLK"/>
    <s v="Jet Black A996"/>
    <s v="SUSTAINABLE PUNTO MILANO"/>
    <s v="CN"/>
    <n v="29"/>
    <x v="0"/>
    <n v="19000"/>
    <n v="119"/>
    <n v="8.99"/>
    <n v="0.31"/>
    <m/>
    <m/>
    <m/>
    <m/>
    <m/>
    <m/>
    <m/>
    <m/>
    <m/>
    <n v="0"/>
    <n v="0"/>
    <n v="0"/>
    <n v="0"/>
    <n v="0"/>
    <n v="0"/>
    <n v="0"/>
    <n v="0"/>
    <n v="0"/>
    <n v="0"/>
    <n v="0"/>
    <n v="0"/>
    <n v="0"/>
    <n v="0"/>
    <n v="0"/>
    <n v="0"/>
    <n v="0"/>
    <n v="0"/>
    <n v="0"/>
    <n v="0"/>
    <n v="0"/>
    <n v="0"/>
    <n v="0"/>
    <n v="0"/>
    <n v="0"/>
    <x v="0"/>
    <e v="#REF!"/>
    <x v="0"/>
  </r>
  <r>
    <s v="K81L07D4HB0BRIGHT MEDIUM WASH"/>
    <s v="12/01/2021"/>
    <d v="2021-05-06T00:00:00"/>
    <m/>
    <x v="3"/>
    <x v="5"/>
    <s v="004.309.050.050"/>
    <s v="K81L07D4HB0"/>
    <s v="DENIM JACKET_CORE"/>
    <s v="BMEW"/>
    <s v="BRIGHT MEDIUM WASH"/>
    <s v="ORGANIC STRETCH DENIM 11.76 OZ"/>
    <s v="IN"/>
    <n v="56"/>
    <x v="0"/>
    <n v="49000"/>
    <n v="229"/>
    <n v="17.36"/>
    <n v="0.31"/>
    <m/>
    <m/>
    <m/>
    <m/>
    <m/>
    <m/>
    <m/>
    <m/>
    <m/>
    <n v="0"/>
    <n v="0"/>
    <n v="0"/>
    <n v="0"/>
    <n v="0"/>
    <n v="0"/>
    <n v="0"/>
    <n v="0"/>
    <n v="0"/>
    <n v="0"/>
    <n v="0"/>
    <n v="0"/>
    <n v="0"/>
    <n v="0"/>
    <n v="0"/>
    <n v="0"/>
    <n v="0"/>
    <n v="0"/>
    <n v="0"/>
    <n v="0"/>
    <n v="0"/>
    <n v="0"/>
    <n v="0"/>
    <n v="0"/>
    <n v="0"/>
    <x v="0"/>
    <e v="#REF!"/>
    <x v="0"/>
  </r>
  <r>
    <s v="K84I18K8HM0JET BLACK W/ FROST GREY"/>
    <s v="12/01/2021"/>
    <d v="2021-05-06T00:00:00"/>
    <m/>
    <x v="0"/>
    <x v="5"/>
    <s v="004.309.087.086"/>
    <s v="K84I18K8HM0"/>
    <s v="LS T-SHIRT_CORE"/>
    <s v="A996"/>
    <s v="JET BLACK W/ FROST GREY"/>
    <s v="ORGANIC COTTON 160GSM"/>
    <s v="BD"/>
    <n v="20"/>
    <x v="0"/>
    <n v="19000"/>
    <n v="79"/>
    <n v="6.2"/>
    <n v="0.31"/>
    <m/>
    <m/>
    <m/>
    <m/>
    <m/>
    <m/>
    <m/>
    <m/>
    <m/>
    <n v="0"/>
    <n v="0"/>
    <n v="0"/>
    <n v="0"/>
    <n v="0"/>
    <n v="0"/>
    <n v="0"/>
    <n v="0"/>
    <n v="0"/>
    <n v="0"/>
    <n v="0"/>
    <n v="0"/>
    <n v="0"/>
    <n v="0"/>
    <n v="0"/>
    <n v="0"/>
    <n v="0"/>
    <n v="0"/>
    <n v="0"/>
    <n v="0"/>
    <n v="0"/>
    <n v="0"/>
    <n v="0"/>
    <n v="0"/>
    <n v="0"/>
    <x v="0"/>
    <e v="#REF!"/>
    <x v="0"/>
  </r>
  <r>
    <s v="K84I18K8HM0TRUE WHITE A000"/>
    <s v="12/01/2021"/>
    <d v="2021-05-06T00:00:00"/>
    <m/>
    <x v="0"/>
    <x v="5"/>
    <s v="004.309.087.086"/>
    <s v="K84I18K8HM0"/>
    <s v="LS T-SHIRT_CORE"/>
    <s v="A000"/>
    <s v="TRUE WHITE A000"/>
    <s v="ORGANIC COTTON 160GSM"/>
    <s v="BD"/>
    <n v="20"/>
    <x v="0"/>
    <n v="19000"/>
    <n v="79"/>
    <n v="6.2"/>
    <n v="0.31"/>
    <m/>
    <m/>
    <m/>
    <m/>
    <m/>
    <m/>
    <m/>
    <m/>
    <m/>
    <n v="0"/>
    <n v="0"/>
    <n v="0"/>
    <n v="0"/>
    <n v="0"/>
    <n v="0"/>
    <n v="0"/>
    <n v="0"/>
    <n v="0"/>
    <n v="0"/>
    <n v="0"/>
    <n v="0"/>
    <n v="0"/>
    <n v="0"/>
    <n v="0"/>
    <n v="0"/>
    <n v="0"/>
    <n v="0"/>
    <n v="0"/>
    <n v="0"/>
    <n v="0"/>
    <n v="0"/>
    <n v="0"/>
    <n v="0"/>
    <n v="0"/>
    <x v="0"/>
    <e v="#REF!"/>
    <x v="0"/>
  </r>
  <r>
    <s v="K92K31KAUD0Jet Black A996"/>
    <s v="12/01/2021"/>
    <d v="2021-05-06T00:00:00"/>
    <m/>
    <x v="0"/>
    <x v="5"/>
    <s v="004.309.051.053"/>
    <s v="K92K31KAUD0"/>
    <s v="SL DRESS_CORE"/>
    <s v="JBLK"/>
    <s v="Jet Black A996"/>
    <s v="ORGANIC JERSEY 210 GSM"/>
    <s v="BD"/>
    <n v="29"/>
    <x v="0"/>
    <n v="19000"/>
    <n v="119"/>
    <n v="8.99"/>
    <n v="0.31"/>
    <m/>
    <m/>
    <m/>
    <m/>
    <m/>
    <m/>
    <m/>
    <m/>
    <m/>
    <n v="0"/>
    <n v="0"/>
    <n v="0"/>
    <n v="0"/>
    <n v="0"/>
    <n v="0"/>
    <n v="0"/>
    <n v="0"/>
    <n v="0"/>
    <n v="0"/>
    <n v="0"/>
    <n v="0"/>
    <n v="0"/>
    <n v="0"/>
    <n v="0"/>
    <n v="0"/>
    <n v="0"/>
    <n v="0"/>
    <n v="0"/>
    <n v="0"/>
    <n v="0"/>
    <n v="0"/>
    <n v="0"/>
    <n v="0"/>
    <n v="0"/>
    <x v="0"/>
    <e v="#REF!"/>
    <x v="0"/>
  </r>
  <r>
    <s v="K92K31KAUD0PINK TRIP"/>
    <s v="12/01/2021"/>
    <d v="2021-05-06T00:00:00"/>
    <m/>
    <x v="0"/>
    <x v="5"/>
    <s v="004.309.051.053"/>
    <s v="K92K31KAUD0"/>
    <s v="SL DRESS_CORE"/>
    <s v="G618"/>
    <s v="PINK TRIP"/>
    <s v="ORGANIC JERSEY 210 GSM"/>
    <s v="BD"/>
    <n v="29"/>
    <x v="0"/>
    <n v="19000"/>
    <n v="119"/>
    <n v="8.99"/>
    <n v="0.31"/>
    <m/>
    <m/>
    <m/>
    <m/>
    <m/>
    <m/>
    <m/>
    <m/>
    <m/>
    <n v="0"/>
    <n v="0"/>
    <n v="0"/>
    <n v="0"/>
    <n v="0"/>
    <n v="0"/>
    <n v="0"/>
    <n v="0"/>
    <n v="0"/>
    <n v="0"/>
    <n v="0"/>
    <n v="0"/>
    <n v="0"/>
    <n v="0"/>
    <n v="0"/>
    <n v="0"/>
    <n v="0"/>
    <n v="0"/>
    <n v="0"/>
    <n v="0"/>
    <n v="0"/>
    <n v="0"/>
    <n v="0"/>
    <n v="0"/>
    <n v="0"/>
    <x v="0"/>
    <e v="#REF!"/>
    <x v="0"/>
  </r>
  <r>
    <s v="K92K31KAUD0TRUE WHITE A000"/>
    <s v="12/01/2021"/>
    <d v="2021-05-06T00:00:00"/>
    <m/>
    <x v="0"/>
    <x v="5"/>
    <s v="004.309.051.053"/>
    <s v="K92K31KAUD0"/>
    <s v="SL DRESS_CORE"/>
    <s v="TWHT"/>
    <s v="TRUE WHITE A000"/>
    <s v="ORGANIC JERSEY 210 GSM"/>
    <s v="BD"/>
    <n v="29"/>
    <x v="0"/>
    <n v="19000"/>
    <n v="119"/>
    <n v="8.99"/>
    <n v="0.31"/>
    <m/>
    <m/>
    <m/>
    <m/>
    <m/>
    <m/>
    <m/>
    <m/>
    <m/>
    <n v="0"/>
    <n v="0"/>
    <n v="0"/>
    <n v="0"/>
    <n v="0"/>
    <n v="0"/>
    <n v="0"/>
    <n v="0"/>
    <n v="0"/>
    <n v="0"/>
    <n v="0"/>
    <n v="0"/>
    <n v="0"/>
    <n v="0"/>
    <n v="0"/>
    <n v="0"/>
    <n v="0"/>
    <n v="0"/>
    <n v="0"/>
    <n v="0"/>
    <n v="0"/>
    <n v="0"/>
    <n v="0"/>
    <n v="0"/>
    <n v="0"/>
    <x v="0"/>
    <e v="#REF!"/>
    <x v="0"/>
  </r>
  <r>
    <s v="K93K22KAUD0Jet Black A996"/>
    <s v="12/01/2021"/>
    <d v="2021-05-06T00:00:00"/>
    <m/>
    <x v="0"/>
    <x v="5"/>
    <s v="004.309.051.053"/>
    <s v="K93K22KAUD0"/>
    <s v="DRESS_CORE"/>
    <s v="JBLK"/>
    <s v="Jet Black A996"/>
    <s v="ORGANIC JERSEY 210 GSM"/>
    <s v="BD"/>
    <n v="32"/>
    <x v="0"/>
    <n v="29000"/>
    <n v="129"/>
    <n v="9.92"/>
    <n v="0.31"/>
    <m/>
    <m/>
    <m/>
    <m/>
    <m/>
    <m/>
    <m/>
    <m/>
    <m/>
    <n v="0"/>
    <n v="0"/>
    <n v="0"/>
    <n v="0"/>
    <n v="0"/>
    <n v="0"/>
    <n v="0"/>
    <n v="0"/>
    <n v="0"/>
    <n v="0"/>
    <n v="0"/>
    <n v="0"/>
    <n v="0"/>
    <n v="0"/>
    <n v="0"/>
    <n v="0"/>
    <n v="0"/>
    <n v="0"/>
    <n v="0"/>
    <n v="0"/>
    <n v="0"/>
    <n v="0"/>
    <n v="0"/>
    <n v="0"/>
    <n v="0"/>
    <x v="0"/>
    <e v="#REF!"/>
    <x v="0"/>
  </r>
  <r>
    <s v="K93K22KAUD0TRUE WHITE A000"/>
    <s v="12/01/2021"/>
    <d v="2021-05-06T00:00:00"/>
    <m/>
    <x v="0"/>
    <x v="5"/>
    <s v="004.309.051.053"/>
    <s v="K93K22KAUD0"/>
    <s v="DRESS_CORE"/>
    <s v="TWHT"/>
    <s v="TRUE WHITE A000"/>
    <s v="ORGANIC JERSEY 210 GSM"/>
    <s v="BD"/>
    <n v="32"/>
    <x v="0"/>
    <n v="29000"/>
    <n v="129"/>
    <n v="9.92"/>
    <n v="0.31"/>
    <m/>
    <m/>
    <m/>
    <m/>
    <m/>
    <m/>
    <m/>
    <m/>
    <m/>
    <n v="0"/>
    <n v="0"/>
    <n v="0"/>
    <n v="0"/>
    <n v="0"/>
    <n v="0"/>
    <n v="0"/>
    <n v="0"/>
    <n v="0"/>
    <n v="0"/>
    <n v="0"/>
    <n v="0"/>
    <n v="0"/>
    <n v="0"/>
    <n v="0"/>
    <n v="0"/>
    <n v="0"/>
    <n v="0"/>
    <n v="0"/>
    <n v="0"/>
    <n v="0"/>
    <n v="0"/>
    <n v="0"/>
    <n v="0"/>
    <n v="0"/>
    <x v="0"/>
    <e v="#REF!"/>
    <x v="0"/>
  </r>
  <r>
    <s v="K94B06J1311Jet Black A996"/>
    <s v="12/01/2021"/>
    <d v="2021-05-06T00:00:00"/>
    <m/>
    <x v="0"/>
    <x v="5"/>
    <s v="004.309.014.014"/>
    <s v="K94B06J1311"/>
    <s v="LEGGINGS_CORE"/>
    <s v="JBLK"/>
    <s v="Jet Black A996"/>
    <s v="ORGANIC STRETCH JERSEY 180"/>
    <s v="IN"/>
    <n v="20"/>
    <x v="0"/>
    <n v="19000"/>
    <n v="79"/>
    <n v="6.2"/>
    <n v="0.31"/>
    <m/>
    <m/>
    <m/>
    <m/>
    <m/>
    <m/>
    <m/>
    <m/>
    <m/>
    <n v="0"/>
    <n v="0"/>
    <n v="0"/>
    <n v="0"/>
    <n v="0"/>
    <n v="0"/>
    <n v="0"/>
    <n v="0"/>
    <n v="0"/>
    <n v="0"/>
    <n v="0"/>
    <n v="0"/>
    <n v="0"/>
    <n v="0"/>
    <n v="0"/>
    <n v="0"/>
    <n v="0"/>
    <n v="0"/>
    <n v="0"/>
    <n v="0"/>
    <n v="0"/>
    <n v="0"/>
    <n v="0"/>
    <n v="0"/>
    <n v="0"/>
    <x v="0"/>
    <e v="#REF!"/>
    <x v="0"/>
  </r>
  <r>
    <s v="L0BD00D4H20MIDDLE BLUE WASH"/>
    <s v="12/01/2021"/>
    <d v="2021-05-06T00:00:00"/>
    <m/>
    <x v="3"/>
    <x v="6"/>
    <s v="004.275.020.022"/>
    <s v="L0BD00D4H20"/>
    <s v="DENIM SHORTS_CORE"/>
    <s v="MDDL"/>
    <s v="MIDDLE BLUE WASH"/>
    <s v="ORGANIC STRETCH DENIM 8.75 OZ"/>
    <s v="PK"/>
    <n v="39"/>
    <x v="1"/>
    <n v="29000"/>
    <n v="159"/>
    <n v="12.09"/>
    <n v="0.31"/>
    <m/>
    <m/>
    <m/>
    <m/>
    <m/>
    <m/>
    <m/>
    <m/>
    <m/>
    <n v="0"/>
    <n v="0"/>
    <n v="0"/>
    <n v="0"/>
    <n v="0"/>
    <n v="0"/>
    <n v="0"/>
    <n v="0"/>
    <n v="0"/>
    <n v="0"/>
    <n v="0"/>
    <n v="0"/>
    <n v="0"/>
    <n v="0"/>
    <n v="0"/>
    <n v="0"/>
    <n v="0"/>
    <n v="0"/>
    <n v="0"/>
    <n v="0"/>
    <n v="0"/>
    <n v="0"/>
    <n v="0"/>
    <n v="0"/>
    <n v="0"/>
    <x v="0"/>
    <e v="#REF!"/>
    <x v="0"/>
  </r>
  <r>
    <s v="L0BD00D4H20SUPER BRIGHT BLUE WASH"/>
    <s v="12/01/2021"/>
    <d v="2021-05-06T00:00:00"/>
    <m/>
    <x v="3"/>
    <x v="6"/>
    <s v="004.275.020.022"/>
    <s v="L0BD00D4H20"/>
    <s v="DENIM SHORTS_CORE"/>
    <s v="SBBL"/>
    <s v="SUPER BRIGHT BLUE WASH"/>
    <s v="ORGANIC STRETCH DENIM 8.75 OZ"/>
    <s v="PK"/>
    <n v="39"/>
    <x v="1"/>
    <n v="29000"/>
    <n v="159"/>
    <n v="12.09"/>
    <n v="0.31"/>
    <m/>
    <m/>
    <m/>
    <m/>
    <m/>
    <m/>
    <m/>
    <m/>
    <m/>
    <n v="0"/>
    <n v="0"/>
    <n v="0"/>
    <n v="0"/>
    <n v="0"/>
    <n v="0"/>
    <n v="0"/>
    <n v="0"/>
    <n v="0"/>
    <n v="0"/>
    <n v="0"/>
    <n v="0"/>
    <n v="0"/>
    <n v="0"/>
    <n v="0"/>
    <n v="0"/>
    <n v="0"/>
    <n v="0"/>
    <n v="0"/>
    <n v="0"/>
    <n v="0"/>
    <n v="0"/>
    <n v="0"/>
    <n v="0"/>
    <n v="0"/>
    <x v="0"/>
    <e v="#REF!"/>
    <x v="0"/>
  </r>
  <r>
    <s v="L0BL25D4H60DEEP LIGHT DENIM WASH"/>
    <s v="12/01/2021"/>
    <d v="2021-05-06T00:00:00"/>
    <m/>
    <x v="3"/>
    <x v="6"/>
    <s v="004.275.045.045"/>
    <s v="L0BL25D4H60"/>
    <s v="DENIM JACKET_CORE"/>
    <s v="DLDE"/>
    <s v="DEEP LIGHT DENIM WASH"/>
    <s v="ORGANIC STR. DENIM 12.7 OZ"/>
    <s v="IN"/>
    <n v="59"/>
    <x v="1"/>
    <n v="49000"/>
    <n v="239"/>
    <n v="18.29"/>
    <n v="0.31"/>
    <m/>
    <m/>
    <m/>
    <m/>
    <m/>
    <m/>
    <m/>
    <m/>
    <m/>
    <n v="0"/>
    <n v="0"/>
    <n v="0"/>
    <n v="0"/>
    <n v="0"/>
    <n v="0"/>
    <n v="0"/>
    <n v="0"/>
    <n v="0"/>
    <n v="0"/>
    <n v="0"/>
    <n v="0"/>
    <n v="0"/>
    <n v="0"/>
    <n v="0"/>
    <n v="0"/>
    <n v="0"/>
    <n v="0"/>
    <n v="0"/>
    <n v="0"/>
    <n v="0"/>
    <n v="0"/>
    <n v="0"/>
    <n v="0"/>
    <n v="0"/>
    <x v="0"/>
    <e v="#REF!"/>
    <x v="0"/>
  </r>
  <r>
    <s v="L0YA13D3YH0DARKER ULTIMATE WASH"/>
    <s v="12/01/2021"/>
    <d v="2021-05-06T00:00:00"/>
    <m/>
    <x v="3"/>
    <x v="6"/>
    <s v="004.275.012.012"/>
    <s v="L0YA13D3YH0"/>
    <s v="DENIM SKINNY_ULTIMATE STRETCH"/>
    <s v="TIMA"/>
    <s v="DARKER ULTIMATE WASH"/>
    <s v="SHORE SS DENIM"/>
    <s v="TN"/>
    <n v="52"/>
    <x v="1"/>
    <n v="39000"/>
    <n v="209"/>
    <n v="16.12"/>
    <n v="0.31"/>
    <m/>
    <m/>
    <m/>
    <m/>
    <m/>
    <m/>
    <m/>
    <m/>
    <m/>
    <n v="0"/>
    <n v="0"/>
    <n v="0"/>
    <n v="0"/>
    <n v="0"/>
    <n v="0"/>
    <n v="0"/>
    <n v="0"/>
    <n v="0"/>
    <n v="0"/>
    <n v="0"/>
    <n v="0"/>
    <n v="0"/>
    <n v="0"/>
    <n v="0"/>
    <n v="0"/>
    <n v="0"/>
    <n v="0"/>
    <n v="0"/>
    <n v="0"/>
    <n v="0"/>
    <n v="0"/>
    <n v="0"/>
    <n v="0"/>
    <n v="0"/>
    <x v="0"/>
    <e v="#REF!"/>
    <x v="0"/>
  </r>
  <r>
    <s v="L0YB08WE620Jet Black A996"/>
    <s v="12/01/2021"/>
    <d v="2021-05-06T00:00:00"/>
    <m/>
    <x v="1"/>
    <x v="6"/>
    <s v="004.275.013.013"/>
    <s v="L0YB08WE620"/>
    <s v="ST BULL DENIM SKINNY PANT_CORE"/>
    <s v="JBLK"/>
    <s v="Jet Black A996"/>
    <s v="ORGANIC STR. BULL DENIM 10 OZ"/>
    <s v="PK"/>
    <n v="42"/>
    <x v="1"/>
    <n v="29000"/>
    <n v="169"/>
    <n v="13.02"/>
    <n v="0.31"/>
    <m/>
    <m/>
    <m/>
    <m/>
    <m/>
    <m/>
    <m/>
    <m/>
    <m/>
    <n v="0"/>
    <n v="0"/>
    <n v="0"/>
    <n v="0"/>
    <n v="0"/>
    <n v="0"/>
    <n v="0"/>
    <n v="0"/>
    <n v="0"/>
    <n v="0"/>
    <n v="0"/>
    <n v="0"/>
    <n v="0"/>
    <n v="0"/>
    <n v="0"/>
    <n v="0"/>
    <n v="0"/>
    <n v="0"/>
    <n v="0"/>
    <n v="0"/>
    <n v="0"/>
    <n v="0"/>
    <n v="0"/>
    <n v="0"/>
    <n v="0"/>
    <x v="0"/>
    <e v="#REF!"/>
    <x v="0"/>
  </r>
  <r>
    <s v="L0YB08WE620DECK BLUE"/>
    <s v="12/01/2021"/>
    <d v="2021-05-06T00:00:00"/>
    <m/>
    <x v="1"/>
    <x v="6"/>
    <s v="004.275.013.013"/>
    <s v="L0YB08WE620"/>
    <s v="ST BULL DENIM SKINNY PANT_CORE"/>
    <s v="DEKB"/>
    <s v="DECK BLUE"/>
    <s v="ORGANIC STR. BULL DENIM 10 OZ"/>
    <s v="PK"/>
    <n v="42"/>
    <x v="1"/>
    <n v="29000"/>
    <n v="169"/>
    <n v="13.02"/>
    <n v="0.31"/>
    <m/>
    <m/>
    <m/>
    <m/>
    <m/>
    <m/>
    <m/>
    <m/>
    <m/>
    <n v="0"/>
    <n v="0"/>
    <n v="0"/>
    <n v="0"/>
    <n v="0"/>
    <n v="0"/>
    <n v="0"/>
    <n v="0"/>
    <n v="0"/>
    <n v="0"/>
    <n v="0"/>
    <n v="0"/>
    <n v="0"/>
    <n v="0"/>
    <n v="0"/>
    <n v="0"/>
    <n v="0"/>
    <n v="0"/>
    <n v="0"/>
    <n v="0"/>
    <n v="0"/>
    <n v="0"/>
    <n v="0"/>
    <n v="0"/>
    <n v="0"/>
    <x v="0"/>
    <e v="#REF!"/>
    <x v="0"/>
  </r>
  <r>
    <s v="L0YB08WE620MARIETTA BLUE A772"/>
    <s v="12/01/2021"/>
    <d v="2021-05-06T00:00:00"/>
    <m/>
    <x v="1"/>
    <x v="6"/>
    <s v="004.275.013.013"/>
    <s v="L0YB08WE620"/>
    <s v="ST BULL DENIM SKINNY PANT_CORE"/>
    <s v="MTBL"/>
    <s v="MARIETTA BLUE A772"/>
    <s v="ORGANIC STR. BULL DENIM 10 OZ"/>
    <s v="PK"/>
    <n v="42"/>
    <x v="1"/>
    <n v="29000"/>
    <n v="169"/>
    <n v="13.02"/>
    <n v="0.31"/>
    <m/>
    <m/>
    <m/>
    <m/>
    <m/>
    <m/>
    <m/>
    <m/>
    <m/>
    <n v="0"/>
    <n v="0"/>
    <n v="0"/>
    <n v="0"/>
    <n v="0"/>
    <n v="0"/>
    <n v="0"/>
    <n v="0"/>
    <n v="0"/>
    <n v="0"/>
    <n v="0"/>
    <n v="0"/>
    <n v="0"/>
    <n v="0"/>
    <n v="0"/>
    <n v="0"/>
    <n v="0"/>
    <n v="0"/>
    <n v="0"/>
    <n v="0"/>
    <n v="0"/>
    <n v="0"/>
    <n v="0"/>
    <n v="0"/>
    <n v="0"/>
    <x v="0"/>
    <e v="#REF!"/>
    <x v="0"/>
  </r>
  <r>
    <s v="L0YB08WE620TRUE WHITE A000"/>
    <s v="12/01/2021"/>
    <d v="2021-05-06T00:00:00"/>
    <m/>
    <x v="1"/>
    <x v="6"/>
    <s v="004.275.013.013"/>
    <s v="L0YB08WE620"/>
    <s v="ST BULL DENIM SKINNY PANT_CORE"/>
    <s v="TWHT"/>
    <s v="TRUE WHITE A000"/>
    <s v="ORGANIC STR. BULL DENIM 10 OZ"/>
    <s v="PK"/>
    <n v="42"/>
    <x v="1"/>
    <n v="29000"/>
    <n v="169"/>
    <n v="13.02"/>
    <n v="0.31"/>
    <m/>
    <m/>
    <m/>
    <m/>
    <m/>
    <m/>
    <m/>
    <m/>
    <m/>
    <n v="0"/>
    <n v="0"/>
    <n v="0"/>
    <n v="0"/>
    <n v="0"/>
    <n v="0"/>
    <n v="0"/>
    <n v="0"/>
    <n v="0"/>
    <n v="0"/>
    <n v="0"/>
    <n v="0"/>
    <n v="0"/>
    <n v="0"/>
    <n v="0"/>
    <n v="0"/>
    <n v="0"/>
    <n v="0"/>
    <n v="0"/>
    <n v="0"/>
    <n v="0"/>
    <n v="0"/>
    <n v="0"/>
    <n v="0"/>
    <n v="0"/>
    <x v="0"/>
    <e v="#REF!"/>
    <x v="0"/>
  </r>
  <r>
    <s v="L0YR03Z2VV0DECK BLUE"/>
    <s v="12/01/2021"/>
    <d v="2021-05-06T00:00:00"/>
    <m/>
    <x v="4"/>
    <x v="6"/>
    <s v="004.275.100.101"/>
    <s v="L0YR03Z2VV0"/>
    <s v="LS SWEATER_CORE"/>
    <s v="DEKB"/>
    <s v="DECK BLUE"/>
    <s v="ORGANIC COTTON STR. YARN"/>
    <s v="BD"/>
    <n v="39"/>
    <x v="1"/>
    <n v="29000"/>
    <n v="159"/>
    <n v="12.09"/>
    <n v="0.31"/>
    <m/>
    <m/>
    <m/>
    <m/>
    <m/>
    <m/>
    <m/>
    <m/>
    <m/>
    <n v="0"/>
    <n v="0"/>
    <n v="0"/>
    <n v="0"/>
    <n v="0"/>
    <n v="0"/>
    <n v="0"/>
    <n v="0"/>
    <n v="0"/>
    <n v="0"/>
    <n v="0"/>
    <n v="0"/>
    <n v="0"/>
    <n v="0"/>
    <n v="0"/>
    <n v="0"/>
    <n v="0"/>
    <n v="0"/>
    <n v="0"/>
    <n v="0"/>
    <n v="0"/>
    <n v="0"/>
    <n v="0"/>
    <n v="0"/>
    <n v="0"/>
    <x v="0"/>
    <e v="#REF!"/>
    <x v="0"/>
  </r>
  <r>
    <s v="L0YR03Z2VV0LIGHT HEATHER GREY M90"/>
    <s v="12/01/2021"/>
    <d v="2021-05-06T00:00:00"/>
    <m/>
    <x v="4"/>
    <x v="6"/>
    <s v="004.275.100.101"/>
    <s v="L0YR03Z2VV0"/>
    <s v="LS SWEATER_CORE"/>
    <s v="LHY"/>
    <s v="LIGHT HEATHER GREY M90"/>
    <s v="ORGANIC COTTON STR. YARN"/>
    <s v="BD"/>
    <n v="39"/>
    <x v="1"/>
    <n v="29000"/>
    <n v="159"/>
    <n v="12.09"/>
    <n v="0.31"/>
    <m/>
    <m/>
    <m/>
    <m/>
    <m/>
    <m/>
    <m/>
    <m/>
    <m/>
    <n v="0"/>
    <n v="0"/>
    <n v="0"/>
    <n v="0"/>
    <n v="0"/>
    <n v="0"/>
    <n v="0"/>
    <n v="0"/>
    <n v="0"/>
    <n v="0"/>
    <n v="0"/>
    <n v="0"/>
    <n v="0"/>
    <n v="0"/>
    <n v="0"/>
    <n v="0"/>
    <n v="0"/>
    <n v="0"/>
    <n v="0"/>
    <n v="0"/>
    <n v="0"/>
    <n v="0"/>
    <n v="0"/>
    <n v="0"/>
    <n v="0"/>
    <x v="0"/>
    <e v="#REF!"/>
    <x v="0"/>
  </r>
  <r>
    <s v="L1BB03WDD52SMART BLUE"/>
    <s v="12/01/2021"/>
    <d v="2021-05-06T00:00:00"/>
    <m/>
    <x v="1"/>
    <x v="6"/>
    <s v="004.275.013.013"/>
    <s v="L1BB03WDD52"/>
    <s v="SATEEN CHINO PANTS_MINIME"/>
    <s v="G7V2"/>
    <s v="SMART BLUE"/>
    <s v="WINTER STRETCH SATEEN"/>
    <s v="PK"/>
    <n v="46"/>
    <x v="1"/>
    <n v="39000"/>
    <n v="189"/>
    <n v="14.26"/>
    <n v="0.31"/>
    <m/>
    <m/>
    <m/>
    <m/>
    <m/>
    <m/>
    <m/>
    <m/>
    <m/>
    <n v="0"/>
    <n v="0"/>
    <n v="0"/>
    <n v="0"/>
    <n v="0"/>
    <n v="0"/>
    <n v="0"/>
    <n v="0"/>
    <n v="0"/>
    <n v="0"/>
    <n v="0"/>
    <n v="0"/>
    <n v="0"/>
    <n v="0"/>
    <n v="0"/>
    <n v="0"/>
    <n v="0"/>
    <n v="0"/>
    <n v="0"/>
    <n v="0"/>
    <n v="0"/>
    <n v="0"/>
    <n v="0"/>
    <n v="0"/>
    <n v="0"/>
    <x v="0"/>
    <e v="#REF!"/>
    <x v="0"/>
  </r>
  <r>
    <s v="L1BB03WDD52MARIETTA BLUE A772"/>
    <s v="12/01/2021"/>
    <d v="2021-05-06T00:00:00"/>
    <m/>
    <x v="1"/>
    <x v="6"/>
    <s v="004.275.013.013"/>
    <s v="L1BB03WDD52"/>
    <s v="SATEEN CHINO PANTS_MINIME"/>
    <s v="MTBL"/>
    <s v="MARIETTA BLUE A772"/>
    <s v="WINTER STRETCH SATEEN"/>
    <s v="PK"/>
    <n v="46"/>
    <x v="1"/>
    <n v="39000"/>
    <n v="189"/>
    <n v="14.26"/>
    <n v="0.31"/>
    <m/>
    <m/>
    <m/>
    <m/>
    <m/>
    <m/>
    <m/>
    <m/>
    <m/>
    <n v="0"/>
    <n v="0"/>
    <n v="0"/>
    <n v="0"/>
    <n v="0"/>
    <n v="0"/>
    <n v="0"/>
    <n v="0"/>
    <n v="0"/>
    <n v="0"/>
    <n v="0"/>
    <n v="0"/>
    <n v="0"/>
    <n v="0"/>
    <n v="0"/>
    <n v="0"/>
    <n v="0"/>
    <n v="0"/>
    <n v="0"/>
    <n v="0"/>
    <n v="0"/>
    <n v="0"/>
    <n v="0"/>
    <n v="0"/>
    <n v="0"/>
    <x v="0"/>
    <e v="#REF!"/>
    <x v="0"/>
  </r>
  <r>
    <s v="L1BB03WDD52DOLPHIN GREY"/>
    <s v="12/01/2021"/>
    <d v="2021-05-06T00:00:00"/>
    <m/>
    <x v="1"/>
    <x v="6"/>
    <s v="004.275.013.013"/>
    <s v="L1BB03WDD52"/>
    <s v="SATEEN CHINO PANTS_MINIME"/>
    <s v="G9M0"/>
    <s v="DOLPHIN GREY"/>
    <s v="WINTER STRETCH SATEEN"/>
    <s v="PK"/>
    <n v="46"/>
    <x v="1"/>
    <n v="39000"/>
    <n v="189"/>
    <n v="14.26"/>
    <n v="0.31"/>
    <m/>
    <m/>
    <m/>
    <m/>
    <m/>
    <m/>
    <m/>
    <m/>
    <m/>
    <n v="0"/>
    <n v="0"/>
    <n v="0"/>
    <n v="0"/>
    <n v="0"/>
    <n v="0"/>
    <n v="0"/>
    <n v="0"/>
    <n v="0"/>
    <n v="0"/>
    <n v="0"/>
    <n v="0"/>
    <n v="0"/>
    <n v="0"/>
    <n v="0"/>
    <n v="0"/>
    <n v="0"/>
    <n v="0"/>
    <n v="0"/>
    <n v="0"/>
    <n v="0"/>
    <n v="0"/>
    <n v="0"/>
    <n v="0"/>
    <n v="0"/>
    <x v="0"/>
    <e v="#REF!"/>
    <x v="0"/>
  </r>
  <r>
    <s v="L1BB03WDD52HAZEL WOOD"/>
    <s v="12/01/2021"/>
    <d v="2021-05-06T00:00:00"/>
    <m/>
    <x v="1"/>
    <x v="6"/>
    <s v="004.275.013.013"/>
    <s v="L1BB03WDD52"/>
    <s v="SATEEN CHINO PANTS_MINIME"/>
    <s v="G8DK"/>
    <s v="HAZEL WOOD"/>
    <s v="WINTER STRETCH SATEEN"/>
    <s v="PK"/>
    <n v="46"/>
    <x v="1"/>
    <n v="39000"/>
    <n v="189"/>
    <n v="14.26"/>
    <n v="0.31"/>
    <m/>
    <m/>
    <m/>
    <m/>
    <m/>
    <m/>
    <m/>
    <m/>
    <m/>
    <n v="0"/>
    <n v="0"/>
    <n v="0"/>
    <n v="0"/>
    <n v="0"/>
    <n v="0"/>
    <n v="0"/>
    <n v="0"/>
    <n v="0"/>
    <n v="0"/>
    <n v="0"/>
    <n v="0"/>
    <n v="0"/>
    <n v="0"/>
    <n v="0"/>
    <n v="0"/>
    <n v="0"/>
    <n v="0"/>
    <n v="0"/>
    <n v="0"/>
    <n v="0"/>
    <n v="0"/>
    <n v="0"/>
    <n v="0"/>
    <n v="0"/>
    <x v="0"/>
    <e v="#REF!"/>
    <x v="0"/>
  </r>
  <r>
    <s v="L1BB03WDD52Pure White"/>
    <s v="12/01/2021"/>
    <d v="2021-05-06T00:00:00"/>
    <m/>
    <x v="1"/>
    <x v="6"/>
    <s v="004.275.013.013"/>
    <s v="L1BB03WDD52"/>
    <s v="SATEEN CHINO PANTS_MINIME"/>
    <s v="G011"/>
    <s v="Pure White"/>
    <s v="WINTER STRETCH SATEEN"/>
    <s v="PK"/>
    <n v="46"/>
    <x v="1"/>
    <n v="39000"/>
    <n v="189"/>
    <n v="14.26"/>
    <n v="0.31"/>
    <m/>
    <m/>
    <m/>
    <m/>
    <m/>
    <m/>
    <m/>
    <m/>
    <m/>
    <n v="0"/>
    <n v="0"/>
    <n v="0"/>
    <n v="0"/>
    <n v="0"/>
    <n v="0"/>
    <n v="0"/>
    <n v="0"/>
    <n v="0"/>
    <n v="0"/>
    <n v="0"/>
    <n v="0"/>
    <n v="0"/>
    <n v="0"/>
    <n v="0"/>
    <n v="0"/>
    <n v="0"/>
    <n v="0"/>
    <n v="0"/>
    <n v="0"/>
    <n v="0"/>
    <n v="0"/>
    <n v="0"/>
    <n v="0"/>
    <n v="0"/>
    <x v="0"/>
    <e v="#REF!"/>
    <x v="0"/>
  </r>
  <r>
    <s v="L1BQ36KA1B0Jet Black A996"/>
    <s v="12/01/2021"/>
    <d v="2021-05-06T00:00:00"/>
    <m/>
    <x v="0"/>
    <x v="6"/>
    <s v="004.275.080.088"/>
    <s v="L1BQ36KA1B0"/>
    <s v="GO SHAWN KIT JOGGERS"/>
    <s v="JBLK"/>
    <s v="Jet Black A996"/>
    <s v="ECO ROY CVC FLEECE 295"/>
    <s v="CN"/>
    <n v="42"/>
    <x v="3"/>
    <n v="29000"/>
    <n v="169"/>
    <n v="13.02"/>
    <n v="0.31"/>
    <m/>
    <m/>
    <m/>
    <m/>
    <m/>
    <m/>
    <m/>
    <m/>
    <m/>
    <n v="0"/>
    <n v="0"/>
    <n v="0"/>
    <n v="0"/>
    <n v="0"/>
    <n v="0"/>
    <n v="0"/>
    <n v="0"/>
    <n v="0"/>
    <n v="0"/>
    <n v="0"/>
    <n v="0"/>
    <n v="0"/>
    <n v="0"/>
    <n v="0"/>
    <n v="0"/>
    <n v="0"/>
    <n v="0"/>
    <n v="0"/>
    <n v="0"/>
    <n v="0"/>
    <n v="0"/>
    <n v="0"/>
    <n v="0"/>
    <n v="0"/>
    <x v="0"/>
    <e v="#REF!"/>
    <x v="0"/>
  </r>
  <r>
    <s v="L1BQ36KA1B0PAGODA RED"/>
    <s v="12/01/2021"/>
    <d v="2021-05-06T00:00:00"/>
    <m/>
    <x v="0"/>
    <x v="6"/>
    <s v="004.275.080.088"/>
    <s v="L1BQ36KA1B0"/>
    <s v="GO SHAWN KIT JOGGERS"/>
    <s v="G592"/>
    <s v="PAGODA RED"/>
    <s v="ECO ROY CVC FLEECE 295"/>
    <s v="CN"/>
    <n v="42"/>
    <x v="3"/>
    <n v="29000"/>
    <n v="169"/>
    <n v="13.02"/>
    <n v="0.31"/>
    <m/>
    <m/>
    <m/>
    <m/>
    <m/>
    <m/>
    <m/>
    <m/>
    <m/>
    <n v="0"/>
    <n v="0"/>
    <n v="0"/>
    <n v="0"/>
    <n v="0"/>
    <n v="0"/>
    <n v="0"/>
    <n v="0"/>
    <n v="0"/>
    <n v="0"/>
    <n v="0"/>
    <n v="0"/>
    <n v="0"/>
    <n v="0"/>
    <n v="0"/>
    <n v="0"/>
    <n v="0"/>
    <n v="0"/>
    <n v="0"/>
    <n v="0"/>
    <n v="0"/>
    <n v="0"/>
    <n v="0"/>
    <n v="0"/>
    <n v="0"/>
    <x v="0"/>
    <e v="#REF!"/>
    <x v="0"/>
  </r>
  <r>
    <s v="L1BQ36KA1B0SURFING BLUE"/>
    <s v="12/01/2021"/>
    <d v="2021-05-06T00:00:00"/>
    <m/>
    <x v="0"/>
    <x v="6"/>
    <s v="004.275.080.088"/>
    <s v="L1BQ36KA1B0"/>
    <s v="GO SHAWN KIT JOGGERS"/>
    <s v="G7N9"/>
    <s v="SURFING BLUE"/>
    <s v="ECO ROY CVC FLEECE 295"/>
    <s v="CN"/>
    <n v="42"/>
    <x v="3"/>
    <n v="29000"/>
    <n v="169"/>
    <n v="13.02"/>
    <n v="0.31"/>
    <m/>
    <m/>
    <m/>
    <m/>
    <m/>
    <m/>
    <m/>
    <m/>
    <m/>
    <n v="0"/>
    <n v="0"/>
    <n v="0"/>
    <n v="0"/>
    <n v="0"/>
    <n v="0"/>
    <n v="0"/>
    <n v="0"/>
    <n v="0"/>
    <n v="0"/>
    <n v="0"/>
    <n v="0"/>
    <n v="0"/>
    <n v="0"/>
    <n v="0"/>
    <n v="0"/>
    <n v="0"/>
    <n v="0"/>
    <n v="0"/>
    <n v="0"/>
    <n v="0"/>
    <n v="0"/>
    <n v="0"/>
    <n v="0"/>
    <n v="0"/>
    <x v="0"/>
    <e v="#REF!"/>
    <x v="0"/>
  </r>
  <r>
    <s v="L1RD03WE620DECK BLUE"/>
    <s v="12/01/2021"/>
    <d v="2021-05-06T00:00:00"/>
    <m/>
    <x v="1"/>
    <x v="6"/>
    <s v="004.275.020.023"/>
    <s v="L1RD03WE620"/>
    <s v="STRETCH BULL DENIM SHORTS_CORE"/>
    <s v="DEKB"/>
    <s v="DECK BLUE"/>
    <s v="ORGANIC STR. BULL DENIM 10 OZ"/>
    <s v="PK"/>
    <n v="39"/>
    <x v="1"/>
    <n v="29000"/>
    <n v="159"/>
    <n v="12.09"/>
    <n v="0.31"/>
    <m/>
    <m/>
    <m/>
    <m/>
    <m/>
    <m/>
    <m/>
    <m/>
    <m/>
    <n v="0"/>
    <n v="0"/>
    <n v="0"/>
    <n v="0"/>
    <n v="0"/>
    <n v="0"/>
    <n v="0"/>
    <n v="0"/>
    <n v="0"/>
    <n v="0"/>
    <n v="0"/>
    <n v="0"/>
    <n v="0"/>
    <n v="0"/>
    <n v="0"/>
    <n v="0"/>
    <n v="0"/>
    <n v="0"/>
    <n v="0"/>
    <n v="0"/>
    <n v="0"/>
    <n v="0"/>
    <n v="0"/>
    <n v="0"/>
    <n v="0"/>
    <x v="0"/>
    <e v="#REF!"/>
    <x v="0"/>
  </r>
  <r>
    <s v="L1RD03WE620Jet Black A996"/>
    <s v="12/01/2021"/>
    <d v="2021-05-06T00:00:00"/>
    <m/>
    <x v="1"/>
    <x v="6"/>
    <s v="004.275.020.023"/>
    <s v="L1RD03WE620"/>
    <s v="STRETCH BULL DENIM SHORTS_CORE"/>
    <s v="JBLK"/>
    <s v="Jet Black A996"/>
    <s v="ORGANIC STR. BULL DENIM 10 OZ"/>
    <s v="PK"/>
    <n v="39"/>
    <x v="1"/>
    <n v="29000"/>
    <n v="159"/>
    <n v="12.09"/>
    <n v="0.31"/>
    <m/>
    <m/>
    <m/>
    <m/>
    <m/>
    <m/>
    <m/>
    <m/>
    <m/>
    <n v="0"/>
    <n v="0"/>
    <n v="0"/>
    <n v="0"/>
    <n v="0"/>
    <n v="0"/>
    <n v="0"/>
    <n v="0"/>
    <n v="0"/>
    <n v="0"/>
    <n v="0"/>
    <n v="0"/>
    <n v="0"/>
    <n v="0"/>
    <n v="0"/>
    <n v="0"/>
    <n v="0"/>
    <n v="0"/>
    <n v="0"/>
    <n v="0"/>
    <n v="0"/>
    <n v="0"/>
    <n v="0"/>
    <n v="0"/>
    <n v="0"/>
    <x v="0"/>
    <e v="#REF!"/>
    <x v="0"/>
  </r>
  <r>
    <s v="L1RD03WE620TRUE WHITE A000"/>
    <s v="12/01/2021"/>
    <d v="2021-05-06T00:00:00"/>
    <m/>
    <x v="1"/>
    <x v="6"/>
    <s v="004.275.020.023"/>
    <s v="L1RD03WE620"/>
    <s v="STRETCH BULL DENIM SHORTS_CORE"/>
    <s v="TWHT"/>
    <s v="TRUE WHITE A000"/>
    <s v="ORGANIC STR. BULL DENIM 10 OZ"/>
    <s v="PK"/>
    <n v="39"/>
    <x v="1"/>
    <n v="29000"/>
    <n v="159"/>
    <n v="12.09"/>
    <n v="0.31"/>
    <m/>
    <m/>
    <m/>
    <m/>
    <m/>
    <m/>
    <m/>
    <m/>
    <m/>
    <n v="0"/>
    <n v="0"/>
    <n v="0"/>
    <n v="0"/>
    <n v="0"/>
    <n v="0"/>
    <n v="0"/>
    <n v="0"/>
    <n v="0"/>
    <n v="0"/>
    <n v="0"/>
    <n v="0"/>
    <n v="0"/>
    <n v="0"/>
    <n v="0"/>
    <n v="0"/>
    <n v="0"/>
    <n v="0"/>
    <n v="0"/>
    <n v="0"/>
    <n v="0"/>
    <n v="0"/>
    <n v="0"/>
    <n v="0"/>
    <n v="0"/>
    <x v="0"/>
    <e v="#REF!"/>
    <x v="0"/>
  </r>
  <r>
    <s v="L1RD03WE620CITY YELLOW"/>
    <s v="12/01/2021"/>
    <d v="2021-05-06T00:00:00"/>
    <m/>
    <x v="1"/>
    <x v="6"/>
    <s v="004.275.020.023"/>
    <s v="L1RD03WE620"/>
    <s v="STRETCH BULL DENIM SHORTS_CORE"/>
    <s v="G211"/>
    <s v="CITY YELLOW"/>
    <s v="ORGANIC STR. BULL DENIM 10 OZ"/>
    <s v="PK"/>
    <n v="39"/>
    <x v="1"/>
    <n v="29000"/>
    <n v="159"/>
    <n v="12.09"/>
    <n v="0.31"/>
    <m/>
    <m/>
    <m/>
    <m/>
    <m/>
    <m/>
    <m/>
    <m/>
    <m/>
    <n v="0"/>
    <n v="0"/>
    <n v="0"/>
    <n v="0"/>
    <n v="0"/>
    <n v="0"/>
    <n v="0"/>
    <n v="0"/>
    <n v="0"/>
    <n v="0"/>
    <n v="0"/>
    <n v="0"/>
    <n v="0"/>
    <n v="0"/>
    <n v="0"/>
    <n v="0"/>
    <n v="0"/>
    <n v="0"/>
    <n v="0"/>
    <n v="0"/>
    <n v="0"/>
    <n v="0"/>
    <n v="0"/>
    <n v="0"/>
    <n v="0"/>
    <x v="0"/>
    <e v="#REF!"/>
    <x v="0"/>
  </r>
  <r>
    <s v="L1RD03WE620HIGH DEF BLUE"/>
    <s v="12/01/2021"/>
    <d v="2021-05-06T00:00:00"/>
    <m/>
    <x v="1"/>
    <x v="6"/>
    <s v="004.275.020.023"/>
    <s v="L1RD03WE620"/>
    <s v="STRETCH BULL DENIM SHORTS_CORE"/>
    <s v="HDFB"/>
    <s v="HIGH DEF BLUE"/>
    <s v="ORGANIC STR. BULL DENIM 10 OZ"/>
    <s v="PK"/>
    <n v="39"/>
    <x v="1"/>
    <n v="29000"/>
    <n v="159"/>
    <n v="12.09"/>
    <n v="0.31"/>
    <m/>
    <m/>
    <m/>
    <m/>
    <m/>
    <m/>
    <m/>
    <m/>
    <m/>
    <n v="0"/>
    <n v="0"/>
    <n v="0"/>
    <n v="0"/>
    <n v="0"/>
    <n v="0"/>
    <n v="0"/>
    <n v="0"/>
    <n v="0"/>
    <n v="0"/>
    <n v="0"/>
    <n v="0"/>
    <n v="0"/>
    <n v="0"/>
    <n v="0"/>
    <n v="0"/>
    <n v="0"/>
    <n v="0"/>
    <n v="0"/>
    <n v="0"/>
    <n v="0"/>
    <n v="0"/>
    <n v="0"/>
    <n v="0"/>
    <n v="0"/>
    <x v="0"/>
    <e v="#REF!"/>
    <x v="0"/>
  </r>
  <r>
    <s v="L1RD03WE620TULIP RED"/>
    <s v="12/01/2021"/>
    <d v="2021-05-06T00:00:00"/>
    <m/>
    <x v="1"/>
    <x v="6"/>
    <s v="004.275.020.023"/>
    <s v="L1RD03WE620"/>
    <s v="STRETCH BULL DENIM SHORTS_CORE"/>
    <s v="TLRD"/>
    <s v="TULIP RED"/>
    <s v="ORGANIC STR. BULL DENIM 10 OZ"/>
    <s v="PK"/>
    <n v="39"/>
    <x v="1"/>
    <n v="29000"/>
    <n v="159"/>
    <n v="12.09"/>
    <n v="0.31"/>
    <m/>
    <m/>
    <m/>
    <m/>
    <m/>
    <m/>
    <m/>
    <m/>
    <m/>
    <n v="0"/>
    <n v="0"/>
    <n v="0"/>
    <n v="0"/>
    <n v="0"/>
    <n v="0"/>
    <n v="0"/>
    <n v="0"/>
    <n v="0"/>
    <n v="0"/>
    <n v="0"/>
    <n v="0"/>
    <n v="0"/>
    <n v="0"/>
    <n v="0"/>
    <n v="0"/>
    <n v="0"/>
    <n v="0"/>
    <n v="0"/>
    <n v="0"/>
    <n v="0"/>
    <n v="0"/>
    <n v="0"/>
    <n v="0"/>
    <n v="0"/>
    <x v="0"/>
    <e v="#REF!"/>
    <x v="0"/>
  </r>
  <r>
    <s v="L1YB09WE1L0NEW PHANTOM"/>
    <s v="12/01/2021"/>
    <d v="2021-05-06T00:00:00"/>
    <m/>
    <x v="1"/>
    <x v="6"/>
    <s v="004.275.013.013"/>
    <s v="L1YB09WE1L0"/>
    <s v="GABARDINE FASHION PANT_MINIME"/>
    <s v="G966"/>
    <s v="NEW PHANTOM"/>
    <s v="GABARDINE EXTRA"/>
    <s v="PK"/>
    <n v="49"/>
    <x v="1"/>
    <n v="39000"/>
    <n v="199"/>
    <n v="15.19"/>
    <n v="0.31"/>
    <m/>
    <m/>
    <m/>
    <m/>
    <m/>
    <m/>
    <m/>
    <m/>
    <m/>
    <n v="0"/>
    <n v="0"/>
    <n v="0"/>
    <n v="0"/>
    <n v="0"/>
    <n v="0"/>
    <n v="0"/>
    <n v="0"/>
    <n v="0"/>
    <n v="0"/>
    <n v="0"/>
    <n v="0"/>
    <n v="0"/>
    <n v="0"/>
    <n v="0"/>
    <n v="0"/>
    <n v="0"/>
    <n v="0"/>
    <n v="0"/>
    <n v="0"/>
    <n v="0"/>
    <n v="0"/>
    <n v="0"/>
    <n v="0"/>
    <n v="0"/>
    <x v="0"/>
    <e v="#REF!"/>
    <x v="0"/>
  </r>
  <r>
    <s v="L1YB09WE1L0SMART BLUE"/>
    <s v="12/01/2021"/>
    <d v="2021-05-06T00:00:00"/>
    <m/>
    <x v="1"/>
    <x v="6"/>
    <s v="004.275.013.013"/>
    <s v="L1YB09WE1L0"/>
    <s v="GABARDINE FASHION PANT_MINIME"/>
    <s v="G7V2"/>
    <s v="SMART BLUE"/>
    <s v="GABARDINE EXTRA"/>
    <s v="PK"/>
    <n v="49"/>
    <x v="1"/>
    <n v="39000"/>
    <n v="199"/>
    <n v="15.19"/>
    <n v="0.31"/>
    <m/>
    <m/>
    <m/>
    <m/>
    <m/>
    <m/>
    <m/>
    <m/>
    <m/>
    <n v="0"/>
    <n v="0"/>
    <n v="0"/>
    <n v="0"/>
    <n v="0"/>
    <n v="0"/>
    <n v="0"/>
    <n v="0"/>
    <n v="0"/>
    <n v="0"/>
    <n v="0"/>
    <n v="0"/>
    <n v="0"/>
    <n v="0"/>
    <n v="0"/>
    <n v="0"/>
    <n v="0"/>
    <n v="0"/>
    <n v="0"/>
    <n v="0"/>
    <n v="0"/>
    <n v="0"/>
    <n v="0"/>
    <n v="0"/>
    <n v="0"/>
    <x v="0"/>
    <e v="#REF!"/>
    <x v="0"/>
  </r>
  <r>
    <s v="L1YB09WE1L0BEIGE BLANCO"/>
    <s v="12/01/2021"/>
    <d v="2021-05-06T00:00:00"/>
    <m/>
    <x v="1"/>
    <x v="6"/>
    <s v="004.275.013.013"/>
    <s v="L1YB09WE1L0"/>
    <s v="GABARDINE FASHION PANT_MINIME"/>
    <s v="G036"/>
    <s v="BEIGE BLANCO"/>
    <s v="GABARDINE EXTRA"/>
    <s v="PK"/>
    <n v="49"/>
    <x v="1"/>
    <n v="39000"/>
    <n v="199"/>
    <n v="15.19"/>
    <n v="0.31"/>
    <m/>
    <m/>
    <m/>
    <m/>
    <m/>
    <m/>
    <m/>
    <m/>
    <m/>
    <n v="0"/>
    <n v="0"/>
    <n v="0"/>
    <n v="0"/>
    <n v="0"/>
    <n v="0"/>
    <n v="0"/>
    <n v="0"/>
    <n v="0"/>
    <n v="0"/>
    <n v="0"/>
    <n v="0"/>
    <n v="0"/>
    <n v="0"/>
    <n v="0"/>
    <n v="0"/>
    <n v="0"/>
    <n v="0"/>
    <n v="0"/>
    <n v="0"/>
    <n v="0"/>
    <n v="0"/>
    <n v="0"/>
    <n v="0"/>
    <n v="0"/>
    <x v="0"/>
    <e v="#REF!"/>
    <x v="0"/>
  </r>
  <r>
    <s v="L1YB09WE1L0MOSSY GREEN"/>
    <s v="12/01/2021"/>
    <d v="2021-05-06T00:00:00"/>
    <m/>
    <x v="1"/>
    <x v="6"/>
    <s v="004.275.013.013"/>
    <s v="L1YB09WE1L0"/>
    <s v="GABARDINE FASHION PANT_MINIME"/>
    <s v="G9D5"/>
    <s v="MOSSY GREEN"/>
    <s v="GABARDINE EXTRA"/>
    <s v="PK"/>
    <n v="49"/>
    <x v="1"/>
    <n v="39000"/>
    <n v="199"/>
    <n v="15.19"/>
    <n v="0.31"/>
    <m/>
    <m/>
    <m/>
    <m/>
    <m/>
    <m/>
    <m/>
    <m/>
    <m/>
    <n v="0"/>
    <n v="0"/>
    <n v="0"/>
    <n v="0"/>
    <n v="0"/>
    <n v="0"/>
    <n v="0"/>
    <n v="0"/>
    <n v="0"/>
    <n v="0"/>
    <n v="0"/>
    <n v="0"/>
    <n v="0"/>
    <n v="0"/>
    <n v="0"/>
    <n v="0"/>
    <n v="0"/>
    <n v="0"/>
    <n v="0"/>
    <n v="0"/>
    <n v="0"/>
    <n v="0"/>
    <n v="0"/>
    <n v="0"/>
    <n v="0"/>
    <x v="0"/>
    <e v="#REF!"/>
    <x v="0"/>
  </r>
  <r>
    <s v="L2RA02D4G23INDIANA"/>
    <s v="01/01/2022"/>
    <d v="2021-05-06T00:00:00"/>
    <m/>
    <x v="3"/>
    <x v="6"/>
    <s v="004.275.012.012"/>
    <s v="L2RA02D4G23"/>
    <s v="DENIM SKINNY PANTS_MINIME"/>
    <s v="IND5"/>
    <s v="INDIANA"/>
    <s v="ECO FLOOR-HEMP SS INDACO"/>
    <s v="PK"/>
    <n v="49"/>
    <x v="1"/>
    <n v="39000"/>
    <n v="199"/>
    <n v="15.19"/>
    <n v="0.31"/>
    <m/>
    <m/>
    <m/>
    <m/>
    <m/>
    <m/>
    <m/>
    <m/>
    <m/>
    <n v="0"/>
    <n v="0"/>
    <n v="0"/>
    <n v="0"/>
    <n v="0"/>
    <n v="0"/>
    <n v="0"/>
    <n v="0"/>
    <n v="0"/>
    <n v="0"/>
    <n v="0"/>
    <n v="0"/>
    <n v="0"/>
    <n v="0"/>
    <n v="0"/>
    <n v="0"/>
    <n v="0"/>
    <n v="0"/>
    <n v="0"/>
    <n v="0"/>
    <n v="0"/>
    <n v="0"/>
    <n v="0"/>
    <n v="0"/>
    <n v="0"/>
    <x v="0"/>
    <e v="#REF!"/>
    <x v="0"/>
  </r>
  <r>
    <s v="L2RA04D4K41HIRO"/>
    <s v="12/01/2021"/>
    <d v="2021-05-06T00:00:00"/>
    <m/>
    <x v="3"/>
    <x v="6"/>
    <s v="004.275.010.011"/>
    <s v="L2RA04D4K41"/>
    <s v="DENIM FASHION FIT PANTS_MINIME"/>
    <s v="HIRO"/>
    <s v="HIRO"/>
    <s v="HIRO RG INDACO"/>
    <s v="TN"/>
    <n v="49"/>
    <x v="1"/>
    <n v="39000"/>
    <n v="199"/>
    <n v="15.19"/>
    <n v="0.31"/>
    <m/>
    <m/>
    <m/>
    <m/>
    <m/>
    <m/>
    <m/>
    <m/>
    <m/>
    <n v="0"/>
    <n v="0"/>
    <n v="0"/>
    <n v="0"/>
    <n v="0"/>
    <n v="0"/>
    <n v="0"/>
    <n v="0"/>
    <n v="0"/>
    <n v="0"/>
    <n v="0"/>
    <n v="0"/>
    <n v="0"/>
    <n v="0"/>
    <n v="0"/>
    <n v="0"/>
    <n v="0"/>
    <n v="0"/>
    <n v="0"/>
    <n v="0"/>
    <n v="0"/>
    <n v="0"/>
    <n v="0"/>
    <n v="0"/>
    <n v="0"/>
    <x v="0"/>
    <e v="#REF!"/>
    <x v="0"/>
  </r>
  <r>
    <s v="L2RA05D4EX0RONIN"/>
    <s v="12/01/2021"/>
    <d v="2021-05-06T00:00:00"/>
    <m/>
    <x v="3"/>
    <x v="6"/>
    <s v="004.275.010.011"/>
    <s v="L2RA05D4EX0"/>
    <s v="DENIM SKINNY PANTS_MINIME"/>
    <s v="RNIN"/>
    <s v="RONIN"/>
    <s v="ECO CHEROKEE STR INDACO"/>
    <s v="TN"/>
    <n v="49"/>
    <x v="1"/>
    <n v="39000"/>
    <n v="199"/>
    <n v="15.19"/>
    <n v="0.31"/>
    <m/>
    <m/>
    <m/>
    <m/>
    <m/>
    <m/>
    <m/>
    <m/>
    <m/>
    <n v="0"/>
    <n v="0"/>
    <n v="0"/>
    <n v="0"/>
    <n v="0"/>
    <n v="0"/>
    <n v="0"/>
    <n v="0"/>
    <n v="0"/>
    <n v="0"/>
    <n v="0"/>
    <n v="0"/>
    <n v="0"/>
    <n v="0"/>
    <n v="0"/>
    <n v="0"/>
    <n v="0"/>
    <n v="0"/>
    <n v="0"/>
    <n v="0"/>
    <n v="0"/>
    <n v="0"/>
    <n v="0"/>
    <n v="0"/>
    <n v="0"/>
    <x v="0"/>
    <e v="#REF!"/>
    <x v="0"/>
  </r>
  <r>
    <s v="L2RA05D4EX0SAMURAI"/>
    <s v="12/01/2021"/>
    <d v="2021-05-06T00:00:00"/>
    <m/>
    <x v="3"/>
    <x v="6"/>
    <s v="004.275.010.011"/>
    <s v="L2RA05D4EX0"/>
    <s v="DENIM SKINNY PANTS_MINIME"/>
    <s v="SMRA"/>
    <s v="SAMURAI"/>
    <s v="ECO CHEROKEE STR INDACO"/>
    <s v="TN"/>
    <n v="49"/>
    <x v="1"/>
    <n v="39000"/>
    <n v="199"/>
    <n v="15.19"/>
    <n v="0.31"/>
    <m/>
    <m/>
    <m/>
    <m/>
    <m/>
    <m/>
    <m/>
    <m/>
    <m/>
    <n v="0"/>
    <n v="0"/>
    <n v="0"/>
    <n v="0"/>
    <n v="0"/>
    <n v="0"/>
    <n v="0"/>
    <n v="0"/>
    <n v="0"/>
    <n v="0"/>
    <n v="0"/>
    <n v="0"/>
    <n v="0"/>
    <n v="0"/>
    <n v="0"/>
    <n v="0"/>
    <n v="0"/>
    <n v="0"/>
    <n v="0"/>
    <n v="0"/>
    <n v="0"/>
    <n v="0"/>
    <n v="0"/>
    <n v="0"/>
    <n v="0"/>
    <x v="0"/>
    <e v="#REF!"/>
    <x v="0"/>
  </r>
  <r>
    <s v="L2RA06D4G80GLACIAL MEDIUM WASH"/>
    <s v="12/01/2021"/>
    <d v="2021-05-06T00:00:00"/>
    <m/>
    <x v="3"/>
    <x v="6"/>
    <s v="004.275.012.012"/>
    <s v="L2RA06D4G80"/>
    <s v="DENIM SKINNY PANTS"/>
    <s v="LALW"/>
    <s v="GLACIAL MEDIUM WASH"/>
    <s v="BLUE COMFORT DENIM_9.9 OZ"/>
    <s v="PK"/>
    <n v="49"/>
    <x v="1"/>
    <n v="39000"/>
    <n v="199"/>
    <n v="15.19"/>
    <n v="0.31"/>
    <m/>
    <m/>
    <m/>
    <m/>
    <m/>
    <m/>
    <m/>
    <m/>
    <m/>
    <n v="0"/>
    <n v="0"/>
    <n v="0"/>
    <n v="0"/>
    <n v="0"/>
    <n v="0"/>
    <n v="0"/>
    <n v="0"/>
    <n v="0"/>
    <n v="0"/>
    <n v="0"/>
    <n v="0"/>
    <n v="0"/>
    <n v="0"/>
    <n v="0"/>
    <n v="0"/>
    <n v="0"/>
    <n v="0"/>
    <n v="0"/>
    <n v="0"/>
    <n v="0"/>
    <n v="0"/>
    <n v="0"/>
    <n v="0"/>
    <n v="0"/>
    <x v="0"/>
    <e v="#REF!"/>
    <x v="0"/>
  </r>
  <r>
    <s v="L2RA07D4G80ZAPHIRE DAMAGED WASH"/>
    <s v="12/01/2021"/>
    <d v="2021-05-06T00:00:00"/>
    <m/>
    <x v="3"/>
    <x v="6"/>
    <s v="004.275.012.012"/>
    <s v="L2RA07D4G80"/>
    <s v="DENIM SKINNY PANTS"/>
    <s v="ZPHD"/>
    <s v="ZAPHIRE DAMAGED WASH"/>
    <s v="BLUE COMFORT DENIM_9.9 OZ"/>
    <s v="PK"/>
    <n v="49"/>
    <x v="1"/>
    <n v="39000"/>
    <n v="199"/>
    <n v="15.19"/>
    <n v="0.31"/>
    <m/>
    <m/>
    <m/>
    <m/>
    <m/>
    <m/>
    <m/>
    <m/>
    <m/>
    <n v="0"/>
    <n v="0"/>
    <n v="0"/>
    <n v="0"/>
    <n v="0"/>
    <n v="0"/>
    <n v="0"/>
    <n v="0"/>
    <n v="0"/>
    <n v="0"/>
    <n v="0"/>
    <n v="0"/>
    <n v="0"/>
    <n v="0"/>
    <n v="0"/>
    <n v="0"/>
    <n v="0"/>
    <n v="0"/>
    <n v="0"/>
    <n v="0"/>
    <n v="0"/>
    <n v="0"/>
    <n v="0"/>
    <n v="0"/>
    <n v="0"/>
    <x v="0"/>
    <e v="#REF!"/>
    <x v="0"/>
  </r>
  <r>
    <s v="L2RA09D46T0SUPER PATCH BLUE WASH"/>
    <s v="01/01/2022"/>
    <d v="2021-05-06T00:00:00"/>
    <m/>
    <x v="3"/>
    <x v="6"/>
    <s v="004.275.010.011"/>
    <s v="L2RA09D46T0"/>
    <s v="DENIM SLIM PANTS"/>
    <s v="SPEB"/>
    <s v="SUPER PATCH BLUE WASH"/>
    <s v="COMFORT DENIM_11.4 OZ"/>
    <s v="PK"/>
    <n v="49"/>
    <x v="1"/>
    <n v="39000"/>
    <n v="199"/>
    <n v="15.19"/>
    <n v="0.31"/>
    <m/>
    <m/>
    <m/>
    <m/>
    <m/>
    <m/>
    <m/>
    <m/>
    <m/>
    <n v="0"/>
    <n v="0"/>
    <n v="0"/>
    <n v="0"/>
    <n v="0"/>
    <n v="0"/>
    <n v="0"/>
    <n v="0"/>
    <n v="0"/>
    <n v="0"/>
    <n v="0"/>
    <n v="0"/>
    <n v="0"/>
    <n v="0"/>
    <n v="0"/>
    <n v="0"/>
    <n v="0"/>
    <n v="0"/>
    <n v="0"/>
    <n v="0"/>
    <n v="0"/>
    <n v="0"/>
    <n v="0"/>
    <n v="0"/>
    <n v="0"/>
    <x v="0"/>
    <e v="#REF!"/>
    <x v="0"/>
  </r>
  <r>
    <s v="L2RA10D4L70GREY CLOUDS WASH"/>
    <s v="12/01/2021"/>
    <d v="2021-05-06T00:00:00"/>
    <m/>
    <x v="3"/>
    <x v="6"/>
    <s v="004.275.012.012"/>
    <s v="L2RA10D4L70"/>
    <s v="BLACK DENIM SKINNY PANTS"/>
    <s v="YCLD"/>
    <s v="GREY CLOUDS WASH"/>
    <s v="BLACK COMFORT DENIM_TBD"/>
    <s v="PK"/>
    <n v="49"/>
    <x v="1"/>
    <n v="39000"/>
    <n v="199"/>
    <n v="15.19"/>
    <n v="0.31"/>
    <m/>
    <m/>
    <m/>
    <m/>
    <m/>
    <m/>
    <m/>
    <m/>
    <m/>
    <n v="0"/>
    <n v="0"/>
    <n v="0"/>
    <n v="0"/>
    <n v="0"/>
    <n v="0"/>
    <n v="0"/>
    <n v="0"/>
    <n v="0"/>
    <n v="0"/>
    <n v="0"/>
    <n v="0"/>
    <n v="0"/>
    <n v="0"/>
    <n v="0"/>
    <n v="0"/>
    <n v="0"/>
    <n v="0"/>
    <n v="0"/>
    <n v="0"/>
    <n v="0"/>
    <n v="0"/>
    <n v="0"/>
    <n v="0"/>
    <n v="0"/>
    <x v="0"/>
    <e v="#REF!"/>
    <x v="0"/>
  </r>
  <r>
    <s v="L2RA11D4K60DARK INDIGO DIRTY WASH"/>
    <s v="01/01/2022"/>
    <d v="2021-05-06T00:00:00"/>
    <m/>
    <x v="3"/>
    <x v="6"/>
    <s v="004.275.010.011"/>
    <s v="L2RA11D4K60"/>
    <s v="DENIM OVERSIZE PANTS"/>
    <s v="DDNH"/>
    <s v="DARK INDIGO DIRTY WASH"/>
    <s v="ECO NAGOYA SS INDACO"/>
    <s v="IN"/>
    <n v="49"/>
    <x v="1"/>
    <n v="39000"/>
    <n v="199"/>
    <n v="15.19"/>
    <n v="0.31"/>
    <m/>
    <m/>
    <m/>
    <m/>
    <m/>
    <m/>
    <m/>
    <m/>
    <m/>
    <n v="0"/>
    <n v="0"/>
    <n v="0"/>
    <n v="0"/>
    <n v="0"/>
    <n v="0"/>
    <n v="0"/>
    <n v="0"/>
    <n v="0"/>
    <n v="0"/>
    <n v="0"/>
    <n v="0"/>
    <n v="0"/>
    <n v="0"/>
    <n v="0"/>
    <n v="0"/>
    <n v="0"/>
    <n v="0"/>
    <n v="0"/>
    <n v="0"/>
    <n v="0"/>
    <n v="0"/>
    <n v="0"/>
    <n v="0"/>
    <n v="0"/>
    <x v="0"/>
    <e v="#REF!"/>
    <x v="0"/>
  </r>
  <r>
    <s v="L2RA12D4GV0CARRY DARK"/>
    <s v="12/01/2021"/>
    <d v="2021-05-06T00:00:00"/>
    <m/>
    <x v="3"/>
    <x v="6"/>
    <s v="004.275.012.012"/>
    <s v="L2RA12D4GV0"/>
    <s v="DENIM SKINNY PANTS_CORE"/>
    <s v="1CRD"/>
    <s v="CARRY DARK"/>
    <s v="ECO CARRY SS INDACO"/>
    <s v="PK"/>
    <n v="42"/>
    <x v="1"/>
    <n v="29000"/>
    <n v="169"/>
    <n v="13.02"/>
    <n v="0.31"/>
    <m/>
    <m/>
    <m/>
    <m/>
    <m/>
    <m/>
    <m/>
    <m/>
    <m/>
    <n v="0"/>
    <n v="0"/>
    <n v="0"/>
    <n v="0"/>
    <n v="0"/>
    <n v="0"/>
    <n v="0"/>
    <n v="0"/>
    <n v="0"/>
    <n v="0"/>
    <n v="0"/>
    <n v="0"/>
    <n v="0"/>
    <n v="0"/>
    <n v="0"/>
    <n v="0"/>
    <n v="0"/>
    <n v="0"/>
    <n v="0"/>
    <n v="0"/>
    <n v="0"/>
    <n v="0"/>
    <n v="0"/>
    <n v="0"/>
    <n v="0"/>
    <x v="0"/>
    <e v="#REF!"/>
    <x v="0"/>
  </r>
  <r>
    <s v="L2RA12D4GV0CARRY MID"/>
    <s v="12/01/2021"/>
    <d v="2021-05-06T00:00:00"/>
    <m/>
    <x v="3"/>
    <x v="6"/>
    <s v="004.275.012.012"/>
    <s v="L2RA12D4GV0"/>
    <s v="DENIM SKINNY PANTS_CORE"/>
    <s v="1CRM"/>
    <s v="CARRY MID"/>
    <s v="ECO CARRY SS INDACO"/>
    <s v="PK"/>
    <n v="42"/>
    <x v="1"/>
    <n v="29000"/>
    <n v="169"/>
    <n v="13.02"/>
    <n v="0.31"/>
    <m/>
    <m/>
    <m/>
    <m/>
    <m/>
    <m/>
    <m/>
    <m/>
    <m/>
    <n v="0"/>
    <n v="0"/>
    <n v="0"/>
    <n v="0"/>
    <n v="0"/>
    <n v="0"/>
    <n v="0"/>
    <n v="0"/>
    <n v="0"/>
    <n v="0"/>
    <n v="0"/>
    <n v="0"/>
    <n v="0"/>
    <n v="0"/>
    <n v="0"/>
    <n v="0"/>
    <n v="0"/>
    <n v="0"/>
    <n v="0"/>
    <n v="0"/>
    <n v="0"/>
    <n v="0"/>
    <n v="0"/>
    <n v="0"/>
    <n v="0"/>
    <x v="0"/>
    <e v="#REF!"/>
    <x v="0"/>
  </r>
  <r>
    <s v="L2RB00WE7X0HONEY PIE"/>
    <s v="12/01/2021"/>
    <d v="2021-05-06T00:00:00"/>
    <m/>
    <x v="1"/>
    <x v="6"/>
    <s v="004.275.013.013"/>
    <s v="L2RB00WE7X0"/>
    <s v="CARGO PANTS"/>
    <s v="G200"/>
    <s v="HONEY PIE"/>
    <s v="STRETCH NYLON TECH 150GSM"/>
    <s v="CN"/>
    <n v="49"/>
    <x v="1"/>
    <n v="39000"/>
    <n v="199"/>
    <n v="15.19"/>
    <n v="0.31"/>
    <m/>
    <m/>
    <m/>
    <m/>
    <m/>
    <m/>
    <m/>
    <m/>
    <m/>
    <n v="0"/>
    <n v="0"/>
    <n v="0"/>
    <n v="0"/>
    <n v="0"/>
    <n v="0"/>
    <n v="0"/>
    <n v="0"/>
    <n v="0"/>
    <n v="0"/>
    <n v="0"/>
    <n v="0"/>
    <n v="0"/>
    <n v="0"/>
    <n v="0"/>
    <n v="0"/>
    <n v="0"/>
    <n v="0"/>
    <n v="0"/>
    <n v="0"/>
    <n v="0"/>
    <n v="0"/>
    <n v="0"/>
    <n v="0"/>
    <n v="0"/>
    <x v="0"/>
    <e v="#REF!"/>
    <x v="0"/>
  </r>
  <r>
    <s v="L2RB00WE7X0SMART BLUE"/>
    <s v="02/01/2022"/>
    <d v="2021-05-06T00:00:00"/>
    <m/>
    <x v="1"/>
    <x v="6"/>
    <s v="004.275.013.013"/>
    <s v="L2RB00WE7X0"/>
    <s v="CARGO PANTS"/>
    <s v="G7V2"/>
    <s v="SMART BLUE"/>
    <s v="STRETCH NYLON TECH 150GSM"/>
    <s v="CN"/>
    <n v="49"/>
    <x v="1"/>
    <n v="39000"/>
    <n v="199"/>
    <n v="15.19"/>
    <n v="0.31"/>
    <m/>
    <m/>
    <m/>
    <m/>
    <m/>
    <m/>
    <m/>
    <m/>
    <m/>
    <n v="0"/>
    <n v="0"/>
    <n v="0"/>
    <n v="0"/>
    <n v="0"/>
    <n v="0"/>
    <n v="0"/>
    <n v="0"/>
    <n v="0"/>
    <n v="0"/>
    <n v="0"/>
    <n v="0"/>
    <n v="0"/>
    <n v="0"/>
    <n v="0"/>
    <n v="0"/>
    <n v="0"/>
    <n v="0"/>
    <n v="0"/>
    <n v="0"/>
    <n v="0"/>
    <n v="0"/>
    <n v="0"/>
    <n v="0"/>
    <n v="0"/>
    <x v="0"/>
    <e v="#REF!"/>
    <x v="0"/>
  </r>
  <r>
    <s v="L2RB00WE7X0Jet Black A996"/>
    <s v="12/01/2021"/>
    <d v="2021-05-06T00:00:00"/>
    <m/>
    <x v="1"/>
    <x v="6"/>
    <s v="004.275.013.013"/>
    <s v="L2RB00WE7X0"/>
    <s v="CARGO PANTS"/>
    <s v="JBLK"/>
    <s v="Jet Black A996"/>
    <s v="STRETCH NYLON TECH 150GSM"/>
    <s v="CN"/>
    <n v="49"/>
    <x v="1"/>
    <n v="39000"/>
    <n v="199"/>
    <n v="15.19"/>
    <n v="0.31"/>
    <m/>
    <m/>
    <m/>
    <m/>
    <m/>
    <m/>
    <m/>
    <m/>
    <m/>
    <n v="0"/>
    <n v="0"/>
    <n v="0"/>
    <n v="0"/>
    <n v="0"/>
    <n v="0"/>
    <n v="0"/>
    <n v="0"/>
    <n v="0"/>
    <n v="0"/>
    <n v="0"/>
    <n v="0"/>
    <n v="0"/>
    <n v="0"/>
    <n v="0"/>
    <n v="0"/>
    <n v="0"/>
    <n v="0"/>
    <n v="0"/>
    <n v="0"/>
    <n v="0"/>
    <n v="0"/>
    <n v="0"/>
    <n v="0"/>
    <n v="0"/>
    <x v="0"/>
    <e v="#REF!"/>
    <x v="0"/>
  </r>
  <r>
    <s v="L2RB03WECW1ARCTIC WIND"/>
    <s v="01/01/2022"/>
    <d v="2021-05-06T00:00:00"/>
    <m/>
    <x v="1"/>
    <x v="6"/>
    <s v="004.275.013.013"/>
    <s v="L2RB03WECW1"/>
    <s v="BIO BULL SKINNY PANTS_MINIME"/>
    <s v="A702"/>
    <s v="ARCTIC WIND"/>
    <s v="BIO BULL"/>
    <s v="PK"/>
    <n v="46"/>
    <x v="1"/>
    <n v="39000"/>
    <n v="189"/>
    <n v="14.26"/>
    <n v="0.31"/>
    <m/>
    <m/>
    <m/>
    <m/>
    <m/>
    <m/>
    <m/>
    <m/>
    <m/>
    <n v="0"/>
    <n v="0"/>
    <n v="0"/>
    <n v="0"/>
    <n v="0"/>
    <n v="0"/>
    <n v="0"/>
    <n v="0"/>
    <n v="0"/>
    <n v="0"/>
    <n v="0"/>
    <n v="0"/>
    <n v="0"/>
    <n v="0"/>
    <n v="0"/>
    <n v="0"/>
    <n v="0"/>
    <n v="0"/>
    <n v="0"/>
    <n v="0"/>
    <n v="0"/>
    <n v="0"/>
    <n v="0"/>
    <n v="0"/>
    <n v="0"/>
    <x v="0"/>
    <e v="#REF!"/>
    <x v="0"/>
  </r>
  <r>
    <s v="L2RB03WECW1Pure White"/>
    <s v="01/01/2022"/>
    <d v="2021-05-06T00:00:00"/>
    <m/>
    <x v="1"/>
    <x v="6"/>
    <s v="004.275.013.013"/>
    <s v="L2RB03WECW1"/>
    <s v="BIO BULL SKINNY PANTS_MINIME"/>
    <s v="G011"/>
    <s v="Pure White"/>
    <s v="BIO BULL"/>
    <s v="PK"/>
    <n v="46"/>
    <x v="1"/>
    <n v="39000"/>
    <n v="189"/>
    <n v="14.26"/>
    <n v="0.31"/>
    <m/>
    <m/>
    <m/>
    <m/>
    <m/>
    <m/>
    <m/>
    <m/>
    <m/>
    <n v="0"/>
    <n v="0"/>
    <n v="0"/>
    <n v="0"/>
    <n v="0"/>
    <n v="0"/>
    <n v="0"/>
    <n v="0"/>
    <n v="0"/>
    <n v="0"/>
    <n v="0"/>
    <n v="0"/>
    <n v="0"/>
    <n v="0"/>
    <n v="0"/>
    <n v="0"/>
    <n v="0"/>
    <n v="0"/>
    <n v="0"/>
    <n v="0"/>
    <n v="0"/>
    <n v="0"/>
    <n v="0"/>
    <n v="0"/>
    <n v="0"/>
    <x v="0"/>
    <e v="#REF!"/>
    <x v="0"/>
  </r>
  <r>
    <s v="L2RB03WECW1IMPACT GREY"/>
    <s v="01/01/2022"/>
    <d v="2021-05-06T00:00:00"/>
    <m/>
    <x v="1"/>
    <x v="6"/>
    <s v="004.275.013.013"/>
    <s v="L2RB03WECW1"/>
    <s v="BIO BULL SKINNY PANTS_MINIME"/>
    <s v="G9I0"/>
    <s v="IMPACT GREY"/>
    <s v="BIO BULL"/>
    <s v="PK"/>
    <n v="46"/>
    <x v="1"/>
    <n v="39000"/>
    <n v="189"/>
    <n v="14.26"/>
    <n v="0.31"/>
    <m/>
    <m/>
    <m/>
    <m/>
    <m/>
    <m/>
    <m/>
    <m/>
    <m/>
    <n v="0"/>
    <n v="0"/>
    <n v="0"/>
    <n v="0"/>
    <n v="0"/>
    <n v="0"/>
    <n v="0"/>
    <n v="0"/>
    <n v="0"/>
    <n v="0"/>
    <n v="0"/>
    <n v="0"/>
    <n v="0"/>
    <n v="0"/>
    <n v="0"/>
    <n v="0"/>
    <n v="0"/>
    <n v="0"/>
    <n v="0"/>
    <n v="0"/>
    <n v="0"/>
    <n v="0"/>
    <n v="0"/>
    <n v="0"/>
    <n v="0"/>
    <x v="0"/>
    <e v="#REF!"/>
    <x v="0"/>
  </r>
  <r>
    <s v="L2RB07WEGH0SMART BLUE AND WHITE STRIPES"/>
    <s v="01/01/2022"/>
    <d v="2021-05-06T00:00:00"/>
    <m/>
    <x v="1"/>
    <x v="6"/>
    <s v="004.275.013.013"/>
    <s v="L2RB07WEGH0"/>
    <s v="TAILORED PANTS_CEREMONY"/>
    <s v="S70D"/>
    <s v="SMART BLUE AND WHITE STRIPES"/>
    <s v="STRIPED SEER SUCKER"/>
    <s v="TN"/>
    <n v="49"/>
    <x v="3"/>
    <n v="39000"/>
    <n v="199"/>
    <n v="15.19"/>
    <n v="0.31"/>
    <m/>
    <m/>
    <m/>
    <m/>
    <m/>
    <m/>
    <m/>
    <m/>
    <m/>
    <n v="0"/>
    <n v="0"/>
    <n v="0"/>
    <n v="0"/>
    <n v="0"/>
    <n v="0"/>
    <n v="0"/>
    <n v="0"/>
    <n v="0"/>
    <n v="0"/>
    <n v="0"/>
    <n v="0"/>
    <n v="0"/>
    <n v="0"/>
    <n v="0"/>
    <n v="0"/>
    <n v="0"/>
    <n v="0"/>
    <n v="0"/>
    <n v="0"/>
    <n v="0"/>
    <n v="0"/>
    <n v="0"/>
    <n v="0"/>
    <n v="0"/>
    <x v="0"/>
    <e v="#REF!"/>
    <x v="0"/>
  </r>
  <r>
    <s v="L2RB08K3PG0SMART BLUE"/>
    <s v="01/01/2022"/>
    <d v="2021-05-06T00:00:00"/>
    <m/>
    <x v="0"/>
    <x v="6"/>
    <s v="004.275.013.013"/>
    <s v="L2RB08K3PG0"/>
    <s v="TAILORED PANTS_CEREMONY"/>
    <s v="G7V2"/>
    <s v="SMART BLUE"/>
    <s v="NEW MONACO PONTE"/>
    <s v="CN"/>
    <n v="69"/>
    <x v="1"/>
    <n v="59000"/>
    <n v="279"/>
    <n v="21.39"/>
    <n v="0.31"/>
    <m/>
    <m/>
    <m/>
    <m/>
    <m/>
    <m/>
    <m/>
    <m/>
    <m/>
    <n v="0"/>
    <n v="0"/>
    <n v="0"/>
    <n v="0"/>
    <n v="0"/>
    <n v="0"/>
    <n v="0"/>
    <n v="0"/>
    <n v="0"/>
    <n v="0"/>
    <n v="0"/>
    <n v="0"/>
    <n v="0"/>
    <n v="0"/>
    <n v="0"/>
    <n v="0"/>
    <n v="0"/>
    <n v="0"/>
    <n v="0"/>
    <n v="0"/>
    <n v="0"/>
    <n v="0"/>
    <n v="0"/>
    <n v="0"/>
    <n v="0"/>
    <x v="0"/>
    <e v="#REF!"/>
    <x v="0"/>
  </r>
  <r>
    <s v="L2RB09WDD52DOLPHIN GREY"/>
    <s v="12/01/2021"/>
    <d v="2021-05-06T00:00:00"/>
    <m/>
    <x v="1"/>
    <x v="6"/>
    <s v="004.275.013.013"/>
    <s v="L2RB09WDD52"/>
    <s v="SATEEN CARGO PANTS_CORE"/>
    <s v="G9M0"/>
    <s v="DOLPHIN GREY"/>
    <s v="WINTER STRETCH SATEEN"/>
    <s v="PK"/>
    <m/>
    <x v="1"/>
    <n v="0"/>
    <n v="0"/>
    <n v="0"/>
    <e v="#DIV/0!"/>
    <m/>
    <m/>
    <m/>
    <m/>
    <m/>
    <m/>
    <m/>
    <m/>
    <m/>
    <n v="0"/>
    <n v="0"/>
    <n v="0"/>
    <n v="0"/>
    <n v="0"/>
    <n v="0"/>
    <n v="0"/>
    <n v="0"/>
    <n v="0"/>
    <n v="0"/>
    <n v="0"/>
    <n v="0"/>
    <n v="0"/>
    <n v="0"/>
    <n v="0"/>
    <n v="0"/>
    <n v="0"/>
    <n v="0"/>
    <n v="0"/>
    <n v="0"/>
    <n v="0"/>
    <n v="0"/>
    <n v="0"/>
    <n v="0"/>
    <n v="0"/>
    <x v="0"/>
    <e v="#REF!"/>
    <x v="0"/>
  </r>
  <r>
    <s v="L2RB09WDD52HAZEL WOOD"/>
    <s v="12/01/2021"/>
    <d v="2021-05-06T00:00:00"/>
    <m/>
    <x v="1"/>
    <x v="6"/>
    <s v="004.275.013.013"/>
    <s v="L2RB09WDD52"/>
    <s v="SATEEN CARGO PANTS_CORE"/>
    <s v="G8DK"/>
    <s v="HAZEL WOOD"/>
    <s v="WINTER STRETCH SATEEN"/>
    <s v="PK"/>
    <m/>
    <x v="1"/>
    <n v="0"/>
    <n v="0"/>
    <n v="0"/>
    <e v="#DIV/0!"/>
    <m/>
    <m/>
    <m/>
    <m/>
    <m/>
    <m/>
    <m/>
    <m/>
    <m/>
    <n v="0"/>
    <n v="0"/>
    <n v="0"/>
    <n v="0"/>
    <n v="0"/>
    <n v="0"/>
    <n v="0"/>
    <n v="0"/>
    <n v="0"/>
    <n v="0"/>
    <n v="0"/>
    <n v="0"/>
    <n v="0"/>
    <n v="0"/>
    <n v="0"/>
    <n v="0"/>
    <n v="0"/>
    <n v="0"/>
    <n v="0"/>
    <n v="0"/>
    <n v="0"/>
    <n v="0"/>
    <n v="0"/>
    <n v="0"/>
    <n v="0"/>
    <x v="0"/>
    <e v="#REF!"/>
    <x v="0"/>
  </r>
  <r>
    <s v="L2RB09WDD52MARIETTA BLUE A772"/>
    <s v="12/01/2021"/>
    <d v="2021-05-06T00:00:00"/>
    <m/>
    <x v="1"/>
    <x v="6"/>
    <s v="004.275.013.013"/>
    <s v="L2RB09WDD52"/>
    <s v="SATEEN CARGO PANTS_CORE"/>
    <s v="MTBL"/>
    <s v="MARIETTA BLUE A772"/>
    <s v="WINTER STRETCH SATEEN"/>
    <s v="PK"/>
    <m/>
    <x v="1"/>
    <n v="0"/>
    <n v="0"/>
    <n v="0"/>
    <e v="#DIV/0!"/>
    <m/>
    <m/>
    <m/>
    <m/>
    <m/>
    <m/>
    <m/>
    <m/>
    <m/>
    <n v="0"/>
    <n v="0"/>
    <n v="0"/>
    <n v="0"/>
    <n v="0"/>
    <n v="0"/>
    <n v="0"/>
    <n v="0"/>
    <n v="0"/>
    <n v="0"/>
    <n v="0"/>
    <n v="0"/>
    <n v="0"/>
    <n v="0"/>
    <n v="0"/>
    <n v="0"/>
    <n v="0"/>
    <n v="0"/>
    <n v="0"/>
    <n v="0"/>
    <n v="0"/>
    <n v="0"/>
    <n v="0"/>
    <n v="0"/>
    <n v="0"/>
    <x v="0"/>
    <e v="#REF!"/>
    <x v="0"/>
  </r>
  <r>
    <s v="L2RB09WDD52Pure White"/>
    <s v="12/01/2021"/>
    <d v="2021-05-06T00:00:00"/>
    <m/>
    <x v="1"/>
    <x v="6"/>
    <s v="004.275.013.013"/>
    <s v="L2RB09WDD52"/>
    <s v="SATEEN CARGO PANTS_CORE"/>
    <s v="G011"/>
    <s v="Pure White"/>
    <s v="WINTER STRETCH SATEEN"/>
    <s v="PK"/>
    <m/>
    <x v="1"/>
    <n v="0"/>
    <n v="0"/>
    <n v="0"/>
    <e v="#DIV/0!"/>
    <m/>
    <m/>
    <m/>
    <m/>
    <m/>
    <m/>
    <m/>
    <m/>
    <m/>
    <n v="0"/>
    <n v="0"/>
    <n v="0"/>
    <n v="0"/>
    <n v="0"/>
    <n v="0"/>
    <n v="0"/>
    <n v="0"/>
    <n v="0"/>
    <n v="0"/>
    <n v="0"/>
    <n v="0"/>
    <n v="0"/>
    <n v="0"/>
    <n v="0"/>
    <n v="0"/>
    <n v="0"/>
    <n v="0"/>
    <n v="0"/>
    <n v="0"/>
    <n v="0"/>
    <n v="0"/>
    <n v="0"/>
    <n v="0"/>
    <n v="0"/>
    <x v="0"/>
    <e v="#REF!"/>
    <x v="0"/>
  </r>
  <r>
    <s v="L2RB09WDD52SMART BLUE"/>
    <s v="12/01/2021"/>
    <d v="2021-05-06T00:00:00"/>
    <m/>
    <x v="1"/>
    <x v="6"/>
    <s v="004.275.013.013"/>
    <s v="L2RB09WDD52"/>
    <s v="SATEEN CARGO PANTS_CORE"/>
    <s v="G7V2"/>
    <s v="SMART BLUE"/>
    <s v="WINTER STRETCH SATEEN"/>
    <s v="PK"/>
    <m/>
    <x v="1"/>
    <n v="0"/>
    <n v="0"/>
    <n v="0"/>
    <e v="#DIV/0!"/>
    <m/>
    <m/>
    <m/>
    <m/>
    <m/>
    <m/>
    <m/>
    <m/>
    <m/>
    <n v="0"/>
    <n v="0"/>
    <n v="0"/>
    <n v="0"/>
    <n v="0"/>
    <n v="0"/>
    <n v="0"/>
    <n v="0"/>
    <n v="0"/>
    <n v="0"/>
    <n v="0"/>
    <n v="0"/>
    <n v="0"/>
    <n v="0"/>
    <n v="0"/>
    <n v="0"/>
    <n v="0"/>
    <n v="0"/>
    <n v="0"/>
    <n v="0"/>
    <n v="0"/>
    <n v="0"/>
    <n v="0"/>
    <n v="0"/>
    <n v="0"/>
    <x v="0"/>
    <e v="#REF!"/>
    <x v="0"/>
  </r>
  <r>
    <s v="L2RB10WDD52DOLPHIN GREY"/>
    <s v="12/01/2021"/>
    <d v="2021-05-06T00:00:00"/>
    <m/>
    <x v="1"/>
    <x v="6"/>
    <s v="004.275.013.013"/>
    <s v="L2RB10WDD52"/>
    <s v="SATEEN SKINNY PANTS_CORE"/>
    <s v="G9M0"/>
    <s v="DOLPHIN GREY"/>
    <s v="WINTER STRETCH SATEEN"/>
    <s v="PK"/>
    <m/>
    <x v="1"/>
    <n v="0"/>
    <n v="0"/>
    <n v="0"/>
    <e v="#DIV/0!"/>
    <m/>
    <m/>
    <m/>
    <m/>
    <m/>
    <m/>
    <m/>
    <m/>
    <m/>
    <n v="0"/>
    <n v="0"/>
    <n v="0"/>
    <n v="0"/>
    <n v="0"/>
    <n v="0"/>
    <n v="0"/>
    <n v="0"/>
    <n v="0"/>
    <n v="0"/>
    <n v="0"/>
    <n v="0"/>
    <n v="0"/>
    <n v="0"/>
    <n v="0"/>
    <n v="0"/>
    <n v="0"/>
    <n v="0"/>
    <n v="0"/>
    <n v="0"/>
    <n v="0"/>
    <n v="0"/>
    <n v="0"/>
    <n v="0"/>
    <n v="0"/>
    <x v="0"/>
    <e v="#REF!"/>
    <x v="0"/>
  </r>
  <r>
    <s v="L2RB10WDD52HAZEL WOOD"/>
    <s v="12/01/2021"/>
    <d v="2021-05-06T00:00:00"/>
    <m/>
    <x v="1"/>
    <x v="6"/>
    <s v="004.275.013.013"/>
    <s v="L2RB10WDD52"/>
    <s v="SATEEN SKINNY PANTS_CORE"/>
    <s v="G8DK"/>
    <s v="HAZEL WOOD"/>
    <s v="WINTER STRETCH SATEEN"/>
    <s v="PK"/>
    <m/>
    <x v="1"/>
    <n v="0"/>
    <n v="0"/>
    <n v="0"/>
    <e v="#DIV/0!"/>
    <m/>
    <m/>
    <m/>
    <m/>
    <m/>
    <m/>
    <m/>
    <m/>
    <m/>
    <n v="0"/>
    <n v="0"/>
    <n v="0"/>
    <n v="0"/>
    <n v="0"/>
    <n v="0"/>
    <n v="0"/>
    <n v="0"/>
    <n v="0"/>
    <n v="0"/>
    <n v="0"/>
    <n v="0"/>
    <n v="0"/>
    <n v="0"/>
    <n v="0"/>
    <n v="0"/>
    <n v="0"/>
    <n v="0"/>
    <n v="0"/>
    <n v="0"/>
    <n v="0"/>
    <n v="0"/>
    <n v="0"/>
    <n v="0"/>
    <n v="0"/>
    <x v="0"/>
    <e v="#REF!"/>
    <x v="0"/>
  </r>
  <r>
    <s v="L2RB10WDD52MARIETTA BLUE A772"/>
    <s v="12/01/2021"/>
    <d v="2021-05-06T00:00:00"/>
    <m/>
    <x v="1"/>
    <x v="6"/>
    <s v="004.275.013.013"/>
    <s v="L2RB10WDD52"/>
    <s v="SATEEN SKINNY PANTS_CORE"/>
    <s v="MTBL"/>
    <s v="MARIETTA BLUE A772"/>
    <s v="WINTER STRETCH SATEEN"/>
    <s v="PK"/>
    <m/>
    <x v="1"/>
    <n v="0"/>
    <n v="0"/>
    <n v="0"/>
    <e v="#DIV/0!"/>
    <m/>
    <m/>
    <m/>
    <m/>
    <m/>
    <m/>
    <m/>
    <m/>
    <m/>
    <n v="0"/>
    <n v="0"/>
    <n v="0"/>
    <n v="0"/>
    <n v="0"/>
    <n v="0"/>
    <n v="0"/>
    <n v="0"/>
    <n v="0"/>
    <n v="0"/>
    <n v="0"/>
    <n v="0"/>
    <n v="0"/>
    <n v="0"/>
    <n v="0"/>
    <n v="0"/>
    <n v="0"/>
    <n v="0"/>
    <n v="0"/>
    <n v="0"/>
    <n v="0"/>
    <n v="0"/>
    <n v="0"/>
    <n v="0"/>
    <n v="0"/>
    <x v="0"/>
    <e v="#REF!"/>
    <x v="0"/>
  </r>
  <r>
    <s v="L2RB10WDD52Pure White"/>
    <s v="12/01/2021"/>
    <d v="2021-05-06T00:00:00"/>
    <m/>
    <x v="1"/>
    <x v="6"/>
    <s v="004.275.013.013"/>
    <s v="L2RB10WDD52"/>
    <s v="SATEEN SKINNY PANTS_CORE"/>
    <s v="G011"/>
    <s v="Pure White"/>
    <s v="WINTER STRETCH SATEEN"/>
    <s v="PK"/>
    <m/>
    <x v="1"/>
    <n v="0"/>
    <n v="0"/>
    <n v="0"/>
    <e v="#DIV/0!"/>
    <m/>
    <m/>
    <m/>
    <m/>
    <m/>
    <m/>
    <m/>
    <m/>
    <m/>
    <n v="0"/>
    <n v="0"/>
    <n v="0"/>
    <n v="0"/>
    <n v="0"/>
    <n v="0"/>
    <n v="0"/>
    <n v="0"/>
    <n v="0"/>
    <n v="0"/>
    <n v="0"/>
    <n v="0"/>
    <n v="0"/>
    <n v="0"/>
    <n v="0"/>
    <n v="0"/>
    <n v="0"/>
    <n v="0"/>
    <n v="0"/>
    <n v="0"/>
    <n v="0"/>
    <n v="0"/>
    <n v="0"/>
    <n v="0"/>
    <n v="0"/>
    <x v="0"/>
    <e v="#REF!"/>
    <x v="0"/>
  </r>
  <r>
    <s v="L2RB10WDD52SMART BLUE"/>
    <s v="12/01/2021"/>
    <d v="2021-05-06T00:00:00"/>
    <m/>
    <x v="1"/>
    <x v="6"/>
    <s v="004.275.013.013"/>
    <s v="L2RB10WDD52"/>
    <s v="SATEEN SKINNY PANTS_CORE"/>
    <s v="G7V2"/>
    <s v="SMART BLUE"/>
    <s v="WINTER STRETCH SATEEN"/>
    <s v="PK"/>
    <m/>
    <x v="1"/>
    <n v="0"/>
    <n v="0"/>
    <n v="0"/>
    <e v="#DIV/0!"/>
    <m/>
    <m/>
    <m/>
    <m/>
    <m/>
    <m/>
    <m/>
    <m/>
    <m/>
    <n v="0"/>
    <n v="0"/>
    <n v="0"/>
    <n v="0"/>
    <n v="0"/>
    <n v="0"/>
    <n v="0"/>
    <n v="0"/>
    <n v="0"/>
    <n v="0"/>
    <n v="0"/>
    <n v="0"/>
    <n v="0"/>
    <n v="0"/>
    <n v="0"/>
    <n v="0"/>
    <n v="0"/>
    <n v="0"/>
    <n v="0"/>
    <n v="0"/>
    <n v="0"/>
    <n v="0"/>
    <n v="0"/>
    <n v="0"/>
    <n v="0"/>
    <x v="0"/>
    <e v="#REF!"/>
    <x v="0"/>
  </r>
  <r>
    <s v="L2RD00KA6R0ELITE GREY"/>
    <s v="12/01/2021"/>
    <d v="2021-05-06T00:00:00"/>
    <m/>
    <x v="0"/>
    <x v="6"/>
    <s v="004.275.080.088"/>
    <s v="L2RD00KA6R0"/>
    <s v="ACTIVE SHORTS"/>
    <s v="G9I1"/>
    <s v="ELITE GREY"/>
    <s v="SUSTAINABLE FRENCH TERRY 290"/>
    <s v="IN"/>
    <n v="32"/>
    <x v="1"/>
    <n v="29000"/>
    <n v="129"/>
    <n v="9.92"/>
    <n v="0.31"/>
    <m/>
    <m/>
    <m/>
    <m/>
    <m/>
    <m/>
    <m/>
    <m/>
    <m/>
    <n v="0"/>
    <n v="0"/>
    <n v="0"/>
    <n v="0"/>
    <n v="0"/>
    <n v="0"/>
    <n v="0"/>
    <n v="0"/>
    <n v="0"/>
    <n v="0"/>
    <n v="0"/>
    <n v="0"/>
    <n v="0"/>
    <n v="0"/>
    <n v="0"/>
    <n v="0"/>
    <n v="0"/>
    <n v="0"/>
    <n v="0"/>
    <n v="0"/>
    <n v="0"/>
    <n v="0"/>
    <n v="0"/>
    <n v="0"/>
    <n v="0"/>
    <x v="0"/>
    <e v="#REF!"/>
    <x v="0"/>
  </r>
  <r>
    <s v="L2RD00KA6R0GLOWY GREEN"/>
    <s v="12/01/2021"/>
    <d v="2021-05-06T00:00:00"/>
    <m/>
    <x v="0"/>
    <x v="6"/>
    <s v="004.275.080.088"/>
    <s v="L2RD00KA6R0"/>
    <s v="ACTIVE SHORTS"/>
    <s v="GLOW"/>
    <s v="GLOWY GREEN"/>
    <s v="SUSTAINABLE FRENCH TERRY 290"/>
    <s v="IN"/>
    <n v="32"/>
    <x v="1"/>
    <n v="29000"/>
    <n v="129"/>
    <n v="9.92"/>
    <n v="0.31"/>
    <m/>
    <m/>
    <m/>
    <m/>
    <m/>
    <m/>
    <m/>
    <m/>
    <m/>
    <n v="0"/>
    <n v="0"/>
    <n v="0"/>
    <n v="0"/>
    <n v="0"/>
    <n v="0"/>
    <n v="0"/>
    <n v="0"/>
    <n v="0"/>
    <n v="0"/>
    <n v="0"/>
    <n v="0"/>
    <n v="0"/>
    <n v="0"/>
    <n v="0"/>
    <n v="0"/>
    <n v="0"/>
    <n v="0"/>
    <n v="0"/>
    <n v="0"/>
    <n v="0"/>
    <n v="0"/>
    <n v="0"/>
    <n v="0"/>
    <n v="0"/>
    <x v="0"/>
    <e v="#REF!"/>
    <x v="0"/>
  </r>
  <r>
    <s v="L2RD00KA6R0LIGHT STONE HEATHER"/>
    <s v="12/01/2021"/>
    <d v="2021-05-06T00:00:00"/>
    <m/>
    <x v="0"/>
    <x v="6"/>
    <s v="004.275.080.088"/>
    <s v="L2RD00KA6R0"/>
    <s v="ACTIVE SHORTS"/>
    <s v="H9C9"/>
    <s v="LIGHT STONE HEATHER"/>
    <s v="SUSTAINABLE FRENCH TERRY 290"/>
    <s v="IN"/>
    <n v="32"/>
    <x v="1"/>
    <n v="29000"/>
    <n v="129"/>
    <n v="9.92"/>
    <n v="0.31"/>
    <m/>
    <m/>
    <m/>
    <m/>
    <m/>
    <m/>
    <m/>
    <m/>
    <m/>
    <n v="0"/>
    <n v="0"/>
    <n v="0"/>
    <n v="0"/>
    <n v="0"/>
    <n v="0"/>
    <n v="0"/>
    <n v="0"/>
    <n v="0"/>
    <n v="0"/>
    <n v="0"/>
    <n v="0"/>
    <n v="0"/>
    <n v="0"/>
    <n v="0"/>
    <n v="0"/>
    <n v="0"/>
    <n v="0"/>
    <n v="0"/>
    <n v="0"/>
    <n v="0"/>
    <n v="0"/>
    <n v="0"/>
    <n v="0"/>
    <n v="0"/>
    <x v="0"/>
    <e v="#REF!"/>
    <x v="0"/>
  </r>
  <r>
    <s v="L2RD00KA6R0SMART BLUE"/>
    <s v="12/01/2021"/>
    <d v="2021-05-06T00:00:00"/>
    <m/>
    <x v="0"/>
    <x v="6"/>
    <s v="004.275.080.088"/>
    <s v="L2RD00KA6R0"/>
    <s v="ACTIVE SHORTS"/>
    <s v="G7V2"/>
    <s v="SMART BLUE"/>
    <s v="SUSTAINABLE FRENCH TERRY 290"/>
    <s v="IN"/>
    <n v="32"/>
    <x v="1"/>
    <n v="29000"/>
    <n v="129"/>
    <n v="9.92"/>
    <n v="0.31"/>
    <m/>
    <m/>
    <m/>
    <m/>
    <m/>
    <m/>
    <m/>
    <m/>
    <m/>
    <n v="0"/>
    <n v="0"/>
    <n v="0"/>
    <n v="0"/>
    <n v="0"/>
    <n v="0"/>
    <n v="0"/>
    <n v="0"/>
    <n v="0"/>
    <n v="0"/>
    <n v="0"/>
    <n v="0"/>
    <n v="0"/>
    <n v="0"/>
    <n v="0"/>
    <n v="0"/>
    <n v="0"/>
    <n v="0"/>
    <n v="0"/>
    <n v="0"/>
    <n v="0"/>
    <n v="0"/>
    <n v="0"/>
    <n v="0"/>
    <n v="0"/>
    <x v="0"/>
    <e v="#REF!"/>
    <x v="0"/>
  </r>
  <r>
    <s v="L2RD00KA6R0TULIP RED"/>
    <s v="12/01/2021"/>
    <d v="2021-05-06T00:00:00"/>
    <m/>
    <x v="0"/>
    <x v="6"/>
    <s v="004.275.080.088"/>
    <s v="L2RD00KA6R0"/>
    <s v="ACTIVE SHORTS"/>
    <s v="TLRD"/>
    <s v="TULIP RED"/>
    <s v="SUSTAINABLE FRENCH TERRY 290"/>
    <s v="IN"/>
    <n v="32"/>
    <x v="1"/>
    <n v="29000"/>
    <n v="129"/>
    <n v="9.92"/>
    <n v="0.31"/>
    <m/>
    <m/>
    <m/>
    <m/>
    <m/>
    <m/>
    <m/>
    <m/>
    <m/>
    <n v="0"/>
    <n v="0"/>
    <n v="0"/>
    <n v="0"/>
    <n v="0"/>
    <n v="0"/>
    <n v="0"/>
    <n v="0"/>
    <n v="0"/>
    <n v="0"/>
    <n v="0"/>
    <n v="0"/>
    <n v="0"/>
    <n v="0"/>
    <n v="0"/>
    <n v="0"/>
    <n v="0"/>
    <n v="0"/>
    <n v="0"/>
    <n v="0"/>
    <n v="0"/>
    <n v="0"/>
    <n v="0"/>
    <n v="0"/>
    <n v="0"/>
    <x v="0"/>
    <e v="#REF!"/>
    <x v="0"/>
  </r>
  <r>
    <s v="L2RD00KA6R0HIGH DEF BLUE"/>
    <s v="12/01/2021"/>
    <d v="2021-05-06T00:00:00"/>
    <m/>
    <x v="0"/>
    <x v="6"/>
    <s v="004.275.080.088"/>
    <s v="L2RD00KA6R0"/>
    <s v="ACTIVE SHORTS"/>
    <s v="HDFB"/>
    <s v="HIGH DEF BLUE"/>
    <s v="SUSTAINABLE FRENCH TERRY 290"/>
    <s v="IN"/>
    <n v="32"/>
    <x v="1"/>
    <n v="29000"/>
    <n v="129"/>
    <n v="9.92"/>
    <n v="0.31"/>
    <m/>
    <m/>
    <m/>
    <m/>
    <m/>
    <m/>
    <m/>
    <m/>
    <m/>
    <n v="0"/>
    <n v="0"/>
    <n v="0"/>
    <n v="0"/>
    <n v="0"/>
    <n v="0"/>
    <n v="0"/>
    <n v="0"/>
    <n v="0"/>
    <n v="0"/>
    <n v="0"/>
    <n v="0"/>
    <n v="0"/>
    <n v="0"/>
    <n v="0"/>
    <n v="0"/>
    <n v="0"/>
    <n v="0"/>
    <n v="0"/>
    <n v="0"/>
    <n v="0"/>
    <n v="0"/>
    <n v="0"/>
    <n v="0"/>
    <n v="0"/>
    <x v="0"/>
    <e v="#REF!"/>
    <x v="0"/>
  </r>
  <r>
    <s v="L2RD01D3XN0SMART BLUE"/>
    <s v="12/01/2021"/>
    <d v="2021-05-06T00:00:00"/>
    <m/>
    <x v="3"/>
    <x v="6"/>
    <s v="004.275.020.023"/>
    <s v="L2RD01D3XN0"/>
    <s v="SHORTS"/>
    <s v="G7V2"/>
    <s v="SMART BLUE"/>
    <s v="GABARDINE 02"/>
    <s v="PK"/>
    <n v="42"/>
    <x v="1"/>
    <n v="29000"/>
    <n v="169"/>
    <n v="13.02"/>
    <n v="0.31"/>
    <m/>
    <m/>
    <m/>
    <m/>
    <m/>
    <m/>
    <m/>
    <m/>
    <m/>
    <n v="0"/>
    <n v="0"/>
    <n v="0"/>
    <n v="0"/>
    <n v="0"/>
    <n v="0"/>
    <n v="0"/>
    <n v="0"/>
    <n v="0"/>
    <n v="0"/>
    <n v="0"/>
    <n v="0"/>
    <n v="0"/>
    <n v="0"/>
    <n v="0"/>
    <n v="0"/>
    <n v="0"/>
    <n v="0"/>
    <n v="0"/>
    <n v="0"/>
    <n v="0"/>
    <n v="0"/>
    <n v="0"/>
    <n v="0"/>
    <n v="0"/>
    <x v="0"/>
    <e v="#REF!"/>
    <x v="0"/>
  </r>
  <r>
    <s v="L2RD01D3XN0TULIP RED"/>
    <s v="12/01/2021"/>
    <d v="2021-05-06T00:00:00"/>
    <m/>
    <x v="3"/>
    <x v="6"/>
    <s v="004.275.020.023"/>
    <s v="L2RD01D3XN0"/>
    <s v="SHORTS"/>
    <s v="TLRD"/>
    <s v="TULIP RED"/>
    <s v="GABARDINE 02"/>
    <s v="PK"/>
    <n v="42"/>
    <x v="1"/>
    <n v="29000"/>
    <n v="169"/>
    <n v="13.02"/>
    <n v="0.31"/>
    <m/>
    <m/>
    <m/>
    <m/>
    <m/>
    <m/>
    <m/>
    <m/>
    <m/>
    <n v="0"/>
    <n v="0"/>
    <n v="0"/>
    <n v="0"/>
    <n v="0"/>
    <n v="0"/>
    <n v="0"/>
    <n v="0"/>
    <n v="0"/>
    <n v="0"/>
    <n v="0"/>
    <n v="0"/>
    <n v="0"/>
    <n v="0"/>
    <n v="0"/>
    <n v="0"/>
    <n v="0"/>
    <n v="0"/>
    <n v="0"/>
    <n v="0"/>
    <n v="0"/>
    <n v="0"/>
    <n v="0"/>
    <n v="0"/>
    <n v="0"/>
    <x v="0"/>
    <e v="#REF!"/>
    <x v="0"/>
  </r>
  <r>
    <s v="L2RD01D3XN0HIGH DEF BLUE"/>
    <s v="12/01/2021"/>
    <d v="2021-05-06T00:00:00"/>
    <m/>
    <x v="3"/>
    <x v="6"/>
    <s v="004.275.020.023"/>
    <s v="L2RD01D3XN0"/>
    <s v="SHORTS"/>
    <s v="HDFB"/>
    <s v="HIGH DEF BLUE"/>
    <s v="GABARDINE 02"/>
    <s v="PK"/>
    <n v="42"/>
    <x v="1"/>
    <n v="29000"/>
    <n v="169"/>
    <n v="13.02"/>
    <n v="0.31"/>
    <m/>
    <m/>
    <m/>
    <m/>
    <m/>
    <m/>
    <m/>
    <m/>
    <m/>
    <n v="0"/>
    <n v="0"/>
    <n v="0"/>
    <n v="0"/>
    <n v="0"/>
    <n v="0"/>
    <n v="0"/>
    <n v="0"/>
    <n v="0"/>
    <n v="0"/>
    <n v="0"/>
    <n v="0"/>
    <n v="0"/>
    <n v="0"/>
    <n v="0"/>
    <n v="0"/>
    <n v="0"/>
    <n v="0"/>
    <n v="0"/>
    <n v="0"/>
    <n v="0"/>
    <n v="0"/>
    <n v="0"/>
    <n v="0"/>
    <n v="0"/>
    <x v="0"/>
    <e v="#REF!"/>
    <x v="0"/>
  </r>
  <r>
    <s v="L2RD01D3XN0MOSSY GREEN"/>
    <s v="12/01/2021"/>
    <d v="2021-05-06T00:00:00"/>
    <m/>
    <x v="3"/>
    <x v="6"/>
    <s v="004.275.020.023"/>
    <s v="L2RD01D3XN0"/>
    <s v="SHORTS"/>
    <s v="G9D5"/>
    <s v="MOSSY GREEN"/>
    <s v="GABARDINE 02"/>
    <s v="PK"/>
    <n v="42"/>
    <x v="1"/>
    <n v="29000"/>
    <n v="169"/>
    <n v="13.02"/>
    <n v="0.31"/>
    <m/>
    <m/>
    <m/>
    <m/>
    <m/>
    <m/>
    <m/>
    <m/>
    <m/>
    <n v="0"/>
    <n v="0"/>
    <n v="0"/>
    <n v="0"/>
    <n v="0"/>
    <n v="0"/>
    <n v="0"/>
    <n v="0"/>
    <n v="0"/>
    <n v="0"/>
    <n v="0"/>
    <n v="0"/>
    <n v="0"/>
    <n v="0"/>
    <n v="0"/>
    <n v="0"/>
    <n v="0"/>
    <n v="0"/>
    <n v="0"/>
    <n v="0"/>
    <n v="0"/>
    <n v="0"/>
    <n v="0"/>
    <n v="0"/>
    <n v="0"/>
    <x v="0"/>
    <e v="#REF!"/>
    <x v="0"/>
  </r>
  <r>
    <s v="L2RD01D3XN0MUTED STONE"/>
    <s v="12/01/2021"/>
    <d v="2021-05-06T00:00:00"/>
    <m/>
    <x v="3"/>
    <x v="6"/>
    <s v="004.275.020.023"/>
    <s v="L2RD01D3XN0"/>
    <s v="SHORTS"/>
    <s v="G9L9"/>
    <s v="MUTED STONE"/>
    <s v="GABARDINE 02"/>
    <s v="PK"/>
    <n v="42"/>
    <x v="1"/>
    <n v="29000"/>
    <n v="169"/>
    <n v="13.02"/>
    <n v="0.31"/>
    <m/>
    <m/>
    <m/>
    <m/>
    <m/>
    <m/>
    <m/>
    <m/>
    <m/>
    <n v="0"/>
    <n v="0"/>
    <n v="0"/>
    <n v="0"/>
    <n v="0"/>
    <n v="0"/>
    <n v="0"/>
    <n v="0"/>
    <n v="0"/>
    <n v="0"/>
    <n v="0"/>
    <n v="0"/>
    <n v="0"/>
    <n v="0"/>
    <n v="0"/>
    <n v="0"/>
    <n v="0"/>
    <n v="0"/>
    <n v="0"/>
    <n v="0"/>
    <n v="0"/>
    <n v="0"/>
    <n v="0"/>
    <n v="0"/>
    <n v="0"/>
    <x v="0"/>
    <e v="#REF!"/>
    <x v="0"/>
  </r>
  <r>
    <s v="L2RD02WEHD0CITY YELLOW"/>
    <s v="12/01/2021"/>
    <d v="2021-05-06T00:00:00"/>
    <m/>
    <x v="1"/>
    <x v="6"/>
    <s v="004.275.020.023"/>
    <s v="L2RD02WEHD0"/>
    <s v="SATEEN CHINO SHORTS_CORE"/>
    <s v="G211"/>
    <s v="CITY YELLOW"/>
    <s v="ORGANIC STRETCH SATEEN 240GSM"/>
    <s v="IN"/>
    <n v="42"/>
    <x v="1"/>
    <n v="29000"/>
    <n v="169"/>
    <n v="13.02"/>
    <n v="0.31"/>
    <m/>
    <m/>
    <m/>
    <m/>
    <m/>
    <m/>
    <m/>
    <m/>
    <m/>
    <n v="0"/>
    <n v="0"/>
    <n v="0"/>
    <n v="0"/>
    <n v="0"/>
    <n v="0"/>
    <n v="0"/>
    <n v="0"/>
    <n v="0"/>
    <n v="0"/>
    <n v="0"/>
    <n v="0"/>
    <n v="0"/>
    <n v="0"/>
    <n v="0"/>
    <n v="0"/>
    <n v="0"/>
    <n v="0"/>
    <n v="0"/>
    <n v="0"/>
    <n v="0"/>
    <n v="0"/>
    <n v="0"/>
    <n v="0"/>
    <n v="0"/>
    <x v="0"/>
    <e v="#REF!"/>
    <x v="0"/>
  </r>
  <r>
    <s v="L2RD02WEHD0DREW BLUE"/>
    <s v="12/01/2021"/>
    <d v="2021-05-06T00:00:00"/>
    <m/>
    <x v="1"/>
    <x v="6"/>
    <s v="004.275.020.023"/>
    <s v="L2RD02WEHD0"/>
    <s v="SATEEN CHINO SHORTS_CORE"/>
    <s v="G710"/>
    <s v="DREW BLUE"/>
    <s v="ORGANIC STRETCH SATEEN 240GSM"/>
    <s v="IN"/>
    <n v="42"/>
    <x v="1"/>
    <n v="29000"/>
    <n v="169"/>
    <n v="13.02"/>
    <n v="0.31"/>
    <m/>
    <m/>
    <m/>
    <m/>
    <m/>
    <m/>
    <m/>
    <m/>
    <m/>
    <n v="0"/>
    <n v="0"/>
    <n v="0"/>
    <n v="0"/>
    <n v="0"/>
    <n v="0"/>
    <n v="0"/>
    <n v="0"/>
    <n v="0"/>
    <n v="0"/>
    <n v="0"/>
    <n v="0"/>
    <n v="0"/>
    <n v="0"/>
    <n v="0"/>
    <n v="0"/>
    <n v="0"/>
    <n v="0"/>
    <n v="0"/>
    <n v="0"/>
    <n v="0"/>
    <n v="0"/>
    <n v="0"/>
    <n v="0"/>
    <n v="0"/>
    <x v="0"/>
    <e v="#REF!"/>
    <x v="0"/>
  </r>
  <r>
    <s v="L2RD02WEHD0NEUTRAL SAND"/>
    <s v="12/01/2021"/>
    <d v="2021-05-06T00:00:00"/>
    <m/>
    <x v="1"/>
    <x v="6"/>
    <s v="004.275.020.023"/>
    <s v="L2RD02WEHD0"/>
    <s v="SATEEN CHINO SHORTS_CORE"/>
    <s v="G1DR"/>
    <s v="NEUTRAL SAND"/>
    <s v="ORGANIC STRETCH SATEEN 240GSM"/>
    <s v="IN"/>
    <n v="42"/>
    <x v="1"/>
    <n v="29000"/>
    <n v="169"/>
    <n v="13.02"/>
    <n v="0.31"/>
    <m/>
    <m/>
    <m/>
    <m/>
    <m/>
    <m/>
    <m/>
    <m/>
    <m/>
    <n v="0"/>
    <n v="0"/>
    <n v="0"/>
    <n v="0"/>
    <n v="0"/>
    <n v="0"/>
    <n v="0"/>
    <n v="0"/>
    <n v="0"/>
    <n v="0"/>
    <n v="0"/>
    <n v="0"/>
    <n v="0"/>
    <n v="0"/>
    <n v="0"/>
    <n v="0"/>
    <n v="0"/>
    <n v="0"/>
    <n v="0"/>
    <n v="0"/>
    <n v="0"/>
    <n v="0"/>
    <n v="0"/>
    <n v="0"/>
    <n v="0"/>
    <x v="0"/>
    <e v="#REF!"/>
    <x v="0"/>
  </r>
  <r>
    <s v="L2RD02WEHD0Pure White"/>
    <s v="12/01/2021"/>
    <d v="2021-05-06T00:00:00"/>
    <m/>
    <x v="1"/>
    <x v="6"/>
    <s v="004.275.020.023"/>
    <s v="L2RD02WEHD0"/>
    <s v="SATEEN CHINO SHORTS_CORE"/>
    <s v="G011"/>
    <s v="Pure White"/>
    <s v="ORGANIC STRETCH SATEEN 240GSM"/>
    <s v="IN"/>
    <n v="42"/>
    <x v="1"/>
    <n v="29000"/>
    <n v="169"/>
    <n v="13.02"/>
    <n v="0.31"/>
    <m/>
    <m/>
    <m/>
    <m/>
    <m/>
    <m/>
    <m/>
    <m/>
    <m/>
    <n v="0"/>
    <n v="0"/>
    <n v="0"/>
    <n v="0"/>
    <n v="0"/>
    <n v="0"/>
    <n v="0"/>
    <n v="0"/>
    <n v="0"/>
    <n v="0"/>
    <n v="0"/>
    <n v="0"/>
    <n v="0"/>
    <n v="0"/>
    <n v="0"/>
    <n v="0"/>
    <n v="0"/>
    <n v="0"/>
    <n v="0"/>
    <n v="0"/>
    <n v="0"/>
    <n v="0"/>
    <n v="0"/>
    <n v="0"/>
    <n v="0"/>
    <x v="0"/>
    <e v="#REF!"/>
    <x v="0"/>
  </r>
  <r>
    <s v="L2RD02WEHD0SMART BLUE"/>
    <s v="12/01/2021"/>
    <d v="2021-05-06T00:00:00"/>
    <m/>
    <x v="1"/>
    <x v="6"/>
    <s v="004.275.020.023"/>
    <s v="L2RD02WEHD0"/>
    <s v="SATEEN CHINO SHORTS_CORE"/>
    <s v="G7V2"/>
    <s v="SMART BLUE"/>
    <s v="ORGANIC STRETCH SATEEN 240GSM"/>
    <s v="IN"/>
    <n v="42"/>
    <x v="1"/>
    <n v="29000"/>
    <n v="169"/>
    <n v="13.02"/>
    <n v="0.31"/>
    <m/>
    <m/>
    <m/>
    <m/>
    <m/>
    <m/>
    <m/>
    <m/>
    <m/>
    <n v="0"/>
    <n v="0"/>
    <n v="0"/>
    <n v="0"/>
    <n v="0"/>
    <n v="0"/>
    <n v="0"/>
    <n v="0"/>
    <n v="0"/>
    <n v="0"/>
    <n v="0"/>
    <n v="0"/>
    <n v="0"/>
    <n v="0"/>
    <n v="0"/>
    <n v="0"/>
    <n v="0"/>
    <n v="0"/>
    <n v="0"/>
    <n v="0"/>
    <n v="0"/>
    <n v="0"/>
    <n v="0"/>
    <n v="0"/>
    <n v="0"/>
    <x v="0"/>
    <e v="#REF!"/>
    <x v="0"/>
  </r>
  <r>
    <s v="L2RD03KAIJ1ICE HEATHER"/>
    <s v="02/01/2022"/>
    <d v="2021-05-06T00:00:00"/>
    <m/>
    <x v="0"/>
    <x v="6"/>
    <s v="004.275.020.023"/>
    <s v="L2RD03KAIJ1"/>
    <s v="ACTIVE SHORTS_MINIME"/>
    <s v="H9E1"/>
    <s v="ICE HEATHER"/>
    <s v="COTTON-POLY RECYCLED UNBRUSHED"/>
    <s v="BD"/>
    <n v="32"/>
    <x v="3"/>
    <n v="29000"/>
    <n v="129"/>
    <n v="9.92"/>
    <n v="0.31"/>
    <m/>
    <m/>
    <m/>
    <m/>
    <m/>
    <m/>
    <m/>
    <m/>
    <m/>
    <n v="0"/>
    <n v="0"/>
    <n v="0"/>
    <n v="0"/>
    <n v="0"/>
    <n v="0"/>
    <n v="0"/>
    <n v="0"/>
    <n v="0"/>
    <n v="0"/>
    <n v="0"/>
    <n v="0"/>
    <n v="0"/>
    <n v="0"/>
    <n v="0"/>
    <n v="0"/>
    <n v="0"/>
    <n v="0"/>
    <n v="0"/>
    <n v="0"/>
    <n v="0"/>
    <n v="0"/>
    <n v="0"/>
    <n v="0"/>
    <n v="0"/>
    <x v="0"/>
    <e v="#REF!"/>
    <x v="0"/>
  </r>
  <r>
    <s v="L2RD03KAIJ1Jet Black A996"/>
    <s v="02/01/2022"/>
    <d v="2021-05-06T00:00:00"/>
    <m/>
    <x v="0"/>
    <x v="6"/>
    <s v="004.275.020.023"/>
    <s v="L2RD03KAIJ1"/>
    <s v="ACTIVE SHORTS_MINIME"/>
    <s v="JBLK"/>
    <s v="Jet Black A996"/>
    <s v="COTTON-POLY RECYCLED UNBRUSHED"/>
    <s v="BD"/>
    <n v="32"/>
    <x v="3"/>
    <n v="29000"/>
    <n v="129"/>
    <n v="9.92"/>
    <n v="0.31"/>
    <m/>
    <m/>
    <m/>
    <m/>
    <m/>
    <m/>
    <m/>
    <m/>
    <m/>
    <n v="0"/>
    <n v="0"/>
    <n v="0"/>
    <n v="0"/>
    <n v="0"/>
    <n v="0"/>
    <n v="0"/>
    <n v="0"/>
    <n v="0"/>
    <n v="0"/>
    <n v="0"/>
    <n v="0"/>
    <n v="0"/>
    <n v="0"/>
    <n v="0"/>
    <n v="0"/>
    <n v="0"/>
    <n v="0"/>
    <n v="0"/>
    <n v="0"/>
    <n v="0"/>
    <n v="0"/>
    <n v="0"/>
    <n v="0"/>
    <n v="0"/>
    <x v="0"/>
    <e v="#REF!"/>
    <x v="0"/>
  </r>
  <r>
    <s v="L2RH00WEH20YELLOW/BLUE CHECK"/>
    <s v="12/01/2021"/>
    <d v="2021-05-06T00:00:00"/>
    <m/>
    <x v="1"/>
    <x v="6"/>
    <s v="004.275.090.091"/>
    <s v="L2RH00WEH20"/>
    <s v="YD CHECK POPLIN ADJ. LS SHIRT"/>
    <s v="L231"/>
    <s v="YELLOW/BLUE CHECK"/>
    <s v="YARN DYED POPLIN 110GSM"/>
    <s v="IN"/>
    <n v="46"/>
    <x v="1"/>
    <n v="39000"/>
    <n v="189"/>
    <n v="14.26"/>
    <n v="0.31"/>
    <m/>
    <m/>
    <m/>
    <m/>
    <m/>
    <m/>
    <m/>
    <m/>
    <m/>
    <n v="0"/>
    <n v="0"/>
    <n v="0"/>
    <n v="0"/>
    <n v="0"/>
    <n v="0"/>
    <n v="0"/>
    <n v="0"/>
    <n v="0"/>
    <n v="0"/>
    <n v="0"/>
    <n v="0"/>
    <n v="0"/>
    <n v="0"/>
    <n v="0"/>
    <n v="0"/>
    <n v="0"/>
    <n v="0"/>
    <n v="0"/>
    <n v="0"/>
    <n v="0"/>
    <n v="0"/>
    <n v="0"/>
    <n v="0"/>
    <n v="0"/>
    <x v="0"/>
    <e v="#REF!"/>
    <x v="0"/>
  </r>
  <r>
    <s v="L2RH01WDMF0BLUE/RED CHECK"/>
    <s v="01/01/2022"/>
    <d v="2021-05-06T00:00:00"/>
    <m/>
    <x v="1"/>
    <x v="6"/>
    <s v="004.275.090.091"/>
    <s v="L2RH01WDMF0"/>
    <s v="YD TWILL ADJ. LS SHIRT"/>
    <s v="LDH7"/>
    <s v="BLUE/RED CHECK"/>
    <s v="TWILL 180GSM"/>
    <s v="IN"/>
    <n v="46"/>
    <x v="1"/>
    <n v="39000"/>
    <n v="189"/>
    <n v="14.26"/>
    <n v="0.31"/>
    <m/>
    <m/>
    <m/>
    <m/>
    <m/>
    <m/>
    <m/>
    <m/>
    <m/>
    <n v="0"/>
    <n v="0"/>
    <n v="0"/>
    <n v="0"/>
    <n v="0"/>
    <n v="0"/>
    <n v="0"/>
    <n v="0"/>
    <n v="0"/>
    <n v="0"/>
    <n v="0"/>
    <n v="0"/>
    <n v="0"/>
    <n v="0"/>
    <n v="0"/>
    <n v="0"/>
    <n v="0"/>
    <n v="0"/>
    <n v="0"/>
    <n v="0"/>
    <n v="0"/>
    <n v="0"/>
    <n v="0"/>
    <n v="0"/>
    <n v="0"/>
    <x v="0"/>
    <e v="#REF!"/>
    <x v="0"/>
  </r>
  <r>
    <s v="L2RH02WE8N0Pure White"/>
    <s v="01/01/2022"/>
    <d v="2021-05-06T00:00:00"/>
    <m/>
    <x v="1"/>
    <x v="6"/>
    <s v="004.275.090.091"/>
    <s v="L2RH02WE8N0"/>
    <s v="STRETCH NYLON ADJ. LS SHIRT"/>
    <s v="G011"/>
    <s v="Pure White"/>
    <s v="STRETCH NYLON 80GSM"/>
    <s v="IN"/>
    <n v="42"/>
    <x v="1"/>
    <n v="29000"/>
    <n v="169"/>
    <n v="13.02"/>
    <n v="0.31"/>
    <m/>
    <m/>
    <m/>
    <m/>
    <m/>
    <m/>
    <m/>
    <m/>
    <m/>
    <n v="0"/>
    <n v="0"/>
    <n v="0"/>
    <n v="0"/>
    <n v="0"/>
    <n v="0"/>
    <n v="0"/>
    <n v="0"/>
    <n v="0"/>
    <n v="0"/>
    <n v="0"/>
    <n v="0"/>
    <n v="0"/>
    <n v="0"/>
    <n v="0"/>
    <n v="0"/>
    <n v="0"/>
    <n v="0"/>
    <n v="0"/>
    <n v="0"/>
    <n v="0"/>
    <n v="0"/>
    <n v="0"/>
    <n v="0"/>
    <n v="0"/>
    <x v="0"/>
    <e v="#REF!"/>
    <x v="0"/>
  </r>
  <r>
    <s v="L2RH02WE8N0SMART BLUE"/>
    <s v="01/01/2022"/>
    <d v="2021-05-06T00:00:00"/>
    <m/>
    <x v="1"/>
    <x v="6"/>
    <s v="004.275.090.091"/>
    <s v="L2RH02WE8N0"/>
    <s v="STRETCH NYLON ADJ. LS SHIRT"/>
    <s v="G7V2"/>
    <s v="SMART BLUE"/>
    <s v="STRETCH NYLON 80GSM"/>
    <s v="IN"/>
    <n v="42"/>
    <x v="1"/>
    <n v="29000"/>
    <n v="169"/>
    <n v="13.02"/>
    <n v="0.31"/>
    <m/>
    <m/>
    <m/>
    <m/>
    <m/>
    <m/>
    <m/>
    <m/>
    <m/>
    <n v="0"/>
    <n v="0"/>
    <n v="0"/>
    <n v="0"/>
    <n v="0"/>
    <n v="0"/>
    <n v="0"/>
    <n v="0"/>
    <n v="0"/>
    <n v="0"/>
    <n v="0"/>
    <n v="0"/>
    <n v="0"/>
    <n v="0"/>
    <n v="0"/>
    <n v="0"/>
    <n v="0"/>
    <n v="0"/>
    <n v="0"/>
    <n v="0"/>
    <n v="0"/>
    <n v="0"/>
    <n v="0"/>
    <n v="0"/>
    <n v="0"/>
    <x v="0"/>
    <e v="#REF!"/>
    <x v="0"/>
  </r>
  <r>
    <s v="L2RH03D4A00VINTAGE MARBLE MEDIUM BLUE"/>
    <s v="12/01/2021"/>
    <d v="2021-05-06T00:00:00"/>
    <m/>
    <x v="3"/>
    <x v="6"/>
    <s v="004.275.045.045"/>
    <s v="L2RH03D4A00"/>
    <s v="LIGHT DENIM ADJ. LS SHIRT"/>
    <s v="VMMB"/>
    <s v="VINTAGE MARBLE MEDIUM BLUE"/>
    <s v="DENIM 6.47 OZ"/>
    <s v="IN"/>
    <n v="46"/>
    <x v="1"/>
    <n v="39000"/>
    <n v="189"/>
    <n v="14.26"/>
    <n v="0.31"/>
    <n v="18"/>
    <n v="9"/>
    <n v="9"/>
    <m/>
    <n v="9"/>
    <n v="9"/>
    <m/>
    <m/>
    <m/>
    <n v="54"/>
    <n v="770.04"/>
    <n v="0"/>
    <n v="0"/>
    <n v="0"/>
    <n v="0"/>
    <n v="0"/>
    <n v="0"/>
    <n v="0"/>
    <n v="0"/>
    <n v="0"/>
    <n v="0"/>
    <n v="0"/>
    <n v="0"/>
    <n v="0"/>
    <n v="0"/>
    <n v="0"/>
    <n v="0"/>
    <n v="0"/>
    <n v="0"/>
    <n v="0"/>
    <n v="0"/>
    <n v="0"/>
    <n v="0"/>
    <n v="0"/>
    <x v="0"/>
    <e v="#REF!"/>
    <x v="0"/>
  </r>
  <r>
    <s v="L2RH06W9CL0Pure White"/>
    <s v="01/01/2022"/>
    <d v="2021-05-06T00:00:00"/>
    <m/>
    <x v="1"/>
    <x v="6"/>
    <s v="004.275.090.091"/>
    <s v="L2RH06W9CL0"/>
    <s v="OXFORD ADJ. LS SHIRT_CEREMONY"/>
    <s v="G011"/>
    <s v="Pure White"/>
    <s v="OXFORD 102_174"/>
    <s v="IN"/>
    <n v="42"/>
    <x v="1"/>
    <n v="29000"/>
    <n v="169"/>
    <n v="13.02"/>
    <n v="0.31"/>
    <m/>
    <m/>
    <m/>
    <m/>
    <m/>
    <m/>
    <m/>
    <m/>
    <m/>
    <n v="0"/>
    <n v="0"/>
    <n v="0"/>
    <n v="0"/>
    <n v="0"/>
    <n v="0"/>
    <n v="0"/>
    <n v="0"/>
    <n v="0"/>
    <n v="0"/>
    <n v="0"/>
    <n v="0"/>
    <n v="0"/>
    <n v="0"/>
    <n v="0"/>
    <n v="0"/>
    <n v="0"/>
    <n v="0"/>
    <n v="0"/>
    <n v="0"/>
    <n v="0"/>
    <n v="0"/>
    <n v="0"/>
    <n v="0"/>
    <n v="0"/>
    <x v="0"/>
    <e v="#REF!"/>
    <x v="0"/>
  </r>
  <r>
    <s v="L2RH06W9CL0Oxford"/>
    <s v="01/01/2022"/>
    <d v="2021-05-06T00:00:00"/>
    <m/>
    <x v="1"/>
    <x v="6"/>
    <s v="004.275.090.091"/>
    <s v="L2RH06W9CL0"/>
    <s v="OXFORD ADJ. LS SHIRT_CEREMONY"/>
    <s v="OXFD"/>
    <s v="Oxford"/>
    <s v="OXFORD 102_174"/>
    <s v="IN"/>
    <n v="42"/>
    <x v="1"/>
    <n v="29000"/>
    <n v="169"/>
    <n v="13.02"/>
    <n v="0.31"/>
    <m/>
    <m/>
    <m/>
    <m/>
    <m/>
    <m/>
    <m/>
    <m/>
    <m/>
    <n v="0"/>
    <n v="0"/>
    <n v="0"/>
    <n v="0"/>
    <n v="0"/>
    <n v="0"/>
    <n v="0"/>
    <n v="0"/>
    <n v="0"/>
    <n v="0"/>
    <n v="0"/>
    <n v="0"/>
    <n v="0"/>
    <n v="0"/>
    <n v="0"/>
    <n v="0"/>
    <n v="0"/>
    <n v="0"/>
    <n v="0"/>
    <n v="0"/>
    <n v="0"/>
    <n v="0"/>
    <n v="0"/>
    <n v="0"/>
    <n v="0"/>
    <x v="0"/>
    <e v="#REF!"/>
    <x v="0"/>
  </r>
  <r>
    <s v="L2RH07WCSQ0LIGHT BLUE MINI CHECK"/>
    <s v="01/01/2022"/>
    <d v="2021-05-06T00:00:00"/>
    <m/>
    <x v="1"/>
    <x v="6"/>
    <s v="004.275.090.091"/>
    <s v="L2RH07WCSQ0"/>
    <s v="YD POPLIN ADJ. LS SHIRT_CEREMO"/>
    <s v="L70H"/>
    <s v="LIGHT BLUE MINI CHECK"/>
    <s v="Y/D POPLIN 140GSM"/>
    <s v="IN"/>
    <n v="42"/>
    <x v="1"/>
    <n v="29000"/>
    <n v="169"/>
    <n v="13.02"/>
    <n v="0.31"/>
    <m/>
    <m/>
    <m/>
    <m/>
    <m/>
    <m/>
    <m/>
    <m/>
    <m/>
    <n v="0"/>
    <n v="0"/>
    <n v="0"/>
    <n v="0"/>
    <n v="0"/>
    <n v="0"/>
    <n v="0"/>
    <n v="0"/>
    <n v="0"/>
    <n v="0"/>
    <n v="0"/>
    <n v="0"/>
    <n v="0"/>
    <n v="0"/>
    <n v="0"/>
    <n v="0"/>
    <n v="0"/>
    <n v="0"/>
    <n v="0"/>
    <n v="0"/>
    <n v="0"/>
    <n v="0"/>
    <n v="0"/>
    <n v="0"/>
    <n v="0"/>
    <x v="0"/>
    <e v="#REF!"/>
    <x v="0"/>
  </r>
  <r>
    <s v="L2RH07WCSQ0WHT/RED STRIPES"/>
    <s v="01/01/2022"/>
    <d v="2021-05-06T00:00:00"/>
    <m/>
    <x v="1"/>
    <x v="6"/>
    <s v="004.275.090.091"/>
    <s v="L2RH07WCSQ0"/>
    <s v="YD POPLIN ADJ. LS SHIRT_CEREMO"/>
    <s v="S50M"/>
    <s v="WHT/RED STRIPES"/>
    <s v="Y/D POPLIN 140GSM"/>
    <s v="IN"/>
    <n v="42"/>
    <x v="1"/>
    <n v="29000"/>
    <n v="169"/>
    <n v="13.02"/>
    <n v="0.31"/>
    <m/>
    <m/>
    <m/>
    <m/>
    <m/>
    <m/>
    <m/>
    <m/>
    <m/>
    <n v="0"/>
    <n v="0"/>
    <n v="0"/>
    <n v="0"/>
    <n v="0"/>
    <n v="0"/>
    <n v="0"/>
    <n v="0"/>
    <n v="0"/>
    <n v="0"/>
    <n v="0"/>
    <n v="0"/>
    <n v="0"/>
    <n v="0"/>
    <n v="0"/>
    <n v="0"/>
    <n v="0"/>
    <n v="0"/>
    <n v="0"/>
    <n v="0"/>
    <n v="0"/>
    <n v="0"/>
    <n v="0"/>
    <n v="0"/>
    <n v="0"/>
    <x v="0"/>
    <e v="#REF!"/>
    <x v="0"/>
  </r>
  <r>
    <s v="L2RH08WEFH0LIGHT BLUE MULTI"/>
    <s v="02/01/2022"/>
    <d v="2021-05-06T00:00:00"/>
    <m/>
    <x v="1"/>
    <x v="6"/>
    <s v="004.275.090.091"/>
    <s v="L2RH08WEFH0"/>
    <s v="YD INDIGO HOODED ADJ. LS SHIRT"/>
    <s v="LTBM"/>
    <s v="LIGHT BLUE MULTI"/>
    <s v="Y/D INDIGO_200 GSM"/>
    <s v="IN"/>
    <n v="46"/>
    <x v="1"/>
    <n v="39000"/>
    <n v="189"/>
    <n v="14.26"/>
    <n v="0.31"/>
    <m/>
    <m/>
    <m/>
    <m/>
    <m/>
    <m/>
    <m/>
    <m/>
    <m/>
    <n v="0"/>
    <n v="0"/>
    <n v="0"/>
    <n v="0"/>
    <n v="0"/>
    <n v="0"/>
    <n v="0"/>
    <n v="0"/>
    <n v="0"/>
    <n v="0"/>
    <n v="0"/>
    <n v="0"/>
    <n v="0"/>
    <n v="0"/>
    <n v="0"/>
    <n v="0"/>
    <n v="0"/>
    <n v="0"/>
    <n v="0"/>
    <n v="0"/>
    <n v="0"/>
    <n v="0"/>
    <n v="0"/>
    <n v="0"/>
    <n v="0"/>
    <x v="0"/>
    <e v="#REF!"/>
    <x v="0"/>
  </r>
  <r>
    <s v="L2RI00K8HM0LIGHT STONE HEATHER"/>
    <s v="12/01/2021"/>
    <d v="2021-05-06T00:00:00"/>
    <m/>
    <x v="0"/>
    <x v="6"/>
    <s v="004.275.087.086"/>
    <s v="L2RI00K8HM0"/>
    <s v="SS T-SHIRT"/>
    <s v="H9C9"/>
    <s v="LIGHT STONE HEATHER"/>
    <s v="ORGANIC COTTON 160GSM"/>
    <s v="IN"/>
    <n v="20"/>
    <x v="1"/>
    <n v="19000"/>
    <n v="79"/>
    <n v="6.2"/>
    <n v="0.31"/>
    <n v="18"/>
    <n v="9"/>
    <n v="9"/>
    <m/>
    <n v="9"/>
    <n v="9"/>
    <m/>
    <m/>
    <m/>
    <n v="54"/>
    <n v="334.8"/>
    <n v="0"/>
    <n v="0"/>
    <n v="0"/>
    <n v="0"/>
    <n v="0"/>
    <n v="0"/>
    <n v="0"/>
    <n v="0"/>
    <n v="0"/>
    <n v="0"/>
    <n v="0"/>
    <n v="0"/>
    <n v="0"/>
    <n v="0"/>
    <n v="0"/>
    <n v="0"/>
    <n v="0"/>
    <n v="0"/>
    <n v="0"/>
    <n v="0"/>
    <n v="0"/>
    <n v="0"/>
    <n v="0"/>
    <x v="0"/>
    <e v="#REF!"/>
    <x v="0"/>
  </r>
  <r>
    <s v="L2RI00K8HM0MARIETTA BLUE A772"/>
    <s v="12/01/2021"/>
    <d v="2021-05-06T00:00:00"/>
    <m/>
    <x v="0"/>
    <x v="6"/>
    <s v="004.275.087.086"/>
    <s v="L2RI00K8HM0"/>
    <s v="SS T-SHIRT"/>
    <s v="MTBL"/>
    <s v="MARIETTA BLUE A772"/>
    <s v="ORGANIC COTTON 160GSM"/>
    <s v="IN"/>
    <n v="20"/>
    <x v="1"/>
    <n v="19000"/>
    <n v="79"/>
    <n v="6.2"/>
    <n v="0.31"/>
    <n v="18"/>
    <n v="9"/>
    <n v="9"/>
    <m/>
    <n v="9"/>
    <n v="9"/>
    <m/>
    <m/>
    <m/>
    <n v="54"/>
    <n v="334.8"/>
    <n v="0"/>
    <n v="0"/>
    <n v="0"/>
    <n v="0"/>
    <n v="0"/>
    <n v="0"/>
    <n v="0"/>
    <n v="0"/>
    <n v="0"/>
    <n v="0"/>
    <n v="0"/>
    <n v="0"/>
    <n v="0"/>
    <n v="0"/>
    <n v="0"/>
    <n v="0"/>
    <n v="0"/>
    <n v="0"/>
    <n v="0"/>
    <n v="0"/>
    <n v="0"/>
    <n v="0"/>
    <n v="0"/>
    <x v="0"/>
    <e v="#REF!"/>
    <x v="0"/>
  </r>
  <r>
    <s v="L2RI00K8HM0PIMENTO ORANGE"/>
    <s v="12/01/2021"/>
    <d v="2021-05-06T00:00:00"/>
    <m/>
    <x v="0"/>
    <x v="6"/>
    <s v="004.275.087.086"/>
    <s v="L2RI00K8HM0"/>
    <s v="SS T-SHIRT"/>
    <s v="PMTO"/>
    <s v="PIMENTO ORANGE"/>
    <s v="ORGANIC COTTON 160GSM"/>
    <s v="IN"/>
    <n v="20"/>
    <x v="1"/>
    <n v="19000"/>
    <n v="79"/>
    <n v="6.2"/>
    <n v="0.31"/>
    <n v="18"/>
    <n v="9"/>
    <n v="9"/>
    <m/>
    <n v="9"/>
    <n v="9"/>
    <m/>
    <m/>
    <m/>
    <n v="54"/>
    <n v="334.8"/>
    <n v="0"/>
    <n v="0"/>
    <n v="0"/>
    <n v="0"/>
    <n v="0"/>
    <n v="0"/>
    <n v="0"/>
    <n v="0"/>
    <n v="0"/>
    <n v="0"/>
    <n v="0"/>
    <n v="0"/>
    <n v="0"/>
    <n v="0"/>
    <n v="0"/>
    <n v="0"/>
    <n v="0"/>
    <n v="0"/>
    <n v="0"/>
    <n v="0"/>
    <n v="0"/>
    <n v="0"/>
    <n v="0"/>
    <x v="0"/>
    <e v="#REF!"/>
    <x v="0"/>
  </r>
  <r>
    <s v="L2RI01K8HM0MARIETTA BLUE A772"/>
    <s v="12/01/2021"/>
    <d v="2021-05-06T00:00:00"/>
    <m/>
    <x v="0"/>
    <x v="6"/>
    <s v="004.275.087.086"/>
    <s v="L2RI01K8HM0"/>
    <s v="SS T-SHIRT"/>
    <s v="MTBL"/>
    <s v="MARIETTA BLUE A772"/>
    <s v="ORGANIC COTTON 160GSM"/>
    <s v="BD"/>
    <n v="20"/>
    <x v="1"/>
    <n v="19000"/>
    <n v="79"/>
    <n v="6.2"/>
    <n v="0.31"/>
    <n v="18"/>
    <n v="9"/>
    <n v="9"/>
    <m/>
    <n v="9"/>
    <n v="9"/>
    <m/>
    <m/>
    <m/>
    <n v="54"/>
    <n v="334.8"/>
    <n v="0"/>
    <n v="0"/>
    <n v="0"/>
    <n v="0"/>
    <n v="0"/>
    <n v="0"/>
    <n v="0"/>
    <n v="0"/>
    <n v="0"/>
    <n v="0"/>
    <n v="0"/>
    <n v="0"/>
    <n v="0"/>
    <n v="0"/>
    <n v="0"/>
    <n v="0"/>
    <n v="0"/>
    <n v="0"/>
    <n v="0"/>
    <n v="0"/>
    <n v="0"/>
    <n v="0"/>
    <n v="0"/>
    <x v="0"/>
    <e v="#REF!"/>
    <x v="2"/>
  </r>
  <r>
    <s v="L2RI01K8HM0Pure White"/>
    <s v="12/01/2021"/>
    <d v="2021-05-06T00:00:00"/>
    <m/>
    <x v="0"/>
    <x v="6"/>
    <s v="004.275.087.086"/>
    <s v="L2RI01K8HM0"/>
    <s v="SS T-SHIRT"/>
    <s v="G011"/>
    <s v="Pure White"/>
    <s v="ORGANIC COTTON 160GSM"/>
    <s v="BD"/>
    <n v="20"/>
    <x v="1"/>
    <n v="19000"/>
    <n v="79"/>
    <n v="6.2"/>
    <n v="0.31"/>
    <n v="18"/>
    <n v="9"/>
    <n v="9"/>
    <m/>
    <n v="9"/>
    <n v="9"/>
    <m/>
    <m/>
    <m/>
    <n v="54"/>
    <n v="334.8"/>
    <n v="0"/>
    <n v="0"/>
    <n v="0"/>
    <n v="0"/>
    <n v="0"/>
    <n v="0"/>
    <n v="0"/>
    <n v="0"/>
    <n v="0"/>
    <n v="0"/>
    <n v="0"/>
    <n v="0"/>
    <n v="0"/>
    <n v="0"/>
    <n v="0"/>
    <n v="0"/>
    <n v="0"/>
    <n v="0"/>
    <n v="0"/>
    <n v="0"/>
    <n v="0"/>
    <n v="0"/>
    <n v="0"/>
    <x v="0"/>
    <e v="#REF!"/>
    <x v="0"/>
  </r>
  <r>
    <s v="L2RI01K8HM0MUTED STONE"/>
    <s v="12/01/2021"/>
    <d v="2021-05-06T00:00:00"/>
    <m/>
    <x v="0"/>
    <x v="6"/>
    <s v="004.275.087.086"/>
    <s v="L2RI01K8HM0"/>
    <s v="SS T-SHIRT"/>
    <s v="G9L9"/>
    <s v="MUTED STONE"/>
    <s v="ORGANIC COTTON 160GSM"/>
    <s v="BD"/>
    <n v="20"/>
    <x v="1"/>
    <n v="19000"/>
    <n v="79"/>
    <n v="6.2"/>
    <n v="0.31"/>
    <n v="18"/>
    <n v="9"/>
    <n v="9"/>
    <m/>
    <n v="9"/>
    <n v="9"/>
    <m/>
    <m/>
    <m/>
    <n v="54"/>
    <n v="334.8"/>
    <n v="0"/>
    <n v="0"/>
    <n v="0"/>
    <n v="0"/>
    <n v="0"/>
    <n v="0"/>
    <n v="0"/>
    <n v="0"/>
    <n v="0"/>
    <n v="0"/>
    <n v="0"/>
    <n v="0"/>
    <n v="0"/>
    <n v="0"/>
    <n v="0"/>
    <n v="0"/>
    <n v="0"/>
    <n v="0"/>
    <n v="0"/>
    <n v="0"/>
    <n v="0"/>
    <n v="0"/>
    <n v="0"/>
    <x v="0"/>
    <e v="#REF!"/>
    <x v="0"/>
  </r>
  <r>
    <s v="L2RI02K8GA0INDIGO"/>
    <s v="12/01/2021"/>
    <d v="2021-05-06T00:00:00"/>
    <m/>
    <x v="0"/>
    <x v="6"/>
    <s v="004.275.087.086"/>
    <s v="L2RI02K8GA0"/>
    <s v="SS T-SHIRT"/>
    <s v="IGO"/>
    <s v="INDIGO"/>
    <s v="INDIGO JERSEY ACID WASH 160GSM"/>
    <s v="IN"/>
    <n v="29"/>
    <x v="1"/>
    <n v="19000"/>
    <n v="119"/>
    <n v="8.99"/>
    <n v="0.31"/>
    <m/>
    <m/>
    <m/>
    <m/>
    <m/>
    <m/>
    <m/>
    <m/>
    <m/>
    <n v="0"/>
    <n v="0"/>
    <n v="0"/>
    <n v="0"/>
    <n v="0"/>
    <n v="0"/>
    <n v="0"/>
    <n v="0"/>
    <n v="0"/>
    <n v="0"/>
    <n v="0"/>
    <n v="0"/>
    <n v="0"/>
    <n v="0"/>
    <n v="0"/>
    <n v="0"/>
    <n v="0"/>
    <n v="0"/>
    <n v="0"/>
    <n v="0"/>
    <n v="0"/>
    <n v="0"/>
    <n v="0"/>
    <n v="0"/>
    <n v="0"/>
    <x v="0"/>
    <e v="#REF!"/>
    <x v="0"/>
  </r>
  <r>
    <s v="L2RI03K8HM0MARIETTA BLUE A772"/>
    <s v="12/01/2021"/>
    <d v="2021-05-06T00:00:00"/>
    <m/>
    <x v="0"/>
    <x v="6"/>
    <s v="004.275.087.087"/>
    <s v="L2RI03K8HM0"/>
    <s v="LS T-SHIRT"/>
    <s v="MTBL"/>
    <s v="MARIETTA BLUE A772"/>
    <s v="ORGANIC COTTON 160GSM"/>
    <s v="BD"/>
    <n v="22"/>
    <x v="1"/>
    <n v="19000"/>
    <n v="89"/>
    <n v="6.82"/>
    <n v="0.31"/>
    <n v="18"/>
    <n v="9"/>
    <n v="9"/>
    <m/>
    <n v="9"/>
    <n v="9"/>
    <m/>
    <m/>
    <m/>
    <n v="54"/>
    <n v="368.28000000000003"/>
    <n v="0"/>
    <n v="0"/>
    <n v="0"/>
    <n v="0"/>
    <n v="0"/>
    <n v="0"/>
    <n v="0"/>
    <n v="0"/>
    <n v="0"/>
    <n v="0"/>
    <n v="0"/>
    <n v="0"/>
    <n v="0"/>
    <n v="0"/>
    <n v="0"/>
    <n v="0"/>
    <n v="0"/>
    <n v="0"/>
    <n v="0"/>
    <n v="0"/>
    <n v="0"/>
    <n v="0"/>
    <n v="0"/>
    <x v="0"/>
    <e v="#REF!"/>
    <x v="0"/>
  </r>
  <r>
    <s v="L2RI03K8HM0MUTED STONE"/>
    <s v="12/01/2021"/>
    <d v="2021-05-06T00:00:00"/>
    <m/>
    <x v="0"/>
    <x v="6"/>
    <s v="004.275.087.087"/>
    <s v="L2RI03K8HM0"/>
    <s v="LS T-SHIRT"/>
    <s v="G9L9"/>
    <s v="MUTED STONE"/>
    <s v="ORGANIC COTTON 160GSM"/>
    <s v="BD"/>
    <n v="22"/>
    <x v="1"/>
    <n v="19000"/>
    <n v="89"/>
    <n v="6.82"/>
    <n v="0.31"/>
    <n v="18"/>
    <n v="9"/>
    <n v="9"/>
    <m/>
    <n v="9"/>
    <n v="9"/>
    <m/>
    <m/>
    <m/>
    <n v="54"/>
    <n v="368.28000000000003"/>
    <n v="0"/>
    <n v="0"/>
    <n v="0"/>
    <n v="0"/>
    <n v="0"/>
    <n v="0"/>
    <n v="0"/>
    <n v="0"/>
    <n v="0"/>
    <n v="0"/>
    <n v="0"/>
    <n v="0"/>
    <n v="0"/>
    <n v="0"/>
    <n v="0"/>
    <n v="0"/>
    <n v="0"/>
    <n v="0"/>
    <n v="0"/>
    <n v="0"/>
    <n v="0"/>
    <n v="0"/>
    <n v="0"/>
    <x v="0"/>
    <e v="#REF!"/>
    <x v="0"/>
  </r>
  <r>
    <s v="L2RI03K8HM0Pure White"/>
    <s v="12/01/2021"/>
    <d v="2021-05-06T00:00:00"/>
    <m/>
    <x v="0"/>
    <x v="6"/>
    <s v="004.275.087.087"/>
    <s v="L2RI03K8HM0"/>
    <s v="LS T-SHIRT"/>
    <s v="G011"/>
    <s v="Pure White"/>
    <s v="ORGANIC COTTON 160GSM"/>
    <s v="BD"/>
    <n v="22"/>
    <x v="1"/>
    <n v="19000"/>
    <n v="89"/>
    <n v="6.82"/>
    <n v="0.31"/>
    <n v="18"/>
    <n v="9"/>
    <n v="9"/>
    <m/>
    <n v="9"/>
    <n v="9"/>
    <m/>
    <m/>
    <m/>
    <n v="54"/>
    <n v="368.28000000000003"/>
    <n v="0"/>
    <n v="0"/>
    <n v="0"/>
    <n v="0"/>
    <n v="0"/>
    <n v="0"/>
    <n v="0"/>
    <n v="0"/>
    <n v="0"/>
    <n v="0"/>
    <n v="0"/>
    <n v="0"/>
    <n v="0"/>
    <n v="0"/>
    <n v="0"/>
    <n v="0"/>
    <n v="0"/>
    <n v="0"/>
    <n v="0"/>
    <n v="0"/>
    <n v="0"/>
    <n v="0"/>
    <n v="0"/>
    <x v="0"/>
    <e v="#REF!"/>
    <x v="0"/>
  </r>
  <r>
    <s v="L2RI04KAV10TULIP RED"/>
    <s v="01/01/2022"/>
    <d v="2021-05-06T00:00:00"/>
    <m/>
    <x v="0"/>
    <x v="6"/>
    <s v="004.275.087.086"/>
    <s v="L2RI04KAV10"/>
    <s v="SS T-SHIRT"/>
    <s v="TLRD"/>
    <s v="TULIP RED"/>
    <s v="KNOP YARN MELANGE JERSEY"/>
    <s v="IN"/>
    <n v="29"/>
    <x v="1"/>
    <n v="19000"/>
    <n v="119"/>
    <n v="8.99"/>
    <n v="0.31"/>
    <m/>
    <m/>
    <m/>
    <m/>
    <m/>
    <m/>
    <m/>
    <m/>
    <m/>
    <n v="0"/>
    <n v="0"/>
    <n v="0"/>
    <n v="0"/>
    <n v="0"/>
    <n v="0"/>
    <n v="0"/>
    <n v="0"/>
    <n v="0"/>
    <n v="0"/>
    <n v="0"/>
    <n v="0"/>
    <n v="0"/>
    <n v="0"/>
    <n v="0"/>
    <n v="0"/>
    <n v="0"/>
    <n v="0"/>
    <n v="0"/>
    <n v="0"/>
    <n v="0"/>
    <n v="0"/>
    <n v="0"/>
    <n v="0"/>
    <n v="0"/>
    <x v="0"/>
    <e v="#REF!"/>
    <x v="0"/>
  </r>
  <r>
    <s v="L2RI05K8HM0VINTAGE COLLAGE PRINT"/>
    <s v="12/01/2021"/>
    <d v="2021-05-06T00:00:00"/>
    <m/>
    <x v="0"/>
    <x v="6"/>
    <s v="004.275.087.086"/>
    <s v="L2RI05K8HM0"/>
    <s v="SS T-SHIRT"/>
    <s v="P1P5"/>
    <s v="VINTAGE COLLAGE PRINT"/>
    <s v="ORGANIC COTTON 160GSM"/>
    <s v="IN"/>
    <n v="24"/>
    <x v="1"/>
    <n v="19000"/>
    <n v="99"/>
    <n v="7.4399999999999995"/>
    <n v="0.31"/>
    <m/>
    <m/>
    <m/>
    <m/>
    <m/>
    <m/>
    <m/>
    <m/>
    <m/>
    <n v="0"/>
    <n v="0"/>
    <n v="0"/>
    <n v="0"/>
    <n v="0"/>
    <n v="0"/>
    <n v="0"/>
    <n v="0"/>
    <n v="0"/>
    <n v="0"/>
    <n v="0"/>
    <n v="0"/>
    <n v="0"/>
    <n v="0"/>
    <n v="0"/>
    <n v="0"/>
    <n v="0"/>
    <n v="0"/>
    <n v="0"/>
    <n v="0"/>
    <n v="0"/>
    <n v="0"/>
    <n v="0"/>
    <n v="0"/>
    <n v="0"/>
    <x v="0"/>
    <e v="#REF!"/>
    <x v="0"/>
  </r>
  <r>
    <s v="L2RI05K8HM0GRAFFITI PRINT"/>
    <s v="01/01/2022"/>
    <d v="2021-05-06T00:00:00"/>
    <m/>
    <x v="0"/>
    <x v="6"/>
    <s v="004.275.087.086"/>
    <s v="L2RI05K8HM0"/>
    <s v="SS T-SHIRT"/>
    <s v="P0CM"/>
    <s v="GRAFFITI PRINT"/>
    <s v="ORGANIC COTTON 160GSM"/>
    <s v="IN"/>
    <n v="24"/>
    <x v="1"/>
    <n v="19000"/>
    <n v="99"/>
    <n v="7.4399999999999995"/>
    <n v="0.31"/>
    <n v="18"/>
    <n v="9"/>
    <n v="9"/>
    <m/>
    <n v="9"/>
    <n v="9"/>
    <m/>
    <m/>
    <m/>
    <n v="54"/>
    <n v="401.76"/>
    <n v="0"/>
    <n v="0"/>
    <n v="0"/>
    <n v="0"/>
    <n v="0"/>
    <n v="0"/>
    <n v="0"/>
    <n v="0"/>
    <n v="0"/>
    <n v="0"/>
    <n v="0"/>
    <n v="0"/>
    <n v="0"/>
    <n v="0"/>
    <n v="0"/>
    <n v="0"/>
    <n v="0"/>
    <n v="0"/>
    <n v="0"/>
    <n v="0"/>
    <n v="0"/>
    <n v="0"/>
    <n v="0"/>
    <x v="0"/>
    <e v="#REF!"/>
    <x v="0"/>
  </r>
  <r>
    <s v="L2RI05K8HM0WAVY SEA"/>
    <s v="02/01/2022"/>
    <d v="2021-05-06T00:00:00"/>
    <m/>
    <x v="0"/>
    <x v="6"/>
    <s v="004.275.087.086"/>
    <s v="L2RI05K8HM0"/>
    <s v="SS T-SHIRT"/>
    <s v="P9JA"/>
    <s v="WAVY SEA"/>
    <s v="ORGANIC COTTON 160GSM"/>
    <s v="IN"/>
    <n v="24"/>
    <x v="1"/>
    <n v="19000"/>
    <n v="99"/>
    <n v="7.4399999999999995"/>
    <n v="0.31"/>
    <n v="18"/>
    <n v="9"/>
    <n v="9"/>
    <m/>
    <n v="9"/>
    <n v="9"/>
    <m/>
    <m/>
    <m/>
    <n v="54"/>
    <n v="401.76"/>
    <n v="0"/>
    <n v="0"/>
    <n v="0"/>
    <n v="0"/>
    <n v="0"/>
    <n v="0"/>
    <n v="0"/>
    <n v="0"/>
    <n v="0"/>
    <n v="0"/>
    <n v="0"/>
    <n v="0"/>
    <n v="0"/>
    <n v="0"/>
    <n v="0"/>
    <n v="0"/>
    <n v="0"/>
    <n v="0"/>
    <n v="0"/>
    <n v="0"/>
    <n v="0"/>
    <n v="0"/>
    <n v="0"/>
    <x v="0"/>
    <e v="#REF!"/>
    <x v="0"/>
  </r>
  <r>
    <s v="L2RI06K8HM0ELITE GREY"/>
    <s v="12/01/2021"/>
    <d v="2021-05-06T00:00:00"/>
    <m/>
    <x v="0"/>
    <x v="6"/>
    <s v="004.275.087.086"/>
    <s v="L2RI06K8HM0"/>
    <s v="SS T-SHIRT"/>
    <s v="G9I1"/>
    <s v="ELITE GREY"/>
    <s v="ORGANIC COTTON 160GSM"/>
    <s v="BD"/>
    <n v="26"/>
    <x v="1"/>
    <n v="19000"/>
    <n v="109"/>
    <n v="8.06"/>
    <n v="0.31"/>
    <n v="18"/>
    <n v="9"/>
    <n v="9"/>
    <m/>
    <n v="9"/>
    <n v="9"/>
    <m/>
    <m/>
    <m/>
    <n v="54"/>
    <n v="435.24"/>
    <n v="0"/>
    <n v="0"/>
    <n v="0"/>
    <n v="0"/>
    <n v="0"/>
    <n v="0"/>
    <n v="0"/>
    <n v="0"/>
    <n v="0"/>
    <n v="0"/>
    <n v="0"/>
    <n v="0"/>
    <n v="0"/>
    <n v="0"/>
    <n v="0"/>
    <n v="0"/>
    <n v="0"/>
    <n v="0"/>
    <n v="0"/>
    <n v="0"/>
    <n v="0"/>
    <n v="0"/>
    <n v="0"/>
    <x v="0"/>
    <e v="#REF!"/>
    <x v="0"/>
  </r>
  <r>
    <s v="L2RI09K9N30RED WHITE STRIPE"/>
    <s v="12/01/2021"/>
    <d v="2021-05-06T00:00:00"/>
    <m/>
    <x v="0"/>
    <x v="6"/>
    <s v="004.275.087.086"/>
    <s v="L2RI09K9N30"/>
    <s v="SS T-SHIRT"/>
    <s v="FP55"/>
    <s v="RED WHITE STRIPE"/>
    <s v="JERSEY Y/D 160GSM"/>
    <s v="IN"/>
    <n v="24"/>
    <x v="1"/>
    <n v="19000"/>
    <n v="99"/>
    <n v="7.4399999999999995"/>
    <n v="0.31"/>
    <m/>
    <m/>
    <m/>
    <m/>
    <m/>
    <m/>
    <m/>
    <m/>
    <m/>
    <n v="0"/>
    <n v="0"/>
    <n v="0"/>
    <n v="0"/>
    <n v="0"/>
    <n v="0"/>
    <n v="0"/>
    <n v="0"/>
    <n v="0"/>
    <n v="0"/>
    <n v="0"/>
    <n v="0"/>
    <n v="0"/>
    <n v="0"/>
    <n v="0"/>
    <n v="0"/>
    <n v="0"/>
    <n v="0"/>
    <n v="0"/>
    <n v="0"/>
    <n v="0"/>
    <n v="0"/>
    <n v="0"/>
    <n v="0"/>
    <n v="0"/>
    <x v="0"/>
    <e v="#REF!"/>
    <x v="0"/>
  </r>
  <r>
    <s v="L2RI10K8HM0Pure White"/>
    <s v="12/01/2021"/>
    <d v="2021-05-06T00:00:00"/>
    <m/>
    <x v="0"/>
    <x v="6"/>
    <s v="004.275.087.086"/>
    <s v="L2RI10K8HM0"/>
    <s v="OVERSIZE SS T-SHIRT"/>
    <s v="G011"/>
    <s v="Pure White"/>
    <s v="ORGANIC COTTON 160GSM"/>
    <s v="IN"/>
    <n v="26"/>
    <x v="1"/>
    <n v="19000"/>
    <n v="109"/>
    <n v="8.06"/>
    <n v="0.31"/>
    <m/>
    <m/>
    <m/>
    <m/>
    <m/>
    <m/>
    <m/>
    <m/>
    <m/>
    <n v="0"/>
    <n v="0"/>
    <n v="0"/>
    <n v="0"/>
    <n v="0"/>
    <n v="0"/>
    <n v="0"/>
    <n v="0"/>
    <n v="0"/>
    <n v="0"/>
    <n v="0"/>
    <n v="0"/>
    <n v="0"/>
    <n v="0"/>
    <n v="0"/>
    <n v="0"/>
    <n v="0"/>
    <n v="0"/>
    <n v="0"/>
    <n v="0"/>
    <n v="0"/>
    <n v="0"/>
    <n v="0"/>
    <n v="0"/>
    <n v="0"/>
    <x v="0"/>
    <e v="#REF!"/>
    <x v="0"/>
  </r>
  <r>
    <s v="L2RI11K8HM0LIGHT STONE HEATHER"/>
    <s v="01/01/2022"/>
    <d v="2021-05-06T00:00:00"/>
    <m/>
    <x v="0"/>
    <x v="6"/>
    <s v="004.275.087.086"/>
    <s v="L2RI11K8HM0"/>
    <s v="SS T-SHIRT"/>
    <s v="H9C9"/>
    <s v="LIGHT STONE HEATHER"/>
    <s v="ORGANIC COTTON 160GSM"/>
    <s v="BD"/>
    <n v="20"/>
    <x v="1"/>
    <n v="19000"/>
    <n v="79"/>
    <n v="6.2"/>
    <n v="0.31"/>
    <m/>
    <m/>
    <m/>
    <m/>
    <m/>
    <m/>
    <m/>
    <m/>
    <m/>
    <n v="0"/>
    <n v="0"/>
    <n v="0"/>
    <n v="0"/>
    <n v="0"/>
    <n v="0"/>
    <n v="0"/>
    <n v="0"/>
    <n v="0"/>
    <n v="0"/>
    <n v="0"/>
    <n v="0"/>
    <n v="0"/>
    <n v="0"/>
    <n v="0"/>
    <n v="0"/>
    <n v="0"/>
    <n v="0"/>
    <n v="0"/>
    <n v="0"/>
    <n v="0"/>
    <n v="0"/>
    <n v="0"/>
    <n v="0"/>
    <n v="0"/>
    <x v="0"/>
    <e v="#REF!"/>
    <x v="0"/>
  </r>
  <r>
    <s v="L2RI11K8HM0TULIP RED"/>
    <s v="01/01/2022"/>
    <d v="2021-05-06T00:00:00"/>
    <m/>
    <x v="0"/>
    <x v="6"/>
    <s v="004.275.087.086"/>
    <s v="L2RI11K8HM0"/>
    <s v="SS T-SHIRT"/>
    <s v="TLRD"/>
    <s v="TULIP RED"/>
    <s v="ORGANIC COTTON 160GSM"/>
    <s v="BD"/>
    <n v="20"/>
    <x v="1"/>
    <n v="19000"/>
    <n v="79"/>
    <n v="6.2"/>
    <n v="0.31"/>
    <m/>
    <m/>
    <m/>
    <m/>
    <m/>
    <m/>
    <m/>
    <m/>
    <m/>
    <n v="0"/>
    <n v="0"/>
    <n v="0"/>
    <n v="0"/>
    <n v="0"/>
    <n v="0"/>
    <n v="0"/>
    <n v="0"/>
    <n v="0"/>
    <n v="0"/>
    <n v="0"/>
    <n v="0"/>
    <n v="0"/>
    <n v="0"/>
    <n v="0"/>
    <n v="0"/>
    <n v="0"/>
    <n v="0"/>
    <n v="0"/>
    <n v="0"/>
    <n v="0"/>
    <n v="0"/>
    <n v="0"/>
    <n v="0"/>
    <n v="0"/>
    <x v="0"/>
    <e v="#REF!"/>
    <x v="0"/>
  </r>
  <r>
    <s v="L2RI11K8HM0SMART BLUE"/>
    <s v="01/01/2022"/>
    <d v="2021-05-06T00:00:00"/>
    <m/>
    <x v="0"/>
    <x v="6"/>
    <s v="004.275.087.086"/>
    <s v="L2RI11K8HM0"/>
    <s v="SS T-SHIRT"/>
    <s v="G7V2"/>
    <s v="SMART BLUE"/>
    <s v="ORGANIC COTTON 160GSM"/>
    <s v="BD"/>
    <n v="20"/>
    <x v="1"/>
    <n v="19000"/>
    <n v="79"/>
    <n v="6.2"/>
    <n v="0.31"/>
    <m/>
    <m/>
    <m/>
    <m/>
    <m/>
    <m/>
    <m/>
    <m/>
    <m/>
    <n v="0"/>
    <n v="0"/>
    <n v="0"/>
    <n v="0"/>
    <n v="0"/>
    <n v="0"/>
    <n v="0"/>
    <n v="0"/>
    <n v="0"/>
    <n v="0"/>
    <n v="0"/>
    <n v="0"/>
    <n v="0"/>
    <n v="0"/>
    <n v="0"/>
    <n v="0"/>
    <n v="0"/>
    <n v="0"/>
    <n v="0"/>
    <n v="0"/>
    <n v="0"/>
    <n v="0"/>
    <n v="0"/>
    <n v="0"/>
    <n v="0"/>
    <x v="0"/>
    <e v="#REF!"/>
    <x v="0"/>
  </r>
  <r>
    <s v="L2RI12K8HM0HIGH DEF BLUE"/>
    <s v="01/01/2022"/>
    <d v="2021-05-06T00:00:00"/>
    <m/>
    <x v="0"/>
    <x v="6"/>
    <s v="004.275.087.086"/>
    <s v="L2RI12K8HM0"/>
    <s v="SS T-SHIRT"/>
    <s v="HDFB"/>
    <s v="HIGH DEF BLUE"/>
    <s v="ORGANIC COTTON 160GSM"/>
    <s v="IN"/>
    <n v="20"/>
    <x v="1"/>
    <n v="19000"/>
    <n v="79"/>
    <n v="6.2"/>
    <n v="0.31"/>
    <m/>
    <m/>
    <m/>
    <m/>
    <m/>
    <m/>
    <m/>
    <m/>
    <m/>
    <n v="0"/>
    <n v="0"/>
    <n v="0"/>
    <n v="0"/>
    <n v="0"/>
    <n v="0"/>
    <n v="0"/>
    <n v="0"/>
    <n v="0"/>
    <n v="0"/>
    <n v="0"/>
    <n v="0"/>
    <n v="0"/>
    <n v="0"/>
    <n v="0"/>
    <n v="0"/>
    <n v="0"/>
    <n v="0"/>
    <n v="0"/>
    <n v="0"/>
    <n v="0"/>
    <n v="0"/>
    <n v="0"/>
    <n v="0"/>
    <n v="0"/>
    <x v="0"/>
    <e v="#REF!"/>
    <x v="0"/>
  </r>
  <r>
    <s v="L2RI12K8HM0TULIP RED"/>
    <s v="01/01/2022"/>
    <d v="2021-05-06T00:00:00"/>
    <m/>
    <x v="0"/>
    <x v="6"/>
    <s v="004.275.087.086"/>
    <s v="L2RI12K8HM0"/>
    <s v="SS T-SHIRT"/>
    <s v="TLRD"/>
    <s v="TULIP RED"/>
    <s v="ORGANIC COTTON 160GSM"/>
    <s v="IN"/>
    <n v="20"/>
    <x v="1"/>
    <n v="19000"/>
    <n v="79"/>
    <n v="6.2"/>
    <n v="0.31"/>
    <m/>
    <m/>
    <m/>
    <m/>
    <m/>
    <m/>
    <m/>
    <m/>
    <m/>
    <n v="0"/>
    <n v="0"/>
    <n v="0"/>
    <n v="0"/>
    <n v="0"/>
    <n v="0"/>
    <n v="0"/>
    <n v="0"/>
    <n v="0"/>
    <n v="0"/>
    <n v="0"/>
    <n v="0"/>
    <n v="0"/>
    <n v="0"/>
    <n v="0"/>
    <n v="0"/>
    <n v="0"/>
    <n v="0"/>
    <n v="0"/>
    <n v="0"/>
    <n v="0"/>
    <n v="0"/>
    <n v="0"/>
    <n v="0"/>
    <n v="0"/>
    <x v="0"/>
    <e v="#REF!"/>
    <x v="5"/>
  </r>
  <r>
    <s v="L2RI12K8HM0Pure White"/>
    <s v="01/01/2022"/>
    <d v="2021-05-06T00:00:00"/>
    <m/>
    <x v="0"/>
    <x v="6"/>
    <s v="004.275.087.086"/>
    <s v="L2RI12K8HM0"/>
    <s v="SS T-SHIRT"/>
    <s v="G011"/>
    <s v="Pure White"/>
    <s v="ORGANIC COTTON 160GSM"/>
    <s v="IN"/>
    <n v="20"/>
    <x v="1"/>
    <n v="19000"/>
    <n v="79"/>
    <n v="6.2"/>
    <n v="0.31"/>
    <m/>
    <m/>
    <m/>
    <m/>
    <m/>
    <m/>
    <m/>
    <m/>
    <m/>
    <n v="0"/>
    <n v="0"/>
    <n v="0"/>
    <n v="0"/>
    <n v="0"/>
    <n v="0"/>
    <n v="0"/>
    <n v="0"/>
    <n v="0"/>
    <n v="0"/>
    <n v="0"/>
    <n v="0"/>
    <n v="0"/>
    <n v="0"/>
    <n v="0"/>
    <n v="0"/>
    <n v="0"/>
    <n v="0"/>
    <n v="0"/>
    <n v="0"/>
    <n v="0"/>
    <n v="0"/>
    <n v="0"/>
    <n v="0"/>
    <n v="0"/>
    <x v="0"/>
    <e v="#REF!"/>
    <x v="0"/>
  </r>
  <r>
    <s v="L2RI15K8HM0TULIP RED"/>
    <s v="01/01/2022"/>
    <d v="2021-05-06T00:00:00"/>
    <m/>
    <x v="0"/>
    <x v="6"/>
    <s v="004.275.087.086"/>
    <s v="L2RI15K8HM0"/>
    <s v="SS T-SHIRT"/>
    <s v="TLRD"/>
    <s v="TULIP RED"/>
    <s v="ORGANIC COTTON 160GSM"/>
    <s v="IN"/>
    <n v="26"/>
    <x v="1"/>
    <n v="19000"/>
    <n v="109"/>
    <n v="8.06"/>
    <n v="0.31"/>
    <m/>
    <m/>
    <m/>
    <m/>
    <m/>
    <m/>
    <m/>
    <m/>
    <m/>
    <n v="0"/>
    <n v="0"/>
    <n v="0"/>
    <n v="0"/>
    <n v="0"/>
    <n v="0"/>
    <n v="0"/>
    <n v="0"/>
    <n v="0"/>
    <n v="0"/>
    <n v="0"/>
    <n v="0"/>
    <n v="0"/>
    <n v="0"/>
    <n v="0"/>
    <n v="0"/>
    <n v="0"/>
    <n v="0"/>
    <n v="0"/>
    <n v="0"/>
    <n v="0"/>
    <n v="0"/>
    <n v="0"/>
    <n v="0"/>
    <n v="0"/>
    <x v="0"/>
    <e v="#REF!"/>
    <x v="0"/>
  </r>
  <r>
    <s v="L2RI16K8HM0TULIP RED"/>
    <s v="01/01/2022"/>
    <d v="2021-05-06T00:00:00"/>
    <m/>
    <x v="0"/>
    <x v="6"/>
    <s v="004.275.087.086"/>
    <s v="L2RI16K8HM0"/>
    <s v="SS T-SHIRT"/>
    <s v="TLRD"/>
    <s v="TULIP RED"/>
    <s v="ORGANIC COTTON 160GSM"/>
    <s v="IN"/>
    <n v="26"/>
    <x v="1"/>
    <n v="19000"/>
    <n v="109"/>
    <n v="8.06"/>
    <n v="0.31"/>
    <m/>
    <m/>
    <m/>
    <m/>
    <m/>
    <m/>
    <m/>
    <m/>
    <m/>
    <n v="0"/>
    <n v="0"/>
    <n v="0"/>
    <n v="0"/>
    <n v="0"/>
    <n v="0"/>
    <n v="0"/>
    <n v="0"/>
    <n v="0"/>
    <n v="0"/>
    <n v="0"/>
    <n v="0"/>
    <n v="0"/>
    <n v="0"/>
    <n v="0"/>
    <n v="0"/>
    <n v="0"/>
    <n v="0"/>
    <n v="0"/>
    <n v="0"/>
    <n v="0"/>
    <n v="0"/>
    <n v="0"/>
    <n v="0"/>
    <n v="0"/>
    <x v="0"/>
    <e v="#REF!"/>
    <x v="0"/>
  </r>
  <r>
    <s v="L2RI17KAV10LIGHT STONE HEATHER"/>
    <s v="01/01/2022"/>
    <d v="2021-05-06T00:00:00"/>
    <m/>
    <x v="0"/>
    <x v="6"/>
    <s v="004.275.087.086"/>
    <s v="L2RI17KAV10"/>
    <s v="SS T-SHIRT"/>
    <s v="H9C9"/>
    <s v="LIGHT STONE HEATHER"/>
    <s v="KNOP YARN MELANGE JERSEY"/>
    <s v="IN"/>
    <n v="29"/>
    <x v="1"/>
    <n v="19000"/>
    <n v="119"/>
    <n v="8.99"/>
    <n v="0.31"/>
    <m/>
    <m/>
    <m/>
    <m/>
    <m/>
    <m/>
    <m/>
    <m/>
    <m/>
    <n v="0"/>
    <n v="0"/>
    <n v="0"/>
    <n v="0"/>
    <n v="0"/>
    <n v="0"/>
    <n v="0"/>
    <n v="0"/>
    <n v="0"/>
    <n v="0"/>
    <n v="0"/>
    <n v="0"/>
    <n v="0"/>
    <n v="0"/>
    <n v="0"/>
    <n v="0"/>
    <n v="0"/>
    <n v="0"/>
    <n v="0"/>
    <n v="0"/>
    <n v="0"/>
    <n v="0"/>
    <n v="0"/>
    <n v="0"/>
    <n v="0"/>
    <x v="0"/>
    <e v="#REF!"/>
    <x v="0"/>
  </r>
  <r>
    <s v="L2RI19K8HM0Pure White"/>
    <s v="01/01/2022"/>
    <d v="2021-05-06T00:00:00"/>
    <m/>
    <x v="0"/>
    <x v="6"/>
    <s v="004.275.087.086"/>
    <s v="L2RI19K8HM0"/>
    <s v="SS T-SHIRT"/>
    <s v="G011"/>
    <s v="Pure White"/>
    <s v="ORGANIC COTTON 160GSM"/>
    <s v="IN"/>
    <n v="26"/>
    <x v="1"/>
    <n v="19000"/>
    <n v="109"/>
    <n v="8.06"/>
    <n v="0.31"/>
    <m/>
    <m/>
    <m/>
    <m/>
    <m/>
    <m/>
    <m/>
    <m/>
    <m/>
    <n v="0"/>
    <n v="0"/>
    <n v="0"/>
    <n v="0"/>
    <n v="0"/>
    <n v="0"/>
    <n v="0"/>
    <n v="0"/>
    <n v="0"/>
    <n v="0"/>
    <n v="0"/>
    <n v="0"/>
    <n v="0"/>
    <n v="0"/>
    <n v="0"/>
    <n v="0"/>
    <n v="0"/>
    <n v="0"/>
    <n v="0"/>
    <n v="0"/>
    <n v="0"/>
    <n v="0"/>
    <n v="0"/>
    <n v="0"/>
    <n v="0"/>
    <x v="0"/>
    <e v="#REF!"/>
    <x v="0"/>
  </r>
  <r>
    <s v="L2RI20K8HM0MULTICOLOR STRIPED COMBO"/>
    <s v="01/01/2022"/>
    <d v="2021-05-06T00:00:00"/>
    <m/>
    <x v="0"/>
    <x v="6"/>
    <s v="004.275.087.086"/>
    <s v="L2RI20K8HM0"/>
    <s v="SS T-SHIRT"/>
    <s v="FZ21"/>
    <s v="MULTICOLOR STRIPED COMBO"/>
    <s v="ORGANIC COTTON 160GSM"/>
    <s v="IN"/>
    <n v="32"/>
    <x v="1"/>
    <n v="29000"/>
    <n v="129"/>
    <n v="9.92"/>
    <n v="0.31"/>
    <m/>
    <m/>
    <m/>
    <m/>
    <m/>
    <m/>
    <m/>
    <m/>
    <m/>
    <n v="0"/>
    <n v="0"/>
    <n v="0"/>
    <n v="0"/>
    <n v="0"/>
    <n v="0"/>
    <n v="0"/>
    <n v="0"/>
    <n v="0"/>
    <n v="0"/>
    <n v="0"/>
    <n v="0"/>
    <n v="0"/>
    <n v="0"/>
    <n v="0"/>
    <n v="0"/>
    <n v="0"/>
    <n v="0"/>
    <n v="0"/>
    <n v="0"/>
    <n v="0"/>
    <n v="0"/>
    <n v="0"/>
    <n v="0"/>
    <n v="0"/>
    <x v="0"/>
    <e v="#REF!"/>
    <x v="0"/>
  </r>
  <r>
    <s v="L2RI21K8HM0CITY YELLOW"/>
    <s v="02/01/2022"/>
    <d v="2021-05-06T00:00:00"/>
    <m/>
    <x v="0"/>
    <x v="6"/>
    <s v="004.275.087.086"/>
    <s v="L2RI21K8HM0"/>
    <s v="SS T-SHIRT"/>
    <s v="G211"/>
    <s v="CITY YELLOW"/>
    <s v="ORGANIC COTTON 160GSM"/>
    <s v="IN"/>
    <n v="22"/>
    <x v="1"/>
    <n v="19000"/>
    <n v="89"/>
    <n v="6.82"/>
    <n v="0.31"/>
    <m/>
    <m/>
    <m/>
    <m/>
    <m/>
    <m/>
    <m/>
    <m/>
    <m/>
    <n v="0"/>
    <n v="0"/>
    <n v="0"/>
    <n v="0"/>
    <n v="0"/>
    <n v="0"/>
    <n v="0"/>
    <n v="0"/>
    <n v="0"/>
    <n v="0"/>
    <n v="0"/>
    <n v="0"/>
    <n v="0"/>
    <n v="0"/>
    <n v="0"/>
    <n v="0"/>
    <n v="0"/>
    <n v="0"/>
    <n v="0"/>
    <n v="0"/>
    <n v="0"/>
    <n v="0"/>
    <n v="0"/>
    <n v="0"/>
    <n v="0"/>
    <x v="0"/>
    <e v="#REF!"/>
    <x v="0"/>
  </r>
  <r>
    <s v="L2RI21K8HM0Pure White"/>
    <s v="02/01/2022"/>
    <d v="2021-05-06T00:00:00"/>
    <m/>
    <x v="0"/>
    <x v="6"/>
    <s v="004.275.087.086"/>
    <s v="L2RI21K8HM0"/>
    <s v="SS T-SHIRT"/>
    <s v="G011"/>
    <s v="Pure White"/>
    <s v="ORGANIC COTTON 160GSM"/>
    <s v="IN"/>
    <n v="22"/>
    <x v="1"/>
    <n v="19000"/>
    <n v="89"/>
    <n v="6.82"/>
    <n v="0.31"/>
    <m/>
    <m/>
    <m/>
    <m/>
    <m/>
    <m/>
    <m/>
    <m/>
    <m/>
    <n v="0"/>
    <n v="0"/>
    <n v="0"/>
    <n v="0"/>
    <n v="0"/>
    <n v="0"/>
    <n v="0"/>
    <n v="0"/>
    <n v="0"/>
    <n v="0"/>
    <n v="0"/>
    <n v="0"/>
    <n v="0"/>
    <n v="0"/>
    <n v="0"/>
    <n v="0"/>
    <n v="0"/>
    <n v="0"/>
    <n v="0"/>
    <n v="0"/>
    <n v="0"/>
    <n v="0"/>
    <n v="0"/>
    <n v="0"/>
    <n v="0"/>
    <x v="0"/>
    <e v="#REF!"/>
    <x v="0"/>
  </r>
  <r>
    <s v="L2RI21K8HM0SMART BLUE"/>
    <s v="02/01/2022"/>
    <d v="2021-05-06T00:00:00"/>
    <m/>
    <x v="0"/>
    <x v="6"/>
    <s v="004.275.087.086"/>
    <s v="L2RI21K8HM0"/>
    <s v="SS T-SHIRT"/>
    <s v="G7V2"/>
    <s v="SMART BLUE"/>
    <s v="ORGANIC COTTON 160GSM"/>
    <s v="IN"/>
    <n v="22"/>
    <x v="1"/>
    <n v="19000"/>
    <n v="89"/>
    <n v="6.82"/>
    <n v="0.31"/>
    <m/>
    <m/>
    <m/>
    <m/>
    <m/>
    <m/>
    <m/>
    <m/>
    <m/>
    <n v="0"/>
    <n v="0"/>
    <n v="0"/>
    <n v="0"/>
    <n v="0"/>
    <n v="0"/>
    <n v="0"/>
    <n v="0"/>
    <n v="0"/>
    <n v="0"/>
    <n v="0"/>
    <n v="0"/>
    <n v="0"/>
    <n v="0"/>
    <n v="0"/>
    <n v="0"/>
    <n v="0"/>
    <n v="0"/>
    <n v="0"/>
    <n v="0"/>
    <n v="0"/>
    <n v="0"/>
    <n v="0"/>
    <n v="0"/>
    <n v="0"/>
    <x v="0"/>
    <e v="#REF!"/>
    <x v="0"/>
  </r>
  <r>
    <s v="L2RI22K8HM0CITY YELLOW"/>
    <s v="02/01/2022"/>
    <d v="2021-05-06T00:00:00"/>
    <m/>
    <x v="0"/>
    <x v="6"/>
    <s v="004.275.087.086"/>
    <s v="L2RI22K8HM0"/>
    <s v="SS T-SHIRT"/>
    <s v="G211"/>
    <s v="CITY YELLOW"/>
    <s v="ORGANIC COTTON 160GSM"/>
    <s v="IN"/>
    <n v="22"/>
    <x v="1"/>
    <n v="19000"/>
    <n v="89"/>
    <n v="6.82"/>
    <n v="0.31"/>
    <m/>
    <m/>
    <m/>
    <m/>
    <m/>
    <m/>
    <m/>
    <m/>
    <m/>
    <n v="0"/>
    <n v="0"/>
    <n v="0"/>
    <n v="0"/>
    <n v="0"/>
    <n v="0"/>
    <n v="0"/>
    <n v="0"/>
    <n v="0"/>
    <n v="0"/>
    <n v="0"/>
    <n v="0"/>
    <n v="0"/>
    <n v="0"/>
    <n v="0"/>
    <n v="0"/>
    <n v="0"/>
    <n v="0"/>
    <n v="0"/>
    <n v="0"/>
    <n v="0"/>
    <n v="0"/>
    <n v="0"/>
    <n v="0"/>
    <n v="0"/>
    <x v="0"/>
    <e v="#REF!"/>
    <x v="0"/>
  </r>
  <r>
    <s v="L2RI22K8HM0LIGHT STONE HEATHER"/>
    <s v="02/01/2022"/>
    <d v="2021-05-06T00:00:00"/>
    <m/>
    <x v="0"/>
    <x v="6"/>
    <s v="004.275.087.086"/>
    <s v="L2RI22K8HM0"/>
    <s v="SS T-SHIRT"/>
    <s v="H9C9"/>
    <s v="LIGHT STONE HEATHER"/>
    <s v="ORGANIC COTTON 160GSM"/>
    <s v="IN"/>
    <n v="22"/>
    <x v="1"/>
    <n v="19000"/>
    <n v="89"/>
    <n v="6.82"/>
    <n v="0.31"/>
    <m/>
    <m/>
    <m/>
    <m/>
    <m/>
    <m/>
    <m/>
    <m/>
    <m/>
    <n v="0"/>
    <n v="0"/>
    <n v="0"/>
    <n v="0"/>
    <n v="0"/>
    <n v="0"/>
    <n v="0"/>
    <n v="0"/>
    <n v="0"/>
    <n v="0"/>
    <n v="0"/>
    <n v="0"/>
    <n v="0"/>
    <n v="0"/>
    <n v="0"/>
    <n v="0"/>
    <n v="0"/>
    <n v="0"/>
    <n v="0"/>
    <n v="0"/>
    <n v="0"/>
    <n v="0"/>
    <n v="0"/>
    <n v="0"/>
    <n v="0"/>
    <x v="0"/>
    <e v="#REF!"/>
    <x v="0"/>
  </r>
  <r>
    <s v="L2RI22K8HM0SMART BLUE"/>
    <s v="02/01/2022"/>
    <d v="2021-05-06T00:00:00"/>
    <m/>
    <x v="0"/>
    <x v="6"/>
    <s v="004.275.087.086"/>
    <s v="L2RI22K8HM0"/>
    <s v="SS T-SHIRT"/>
    <s v="G7V2"/>
    <s v="SMART BLUE"/>
    <s v="ORGANIC COTTON 160GSM"/>
    <s v="IN"/>
    <n v="22"/>
    <x v="1"/>
    <n v="19000"/>
    <n v="89"/>
    <n v="6.82"/>
    <n v="0.31"/>
    <m/>
    <m/>
    <m/>
    <m/>
    <m/>
    <m/>
    <m/>
    <m/>
    <m/>
    <n v="0"/>
    <n v="0"/>
    <n v="0"/>
    <n v="0"/>
    <n v="0"/>
    <n v="0"/>
    <n v="0"/>
    <n v="0"/>
    <n v="0"/>
    <n v="0"/>
    <n v="0"/>
    <n v="0"/>
    <n v="0"/>
    <n v="0"/>
    <n v="0"/>
    <n v="0"/>
    <n v="0"/>
    <n v="0"/>
    <n v="0"/>
    <n v="0"/>
    <n v="0"/>
    <n v="0"/>
    <n v="0"/>
    <n v="0"/>
    <n v="0"/>
    <x v="0"/>
    <e v="#REF!"/>
    <x v="0"/>
  </r>
  <r>
    <s v="L2RI23KAV10LIGHT STONE HEATHER"/>
    <s v="02/01/2022"/>
    <d v="2021-05-06T00:00:00"/>
    <m/>
    <x v="0"/>
    <x v="6"/>
    <s v="004.275.087.086"/>
    <s v="L2RI23KAV10"/>
    <s v="SS T-SHIRT"/>
    <s v="H9C9"/>
    <s v="LIGHT STONE HEATHER"/>
    <s v="KNOP YARN MELANGE JERSEY"/>
    <s v="IN"/>
    <n v="26"/>
    <x v="1"/>
    <n v="19000"/>
    <n v="109"/>
    <n v="8.06"/>
    <n v="0.31"/>
    <m/>
    <m/>
    <m/>
    <m/>
    <m/>
    <m/>
    <m/>
    <m/>
    <m/>
    <n v="0"/>
    <n v="0"/>
    <n v="0"/>
    <n v="0"/>
    <n v="0"/>
    <n v="0"/>
    <n v="0"/>
    <n v="0"/>
    <n v="0"/>
    <n v="0"/>
    <n v="0"/>
    <n v="0"/>
    <n v="0"/>
    <n v="0"/>
    <n v="0"/>
    <n v="0"/>
    <n v="0"/>
    <n v="0"/>
    <n v="0"/>
    <n v="0"/>
    <n v="0"/>
    <n v="0"/>
    <n v="0"/>
    <n v="0"/>
    <n v="0"/>
    <x v="0"/>
    <e v="#REF!"/>
    <x v="0"/>
  </r>
  <r>
    <s v="L2RI24KAPY0Pure White"/>
    <s v="02/01/2022"/>
    <d v="2021-05-06T00:00:00"/>
    <m/>
    <x v="0"/>
    <x v="6"/>
    <s v="004.275.087.086"/>
    <s v="L2RI24KAPY0"/>
    <s v="PIQUET SS T-SHIRT W/OXFORD"/>
    <s v="G011"/>
    <s v="Pure White"/>
    <s v="ORGANIC PIQUET 160GSM"/>
    <s v="IN"/>
    <n v="26"/>
    <x v="1"/>
    <n v="19000"/>
    <n v="109"/>
    <n v="8.06"/>
    <n v="0.31"/>
    <m/>
    <m/>
    <m/>
    <m/>
    <m/>
    <m/>
    <m/>
    <m/>
    <m/>
    <n v="0"/>
    <n v="0"/>
    <n v="0"/>
    <n v="0"/>
    <n v="0"/>
    <n v="0"/>
    <n v="0"/>
    <n v="0"/>
    <n v="0"/>
    <n v="0"/>
    <n v="0"/>
    <n v="0"/>
    <n v="0"/>
    <n v="0"/>
    <n v="0"/>
    <n v="0"/>
    <n v="0"/>
    <n v="0"/>
    <n v="0"/>
    <n v="0"/>
    <n v="0"/>
    <n v="0"/>
    <n v="0"/>
    <n v="0"/>
    <n v="0"/>
    <x v="0"/>
    <e v="#REF!"/>
    <x v="0"/>
  </r>
  <r>
    <s v="L2RI25K9N30WHITE AND BLUE VINTAGE STRIPES"/>
    <s v="02/01/2022"/>
    <d v="2021-05-06T00:00:00"/>
    <m/>
    <x v="0"/>
    <x v="6"/>
    <s v="004.275.087.086"/>
    <s v="L2RI25K9N30"/>
    <s v="YD JERSEY SS T-SHIRT"/>
    <s v="S06B"/>
    <s v="WHITE AND BLUE VINTAGE STRIPES"/>
    <s v="JERSEY Y/D 160GSM"/>
    <s v="IN"/>
    <n v="26"/>
    <x v="1"/>
    <n v="19000"/>
    <n v="109"/>
    <n v="8.06"/>
    <n v="0.31"/>
    <m/>
    <m/>
    <m/>
    <m/>
    <m/>
    <m/>
    <m/>
    <m/>
    <m/>
    <n v="0"/>
    <n v="0"/>
    <n v="0"/>
    <n v="0"/>
    <n v="0"/>
    <n v="0"/>
    <n v="0"/>
    <n v="0"/>
    <n v="0"/>
    <n v="0"/>
    <n v="0"/>
    <n v="0"/>
    <n v="0"/>
    <n v="0"/>
    <n v="0"/>
    <n v="0"/>
    <n v="0"/>
    <n v="0"/>
    <n v="0"/>
    <n v="0"/>
    <n v="0"/>
    <n v="0"/>
    <n v="0"/>
    <n v="0"/>
    <n v="0"/>
    <x v="0"/>
    <e v="#REF!"/>
    <x v="0"/>
  </r>
  <r>
    <s v="L2RI26K8HM0SMART BLUE"/>
    <s v="02/01/2022"/>
    <d v="2021-05-06T00:00:00"/>
    <m/>
    <x v="0"/>
    <x v="6"/>
    <s v="004.275.087.086"/>
    <s v="L2RI26K8HM0"/>
    <s v="SS T-SHIRT"/>
    <s v="G7V2"/>
    <s v="SMART BLUE"/>
    <s v="ORGANIC COTTON 160GSM"/>
    <s v="BD"/>
    <n v="29"/>
    <x v="1"/>
    <n v="19000"/>
    <n v="119"/>
    <n v="8.99"/>
    <n v="0.31"/>
    <m/>
    <m/>
    <m/>
    <m/>
    <m/>
    <m/>
    <m/>
    <m/>
    <m/>
    <n v="0"/>
    <n v="0"/>
    <n v="0"/>
    <n v="0"/>
    <n v="0"/>
    <n v="0"/>
    <n v="0"/>
    <n v="0"/>
    <n v="0"/>
    <n v="0"/>
    <n v="0"/>
    <n v="0"/>
    <n v="0"/>
    <n v="0"/>
    <n v="0"/>
    <n v="0"/>
    <n v="0"/>
    <n v="0"/>
    <n v="0"/>
    <n v="0"/>
    <n v="0"/>
    <n v="0"/>
    <n v="0"/>
    <n v="0"/>
    <n v="0"/>
    <x v="0"/>
    <e v="#REF!"/>
    <x v="0"/>
  </r>
  <r>
    <s v="L2RI28K6XN1SMART BLUE"/>
    <s v="02/01/2022"/>
    <d v="2021-05-06T00:00:00"/>
    <m/>
    <x v="0"/>
    <x v="6"/>
    <s v="004.275.087.086"/>
    <s v="L2RI28K6XN1"/>
    <s v="SS T-SHIRT"/>
    <s v="G7V2"/>
    <s v="SMART BLUE"/>
    <s v="ORGANIC SLUB JERSEY 160"/>
    <s v="IN"/>
    <n v="26"/>
    <x v="1"/>
    <n v="19000"/>
    <n v="109"/>
    <n v="8.06"/>
    <n v="0.31"/>
    <m/>
    <m/>
    <m/>
    <m/>
    <m/>
    <m/>
    <m/>
    <m/>
    <m/>
    <n v="0"/>
    <n v="0"/>
    <n v="0"/>
    <n v="0"/>
    <n v="0"/>
    <n v="0"/>
    <n v="0"/>
    <n v="0"/>
    <n v="0"/>
    <n v="0"/>
    <n v="0"/>
    <n v="0"/>
    <n v="0"/>
    <n v="0"/>
    <n v="0"/>
    <n v="0"/>
    <n v="0"/>
    <n v="0"/>
    <n v="0"/>
    <n v="0"/>
    <n v="0"/>
    <n v="0"/>
    <n v="0"/>
    <n v="0"/>
    <n v="0"/>
    <x v="0"/>
    <e v="#REF!"/>
    <x v="0"/>
  </r>
  <r>
    <s v="L2RI29K8HM0DREW BLUE"/>
    <s v="02/01/2022"/>
    <d v="2021-05-06T00:00:00"/>
    <m/>
    <x v="0"/>
    <x v="6"/>
    <s v="004.275.087.086"/>
    <s v="L2RI29K8HM0"/>
    <s v="SS T-SHIRT"/>
    <s v="G710"/>
    <s v="DREW BLUE"/>
    <s v="ORGANIC COTTON 160GSM"/>
    <s v="IN"/>
    <n v="22"/>
    <x v="1"/>
    <n v="19000"/>
    <n v="89"/>
    <n v="6.82"/>
    <n v="0.31"/>
    <m/>
    <m/>
    <m/>
    <m/>
    <m/>
    <m/>
    <m/>
    <m/>
    <m/>
    <n v="0"/>
    <n v="0"/>
    <n v="0"/>
    <n v="0"/>
    <n v="0"/>
    <n v="0"/>
    <n v="0"/>
    <n v="0"/>
    <n v="0"/>
    <n v="0"/>
    <n v="0"/>
    <n v="0"/>
    <n v="0"/>
    <n v="0"/>
    <n v="0"/>
    <n v="0"/>
    <n v="0"/>
    <n v="0"/>
    <n v="0"/>
    <n v="0"/>
    <n v="0"/>
    <n v="0"/>
    <n v="0"/>
    <n v="0"/>
    <n v="0"/>
    <x v="0"/>
    <e v="#REF!"/>
    <x v="0"/>
  </r>
  <r>
    <s v="L2RI30K8HM0Pure White"/>
    <s v="02/01/2022"/>
    <d v="2021-05-06T00:00:00"/>
    <m/>
    <x v="0"/>
    <x v="6"/>
    <s v="004.275.087.086"/>
    <s v="L2RI30K8HM0"/>
    <s v="SS T-SHIRT"/>
    <s v="G011"/>
    <s v="Pure White"/>
    <s v="ORGANIC COTTON 160GSM"/>
    <s v="IN"/>
    <n v="24"/>
    <x v="1"/>
    <n v="19000"/>
    <n v="99"/>
    <n v="7.4399999999999995"/>
    <n v="0.31"/>
    <m/>
    <m/>
    <m/>
    <m/>
    <m/>
    <m/>
    <m/>
    <m/>
    <m/>
    <n v="0"/>
    <n v="0"/>
    <n v="0"/>
    <n v="0"/>
    <n v="0"/>
    <n v="0"/>
    <n v="0"/>
    <n v="0"/>
    <n v="0"/>
    <n v="0"/>
    <n v="0"/>
    <n v="0"/>
    <n v="0"/>
    <n v="0"/>
    <n v="0"/>
    <n v="0"/>
    <n v="0"/>
    <n v="0"/>
    <n v="0"/>
    <n v="0"/>
    <n v="0"/>
    <n v="0"/>
    <n v="0"/>
    <n v="0"/>
    <n v="0"/>
    <x v="0"/>
    <e v="#REF!"/>
    <x v="0"/>
  </r>
  <r>
    <s v="L2RI31K8HM0ELITE GREY"/>
    <s v="12/01/2021"/>
    <d v="2021-05-06T00:00:00"/>
    <m/>
    <x v="0"/>
    <x v="6"/>
    <s v="004.275.087.086"/>
    <s v="L2RI31K8HM0"/>
    <s v="SS T-SHIRT"/>
    <s v="G9I1"/>
    <s v="ELITE GREY"/>
    <s v="ORGANIC COTTON 160GSM"/>
    <s v="BD"/>
    <n v="22"/>
    <x v="1"/>
    <n v="19000"/>
    <n v="89"/>
    <n v="6.82"/>
    <n v="0.31"/>
    <m/>
    <m/>
    <m/>
    <m/>
    <m/>
    <m/>
    <m/>
    <m/>
    <m/>
    <n v="0"/>
    <n v="0"/>
    <n v="0"/>
    <n v="0"/>
    <n v="0"/>
    <n v="0"/>
    <n v="0"/>
    <n v="0"/>
    <n v="0"/>
    <n v="0"/>
    <n v="0"/>
    <n v="0"/>
    <n v="0"/>
    <n v="0"/>
    <n v="0"/>
    <n v="0"/>
    <n v="0"/>
    <n v="0"/>
    <n v="0"/>
    <n v="0"/>
    <n v="0"/>
    <n v="0"/>
    <n v="0"/>
    <n v="0"/>
    <n v="0"/>
    <x v="0"/>
    <e v="#REF!"/>
    <x v="0"/>
  </r>
  <r>
    <s v="L2RI31K8HM0GLOWY GREEN"/>
    <s v="12/01/2021"/>
    <d v="2021-05-06T00:00:00"/>
    <m/>
    <x v="0"/>
    <x v="6"/>
    <s v="004.275.087.086"/>
    <s v="L2RI31K8HM0"/>
    <s v="SS T-SHIRT"/>
    <s v="GLOW"/>
    <s v="GLOWY GREEN"/>
    <s v="ORGANIC COTTON 160GSM"/>
    <s v="BD"/>
    <n v="22"/>
    <x v="1"/>
    <n v="19000"/>
    <n v="89"/>
    <n v="6.82"/>
    <n v="0.31"/>
    <m/>
    <m/>
    <m/>
    <m/>
    <m/>
    <m/>
    <m/>
    <m/>
    <m/>
    <n v="0"/>
    <n v="0"/>
    <n v="0"/>
    <n v="0"/>
    <n v="0"/>
    <n v="0"/>
    <n v="0"/>
    <n v="0"/>
    <n v="0"/>
    <n v="0"/>
    <n v="0"/>
    <n v="0"/>
    <n v="0"/>
    <n v="0"/>
    <n v="0"/>
    <n v="0"/>
    <n v="0"/>
    <n v="0"/>
    <n v="0"/>
    <n v="0"/>
    <n v="0"/>
    <n v="0"/>
    <n v="0"/>
    <n v="0"/>
    <n v="0"/>
    <x v="0"/>
    <e v="#REF!"/>
    <x v="0"/>
  </r>
  <r>
    <s v="L2RI31K8HM0HIGH DEF BLUE"/>
    <s v="12/01/2021"/>
    <d v="2021-05-06T00:00:00"/>
    <m/>
    <x v="0"/>
    <x v="6"/>
    <s v="004.275.087.086"/>
    <s v="L2RI31K8HM0"/>
    <s v="SS T-SHIRT"/>
    <s v="HDFB"/>
    <s v="HIGH DEF BLUE"/>
    <s v="ORGANIC COTTON 160GSM"/>
    <s v="BD"/>
    <n v="22"/>
    <x v="1"/>
    <n v="19000"/>
    <n v="89"/>
    <n v="6.82"/>
    <n v="0.31"/>
    <m/>
    <m/>
    <m/>
    <m/>
    <m/>
    <m/>
    <m/>
    <m/>
    <m/>
    <n v="0"/>
    <n v="0"/>
    <n v="0"/>
    <n v="0"/>
    <n v="0"/>
    <n v="0"/>
    <n v="0"/>
    <n v="0"/>
    <n v="0"/>
    <n v="0"/>
    <n v="0"/>
    <n v="0"/>
    <n v="0"/>
    <n v="0"/>
    <n v="0"/>
    <n v="0"/>
    <n v="0"/>
    <n v="0"/>
    <n v="0"/>
    <n v="0"/>
    <n v="0"/>
    <n v="0"/>
    <n v="0"/>
    <n v="0"/>
    <n v="0"/>
    <x v="0"/>
    <e v="#REF!"/>
    <x v="0"/>
  </r>
  <r>
    <s v="L2RI31K8HM0LIGHT STONE HEATHER"/>
    <s v="12/01/2021"/>
    <d v="2021-05-06T00:00:00"/>
    <m/>
    <x v="0"/>
    <x v="6"/>
    <s v="004.275.087.086"/>
    <s v="L2RI31K8HM0"/>
    <s v="SS T-SHIRT"/>
    <s v="H9C9"/>
    <s v="LIGHT STONE HEATHER"/>
    <s v="ORGANIC COTTON 160GSM"/>
    <s v="BD"/>
    <n v="22"/>
    <x v="1"/>
    <n v="19000"/>
    <n v="89"/>
    <n v="6.82"/>
    <n v="0.31"/>
    <m/>
    <m/>
    <m/>
    <m/>
    <m/>
    <m/>
    <m/>
    <m/>
    <m/>
    <n v="0"/>
    <n v="0"/>
    <n v="0"/>
    <n v="0"/>
    <n v="0"/>
    <n v="0"/>
    <n v="0"/>
    <n v="0"/>
    <n v="0"/>
    <n v="0"/>
    <n v="0"/>
    <n v="0"/>
    <n v="0"/>
    <n v="0"/>
    <n v="0"/>
    <n v="0"/>
    <n v="0"/>
    <n v="0"/>
    <n v="0"/>
    <n v="0"/>
    <n v="0"/>
    <n v="0"/>
    <n v="0"/>
    <n v="0"/>
    <n v="0"/>
    <x v="0"/>
    <e v="#REF!"/>
    <x v="0"/>
  </r>
  <r>
    <s v="L2RI31K8HM0Pure White"/>
    <s v="12/01/2021"/>
    <d v="2021-05-06T00:00:00"/>
    <m/>
    <x v="0"/>
    <x v="6"/>
    <s v="004.275.087.086"/>
    <s v="L2RI31K8HM0"/>
    <s v="SS T-SHIRT"/>
    <s v="G011"/>
    <s v="Pure White"/>
    <s v="ORGANIC COTTON 160GSM"/>
    <s v="BD"/>
    <n v="22"/>
    <x v="1"/>
    <n v="19000"/>
    <n v="89"/>
    <n v="6.82"/>
    <n v="0.31"/>
    <m/>
    <m/>
    <m/>
    <m/>
    <m/>
    <m/>
    <m/>
    <m/>
    <m/>
    <n v="0"/>
    <n v="0"/>
    <n v="0"/>
    <n v="0"/>
    <n v="0"/>
    <n v="0"/>
    <n v="0"/>
    <n v="0"/>
    <n v="0"/>
    <n v="0"/>
    <n v="0"/>
    <n v="0"/>
    <n v="0"/>
    <n v="0"/>
    <n v="0"/>
    <n v="0"/>
    <n v="0"/>
    <n v="0"/>
    <n v="0"/>
    <n v="0"/>
    <n v="0"/>
    <n v="0"/>
    <n v="0"/>
    <n v="0"/>
    <n v="0"/>
    <x v="0"/>
    <e v="#REF!"/>
    <x v="0"/>
  </r>
  <r>
    <s v="L2RI31K8HM0TULIP RED"/>
    <s v="12/01/2021"/>
    <d v="2021-05-06T00:00:00"/>
    <m/>
    <x v="0"/>
    <x v="6"/>
    <s v="004.275.087.086"/>
    <s v="L2RI31K8HM0"/>
    <s v="SS T-SHIRT"/>
    <s v="TLRD"/>
    <s v="TULIP RED"/>
    <s v="ORGANIC COTTON 160GSM"/>
    <s v="BD"/>
    <n v="22"/>
    <x v="1"/>
    <n v="19000"/>
    <n v="89"/>
    <n v="6.82"/>
    <n v="0.31"/>
    <m/>
    <m/>
    <m/>
    <m/>
    <m/>
    <m/>
    <m/>
    <m/>
    <m/>
    <n v="0"/>
    <n v="0"/>
    <n v="0"/>
    <n v="0"/>
    <n v="0"/>
    <n v="0"/>
    <n v="0"/>
    <n v="0"/>
    <n v="0"/>
    <n v="0"/>
    <n v="0"/>
    <n v="0"/>
    <n v="0"/>
    <n v="0"/>
    <n v="0"/>
    <n v="0"/>
    <n v="0"/>
    <n v="0"/>
    <n v="0"/>
    <n v="0"/>
    <n v="0"/>
    <n v="0"/>
    <n v="0"/>
    <n v="0"/>
    <n v="0"/>
    <x v="0"/>
    <e v="#REF!"/>
    <x v="0"/>
  </r>
  <r>
    <s v="L2RI32J1311BLUE LILY"/>
    <s v="12/01/2021"/>
    <d v="2021-05-06T00:00:00"/>
    <m/>
    <x v="0"/>
    <x v="6"/>
    <s v="004.275.087.086"/>
    <s v="L2RI32J1311"/>
    <s v="SS T-SHIRT_MINIME"/>
    <s v="G7T2"/>
    <s v="BLUE LILY"/>
    <s v="ORGANIC STRETCH JERSEY 180"/>
    <s v="BD"/>
    <n v="24"/>
    <x v="3"/>
    <n v="19000"/>
    <n v="99"/>
    <n v="7.4399999999999995"/>
    <n v="0.31"/>
    <m/>
    <m/>
    <m/>
    <m/>
    <m/>
    <m/>
    <m/>
    <m/>
    <m/>
    <n v="0"/>
    <n v="0"/>
    <n v="0"/>
    <n v="0"/>
    <n v="0"/>
    <n v="0"/>
    <n v="0"/>
    <n v="0"/>
    <n v="0"/>
    <n v="0"/>
    <n v="0"/>
    <n v="0"/>
    <n v="0"/>
    <n v="0"/>
    <n v="0"/>
    <n v="0"/>
    <n v="0"/>
    <n v="0"/>
    <n v="0"/>
    <n v="0"/>
    <n v="0"/>
    <n v="0"/>
    <n v="0"/>
    <n v="0"/>
    <n v="0"/>
    <x v="0"/>
    <e v="#REF!"/>
    <x v="0"/>
  </r>
  <r>
    <s v="L2RI32J1311Jet Black A996"/>
    <s v="12/01/2021"/>
    <d v="2021-05-06T00:00:00"/>
    <m/>
    <x v="0"/>
    <x v="6"/>
    <s v="004.275.087.086"/>
    <s v="L2RI32J1311"/>
    <s v="SS T-SHIRT_MINIME"/>
    <s v="JBLK"/>
    <s v="Jet Black A996"/>
    <s v="ORGANIC STRETCH JERSEY 180"/>
    <s v="BD"/>
    <n v="24"/>
    <x v="3"/>
    <n v="19000"/>
    <n v="99"/>
    <n v="7.4399999999999995"/>
    <n v="0.31"/>
    <m/>
    <m/>
    <m/>
    <m/>
    <m/>
    <m/>
    <m/>
    <m/>
    <m/>
    <n v="0"/>
    <n v="0"/>
    <n v="0"/>
    <n v="0"/>
    <n v="0"/>
    <n v="0"/>
    <n v="0"/>
    <n v="0"/>
    <n v="0"/>
    <n v="0"/>
    <n v="0"/>
    <n v="0"/>
    <n v="0"/>
    <n v="0"/>
    <n v="0"/>
    <n v="0"/>
    <n v="0"/>
    <n v="0"/>
    <n v="0"/>
    <n v="0"/>
    <n v="0"/>
    <n v="0"/>
    <n v="0"/>
    <n v="0"/>
    <n v="0"/>
    <x v="0"/>
    <e v="#REF!"/>
    <x v="0"/>
  </r>
  <r>
    <s v="L2RI32J1311SCUFFY"/>
    <s v="12/01/2021"/>
    <d v="2021-05-06T00:00:00"/>
    <m/>
    <x v="0"/>
    <x v="6"/>
    <s v="004.275.087.086"/>
    <s v="L2RI32J1311"/>
    <s v="SS T-SHIRT_MINIME"/>
    <s v="SCFY"/>
    <s v="SCUFFY"/>
    <s v="ORGANIC STRETCH JERSEY 180"/>
    <s v="BD"/>
    <n v="24"/>
    <x v="3"/>
    <n v="19000"/>
    <n v="99"/>
    <n v="7.4399999999999995"/>
    <n v="0.31"/>
    <m/>
    <m/>
    <m/>
    <m/>
    <m/>
    <m/>
    <m/>
    <m/>
    <m/>
    <n v="0"/>
    <n v="0"/>
    <n v="0"/>
    <n v="0"/>
    <n v="0"/>
    <n v="0"/>
    <n v="0"/>
    <n v="0"/>
    <n v="0"/>
    <n v="0"/>
    <n v="0"/>
    <n v="0"/>
    <n v="0"/>
    <n v="0"/>
    <n v="0"/>
    <n v="0"/>
    <n v="0"/>
    <n v="0"/>
    <n v="0"/>
    <n v="0"/>
    <n v="0"/>
    <n v="0"/>
    <n v="0"/>
    <n v="0"/>
    <n v="0"/>
    <x v="0"/>
    <e v="#REF!"/>
    <x v="0"/>
  </r>
  <r>
    <s v="L2RI33JR06KFOG GRAY"/>
    <s v="12/01/2021"/>
    <d v="2021-05-06T00:00:00"/>
    <m/>
    <x v="0"/>
    <x v="6"/>
    <s v="004.275.087.086"/>
    <s v="L2RI33JR06K"/>
    <s v="SS T-SHIRT_MINIME"/>
    <s v="G7HZ"/>
    <s v="FOG GRAY"/>
    <s v="ECO SMOOTH STRETCH JERSEY"/>
    <s v="BD"/>
    <n v="24"/>
    <x v="3"/>
    <n v="19000"/>
    <n v="99"/>
    <n v="7.4399999999999995"/>
    <n v="0.31"/>
    <m/>
    <m/>
    <m/>
    <m/>
    <m/>
    <m/>
    <m/>
    <m/>
    <m/>
    <n v="0"/>
    <n v="0"/>
    <n v="0"/>
    <n v="0"/>
    <n v="0"/>
    <n v="0"/>
    <n v="0"/>
    <n v="0"/>
    <n v="0"/>
    <n v="0"/>
    <n v="0"/>
    <n v="0"/>
    <n v="0"/>
    <n v="0"/>
    <n v="0"/>
    <n v="0"/>
    <n v="0"/>
    <n v="0"/>
    <n v="0"/>
    <n v="0"/>
    <n v="0"/>
    <n v="0"/>
    <n v="0"/>
    <n v="0"/>
    <n v="0"/>
    <x v="0"/>
    <e v="#REF!"/>
    <x v="0"/>
  </r>
  <r>
    <s v="L2RI33JR06KJet Black A996"/>
    <s v="12/01/2021"/>
    <d v="2021-05-06T00:00:00"/>
    <m/>
    <x v="0"/>
    <x v="6"/>
    <s v="004.275.087.086"/>
    <s v="L2RI33JR06K"/>
    <s v="SS T-SHIRT_MINIME"/>
    <s v="JBLK"/>
    <s v="Jet Black A996"/>
    <s v="ECO SMOOTH STRETCH JERSEY"/>
    <s v="BD"/>
    <n v="24"/>
    <x v="3"/>
    <n v="19000"/>
    <n v="99"/>
    <n v="7.4399999999999995"/>
    <n v="0.31"/>
    <m/>
    <m/>
    <m/>
    <m/>
    <m/>
    <m/>
    <m/>
    <m/>
    <m/>
    <n v="0"/>
    <n v="0"/>
    <n v="0"/>
    <n v="0"/>
    <n v="0"/>
    <n v="0"/>
    <n v="0"/>
    <n v="0"/>
    <n v="0"/>
    <n v="0"/>
    <n v="0"/>
    <n v="0"/>
    <n v="0"/>
    <n v="0"/>
    <n v="0"/>
    <n v="0"/>
    <n v="0"/>
    <n v="0"/>
    <n v="0"/>
    <n v="0"/>
    <n v="0"/>
    <n v="0"/>
    <n v="0"/>
    <n v="0"/>
    <n v="0"/>
    <x v="0"/>
    <e v="#REF!"/>
    <x v="5"/>
  </r>
  <r>
    <s v="L2RI33JR06KLIGHT STONE HEATHER"/>
    <s v="01/01/2022"/>
    <d v="2021-05-06T00:00:00"/>
    <m/>
    <x v="0"/>
    <x v="6"/>
    <s v="004.275.087.086"/>
    <s v="L2RI33JR06K"/>
    <s v="SS T-SHIRT_MINIME"/>
    <s v="H9C9"/>
    <s v="LIGHT STONE HEATHER"/>
    <s v="ECO SMOOTH STRETCH JERSEY"/>
    <s v="BD"/>
    <n v="24"/>
    <x v="3"/>
    <n v="19000"/>
    <n v="99"/>
    <n v="7.4399999999999995"/>
    <n v="0.31"/>
    <m/>
    <m/>
    <m/>
    <m/>
    <m/>
    <m/>
    <m/>
    <m/>
    <m/>
    <n v="0"/>
    <n v="0"/>
    <n v="0"/>
    <n v="0"/>
    <n v="0"/>
    <n v="0"/>
    <n v="0"/>
    <n v="0"/>
    <n v="0"/>
    <n v="0"/>
    <n v="0"/>
    <n v="0"/>
    <n v="0"/>
    <n v="0"/>
    <n v="0"/>
    <n v="0"/>
    <n v="0"/>
    <n v="0"/>
    <n v="0"/>
    <n v="0"/>
    <n v="0"/>
    <n v="0"/>
    <n v="0"/>
    <n v="0"/>
    <n v="0"/>
    <x v="0"/>
    <e v="#REF!"/>
    <x v="0"/>
  </r>
  <r>
    <s v="L2RI33JR06KSALT WHITE"/>
    <s v="01/01/2022"/>
    <d v="2021-05-06T00:00:00"/>
    <m/>
    <x v="0"/>
    <x v="6"/>
    <s v="004.275.087.086"/>
    <s v="L2RI33JR06K"/>
    <s v="SS T-SHIRT_MINIME"/>
    <s v="G018"/>
    <s v="SALT WHITE"/>
    <s v="ECO SMOOTH STRETCH JERSEY"/>
    <s v="BD"/>
    <n v="24"/>
    <x v="3"/>
    <n v="19000"/>
    <n v="99"/>
    <n v="7.4399999999999995"/>
    <n v="0.31"/>
    <m/>
    <m/>
    <m/>
    <m/>
    <m/>
    <m/>
    <m/>
    <m/>
    <m/>
    <n v="0"/>
    <n v="0"/>
    <n v="0"/>
    <n v="0"/>
    <n v="0"/>
    <n v="0"/>
    <n v="0"/>
    <n v="0"/>
    <n v="0"/>
    <n v="0"/>
    <n v="0"/>
    <n v="0"/>
    <n v="0"/>
    <n v="0"/>
    <n v="0"/>
    <n v="0"/>
    <n v="0"/>
    <n v="0"/>
    <n v="0"/>
    <n v="0"/>
    <n v="0"/>
    <n v="0"/>
    <n v="0"/>
    <n v="0"/>
    <n v="0"/>
    <x v="0"/>
    <e v="#REF!"/>
    <x v="5"/>
  </r>
  <r>
    <s v="L2RI34K9Y42MANOR BLUE"/>
    <s v="12/01/2021"/>
    <d v="2021-05-06T00:00:00"/>
    <m/>
    <x v="0"/>
    <x v="6"/>
    <s v="004.275.087.086"/>
    <s v="L2RI34K9Y42"/>
    <s v="GO ALPINE VINTAGE"/>
    <s v="G7M9"/>
    <s v="MANOR BLUE"/>
    <s v="ORGANIC ST JAMES JERSEY 210"/>
    <s v="CN"/>
    <n v="29"/>
    <x v="3"/>
    <n v="19000"/>
    <n v="119"/>
    <n v="8.99"/>
    <n v="0.31"/>
    <m/>
    <m/>
    <m/>
    <m/>
    <m/>
    <m/>
    <m/>
    <m/>
    <m/>
    <n v="0"/>
    <n v="0"/>
    <n v="0"/>
    <n v="0"/>
    <n v="0"/>
    <n v="0"/>
    <n v="0"/>
    <n v="0"/>
    <n v="0"/>
    <n v="0"/>
    <n v="0"/>
    <n v="0"/>
    <n v="0"/>
    <n v="0"/>
    <n v="0"/>
    <n v="0"/>
    <n v="0"/>
    <n v="0"/>
    <n v="0"/>
    <n v="0"/>
    <n v="0"/>
    <n v="0"/>
    <n v="0"/>
    <n v="0"/>
    <n v="0"/>
    <x v="0"/>
    <e v="#REF!"/>
    <x v="5"/>
  </r>
  <r>
    <s v="L2RI35KAAU1DOVE WHITE MULTI"/>
    <s v="12/01/2021"/>
    <d v="2021-05-06T00:00:00"/>
    <m/>
    <x v="0"/>
    <x v="6"/>
    <s v="004.275.087.086"/>
    <s v="L2RI35KAAU1"/>
    <s v="GO SHANE STRIPE TEE"/>
    <s v="F1P5"/>
    <s v="DOVE WHITE MULTI"/>
    <s v="ORGANIC ST JAMES JERSEY 210"/>
    <s v="IN"/>
    <n v="29"/>
    <x v="3"/>
    <n v="19000"/>
    <n v="119"/>
    <n v="8.99"/>
    <n v="0.31"/>
    <n v="18"/>
    <n v="9"/>
    <n v="9"/>
    <m/>
    <m/>
    <m/>
    <m/>
    <m/>
    <m/>
    <n v="36"/>
    <n v="323.64"/>
    <n v="6"/>
    <n v="7"/>
    <n v="7"/>
    <n v="6"/>
    <n v="5"/>
    <n v="5"/>
    <n v="36"/>
    <n v="0"/>
    <n v="0"/>
    <n v="0"/>
    <n v="0"/>
    <n v="0"/>
    <n v="0"/>
    <n v="0"/>
    <n v="0"/>
    <n v="0"/>
    <n v="6"/>
    <n v="7"/>
    <n v="7"/>
    <n v="6"/>
    <n v="5"/>
    <n v="5"/>
    <n v="36"/>
    <x v="16"/>
    <e v="#REF!"/>
    <x v="0"/>
  </r>
  <r>
    <s v="L2RI36K6CS1Jet Black A996"/>
    <s v="12/01/2021"/>
    <d v="2021-05-06T00:00:00"/>
    <m/>
    <x v="0"/>
    <x v="6"/>
    <s v="004.275.087.086"/>
    <s v="L2RI36K6CS1"/>
    <s v="GO SS GRID LOGO TEE"/>
    <s v="JBLK"/>
    <s v="Jet Black A996"/>
    <s v="ORGANIC ST JAMES JERSEY 210"/>
    <s v="IN"/>
    <n v="24"/>
    <x v="3"/>
    <n v="19000"/>
    <n v="99"/>
    <n v="7.4399999999999995"/>
    <n v="0.31"/>
    <n v="18"/>
    <n v="9"/>
    <n v="9"/>
    <m/>
    <n v="9"/>
    <n v="9"/>
    <m/>
    <m/>
    <m/>
    <n v="54"/>
    <n v="401.76"/>
    <n v="9"/>
    <n v="10"/>
    <n v="10"/>
    <n v="10"/>
    <n v="8"/>
    <n v="8"/>
    <n v="55"/>
    <n v="0"/>
    <n v="0"/>
    <n v="0"/>
    <n v="0"/>
    <n v="0"/>
    <n v="0"/>
    <n v="0"/>
    <n v="0"/>
    <n v="0"/>
    <n v="9"/>
    <n v="10"/>
    <n v="10"/>
    <n v="10"/>
    <n v="8"/>
    <n v="8"/>
    <n v="55"/>
    <x v="17"/>
    <e v="#REF!"/>
    <x v="0"/>
  </r>
  <r>
    <s v="L2RI36K6CS1PAGODA RED"/>
    <s v="12/01/2021"/>
    <d v="2021-05-06T00:00:00"/>
    <m/>
    <x v="0"/>
    <x v="6"/>
    <s v="004.275.087.086"/>
    <s v="L2RI36K6CS1"/>
    <s v="GO SS GRID LOGO TEE"/>
    <s v="G592"/>
    <s v="PAGODA RED"/>
    <s v="ORGANIC ST JAMES JERSEY 210"/>
    <s v="IN"/>
    <n v="24"/>
    <x v="3"/>
    <n v="19000"/>
    <n v="99"/>
    <n v="7.4399999999999995"/>
    <n v="0.31"/>
    <n v="18"/>
    <n v="9"/>
    <n v="9"/>
    <m/>
    <n v="9"/>
    <n v="9"/>
    <m/>
    <m/>
    <m/>
    <n v="54"/>
    <n v="401.76"/>
    <n v="9"/>
    <n v="10"/>
    <n v="10"/>
    <n v="10"/>
    <n v="8"/>
    <n v="8"/>
    <n v="55"/>
    <n v="0"/>
    <n v="0"/>
    <n v="0"/>
    <n v="0"/>
    <n v="0"/>
    <n v="0"/>
    <n v="0"/>
    <n v="0"/>
    <n v="0"/>
    <n v="9"/>
    <n v="10"/>
    <n v="10"/>
    <n v="10"/>
    <n v="8"/>
    <n v="8"/>
    <n v="55"/>
    <x v="17"/>
    <e v="#REF!"/>
    <x v="0"/>
  </r>
  <r>
    <s v="L2RI36K6CS1Pure White"/>
    <s v="12/01/2021"/>
    <d v="2021-05-06T00:00:00"/>
    <m/>
    <x v="0"/>
    <x v="6"/>
    <s v="004.275.087.086"/>
    <s v="L2RI36K6CS1"/>
    <s v="GO SS GRID LOGO TEE"/>
    <s v="G011"/>
    <s v="Pure White"/>
    <s v="ORGANIC ST JAMES JERSEY 210"/>
    <s v="IN"/>
    <n v="24"/>
    <x v="3"/>
    <n v="19000"/>
    <n v="99"/>
    <n v="7.4399999999999995"/>
    <n v="0.31"/>
    <n v="18"/>
    <n v="9"/>
    <n v="9"/>
    <m/>
    <n v="9"/>
    <n v="9"/>
    <m/>
    <m/>
    <m/>
    <n v="54"/>
    <n v="401.76"/>
    <n v="9"/>
    <n v="10"/>
    <n v="10"/>
    <n v="10"/>
    <n v="8"/>
    <n v="8"/>
    <n v="55"/>
    <n v="0"/>
    <n v="0"/>
    <n v="0"/>
    <n v="0"/>
    <n v="0"/>
    <n v="0"/>
    <n v="0"/>
    <n v="0"/>
    <n v="0"/>
    <n v="9"/>
    <n v="10"/>
    <n v="10"/>
    <n v="10"/>
    <n v="8"/>
    <n v="8"/>
    <n v="55"/>
    <x v="17"/>
    <e v="#REF!"/>
    <x v="0"/>
  </r>
  <r>
    <s v="L2RL00WD840ELITE GREY"/>
    <s v="12/01/2021"/>
    <d v="2021-05-06T00:00:00"/>
    <m/>
    <x v="1"/>
    <x v="6"/>
    <s v="004.275.050.050"/>
    <s v="L2RL00WD840"/>
    <s v="HOODED NYLON PADDED JACKET W/Z"/>
    <s v="G9I1"/>
    <s v="ELITE GREY"/>
    <s v="NYLON CANVAS 160GSM"/>
    <s v="CN"/>
    <n v="46"/>
    <x v="1"/>
    <n v="39000"/>
    <n v="189"/>
    <n v="14.26"/>
    <n v="0.31"/>
    <m/>
    <m/>
    <m/>
    <m/>
    <m/>
    <m/>
    <m/>
    <m/>
    <m/>
    <n v="0"/>
    <n v="0"/>
    <n v="0"/>
    <n v="0"/>
    <n v="0"/>
    <n v="0"/>
    <n v="0"/>
    <n v="0"/>
    <n v="0"/>
    <n v="0"/>
    <n v="0"/>
    <n v="0"/>
    <n v="0"/>
    <n v="0"/>
    <n v="0"/>
    <n v="0"/>
    <n v="0"/>
    <n v="0"/>
    <n v="0"/>
    <n v="0"/>
    <n v="0"/>
    <n v="0"/>
    <n v="0"/>
    <n v="0"/>
    <n v="0"/>
    <x v="0"/>
    <e v="#REF!"/>
    <x v="0"/>
  </r>
  <r>
    <s v="L2RL00WD840HIGH DEF BLUE"/>
    <s v="12/01/2021"/>
    <d v="2021-05-06T00:00:00"/>
    <m/>
    <x v="1"/>
    <x v="6"/>
    <s v="004.275.050.050"/>
    <s v="L2RL00WD840"/>
    <s v="HOODED NYLON PADDED JACKET W/Z"/>
    <s v="HDFB"/>
    <s v="HIGH DEF BLUE"/>
    <s v="NYLON CANVAS 160GSM"/>
    <s v="CN"/>
    <n v="46"/>
    <x v="1"/>
    <n v="39000"/>
    <n v="189"/>
    <n v="14.26"/>
    <n v="0.31"/>
    <m/>
    <m/>
    <m/>
    <m/>
    <m/>
    <m/>
    <m/>
    <m/>
    <m/>
    <n v="0"/>
    <n v="0"/>
    <n v="0"/>
    <n v="0"/>
    <n v="0"/>
    <n v="0"/>
    <n v="0"/>
    <n v="0"/>
    <n v="0"/>
    <n v="0"/>
    <n v="0"/>
    <n v="0"/>
    <n v="0"/>
    <n v="0"/>
    <n v="0"/>
    <n v="0"/>
    <n v="0"/>
    <n v="0"/>
    <n v="0"/>
    <n v="0"/>
    <n v="0"/>
    <n v="0"/>
    <n v="0"/>
    <n v="0"/>
    <n v="0"/>
    <x v="0"/>
    <e v="#REF!"/>
    <x v="0"/>
  </r>
  <r>
    <s v="L2RL00WD840TULIP RED"/>
    <s v="12/01/2021"/>
    <d v="2021-05-06T00:00:00"/>
    <m/>
    <x v="1"/>
    <x v="6"/>
    <s v="004.275.050.050"/>
    <s v="L2RL00WD840"/>
    <s v="HOODED NYLON PADDED JACKET W/Z"/>
    <s v="TLRD"/>
    <s v="TULIP RED"/>
    <s v="NYLON CANVAS 160GSM"/>
    <s v="CN"/>
    <n v="46"/>
    <x v="1"/>
    <n v="39000"/>
    <n v="189"/>
    <n v="14.26"/>
    <n v="0.31"/>
    <m/>
    <m/>
    <m/>
    <m/>
    <m/>
    <m/>
    <m/>
    <m/>
    <m/>
    <n v="0"/>
    <n v="0"/>
    <n v="0"/>
    <n v="0"/>
    <n v="0"/>
    <n v="0"/>
    <n v="0"/>
    <n v="0"/>
    <n v="0"/>
    <n v="0"/>
    <n v="0"/>
    <n v="0"/>
    <n v="0"/>
    <n v="0"/>
    <n v="0"/>
    <n v="0"/>
    <n v="0"/>
    <n v="0"/>
    <n v="0"/>
    <n v="0"/>
    <n v="0"/>
    <n v="0"/>
    <n v="0"/>
    <n v="0"/>
    <n v="0"/>
    <x v="0"/>
    <e v="#REF!"/>
    <x v="0"/>
  </r>
  <r>
    <s v="L2RL02WEFI0ELITE GREY"/>
    <s v="12/01/2021"/>
    <d v="2021-05-06T00:00:00"/>
    <m/>
    <x v="1"/>
    <x v="6"/>
    <s v="004.275.050.050"/>
    <s v="L2RL02WEFI0"/>
    <s v="HOODED BULL DENIM LS JACKET"/>
    <s v="G9I1"/>
    <s v="ELITE GREY"/>
    <s v="BULL DENIM 360GSM"/>
    <s v="IN"/>
    <n v="69"/>
    <x v="1"/>
    <n v="59000"/>
    <n v="279"/>
    <n v="21.39"/>
    <n v="0.31"/>
    <m/>
    <m/>
    <m/>
    <m/>
    <m/>
    <m/>
    <m/>
    <m/>
    <m/>
    <n v="0"/>
    <n v="0"/>
    <n v="0"/>
    <n v="0"/>
    <n v="0"/>
    <n v="0"/>
    <n v="0"/>
    <n v="0"/>
    <n v="0"/>
    <n v="0"/>
    <n v="0"/>
    <n v="0"/>
    <n v="0"/>
    <n v="0"/>
    <n v="0"/>
    <n v="0"/>
    <n v="0"/>
    <n v="0"/>
    <n v="0"/>
    <n v="0"/>
    <n v="0"/>
    <n v="0"/>
    <n v="0"/>
    <n v="0"/>
    <n v="0"/>
    <x v="0"/>
    <e v="#REF!"/>
    <x v="0"/>
  </r>
  <r>
    <s v="L2RL02WEFI0TULIP RED"/>
    <s v="01/01/2022"/>
    <d v="2021-05-06T00:00:00"/>
    <m/>
    <x v="1"/>
    <x v="6"/>
    <s v="004.275.050.050"/>
    <s v="L2RL02WEFI0"/>
    <s v="HOODED BULL DENIM LS JACKET"/>
    <s v="TLRD"/>
    <s v="TULIP RED"/>
    <s v="BULL DENIM 360GSM"/>
    <s v="IN"/>
    <n v="69"/>
    <x v="1"/>
    <n v="59000"/>
    <n v="279"/>
    <n v="21.39"/>
    <n v="0.31"/>
    <m/>
    <m/>
    <m/>
    <m/>
    <m/>
    <m/>
    <m/>
    <m/>
    <m/>
    <n v="0"/>
    <n v="0"/>
    <n v="0"/>
    <n v="0"/>
    <n v="0"/>
    <n v="0"/>
    <n v="0"/>
    <n v="0"/>
    <n v="0"/>
    <n v="0"/>
    <n v="0"/>
    <n v="0"/>
    <n v="0"/>
    <n v="0"/>
    <n v="0"/>
    <n v="0"/>
    <n v="0"/>
    <n v="0"/>
    <n v="0"/>
    <n v="0"/>
    <n v="0"/>
    <n v="0"/>
    <n v="0"/>
    <n v="0"/>
    <n v="0"/>
    <x v="0"/>
    <e v="#REF!"/>
    <x v="0"/>
  </r>
  <r>
    <s v="L2RL03WED30HONEY PIE"/>
    <s v="12/01/2021"/>
    <d v="2021-05-06T00:00:00"/>
    <m/>
    <x v="1"/>
    <x v="6"/>
    <s v="004.275.050.050"/>
    <s v="L2RL03WED30"/>
    <s v="COATED COTTON HOODED JACKET"/>
    <s v="G200"/>
    <s v="HONEY PIE"/>
    <s v="HEAVY COTTON PIGMENT COATING"/>
    <s v="CN"/>
    <n v="46"/>
    <x v="1"/>
    <n v="39000"/>
    <n v="189"/>
    <n v="14.26"/>
    <n v="0.31"/>
    <m/>
    <m/>
    <m/>
    <m/>
    <m/>
    <m/>
    <m/>
    <m/>
    <m/>
    <n v="0"/>
    <n v="0"/>
    <n v="0"/>
    <n v="0"/>
    <n v="0"/>
    <n v="0"/>
    <n v="0"/>
    <n v="0"/>
    <n v="0"/>
    <n v="0"/>
    <n v="0"/>
    <n v="0"/>
    <n v="0"/>
    <n v="0"/>
    <n v="0"/>
    <n v="0"/>
    <n v="0"/>
    <n v="0"/>
    <n v="0"/>
    <n v="0"/>
    <n v="0"/>
    <n v="0"/>
    <n v="0"/>
    <n v="0"/>
    <n v="0"/>
    <x v="0"/>
    <e v="#REF!"/>
    <x v="0"/>
  </r>
  <r>
    <s v="L2RL05WEF30SMART BLUE"/>
    <s v="01/01/2022"/>
    <d v="2021-05-06T00:00:00"/>
    <m/>
    <x v="1"/>
    <x v="6"/>
    <s v="004.275.050.050"/>
    <s v="L2RL05WEF30"/>
    <s v="PU LEATHER JACKET_CEREMONY"/>
    <s v="G7V2"/>
    <s v="SMART BLUE"/>
    <s v="SOFT PU LEATHER 2R"/>
    <s v="CN"/>
    <n v="79"/>
    <x v="1"/>
    <n v="69000"/>
    <n v="319"/>
    <n v="24.49"/>
    <n v="0.31"/>
    <m/>
    <m/>
    <m/>
    <m/>
    <m/>
    <m/>
    <m/>
    <m/>
    <m/>
    <n v="0"/>
    <n v="0"/>
    <n v="0"/>
    <n v="0"/>
    <n v="0"/>
    <n v="0"/>
    <n v="0"/>
    <n v="0"/>
    <n v="0"/>
    <n v="0"/>
    <n v="0"/>
    <n v="0"/>
    <n v="0"/>
    <n v="0"/>
    <n v="0"/>
    <n v="0"/>
    <n v="0"/>
    <n v="0"/>
    <n v="0"/>
    <n v="0"/>
    <n v="0"/>
    <n v="0"/>
    <n v="0"/>
    <n v="0"/>
    <n v="0"/>
    <x v="0"/>
    <e v="#REF!"/>
    <x v="5"/>
  </r>
  <r>
    <s v="L2RL05WEF30Jet Black A996"/>
    <s v="01/01/2022"/>
    <d v="2021-05-06T00:00:00"/>
    <m/>
    <x v="1"/>
    <x v="6"/>
    <s v="004.275.050.050"/>
    <s v="L2RL05WEF30"/>
    <s v="PU LEATHER JACKET_CEREMONY"/>
    <s v="JBLK"/>
    <s v="Jet Black A996"/>
    <s v="SOFT PU LEATHER 2R"/>
    <s v="CN"/>
    <n v="79"/>
    <x v="1"/>
    <n v="69000"/>
    <n v="319"/>
    <n v="24.49"/>
    <n v="0.31"/>
    <m/>
    <m/>
    <m/>
    <m/>
    <m/>
    <m/>
    <m/>
    <m/>
    <m/>
    <n v="0"/>
    <n v="0"/>
    <n v="0"/>
    <n v="0"/>
    <n v="0"/>
    <n v="0"/>
    <n v="0"/>
    <n v="0"/>
    <n v="0"/>
    <n v="0"/>
    <n v="0"/>
    <n v="0"/>
    <n v="0"/>
    <n v="0"/>
    <n v="0"/>
    <n v="0"/>
    <n v="0"/>
    <n v="0"/>
    <n v="0"/>
    <n v="0"/>
    <n v="0"/>
    <n v="0"/>
    <n v="0"/>
    <n v="0"/>
    <n v="0"/>
    <x v="0"/>
    <e v="#REF!"/>
    <x v="0"/>
  </r>
  <r>
    <s v="L2RL14W7KD0HEATHER GREY MULTI"/>
    <s v="12/01/2021"/>
    <d v="2021-05-06T00:00:00"/>
    <m/>
    <x v="1"/>
    <x v="6"/>
    <s v="004.275.050.050"/>
    <s v="L2RL14W7KD0"/>
    <s v="LS BOMBER JACKET_MINI ME"/>
    <s v="HGMU"/>
    <s v="HEATHER GREY MULTI"/>
    <s v="TBD WOVEN"/>
    <s v="CN"/>
    <n v="98"/>
    <x v="3"/>
    <n v="79000"/>
    <n v="399"/>
    <n v="30.38"/>
    <n v="0.31"/>
    <m/>
    <m/>
    <m/>
    <m/>
    <m/>
    <m/>
    <m/>
    <m/>
    <m/>
    <n v="0"/>
    <n v="0"/>
    <n v="0"/>
    <n v="0"/>
    <n v="0"/>
    <n v="0"/>
    <n v="0"/>
    <n v="0"/>
    <n v="0"/>
    <n v="0"/>
    <n v="0"/>
    <n v="0"/>
    <n v="0"/>
    <n v="0"/>
    <n v="0"/>
    <n v="0"/>
    <n v="0"/>
    <n v="0"/>
    <n v="0"/>
    <n v="0"/>
    <n v="0"/>
    <n v="0"/>
    <n v="0"/>
    <n v="0"/>
    <n v="0"/>
    <x v="0"/>
    <e v="#REF!"/>
    <x v="0"/>
  </r>
  <r>
    <s v="L2RN01KA6R0DREW BLUE"/>
    <s v="01/01/2022"/>
    <d v="2021-05-06T00:00:00"/>
    <m/>
    <x v="0"/>
    <x v="6"/>
    <s v="004.275.081.081"/>
    <s v="L2RN01KA6R0"/>
    <s v="FRENCH TERRY BLAZER"/>
    <s v="G710"/>
    <s v="DREW BLUE"/>
    <s v="SUSTAINABLE FRENCH TERRY 290"/>
    <s v="CN"/>
    <n v="79"/>
    <x v="1"/>
    <n v="69000"/>
    <n v="319"/>
    <n v="24.49"/>
    <n v="0.31"/>
    <m/>
    <m/>
    <m/>
    <m/>
    <m/>
    <m/>
    <m/>
    <m/>
    <m/>
    <n v="0"/>
    <n v="0"/>
    <n v="0"/>
    <n v="0"/>
    <n v="0"/>
    <n v="0"/>
    <n v="0"/>
    <n v="0"/>
    <n v="0"/>
    <n v="0"/>
    <n v="0"/>
    <n v="0"/>
    <n v="0"/>
    <n v="0"/>
    <n v="0"/>
    <n v="0"/>
    <n v="0"/>
    <n v="0"/>
    <n v="0"/>
    <n v="0"/>
    <n v="0"/>
    <n v="0"/>
    <n v="0"/>
    <n v="0"/>
    <n v="0"/>
    <x v="0"/>
    <e v="#REF!"/>
    <x v="0"/>
  </r>
  <r>
    <s v="L2RN01KA6R0LIGHT STONE HEATHER"/>
    <s v="01/01/2022"/>
    <d v="2021-05-06T00:00:00"/>
    <m/>
    <x v="0"/>
    <x v="6"/>
    <s v="004.275.081.081"/>
    <s v="L2RN01KA6R0"/>
    <s v="FRENCH TERRY BLAZER"/>
    <s v="H9C9"/>
    <s v="LIGHT STONE HEATHER"/>
    <s v="SUSTAINABLE FRENCH TERRY 290"/>
    <s v="CN"/>
    <n v="79"/>
    <x v="1"/>
    <n v="69000"/>
    <n v="319"/>
    <n v="24.49"/>
    <n v="0.31"/>
    <m/>
    <m/>
    <m/>
    <m/>
    <m/>
    <m/>
    <m/>
    <m/>
    <m/>
    <n v="0"/>
    <n v="0"/>
    <n v="0"/>
    <n v="0"/>
    <n v="0"/>
    <n v="0"/>
    <n v="0"/>
    <n v="0"/>
    <n v="0"/>
    <n v="0"/>
    <n v="0"/>
    <n v="0"/>
    <n v="0"/>
    <n v="0"/>
    <n v="0"/>
    <n v="0"/>
    <n v="0"/>
    <n v="0"/>
    <n v="0"/>
    <n v="0"/>
    <n v="0"/>
    <n v="0"/>
    <n v="0"/>
    <n v="0"/>
    <n v="0"/>
    <x v="0"/>
    <e v="#REF!"/>
    <x v="0"/>
  </r>
  <r>
    <s v="L2RN02WEGH0SMART BLUE AND WHITE STRIPES"/>
    <s v="01/01/2022"/>
    <d v="2021-05-06T00:00:00"/>
    <m/>
    <x v="1"/>
    <x v="6"/>
    <s v="004.275.090.091"/>
    <s v="L2RN02WEGH0"/>
    <s v="BLAZER_CEREMONY"/>
    <s v="S70D"/>
    <s v="SMART BLUE AND WHITE STRIPES"/>
    <s v="STRIPED SEER SUCKER"/>
    <s v="TN"/>
    <n v="79"/>
    <x v="3"/>
    <n v="69000"/>
    <n v="319"/>
    <n v="24.49"/>
    <n v="0.31"/>
    <m/>
    <m/>
    <m/>
    <m/>
    <m/>
    <m/>
    <m/>
    <m/>
    <m/>
    <n v="0"/>
    <n v="0"/>
    <n v="0"/>
    <n v="0"/>
    <n v="0"/>
    <n v="0"/>
    <n v="0"/>
    <n v="0"/>
    <n v="0"/>
    <n v="0"/>
    <n v="0"/>
    <n v="0"/>
    <n v="0"/>
    <n v="0"/>
    <n v="0"/>
    <n v="0"/>
    <n v="0"/>
    <n v="0"/>
    <n v="0"/>
    <n v="0"/>
    <n v="0"/>
    <n v="0"/>
    <n v="0"/>
    <n v="0"/>
    <n v="0"/>
    <x v="0"/>
    <e v="#REF!"/>
    <x v="0"/>
  </r>
  <r>
    <s v="L2RN03K3PG0SMART BLUE"/>
    <s v="01/01/2022"/>
    <d v="2021-05-06T00:00:00"/>
    <m/>
    <x v="0"/>
    <x v="6"/>
    <s v="004.275.081.081"/>
    <s v="L2RN03K3PG0"/>
    <s v="BLAZER_CEREMONY"/>
    <s v="G7V2"/>
    <s v="SMART BLUE"/>
    <s v="NEW MONACO PONTE"/>
    <s v="CN"/>
    <n v="79"/>
    <x v="1"/>
    <n v="69000"/>
    <n v="319"/>
    <n v="24.49"/>
    <n v="0.31"/>
    <m/>
    <m/>
    <m/>
    <m/>
    <m/>
    <m/>
    <m/>
    <m/>
    <m/>
    <n v="0"/>
    <n v="0"/>
    <n v="0"/>
    <n v="0"/>
    <n v="0"/>
    <n v="0"/>
    <n v="0"/>
    <n v="0"/>
    <n v="0"/>
    <n v="0"/>
    <n v="0"/>
    <n v="0"/>
    <n v="0"/>
    <n v="0"/>
    <n v="0"/>
    <n v="0"/>
    <n v="0"/>
    <n v="0"/>
    <n v="0"/>
    <n v="0"/>
    <n v="0"/>
    <n v="0"/>
    <n v="0"/>
    <n v="0"/>
    <n v="0"/>
    <x v="0"/>
    <e v="#REF!"/>
    <x v="5"/>
  </r>
  <r>
    <s v="L2RP00K9WG0ELITE GREY"/>
    <s v="12/01/2021"/>
    <d v="2021-05-06T00:00:00"/>
    <m/>
    <x v="0"/>
    <x v="6"/>
    <s v="004.275.083.083"/>
    <s v="L2RP00K9WG0"/>
    <s v="HEAVY JERSEY GMT DYE LS POLO"/>
    <s v="G9I1"/>
    <s v="ELITE GREY"/>
    <s v="SUPER HEAVY VINTAGE JERSEY 330"/>
    <s v="IN"/>
    <n v="39"/>
    <x v="1"/>
    <n v="29000"/>
    <n v="159"/>
    <n v="12.09"/>
    <n v="0.31"/>
    <m/>
    <m/>
    <m/>
    <m/>
    <m/>
    <m/>
    <m/>
    <m/>
    <m/>
    <n v="0"/>
    <n v="0"/>
    <n v="0"/>
    <n v="0"/>
    <n v="0"/>
    <n v="0"/>
    <n v="0"/>
    <n v="0"/>
    <n v="0"/>
    <n v="0"/>
    <n v="0"/>
    <n v="0"/>
    <n v="0"/>
    <n v="0"/>
    <n v="0"/>
    <n v="0"/>
    <n v="0"/>
    <n v="0"/>
    <n v="0"/>
    <n v="0"/>
    <n v="0"/>
    <n v="0"/>
    <n v="0"/>
    <n v="0"/>
    <n v="0"/>
    <x v="0"/>
    <e v="#REF!"/>
    <x v="5"/>
  </r>
  <r>
    <s v="L2RP00K9WG0SMART BLUE"/>
    <s v="12/01/2021"/>
    <d v="2021-05-06T00:00:00"/>
    <m/>
    <x v="0"/>
    <x v="6"/>
    <s v="004.275.083.083"/>
    <s v="L2RP00K9WG0"/>
    <s v="HEAVY JERSEY GMT DYE LS POLO"/>
    <s v="G7V2"/>
    <s v="SMART BLUE"/>
    <s v="SUPER HEAVY VINTAGE JERSEY 330"/>
    <s v="IN"/>
    <n v="39"/>
    <x v="1"/>
    <n v="29000"/>
    <n v="159"/>
    <n v="12.09"/>
    <n v="0.31"/>
    <m/>
    <m/>
    <m/>
    <m/>
    <m/>
    <m/>
    <m/>
    <m/>
    <m/>
    <n v="0"/>
    <n v="0"/>
    <n v="0"/>
    <n v="0"/>
    <n v="0"/>
    <n v="0"/>
    <n v="0"/>
    <n v="0"/>
    <n v="0"/>
    <n v="0"/>
    <n v="0"/>
    <n v="0"/>
    <n v="0"/>
    <n v="0"/>
    <n v="0"/>
    <n v="0"/>
    <n v="0"/>
    <n v="0"/>
    <n v="0"/>
    <n v="0"/>
    <n v="0"/>
    <n v="0"/>
    <n v="0"/>
    <n v="0"/>
    <n v="0"/>
    <x v="0"/>
    <e v="#REF!"/>
    <x v="5"/>
  </r>
  <r>
    <s v="L2RP01KAZ40FUJI SUNRISE"/>
    <s v="01/01/2022"/>
    <d v="2021-05-06T00:00:00"/>
    <m/>
    <x v="0"/>
    <x v="6"/>
    <s v="004.275.083.083"/>
    <s v="L2RP01KAZ40"/>
    <s v="SS POLO_MINI ME"/>
    <s v="G3I1"/>
    <s v="FUJI SUNRISE"/>
    <s v="ORGANIC MILITARY SLUB COTTON"/>
    <s v="BD"/>
    <n v="36"/>
    <x v="3"/>
    <n v="29000"/>
    <n v="149"/>
    <n v="11.16"/>
    <n v="0.31"/>
    <m/>
    <m/>
    <m/>
    <m/>
    <m/>
    <m/>
    <m/>
    <m/>
    <m/>
    <n v="0"/>
    <n v="0"/>
    <n v="0"/>
    <n v="0"/>
    <n v="0"/>
    <n v="0"/>
    <n v="0"/>
    <n v="0"/>
    <n v="0"/>
    <n v="0"/>
    <n v="0"/>
    <n v="0"/>
    <n v="0"/>
    <n v="0"/>
    <n v="0"/>
    <n v="0"/>
    <n v="0"/>
    <n v="0"/>
    <n v="0"/>
    <n v="0"/>
    <n v="0"/>
    <n v="0"/>
    <n v="0"/>
    <n v="0"/>
    <n v="0"/>
    <x v="0"/>
    <e v="#REF!"/>
    <x v="0"/>
  </r>
  <r>
    <s v="L2RP01KAZ40SOFT MINT"/>
    <s v="01/01/2022"/>
    <d v="2021-05-06T00:00:00"/>
    <m/>
    <x v="0"/>
    <x v="6"/>
    <s v="004.275.083.083"/>
    <s v="L2RP01KAZ40"/>
    <s v="SS POLO_MINI ME"/>
    <s v="G8DD"/>
    <s v="SOFT MINT"/>
    <s v="ORGANIC MILITARY SLUB COTTON"/>
    <s v="BD"/>
    <n v="36"/>
    <x v="3"/>
    <n v="29000"/>
    <n v="149"/>
    <n v="11.16"/>
    <n v="0.31"/>
    <m/>
    <m/>
    <m/>
    <m/>
    <m/>
    <m/>
    <m/>
    <m/>
    <m/>
    <n v="0"/>
    <n v="0"/>
    <n v="0"/>
    <n v="0"/>
    <n v="0"/>
    <n v="0"/>
    <n v="0"/>
    <n v="0"/>
    <n v="0"/>
    <n v="0"/>
    <n v="0"/>
    <n v="0"/>
    <n v="0"/>
    <n v="0"/>
    <n v="0"/>
    <n v="0"/>
    <n v="0"/>
    <n v="0"/>
    <n v="0"/>
    <n v="0"/>
    <n v="0"/>
    <n v="0"/>
    <n v="0"/>
    <n v="0"/>
    <n v="0"/>
    <x v="0"/>
    <e v="#REF!"/>
    <x v="0"/>
  </r>
  <r>
    <s v="L2RP01KAZ40ARCTIC WIND"/>
    <s v="01/01/2022"/>
    <d v="2021-05-06T00:00:00"/>
    <m/>
    <x v="0"/>
    <x v="6"/>
    <s v="004.275.083.083"/>
    <s v="L2RP01KAZ40"/>
    <s v="SS POLO_MINI ME"/>
    <s v="A702"/>
    <s v="ARCTIC WIND"/>
    <s v="ORGANIC MILITARY SLUB COTTON"/>
    <s v="BD"/>
    <n v="36"/>
    <x v="3"/>
    <n v="29000"/>
    <n v="149"/>
    <n v="11.16"/>
    <n v="0.31"/>
    <m/>
    <m/>
    <m/>
    <m/>
    <m/>
    <m/>
    <m/>
    <m/>
    <m/>
    <n v="0"/>
    <n v="0"/>
    <n v="0"/>
    <n v="0"/>
    <n v="0"/>
    <n v="0"/>
    <n v="0"/>
    <n v="0"/>
    <n v="0"/>
    <n v="0"/>
    <n v="0"/>
    <n v="0"/>
    <n v="0"/>
    <n v="0"/>
    <n v="0"/>
    <n v="0"/>
    <n v="0"/>
    <n v="0"/>
    <n v="0"/>
    <n v="0"/>
    <n v="0"/>
    <n v="0"/>
    <n v="0"/>
    <n v="0"/>
    <n v="0"/>
    <x v="0"/>
    <e v="#REF!"/>
    <x v="0"/>
  </r>
  <r>
    <s v="L2RQ00KA6R0GREEN WHITE STRIPE"/>
    <s v="12/01/2021"/>
    <d v="2021-05-06T00:00:00"/>
    <m/>
    <x v="0"/>
    <x v="6"/>
    <s v="004.275.080.084"/>
    <s v="L2RQ00KA6R0"/>
    <s v="LS HOODED ACTIVE TOP"/>
    <s v="F814"/>
    <s v="GREEN WHITE STRIPE"/>
    <s v="SUSTAINABLE FRENCH TERRY 290"/>
    <s v="BD"/>
    <n v="42"/>
    <x v="1"/>
    <n v="29000"/>
    <n v="169"/>
    <n v="13.02"/>
    <n v="0.31"/>
    <m/>
    <m/>
    <m/>
    <m/>
    <m/>
    <m/>
    <m/>
    <m/>
    <m/>
    <n v="0"/>
    <n v="0"/>
    <n v="0"/>
    <n v="0"/>
    <n v="0"/>
    <n v="0"/>
    <n v="0"/>
    <n v="0"/>
    <n v="0"/>
    <n v="0"/>
    <n v="0"/>
    <n v="0"/>
    <n v="0"/>
    <n v="0"/>
    <n v="0"/>
    <n v="0"/>
    <n v="0"/>
    <n v="0"/>
    <n v="0"/>
    <n v="0"/>
    <n v="0"/>
    <n v="0"/>
    <n v="0"/>
    <n v="0"/>
    <n v="0"/>
    <x v="0"/>
    <e v="#REF!"/>
    <x v="0"/>
  </r>
  <r>
    <s v="L2RQ00KA6R0RED MULTI STRIPES"/>
    <s v="12/01/2021"/>
    <d v="2021-05-06T00:00:00"/>
    <m/>
    <x v="0"/>
    <x v="6"/>
    <s v="004.275.080.084"/>
    <s v="L2RQ00KA6R0"/>
    <s v="LS HOODED ACTIVE TOP"/>
    <s v="FYY5"/>
    <s v="RED MULTI STRIPES"/>
    <s v="SUSTAINABLE FRENCH TERRY 290"/>
    <s v="BD"/>
    <n v="42"/>
    <x v="1"/>
    <n v="29000"/>
    <n v="169"/>
    <n v="13.02"/>
    <n v="0.31"/>
    <m/>
    <m/>
    <m/>
    <m/>
    <m/>
    <m/>
    <m/>
    <m/>
    <m/>
    <n v="0"/>
    <n v="0"/>
    <n v="0"/>
    <n v="0"/>
    <n v="0"/>
    <n v="0"/>
    <n v="0"/>
    <n v="0"/>
    <n v="0"/>
    <n v="0"/>
    <n v="0"/>
    <n v="0"/>
    <n v="0"/>
    <n v="0"/>
    <n v="0"/>
    <n v="0"/>
    <n v="0"/>
    <n v="0"/>
    <n v="0"/>
    <n v="0"/>
    <n v="0"/>
    <n v="0"/>
    <n v="0"/>
    <n v="0"/>
    <n v="0"/>
    <x v="0"/>
    <e v="#REF!"/>
    <x v="5"/>
  </r>
  <r>
    <s v="L2RQ00KA6R0STRIPE MULTI BLUE"/>
    <s v="12/01/2021"/>
    <d v="2021-05-06T00:00:00"/>
    <m/>
    <x v="0"/>
    <x v="6"/>
    <s v="004.275.080.084"/>
    <s v="L2RQ00KA6R0"/>
    <s v="LS HOODED ACTIVE TOP"/>
    <s v="F7G3"/>
    <s v="STRIPE MULTI BLUE"/>
    <s v="SUSTAINABLE FRENCH TERRY 290"/>
    <s v="BD"/>
    <n v="42"/>
    <x v="1"/>
    <n v="29000"/>
    <n v="169"/>
    <n v="13.02"/>
    <n v="0.31"/>
    <m/>
    <m/>
    <m/>
    <m/>
    <m/>
    <m/>
    <m/>
    <m/>
    <m/>
    <n v="0"/>
    <n v="0"/>
    <n v="0"/>
    <n v="0"/>
    <n v="0"/>
    <n v="0"/>
    <n v="0"/>
    <n v="0"/>
    <n v="0"/>
    <n v="0"/>
    <n v="0"/>
    <n v="0"/>
    <n v="0"/>
    <n v="0"/>
    <n v="0"/>
    <n v="0"/>
    <n v="0"/>
    <n v="0"/>
    <n v="0"/>
    <n v="0"/>
    <n v="0"/>
    <n v="0"/>
    <n v="0"/>
    <n v="0"/>
    <n v="0"/>
    <x v="0"/>
    <e v="#REF!"/>
    <x v="5"/>
  </r>
  <r>
    <s v="L2RQ01KA6R0ELITE GREY"/>
    <s v="12/01/2021"/>
    <d v="2021-05-06T00:00:00"/>
    <m/>
    <x v="0"/>
    <x v="6"/>
    <s v="004.275.080.084"/>
    <s v="L2RQ01KA6R0"/>
    <s v="LS HOODED ACTIVE TOP W/ZIP"/>
    <s v="G9I1"/>
    <s v="ELITE GREY"/>
    <s v="SUSTAINABLE FRENCH TERRY 290"/>
    <s v="IN"/>
    <n v="46"/>
    <x v="1"/>
    <n v="39000"/>
    <n v="189"/>
    <n v="14.26"/>
    <n v="0.31"/>
    <m/>
    <m/>
    <m/>
    <m/>
    <m/>
    <m/>
    <m/>
    <m/>
    <m/>
    <n v="0"/>
    <n v="0"/>
    <n v="0"/>
    <n v="0"/>
    <n v="0"/>
    <n v="0"/>
    <n v="0"/>
    <n v="0"/>
    <n v="0"/>
    <n v="0"/>
    <n v="0"/>
    <n v="0"/>
    <n v="0"/>
    <n v="0"/>
    <n v="0"/>
    <n v="0"/>
    <n v="0"/>
    <n v="0"/>
    <n v="0"/>
    <n v="0"/>
    <n v="0"/>
    <n v="0"/>
    <n v="0"/>
    <n v="0"/>
    <n v="0"/>
    <x v="0"/>
    <e v="#REF!"/>
    <x v="0"/>
  </r>
  <r>
    <s v="L2RQ01KA6R0GLOWY GREEN"/>
    <s v="12/01/2021"/>
    <d v="2021-05-06T00:00:00"/>
    <m/>
    <x v="0"/>
    <x v="6"/>
    <s v="004.275.080.084"/>
    <s v="L2RQ01KA6R0"/>
    <s v="LS HOODED ACTIVE TOP W/ZIP"/>
    <s v="GLOW"/>
    <s v="GLOWY GREEN"/>
    <s v="SUSTAINABLE FRENCH TERRY 290"/>
    <s v="IN"/>
    <n v="46"/>
    <x v="1"/>
    <n v="39000"/>
    <n v="189"/>
    <n v="14.26"/>
    <n v="0.31"/>
    <m/>
    <m/>
    <m/>
    <m/>
    <m/>
    <m/>
    <m/>
    <m/>
    <m/>
    <n v="0"/>
    <n v="0"/>
    <n v="0"/>
    <n v="0"/>
    <n v="0"/>
    <n v="0"/>
    <n v="0"/>
    <n v="0"/>
    <n v="0"/>
    <n v="0"/>
    <n v="0"/>
    <n v="0"/>
    <n v="0"/>
    <n v="0"/>
    <n v="0"/>
    <n v="0"/>
    <n v="0"/>
    <n v="0"/>
    <n v="0"/>
    <n v="0"/>
    <n v="0"/>
    <n v="0"/>
    <n v="0"/>
    <n v="0"/>
    <n v="0"/>
    <x v="0"/>
    <e v="#REF!"/>
    <x v="0"/>
  </r>
  <r>
    <s v="L2RQ01KA6R0LIGHT STONE HEATHER"/>
    <s v="12/01/2021"/>
    <d v="2021-05-06T00:00:00"/>
    <m/>
    <x v="0"/>
    <x v="6"/>
    <s v="004.275.080.084"/>
    <s v="L2RQ01KA6R0"/>
    <s v="LS HOODED ACTIVE TOP W/ZIP"/>
    <s v="H9C9"/>
    <s v="LIGHT STONE HEATHER"/>
    <s v="SUSTAINABLE FRENCH TERRY 290"/>
    <s v="IN"/>
    <n v="46"/>
    <x v="1"/>
    <n v="39000"/>
    <n v="189"/>
    <n v="14.26"/>
    <n v="0.31"/>
    <m/>
    <m/>
    <m/>
    <m/>
    <m/>
    <m/>
    <m/>
    <m/>
    <m/>
    <n v="0"/>
    <n v="0"/>
    <n v="0"/>
    <n v="0"/>
    <n v="0"/>
    <n v="0"/>
    <n v="0"/>
    <n v="0"/>
    <n v="0"/>
    <n v="0"/>
    <n v="0"/>
    <n v="0"/>
    <n v="0"/>
    <n v="0"/>
    <n v="0"/>
    <n v="0"/>
    <n v="0"/>
    <n v="0"/>
    <n v="0"/>
    <n v="0"/>
    <n v="0"/>
    <n v="0"/>
    <n v="0"/>
    <n v="0"/>
    <n v="0"/>
    <x v="0"/>
    <e v="#REF!"/>
    <x v="0"/>
  </r>
  <r>
    <s v="L2RQ01KA6R0SMART BLUE"/>
    <s v="12/01/2021"/>
    <d v="2021-05-06T00:00:00"/>
    <m/>
    <x v="0"/>
    <x v="6"/>
    <s v="004.275.080.084"/>
    <s v="L2RQ01KA6R0"/>
    <s v="LS HOODED ACTIVE TOP W/ZIP"/>
    <s v="G7V2"/>
    <s v="SMART BLUE"/>
    <s v="SUSTAINABLE FRENCH TERRY 290"/>
    <s v="IN"/>
    <n v="46"/>
    <x v="1"/>
    <n v="39000"/>
    <n v="189"/>
    <n v="14.26"/>
    <n v="0.31"/>
    <m/>
    <m/>
    <m/>
    <m/>
    <m/>
    <m/>
    <m/>
    <m/>
    <m/>
    <n v="0"/>
    <n v="0"/>
    <n v="0"/>
    <n v="0"/>
    <n v="0"/>
    <n v="0"/>
    <n v="0"/>
    <n v="0"/>
    <n v="0"/>
    <n v="0"/>
    <n v="0"/>
    <n v="0"/>
    <n v="0"/>
    <n v="0"/>
    <n v="0"/>
    <n v="0"/>
    <n v="0"/>
    <n v="0"/>
    <n v="0"/>
    <n v="0"/>
    <n v="0"/>
    <n v="0"/>
    <n v="0"/>
    <n v="0"/>
    <n v="0"/>
    <x v="0"/>
    <e v="#REF!"/>
    <x v="0"/>
  </r>
  <r>
    <s v="L2RQ01KA6R0TULIP RED"/>
    <s v="12/01/2021"/>
    <d v="2021-05-06T00:00:00"/>
    <m/>
    <x v="0"/>
    <x v="6"/>
    <s v="004.275.080.084"/>
    <s v="L2RQ01KA6R0"/>
    <s v="LS HOODED ACTIVE TOP W/ZIP"/>
    <s v="TLRD"/>
    <s v="TULIP RED"/>
    <s v="SUSTAINABLE FRENCH TERRY 290"/>
    <s v="IN"/>
    <n v="46"/>
    <x v="1"/>
    <n v="39000"/>
    <n v="189"/>
    <n v="14.26"/>
    <n v="0.31"/>
    <m/>
    <m/>
    <m/>
    <m/>
    <m/>
    <m/>
    <m/>
    <m/>
    <m/>
    <n v="0"/>
    <n v="0"/>
    <n v="0"/>
    <n v="0"/>
    <n v="0"/>
    <n v="0"/>
    <n v="0"/>
    <n v="0"/>
    <n v="0"/>
    <n v="0"/>
    <n v="0"/>
    <n v="0"/>
    <n v="0"/>
    <n v="0"/>
    <n v="0"/>
    <n v="0"/>
    <n v="0"/>
    <n v="0"/>
    <n v="0"/>
    <n v="0"/>
    <n v="0"/>
    <n v="0"/>
    <n v="0"/>
    <n v="0"/>
    <n v="0"/>
    <x v="0"/>
    <e v="#REF!"/>
    <x v="0"/>
  </r>
  <r>
    <s v="L2RQ02KAE70BLUE MIX STRIPE COMBO"/>
    <s v="12/01/2021"/>
    <d v="2021-05-06T00:00:00"/>
    <m/>
    <x v="0"/>
    <x v="6"/>
    <s v="004.275.080.084"/>
    <s v="L2RQ02KAE70"/>
    <s v="LS ACTIVE TOP"/>
    <s v="F7XX"/>
    <s v="BLUE MIX STRIPE COMBO"/>
    <s v="ECO MELANGE FRENCH TERRY 290"/>
    <s v="BD"/>
    <n v="39"/>
    <x v="1"/>
    <n v="29000"/>
    <n v="159"/>
    <n v="12.09"/>
    <n v="0.31"/>
    <m/>
    <m/>
    <m/>
    <m/>
    <m/>
    <m/>
    <m/>
    <m/>
    <m/>
    <n v="0"/>
    <n v="0"/>
    <n v="0"/>
    <n v="0"/>
    <n v="0"/>
    <n v="0"/>
    <n v="0"/>
    <n v="0"/>
    <n v="0"/>
    <n v="0"/>
    <n v="0"/>
    <n v="0"/>
    <n v="0"/>
    <n v="0"/>
    <n v="0"/>
    <n v="0"/>
    <n v="0"/>
    <n v="0"/>
    <n v="0"/>
    <n v="0"/>
    <n v="0"/>
    <n v="0"/>
    <n v="0"/>
    <n v="0"/>
    <n v="0"/>
    <x v="0"/>
    <e v="#REF!"/>
    <x v="0"/>
  </r>
  <r>
    <s v="L2RQ02KAE70GREEN&amp;GREY STRIPES"/>
    <s v="12/01/2021"/>
    <d v="2021-05-06T00:00:00"/>
    <m/>
    <x v="0"/>
    <x v="6"/>
    <s v="004.275.080.084"/>
    <s v="L2RQ02KAE70"/>
    <s v="LS ACTIVE TOP"/>
    <s v="FU78"/>
    <s v="GREEN&amp;GREY STRIPES"/>
    <s v="ECO MELANGE FRENCH TERRY 290"/>
    <s v="BD"/>
    <n v="39"/>
    <x v="1"/>
    <n v="29000"/>
    <n v="159"/>
    <n v="12.09"/>
    <n v="0.31"/>
    <m/>
    <m/>
    <m/>
    <m/>
    <m/>
    <m/>
    <m/>
    <m/>
    <m/>
    <n v="0"/>
    <n v="0"/>
    <n v="0"/>
    <n v="0"/>
    <n v="0"/>
    <n v="0"/>
    <n v="0"/>
    <n v="0"/>
    <n v="0"/>
    <n v="0"/>
    <n v="0"/>
    <n v="0"/>
    <n v="0"/>
    <n v="0"/>
    <n v="0"/>
    <n v="0"/>
    <n v="0"/>
    <n v="0"/>
    <n v="0"/>
    <n v="0"/>
    <n v="0"/>
    <n v="0"/>
    <n v="0"/>
    <n v="0"/>
    <n v="0"/>
    <x v="0"/>
    <e v="#REF!"/>
    <x v="0"/>
  </r>
  <r>
    <s v="L2RQ03KA6R0ELITE GREY"/>
    <s v="12/01/2021"/>
    <d v="2021-05-06T00:00:00"/>
    <m/>
    <x v="0"/>
    <x v="6"/>
    <s v="004.275.080.084"/>
    <s v="L2RQ03KA6R0"/>
    <s v="LS ACTIVE TOP"/>
    <s v="G9I1"/>
    <s v="ELITE GREY"/>
    <s v="SUSTAINABLE FRENCH TERRY 290"/>
    <s v="BD"/>
    <n v="39"/>
    <x v="1"/>
    <n v="29000"/>
    <n v="159"/>
    <n v="12.09"/>
    <n v="0.31"/>
    <m/>
    <m/>
    <m/>
    <m/>
    <m/>
    <m/>
    <m/>
    <m/>
    <m/>
    <n v="0"/>
    <n v="0"/>
    <n v="0"/>
    <n v="0"/>
    <n v="0"/>
    <n v="0"/>
    <n v="0"/>
    <n v="0"/>
    <n v="0"/>
    <n v="0"/>
    <n v="0"/>
    <n v="0"/>
    <n v="0"/>
    <n v="0"/>
    <n v="0"/>
    <n v="0"/>
    <n v="0"/>
    <n v="0"/>
    <n v="0"/>
    <n v="0"/>
    <n v="0"/>
    <n v="0"/>
    <n v="0"/>
    <n v="0"/>
    <n v="0"/>
    <x v="0"/>
    <e v="#REF!"/>
    <x v="0"/>
  </r>
  <r>
    <s v="L2RQ03KA6R0PIMENTO ORANGE"/>
    <s v="12/01/2021"/>
    <d v="2021-05-06T00:00:00"/>
    <m/>
    <x v="0"/>
    <x v="6"/>
    <s v="004.275.080.084"/>
    <s v="L2RQ03KA6R0"/>
    <s v="LS ACTIVE TOP"/>
    <s v="PMTO"/>
    <s v="PIMENTO ORANGE"/>
    <s v="SUSTAINABLE FRENCH TERRY 290"/>
    <s v="BD"/>
    <n v="39"/>
    <x v="1"/>
    <n v="29000"/>
    <n v="159"/>
    <n v="12.09"/>
    <n v="0.31"/>
    <m/>
    <m/>
    <m/>
    <m/>
    <m/>
    <m/>
    <m/>
    <m/>
    <m/>
    <n v="0"/>
    <n v="0"/>
    <n v="0"/>
    <n v="0"/>
    <n v="0"/>
    <n v="0"/>
    <n v="0"/>
    <n v="0"/>
    <n v="0"/>
    <n v="0"/>
    <n v="0"/>
    <n v="0"/>
    <n v="0"/>
    <n v="0"/>
    <n v="0"/>
    <n v="0"/>
    <n v="0"/>
    <n v="0"/>
    <n v="0"/>
    <n v="0"/>
    <n v="0"/>
    <n v="0"/>
    <n v="0"/>
    <n v="0"/>
    <n v="0"/>
    <x v="0"/>
    <e v="#REF!"/>
    <x v="0"/>
  </r>
  <r>
    <s v="L2RQ03KA6R0SMART BLUE"/>
    <s v="02/01/2022"/>
    <d v="2021-05-06T00:00:00"/>
    <m/>
    <x v="0"/>
    <x v="6"/>
    <s v="004.275.080.084"/>
    <s v="L2RQ03KA6R0"/>
    <s v="LS ACTIVE TOP"/>
    <s v="G7V2"/>
    <s v="SMART BLUE"/>
    <s v="SUSTAINABLE FRENCH TERRY 290"/>
    <s v="BD"/>
    <n v="39"/>
    <x v="1"/>
    <n v="29000"/>
    <n v="159"/>
    <n v="12.09"/>
    <n v="0.31"/>
    <m/>
    <m/>
    <m/>
    <m/>
    <m/>
    <m/>
    <m/>
    <m/>
    <m/>
    <n v="0"/>
    <n v="0"/>
    <n v="0"/>
    <n v="0"/>
    <n v="0"/>
    <n v="0"/>
    <n v="0"/>
    <n v="0"/>
    <n v="0"/>
    <n v="0"/>
    <n v="0"/>
    <n v="0"/>
    <n v="0"/>
    <n v="0"/>
    <n v="0"/>
    <n v="0"/>
    <n v="0"/>
    <n v="0"/>
    <n v="0"/>
    <n v="0"/>
    <n v="0"/>
    <n v="0"/>
    <n v="0"/>
    <n v="0"/>
    <n v="0"/>
    <x v="0"/>
    <e v="#REF!"/>
    <x v="5"/>
  </r>
  <r>
    <s v="L2RQ04KA6R0VINTAGE COLLAGE PRINT"/>
    <s v="12/01/2021"/>
    <d v="2021-05-06T00:00:00"/>
    <m/>
    <x v="0"/>
    <x v="6"/>
    <s v="004.275.080.084"/>
    <s v="L2RQ04KA6R0"/>
    <s v="LS ACTIVE TOP"/>
    <s v="P1P5"/>
    <s v="VINTAGE COLLAGE PRINT"/>
    <s v="SUSTAINABLE FRENCH TERRY 290"/>
    <s v="IN"/>
    <n v="39"/>
    <x v="1"/>
    <n v="29000"/>
    <n v="159"/>
    <n v="12.09"/>
    <n v="0.31"/>
    <m/>
    <m/>
    <m/>
    <m/>
    <m/>
    <m/>
    <m/>
    <m/>
    <m/>
    <n v="0"/>
    <n v="0"/>
    <n v="0"/>
    <n v="0"/>
    <n v="0"/>
    <n v="0"/>
    <n v="0"/>
    <n v="0"/>
    <n v="0"/>
    <n v="0"/>
    <n v="0"/>
    <n v="0"/>
    <n v="0"/>
    <n v="0"/>
    <n v="0"/>
    <n v="0"/>
    <n v="0"/>
    <n v="0"/>
    <n v="0"/>
    <n v="0"/>
    <n v="0"/>
    <n v="0"/>
    <n v="0"/>
    <n v="0"/>
    <n v="0"/>
    <x v="0"/>
    <e v="#REF!"/>
    <x v="5"/>
  </r>
  <r>
    <s v="L2RQ04KA6R0GRAFFITI PRINT"/>
    <s v="01/01/2022"/>
    <d v="2021-05-06T00:00:00"/>
    <m/>
    <x v="0"/>
    <x v="6"/>
    <s v="004.275.080.084"/>
    <s v="L2RQ04KA6R0"/>
    <s v="LS ACTIVE TOP"/>
    <s v="P0CM"/>
    <s v="GRAFFITI PRINT"/>
    <s v="SUSTAINABLE FRENCH TERRY 290"/>
    <s v="IN"/>
    <n v="39"/>
    <x v="1"/>
    <n v="29000"/>
    <n v="159"/>
    <n v="12.09"/>
    <n v="0.31"/>
    <n v="18"/>
    <n v="9"/>
    <n v="9"/>
    <m/>
    <n v="9"/>
    <n v="9"/>
    <m/>
    <m/>
    <m/>
    <n v="54"/>
    <n v="652.86"/>
    <n v="0"/>
    <n v="0"/>
    <n v="0"/>
    <n v="0"/>
    <n v="0"/>
    <n v="0"/>
    <n v="0"/>
    <n v="0"/>
    <n v="0"/>
    <n v="0"/>
    <n v="0"/>
    <n v="0"/>
    <n v="0"/>
    <n v="0"/>
    <n v="0"/>
    <n v="0"/>
    <n v="0"/>
    <n v="0"/>
    <n v="0"/>
    <n v="0"/>
    <n v="0"/>
    <n v="0"/>
    <n v="0"/>
    <x v="0"/>
    <e v="#REF!"/>
    <x v="0"/>
  </r>
  <r>
    <s v="L2RQ04KA6R0WAVY SEA"/>
    <s v="02/01/2022"/>
    <d v="2021-05-06T00:00:00"/>
    <m/>
    <x v="0"/>
    <x v="6"/>
    <s v="004.275.080.084"/>
    <s v="L2RQ04KA6R0"/>
    <s v="LS ACTIVE TOP"/>
    <s v="P9JA"/>
    <s v="WAVY SEA"/>
    <s v="SUSTAINABLE FRENCH TERRY 290"/>
    <s v="IN"/>
    <n v="39"/>
    <x v="1"/>
    <n v="29000"/>
    <n v="159"/>
    <n v="12.09"/>
    <n v="0.31"/>
    <n v="18"/>
    <n v="9"/>
    <n v="9"/>
    <m/>
    <n v="9"/>
    <n v="9"/>
    <m/>
    <m/>
    <m/>
    <n v="54"/>
    <n v="652.86"/>
    <n v="0"/>
    <n v="0"/>
    <n v="0"/>
    <n v="0"/>
    <n v="0"/>
    <n v="0"/>
    <n v="0"/>
    <n v="0"/>
    <n v="0"/>
    <n v="0"/>
    <n v="0"/>
    <n v="0"/>
    <n v="0"/>
    <n v="0"/>
    <n v="0"/>
    <n v="0"/>
    <n v="0"/>
    <n v="0"/>
    <n v="0"/>
    <n v="0"/>
    <n v="0"/>
    <n v="0"/>
    <n v="0"/>
    <x v="0"/>
    <e v="#REF!"/>
    <x v="5"/>
  </r>
  <r>
    <s v="L2RQ05K7UW2Jet Black A996"/>
    <s v="01/01/2022"/>
    <d v="2021-05-06T00:00:00"/>
    <m/>
    <x v="0"/>
    <x v="6"/>
    <s v="004.275.080.084"/>
    <s v="L2RQ05K7UW2"/>
    <s v="LS ACTIVE TOP"/>
    <s v="JBLK"/>
    <s v="Jet Black A996"/>
    <s v="ECO SOFT TECH SCUBA 340"/>
    <s v="CN"/>
    <n v="42"/>
    <x v="1"/>
    <n v="29000"/>
    <n v="169"/>
    <n v="13.02"/>
    <n v="0.31"/>
    <m/>
    <m/>
    <m/>
    <m/>
    <m/>
    <m/>
    <m/>
    <m/>
    <m/>
    <n v="0"/>
    <n v="0"/>
    <n v="0"/>
    <n v="0"/>
    <n v="0"/>
    <n v="0"/>
    <n v="0"/>
    <n v="0"/>
    <n v="0"/>
    <n v="0"/>
    <n v="0"/>
    <n v="0"/>
    <n v="0"/>
    <n v="0"/>
    <n v="0"/>
    <n v="0"/>
    <n v="0"/>
    <n v="0"/>
    <n v="0"/>
    <n v="0"/>
    <n v="0"/>
    <n v="0"/>
    <n v="0"/>
    <n v="0"/>
    <n v="0"/>
    <x v="0"/>
    <e v="#REF!"/>
    <x v="5"/>
  </r>
  <r>
    <s v="L2RQ06KA6R0HIGH DEF BLUE"/>
    <s v="01/01/2022"/>
    <d v="2021-05-06T00:00:00"/>
    <m/>
    <x v="0"/>
    <x v="6"/>
    <s v="004.275.080.084"/>
    <s v="L2RQ06KA6R0"/>
    <s v="LS HOODED ACTIVE TOP"/>
    <s v="HDFB"/>
    <s v="HIGH DEF BLUE"/>
    <s v="SUSTAINABLE FRENCH TERRY 290"/>
    <s v="BD"/>
    <n v="46"/>
    <x v="1"/>
    <n v="39000"/>
    <n v="189"/>
    <n v="14.26"/>
    <n v="0.31"/>
    <m/>
    <m/>
    <m/>
    <m/>
    <m/>
    <m/>
    <m/>
    <m/>
    <m/>
    <n v="0"/>
    <n v="0"/>
    <n v="0"/>
    <n v="0"/>
    <n v="0"/>
    <n v="0"/>
    <n v="0"/>
    <n v="0"/>
    <n v="0"/>
    <n v="0"/>
    <n v="0"/>
    <n v="0"/>
    <n v="0"/>
    <n v="0"/>
    <n v="0"/>
    <n v="0"/>
    <n v="0"/>
    <n v="0"/>
    <n v="0"/>
    <n v="0"/>
    <n v="0"/>
    <n v="0"/>
    <n v="0"/>
    <n v="0"/>
    <n v="0"/>
    <x v="0"/>
    <e v="#REF!"/>
    <x v="5"/>
  </r>
  <r>
    <s v="L2RQ07KAE70LIGHT STONE HEATHER"/>
    <s v="02/01/2022"/>
    <d v="2021-05-06T00:00:00"/>
    <m/>
    <x v="0"/>
    <x v="6"/>
    <s v="004.275.080.084"/>
    <s v="L2RQ07KAE70"/>
    <s v="HODDED LS ACTIVE TOP W/ZIP"/>
    <s v="H9C9"/>
    <s v="LIGHT STONE HEATHER"/>
    <s v="ECO MELANGE FRENCH TERRY 290"/>
    <s v="IN"/>
    <n v="46"/>
    <x v="1"/>
    <n v="39000"/>
    <n v="189"/>
    <n v="14.26"/>
    <n v="0.31"/>
    <m/>
    <m/>
    <m/>
    <m/>
    <m/>
    <m/>
    <m/>
    <m/>
    <m/>
    <n v="0"/>
    <n v="0"/>
    <n v="0"/>
    <n v="0"/>
    <n v="0"/>
    <n v="0"/>
    <n v="0"/>
    <n v="0"/>
    <n v="0"/>
    <n v="0"/>
    <n v="0"/>
    <n v="0"/>
    <n v="0"/>
    <n v="0"/>
    <n v="0"/>
    <n v="0"/>
    <n v="0"/>
    <n v="0"/>
    <n v="0"/>
    <n v="0"/>
    <n v="0"/>
    <n v="0"/>
    <n v="0"/>
    <n v="0"/>
    <n v="0"/>
    <x v="0"/>
    <e v="#REF!"/>
    <x v="0"/>
  </r>
  <r>
    <s v="L2RQ08KAOR1Jet Black A996"/>
    <s v="12/01/2021"/>
    <d v="2021-05-06T00:00:00"/>
    <m/>
    <x v="0"/>
    <x v="6"/>
    <s v="004.275.080.084"/>
    <s v="L2RQ08KAOR1"/>
    <s v="HOODED ACTIVE TOP W/ZIP"/>
    <s v="JBLK"/>
    <s v="Jet Black A996"/>
    <s v="ORG ESSENTIAL PEACH FLEECE 330"/>
    <s v="IN"/>
    <n v="46"/>
    <x v="1"/>
    <n v="39000"/>
    <n v="189"/>
    <n v="14.26"/>
    <n v="0.31"/>
    <m/>
    <m/>
    <m/>
    <m/>
    <m/>
    <m/>
    <m/>
    <m/>
    <m/>
    <n v="0"/>
    <n v="0"/>
    <n v="0"/>
    <n v="0"/>
    <n v="0"/>
    <n v="0"/>
    <n v="0"/>
    <n v="0"/>
    <n v="0"/>
    <n v="0"/>
    <n v="0"/>
    <n v="0"/>
    <n v="0"/>
    <n v="0"/>
    <n v="0"/>
    <n v="0"/>
    <n v="0"/>
    <n v="0"/>
    <n v="0"/>
    <n v="0"/>
    <n v="0"/>
    <n v="0"/>
    <n v="0"/>
    <n v="0"/>
    <n v="0"/>
    <x v="0"/>
    <e v="#REF!"/>
    <x v="0"/>
  </r>
  <r>
    <s v="L2RQ08KAOR1PIMENTO ORANGE"/>
    <s v="12/01/2021"/>
    <d v="2021-05-06T00:00:00"/>
    <m/>
    <x v="0"/>
    <x v="6"/>
    <s v="004.275.080.084"/>
    <s v="L2RQ08KAOR1"/>
    <s v="HOODED ACTIVE TOP W/ZIP"/>
    <s v="PMTO"/>
    <s v="PIMENTO ORANGE"/>
    <s v="ORG ESSENTIAL PEACH FLEECE 330"/>
    <s v="IN"/>
    <n v="46"/>
    <x v="1"/>
    <n v="39000"/>
    <n v="189"/>
    <n v="14.26"/>
    <n v="0.31"/>
    <m/>
    <m/>
    <m/>
    <m/>
    <m/>
    <m/>
    <m/>
    <m/>
    <m/>
    <n v="0"/>
    <n v="0"/>
    <n v="0"/>
    <n v="0"/>
    <n v="0"/>
    <n v="0"/>
    <n v="0"/>
    <n v="0"/>
    <n v="0"/>
    <n v="0"/>
    <n v="0"/>
    <n v="0"/>
    <n v="0"/>
    <n v="0"/>
    <n v="0"/>
    <n v="0"/>
    <n v="0"/>
    <n v="0"/>
    <n v="0"/>
    <n v="0"/>
    <n v="0"/>
    <n v="0"/>
    <n v="0"/>
    <n v="0"/>
    <n v="0"/>
    <x v="0"/>
    <e v="#REF!"/>
    <x v="0"/>
  </r>
  <r>
    <s v="L2RQ09KAOR1LIGHT STONE HEATHER"/>
    <s v="02/01/2022"/>
    <d v="2021-05-06T00:00:00"/>
    <m/>
    <x v="0"/>
    <x v="6"/>
    <s v="004.275.080.084"/>
    <s v="L2RQ09KAOR1"/>
    <s v="LS ACTIVE TOP"/>
    <s v="H9C9"/>
    <s v="LIGHT STONE HEATHER"/>
    <s v="ORG ESSENTIAL PEACH FLEECE 330"/>
    <s v="IN"/>
    <n v="39"/>
    <x v="1"/>
    <n v="29000"/>
    <n v="159"/>
    <n v="12.09"/>
    <n v="0.31"/>
    <m/>
    <m/>
    <m/>
    <m/>
    <m/>
    <m/>
    <m/>
    <m/>
    <m/>
    <n v="0"/>
    <n v="0"/>
    <n v="0"/>
    <n v="0"/>
    <n v="0"/>
    <n v="0"/>
    <n v="0"/>
    <n v="0"/>
    <n v="0"/>
    <n v="0"/>
    <n v="0"/>
    <n v="0"/>
    <n v="0"/>
    <n v="0"/>
    <n v="0"/>
    <n v="0"/>
    <n v="0"/>
    <n v="0"/>
    <n v="0"/>
    <n v="0"/>
    <n v="0"/>
    <n v="0"/>
    <n v="0"/>
    <n v="0"/>
    <n v="0"/>
    <x v="0"/>
    <e v="#REF!"/>
    <x v="0"/>
  </r>
  <r>
    <s v="L2RQ09KAOR1MARIETTA BLUE A772"/>
    <s v="12/01/2021"/>
    <d v="2021-05-06T00:00:00"/>
    <m/>
    <x v="0"/>
    <x v="6"/>
    <s v="004.275.080.084"/>
    <s v="L2RQ09KAOR1"/>
    <s v="LS ACTIVE TOP"/>
    <s v="MTBL"/>
    <s v="MARIETTA BLUE A772"/>
    <s v="ORG ESSENTIAL PEACH FLEECE 330"/>
    <s v="IN"/>
    <n v="39"/>
    <x v="1"/>
    <n v="29000"/>
    <n v="159"/>
    <n v="12.09"/>
    <n v="0.31"/>
    <m/>
    <m/>
    <m/>
    <m/>
    <m/>
    <m/>
    <m/>
    <m/>
    <m/>
    <n v="0"/>
    <n v="0"/>
    <n v="0"/>
    <n v="0"/>
    <n v="0"/>
    <n v="0"/>
    <n v="0"/>
    <n v="0"/>
    <n v="0"/>
    <n v="0"/>
    <n v="0"/>
    <n v="0"/>
    <n v="0"/>
    <n v="0"/>
    <n v="0"/>
    <n v="0"/>
    <n v="0"/>
    <n v="0"/>
    <n v="0"/>
    <n v="0"/>
    <n v="0"/>
    <n v="0"/>
    <n v="0"/>
    <n v="0"/>
    <n v="0"/>
    <x v="0"/>
    <e v="#REF!"/>
    <x v="0"/>
  </r>
  <r>
    <s v="L2RQ09KAOR1TULIP RED"/>
    <s v="01/01/2022"/>
    <d v="2021-05-06T00:00:00"/>
    <m/>
    <x v="0"/>
    <x v="6"/>
    <s v="004.275.080.084"/>
    <s v="L2RQ09KAOR1"/>
    <s v="LS ACTIVE TOP"/>
    <s v="TLRD"/>
    <s v="TULIP RED"/>
    <s v="ORG ESSENTIAL PEACH FLEECE 330"/>
    <s v="IN"/>
    <n v="39"/>
    <x v="1"/>
    <n v="29000"/>
    <n v="159"/>
    <n v="12.09"/>
    <n v="0.31"/>
    <m/>
    <m/>
    <m/>
    <m/>
    <m/>
    <m/>
    <m/>
    <m/>
    <m/>
    <n v="0"/>
    <n v="0"/>
    <n v="0"/>
    <n v="0"/>
    <n v="0"/>
    <n v="0"/>
    <n v="0"/>
    <n v="0"/>
    <n v="0"/>
    <n v="0"/>
    <n v="0"/>
    <n v="0"/>
    <n v="0"/>
    <n v="0"/>
    <n v="0"/>
    <n v="0"/>
    <n v="0"/>
    <n v="0"/>
    <n v="0"/>
    <n v="0"/>
    <n v="0"/>
    <n v="0"/>
    <n v="0"/>
    <n v="0"/>
    <n v="0"/>
    <x v="0"/>
    <e v="#REF!"/>
    <x v="0"/>
  </r>
  <r>
    <s v="L2RQ10K9V31BLUE LILY"/>
    <s v="12/01/2021"/>
    <d v="2021-05-06T00:00:00"/>
    <m/>
    <x v="0"/>
    <x v="6"/>
    <s v="004.275.080.084"/>
    <s v="L2RQ10K9V31"/>
    <s v="HOODED LS ACTIVE TOP W/ZIP_MIN"/>
    <s v="G7T2"/>
    <s v="BLUE LILY"/>
    <s v="ORGANIC CO RECYCLE POLY 365"/>
    <s v="BD"/>
    <n v="46"/>
    <x v="3"/>
    <n v="39000"/>
    <n v="189"/>
    <n v="14.26"/>
    <n v="0.31"/>
    <m/>
    <m/>
    <m/>
    <m/>
    <m/>
    <m/>
    <m/>
    <m/>
    <m/>
    <n v="0"/>
    <n v="0"/>
    <n v="0"/>
    <n v="0"/>
    <n v="0"/>
    <n v="0"/>
    <n v="0"/>
    <n v="0"/>
    <n v="0"/>
    <n v="0"/>
    <n v="0"/>
    <n v="0"/>
    <n v="0"/>
    <n v="0"/>
    <n v="0"/>
    <n v="0"/>
    <n v="0"/>
    <n v="0"/>
    <n v="0"/>
    <n v="0"/>
    <n v="0"/>
    <n v="0"/>
    <n v="0"/>
    <n v="0"/>
    <n v="0"/>
    <x v="0"/>
    <e v="#REF!"/>
    <x v="0"/>
  </r>
  <r>
    <s v="L2RQ10K9V31Jet Black A996"/>
    <s v="12/01/2021"/>
    <d v="2021-05-06T00:00:00"/>
    <m/>
    <x v="0"/>
    <x v="6"/>
    <s v="004.275.080.084"/>
    <s v="L2RQ10K9V31"/>
    <s v="HOODED LS ACTIVE TOP W/ZIP_MIN"/>
    <s v="JBLK"/>
    <s v="Jet Black A996"/>
    <s v="ORGANIC CO RECYCLE POLY 365"/>
    <s v="BD"/>
    <n v="46"/>
    <x v="3"/>
    <n v="39000"/>
    <n v="189"/>
    <n v="14.26"/>
    <n v="0.31"/>
    <m/>
    <m/>
    <m/>
    <m/>
    <m/>
    <m/>
    <m/>
    <m/>
    <m/>
    <n v="0"/>
    <n v="0"/>
    <n v="0"/>
    <n v="0"/>
    <n v="0"/>
    <n v="0"/>
    <n v="0"/>
    <n v="0"/>
    <n v="0"/>
    <n v="0"/>
    <n v="0"/>
    <n v="0"/>
    <n v="0"/>
    <n v="0"/>
    <n v="0"/>
    <n v="0"/>
    <n v="0"/>
    <n v="0"/>
    <n v="0"/>
    <n v="0"/>
    <n v="0"/>
    <n v="0"/>
    <n v="0"/>
    <n v="0"/>
    <n v="0"/>
    <x v="0"/>
    <e v="#REF!"/>
    <x v="0"/>
  </r>
  <r>
    <s v="L2RQ10K9V31LIGHT STONE HEATHER"/>
    <s v="12/01/2021"/>
    <d v="2021-05-06T00:00:00"/>
    <m/>
    <x v="0"/>
    <x v="6"/>
    <s v="004.275.080.084"/>
    <s v="L2RQ10K9V31"/>
    <s v="HOODED LS ACTIVE TOP W/ZIP_MIN"/>
    <s v="H9C9"/>
    <s v="LIGHT STONE HEATHER"/>
    <s v="ORGANIC CO RECYCLE POLY 365"/>
    <s v="BD"/>
    <n v="46"/>
    <x v="3"/>
    <n v="39000"/>
    <n v="189"/>
    <n v="14.26"/>
    <n v="0.31"/>
    <m/>
    <m/>
    <m/>
    <m/>
    <m/>
    <m/>
    <m/>
    <m/>
    <m/>
    <n v="0"/>
    <n v="0"/>
    <n v="0"/>
    <n v="0"/>
    <n v="0"/>
    <n v="0"/>
    <n v="0"/>
    <n v="0"/>
    <n v="0"/>
    <n v="0"/>
    <n v="0"/>
    <n v="0"/>
    <n v="0"/>
    <n v="0"/>
    <n v="0"/>
    <n v="0"/>
    <n v="0"/>
    <n v="0"/>
    <n v="0"/>
    <n v="0"/>
    <n v="0"/>
    <n v="0"/>
    <n v="0"/>
    <n v="0"/>
    <n v="0"/>
    <x v="0"/>
    <e v="#REF!"/>
    <x v="0"/>
  </r>
  <r>
    <s v="L2RQ10K9V31SCUFFY"/>
    <s v="12/01/2021"/>
    <d v="2021-05-06T00:00:00"/>
    <m/>
    <x v="0"/>
    <x v="6"/>
    <s v="004.275.080.084"/>
    <s v="L2RQ10K9V31"/>
    <s v="HOODED LS ACTIVE TOP W/ZIP_MIN"/>
    <s v="SCFY"/>
    <s v="SCUFFY"/>
    <s v="ORGANIC CO RECYCLE POLY 365"/>
    <s v="BD"/>
    <n v="46"/>
    <x v="3"/>
    <n v="39000"/>
    <n v="189"/>
    <n v="14.26"/>
    <n v="0.31"/>
    <m/>
    <m/>
    <m/>
    <m/>
    <m/>
    <m/>
    <m/>
    <m/>
    <m/>
    <n v="0"/>
    <n v="0"/>
    <n v="0"/>
    <n v="0"/>
    <n v="0"/>
    <n v="0"/>
    <n v="0"/>
    <n v="0"/>
    <n v="0"/>
    <n v="0"/>
    <n v="0"/>
    <n v="0"/>
    <n v="0"/>
    <n v="0"/>
    <n v="0"/>
    <n v="0"/>
    <n v="0"/>
    <n v="0"/>
    <n v="0"/>
    <n v="0"/>
    <n v="0"/>
    <n v="0"/>
    <n v="0"/>
    <n v="0"/>
    <n v="0"/>
    <x v="0"/>
    <e v="#REF!"/>
    <x v="0"/>
  </r>
  <r>
    <s v="L2RQ11KA6R0ELITE GREY"/>
    <s v="12/01/2021"/>
    <d v="2021-05-06T00:00:00"/>
    <m/>
    <x v="0"/>
    <x v="6"/>
    <s v="004.275.080.088"/>
    <s v="L2RQ11KA6R0"/>
    <s v="ACTIVE PANTS"/>
    <s v="G9I1"/>
    <s v="ELITE GREY"/>
    <s v="SUSTAINABLE FRENCH TERRY 290"/>
    <s v="IN"/>
    <n v="36"/>
    <x v="1"/>
    <n v="29000"/>
    <n v="149"/>
    <n v="11.16"/>
    <n v="0.31"/>
    <m/>
    <m/>
    <m/>
    <m/>
    <m/>
    <m/>
    <m/>
    <m/>
    <m/>
    <n v="0"/>
    <n v="0"/>
    <n v="0"/>
    <n v="0"/>
    <n v="0"/>
    <n v="0"/>
    <n v="0"/>
    <n v="0"/>
    <n v="0"/>
    <n v="0"/>
    <n v="0"/>
    <n v="0"/>
    <n v="0"/>
    <n v="0"/>
    <n v="0"/>
    <n v="0"/>
    <n v="0"/>
    <n v="0"/>
    <n v="0"/>
    <n v="0"/>
    <n v="0"/>
    <n v="0"/>
    <n v="0"/>
    <n v="0"/>
    <n v="0"/>
    <x v="0"/>
    <e v="#REF!"/>
    <x v="0"/>
  </r>
  <r>
    <s v="L2RQ11KA6R0GLOWY GREEN"/>
    <s v="12/01/2021"/>
    <d v="2021-05-06T00:00:00"/>
    <m/>
    <x v="0"/>
    <x v="6"/>
    <s v="004.275.080.088"/>
    <s v="L2RQ11KA6R0"/>
    <s v="ACTIVE PANTS"/>
    <s v="GLOW"/>
    <s v="GLOWY GREEN"/>
    <s v="SUSTAINABLE FRENCH TERRY 290"/>
    <s v="IN"/>
    <n v="36"/>
    <x v="1"/>
    <n v="29000"/>
    <n v="149"/>
    <n v="11.16"/>
    <n v="0.31"/>
    <m/>
    <m/>
    <m/>
    <m/>
    <m/>
    <m/>
    <m/>
    <m/>
    <m/>
    <n v="0"/>
    <n v="0"/>
    <n v="0"/>
    <n v="0"/>
    <n v="0"/>
    <n v="0"/>
    <n v="0"/>
    <n v="0"/>
    <n v="0"/>
    <n v="0"/>
    <n v="0"/>
    <n v="0"/>
    <n v="0"/>
    <n v="0"/>
    <n v="0"/>
    <n v="0"/>
    <n v="0"/>
    <n v="0"/>
    <n v="0"/>
    <n v="0"/>
    <n v="0"/>
    <n v="0"/>
    <n v="0"/>
    <n v="0"/>
    <n v="0"/>
    <x v="0"/>
    <e v="#REF!"/>
    <x v="0"/>
  </r>
  <r>
    <s v="L2RQ11KA6R0LIGHT STONE HEATHER"/>
    <s v="12/01/2021"/>
    <d v="2021-05-06T00:00:00"/>
    <m/>
    <x v="0"/>
    <x v="6"/>
    <s v="004.275.080.088"/>
    <s v="L2RQ11KA6R0"/>
    <s v="ACTIVE PANTS"/>
    <s v="H9C9"/>
    <s v="LIGHT STONE HEATHER"/>
    <s v="SUSTAINABLE FRENCH TERRY 290"/>
    <s v="IN"/>
    <n v="36"/>
    <x v="1"/>
    <n v="29000"/>
    <n v="149"/>
    <n v="11.16"/>
    <n v="0.31"/>
    <m/>
    <m/>
    <m/>
    <m/>
    <m/>
    <m/>
    <m/>
    <m/>
    <m/>
    <n v="0"/>
    <n v="0"/>
    <n v="0"/>
    <n v="0"/>
    <n v="0"/>
    <n v="0"/>
    <n v="0"/>
    <n v="0"/>
    <n v="0"/>
    <n v="0"/>
    <n v="0"/>
    <n v="0"/>
    <n v="0"/>
    <n v="0"/>
    <n v="0"/>
    <n v="0"/>
    <n v="0"/>
    <n v="0"/>
    <n v="0"/>
    <n v="0"/>
    <n v="0"/>
    <n v="0"/>
    <n v="0"/>
    <n v="0"/>
    <n v="0"/>
    <x v="0"/>
    <e v="#REF!"/>
    <x v="0"/>
  </r>
  <r>
    <s v="L2RQ11KA6R0SMART BLUE"/>
    <s v="12/01/2021"/>
    <d v="2021-05-06T00:00:00"/>
    <m/>
    <x v="0"/>
    <x v="6"/>
    <s v="004.275.080.088"/>
    <s v="L2RQ11KA6R0"/>
    <s v="ACTIVE PANTS"/>
    <s v="G7V2"/>
    <s v="SMART BLUE"/>
    <s v="SUSTAINABLE FRENCH TERRY 290"/>
    <s v="IN"/>
    <n v="36"/>
    <x v="1"/>
    <n v="29000"/>
    <n v="149"/>
    <n v="11.16"/>
    <n v="0.31"/>
    <m/>
    <m/>
    <m/>
    <m/>
    <m/>
    <m/>
    <m/>
    <m/>
    <m/>
    <n v="0"/>
    <n v="0"/>
    <n v="0"/>
    <n v="0"/>
    <n v="0"/>
    <n v="0"/>
    <n v="0"/>
    <n v="0"/>
    <n v="0"/>
    <n v="0"/>
    <n v="0"/>
    <n v="0"/>
    <n v="0"/>
    <n v="0"/>
    <n v="0"/>
    <n v="0"/>
    <n v="0"/>
    <n v="0"/>
    <n v="0"/>
    <n v="0"/>
    <n v="0"/>
    <n v="0"/>
    <n v="0"/>
    <n v="0"/>
    <n v="0"/>
    <x v="0"/>
    <e v="#REF!"/>
    <x v="0"/>
  </r>
  <r>
    <s v="L2RQ11KA6R0TULIP RED"/>
    <s v="12/01/2021"/>
    <d v="2021-05-06T00:00:00"/>
    <m/>
    <x v="0"/>
    <x v="6"/>
    <s v="004.275.080.088"/>
    <s v="L2RQ11KA6R0"/>
    <s v="ACTIVE PANTS"/>
    <s v="TLRD"/>
    <s v="TULIP RED"/>
    <s v="SUSTAINABLE FRENCH TERRY 290"/>
    <s v="IN"/>
    <n v="36"/>
    <x v="1"/>
    <n v="29000"/>
    <n v="149"/>
    <n v="11.16"/>
    <n v="0.31"/>
    <m/>
    <m/>
    <m/>
    <m/>
    <m/>
    <m/>
    <m/>
    <m/>
    <m/>
    <n v="0"/>
    <n v="0"/>
    <n v="0"/>
    <n v="0"/>
    <n v="0"/>
    <n v="0"/>
    <n v="0"/>
    <n v="0"/>
    <n v="0"/>
    <n v="0"/>
    <n v="0"/>
    <n v="0"/>
    <n v="0"/>
    <n v="0"/>
    <n v="0"/>
    <n v="0"/>
    <n v="0"/>
    <n v="0"/>
    <n v="0"/>
    <n v="0"/>
    <n v="0"/>
    <n v="0"/>
    <n v="0"/>
    <n v="0"/>
    <n v="0"/>
    <x v="0"/>
    <e v="#REF!"/>
    <x v="5"/>
  </r>
  <r>
    <s v="L2RQ13KAE70LIGHT STONE HEATHER"/>
    <s v="02/01/2022"/>
    <d v="2021-05-06T00:00:00"/>
    <m/>
    <x v="0"/>
    <x v="6"/>
    <s v="004.275.080.088"/>
    <s v="L2RQ13KAE70"/>
    <s v="ACTIVE PANTS"/>
    <s v="H9C9"/>
    <s v="LIGHT STONE HEATHER"/>
    <s v="ECO MELANGE FRENCH TERRY 290"/>
    <s v="IN"/>
    <n v="36"/>
    <x v="1"/>
    <n v="29000"/>
    <n v="149"/>
    <n v="11.16"/>
    <n v="0.31"/>
    <m/>
    <m/>
    <m/>
    <m/>
    <m/>
    <m/>
    <m/>
    <m/>
    <m/>
    <n v="0"/>
    <n v="0"/>
    <n v="0"/>
    <n v="0"/>
    <n v="0"/>
    <n v="0"/>
    <n v="0"/>
    <n v="0"/>
    <n v="0"/>
    <n v="0"/>
    <n v="0"/>
    <n v="0"/>
    <n v="0"/>
    <n v="0"/>
    <n v="0"/>
    <n v="0"/>
    <n v="0"/>
    <n v="0"/>
    <n v="0"/>
    <n v="0"/>
    <n v="0"/>
    <n v="0"/>
    <n v="0"/>
    <n v="0"/>
    <n v="0"/>
    <x v="0"/>
    <e v="#REF!"/>
    <x v="0"/>
  </r>
  <r>
    <s v="L2RQ14K9V31BLUE LILY"/>
    <s v="12/01/2021"/>
    <d v="2021-05-06T00:00:00"/>
    <m/>
    <x v="0"/>
    <x v="6"/>
    <s v="004.275.080.088"/>
    <s v="L2RQ14K9V31"/>
    <s v="ACTIVE PANTS_MINIME"/>
    <s v="G7T2"/>
    <s v="BLUE LILY"/>
    <s v="ORGANIC CO RECYCLE POLY 365"/>
    <s v="BD"/>
    <n v="42"/>
    <x v="3"/>
    <n v="29000"/>
    <n v="169"/>
    <n v="13.02"/>
    <n v="0.31"/>
    <m/>
    <m/>
    <m/>
    <m/>
    <m/>
    <m/>
    <m/>
    <m/>
    <m/>
    <n v="0"/>
    <n v="0"/>
    <n v="0"/>
    <n v="0"/>
    <n v="0"/>
    <n v="0"/>
    <n v="0"/>
    <n v="0"/>
    <n v="0"/>
    <n v="0"/>
    <n v="0"/>
    <n v="0"/>
    <n v="0"/>
    <n v="0"/>
    <n v="0"/>
    <n v="0"/>
    <n v="0"/>
    <n v="0"/>
    <n v="0"/>
    <n v="0"/>
    <n v="0"/>
    <n v="0"/>
    <n v="0"/>
    <n v="0"/>
    <n v="0"/>
    <x v="0"/>
    <e v="#REF!"/>
    <x v="0"/>
  </r>
  <r>
    <s v="L2RQ14K9V31Jet Black A996"/>
    <s v="12/01/2021"/>
    <d v="2021-05-06T00:00:00"/>
    <m/>
    <x v="0"/>
    <x v="6"/>
    <s v="004.275.080.088"/>
    <s v="L2RQ14K9V31"/>
    <s v="ACTIVE PANTS_MINIME"/>
    <s v="JBLK"/>
    <s v="Jet Black A996"/>
    <s v="ORGANIC CO RECYCLE POLY 365"/>
    <s v="BD"/>
    <n v="42"/>
    <x v="3"/>
    <n v="29000"/>
    <n v="169"/>
    <n v="13.02"/>
    <n v="0.31"/>
    <m/>
    <m/>
    <m/>
    <m/>
    <m/>
    <m/>
    <m/>
    <m/>
    <m/>
    <n v="0"/>
    <n v="0"/>
    <n v="0"/>
    <n v="0"/>
    <n v="0"/>
    <n v="0"/>
    <n v="0"/>
    <n v="0"/>
    <n v="0"/>
    <n v="0"/>
    <n v="0"/>
    <n v="0"/>
    <n v="0"/>
    <n v="0"/>
    <n v="0"/>
    <n v="0"/>
    <n v="0"/>
    <n v="0"/>
    <n v="0"/>
    <n v="0"/>
    <n v="0"/>
    <n v="0"/>
    <n v="0"/>
    <n v="0"/>
    <n v="0"/>
    <x v="0"/>
    <e v="#REF!"/>
    <x v="0"/>
  </r>
  <r>
    <s v="L2RQ14K9V31LIGHT STONE HEATHER"/>
    <s v="12/01/2021"/>
    <d v="2021-05-06T00:00:00"/>
    <m/>
    <x v="0"/>
    <x v="6"/>
    <s v="004.275.080.088"/>
    <s v="L2RQ14K9V31"/>
    <s v="ACTIVE PANTS_MINIME"/>
    <s v="H9C9"/>
    <s v="LIGHT STONE HEATHER"/>
    <s v="ORGANIC CO RECYCLE POLY 365"/>
    <s v="BD"/>
    <n v="42"/>
    <x v="3"/>
    <n v="29000"/>
    <n v="169"/>
    <n v="13.02"/>
    <n v="0.31"/>
    <m/>
    <m/>
    <m/>
    <m/>
    <m/>
    <m/>
    <m/>
    <m/>
    <m/>
    <n v="0"/>
    <n v="0"/>
    <n v="0"/>
    <n v="0"/>
    <n v="0"/>
    <n v="0"/>
    <n v="0"/>
    <n v="0"/>
    <n v="0"/>
    <n v="0"/>
    <n v="0"/>
    <n v="0"/>
    <n v="0"/>
    <n v="0"/>
    <n v="0"/>
    <n v="0"/>
    <n v="0"/>
    <n v="0"/>
    <n v="0"/>
    <n v="0"/>
    <n v="0"/>
    <n v="0"/>
    <n v="0"/>
    <n v="0"/>
    <n v="0"/>
    <x v="0"/>
    <e v="#REF!"/>
    <x v="0"/>
  </r>
  <r>
    <s v="L2RQ14K9V31SCUFFY"/>
    <s v="12/01/2021"/>
    <d v="2021-05-06T00:00:00"/>
    <m/>
    <x v="0"/>
    <x v="6"/>
    <s v="004.275.080.088"/>
    <s v="L2RQ14K9V31"/>
    <s v="ACTIVE PANTS_MINIME"/>
    <s v="SCFY"/>
    <s v="SCUFFY"/>
    <s v="ORGANIC CO RECYCLE POLY 365"/>
    <s v="BD"/>
    <n v="42"/>
    <x v="3"/>
    <n v="29000"/>
    <n v="169"/>
    <n v="13.02"/>
    <n v="0.31"/>
    <m/>
    <m/>
    <m/>
    <m/>
    <m/>
    <m/>
    <m/>
    <m/>
    <m/>
    <n v="0"/>
    <n v="0"/>
    <n v="0"/>
    <n v="0"/>
    <n v="0"/>
    <n v="0"/>
    <n v="0"/>
    <n v="0"/>
    <n v="0"/>
    <n v="0"/>
    <n v="0"/>
    <n v="0"/>
    <n v="0"/>
    <n v="0"/>
    <n v="0"/>
    <n v="0"/>
    <n v="0"/>
    <n v="0"/>
    <n v="0"/>
    <n v="0"/>
    <n v="0"/>
    <n v="0"/>
    <n v="0"/>
    <n v="0"/>
    <n v="0"/>
    <x v="0"/>
    <e v="#REF!"/>
    <x v="0"/>
  </r>
  <r>
    <s v="L2RQ15K6ZS1ALIEN BLUE"/>
    <s v="12/01/2021"/>
    <d v="2021-05-06T00:00:00"/>
    <m/>
    <x v="0"/>
    <x v="6"/>
    <s v="004.275.080.088"/>
    <s v="L2RQ15K6ZS1"/>
    <s v="ACTIVE PANTS_MINIME"/>
    <s v="G7IA"/>
    <s v="ALIEN BLUE"/>
    <s v="ORGANIC CLEAR STR FLEECE 320"/>
    <s v="BD"/>
    <n v="42"/>
    <x v="3"/>
    <n v="29000"/>
    <n v="169"/>
    <n v="13.02"/>
    <n v="0.31"/>
    <m/>
    <m/>
    <m/>
    <m/>
    <m/>
    <m/>
    <m/>
    <m/>
    <m/>
    <n v="0"/>
    <n v="0"/>
    <n v="0"/>
    <n v="0"/>
    <n v="0"/>
    <n v="0"/>
    <n v="0"/>
    <n v="0"/>
    <n v="0"/>
    <n v="0"/>
    <n v="0"/>
    <n v="0"/>
    <n v="0"/>
    <n v="0"/>
    <n v="0"/>
    <n v="0"/>
    <n v="0"/>
    <n v="0"/>
    <n v="0"/>
    <n v="0"/>
    <n v="0"/>
    <n v="0"/>
    <n v="0"/>
    <n v="0"/>
    <n v="0"/>
    <x v="0"/>
    <e v="#REF!"/>
    <x v="0"/>
  </r>
  <r>
    <s v="L2RQ15K6ZS1MUTED STONE"/>
    <s v="12/01/2021"/>
    <d v="2021-05-06T00:00:00"/>
    <m/>
    <x v="0"/>
    <x v="6"/>
    <s v="004.275.080.088"/>
    <s v="L2RQ15K6ZS1"/>
    <s v="ACTIVE PANTS_MINIME"/>
    <s v="G9L9"/>
    <s v="MUTED STONE"/>
    <s v="ORGANIC CLEAR STR FLEECE 320"/>
    <s v="BD"/>
    <n v="42"/>
    <x v="3"/>
    <n v="29000"/>
    <n v="169"/>
    <n v="13.02"/>
    <n v="0.31"/>
    <m/>
    <m/>
    <m/>
    <m/>
    <m/>
    <m/>
    <m/>
    <m/>
    <m/>
    <n v="0"/>
    <n v="0"/>
    <n v="0"/>
    <n v="0"/>
    <n v="0"/>
    <n v="0"/>
    <n v="0"/>
    <n v="0"/>
    <n v="0"/>
    <n v="0"/>
    <n v="0"/>
    <n v="0"/>
    <n v="0"/>
    <n v="0"/>
    <n v="0"/>
    <n v="0"/>
    <n v="0"/>
    <n v="0"/>
    <n v="0"/>
    <n v="0"/>
    <n v="0"/>
    <n v="0"/>
    <n v="0"/>
    <n v="0"/>
    <n v="0"/>
    <x v="0"/>
    <e v="#REF!"/>
    <x v="5"/>
  </r>
  <r>
    <s v="L2RQ15K6ZS1OLIVE MORNING"/>
    <s v="12/01/2021"/>
    <d v="2021-05-06T00:00:00"/>
    <m/>
    <x v="0"/>
    <x v="6"/>
    <s v="004.275.080.088"/>
    <s v="L2RQ15K6ZS1"/>
    <s v="ACTIVE PANTS_MINIME"/>
    <s v="G8F6"/>
    <s v="OLIVE MORNING"/>
    <s v="ORGANIC CLEAR STR FLEECE 320"/>
    <s v="BD"/>
    <n v="42"/>
    <x v="3"/>
    <n v="29000"/>
    <n v="169"/>
    <n v="13.02"/>
    <n v="0.31"/>
    <m/>
    <m/>
    <m/>
    <m/>
    <m/>
    <m/>
    <m/>
    <m/>
    <m/>
    <n v="0"/>
    <n v="0"/>
    <n v="0"/>
    <n v="0"/>
    <n v="0"/>
    <n v="0"/>
    <n v="0"/>
    <n v="0"/>
    <n v="0"/>
    <n v="0"/>
    <n v="0"/>
    <n v="0"/>
    <n v="0"/>
    <n v="0"/>
    <n v="0"/>
    <n v="0"/>
    <n v="0"/>
    <n v="0"/>
    <n v="0"/>
    <n v="0"/>
    <n v="0"/>
    <n v="0"/>
    <n v="0"/>
    <n v="0"/>
    <n v="0"/>
    <x v="0"/>
    <e v="#REF!"/>
    <x v="5"/>
  </r>
  <r>
    <s v="L2RQ15K6ZS1SMART BLUE"/>
    <s v="12/01/2021"/>
    <d v="2021-05-06T00:00:00"/>
    <m/>
    <x v="0"/>
    <x v="6"/>
    <s v="004.275.080.088"/>
    <s v="L2RQ15K6ZS1"/>
    <s v="ACTIVE PANTS_MINIME"/>
    <s v="G7V2"/>
    <s v="SMART BLUE"/>
    <s v="ORGANIC CLEAR STR FLEECE 320"/>
    <s v="BD"/>
    <n v="42"/>
    <x v="3"/>
    <n v="29000"/>
    <n v="169"/>
    <n v="13.02"/>
    <n v="0.31"/>
    <m/>
    <m/>
    <m/>
    <m/>
    <m/>
    <m/>
    <m/>
    <m/>
    <m/>
    <n v="0"/>
    <n v="0"/>
    <n v="0"/>
    <n v="0"/>
    <n v="0"/>
    <n v="0"/>
    <n v="0"/>
    <n v="0"/>
    <n v="0"/>
    <n v="0"/>
    <n v="0"/>
    <n v="0"/>
    <n v="0"/>
    <n v="0"/>
    <n v="0"/>
    <n v="0"/>
    <n v="0"/>
    <n v="0"/>
    <n v="0"/>
    <n v="0"/>
    <n v="0"/>
    <n v="0"/>
    <n v="0"/>
    <n v="0"/>
    <n v="0"/>
    <x v="0"/>
    <e v="#REF!"/>
    <x v="0"/>
  </r>
  <r>
    <s v="L2RQ17KA3P1FOG GRAY"/>
    <s v="12/01/2021"/>
    <d v="2021-05-06T00:00:00"/>
    <m/>
    <x v="0"/>
    <x v="6"/>
    <s v="004.275.080.088"/>
    <s v="L2RQ17KA3P1"/>
    <s v="ACTIVE PANTS_MINI ME"/>
    <s v="G7HZ"/>
    <s v="FOG GRAY"/>
    <s v="PUNTO MILANO ECO 290GSM"/>
    <s v="CN"/>
    <n v="46"/>
    <x v="3"/>
    <n v="39000"/>
    <n v="189"/>
    <n v="14.26"/>
    <n v="0.31"/>
    <m/>
    <m/>
    <m/>
    <m/>
    <m/>
    <m/>
    <m/>
    <m/>
    <m/>
    <n v="0"/>
    <n v="0"/>
    <n v="0"/>
    <n v="0"/>
    <n v="0"/>
    <n v="0"/>
    <n v="0"/>
    <n v="0"/>
    <n v="0"/>
    <n v="0"/>
    <n v="0"/>
    <n v="0"/>
    <n v="0"/>
    <n v="0"/>
    <n v="0"/>
    <n v="0"/>
    <n v="0"/>
    <n v="0"/>
    <n v="0"/>
    <n v="0"/>
    <n v="0"/>
    <n v="0"/>
    <n v="0"/>
    <n v="0"/>
    <n v="0"/>
    <x v="0"/>
    <e v="#REF!"/>
    <x v="5"/>
  </r>
  <r>
    <s v="L2RQ17KA3P1Jet Black A996"/>
    <s v="12/01/2021"/>
    <d v="2021-05-06T00:00:00"/>
    <m/>
    <x v="0"/>
    <x v="6"/>
    <s v="004.275.080.088"/>
    <s v="L2RQ17KA3P1"/>
    <s v="ACTIVE PANTS_MINI ME"/>
    <s v="JBLK"/>
    <s v="Jet Black A996"/>
    <s v="PUNTO MILANO ECO 290GSM"/>
    <s v="CN"/>
    <n v="46"/>
    <x v="3"/>
    <n v="39000"/>
    <n v="189"/>
    <n v="14.26"/>
    <n v="0.31"/>
    <m/>
    <m/>
    <m/>
    <m/>
    <m/>
    <m/>
    <m/>
    <m/>
    <m/>
    <n v="0"/>
    <n v="0"/>
    <n v="0"/>
    <n v="0"/>
    <n v="0"/>
    <n v="0"/>
    <n v="0"/>
    <n v="0"/>
    <n v="0"/>
    <n v="0"/>
    <n v="0"/>
    <n v="0"/>
    <n v="0"/>
    <n v="0"/>
    <n v="0"/>
    <n v="0"/>
    <n v="0"/>
    <n v="0"/>
    <n v="0"/>
    <n v="0"/>
    <n v="0"/>
    <n v="0"/>
    <n v="0"/>
    <n v="0"/>
    <n v="0"/>
    <x v="0"/>
    <e v="#REF!"/>
    <x v="5"/>
  </r>
  <r>
    <s v="L2RQ17KA3P1MATCHA DUST"/>
    <s v="12/01/2021"/>
    <d v="2021-05-06T00:00:00"/>
    <m/>
    <x v="0"/>
    <x v="6"/>
    <s v="004.275.080.088"/>
    <s v="L2RQ17KA3P1"/>
    <s v="ACTIVE PANTS_MINI ME"/>
    <s v="G8CC"/>
    <s v="MATCHA DUST"/>
    <s v="PUNTO MILANO ECO 290GSM"/>
    <s v="CN"/>
    <n v="46"/>
    <x v="3"/>
    <n v="39000"/>
    <n v="189"/>
    <n v="14.26"/>
    <n v="0.31"/>
    <m/>
    <m/>
    <m/>
    <m/>
    <m/>
    <m/>
    <m/>
    <m/>
    <m/>
    <n v="0"/>
    <n v="0"/>
    <n v="0"/>
    <n v="0"/>
    <n v="0"/>
    <n v="0"/>
    <n v="0"/>
    <n v="0"/>
    <n v="0"/>
    <n v="0"/>
    <n v="0"/>
    <n v="0"/>
    <n v="0"/>
    <n v="0"/>
    <n v="0"/>
    <n v="0"/>
    <n v="0"/>
    <n v="0"/>
    <n v="0"/>
    <n v="0"/>
    <n v="0"/>
    <n v="0"/>
    <n v="0"/>
    <n v="0"/>
    <n v="0"/>
    <x v="0"/>
    <e v="#REF!"/>
    <x v="0"/>
  </r>
  <r>
    <s v="L2RQ17KA3P1MUTED STONE"/>
    <s v="12/01/2021"/>
    <d v="2021-05-06T00:00:00"/>
    <m/>
    <x v="0"/>
    <x v="6"/>
    <s v="004.275.080.088"/>
    <s v="L2RQ17KA3P1"/>
    <s v="ACTIVE PANTS_MINI ME"/>
    <s v="G9L9"/>
    <s v="MUTED STONE"/>
    <s v="PUNTO MILANO ECO 290GSM"/>
    <s v="CN"/>
    <n v="46"/>
    <x v="3"/>
    <n v="39000"/>
    <n v="189"/>
    <n v="14.26"/>
    <n v="0.31"/>
    <m/>
    <m/>
    <m/>
    <m/>
    <m/>
    <m/>
    <m/>
    <m/>
    <m/>
    <n v="0"/>
    <n v="0"/>
    <n v="0"/>
    <n v="0"/>
    <n v="0"/>
    <n v="0"/>
    <n v="0"/>
    <n v="0"/>
    <n v="0"/>
    <n v="0"/>
    <n v="0"/>
    <n v="0"/>
    <n v="0"/>
    <n v="0"/>
    <n v="0"/>
    <n v="0"/>
    <n v="0"/>
    <n v="0"/>
    <n v="0"/>
    <n v="0"/>
    <n v="0"/>
    <n v="0"/>
    <n v="0"/>
    <n v="0"/>
    <n v="0"/>
    <x v="0"/>
    <e v="#REF!"/>
    <x v="5"/>
  </r>
  <r>
    <s v="L2RQ18WO074SALT WHITE"/>
    <s v="01/01/2022"/>
    <d v="2021-05-06T00:00:00"/>
    <m/>
    <x v="1"/>
    <x v="6"/>
    <s v="004.275.013.013"/>
    <s v="L2RQ18WO074"/>
    <s v="ACTIVE PANTS_MINI ME"/>
    <s v="G018"/>
    <s v="SALT WHITE"/>
    <s v="CRISPY RIPSTOP STR"/>
    <s v="CN"/>
    <n v="46"/>
    <x v="3"/>
    <n v="39000"/>
    <n v="189"/>
    <n v="14.26"/>
    <n v="0.31"/>
    <m/>
    <m/>
    <m/>
    <m/>
    <m/>
    <m/>
    <m/>
    <m/>
    <m/>
    <n v="0"/>
    <n v="0"/>
    <n v="0"/>
    <n v="0"/>
    <n v="0"/>
    <n v="0"/>
    <n v="0"/>
    <n v="0"/>
    <n v="0"/>
    <n v="0"/>
    <n v="0"/>
    <n v="0"/>
    <n v="0"/>
    <n v="0"/>
    <n v="0"/>
    <n v="0"/>
    <n v="0"/>
    <n v="0"/>
    <n v="0"/>
    <n v="0"/>
    <n v="0"/>
    <n v="0"/>
    <n v="0"/>
    <n v="0"/>
    <n v="0"/>
    <x v="0"/>
    <e v="#REF!"/>
    <x v="5"/>
  </r>
  <r>
    <s v="L2RQ19KAIJ1Jet Black A996"/>
    <s v="02/01/2022"/>
    <d v="2021-05-06T00:00:00"/>
    <m/>
    <x v="0"/>
    <x v="6"/>
    <s v="004.275.080.088"/>
    <s v="L2RQ19KAIJ1"/>
    <s v="ACTIVE PANTS_MINIME"/>
    <s v="JBLK"/>
    <s v="Jet Black A996"/>
    <s v="COTTON-POLY RECYCLED UNBRUSHED"/>
    <s v="BD"/>
    <n v="42"/>
    <x v="3"/>
    <n v="29000"/>
    <n v="169"/>
    <n v="13.02"/>
    <n v="0.31"/>
    <m/>
    <m/>
    <m/>
    <m/>
    <m/>
    <m/>
    <m/>
    <m/>
    <m/>
    <n v="0"/>
    <n v="0"/>
    <n v="0"/>
    <n v="0"/>
    <n v="0"/>
    <n v="0"/>
    <n v="0"/>
    <n v="0"/>
    <n v="0"/>
    <n v="0"/>
    <n v="0"/>
    <n v="0"/>
    <n v="0"/>
    <n v="0"/>
    <n v="0"/>
    <n v="0"/>
    <n v="0"/>
    <n v="0"/>
    <n v="0"/>
    <n v="0"/>
    <n v="0"/>
    <n v="0"/>
    <n v="0"/>
    <n v="0"/>
    <n v="0"/>
    <x v="0"/>
    <e v="#REF!"/>
    <x v="5"/>
  </r>
  <r>
    <s v="L2RQ19KAIJ1SALT WHITE"/>
    <s v="02/01/2022"/>
    <d v="2021-05-06T00:00:00"/>
    <m/>
    <x v="0"/>
    <x v="6"/>
    <s v="004.275.080.088"/>
    <s v="L2RQ19KAIJ1"/>
    <s v="ACTIVE PANTS_MINIME"/>
    <s v="G018"/>
    <s v="SALT WHITE"/>
    <s v="COTTON-POLY RECYCLED UNBRUSHED"/>
    <s v="BD"/>
    <n v="42"/>
    <x v="3"/>
    <n v="29000"/>
    <n v="169"/>
    <n v="13.02"/>
    <n v="0.31"/>
    <m/>
    <m/>
    <m/>
    <m/>
    <m/>
    <m/>
    <m/>
    <m/>
    <m/>
    <n v="0"/>
    <n v="0"/>
    <n v="0"/>
    <n v="0"/>
    <n v="0"/>
    <n v="0"/>
    <n v="0"/>
    <n v="0"/>
    <n v="0"/>
    <n v="0"/>
    <n v="0"/>
    <n v="0"/>
    <n v="0"/>
    <n v="0"/>
    <n v="0"/>
    <n v="0"/>
    <n v="0"/>
    <n v="0"/>
    <n v="0"/>
    <n v="0"/>
    <n v="0"/>
    <n v="0"/>
    <n v="0"/>
    <n v="0"/>
    <n v="0"/>
    <x v="0"/>
    <e v="#REF!"/>
    <x v="0"/>
  </r>
  <r>
    <s v="L2RQ19KAIJ1SILK BLUE"/>
    <s v="02/01/2022"/>
    <d v="2021-05-06T00:00:00"/>
    <m/>
    <x v="0"/>
    <x v="6"/>
    <s v="004.275.080.088"/>
    <s v="L2RQ19KAIJ1"/>
    <s v="ACTIVE PANTS_MINIME"/>
    <s v="G7R1"/>
    <s v="SILK BLUE"/>
    <s v="COTTON-POLY RECYCLED UNBRUSHED"/>
    <s v="BD"/>
    <n v="42"/>
    <x v="3"/>
    <n v="29000"/>
    <n v="169"/>
    <n v="13.02"/>
    <n v="0.31"/>
    <m/>
    <m/>
    <m/>
    <m/>
    <m/>
    <m/>
    <m/>
    <m/>
    <m/>
    <n v="0"/>
    <n v="0"/>
    <n v="0"/>
    <n v="0"/>
    <n v="0"/>
    <n v="0"/>
    <n v="0"/>
    <n v="0"/>
    <n v="0"/>
    <n v="0"/>
    <n v="0"/>
    <n v="0"/>
    <n v="0"/>
    <n v="0"/>
    <n v="0"/>
    <n v="0"/>
    <n v="0"/>
    <n v="0"/>
    <n v="0"/>
    <n v="0"/>
    <n v="0"/>
    <n v="0"/>
    <n v="0"/>
    <n v="0"/>
    <n v="0"/>
    <x v="0"/>
    <e v="#REF!"/>
    <x v="0"/>
  </r>
  <r>
    <s v="L2RQ20K9V31BLUE LILY"/>
    <s v="12/01/2021"/>
    <d v="2021-05-06T00:00:00"/>
    <m/>
    <x v="0"/>
    <x v="6"/>
    <s v="004.275.080.084"/>
    <s v="L2RQ20K9V31"/>
    <s v="LS ACTIVE TOP_MINIME"/>
    <s v="G7T2"/>
    <s v="BLUE LILY"/>
    <s v="ORGANIC CO RECYCLE POLY 365"/>
    <s v="BD"/>
    <n v="39"/>
    <x v="3"/>
    <n v="29000"/>
    <n v="159"/>
    <n v="12.09"/>
    <n v="0.31"/>
    <m/>
    <m/>
    <m/>
    <m/>
    <m/>
    <m/>
    <m/>
    <m/>
    <m/>
    <n v="0"/>
    <n v="0"/>
    <n v="0"/>
    <n v="0"/>
    <n v="0"/>
    <n v="0"/>
    <n v="0"/>
    <n v="0"/>
    <n v="0"/>
    <n v="0"/>
    <n v="0"/>
    <n v="0"/>
    <n v="0"/>
    <n v="0"/>
    <n v="0"/>
    <n v="0"/>
    <n v="0"/>
    <n v="0"/>
    <n v="0"/>
    <n v="0"/>
    <n v="0"/>
    <n v="0"/>
    <n v="0"/>
    <n v="0"/>
    <n v="0"/>
    <x v="0"/>
    <e v="#REF!"/>
    <x v="0"/>
  </r>
  <r>
    <s v="L2RQ20K9V31Jet Black A996"/>
    <s v="12/01/2021"/>
    <d v="2021-05-06T00:00:00"/>
    <m/>
    <x v="0"/>
    <x v="6"/>
    <s v="004.275.080.084"/>
    <s v="L2RQ20K9V31"/>
    <s v="LS ACTIVE TOP_MINIME"/>
    <s v="JBLK"/>
    <s v="Jet Black A996"/>
    <s v="ORGANIC CO RECYCLE POLY 365"/>
    <s v="BD"/>
    <n v="39"/>
    <x v="3"/>
    <n v="29000"/>
    <n v="159"/>
    <n v="12.09"/>
    <n v="0.31"/>
    <m/>
    <m/>
    <m/>
    <m/>
    <m/>
    <m/>
    <m/>
    <m/>
    <m/>
    <n v="0"/>
    <n v="0"/>
    <n v="0"/>
    <n v="0"/>
    <n v="0"/>
    <n v="0"/>
    <n v="0"/>
    <n v="0"/>
    <n v="0"/>
    <n v="0"/>
    <n v="0"/>
    <n v="0"/>
    <n v="0"/>
    <n v="0"/>
    <n v="0"/>
    <n v="0"/>
    <n v="0"/>
    <n v="0"/>
    <n v="0"/>
    <n v="0"/>
    <n v="0"/>
    <n v="0"/>
    <n v="0"/>
    <n v="0"/>
    <n v="0"/>
    <x v="0"/>
    <e v="#REF!"/>
    <x v="5"/>
  </r>
  <r>
    <s v="L2RQ20K9V31LIGHT STONE HEATHER"/>
    <s v="12/01/2021"/>
    <d v="2021-05-06T00:00:00"/>
    <m/>
    <x v="0"/>
    <x v="6"/>
    <s v="004.275.080.084"/>
    <s v="L2RQ20K9V31"/>
    <s v="LS ACTIVE TOP_MINIME"/>
    <s v="H9C9"/>
    <s v="LIGHT STONE HEATHER"/>
    <s v="ORGANIC CO RECYCLE POLY 365"/>
    <s v="BD"/>
    <n v="39"/>
    <x v="3"/>
    <n v="29000"/>
    <n v="159"/>
    <n v="12.09"/>
    <n v="0.31"/>
    <m/>
    <m/>
    <m/>
    <m/>
    <m/>
    <m/>
    <m/>
    <m/>
    <m/>
    <n v="0"/>
    <n v="0"/>
    <n v="0"/>
    <n v="0"/>
    <n v="0"/>
    <n v="0"/>
    <n v="0"/>
    <n v="0"/>
    <n v="0"/>
    <n v="0"/>
    <n v="0"/>
    <n v="0"/>
    <n v="0"/>
    <n v="0"/>
    <n v="0"/>
    <n v="0"/>
    <n v="0"/>
    <n v="0"/>
    <n v="0"/>
    <n v="0"/>
    <n v="0"/>
    <n v="0"/>
    <n v="0"/>
    <n v="0"/>
    <n v="0"/>
    <x v="0"/>
    <e v="#REF!"/>
    <x v="5"/>
  </r>
  <r>
    <s v="L2RQ20K9V31SALT WHITE"/>
    <s v="12/01/2021"/>
    <d v="2021-05-06T00:00:00"/>
    <m/>
    <x v="0"/>
    <x v="6"/>
    <s v="004.275.080.084"/>
    <s v="L2RQ20K9V31"/>
    <s v="LS ACTIVE TOP_MINIME"/>
    <s v="G018"/>
    <s v="SALT WHITE"/>
    <s v="ORGANIC CO RECYCLE POLY 365"/>
    <s v="BD"/>
    <n v="39"/>
    <x v="3"/>
    <n v="29000"/>
    <n v="159"/>
    <n v="12.09"/>
    <n v="0.31"/>
    <m/>
    <m/>
    <m/>
    <m/>
    <m/>
    <m/>
    <m/>
    <m/>
    <m/>
    <n v="0"/>
    <n v="0"/>
    <n v="0"/>
    <n v="0"/>
    <n v="0"/>
    <n v="0"/>
    <n v="0"/>
    <n v="0"/>
    <n v="0"/>
    <n v="0"/>
    <n v="0"/>
    <n v="0"/>
    <n v="0"/>
    <n v="0"/>
    <n v="0"/>
    <n v="0"/>
    <n v="0"/>
    <n v="0"/>
    <n v="0"/>
    <n v="0"/>
    <n v="0"/>
    <n v="0"/>
    <n v="0"/>
    <n v="0"/>
    <n v="0"/>
    <x v="0"/>
    <e v="#REF!"/>
    <x v="5"/>
  </r>
  <r>
    <s v="L2RQ21K6ZS1ALIEN BLUE"/>
    <s v="12/01/2021"/>
    <d v="2021-05-06T00:00:00"/>
    <m/>
    <x v="0"/>
    <x v="6"/>
    <s v="004.275.080.084"/>
    <s v="L2RQ21K6ZS1"/>
    <s v="LS SWEATSHIRT W/ZIP_MINIME"/>
    <s v="G7IA"/>
    <s v="ALIEN BLUE"/>
    <s v="ORGANIC CLEAR STR FLEECE 320"/>
    <s v="BD"/>
    <n v="46"/>
    <x v="3"/>
    <n v="39000"/>
    <n v="189"/>
    <n v="14.26"/>
    <n v="0.31"/>
    <m/>
    <m/>
    <m/>
    <m/>
    <m/>
    <m/>
    <m/>
    <m/>
    <m/>
    <n v="0"/>
    <n v="0"/>
    <n v="0"/>
    <n v="0"/>
    <n v="0"/>
    <n v="0"/>
    <n v="0"/>
    <n v="0"/>
    <n v="0"/>
    <n v="0"/>
    <n v="0"/>
    <n v="0"/>
    <n v="0"/>
    <n v="0"/>
    <n v="0"/>
    <n v="0"/>
    <n v="0"/>
    <n v="0"/>
    <n v="0"/>
    <n v="0"/>
    <n v="0"/>
    <n v="0"/>
    <n v="0"/>
    <n v="0"/>
    <n v="0"/>
    <x v="0"/>
    <e v="#REF!"/>
    <x v="0"/>
  </r>
  <r>
    <s v="L2RQ21K6ZS1MUTED STONE"/>
    <s v="12/01/2021"/>
    <d v="2021-05-06T00:00:00"/>
    <m/>
    <x v="0"/>
    <x v="6"/>
    <s v="004.275.080.084"/>
    <s v="L2RQ21K6ZS1"/>
    <s v="LS SWEATSHIRT W/ZIP_MINIME"/>
    <s v="G9L9"/>
    <s v="MUTED STONE"/>
    <s v="ORGANIC CLEAR STR FLEECE 320"/>
    <s v="BD"/>
    <n v="46"/>
    <x v="3"/>
    <n v="39000"/>
    <n v="189"/>
    <n v="14.26"/>
    <n v="0.31"/>
    <m/>
    <m/>
    <m/>
    <m/>
    <m/>
    <m/>
    <m/>
    <m/>
    <m/>
    <n v="0"/>
    <n v="0"/>
    <n v="0"/>
    <n v="0"/>
    <n v="0"/>
    <n v="0"/>
    <n v="0"/>
    <n v="0"/>
    <n v="0"/>
    <n v="0"/>
    <n v="0"/>
    <n v="0"/>
    <n v="0"/>
    <n v="0"/>
    <n v="0"/>
    <n v="0"/>
    <n v="0"/>
    <n v="0"/>
    <n v="0"/>
    <n v="0"/>
    <n v="0"/>
    <n v="0"/>
    <n v="0"/>
    <n v="0"/>
    <n v="0"/>
    <x v="0"/>
    <e v="#REF!"/>
    <x v="0"/>
  </r>
  <r>
    <s v="L2RQ21K6ZS1OLIVE MORNING"/>
    <s v="12/01/2021"/>
    <d v="2021-05-06T00:00:00"/>
    <m/>
    <x v="0"/>
    <x v="6"/>
    <s v="004.275.080.084"/>
    <s v="L2RQ21K6ZS1"/>
    <s v="LS SWEATSHIRT W/ZIP_MINIME"/>
    <s v="G8F6"/>
    <s v="OLIVE MORNING"/>
    <s v="ORGANIC CLEAR STR FLEECE 320"/>
    <s v="BD"/>
    <n v="46"/>
    <x v="3"/>
    <n v="39000"/>
    <n v="189"/>
    <n v="14.26"/>
    <n v="0.31"/>
    <m/>
    <m/>
    <m/>
    <m/>
    <m/>
    <m/>
    <m/>
    <m/>
    <m/>
    <n v="0"/>
    <n v="0"/>
    <n v="0"/>
    <n v="0"/>
    <n v="0"/>
    <n v="0"/>
    <n v="0"/>
    <n v="0"/>
    <n v="0"/>
    <n v="0"/>
    <n v="0"/>
    <n v="0"/>
    <n v="0"/>
    <n v="0"/>
    <n v="0"/>
    <n v="0"/>
    <n v="0"/>
    <n v="0"/>
    <n v="0"/>
    <n v="0"/>
    <n v="0"/>
    <n v="0"/>
    <n v="0"/>
    <n v="0"/>
    <n v="0"/>
    <x v="0"/>
    <e v="#REF!"/>
    <x v="0"/>
  </r>
  <r>
    <s v="L2RQ21K6ZS1SMART BLUE"/>
    <s v="12/01/2021"/>
    <d v="2021-05-06T00:00:00"/>
    <m/>
    <x v="0"/>
    <x v="6"/>
    <s v="004.275.080.084"/>
    <s v="L2RQ21K6ZS1"/>
    <s v="LS SWEATSHIRT W/ZIP_MINIME"/>
    <s v="G7V2"/>
    <s v="SMART BLUE"/>
    <s v="ORGANIC CLEAR STR FLEECE 320"/>
    <s v="BD"/>
    <n v="46"/>
    <x v="3"/>
    <n v="39000"/>
    <n v="189"/>
    <n v="14.26"/>
    <n v="0.31"/>
    <m/>
    <m/>
    <m/>
    <m/>
    <m/>
    <m/>
    <m/>
    <m/>
    <m/>
    <n v="0"/>
    <n v="0"/>
    <n v="0"/>
    <n v="0"/>
    <n v="0"/>
    <n v="0"/>
    <n v="0"/>
    <n v="0"/>
    <n v="0"/>
    <n v="0"/>
    <n v="0"/>
    <n v="0"/>
    <n v="0"/>
    <n v="0"/>
    <n v="0"/>
    <n v="0"/>
    <n v="0"/>
    <n v="0"/>
    <n v="0"/>
    <n v="0"/>
    <n v="0"/>
    <n v="0"/>
    <n v="0"/>
    <n v="0"/>
    <n v="0"/>
    <x v="0"/>
    <e v="#REF!"/>
    <x v="0"/>
  </r>
  <r>
    <s v="L2RQ22WO065Jet Black A996"/>
    <s v="12/01/2021"/>
    <d v="2021-05-06T00:00:00"/>
    <m/>
    <x v="1"/>
    <x v="6"/>
    <s v="004.275.050.050"/>
    <s v="L2RQ22WO065"/>
    <s v="LS BOMBER JACKET_MINI ME"/>
    <s v="JBLK"/>
    <s v="Jet Black A996"/>
    <s v="SOFT TOUCH BONDED TECH POLY"/>
    <s v="CN"/>
    <n v="46"/>
    <x v="3"/>
    <n v="39000"/>
    <n v="189"/>
    <n v="14.26"/>
    <n v="0.31"/>
    <m/>
    <m/>
    <m/>
    <m/>
    <m/>
    <m/>
    <m/>
    <m/>
    <m/>
    <n v="0"/>
    <n v="0"/>
    <n v="0"/>
    <n v="0"/>
    <n v="0"/>
    <n v="0"/>
    <n v="0"/>
    <n v="0"/>
    <n v="0"/>
    <n v="0"/>
    <n v="0"/>
    <n v="0"/>
    <n v="0"/>
    <n v="0"/>
    <n v="0"/>
    <n v="0"/>
    <n v="0"/>
    <n v="0"/>
    <n v="0"/>
    <n v="0"/>
    <n v="0"/>
    <n v="0"/>
    <n v="0"/>
    <n v="0"/>
    <n v="0"/>
    <x v="0"/>
    <e v="#REF!"/>
    <x v="5"/>
  </r>
  <r>
    <s v="L2RQ22WO065SMART BLUE"/>
    <s v="12/01/2021"/>
    <d v="2021-05-06T00:00:00"/>
    <m/>
    <x v="1"/>
    <x v="6"/>
    <s v="004.275.050.050"/>
    <s v="L2RQ22WO065"/>
    <s v="LS BOMBER JACKET_MINI ME"/>
    <s v="G7V2"/>
    <s v="SMART BLUE"/>
    <s v="SOFT TOUCH BONDED TECH POLY"/>
    <s v="CN"/>
    <n v="46"/>
    <x v="3"/>
    <n v="39000"/>
    <n v="189"/>
    <n v="14.26"/>
    <n v="0.31"/>
    <m/>
    <m/>
    <m/>
    <m/>
    <m/>
    <m/>
    <m/>
    <m/>
    <m/>
    <n v="0"/>
    <n v="0"/>
    <n v="0"/>
    <n v="0"/>
    <n v="0"/>
    <n v="0"/>
    <n v="0"/>
    <n v="0"/>
    <n v="0"/>
    <n v="0"/>
    <n v="0"/>
    <n v="0"/>
    <n v="0"/>
    <n v="0"/>
    <n v="0"/>
    <n v="0"/>
    <n v="0"/>
    <n v="0"/>
    <n v="0"/>
    <n v="0"/>
    <n v="0"/>
    <n v="0"/>
    <n v="0"/>
    <n v="0"/>
    <n v="0"/>
    <x v="0"/>
    <e v="#REF!"/>
    <x v="5"/>
  </r>
  <r>
    <s v="L2RQ22WO065ATMOSPHERE BLUE"/>
    <s v="12/01/2021"/>
    <d v="2021-05-06T00:00:00"/>
    <m/>
    <x v="1"/>
    <x v="6"/>
    <s v="004.275.050.050"/>
    <s v="L2RQ22WO065"/>
    <s v="LS BOMBER JACKET_MINI ME"/>
    <s v="G7K7"/>
    <s v="ATMOSPHERE BLUE"/>
    <s v="SOFT TOUCH BONDED TECH POLY"/>
    <s v="CN"/>
    <n v="46"/>
    <x v="3"/>
    <n v="39000"/>
    <n v="189"/>
    <n v="14.26"/>
    <n v="0.31"/>
    <m/>
    <m/>
    <m/>
    <m/>
    <m/>
    <m/>
    <m/>
    <m/>
    <m/>
    <n v="0"/>
    <n v="0"/>
    <n v="0"/>
    <n v="0"/>
    <n v="0"/>
    <n v="0"/>
    <n v="0"/>
    <n v="0"/>
    <n v="0"/>
    <n v="0"/>
    <n v="0"/>
    <n v="0"/>
    <n v="0"/>
    <n v="0"/>
    <n v="0"/>
    <n v="0"/>
    <n v="0"/>
    <n v="0"/>
    <n v="0"/>
    <n v="0"/>
    <n v="0"/>
    <n v="0"/>
    <n v="0"/>
    <n v="0"/>
    <n v="0"/>
    <x v="0"/>
    <e v="#REF!"/>
    <x v="5"/>
  </r>
  <r>
    <s v="L2RQ22WO065SEASIDE MIST"/>
    <s v="12/01/2021"/>
    <d v="2021-05-06T00:00:00"/>
    <m/>
    <x v="1"/>
    <x v="6"/>
    <s v="004.275.050.050"/>
    <s v="L2RQ22WO065"/>
    <s v="LS BOMBER JACKET_MINI ME"/>
    <s v="G9H0"/>
    <s v="SEASIDE MIST"/>
    <s v="SOFT TOUCH BONDED TECH POLY"/>
    <s v="CN"/>
    <n v="46"/>
    <x v="3"/>
    <n v="39000"/>
    <n v="189"/>
    <n v="14.26"/>
    <n v="0.31"/>
    <m/>
    <m/>
    <m/>
    <m/>
    <m/>
    <m/>
    <m/>
    <m/>
    <m/>
    <n v="0"/>
    <n v="0"/>
    <n v="0"/>
    <n v="0"/>
    <n v="0"/>
    <n v="0"/>
    <n v="0"/>
    <n v="0"/>
    <n v="0"/>
    <n v="0"/>
    <n v="0"/>
    <n v="0"/>
    <n v="0"/>
    <n v="0"/>
    <n v="0"/>
    <n v="0"/>
    <n v="0"/>
    <n v="0"/>
    <n v="0"/>
    <n v="0"/>
    <n v="0"/>
    <n v="0"/>
    <n v="0"/>
    <n v="0"/>
    <n v="0"/>
    <x v="0"/>
    <e v="#REF!"/>
    <x v="5"/>
  </r>
  <r>
    <s v="L2RQ24KA3P1FOG GRAY"/>
    <s v="12/01/2021"/>
    <d v="2021-05-06T00:00:00"/>
    <m/>
    <x v="0"/>
    <x v="6"/>
    <s v="004.275.080.084"/>
    <s v="L2RQ24KA3P1"/>
    <s v="HOODED LS ACTIVE TOP_MINI ME"/>
    <s v="G7HZ"/>
    <s v="FOG GRAY"/>
    <s v="PUNTO MILANO ECO 290GSM"/>
    <s v="CN"/>
    <n v="59"/>
    <x v="3"/>
    <n v="49000"/>
    <n v="239"/>
    <n v="18.29"/>
    <n v="0.31"/>
    <m/>
    <m/>
    <m/>
    <m/>
    <m/>
    <m/>
    <m/>
    <m/>
    <m/>
    <n v="0"/>
    <n v="0"/>
    <n v="0"/>
    <n v="0"/>
    <n v="0"/>
    <n v="0"/>
    <n v="0"/>
    <n v="0"/>
    <n v="0"/>
    <n v="0"/>
    <n v="0"/>
    <n v="0"/>
    <n v="0"/>
    <n v="0"/>
    <n v="0"/>
    <n v="0"/>
    <n v="0"/>
    <n v="0"/>
    <n v="0"/>
    <n v="0"/>
    <n v="0"/>
    <n v="0"/>
    <n v="0"/>
    <n v="0"/>
    <n v="0"/>
    <x v="0"/>
    <e v="#REF!"/>
    <x v="5"/>
  </r>
  <r>
    <s v="L2RQ24KA3P1Jet Black A996"/>
    <s v="12/01/2021"/>
    <d v="2021-05-06T00:00:00"/>
    <m/>
    <x v="0"/>
    <x v="6"/>
    <s v="004.275.080.084"/>
    <s v="L2RQ24KA3P1"/>
    <s v="HOODED LS ACTIVE TOP_MINI ME"/>
    <s v="JBLK"/>
    <s v="Jet Black A996"/>
    <s v="PUNTO MILANO ECO 290GSM"/>
    <s v="CN"/>
    <n v="59"/>
    <x v="3"/>
    <n v="49000"/>
    <n v="239"/>
    <n v="18.29"/>
    <n v="0.31"/>
    <m/>
    <m/>
    <m/>
    <m/>
    <m/>
    <m/>
    <m/>
    <m/>
    <m/>
    <n v="0"/>
    <n v="0"/>
    <n v="0"/>
    <n v="0"/>
    <n v="0"/>
    <n v="0"/>
    <n v="0"/>
    <n v="0"/>
    <n v="0"/>
    <n v="0"/>
    <n v="0"/>
    <n v="0"/>
    <n v="0"/>
    <n v="0"/>
    <n v="0"/>
    <n v="0"/>
    <n v="0"/>
    <n v="0"/>
    <n v="0"/>
    <n v="0"/>
    <n v="0"/>
    <n v="0"/>
    <n v="0"/>
    <n v="0"/>
    <n v="0"/>
    <x v="0"/>
    <e v="#REF!"/>
    <x v="0"/>
  </r>
  <r>
    <s v="L2RQ24KA3P1MATCHA DUST"/>
    <s v="12/01/2021"/>
    <d v="2021-05-06T00:00:00"/>
    <m/>
    <x v="0"/>
    <x v="6"/>
    <s v="004.275.080.084"/>
    <s v="L2RQ24KA3P1"/>
    <s v="HOODED LS ACTIVE TOP_MINI ME"/>
    <s v="G8CC"/>
    <s v="MATCHA DUST"/>
    <s v="PUNTO MILANO ECO 290GSM"/>
    <s v="CN"/>
    <n v="59"/>
    <x v="3"/>
    <n v="49000"/>
    <n v="239"/>
    <n v="18.29"/>
    <n v="0.31"/>
    <m/>
    <m/>
    <m/>
    <m/>
    <m/>
    <m/>
    <m/>
    <m/>
    <m/>
    <n v="0"/>
    <n v="0"/>
    <n v="0"/>
    <n v="0"/>
    <n v="0"/>
    <n v="0"/>
    <n v="0"/>
    <n v="0"/>
    <n v="0"/>
    <n v="0"/>
    <n v="0"/>
    <n v="0"/>
    <n v="0"/>
    <n v="0"/>
    <n v="0"/>
    <n v="0"/>
    <n v="0"/>
    <n v="0"/>
    <n v="0"/>
    <n v="0"/>
    <n v="0"/>
    <n v="0"/>
    <n v="0"/>
    <n v="0"/>
    <n v="0"/>
    <x v="0"/>
    <e v="#REF!"/>
    <x v="0"/>
  </r>
  <r>
    <s v="L2RQ24KA3P1MUTED STONE"/>
    <s v="12/01/2021"/>
    <d v="2021-05-06T00:00:00"/>
    <m/>
    <x v="0"/>
    <x v="6"/>
    <s v="004.275.080.084"/>
    <s v="L2RQ24KA3P1"/>
    <s v="HOODED LS ACTIVE TOP_MINI ME"/>
    <s v="G9L9"/>
    <s v="MUTED STONE"/>
    <s v="PUNTO MILANO ECO 290GSM"/>
    <s v="CN"/>
    <n v="59"/>
    <x v="3"/>
    <n v="49000"/>
    <n v="239"/>
    <n v="18.29"/>
    <n v="0.31"/>
    <m/>
    <m/>
    <m/>
    <m/>
    <m/>
    <m/>
    <m/>
    <m/>
    <m/>
    <n v="0"/>
    <n v="0"/>
    <n v="0"/>
    <n v="0"/>
    <n v="0"/>
    <n v="0"/>
    <n v="0"/>
    <n v="0"/>
    <n v="0"/>
    <n v="0"/>
    <n v="0"/>
    <n v="0"/>
    <n v="0"/>
    <n v="0"/>
    <n v="0"/>
    <n v="0"/>
    <n v="0"/>
    <n v="0"/>
    <n v="0"/>
    <n v="0"/>
    <n v="0"/>
    <n v="0"/>
    <n v="0"/>
    <n v="0"/>
    <n v="0"/>
    <x v="0"/>
    <e v="#REF!"/>
    <x v="0"/>
  </r>
  <r>
    <s v="L2RQ25WO074SALT WHITE"/>
    <s v="01/01/2022"/>
    <d v="2021-05-06T00:00:00"/>
    <m/>
    <x v="1"/>
    <x v="6"/>
    <s v="004.275.090.091"/>
    <s v="L2RQ25WO074"/>
    <s v="LS ACTIVE TOP W/ZIP_MINI ME"/>
    <s v="G018"/>
    <s v="SALT WHITE"/>
    <s v="CRISPY RIPSTOP STR"/>
    <s v="CN"/>
    <n v="49"/>
    <x v="3"/>
    <n v="39000"/>
    <n v="199"/>
    <n v="15.19"/>
    <n v="0.31"/>
    <m/>
    <m/>
    <m/>
    <m/>
    <m/>
    <m/>
    <m/>
    <m/>
    <m/>
    <n v="0"/>
    <n v="0"/>
    <n v="0"/>
    <n v="0"/>
    <n v="0"/>
    <n v="0"/>
    <n v="0"/>
    <n v="0"/>
    <n v="0"/>
    <n v="0"/>
    <n v="0"/>
    <n v="0"/>
    <n v="0"/>
    <n v="0"/>
    <n v="0"/>
    <n v="0"/>
    <n v="0"/>
    <n v="0"/>
    <n v="0"/>
    <n v="0"/>
    <n v="0"/>
    <n v="0"/>
    <n v="0"/>
    <n v="0"/>
    <n v="0"/>
    <x v="0"/>
    <e v="#REF!"/>
    <x v="0"/>
  </r>
  <r>
    <s v="L2RQ26KAIJ1BLACK AND LAVA BLOCKING"/>
    <s v="02/01/2022"/>
    <d v="2021-05-06T00:00:00"/>
    <m/>
    <x v="0"/>
    <x v="6"/>
    <s v="004.275.080.084"/>
    <s v="L2RQ26KAIJ1"/>
    <s v="HODDED LS ACTIVE TOP W/ZIP_MIN"/>
    <s v="F9EX"/>
    <s v="BLACK AND LAVA BLOCKING"/>
    <s v="COTTON-POLY RECYCLED UNBRUSHED"/>
    <s v="BD"/>
    <n v="46"/>
    <x v="3"/>
    <n v="39000"/>
    <n v="189"/>
    <n v="14.26"/>
    <n v="0.31"/>
    <m/>
    <m/>
    <m/>
    <m/>
    <m/>
    <m/>
    <m/>
    <m/>
    <m/>
    <n v="0"/>
    <n v="0"/>
    <n v="0"/>
    <n v="0"/>
    <n v="0"/>
    <n v="0"/>
    <n v="0"/>
    <n v="0"/>
    <n v="0"/>
    <n v="0"/>
    <n v="0"/>
    <n v="0"/>
    <n v="0"/>
    <n v="0"/>
    <n v="0"/>
    <n v="0"/>
    <n v="0"/>
    <n v="0"/>
    <n v="0"/>
    <n v="0"/>
    <n v="0"/>
    <n v="0"/>
    <n v="0"/>
    <n v="0"/>
    <n v="0"/>
    <x v="0"/>
    <e v="#REF!"/>
    <x v="0"/>
  </r>
  <r>
    <s v="L2RQ26KAIJ1BLUE AND WHITE BLOCKING"/>
    <s v="02/01/2022"/>
    <d v="2021-05-06T00:00:00"/>
    <m/>
    <x v="0"/>
    <x v="6"/>
    <s v="004.275.080.084"/>
    <s v="L2RQ26KAIJ1"/>
    <s v="HODDED LS ACTIVE TOP W/ZIP_MIN"/>
    <s v="F78X"/>
    <s v="BLUE AND WHITE BLOCKING"/>
    <s v="COTTON-POLY RECYCLED UNBRUSHED"/>
    <s v="BD"/>
    <n v="46"/>
    <x v="3"/>
    <n v="39000"/>
    <n v="189"/>
    <n v="14.26"/>
    <n v="0.31"/>
    <m/>
    <m/>
    <m/>
    <m/>
    <m/>
    <m/>
    <m/>
    <m/>
    <m/>
    <n v="0"/>
    <n v="0"/>
    <n v="0"/>
    <n v="0"/>
    <n v="0"/>
    <n v="0"/>
    <n v="0"/>
    <n v="0"/>
    <n v="0"/>
    <n v="0"/>
    <n v="0"/>
    <n v="0"/>
    <n v="0"/>
    <n v="0"/>
    <n v="0"/>
    <n v="0"/>
    <n v="0"/>
    <n v="0"/>
    <n v="0"/>
    <n v="0"/>
    <n v="0"/>
    <n v="0"/>
    <n v="0"/>
    <n v="0"/>
    <n v="0"/>
    <x v="0"/>
    <e v="#REF!"/>
    <x v="0"/>
  </r>
  <r>
    <s v="L2RQ26KAIJ1WHITE AND GREY BLOCKING"/>
    <s v="02/01/2022"/>
    <d v="2021-05-06T00:00:00"/>
    <m/>
    <x v="0"/>
    <x v="6"/>
    <s v="004.275.080.084"/>
    <s v="L2RQ26KAIJ1"/>
    <s v="HODDED LS ACTIVE TOP W/ZIP_MIN"/>
    <s v="F04D"/>
    <s v="WHITE AND GREY BLOCKING"/>
    <s v="COTTON-POLY RECYCLED UNBRUSHED"/>
    <s v="BD"/>
    <n v="46"/>
    <x v="3"/>
    <n v="39000"/>
    <n v="189"/>
    <n v="14.26"/>
    <n v="0.31"/>
    <m/>
    <m/>
    <m/>
    <m/>
    <m/>
    <m/>
    <m/>
    <m/>
    <m/>
    <n v="0"/>
    <n v="0"/>
    <n v="0"/>
    <n v="0"/>
    <n v="0"/>
    <n v="0"/>
    <n v="0"/>
    <n v="0"/>
    <n v="0"/>
    <n v="0"/>
    <n v="0"/>
    <n v="0"/>
    <n v="0"/>
    <n v="0"/>
    <n v="0"/>
    <n v="0"/>
    <n v="0"/>
    <n v="0"/>
    <n v="0"/>
    <n v="0"/>
    <n v="0"/>
    <n v="0"/>
    <n v="0"/>
    <n v="0"/>
    <n v="0"/>
    <x v="0"/>
    <e v="#REF!"/>
    <x v="0"/>
  </r>
  <r>
    <s v="L2RQ27KAIJ1HIGH DEF BLUE"/>
    <s v="02/01/2022"/>
    <d v="2021-05-06T00:00:00"/>
    <m/>
    <x v="0"/>
    <x v="6"/>
    <s v="004.275.080.084"/>
    <s v="L2RQ27KAIJ1"/>
    <s v="LS ACTIVE TOP_MINIME"/>
    <s v="HDFB"/>
    <s v="HIGH DEF BLUE"/>
    <s v="COTTON-POLY RECYCLED UNBRUSHED"/>
    <s v="BD"/>
    <n v="42"/>
    <x v="3"/>
    <n v="29000"/>
    <n v="169"/>
    <n v="13.02"/>
    <n v="0.31"/>
    <m/>
    <m/>
    <m/>
    <m/>
    <m/>
    <m/>
    <m/>
    <m/>
    <m/>
    <n v="0"/>
    <n v="0"/>
    <n v="0"/>
    <n v="0"/>
    <n v="0"/>
    <n v="0"/>
    <n v="0"/>
    <n v="0"/>
    <n v="0"/>
    <n v="0"/>
    <n v="0"/>
    <n v="0"/>
    <n v="0"/>
    <n v="0"/>
    <n v="0"/>
    <n v="0"/>
    <n v="0"/>
    <n v="0"/>
    <n v="0"/>
    <n v="0"/>
    <n v="0"/>
    <n v="0"/>
    <n v="0"/>
    <n v="0"/>
    <n v="0"/>
    <x v="0"/>
    <e v="#REF!"/>
    <x v="0"/>
  </r>
  <r>
    <s v="L2RQ27KAIJ1ICE HEATHER"/>
    <s v="02/01/2022"/>
    <d v="2021-05-06T00:00:00"/>
    <m/>
    <x v="0"/>
    <x v="6"/>
    <s v="004.275.080.084"/>
    <s v="L2RQ27KAIJ1"/>
    <s v="LS ACTIVE TOP_MINIME"/>
    <s v="H9E1"/>
    <s v="ICE HEATHER"/>
    <s v="COTTON-POLY RECYCLED UNBRUSHED"/>
    <s v="BD"/>
    <n v="42"/>
    <x v="3"/>
    <n v="29000"/>
    <n v="169"/>
    <n v="13.02"/>
    <n v="0.31"/>
    <m/>
    <m/>
    <m/>
    <m/>
    <m/>
    <m/>
    <m/>
    <m/>
    <m/>
    <n v="0"/>
    <n v="0"/>
    <n v="0"/>
    <n v="0"/>
    <n v="0"/>
    <n v="0"/>
    <n v="0"/>
    <n v="0"/>
    <n v="0"/>
    <n v="0"/>
    <n v="0"/>
    <n v="0"/>
    <n v="0"/>
    <n v="0"/>
    <n v="0"/>
    <n v="0"/>
    <n v="0"/>
    <n v="0"/>
    <n v="0"/>
    <n v="0"/>
    <n v="0"/>
    <n v="0"/>
    <n v="0"/>
    <n v="0"/>
    <n v="0"/>
    <x v="0"/>
    <e v="#REF!"/>
    <x v="0"/>
  </r>
  <r>
    <s v="L2RQ27KAIJ1SALT WHITE"/>
    <s v="02/01/2022"/>
    <d v="2021-05-06T00:00:00"/>
    <m/>
    <x v="0"/>
    <x v="6"/>
    <s v="004.275.080.084"/>
    <s v="L2RQ27KAIJ1"/>
    <s v="LS ACTIVE TOP_MINIME"/>
    <s v="G018"/>
    <s v="SALT WHITE"/>
    <s v="COTTON-POLY RECYCLED UNBRUSHED"/>
    <s v="BD"/>
    <n v="42"/>
    <x v="3"/>
    <n v="29000"/>
    <n v="169"/>
    <n v="13.02"/>
    <n v="0.31"/>
    <m/>
    <m/>
    <m/>
    <m/>
    <m/>
    <m/>
    <m/>
    <m/>
    <m/>
    <n v="0"/>
    <n v="0"/>
    <n v="0"/>
    <n v="0"/>
    <n v="0"/>
    <n v="0"/>
    <n v="0"/>
    <n v="0"/>
    <n v="0"/>
    <n v="0"/>
    <n v="0"/>
    <n v="0"/>
    <n v="0"/>
    <n v="0"/>
    <n v="0"/>
    <n v="0"/>
    <n v="0"/>
    <n v="0"/>
    <n v="0"/>
    <n v="0"/>
    <n v="0"/>
    <n v="0"/>
    <n v="0"/>
    <n v="0"/>
    <n v="0"/>
    <x v="0"/>
    <e v="#REF!"/>
    <x v="0"/>
  </r>
  <r>
    <s v="L2RQ28KL002LIGHT STONE HEATHER"/>
    <s v="01/01/2022"/>
    <d v="2021-05-06T00:00:00"/>
    <m/>
    <x v="2"/>
    <x v="6"/>
    <s v="004.275.080.084"/>
    <s v="L2RQ28KL002"/>
    <s v="ACTIVE TOP_MINI ME"/>
    <s v="H9C9"/>
    <s v="LIGHT STONE HEATHER"/>
    <s v="ECO MODAL LIGHT SCUBA"/>
    <s v="CN"/>
    <n v="46"/>
    <x v="3"/>
    <n v="39000"/>
    <n v="189"/>
    <n v="14.26"/>
    <n v="0.31"/>
    <m/>
    <m/>
    <m/>
    <m/>
    <m/>
    <m/>
    <m/>
    <m/>
    <m/>
    <n v="0"/>
    <n v="0"/>
    <n v="0"/>
    <n v="0"/>
    <n v="0"/>
    <n v="0"/>
    <n v="0"/>
    <n v="0"/>
    <n v="0"/>
    <n v="0"/>
    <n v="0"/>
    <n v="0"/>
    <n v="0"/>
    <n v="0"/>
    <n v="0"/>
    <n v="0"/>
    <n v="0"/>
    <n v="0"/>
    <n v="0"/>
    <n v="0"/>
    <n v="0"/>
    <n v="0"/>
    <n v="0"/>
    <n v="0"/>
    <n v="0"/>
    <x v="0"/>
    <e v="#REF!"/>
    <x v="0"/>
  </r>
  <r>
    <s v="L2RQ28KL002SMART BLUE"/>
    <s v="01/01/2022"/>
    <d v="2021-05-06T00:00:00"/>
    <m/>
    <x v="2"/>
    <x v="6"/>
    <s v="004.275.080.084"/>
    <s v="L2RQ28KL002"/>
    <s v="ACTIVE TOP_MINI ME"/>
    <s v="G7V2"/>
    <s v="SMART BLUE"/>
    <s v="ECO MODAL LIGHT SCUBA"/>
    <s v="CN"/>
    <n v="46"/>
    <x v="3"/>
    <n v="39000"/>
    <n v="189"/>
    <n v="14.26"/>
    <n v="0.31"/>
    <m/>
    <m/>
    <m/>
    <m/>
    <m/>
    <m/>
    <m/>
    <m/>
    <m/>
    <n v="0"/>
    <n v="0"/>
    <n v="0"/>
    <n v="0"/>
    <n v="0"/>
    <n v="0"/>
    <n v="0"/>
    <n v="0"/>
    <n v="0"/>
    <n v="0"/>
    <n v="0"/>
    <n v="0"/>
    <n v="0"/>
    <n v="0"/>
    <n v="0"/>
    <n v="0"/>
    <n v="0"/>
    <n v="0"/>
    <n v="0"/>
    <n v="0"/>
    <n v="0"/>
    <n v="0"/>
    <n v="0"/>
    <n v="0"/>
    <n v="0"/>
    <x v="0"/>
    <e v="#REF!"/>
    <x v="5"/>
  </r>
  <r>
    <s v="L2RQ29K9YH3Jet Black A996"/>
    <s v="12/01/2021"/>
    <d v="2021-05-06T00:00:00"/>
    <m/>
    <x v="0"/>
    <x v="6"/>
    <s v="004.275.080.084"/>
    <s v="L2RQ29K9YH3"/>
    <s v="GO GRID LOGO SWEATSHIRT"/>
    <s v="JBLK"/>
    <s v="Jet Black A996"/>
    <s v="ECO ROY CVC FLEECE 295"/>
    <s v="CN"/>
    <n v="42"/>
    <x v="3"/>
    <n v="29000"/>
    <n v="169"/>
    <n v="13.02"/>
    <n v="0.31"/>
    <m/>
    <m/>
    <m/>
    <m/>
    <m/>
    <m/>
    <m/>
    <m/>
    <m/>
    <n v="0"/>
    <n v="0"/>
    <n v="0"/>
    <n v="0"/>
    <n v="0"/>
    <n v="0"/>
    <n v="0"/>
    <n v="0"/>
    <n v="0"/>
    <n v="0"/>
    <n v="0"/>
    <n v="0"/>
    <n v="0"/>
    <n v="0"/>
    <n v="0"/>
    <n v="0"/>
    <n v="0"/>
    <n v="0"/>
    <n v="0"/>
    <n v="0"/>
    <n v="0"/>
    <n v="0"/>
    <n v="0"/>
    <n v="0"/>
    <n v="0"/>
    <x v="0"/>
    <e v="#REF!"/>
    <x v="0"/>
  </r>
  <r>
    <s v="L2RQ29K9YH3PAGODA RED"/>
    <s v="12/01/2021"/>
    <d v="2021-05-06T00:00:00"/>
    <m/>
    <x v="0"/>
    <x v="6"/>
    <s v="004.275.080.084"/>
    <s v="L2RQ29K9YH3"/>
    <s v="GO GRID LOGO SWEATSHIRT"/>
    <s v="G592"/>
    <s v="PAGODA RED"/>
    <s v="ECO ROY CVC FLEECE 295"/>
    <s v="CN"/>
    <n v="42"/>
    <x v="3"/>
    <n v="29000"/>
    <n v="169"/>
    <n v="13.02"/>
    <n v="0.31"/>
    <n v="18"/>
    <n v="9"/>
    <n v="9"/>
    <m/>
    <n v="9"/>
    <n v="9"/>
    <m/>
    <m/>
    <m/>
    <n v="54"/>
    <n v="703.07999999999993"/>
    <n v="9"/>
    <n v="10"/>
    <n v="10"/>
    <n v="10"/>
    <n v="8"/>
    <n v="8"/>
    <n v="55"/>
    <n v="0"/>
    <n v="0"/>
    <n v="0"/>
    <n v="0"/>
    <n v="0"/>
    <n v="0"/>
    <n v="0"/>
    <n v="0"/>
    <n v="0"/>
    <n v="9"/>
    <n v="10"/>
    <n v="10"/>
    <n v="10"/>
    <n v="8"/>
    <n v="8"/>
    <n v="55"/>
    <x v="18"/>
    <e v="#REF!"/>
    <x v="0"/>
  </r>
  <r>
    <s v="L2RQ29K9YH3Pure White"/>
    <s v="12/01/2021"/>
    <d v="2021-05-06T00:00:00"/>
    <m/>
    <x v="0"/>
    <x v="6"/>
    <s v="004.275.080.084"/>
    <s v="L2RQ29K9YH3"/>
    <s v="GO GRID LOGO SWEATSHIRT"/>
    <s v="G011"/>
    <s v="Pure White"/>
    <s v="ECO ROY CVC FLEECE 295"/>
    <s v="CN"/>
    <n v="42"/>
    <x v="3"/>
    <n v="29000"/>
    <n v="169"/>
    <n v="13.02"/>
    <n v="0.31"/>
    <n v="18"/>
    <n v="9"/>
    <n v="9"/>
    <m/>
    <n v="9"/>
    <n v="9"/>
    <m/>
    <m/>
    <m/>
    <n v="54"/>
    <n v="703.07999999999993"/>
    <n v="9"/>
    <n v="10"/>
    <n v="10"/>
    <n v="10"/>
    <n v="8"/>
    <n v="8"/>
    <n v="55"/>
    <n v="0"/>
    <n v="0"/>
    <n v="0"/>
    <n v="0"/>
    <n v="0"/>
    <n v="0"/>
    <n v="0"/>
    <n v="0"/>
    <n v="0"/>
    <n v="9"/>
    <n v="10"/>
    <n v="10"/>
    <n v="10"/>
    <n v="8"/>
    <n v="8"/>
    <n v="55"/>
    <x v="18"/>
    <e v="#REF!"/>
    <x v="0"/>
  </r>
  <r>
    <s v="L2RQ30KA1B0Jet Black A996"/>
    <s v="12/01/2021"/>
    <d v="2021-05-06T00:00:00"/>
    <m/>
    <x v="2"/>
    <x v="6"/>
    <s v="004.275.080.084"/>
    <s v="L2RQ30KA1B0"/>
    <s v="GO SHAWN KIT LOGO HOODIE"/>
    <s v="JBLK"/>
    <s v="Jet Black A996"/>
    <s v="ECO ROY CVC FLEECE 295"/>
    <s v="CN"/>
    <n v="46"/>
    <x v="3"/>
    <n v="39000"/>
    <n v="189"/>
    <n v="14.26"/>
    <n v="0.31"/>
    <m/>
    <m/>
    <m/>
    <m/>
    <m/>
    <m/>
    <m/>
    <m/>
    <m/>
    <n v="0"/>
    <n v="0"/>
    <n v="0"/>
    <n v="0"/>
    <n v="0"/>
    <n v="0"/>
    <n v="0"/>
    <n v="0"/>
    <n v="0"/>
    <n v="0"/>
    <n v="0"/>
    <n v="0"/>
    <n v="0"/>
    <n v="0"/>
    <n v="0"/>
    <n v="0"/>
    <n v="0"/>
    <n v="0"/>
    <n v="0"/>
    <n v="0"/>
    <n v="0"/>
    <n v="0"/>
    <n v="0"/>
    <n v="0"/>
    <n v="0"/>
    <x v="0"/>
    <e v="#REF!"/>
    <x v="0"/>
  </r>
  <r>
    <s v="L2RQ30KA1B0PAGODA RED"/>
    <s v="12/01/2021"/>
    <d v="2021-05-06T00:00:00"/>
    <m/>
    <x v="2"/>
    <x v="6"/>
    <s v="004.275.080.084"/>
    <s v="L2RQ30KA1B0"/>
    <s v="GO SHAWN KIT LOGO HOODIE"/>
    <s v="G592"/>
    <s v="PAGODA RED"/>
    <s v="ECO ROY CVC FLEECE 295"/>
    <s v="CN"/>
    <n v="46"/>
    <x v="3"/>
    <n v="39000"/>
    <n v="189"/>
    <n v="14.26"/>
    <n v="0.31"/>
    <m/>
    <m/>
    <m/>
    <m/>
    <m/>
    <m/>
    <m/>
    <m/>
    <m/>
    <n v="0"/>
    <n v="0"/>
    <n v="0"/>
    <n v="0"/>
    <n v="0"/>
    <n v="0"/>
    <n v="0"/>
    <n v="0"/>
    <n v="0"/>
    <n v="0"/>
    <n v="0"/>
    <n v="0"/>
    <n v="0"/>
    <n v="0"/>
    <n v="0"/>
    <n v="0"/>
    <n v="0"/>
    <n v="0"/>
    <n v="0"/>
    <n v="0"/>
    <n v="0"/>
    <n v="0"/>
    <n v="0"/>
    <n v="0"/>
    <n v="0"/>
    <x v="0"/>
    <e v="#REF!"/>
    <x v="0"/>
  </r>
  <r>
    <s v="L2RQ30KA1B0Pure White"/>
    <s v="12/01/2021"/>
    <d v="2021-05-06T00:00:00"/>
    <m/>
    <x v="2"/>
    <x v="6"/>
    <s v="004.275.080.084"/>
    <s v="L2RQ30KA1B0"/>
    <s v="GO SHAWN KIT LOGO HOODIE"/>
    <s v="G011"/>
    <s v="Pure White"/>
    <s v="ECO ROY CVC FLEECE 295"/>
    <s v="CN"/>
    <n v="46"/>
    <x v="3"/>
    <n v="39000"/>
    <n v="189"/>
    <n v="14.26"/>
    <n v="0.31"/>
    <m/>
    <m/>
    <m/>
    <m/>
    <m/>
    <m/>
    <m/>
    <m/>
    <m/>
    <n v="0"/>
    <n v="0"/>
    <n v="0"/>
    <n v="0"/>
    <n v="0"/>
    <n v="0"/>
    <n v="0"/>
    <n v="0"/>
    <n v="0"/>
    <n v="0"/>
    <n v="0"/>
    <n v="0"/>
    <n v="0"/>
    <n v="0"/>
    <n v="0"/>
    <n v="0"/>
    <n v="0"/>
    <n v="0"/>
    <n v="0"/>
    <n v="0"/>
    <n v="0"/>
    <n v="0"/>
    <n v="0"/>
    <n v="0"/>
    <n v="0"/>
    <x v="0"/>
    <e v="#REF!"/>
    <x v="0"/>
  </r>
  <r>
    <s v="L2RQ30KA1B0SURFING BLUE"/>
    <s v="12/01/2021"/>
    <d v="2021-05-06T00:00:00"/>
    <m/>
    <x v="2"/>
    <x v="6"/>
    <s v="004.275.080.084"/>
    <s v="L2RQ30KA1B0"/>
    <s v="GO SHAWN KIT LOGO HOODIE"/>
    <s v="G7N9"/>
    <s v="SURFING BLUE"/>
    <s v="ECO ROY CVC FLEECE 295"/>
    <s v="CN"/>
    <n v="46"/>
    <x v="3"/>
    <n v="39000"/>
    <n v="189"/>
    <n v="14.26"/>
    <n v="0.31"/>
    <m/>
    <m/>
    <m/>
    <m/>
    <m/>
    <m/>
    <m/>
    <m/>
    <m/>
    <n v="0"/>
    <n v="0"/>
    <n v="0"/>
    <n v="0"/>
    <n v="0"/>
    <n v="0"/>
    <n v="0"/>
    <n v="0"/>
    <n v="0"/>
    <n v="0"/>
    <n v="0"/>
    <n v="0"/>
    <n v="0"/>
    <n v="0"/>
    <n v="0"/>
    <n v="0"/>
    <n v="0"/>
    <n v="0"/>
    <n v="0"/>
    <n v="0"/>
    <n v="0"/>
    <n v="0"/>
    <n v="0"/>
    <n v="0"/>
    <n v="0"/>
    <x v="0"/>
    <e v="#REF!"/>
    <x v="0"/>
  </r>
  <r>
    <s v="L2RQ31K9YH3Pure White"/>
    <s v="12/01/2021"/>
    <d v="2021-05-06T00:00:00"/>
    <m/>
    <x v="0"/>
    <x v="6"/>
    <s v="004.275.080.084"/>
    <s v="L2RQ31K9YH3"/>
    <s v="GO KACE VINTAGE SKI SWEATSHIRT"/>
    <s v="G011"/>
    <s v="Pure White"/>
    <s v="ECO ROY CVC FLEECE 295"/>
    <s v="CN"/>
    <n v="42"/>
    <x v="3"/>
    <n v="29000"/>
    <n v="169"/>
    <n v="13.02"/>
    <n v="0.31"/>
    <m/>
    <m/>
    <m/>
    <m/>
    <m/>
    <m/>
    <m/>
    <m/>
    <m/>
    <n v="0"/>
    <n v="0"/>
    <n v="0"/>
    <n v="0"/>
    <n v="0"/>
    <n v="0"/>
    <n v="0"/>
    <n v="0"/>
    <n v="0"/>
    <n v="0"/>
    <n v="0"/>
    <n v="0"/>
    <n v="0"/>
    <n v="0"/>
    <n v="0"/>
    <n v="0"/>
    <n v="0"/>
    <n v="0"/>
    <n v="0"/>
    <n v="0"/>
    <n v="0"/>
    <n v="0"/>
    <n v="0"/>
    <n v="0"/>
    <n v="0"/>
    <x v="0"/>
    <e v="#REF!"/>
    <x v="0"/>
  </r>
  <r>
    <s v="L2RQ32KAWV1Jet Black A996"/>
    <s v="12/01/2021"/>
    <d v="2021-05-06T00:00:00"/>
    <m/>
    <x v="2"/>
    <x v="6"/>
    <s v="004.275.080.084"/>
    <s v="L2RQ32KAWV1"/>
    <s v="GO ROBIN POLAR FLEECE JKT"/>
    <s v="JBLK"/>
    <s v="Jet Black A996"/>
    <s v="BONDED POLAR FLEECE"/>
    <s v="CN"/>
    <n v="49"/>
    <x v="3"/>
    <n v="39000"/>
    <n v="199"/>
    <n v="15.19"/>
    <n v="0.31"/>
    <n v="18"/>
    <n v="9"/>
    <n v="9"/>
    <m/>
    <m/>
    <m/>
    <m/>
    <m/>
    <m/>
    <n v="36"/>
    <n v="546.84"/>
    <n v="6"/>
    <n v="7"/>
    <n v="7"/>
    <n v="6"/>
    <n v="5"/>
    <n v="5"/>
    <n v="36"/>
    <n v="0"/>
    <n v="0"/>
    <n v="0"/>
    <n v="0"/>
    <n v="0"/>
    <n v="0"/>
    <n v="0"/>
    <n v="0"/>
    <n v="0"/>
    <n v="6"/>
    <n v="7"/>
    <n v="7"/>
    <n v="6"/>
    <n v="5"/>
    <n v="5"/>
    <n v="36"/>
    <x v="19"/>
    <e v="#REF!"/>
    <x v="0"/>
  </r>
  <r>
    <s v="L2RQ33K9YH4MANOR BLUE"/>
    <s v="12/01/2021"/>
    <d v="2021-05-06T00:00:00"/>
    <m/>
    <x v="0"/>
    <x v="6"/>
    <s v="004.275.080.084"/>
    <s v="L2RQ33K9YH4"/>
    <s v="GO DAMON VINTAGE SWEATSHIRT"/>
    <s v="G7M9"/>
    <s v="MANOR BLUE"/>
    <s v="ECO ROY CVC FLEECE 295"/>
    <s v="CN"/>
    <n v="39"/>
    <x v="3"/>
    <n v="29000"/>
    <n v="159"/>
    <n v="12.09"/>
    <n v="0.31"/>
    <m/>
    <m/>
    <m/>
    <m/>
    <m/>
    <m/>
    <m/>
    <m/>
    <m/>
    <n v="0"/>
    <n v="0"/>
    <n v="0"/>
    <n v="0"/>
    <n v="0"/>
    <n v="0"/>
    <n v="0"/>
    <n v="0"/>
    <n v="0"/>
    <n v="0"/>
    <n v="0"/>
    <n v="0"/>
    <n v="0"/>
    <n v="0"/>
    <n v="0"/>
    <n v="0"/>
    <n v="0"/>
    <n v="0"/>
    <n v="0"/>
    <n v="0"/>
    <n v="0"/>
    <n v="0"/>
    <n v="0"/>
    <n v="0"/>
    <n v="0"/>
    <x v="0"/>
    <e v="#REF!"/>
    <x v="0"/>
  </r>
  <r>
    <s v="L2RQ34KAWV0Jet Black A996"/>
    <s v="12/01/2021"/>
    <d v="2021-05-06T00:00:00"/>
    <m/>
    <x v="2"/>
    <x v="6"/>
    <s v="004.275.080.088"/>
    <s v="L2RQ34KAWV0"/>
    <s v="GO ROBIN JOGGER"/>
    <s v="JBLK"/>
    <s v="Jet Black A996"/>
    <s v="BONDED POLAR FLEECE"/>
    <s v="CN"/>
    <n v="42"/>
    <x v="3"/>
    <n v="29000"/>
    <n v="169"/>
    <n v="13.02"/>
    <n v="0.31"/>
    <n v="18"/>
    <n v="9"/>
    <n v="9"/>
    <m/>
    <m/>
    <m/>
    <m/>
    <m/>
    <m/>
    <n v="36"/>
    <n v="468.71999999999997"/>
    <n v="6"/>
    <n v="7"/>
    <n v="7"/>
    <n v="6"/>
    <n v="5"/>
    <n v="5"/>
    <n v="36"/>
    <n v="0"/>
    <n v="0"/>
    <n v="0"/>
    <n v="0"/>
    <n v="0"/>
    <n v="0"/>
    <n v="0"/>
    <n v="0"/>
    <n v="0"/>
    <n v="6"/>
    <n v="7"/>
    <n v="7"/>
    <n v="6"/>
    <n v="5"/>
    <n v="5"/>
    <n v="36"/>
    <x v="20"/>
    <e v="#REF!"/>
    <x v="0"/>
  </r>
  <r>
    <s v="L2RR00Z2NN0BLUE STRIPES AND YELLOW STRIPES"/>
    <s v="02/01/2022"/>
    <d v="2021-05-06T00:00:00"/>
    <m/>
    <x v="4"/>
    <x v="6"/>
    <s v="004.275.100.101"/>
    <s v="L2RR00Z2NN0"/>
    <s v="LS SWEATER"/>
    <s v="S287"/>
    <s v="BLUE STRIPES AND YELLOW STRIPES"/>
    <s v="ORGANIC COTTON"/>
    <s v="BD"/>
    <n v="42"/>
    <x v="1"/>
    <n v="29000"/>
    <n v="169"/>
    <n v="13.02"/>
    <n v="0.31"/>
    <m/>
    <m/>
    <m/>
    <m/>
    <m/>
    <m/>
    <m/>
    <m/>
    <m/>
    <n v="0"/>
    <n v="0"/>
    <n v="0"/>
    <n v="0"/>
    <n v="0"/>
    <n v="0"/>
    <n v="0"/>
    <n v="0"/>
    <n v="0"/>
    <n v="0"/>
    <n v="0"/>
    <n v="0"/>
    <n v="0"/>
    <n v="0"/>
    <n v="0"/>
    <n v="0"/>
    <n v="0"/>
    <n v="0"/>
    <n v="0"/>
    <n v="0"/>
    <n v="0"/>
    <n v="0"/>
    <n v="0"/>
    <n v="0"/>
    <n v="0"/>
    <x v="0"/>
    <e v="#REF!"/>
    <x v="0"/>
  </r>
  <r>
    <s v="L2RR03Z2QA1Jet Black A996"/>
    <s v="12/01/2021"/>
    <d v="2021-05-06T00:00:00"/>
    <m/>
    <x v="4"/>
    <x v="6"/>
    <s v="004.275.100.101"/>
    <s v="L2RR03Z2QA1"/>
    <s v="LS 1/2 ZIP MOCK NK SWTR_MINIME"/>
    <s v="JBLK"/>
    <s v="Jet Black A996"/>
    <s v="SWTR ALANA"/>
    <s v="CN"/>
    <n v="42"/>
    <x v="1"/>
    <n v="29000"/>
    <n v="169"/>
    <n v="13.02"/>
    <n v="0.31"/>
    <m/>
    <m/>
    <m/>
    <m/>
    <m/>
    <m/>
    <m/>
    <m/>
    <m/>
    <n v="0"/>
    <n v="0"/>
    <n v="0"/>
    <n v="0"/>
    <n v="0"/>
    <n v="0"/>
    <n v="0"/>
    <n v="0"/>
    <n v="0"/>
    <n v="0"/>
    <n v="0"/>
    <n v="0"/>
    <n v="0"/>
    <n v="0"/>
    <n v="0"/>
    <n v="0"/>
    <n v="0"/>
    <n v="0"/>
    <n v="0"/>
    <n v="0"/>
    <n v="0"/>
    <n v="0"/>
    <n v="0"/>
    <n v="0"/>
    <n v="0"/>
    <x v="0"/>
    <e v="#REF!"/>
    <x v="0"/>
  </r>
  <r>
    <s v="L2RR03Z2QA1MEDIUM HEATHER GREY"/>
    <s v="12/01/2021"/>
    <d v="2021-05-06T00:00:00"/>
    <m/>
    <x v="4"/>
    <x v="6"/>
    <s v="004.275.100.101"/>
    <s v="L2RR03Z2QA1"/>
    <s v="LS 1/2 ZIP MOCK NK SWTR_MINIME"/>
    <s v="MHGY"/>
    <s v="MEDIUM HEATHER GREY"/>
    <s v="SWTR ALANA"/>
    <s v="CN"/>
    <n v="42"/>
    <x v="1"/>
    <n v="29000"/>
    <n v="169"/>
    <n v="13.02"/>
    <n v="0.31"/>
    <m/>
    <m/>
    <m/>
    <m/>
    <m/>
    <m/>
    <m/>
    <m/>
    <m/>
    <n v="0"/>
    <n v="0"/>
    <n v="0"/>
    <n v="0"/>
    <n v="0"/>
    <n v="0"/>
    <n v="0"/>
    <n v="0"/>
    <n v="0"/>
    <n v="0"/>
    <n v="0"/>
    <n v="0"/>
    <n v="0"/>
    <n v="0"/>
    <n v="0"/>
    <n v="0"/>
    <n v="0"/>
    <n v="0"/>
    <n v="0"/>
    <n v="0"/>
    <n v="0"/>
    <n v="0"/>
    <n v="0"/>
    <n v="0"/>
    <n v="0"/>
    <x v="0"/>
    <e v="#REF!"/>
    <x v="0"/>
  </r>
  <r>
    <s v="L2RR03Z2QA1SMART BLUE"/>
    <s v="12/01/2021"/>
    <d v="2021-05-06T00:00:00"/>
    <m/>
    <x v="4"/>
    <x v="6"/>
    <s v="004.275.100.101"/>
    <s v="L2RR03Z2QA1"/>
    <s v="LS 1/2 ZIP MOCK NK SWTR_MINIME"/>
    <s v="G7V2"/>
    <s v="SMART BLUE"/>
    <s v="SWTR ALANA"/>
    <s v="CN"/>
    <n v="42"/>
    <x v="1"/>
    <n v="29000"/>
    <n v="169"/>
    <n v="13.02"/>
    <n v="0.31"/>
    <m/>
    <m/>
    <m/>
    <m/>
    <m/>
    <m/>
    <m/>
    <m/>
    <m/>
    <n v="0"/>
    <n v="0"/>
    <n v="0"/>
    <n v="0"/>
    <n v="0"/>
    <n v="0"/>
    <n v="0"/>
    <n v="0"/>
    <n v="0"/>
    <n v="0"/>
    <n v="0"/>
    <n v="0"/>
    <n v="0"/>
    <n v="0"/>
    <n v="0"/>
    <n v="0"/>
    <n v="0"/>
    <n v="0"/>
    <n v="0"/>
    <n v="0"/>
    <n v="0"/>
    <n v="0"/>
    <n v="0"/>
    <n v="0"/>
    <n v="0"/>
    <x v="0"/>
    <e v="#REF!"/>
    <x v="0"/>
  </r>
  <r>
    <s v="L2RR04Z2QA1Jet Black A996"/>
    <s v="12/01/2021"/>
    <d v="2021-05-06T00:00:00"/>
    <m/>
    <x v="4"/>
    <x v="6"/>
    <s v="004.275.100.101"/>
    <s v="L2RR04Z2QA1"/>
    <s v="LS ESMERE SWTR HOODIE_MINIME"/>
    <s v="JBLK"/>
    <s v="Jet Black A996"/>
    <s v="SWTR ALANA"/>
    <s v="CN"/>
    <n v="46"/>
    <x v="1"/>
    <n v="39000"/>
    <n v="189"/>
    <n v="14.26"/>
    <n v="0.31"/>
    <n v="18"/>
    <n v="9"/>
    <n v="9"/>
    <m/>
    <n v="9"/>
    <n v="9"/>
    <m/>
    <m/>
    <m/>
    <n v="54"/>
    <n v="770.04"/>
    <n v="0"/>
    <n v="0"/>
    <n v="0"/>
    <n v="0"/>
    <n v="0"/>
    <n v="0"/>
    <n v="0"/>
    <n v="0"/>
    <n v="0"/>
    <n v="0"/>
    <n v="0"/>
    <n v="0"/>
    <n v="0"/>
    <n v="0"/>
    <n v="0"/>
    <n v="0"/>
    <n v="0"/>
    <n v="0"/>
    <n v="0"/>
    <n v="0"/>
    <n v="0"/>
    <n v="0"/>
    <n v="0"/>
    <x v="0"/>
    <e v="#REF!"/>
    <x v="0"/>
  </r>
  <r>
    <s v="L2RR04Z2QA1MEDIUM HEATHER GREY"/>
    <s v="12/01/2021"/>
    <d v="2021-05-06T00:00:00"/>
    <m/>
    <x v="4"/>
    <x v="6"/>
    <s v="004.275.100.101"/>
    <s v="L2RR04Z2QA1"/>
    <s v="LS ESMERE SWTR HOODIE_MINIME"/>
    <s v="MHGY"/>
    <s v="MEDIUM HEATHER GREY"/>
    <s v="SWTR ALANA"/>
    <s v="CN"/>
    <n v="46"/>
    <x v="1"/>
    <n v="39000"/>
    <n v="189"/>
    <n v="14.26"/>
    <n v="0.31"/>
    <n v="18"/>
    <n v="9"/>
    <n v="9"/>
    <m/>
    <n v="9"/>
    <n v="9"/>
    <m/>
    <m/>
    <m/>
    <n v="54"/>
    <n v="770.04"/>
    <n v="0"/>
    <n v="0"/>
    <n v="0"/>
    <n v="0"/>
    <n v="0"/>
    <n v="0"/>
    <n v="0"/>
    <n v="0"/>
    <n v="0"/>
    <n v="0"/>
    <n v="0"/>
    <n v="0"/>
    <n v="0"/>
    <n v="0"/>
    <n v="0"/>
    <n v="0"/>
    <n v="0"/>
    <n v="0"/>
    <n v="0"/>
    <n v="0"/>
    <n v="0"/>
    <n v="0"/>
    <n v="0"/>
    <x v="0"/>
    <e v="#REF!"/>
    <x v="0"/>
  </r>
  <r>
    <s v="L2RR04Z2QA1SMART BLUE"/>
    <s v="12/01/2021"/>
    <d v="2021-05-06T00:00:00"/>
    <m/>
    <x v="4"/>
    <x v="6"/>
    <s v="004.275.100.101"/>
    <s v="L2RR04Z2QA1"/>
    <s v="LS ESMERE SWTR HOODIE_MINIME"/>
    <s v="G7V2"/>
    <s v="SMART BLUE"/>
    <s v="SWTR ALANA"/>
    <s v="CN"/>
    <n v="46"/>
    <x v="1"/>
    <n v="39000"/>
    <n v="189"/>
    <n v="14.26"/>
    <n v="0.31"/>
    <m/>
    <m/>
    <m/>
    <m/>
    <m/>
    <m/>
    <m/>
    <m/>
    <m/>
    <n v="0"/>
    <n v="0"/>
    <n v="0"/>
    <n v="0"/>
    <n v="0"/>
    <n v="0"/>
    <n v="0"/>
    <n v="0"/>
    <n v="0"/>
    <n v="0"/>
    <n v="0"/>
    <n v="0"/>
    <n v="0"/>
    <n v="0"/>
    <n v="0"/>
    <n v="0"/>
    <n v="0"/>
    <n v="0"/>
    <n v="0"/>
    <n v="0"/>
    <n v="0"/>
    <n v="0"/>
    <n v="0"/>
    <n v="0"/>
    <n v="0"/>
    <x v="0"/>
    <e v="#REF!"/>
    <x v="0"/>
  </r>
  <r>
    <s v="L2RR05Z2QA0Jet Black A996"/>
    <s v="12/01/2021"/>
    <d v="2021-05-06T00:00:00"/>
    <m/>
    <x v="4"/>
    <x v="6"/>
    <s v="004.307.100.109"/>
    <s v="L2RR05Z2QA0"/>
    <s v="ESMERE SWEATER JOGGER_MINIME"/>
    <s v="JBLK"/>
    <s v="Jet Black A996"/>
    <s v="SWTR ALANA"/>
    <s v="CN"/>
    <n v="42"/>
    <x v="1"/>
    <n v="29000"/>
    <n v="169"/>
    <n v="13.02"/>
    <n v="0.31"/>
    <n v="18"/>
    <n v="9"/>
    <n v="9"/>
    <m/>
    <n v="9"/>
    <n v="9"/>
    <m/>
    <m/>
    <m/>
    <n v="54"/>
    <n v="703.07999999999993"/>
    <n v="0"/>
    <n v="0"/>
    <n v="0"/>
    <n v="0"/>
    <n v="0"/>
    <n v="0"/>
    <n v="0"/>
    <n v="0"/>
    <n v="0"/>
    <n v="0"/>
    <n v="0"/>
    <n v="0"/>
    <n v="0"/>
    <n v="0"/>
    <n v="0"/>
    <n v="0"/>
    <n v="0"/>
    <n v="0"/>
    <n v="0"/>
    <n v="0"/>
    <n v="0"/>
    <n v="0"/>
    <n v="0"/>
    <x v="0"/>
    <e v="#REF!"/>
    <x v="0"/>
  </r>
  <r>
    <s v="L2RR05Z2QA0MEDIUM HEATHER GREY"/>
    <s v="12/01/2021"/>
    <d v="2021-05-06T00:00:00"/>
    <m/>
    <x v="4"/>
    <x v="6"/>
    <s v="004.307.100.109"/>
    <s v="L2RR05Z2QA0"/>
    <s v="ESMERE SWEATER JOGGER_MINIME"/>
    <s v="MHGY"/>
    <s v="MEDIUM HEATHER GREY"/>
    <s v="SWTR ALANA"/>
    <s v="CN"/>
    <n v="42"/>
    <x v="1"/>
    <n v="29000"/>
    <n v="169"/>
    <n v="13.02"/>
    <n v="0.31"/>
    <n v="18"/>
    <n v="9"/>
    <n v="9"/>
    <m/>
    <n v="9"/>
    <n v="9"/>
    <m/>
    <m/>
    <m/>
    <n v="54"/>
    <n v="703.07999999999993"/>
    <n v="0"/>
    <n v="0"/>
    <n v="0"/>
    <n v="0"/>
    <n v="0"/>
    <n v="0"/>
    <n v="0"/>
    <n v="0"/>
    <n v="0"/>
    <n v="0"/>
    <n v="0"/>
    <n v="0"/>
    <n v="0"/>
    <n v="0"/>
    <n v="0"/>
    <n v="0"/>
    <n v="0"/>
    <n v="0"/>
    <n v="0"/>
    <n v="0"/>
    <n v="0"/>
    <n v="0"/>
    <n v="0"/>
    <x v="0"/>
    <e v="#REF!"/>
    <x v="0"/>
  </r>
  <r>
    <s v="L2RR05Z2QA0SMART BLUE"/>
    <s v="12/01/2021"/>
    <d v="2021-05-06T00:00:00"/>
    <m/>
    <x v="4"/>
    <x v="6"/>
    <s v="004.307.100.109"/>
    <s v="L2RR05Z2QA0"/>
    <s v="ESMERE SWEATER JOGGER_MINIME"/>
    <s v="G7V2"/>
    <s v="SMART BLUE"/>
    <s v="SWTR ALANA"/>
    <s v="CN"/>
    <n v="42"/>
    <x v="1"/>
    <n v="29000"/>
    <n v="169"/>
    <n v="13.02"/>
    <n v="0.31"/>
    <m/>
    <m/>
    <m/>
    <m/>
    <m/>
    <m/>
    <m/>
    <m/>
    <m/>
    <n v="0"/>
    <n v="0"/>
    <n v="0"/>
    <n v="0"/>
    <n v="0"/>
    <n v="0"/>
    <n v="0"/>
    <n v="0"/>
    <n v="0"/>
    <n v="0"/>
    <n v="0"/>
    <n v="0"/>
    <n v="0"/>
    <n v="0"/>
    <n v="0"/>
    <n v="0"/>
    <n v="0"/>
    <n v="0"/>
    <n v="0"/>
    <n v="0"/>
    <n v="0"/>
    <n v="0"/>
    <n v="0"/>
    <n v="0"/>
    <n v="0"/>
    <x v="0"/>
    <e v="#REF!"/>
    <x v="0"/>
  </r>
  <r>
    <s v="L2RR06Z2QA1Jet Black A996"/>
    <s v="12/01/2021"/>
    <d v="2021-05-06T00:00:00"/>
    <m/>
    <x v="4"/>
    <x v="6"/>
    <s v="004.275.100.101"/>
    <s v="L2RR06Z2QA1"/>
    <s v="LS ESMERE V-NECK SWTR_MINIME"/>
    <s v="JBLK"/>
    <s v="Jet Black A996"/>
    <s v="SWTR ALANA"/>
    <s v="CN"/>
    <n v="42"/>
    <x v="1"/>
    <n v="29000"/>
    <n v="169"/>
    <n v="13.02"/>
    <n v="0.31"/>
    <m/>
    <m/>
    <m/>
    <m/>
    <m/>
    <m/>
    <m/>
    <m/>
    <m/>
    <n v="0"/>
    <n v="0"/>
    <n v="0"/>
    <n v="0"/>
    <n v="0"/>
    <n v="0"/>
    <n v="0"/>
    <n v="0"/>
    <n v="0"/>
    <n v="0"/>
    <n v="0"/>
    <n v="0"/>
    <n v="0"/>
    <n v="0"/>
    <n v="0"/>
    <n v="0"/>
    <n v="0"/>
    <n v="0"/>
    <n v="0"/>
    <n v="0"/>
    <n v="0"/>
    <n v="0"/>
    <n v="0"/>
    <n v="0"/>
    <n v="0"/>
    <x v="0"/>
    <e v="#REF!"/>
    <x v="0"/>
  </r>
  <r>
    <s v="L2RR06Z2QA1MEDIUM HEATHER GREY"/>
    <s v="12/01/2021"/>
    <d v="2021-05-06T00:00:00"/>
    <m/>
    <x v="4"/>
    <x v="6"/>
    <s v="004.275.100.101"/>
    <s v="L2RR06Z2QA1"/>
    <s v="LS ESMERE V-NECK SWTR_MINIME"/>
    <s v="MHGY"/>
    <s v="MEDIUM HEATHER GREY"/>
    <s v="SWTR ALANA"/>
    <s v="CN"/>
    <n v="42"/>
    <x v="1"/>
    <n v="29000"/>
    <n v="169"/>
    <n v="13.02"/>
    <n v="0.31"/>
    <m/>
    <m/>
    <m/>
    <m/>
    <m/>
    <m/>
    <m/>
    <m/>
    <m/>
    <n v="0"/>
    <n v="0"/>
    <n v="0"/>
    <n v="0"/>
    <n v="0"/>
    <n v="0"/>
    <n v="0"/>
    <n v="0"/>
    <n v="0"/>
    <n v="0"/>
    <n v="0"/>
    <n v="0"/>
    <n v="0"/>
    <n v="0"/>
    <n v="0"/>
    <n v="0"/>
    <n v="0"/>
    <n v="0"/>
    <n v="0"/>
    <n v="0"/>
    <n v="0"/>
    <n v="0"/>
    <n v="0"/>
    <n v="0"/>
    <n v="0"/>
    <x v="0"/>
    <e v="#REF!"/>
    <x v="0"/>
  </r>
  <r>
    <s v="L2RR06Z2QA1SMART BLUE"/>
    <s v="12/01/2021"/>
    <d v="2021-05-06T00:00:00"/>
    <m/>
    <x v="4"/>
    <x v="6"/>
    <s v="004.275.100.101"/>
    <s v="L2RR06Z2QA1"/>
    <s v="LS ESMERE V-NECK SWTR_MINIME"/>
    <s v="G7V2"/>
    <s v="SMART BLUE"/>
    <s v="SWTR ALANA"/>
    <s v="CN"/>
    <n v="42"/>
    <x v="1"/>
    <n v="29000"/>
    <n v="169"/>
    <n v="13.02"/>
    <n v="0.31"/>
    <m/>
    <m/>
    <m/>
    <m/>
    <m/>
    <m/>
    <m/>
    <m/>
    <m/>
    <n v="0"/>
    <n v="0"/>
    <n v="0"/>
    <n v="0"/>
    <n v="0"/>
    <n v="0"/>
    <n v="0"/>
    <n v="0"/>
    <n v="0"/>
    <n v="0"/>
    <n v="0"/>
    <n v="0"/>
    <n v="0"/>
    <n v="0"/>
    <n v="0"/>
    <n v="0"/>
    <n v="0"/>
    <n v="0"/>
    <n v="0"/>
    <n v="0"/>
    <n v="0"/>
    <n v="0"/>
    <n v="0"/>
    <n v="0"/>
    <n v="0"/>
    <x v="0"/>
    <e v="#REF!"/>
    <x v="0"/>
  </r>
  <r>
    <s v="L71P21KACT0RED HOT"/>
    <s v="12/01/2021"/>
    <d v="2021-05-06T00:00:00"/>
    <m/>
    <x v="0"/>
    <x v="6"/>
    <s v="004.275.083.083"/>
    <s v="L71P21KACT0"/>
    <s v="SS POLO SHIRT_CORE"/>
    <s v="RHT"/>
    <s v="RED HOT"/>
    <s v="SUSTAINABLE STRETCH PIQUET 180"/>
    <s v="BD"/>
    <n v="32"/>
    <x v="1"/>
    <n v="29000"/>
    <n v="129"/>
    <n v="9.92"/>
    <n v="0.31"/>
    <m/>
    <m/>
    <m/>
    <m/>
    <m/>
    <m/>
    <m/>
    <m/>
    <m/>
    <n v="0"/>
    <n v="0"/>
    <n v="0"/>
    <n v="0"/>
    <n v="0"/>
    <n v="0"/>
    <n v="0"/>
    <n v="0"/>
    <n v="0"/>
    <n v="0"/>
    <n v="0"/>
    <n v="0"/>
    <n v="0"/>
    <n v="0"/>
    <n v="0"/>
    <n v="0"/>
    <n v="0"/>
    <n v="0"/>
    <n v="0"/>
    <n v="0"/>
    <n v="0"/>
    <n v="0"/>
    <n v="0"/>
    <n v="0"/>
    <n v="0"/>
    <x v="0"/>
    <e v="#REF!"/>
    <x v="0"/>
  </r>
  <r>
    <s v="L71P21KACT0BLUE NAVY"/>
    <s v="12/01/2021"/>
    <d v="2021-05-06T00:00:00"/>
    <m/>
    <x v="0"/>
    <x v="6"/>
    <s v="004.275.083.083"/>
    <s v="L71P21KACT0"/>
    <s v="SS POLO SHIRT_CORE"/>
    <s v="G720"/>
    <s v="BLUE NAVY"/>
    <s v="SUSTAINABLE STRETCH PIQUET 180"/>
    <s v="BD"/>
    <n v="32"/>
    <x v="1"/>
    <n v="29000"/>
    <n v="129"/>
    <n v="9.92"/>
    <n v="0.31"/>
    <m/>
    <m/>
    <m/>
    <m/>
    <m/>
    <m/>
    <m/>
    <m/>
    <m/>
    <n v="0"/>
    <n v="0"/>
    <n v="0"/>
    <n v="0"/>
    <n v="0"/>
    <n v="0"/>
    <n v="0"/>
    <n v="0"/>
    <n v="0"/>
    <n v="0"/>
    <n v="0"/>
    <n v="0"/>
    <n v="0"/>
    <n v="0"/>
    <n v="0"/>
    <n v="0"/>
    <n v="0"/>
    <n v="0"/>
    <n v="0"/>
    <n v="0"/>
    <n v="0"/>
    <n v="0"/>
    <n v="0"/>
    <n v="0"/>
    <n v="0"/>
    <x v="0"/>
    <e v="#REF!"/>
    <x v="10"/>
  </r>
  <r>
    <s v="L71P21KACT0Light Heather Grey"/>
    <s v="12/01/2021"/>
    <d v="2021-05-06T00:00:00"/>
    <m/>
    <x v="0"/>
    <x v="6"/>
    <s v="004.275.083.083"/>
    <s v="L71P21KACT0"/>
    <s v="SS POLO SHIRT_CORE"/>
    <s v="M90"/>
    <s v="Light Heather Grey"/>
    <s v="SUSTAINABLE STRETCH PIQUET 180"/>
    <s v="BD"/>
    <n v="32"/>
    <x v="1"/>
    <n v="29000"/>
    <n v="129"/>
    <n v="9.92"/>
    <n v="0.31"/>
    <m/>
    <m/>
    <m/>
    <m/>
    <m/>
    <m/>
    <m/>
    <m/>
    <m/>
    <n v="0"/>
    <n v="0"/>
    <n v="0"/>
    <n v="0"/>
    <n v="0"/>
    <n v="0"/>
    <n v="0"/>
    <n v="0"/>
    <n v="0"/>
    <n v="0"/>
    <n v="0"/>
    <n v="0"/>
    <n v="0"/>
    <n v="0"/>
    <n v="0"/>
    <n v="0"/>
    <n v="0"/>
    <n v="0"/>
    <n v="0"/>
    <n v="0"/>
    <n v="0"/>
    <n v="0"/>
    <n v="0"/>
    <n v="0"/>
    <n v="0"/>
    <x v="0"/>
    <e v="#REF!"/>
    <x v="0"/>
  </r>
  <r>
    <s v="L71P21KACT0TRUE WHITE A000"/>
    <s v="12/01/2021"/>
    <d v="2021-05-06T00:00:00"/>
    <m/>
    <x v="0"/>
    <x v="6"/>
    <s v="004.275.083.083"/>
    <s v="L71P21KACT0"/>
    <s v="SS POLO SHIRT_CORE"/>
    <s v="A000"/>
    <s v="TRUE WHITE A000"/>
    <s v="SUSTAINABLE STRETCH PIQUET 180"/>
    <s v="BD"/>
    <n v="32"/>
    <x v="1"/>
    <n v="29000"/>
    <n v="129"/>
    <n v="9.92"/>
    <n v="0.31"/>
    <m/>
    <m/>
    <m/>
    <m/>
    <m/>
    <m/>
    <m/>
    <m/>
    <m/>
    <n v="0"/>
    <n v="0"/>
    <n v="0"/>
    <n v="0"/>
    <n v="0"/>
    <n v="0"/>
    <n v="0"/>
    <n v="0"/>
    <n v="0"/>
    <n v="0"/>
    <n v="0"/>
    <n v="0"/>
    <n v="0"/>
    <n v="0"/>
    <n v="0"/>
    <n v="0"/>
    <n v="0"/>
    <n v="0"/>
    <n v="0"/>
    <n v="0"/>
    <n v="0"/>
    <n v="0"/>
    <n v="0"/>
    <n v="0"/>
    <n v="0"/>
    <x v="0"/>
    <e v="#REF!"/>
    <x v="0"/>
  </r>
  <r>
    <s v="L71P21KACT0Jet Black A996"/>
    <s v="12/01/2021"/>
    <d v="2021-05-06T00:00:00"/>
    <m/>
    <x v="0"/>
    <x v="6"/>
    <s v="004.275.083.083"/>
    <s v="L71P21KACT0"/>
    <s v="SS POLO SHIRT_CORE"/>
    <s v="JBLK"/>
    <s v="Jet Black A996"/>
    <s v="SUSTAINABLE STRETCH PIQUET 180"/>
    <s v="BD"/>
    <n v="32"/>
    <x v="1"/>
    <n v="29000"/>
    <n v="129"/>
    <n v="9.92"/>
    <n v="0.31"/>
    <m/>
    <m/>
    <m/>
    <m/>
    <m/>
    <m/>
    <m/>
    <m/>
    <m/>
    <n v="0"/>
    <n v="0"/>
    <n v="0"/>
    <n v="0"/>
    <n v="0"/>
    <n v="0"/>
    <n v="0"/>
    <n v="0"/>
    <n v="0"/>
    <n v="0"/>
    <n v="0"/>
    <n v="0"/>
    <n v="0"/>
    <n v="0"/>
    <n v="0"/>
    <n v="0"/>
    <n v="0"/>
    <n v="0"/>
    <n v="0"/>
    <n v="0"/>
    <n v="0"/>
    <n v="0"/>
    <n v="0"/>
    <n v="0"/>
    <n v="0"/>
    <x v="0"/>
    <e v="#REF!"/>
    <x v="0"/>
  </r>
  <r>
    <s v="L73I55K8HM0DECK BLUE"/>
    <s v="12/01/2021"/>
    <d v="2021-05-06T00:00:00"/>
    <m/>
    <x v="0"/>
    <x v="6"/>
    <s v="004.275.087.086"/>
    <s v="L73I55K8HM0"/>
    <s v="SS T-SHIRT_CORE"/>
    <s v="DEKB"/>
    <s v="DECK BLUE"/>
    <s v="ORGANIC COTTON 160GSM"/>
    <s v="BD"/>
    <n v="20"/>
    <x v="1"/>
    <n v="19000"/>
    <n v="79"/>
    <n v="6.2"/>
    <n v="0.31"/>
    <m/>
    <m/>
    <m/>
    <m/>
    <m/>
    <m/>
    <m/>
    <m/>
    <m/>
    <n v="0"/>
    <n v="0"/>
    <n v="0"/>
    <n v="0"/>
    <n v="0"/>
    <n v="0"/>
    <n v="0"/>
    <n v="0"/>
    <n v="0"/>
    <n v="0"/>
    <n v="0"/>
    <n v="0"/>
    <n v="0"/>
    <n v="0"/>
    <n v="0"/>
    <n v="0"/>
    <n v="0"/>
    <n v="0"/>
    <n v="0"/>
    <n v="0"/>
    <n v="0"/>
    <n v="0"/>
    <n v="0"/>
    <n v="0"/>
    <n v="0"/>
    <x v="0"/>
    <e v="#REF!"/>
    <x v="9"/>
  </r>
  <r>
    <s v="L73I55K8HM0Jet Black A996"/>
    <s v="12/01/2021"/>
    <d v="2021-05-06T00:00:00"/>
    <m/>
    <x v="0"/>
    <x v="6"/>
    <s v="004.275.087.086"/>
    <s v="L73I55K8HM0"/>
    <s v="SS T-SHIRT_CORE"/>
    <s v="JBLK"/>
    <s v="Jet Black A996"/>
    <s v="ORGANIC COTTON 160GSM"/>
    <s v="BD"/>
    <n v="20"/>
    <x v="1"/>
    <n v="19000"/>
    <n v="79"/>
    <n v="6.2"/>
    <n v="0.31"/>
    <m/>
    <m/>
    <m/>
    <m/>
    <m/>
    <m/>
    <m/>
    <m/>
    <m/>
    <n v="0"/>
    <n v="0"/>
    <n v="0"/>
    <n v="0"/>
    <n v="0"/>
    <n v="0"/>
    <n v="0"/>
    <n v="0"/>
    <n v="0"/>
    <n v="0"/>
    <n v="0"/>
    <n v="0"/>
    <n v="0"/>
    <n v="0"/>
    <n v="0"/>
    <n v="0"/>
    <n v="0"/>
    <n v="0"/>
    <n v="0"/>
    <n v="0"/>
    <n v="0"/>
    <n v="0"/>
    <n v="0"/>
    <n v="0"/>
    <n v="0"/>
    <x v="0"/>
    <e v="#REF!"/>
    <x v="0"/>
  </r>
  <r>
    <s v="L73I55K8HM0RED HOT"/>
    <s v="12/01/2021"/>
    <d v="2021-05-06T00:00:00"/>
    <m/>
    <x v="0"/>
    <x v="6"/>
    <s v="004.275.087.086"/>
    <s v="L73I55K8HM0"/>
    <s v="SS T-SHIRT_CORE"/>
    <s v="RHT"/>
    <s v="RED HOT"/>
    <s v="ORGANIC COTTON 160GSM"/>
    <s v="BD"/>
    <n v="20"/>
    <x v="1"/>
    <n v="19000"/>
    <n v="79"/>
    <n v="6.2"/>
    <n v="0.31"/>
    <m/>
    <m/>
    <m/>
    <m/>
    <m/>
    <m/>
    <m/>
    <m/>
    <m/>
    <n v="0"/>
    <n v="0"/>
    <n v="0"/>
    <n v="0"/>
    <n v="0"/>
    <n v="0"/>
    <n v="0"/>
    <n v="0"/>
    <n v="0"/>
    <n v="0"/>
    <n v="0"/>
    <n v="0"/>
    <n v="0"/>
    <n v="0"/>
    <n v="0"/>
    <n v="0"/>
    <n v="0"/>
    <n v="0"/>
    <n v="0"/>
    <n v="0"/>
    <n v="0"/>
    <n v="0"/>
    <n v="0"/>
    <n v="0"/>
    <n v="0"/>
    <x v="0"/>
    <e v="#REF!"/>
    <x v="0"/>
  </r>
  <r>
    <s v="L73I55K8HM0Light Heather Grey"/>
    <s v="12/01/2021"/>
    <d v="2021-05-06T00:00:00"/>
    <m/>
    <x v="0"/>
    <x v="6"/>
    <s v="004.275.087.086"/>
    <s v="L73I55K8HM0"/>
    <s v="SS T-SHIRT_CORE"/>
    <s v="M90"/>
    <s v="Light Heather Grey"/>
    <s v="ORGANIC COTTON 160GSM"/>
    <s v="BD"/>
    <n v="20"/>
    <x v="1"/>
    <n v="19000"/>
    <n v="79"/>
    <n v="6.2"/>
    <n v="0.31"/>
    <m/>
    <m/>
    <m/>
    <m/>
    <m/>
    <m/>
    <m/>
    <m/>
    <m/>
    <n v="0"/>
    <n v="0"/>
    <n v="0"/>
    <n v="0"/>
    <n v="0"/>
    <n v="0"/>
    <n v="0"/>
    <n v="0"/>
    <n v="0"/>
    <n v="0"/>
    <n v="0"/>
    <n v="0"/>
    <n v="0"/>
    <n v="0"/>
    <n v="0"/>
    <n v="0"/>
    <n v="0"/>
    <n v="0"/>
    <n v="0"/>
    <n v="0"/>
    <n v="0"/>
    <n v="0"/>
    <n v="0"/>
    <n v="0"/>
    <n v="0"/>
    <x v="0"/>
    <e v="#REF!"/>
    <x v="0"/>
  </r>
  <r>
    <s v="L73I55K8HM0TRUE WHITE A000"/>
    <s v="12/01/2021"/>
    <d v="2021-05-06T00:00:00"/>
    <m/>
    <x v="0"/>
    <x v="6"/>
    <s v="004.275.087.086"/>
    <s v="L73I55K8HM0"/>
    <s v="SS T-SHIRT_CORE"/>
    <s v="A000"/>
    <s v="TRUE WHITE A000"/>
    <s v="ORGANIC COTTON 160GSM"/>
    <s v="BD"/>
    <n v="20"/>
    <x v="1"/>
    <n v="19000"/>
    <n v="79"/>
    <n v="6.2"/>
    <n v="0.31"/>
    <m/>
    <m/>
    <m/>
    <m/>
    <m/>
    <m/>
    <m/>
    <m/>
    <m/>
    <n v="0"/>
    <n v="0"/>
    <n v="0"/>
    <n v="0"/>
    <n v="0"/>
    <n v="0"/>
    <n v="0"/>
    <n v="0"/>
    <n v="0"/>
    <n v="0"/>
    <n v="0"/>
    <n v="0"/>
    <n v="0"/>
    <n v="0"/>
    <n v="0"/>
    <n v="0"/>
    <n v="0"/>
    <n v="0"/>
    <n v="0"/>
    <n v="0"/>
    <n v="0"/>
    <n v="0"/>
    <n v="0"/>
    <n v="0"/>
    <n v="0"/>
    <x v="0"/>
    <e v="#REF!"/>
    <x v="0"/>
  </r>
  <r>
    <s v="L73I55K8HM0ELITE GREY"/>
    <s v="12/01/2021"/>
    <d v="2021-05-06T00:00:00"/>
    <m/>
    <x v="0"/>
    <x v="6"/>
    <s v="004.275.087.086"/>
    <s v="L73I55K8HM0"/>
    <s v="SS T-SHIRT_CORE"/>
    <s v="G9I1"/>
    <s v="ELITE GREY"/>
    <s v="ORGANIC COTTON 160GSM"/>
    <s v="BD"/>
    <n v="20"/>
    <x v="1"/>
    <n v="19000"/>
    <n v="79"/>
    <n v="6.2"/>
    <n v="0.31"/>
    <m/>
    <m/>
    <m/>
    <m/>
    <m/>
    <m/>
    <m/>
    <m/>
    <m/>
    <n v="0"/>
    <n v="0"/>
    <n v="0"/>
    <n v="0"/>
    <n v="0"/>
    <n v="0"/>
    <n v="0"/>
    <n v="0"/>
    <n v="0"/>
    <n v="0"/>
    <n v="0"/>
    <n v="0"/>
    <n v="0"/>
    <n v="0"/>
    <n v="0"/>
    <n v="0"/>
    <n v="0"/>
    <n v="0"/>
    <n v="0"/>
    <n v="0"/>
    <n v="0"/>
    <n v="0"/>
    <n v="0"/>
    <n v="0"/>
    <n v="0"/>
    <x v="0"/>
    <e v="#REF!"/>
    <x v="0"/>
  </r>
  <r>
    <s v="L73I55K8HM0HIGH DEF BLUE"/>
    <s v="12/01/2021"/>
    <d v="2021-05-06T00:00:00"/>
    <m/>
    <x v="0"/>
    <x v="6"/>
    <s v="004.275.087.086"/>
    <s v="L73I55K8HM0"/>
    <s v="SS T-SHIRT_CORE"/>
    <s v="HDFB"/>
    <s v="HIGH DEF BLUE"/>
    <s v="ORGANIC COTTON 160GSM"/>
    <s v="BD"/>
    <n v="20"/>
    <x v="1"/>
    <n v="19000"/>
    <n v="79"/>
    <n v="6.2"/>
    <n v="0.31"/>
    <m/>
    <m/>
    <m/>
    <m/>
    <m/>
    <m/>
    <m/>
    <m/>
    <m/>
    <n v="0"/>
    <n v="0"/>
    <n v="0"/>
    <n v="0"/>
    <n v="0"/>
    <n v="0"/>
    <n v="0"/>
    <n v="0"/>
    <n v="0"/>
    <n v="0"/>
    <n v="0"/>
    <n v="0"/>
    <n v="0"/>
    <n v="0"/>
    <n v="0"/>
    <n v="0"/>
    <n v="0"/>
    <n v="0"/>
    <n v="0"/>
    <n v="0"/>
    <n v="0"/>
    <n v="0"/>
    <n v="0"/>
    <n v="0"/>
    <n v="0"/>
    <x v="0"/>
    <e v="#REF!"/>
    <x v="0"/>
  </r>
  <r>
    <s v="L73Q09KAUG0Jet Black A996"/>
    <s v="12/01/2021"/>
    <d v="2021-05-06T00:00:00"/>
    <m/>
    <x v="0"/>
    <x v="6"/>
    <s v="004.275.080.084"/>
    <s v="L73Q09KAUG0"/>
    <s v="LS FLEECE_CORE"/>
    <s v="JBLK"/>
    <s v="Jet Black A996"/>
    <s v="ORGANIC FRENCH TERRY 250GSM"/>
    <s v="BD"/>
    <n v="32"/>
    <x v="1"/>
    <n v="29000"/>
    <n v="129"/>
    <n v="9.92"/>
    <n v="0.31"/>
    <m/>
    <m/>
    <m/>
    <m/>
    <m/>
    <m/>
    <m/>
    <m/>
    <m/>
    <n v="0"/>
    <n v="0"/>
    <n v="0"/>
    <n v="0"/>
    <n v="0"/>
    <n v="0"/>
    <n v="0"/>
    <n v="0"/>
    <n v="0"/>
    <n v="0"/>
    <n v="0"/>
    <n v="0"/>
    <n v="0"/>
    <n v="0"/>
    <n v="0"/>
    <n v="0"/>
    <n v="0"/>
    <n v="0"/>
    <n v="0"/>
    <n v="0"/>
    <n v="0"/>
    <n v="0"/>
    <n v="0"/>
    <n v="0"/>
    <n v="0"/>
    <x v="0"/>
    <e v="#REF!"/>
    <x v="0"/>
  </r>
  <r>
    <s v="L73Q09KAUG0Light Heather Grey"/>
    <s v="12/01/2021"/>
    <d v="2021-05-06T00:00:00"/>
    <m/>
    <x v="0"/>
    <x v="6"/>
    <s v="004.275.080.084"/>
    <s v="L73Q09KAUG0"/>
    <s v="LS FLEECE_CORE"/>
    <s v="M90"/>
    <s v="Light Heather Grey"/>
    <s v="ORGANIC FRENCH TERRY 250GSM"/>
    <s v="BD"/>
    <n v="32"/>
    <x v="1"/>
    <n v="29000"/>
    <n v="129"/>
    <n v="9.92"/>
    <n v="0.31"/>
    <m/>
    <m/>
    <m/>
    <m/>
    <m/>
    <m/>
    <m/>
    <m/>
    <m/>
    <n v="0"/>
    <n v="0"/>
    <n v="0"/>
    <n v="0"/>
    <n v="0"/>
    <n v="0"/>
    <n v="0"/>
    <n v="0"/>
    <n v="0"/>
    <n v="0"/>
    <n v="0"/>
    <n v="0"/>
    <n v="0"/>
    <n v="0"/>
    <n v="0"/>
    <n v="0"/>
    <n v="0"/>
    <n v="0"/>
    <n v="0"/>
    <n v="0"/>
    <n v="0"/>
    <n v="0"/>
    <n v="0"/>
    <n v="0"/>
    <n v="0"/>
    <x v="0"/>
    <e v="#REF!"/>
    <x v="0"/>
  </r>
  <r>
    <s v="L73Q09KAUG0DECK BLUE"/>
    <s v="12/01/2021"/>
    <d v="2021-05-06T00:00:00"/>
    <m/>
    <x v="0"/>
    <x v="6"/>
    <s v="004.275.080.084"/>
    <s v="L73Q09KAUG0"/>
    <s v="LS FLEECE_CORE"/>
    <s v="C765"/>
    <s v="DECK BLUE"/>
    <s v="ORGANIC FRENCH TERRY 250GSM"/>
    <s v="BD"/>
    <n v="32"/>
    <x v="1"/>
    <n v="29000"/>
    <n v="129"/>
    <n v="9.92"/>
    <n v="0.31"/>
    <m/>
    <m/>
    <m/>
    <m/>
    <m/>
    <m/>
    <m/>
    <m/>
    <m/>
    <n v="0"/>
    <n v="0"/>
    <n v="0"/>
    <n v="0"/>
    <n v="0"/>
    <n v="0"/>
    <n v="0"/>
    <n v="0"/>
    <n v="0"/>
    <n v="0"/>
    <n v="0"/>
    <n v="0"/>
    <n v="0"/>
    <n v="0"/>
    <n v="0"/>
    <n v="0"/>
    <n v="0"/>
    <n v="0"/>
    <n v="0"/>
    <n v="0"/>
    <n v="0"/>
    <n v="0"/>
    <n v="0"/>
    <n v="0"/>
    <n v="0"/>
    <x v="0"/>
    <e v="#REF!"/>
    <x v="0"/>
  </r>
  <r>
    <s v="L73Q09KAUG0TRUE WHITE A000"/>
    <s v="12/01/2021"/>
    <d v="2021-05-06T00:00:00"/>
    <m/>
    <x v="0"/>
    <x v="6"/>
    <s v="004.275.080.084"/>
    <s v="L73Q09KAUG0"/>
    <s v="LS FLEECE_CORE"/>
    <s v="TWHT"/>
    <s v="TRUE WHITE A000"/>
    <s v="ORGANIC FRENCH TERRY 250GSM"/>
    <s v="BD"/>
    <n v="32"/>
    <x v="1"/>
    <n v="29000"/>
    <n v="129"/>
    <n v="9.92"/>
    <n v="0.31"/>
    <m/>
    <m/>
    <m/>
    <m/>
    <m/>
    <m/>
    <m/>
    <m/>
    <m/>
    <n v="0"/>
    <n v="0"/>
    <n v="0"/>
    <n v="0"/>
    <n v="0"/>
    <n v="0"/>
    <n v="0"/>
    <n v="0"/>
    <n v="0"/>
    <n v="0"/>
    <n v="0"/>
    <n v="0"/>
    <n v="0"/>
    <n v="0"/>
    <n v="0"/>
    <n v="0"/>
    <n v="0"/>
    <n v="0"/>
    <n v="0"/>
    <n v="0"/>
    <n v="0"/>
    <n v="0"/>
    <n v="0"/>
    <n v="0"/>
    <n v="0"/>
    <x v="0"/>
    <e v="#REF!"/>
    <x v="0"/>
  </r>
  <r>
    <s v="L81H14WE5W0BLUE NAVY"/>
    <s v="12/01/2021"/>
    <d v="2021-05-06T00:00:00"/>
    <m/>
    <x v="1"/>
    <x v="6"/>
    <s v="004.275.090.091"/>
    <s v="L81H14WE5W0"/>
    <s v="ADJUSTABLE LS SHIRT_CORE"/>
    <s v="G720"/>
    <s v="BLUE NAVY"/>
    <s v="ORGANIC STR. POPELINE 130GSM"/>
    <s v="IN"/>
    <n v="39"/>
    <x v="1"/>
    <n v="29000"/>
    <n v="159"/>
    <n v="12.09"/>
    <n v="0.31"/>
    <m/>
    <m/>
    <m/>
    <m/>
    <m/>
    <m/>
    <m/>
    <m/>
    <m/>
    <n v="0"/>
    <n v="0"/>
    <n v="0"/>
    <n v="0"/>
    <n v="0"/>
    <n v="0"/>
    <n v="0"/>
    <n v="0"/>
    <n v="0"/>
    <n v="0"/>
    <n v="0"/>
    <n v="0"/>
    <n v="0"/>
    <n v="0"/>
    <n v="0"/>
    <n v="0"/>
    <n v="0"/>
    <n v="0"/>
    <n v="0"/>
    <n v="0"/>
    <n v="0"/>
    <n v="0"/>
    <n v="0"/>
    <n v="0"/>
    <n v="0"/>
    <x v="0"/>
    <e v="#REF!"/>
    <x v="0"/>
  </r>
  <r>
    <s v="L81H14WE5W0TRUE WHITE A000"/>
    <s v="12/01/2021"/>
    <d v="2021-05-06T00:00:00"/>
    <m/>
    <x v="1"/>
    <x v="6"/>
    <s v="004.275.090.091"/>
    <s v="L81H14WE5W0"/>
    <s v="ADJUSTABLE LS SHIRT_CORE"/>
    <s v="TWHT"/>
    <s v="TRUE WHITE A000"/>
    <s v="ORGANIC STR. POPELINE 130GSM"/>
    <s v="IN"/>
    <n v="39"/>
    <x v="1"/>
    <n v="29000"/>
    <n v="159"/>
    <n v="12.09"/>
    <n v="0.31"/>
    <m/>
    <m/>
    <m/>
    <m/>
    <m/>
    <m/>
    <m/>
    <m/>
    <m/>
    <n v="0"/>
    <n v="0"/>
    <n v="0"/>
    <n v="0"/>
    <n v="0"/>
    <n v="0"/>
    <n v="0"/>
    <n v="0"/>
    <n v="0"/>
    <n v="0"/>
    <n v="0"/>
    <n v="0"/>
    <n v="0"/>
    <n v="0"/>
    <n v="0"/>
    <n v="0"/>
    <n v="0"/>
    <n v="0"/>
    <n v="0"/>
    <n v="0"/>
    <n v="0"/>
    <n v="0"/>
    <n v="0"/>
    <n v="0"/>
    <n v="0"/>
    <x v="0"/>
    <e v="#REF!"/>
    <x v="0"/>
  </r>
  <r>
    <s v="L84I29K8HM0DECK BLUE"/>
    <s v="12/01/2021"/>
    <d v="2021-05-06T00:00:00"/>
    <m/>
    <x v="0"/>
    <x v="6"/>
    <s v="004.275.087.087"/>
    <s v="L84I29K8HM0"/>
    <s v="LS T-SHIRT_CORE"/>
    <s v="DEKB"/>
    <s v="DECK BLUE"/>
    <s v="ORGANIC COTTON 160GSM"/>
    <s v="BD"/>
    <n v="22"/>
    <x v="1"/>
    <n v="19000"/>
    <n v="89"/>
    <n v="6.82"/>
    <n v="0.31"/>
    <m/>
    <m/>
    <m/>
    <m/>
    <m/>
    <m/>
    <m/>
    <m/>
    <m/>
    <n v="0"/>
    <n v="0"/>
    <n v="0"/>
    <n v="0"/>
    <n v="0"/>
    <n v="0"/>
    <n v="0"/>
    <n v="0"/>
    <n v="0"/>
    <n v="0"/>
    <n v="0"/>
    <n v="0"/>
    <n v="0"/>
    <n v="0"/>
    <n v="0"/>
    <n v="0"/>
    <n v="0"/>
    <n v="0"/>
    <n v="0"/>
    <n v="0"/>
    <n v="0"/>
    <n v="0"/>
    <n v="0"/>
    <n v="0"/>
    <n v="0"/>
    <x v="0"/>
    <e v="#REF!"/>
    <x v="0"/>
  </r>
  <r>
    <s v="L84I29K8HM0Jet Black A996"/>
    <s v="12/01/2021"/>
    <d v="2021-05-06T00:00:00"/>
    <m/>
    <x v="0"/>
    <x v="6"/>
    <s v="004.275.087.087"/>
    <s v="L84I29K8HM0"/>
    <s v="LS T-SHIRT_CORE"/>
    <s v="JBLK"/>
    <s v="Jet Black A996"/>
    <s v="ORGANIC COTTON 160GSM"/>
    <s v="BD"/>
    <n v="22"/>
    <x v="1"/>
    <n v="19000"/>
    <n v="89"/>
    <n v="6.82"/>
    <n v="0.31"/>
    <m/>
    <m/>
    <m/>
    <m/>
    <m/>
    <m/>
    <m/>
    <m/>
    <m/>
    <n v="0"/>
    <n v="0"/>
    <n v="0"/>
    <n v="0"/>
    <n v="0"/>
    <n v="0"/>
    <n v="0"/>
    <n v="0"/>
    <n v="0"/>
    <n v="0"/>
    <n v="0"/>
    <n v="0"/>
    <n v="0"/>
    <n v="0"/>
    <n v="0"/>
    <n v="0"/>
    <n v="0"/>
    <n v="0"/>
    <n v="0"/>
    <n v="0"/>
    <n v="0"/>
    <n v="0"/>
    <n v="0"/>
    <n v="0"/>
    <n v="0"/>
    <x v="0"/>
    <e v="#REF!"/>
    <x v="0"/>
  </r>
  <r>
    <s v="L84I29K8HM0RED HOT"/>
    <s v="12/01/2021"/>
    <d v="2021-05-06T00:00:00"/>
    <m/>
    <x v="0"/>
    <x v="6"/>
    <s v="004.275.087.087"/>
    <s v="L84I29K8HM0"/>
    <s v="LS T-SHIRT_CORE"/>
    <s v="RHT"/>
    <s v="RED HOT"/>
    <s v="ORGANIC COTTON 160GSM"/>
    <s v="BD"/>
    <n v="22"/>
    <x v="1"/>
    <n v="19000"/>
    <n v="89"/>
    <n v="6.82"/>
    <n v="0.31"/>
    <m/>
    <m/>
    <m/>
    <m/>
    <m/>
    <m/>
    <m/>
    <m/>
    <m/>
    <n v="0"/>
    <n v="0"/>
    <n v="0"/>
    <n v="0"/>
    <n v="0"/>
    <n v="0"/>
    <n v="0"/>
    <n v="0"/>
    <n v="0"/>
    <n v="0"/>
    <n v="0"/>
    <n v="0"/>
    <n v="0"/>
    <n v="0"/>
    <n v="0"/>
    <n v="0"/>
    <n v="0"/>
    <n v="0"/>
    <n v="0"/>
    <n v="0"/>
    <n v="0"/>
    <n v="0"/>
    <n v="0"/>
    <n v="0"/>
    <n v="0"/>
    <x v="0"/>
    <e v="#REF!"/>
    <x v="0"/>
  </r>
  <r>
    <s v="L84I29K8HM0Light Heather Grey"/>
    <s v="12/01/2021"/>
    <d v="2021-05-06T00:00:00"/>
    <m/>
    <x v="0"/>
    <x v="6"/>
    <s v="004.275.087.087"/>
    <s v="L84I29K8HM0"/>
    <s v="LS T-SHIRT_CORE"/>
    <s v="M90"/>
    <s v="Light Heather Grey"/>
    <s v="ORGANIC COTTON 160GSM"/>
    <s v="BD"/>
    <n v="22"/>
    <x v="1"/>
    <n v="19000"/>
    <n v="89"/>
    <n v="6.82"/>
    <n v="0.31"/>
    <m/>
    <m/>
    <m/>
    <m/>
    <m/>
    <m/>
    <m/>
    <m/>
    <m/>
    <n v="0"/>
    <n v="0"/>
    <n v="0"/>
    <n v="0"/>
    <n v="0"/>
    <n v="0"/>
    <n v="0"/>
    <n v="0"/>
    <n v="0"/>
    <n v="0"/>
    <n v="0"/>
    <n v="0"/>
    <n v="0"/>
    <n v="0"/>
    <n v="0"/>
    <n v="0"/>
    <n v="0"/>
    <n v="0"/>
    <n v="0"/>
    <n v="0"/>
    <n v="0"/>
    <n v="0"/>
    <n v="0"/>
    <n v="0"/>
    <n v="0"/>
    <x v="0"/>
    <e v="#REF!"/>
    <x v="0"/>
  </r>
  <r>
    <s v="L84I29K8HM0TRUE WHITE A000"/>
    <s v="12/01/2021"/>
    <d v="2021-05-06T00:00:00"/>
    <m/>
    <x v="0"/>
    <x v="6"/>
    <s v="004.275.087.087"/>
    <s v="L84I29K8HM0"/>
    <s v="LS T-SHIRT_CORE"/>
    <s v="A000"/>
    <s v="TRUE WHITE A000"/>
    <s v="ORGANIC COTTON 160GSM"/>
    <s v="BD"/>
    <n v="22"/>
    <x v="1"/>
    <n v="19000"/>
    <n v="89"/>
    <n v="6.82"/>
    <n v="0.31"/>
    <m/>
    <m/>
    <m/>
    <m/>
    <m/>
    <m/>
    <m/>
    <m/>
    <m/>
    <n v="0"/>
    <n v="0"/>
    <n v="0"/>
    <n v="0"/>
    <n v="0"/>
    <n v="0"/>
    <n v="0"/>
    <n v="0"/>
    <n v="0"/>
    <n v="0"/>
    <n v="0"/>
    <n v="0"/>
    <n v="0"/>
    <n v="0"/>
    <n v="0"/>
    <n v="0"/>
    <n v="0"/>
    <n v="0"/>
    <n v="0"/>
    <n v="0"/>
    <n v="0"/>
    <n v="0"/>
    <n v="0"/>
    <n v="0"/>
    <n v="0"/>
    <x v="0"/>
    <e v="#REF!"/>
    <x v="0"/>
  </r>
  <r>
    <s v="L92Q09KAUG0DECK BLUE"/>
    <s v="12/01/2021"/>
    <d v="2021-05-06T00:00:00"/>
    <m/>
    <x v="0"/>
    <x v="6"/>
    <s v="004.275.080.084"/>
    <s v="L92Q09KAUG0"/>
    <s v="HOODED FLEECE_CORE"/>
    <s v="DEKB"/>
    <s v="DECK BLUE"/>
    <s v="ORGANIC FRENCH TERRY 250GSM"/>
    <s v="BD"/>
    <n v="36"/>
    <x v="1"/>
    <n v="29000"/>
    <n v="149"/>
    <n v="11.16"/>
    <n v="0.31"/>
    <m/>
    <m/>
    <m/>
    <m/>
    <m/>
    <m/>
    <m/>
    <m/>
    <m/>
    <n v="0"/>
    <n v="0"/>
    <n v="0"/>
    <n v="0"/>
    <n v="0"/>
    <n v="0"/>
    <n v="0"/>
    <n v="0"/>
    <n v="0"/>
    <n v="0"/>
    <n v="0"/>
    <n v="0"/>
    <n v="0"/>
    <n v="0"/>
    <n v="0"/>
    <n v="0"/>
    <n v="0"/>
    <n v="0"/>
    <n v="0"/>
    <n v="0"/>
    <n v="0"/>
    <n v="0"/>
    <n v="0"/>
    <n v="0"/>
    <n v="0"/>
    <x v="0"/>
    <e v="#REF!"/>
    <x v="0"/>
  </r>
  <r>
    <s v="L92Q09KAUG0Jet Black A996"/>
    <s v="12/01/2021"/>
    <d v="2021-05-06T00:00:00"/>
    <m/>
    <x v="0"/>
    <x v="6"/>
    <s v="004.275.080.084"/>
    <s v="L92Q09KAUG0"/>
    <s v="HOODED FLEECE_CORE"/>
    <s v="JBLK"/>
    <s v="Jet Black A996"/>
    <s v="ORGANIC FRENCH TERRY 250GSM"/>
    <s v="BD"/>
    <n v="36"/>
    <x v="1"/>
    <n v="29000"/>
    <n v="149"/>
    <n v="11.16"/>
    <n v="0.31"/>
    <m/>
    <m/>
    <m/>
    <m/>
    <m/>
    <m/>
    <m/>
    <m/>
    <m/>
    <n v="0"/>
    <n v="0"/>
    <n v="0"/>
    <n v="0"/>
    <n v="0"/>
    <n v="0"/>
    <n v="0"/>
    <n v="0"/>
    <n v="0"/>
    <n v="0"/>
    <n v="0"/>
    <n v="0"/>
    <n v="0"/>
    <n v="0"/>
    <n v="0"/>
    <n v="0"/>
    <n v="0"/>
    <n v="0"/>
    <n v="0"/>
    <n v="0"/>
    <n v="0"/>
    <n v="0"/>
    <n v="0"/>
    <n v="0"/>
    <n v="0"/>
    <x v="0"/>
    <e v="#REF!"/>
    <x v="0"/>
  </r>
  <r>
    <s v="L92Q09KAUG0LIGHT HEATHER GREY M90"/>
    <s v="12/01/2021"/>
    <d v="2021-05-06T00:00:00"/>
    <m/>
    <x v="0"/>
    <x v="6"/>
    <s v="004.275.080.084"/>
    <s v="L92Q09KAUG0"/>
    <s v="HOODED FLEECE_CORE"/>
    <s v="LHY"/>
    <s v="LIGHT HEATHER GREY M90"/>
    <s v="ORGANIC FRENCH TERRY 250GSM"/>
    <s v="BD"/>
    <n v="36"/>
    <x v="1"/>
    <n v="29000"/>
    <n v="149"/>
    <n v="11.16"/>
    <n v="0.31"/>
    <m/>
    <m/>
    <m/>
    <m/>
    <m/>
    <m/>
    <m/>
    <m/>
    <m/>
    <n v="0"/>
    <n v="0"/>
    <n v="0"/>
    <n v="0"/>
    <n v="0"/>
    <n v="0"/>
    <n v="0"/>
    <n v="0"/>
    <n v="0"/>
    <n v="0"/>
    <n v="0"/>
    <n v="0"/>
    <n v="0"/>
    <n v="0"/>
    <n v="0"/>
    <n v="0"/>
    <n v="0"/>
    <n v="0"/>
    <n v="0"/>
    <n v="0"/>
    <n v="0"/>
    <n v="0"/>
    <n v="0"/>
    <n v="0"/>
    <n v="0"/>
    <x v="0"/>
    <e v="#REF!"/>
    <x v="0"/>
  </r>
  <r>
    <s v="L93G00JR003WHITE AND GREY COMBO"/>
    <s v="12/01/2021"/>
    <d v="2021-05-06T00:00:00"/>
    <m/>
    <x v="0"/>
    <x v="6"/>
    <s v="004.305.481.494"/>
    <s v="L93G00JR003"/>
    <s v="BI-PACK UNDERWEAR 2 TANK"/>
    <s v="F09F"/>
    <s v="WHITE AND GREY COMBO"/>
    <s v="BASIC COTTON STRETCH"/>
    <s v="LK"/>
    <n v="18"/>
    <x v="4"/>
    <n v="9000"/>
    <n v="69"/>
    <n v="5.58"/>
    <n v="0.31"/>
    <m/>
    <m/>
    <m/>
    <m/>
    <m/>
    <m/>
    <m/>
    <m/>
    <m/>
    <n v="0"/>
    <n v="0"/>
    <n v="0"/>
    <n v="0"/>
    <n v="0"/>
    <n v="0"/>
    <n v="0"/>
    <n v="0"/>
    <n v="0"/>
    <n v="0"/>
    <n v="0"/>
    <n v="0"/>
    <n v="0"/>
    <n v="0"/>
    <n v="0"/>
    <n v="0"/>
    <n v="0"/>
    <n v="0"/>
    <n v="0"/>
    <n v="0"/>
    <n v="0"/>
    <n v="0"/>
    <n v="0"/>
    <n v="0"/>
    <n v="0"/>
    <x v="0"/>
    <e v="#REF!"/>
    <x v="0"/>
  </r>
  <r>
    <s v="L93G01JR003WHITE AND GREY COMBO"/>
    <s v="12/01/2021"/>
    <d v="2021-05-06T00:00:00"/>
    <m/>
    <x v="0"/>
    <x v="6"/>
    <s v="004.305.481.494"/>
    <s v="L93G01JR003"/>
    <s v="BI-PACK UNDERWEAR 2 SS T-SHIRT"/>
    <s v="F09F"/>
    <s v="WHITE AND GREY COMBO"/>
    <s v="BASIC COTTON STRETCH"/>
    <s v="LK"/>
    <n v="20"/>
    <x v="4"/>
    <n v="19000"/>
    <n v="79"/>
    <n v="6.2"/>
    <n v="0.31"/>
    <m/>
    <m/>
    <m/>
    <m/>
    <m/>
    <m/>
    <m/>
    <m/>
    <m/>
    <n v="0"/>
    <n v="0"/>
    <n v="0"/>
    <n v="0"/>
    <n v="0"/>
    <n v="0"/>
    <n v="0"/>
    <n v="0"/>
    <n v="0"/>
    <n v="0"/>
    <n v="0"/>
    <n v="0"/>
    <n v="0"/>
    <n v="0"/>
    <n v="0"/>
    <n v="0"/>
    <n v="0"/>
    <n v="0"/>
    <n v="0"/>
    <n v="0"/>
    <n v="0"/>
    <n v="0"/>
    <n v="0"/>
    <n v="0"/>
    <n v="0"/>
    <x v="0"/>
    <e v="#REF!"/>
    <x v="0"/>
  </r>
  <r>
    <s v="L93G02JR003GREY MELANGE &amp; BLUE COMBO"/>
    <s v="12/01/2021"/>
    <d v="2021-05-06T00:00:00"/>
    <m/>
    <x v="0"/>
    <x v="6"/>
    <s v="004.305.481.494"/>
    <s v="L93G02JR003"/>
    <s v="BI-PACK UNDERWEAR 2BOXER TRUNK"/>
    <s v="FT74"/>
    <s v="GREY MELANGE &amp; BLUE COMBO"/>
    <s v="BASIC COTTON STRETCH"/>
    <s v="LK"/>
    <n v="20"/>
    <x v="4"/>
    <n v="19000"/>
    <n v="79"/>
    <n v="6.2"/>
    <n v="0.31"/>
    <m/>
    <m/>
    <m/>
    <m/>
    <m/>
    <m/>
    <m/>
    <m/>
    <m/>
    <n v="0"/>
    <n v="0"/>
    <n v="0"/>
    <n v="0"/>
    <n v="0"/>
    <n v="0"/>
    <n v="0"/>
    <n v="0"/>
    <n v="0"/>
    <n v="0"/>
    <n v="0"/>
    <n v="0"/>
    <n v="0"/>
    <n v="0"/>
    <n v="0"/>
    <n v="0"/>
    <n v="0"/>
    <n v="0"/>
    <n v="0"/>
    <n v="0"/>
    <n v="0"/>
    <n v="0"/>
    <n v="0"/>
    <n v="0"/>
    <n v="0"/>
    <x v="0"/>
    <e v="#REF!"/>
    <x v="0"/>
  </r>
  <r>
    <s v="L93G03JR003WHITE BLACK COMBO"/>
    <s v="12/01/2021"/>
    <d v="2021-05-06T00:00:00"/>
    <m/>
    <x v="2"/>
    <x v="6"/>
    <s v="004.305.481.494"/>
    <s v="L93G03JR003"/>
    <s v="BI-PACK UNDERWEAR 2BOXER TRUNK"/>
    <s v="F066"/>
    <s v="WHITE BLACK COMBO"/>
    <s v="BASIC COTTON STRETCH"/>
    <s v="LK"/>
    <n v="20"/>
    <x v="4"/>
    <n v="19000"/>
    <n v="79"/>
    <n v="6.2"/>
    <n v="0.31"/>
    <m/>
    <m/>
    <m/>
    <m/>
    <m/>
    <m/>
    <m/>
    <m/>
    <m/>
    <n v="0"/>
    <n v="0"/>
    <n v="0"/>
    <n v="0"/>
    <n v="0"/>
    <n v="0"/>
    <n v="0"/>
    <n v="0"/>
    <n v="0"/>
    <n v="0"/>
    <n v="0"/>
    <n v="0"/>
    <n v="0"/>
    <n v="0"/>
    <n v="0"/>
    <n v="0"/>
    <n v="0"/>
    <n v="0"/>
    <n v="0"/>
    <n v="0"/>
    <n v="0"/>
    <n v="0"/>
    <n v="0"/>
    <n v="0"/>
    <n v="0"/>
    <x v="0"/>
    <e v="#REF!"/>
    <x v="0"/>
  </r>
  <r>
    <s v="L93G04JR003BLACK AND GREY COMBO"/>
    <s v="12/01/2021"/>
    <d v="2021-05-06T00:00:00"/>
    <m/>
    <x v="0"/>
    <x v="6"/>
    <s v="004.305.481.494"/>
    <s v="L93G04JR003"/>
    <s v="BI-PACK UNDERWEAR 2BOXER TRUNK"/>
    <s v="F98O"/>
    <s v="BLACK AND GREY COMBO"/>
    <s v="BASIC COTTON STRETCH"/>
    <s v="LK"/>
    <n v="20"/>
    <x v="4"/>
    <n v="19000"/>
    <n v="79"/>
    <n v="6.2"/>
    <n v="0.31"/>
    <m/>
    <m/>
    <m/>
    <m/>
    <m/>
    <m/>
    <m/>
    <m/>
    <m/>
    <n v="0"/>
    <n v="0"/>
    <n v="0"/>
    <n v="0"/>
    <n v="0"/>
    <n v="0"/>
    <n v="0"/>
    <n v="0"/>
    <n v="0"/>
    <n v="0"/>
    <n v="0"/>
    <n v="0"/>
    <n v="0"/>
    <n v="0"/>
    <n v="0"/>
    <n v="0"/>
    <n v="0"/>
    <n v="0"/>
    <n v="0"/>
    <n v="0"/>
    <n v="0"/>
    <n v="0"/>
    <n v="0"/>
    <n v="0"/>
    <n v="0"/>
    <x v="0"/>
    <e v="#REF!"/>
    <x v="0"/>
  </r>
  <r>
    <s v="L93Q24KAUG0Jet Black A996"/>
    <s v="12/01/2021"/>
    <d v="2021-05-06T00:00:00"/>
    <m/>
    <x v="0"/>
    <x v="6"/>
    <s v="004.275.080.088"/>
    <s v="L93Q24KAUG0"/>
    <s v="ACTIVE PANTS_CORE"/>
    <s v="JBLK"/>
    <s v="Jet Black A996"/>
    <s v="ORGANIC FRENCH TERRY 250GSM"/>
    <s v="BD"/>
    <n v="29"/>
    <x v="1"/>
    <n v="19000"/>
    <n v="119"/>
    <n v="8.99"/>
    <n v="0.31"/>
    <m/>
    <m/>
    <m/>
    <m/>
    <m/>
    <m/>
    <m/>
    <m/>
    <m/>
    <n v="0"/>
    <n v="0"/>
    <n v="0"/>
    <n v="0"/>
    <n v="0"/>
    <n v="0"/>
    <n v="0"/>
    <n v="0"/>
    <n v="0"/>
    <n v="0"/>
    <n v="0"/>
    <n v="0"/>
    <n v="0"/>
    <n v="0"/>
    <n v="0"/>
    <n v="0"/>
    <n v="0"/>
    <n v="0"/>
    <n v="0"/>
    <n v="0"/>
    <n v="0"/>
    <n v="0"/>
    <n v="0"/>
    <n v="0"/>
    <n v="0"/>
    <x v="0"/>
    <e v="#REF!"/>
    <x v="0"/>
  </r>
  <r>
    <s v="L93Q24KAUG0DECK BLUE"/>
    <s v="12/01/2021"/>
    <d v="2021-05-06T00:00:00"/>
    <m/>
    <x v="0"/>
    <x v="6"/>
    <s v="004.275.080.088"/>
    <s v="L93Q24KAUG0"/>
    <s v="ACTIVE PANTS_CORE"/>
    <s v="C765"/>
    <s v="DECK BLUE"/>
    <s v="ORGANIC FRENCH TERRY 250GSM"/>
    <s v="BD"/>
    <n v="29"/>
    <x v="1"/>
    <n v="19000"/>
    <n v="119"/>
    <n v="8.99"/>
    <n v="0.31"/>
    <m/>
    <m/>
    <m/>
    <m/>
    <m/>
    <m/>
    <m/>
    <m/>
    <m/>
    <n v="0"/>
    <n v="0"/>
    <n v="0"/>
    <n v="0"/>
    <n v="0"/>
    <n v="0"/>
    <n v="0"/>
    <n v="0"/>
    <n v="0"/>
    <n v="0"/>
    <n v="0"/>
    <n v="0"/>
    <n v="0"/>
    <n v="0"/>
    <n v="0"/>
    <n v="0"/>
    <n v="0"/>
    <n v="0"/>
    <n v="0"/>
    <n v="0"/>
    <n v="0"/>
    <n v="0"/>
    <n v="0"/>
    <n v="0"/>
    <n v="0"/>
    <x v="0"/>
    <e v="#REF!"/>
    <x v="0"/>
  </r>
  <r>
    <s v="L93Q24KAUG0Light Heather Grey"/>
    <s v="12/01/2021"/>
    <d v="2021-05-06T00:00:00"/>
    <m/>
    <x v="0"/>
    <x v="6"/>
    <s v="004.275.080.088"/>
    <s v="L93Q24KAUG0"/>
    <s v="ACTIVE PANTS_CORE"/>
    <s v="M90"/>
    <s v="Light Heather Grey"/>
    <s v="ORGANIC FRENCH TERRY 250GSM"/>
    <s v="BD"/>
    <n v="29"/>
    <x v="1"/>
    <n v="19000"/>
    <n v="119"/>
    <n v="8.99"/>
    <n v="0.31"/>
    <m/>
    <m/>
    <m/>
    <m/>
    <m/>
    <m/>
    <m/>
    <m/>
    <m/>
    <n v="0"/>
    <n v="0"/>
    <n v="0"/>
    <n v="0"/>
    <n v="0"/>
    <n v="0"/>
    <n v="0"/>
    <n v="0"/>
    <n v="0"/>
    <n v="0"/>
    <n v="0"/>
    <n v="0"/>
    <n v="0"/>
    <n v="0"/>
    <n v="0"/>
    <n v="0"/>
    <n v="0"/>
    <n v="0"/>
    <n v="0"/>
    <n v="0"/>
    <n v="0"/>
    <n v="0"/>
    <n v="0"/>
    <n v="0"/>
    <n v="0"/>
    <x v="0"/>
    <e v="#REF!"/>
    <x v="0"/>
  </r>
  <r>
    <s v="L93Q25KAUG0DECK BLUE"/>
    <s v="12/01/2021"/>
    <d v="2021-05-06T00:00:00"/>
    <m/>
    <x v="0"/>
    <x v="6"/>
    <s v="004.275.020.023"/>
    <s v="L93Q25KAUG0"/>
    <s v="ACTIVE SHORTS_CORE"/>
    <s v="C765"/>
    <s v="DECK BLUE"/>
    <s v="ORGANIC FRENCH TERRY 250GSM"/>
    <s v="BD"/>
    <n v="26"/>
    <x v="1"/>
    <n v="19000"/>
    <n v="109"/>
    <n v="8.06"/>
    <n v="0.31"/>
    <m/>
    <m/>
    <m/>
    <m/>
    <m/>
    <m/>
    <m/>
    <m/>
    <m/>
    <n v="0"/>
    <n v="0"/>
    <n v="0"/>
    <n v="0"/>
    <n v="0"/>
    <n v="0"/>
    <n v="0"/>
    <n v="0"/>
    <n v="0"/>
    <n v="0"/>
    <n v="0"/>
    <n v="0"/>
    <n v="0"/>
    <n v="0"/>
    <n v="0"/>
    <n v="0"/>
    <n v="0"/>
    <n v="0"/>
    <n v="0"/>
    <n v="0"/>
    <n v="0"/>
    <n v="0"/>
    <n v="0"/>
    <n v="0"/>
    <n v="0"/>
    <x v="0"/>
    <e v="#REF!"/>
    <x v="0"/>
  </r>
  <r>
    <s v="L93Q25KAUG0Jet Black A996"/>
    <s v="12/01/2021"/>
    <d v="2021-05-06T00:00:00"/>
    <m/>
    <x v="0"/>
    <x v="6"/>
    <s v="004.275.020.023"/>
    <s v="L93Q25KAUG0"/>
    <s v="ACTIVE SHORTS_CORE"/>
    <s v="JBLK"/>
    <s v="Jet Black A996"/>
    <s v="ORGANIC FRENCH TERRY 250GSM"/>
    <s v="BD"/>
    <n v="26"/>
    <x v="1"/>
    <n v="19000"/>
    <n v="109"/>
    <n v="8.06"/>
    <n v="0.31"/>
    <m/>
    <m/>
    <m/>
    <m/>
    <m/>
    <m/>
    <m/>
    <m/>
    <m/>
    <n v="0"/>
    <n v="0"/>
    <n v="0"/>
    <n v="0"/>
    <n v="0"/>
    <n v="0"/>
    <n v="0"/>
    <n v="0"/>
    <n v="0"/>
    <n v="0"/>
    <n v="0"/>
    <n v="0"/>
    <n v="0"/>
    <n v="0"/>
    <n v="0"/>
    <n v="0"/>
    <n v="0"/>
    <n v="0"/>
    <n v="0"/>
    <n v="0"/>
    <n v="0"/>
    <n v="0"/>
    <n v="0"/>
    <n v="0"/>
    <n v="0"/>
    <x v="0"/>
    <e v="#REF!"/>
    <x v="0"/>
  </r>
  <r>
    <s v="L93Q25KAUG0Light Heather Grey"/>
    <s v="12/01/2021"/>
    <d v="2021-05-06T00:00:00"/>
    <m/>
    <x v="0"/>
    <x v="6"/>
    <s v="004.275.020.023"/>
    <s v="L93Q25KAUG0"/>
    <s v="ACTIVE SHORTS_CORE"/>
    <s v="M90"/>
    <s v="Light Heather Grey"/>
    <s v="ORGANIC FRENCH TERRY 250GSM"/>
    <s v="BD"/>
    <n v="26"/>
    <x v="1"/>
    <n v="19000"/>
    <n v="109"/>
    <n v="8.06"/>
    <n v="0.31"/>
    <m/>
    <m/>
    <m/>
    <m/>
    <m/>
    <m/>
    <m/>
    <m/>
    <m/>
    <n v="0"/>
    <n v="0"/>
    <n v="0"/>
    <n v="0"/>
    <n v="0"/>
    <n v="0"/>
    <n v="0"/>
    <n v="0"/>
    <n v="0"/>
    <n v="0"/>
    <n v="0"/>
    <n v="0"/>
    <n v="0"/>
    <n v="0"/>
    <n v="0"/>
    <n v="0"/>
    <n v="0"/>
    <n v="0"/>
    <n v="0"/>
    <n v="0"/>
    <n v="0"/>
    <n v="0"/>
    <n v="0"/>
    <n v="0"/>
    <n v="0"/>
    <x v="0"/>
    <e v="#REF!"/>
    <x v="0"/>
  </r>
  <r>
    <s v="N0BD00D4H20MIDDLE BLUE WASH"/>
    <s v="12/01/2021"/>
    <d v="2021-05-06T00:00:00"/>
    <m/>
    <x v="3"/>
    <x v="7"/>
    <s v="004.307.020.025"/>
    <s v="N0BD00D4H20"/>
    <s v="DENIM SHORTS_CORE"/>
    <s v="MDDL"/>
    <s v="MIDDLE BLUE WASH"/>
    <s v="ORGANIC STRETCH DENIM 8.75 OZ"/>
    <s v="PK"/>
    <n v="36"/>
    <x v="0"/>
    <n v="29000"/>
    <n v="149"/>
    <n v="11.16"/>
    <n v="0.31"/>
    <m/>
    <m/>
    <m/>
    <m/>
    <m/>
    <m/>
    <m/>
    <m/>
    <m/>
    <n v="0"/>
    <n v="0"/>
    <n v="0"/>
    <n v="0"/>
    <n v="0"/>
    <n v="0"/>
    <n v="0"/>
    <n v="0"/>
    <n v="0"/>
    <n v="0"/>
    <n v="0"/>
    <n v="0"/>
    <n v="0"/>
    <n v="0"/>
    <n v="0"/>
    <n v="0"/>
    <n v="0"/>
    <n v="0"/>
    <n v="0"/>
    <n v="0"/>
    <n v="0"/>
    <n v="0"/>
    <n v="0"/>
    <n v="0"/>
    <n v="0"/>
    <x v="0"/>
    <e v="#REF!"/>
    <x v="0"/>
  </r>
  <r>
    <s v="N0BD00D4H20SUPER BRIGHT BLUE WASH"/>
    <s v="12/01/2021"/>
    <d v="2021-05-06T00:00:00"/>
    <m/>
    <x v="3"/>
    <x v="7"/>
    <s v="004.307.020.025"/>
    <s v="N0BD00D4H20"/>
    <s v="DENIM SHORTS_CORE"/>
    <s v="SBBL"/>
    <s v="SUPER BRIGHT BLUE WASH"/>
    <s v="ORGANIC STRETCH DENIM 8.75 OZ"/>
    <s v="PK"/>
    <n v="36"/>
    <x v="0"/>
    <n v="29000"/>
    <n v="149"/>
    <n v="11.16"/>
    <n v="0.31"/>
    <m/>
    <m/>
    <m/>
    <m/>
    <m/>
    <m/>
    <m/>
    <m/>
    <m/>
    <n v="0"/>
    <n v="0"/>
    <n v="0"/>
    <n v="0"/>
    <n v="0"/>
    <n v="0"/>
    <n v="0"/>
    <n v="0"/>
    <n v="0"/>
    <n v="0"/>
    <n v="0"/>
    <n v="0"/>
    <n v="0"/>
    <n v="0"/>
    <n v="0"/>
    <n v="0"/>
    <n v="0"/>
    <n v="0"/>
    <n v="0"/>
    <n v="0"/>
    <n v="0"/>
    <n v="0"/>
    <n v="0"/>
    <n v="0"/>
    <n v="0"/>
    <x v="0"/>
    <e v="#REF!"/>
    <x v="0"/>
  </r>
  <r>
    <s v="N0BI22I3Z00TRUE WHITE A000"/>
    <s v="12/01/2021"/>
    <d v="2021-05-06T00:00:00"/>
    <m/>
    <x v="0"/>
    <x v="7"/>
    <s v="004.307.089.083"/>
    <s v="N0BI22I3Z00"/>
    <s v="SS T-SHIRT"/>
    <s v="TWHT"/>
    <s v="TRUE WHITE A000"/>
    <s v="STREAM JERSEY 180"/>
    <s v="IN"/>
    <n v="18"/>
    <x v="0"/>
    <n v="9000"/>
    <n v="69"/>
    <n v="5.58"/>
    <n v="0.31"/>
    <m/>
    <m/>
    <m/>
    <m/>
    <m/>
    <m/>
    <m/>
    <m/>
    <m/>
    <n v="0"/>
    <n v="0"/>
    <n v="0"/>
    <n v="0"/>
    <n v="0"/>
    <n v="0"/>
    <n v="0"/>
    <n v="0"/>
    <n v="0"/>
    <n v="0"/>
    <n v="0"/>
    <n v="0"/>
    <n v="0"/>
    <n v="0"/>
    <n v="0"/>
    <n v="0"/>
    <n v="0"/>
    <n v="0"/>
    <n v="0"/>
    <n v="0"/>
    <n v="0"/>
    <n v="0"/>
    <n v="0"/>
    <n v="0"/>
    <n v="0"/>
    <x v="0"/>
    <e v="#REF!"/>
    <x v="0"/>
  </r>
  <r>
    <s v="N0BI26I3Z00TRUE WHITE A000"/>
    <s v="12/01/2021"/>
    <d v="2021-05-06T00:00:00"/>
    <m/>
    <x v="0"/>
    <x v="7"/>
    <s v="004.307.087.087"/>
    <s v="N0BI26I3Z00"/>
    <s v="LS T-SHIRT"/>
    <s v="TWHT"/>
    <s v="TRUE WHITE A000"/>
    <s v="STREAM JERSEY 180"/>
    <s v="IN"/>
    <n v="20"/>
    <x v="0"/>
    <n v="19000"/>
    <n v="79"/>
    <n v="6.2"/>
    <n v="0.31"/>
    <m/>
    <m/>
    <m/>
    <m/>
    <m/>
    <m/>
    <m/>
    <m/>
    <m/>
    <n v="0"/>
    <n v="0"/>
    <n v="0"/>
    <n v="0"/>
    <n v="0"/>
    <n v="0"/>
    <n v="0"/>
    <n v="0"/>
    <n v="0"/>
    <n v="0"/>
    <n v="0"/>
    <n v="0"/>
    <n v="0"/>
    <n v="0"/>
    <n v="0"/>
    <n v="0"/>
    <n v="0"/>
    <n v="0"/>
    <n v="0"/>
    <n v="0"/>
    <n v="0"/>
    <n v="0"/>
    <n v="0"/>
    <n v="0"/>
    <n v="0"/>
    <x v="0"/>
    <e v="#REF!"/>
    <x v="0"/>
  </r>
  <r>
    <s v="N0BL08D4H60DEEP LIGHT DENIM WASH"/>
    <s v="12/01/2021"/>
    <d v="2021-05-06T00:00:00"/>
    <m/>
    <x v="3"/>
    <x v="7"/>
    <s v="004.275.045.045"/>
    <s v="N0BL08D4H60"/>
    <s v="DENIM JACKET_CORE"/>
    <s v="DLDE"/>
    <s v="DEEP LIGHT DENIM WASH"/>
    <s v="ORGANIC STR. DENIM 12.7 OZ"/>
    <s v="IN"/>
    <n v="56"/>
    <x v="0"/>
    <n v="49000"/>
    <n v="229"/>
    <n v="17.36"/>
    <n v="0.31"/>
    <m/>
    <m/>
    <m/>
    <m/>
    <m/>
    <m/>
    <m/>
    <m/>
    <m/>
    <n v="0"/>
    <n v="0"/>
    <n v="0"/>
    <n v="0"/>
    <n v="0"/>
    <n v="0"/>
    <n v="0"/>
    <n v="0"/>
    <n v="0"/>
    <n v="0"/>
    <n v="0"/>
    <n v="0"/>
    <n v="0"/>
    <n v="0"/>
    <n v="0"/>
    <n v="0"/>
    <n v="0"/>
    <n v="0"/>
    <n v="0"/>
    <n v="0"/>
    <n v="0"/>
    <n v="0"/>
    <n v="0"/>
    <n v="0"/>
    <n v="0"/>
    <x v="0"/>
    <e v="#REF!"/>
    <x v="0"/>
  </r>
  <r>
    <s v="N0BQ09K97E0DECK BLUE"/>
    <s v="12/01/2021"/>
    <d v="2021-05-06T00:00:00"/>
    <m/>
    <x v="0"/>
    <x v="7"/>
    <s v="004.307.089.081"/>
    <s v="N0BQ09K97E0"/>
    <s v="LS ACTIVE TOP"/>
    <s v="DEKB"/>
    <s v="DECK BLUE"/>
    <s v="BABY FLEECE 230GSM"/>
    <s v="CN"/>
    <n v="36"/>
    <x v="0"/>
    <n v="29000"/>
    <n v="149"/>
    <n v="11.16"/>
    <n v="0.31"/>
    <m/>
    <m/>
    <m/>
    <m/>
    <m/>
    <m/>
    <m/>
    <m/>
    <m/>
    <n v="0"/>
    <n v="0"/>
    <n v="0"/>
    <n v="0"/>
    <n v="0"/>
    <n v="0"/>
    <n v="0"/>
    <n v="0"/>
    <n v="0"/>
    <n v="0"/>
    <n v="0"/>
    <n v="0"/>
    <n v="0"/>
    <n v="0"/>
    <n v="0"/>
    <n v="0"/>
    <n v="0"/>
    <n v="0"/>
    <n v="0"/>
    <n v="0"/>
    <n v="0"/>
    <n v="0"/>
    <n v="0"/>
    <n v="0"/>
    <n v="0"/>
    <x v="0"/>
    <e v="#REF!"/>
    <x v="0"/>
  </r>
  <r>
    <s v="N0YA09D3YH0DARKER ULTIMATE WASH"/>
    <s v="12/01/2021"/>
    <d v="2021-05-06T00:00:00"/>
    <m/>
    <x v="3"/>
    <x v="7"/>
    <s v="004.307.018.018"/>
    <s v="N0YA09D3YH0"/>
    <s v="DENIM SKINNY_ULTIMATE STRETCH"/>
    <s v="TIMA"/>
    <s v="DARKER ULTIMATE WASH"/>
    <s v="SHORE SS DENIM"/>
    <s v="TN"/>
    <n v="49"/>
    <x v="0"/>
    <n v="39000"/>
    <n v="199"/>
    <n v="15.19"/>
    <n v="0.31"/>
    <m/>
    <m/>
    <m/>
    <m/>
    <m/>
    <m/>
    <m/>
    <m/>
    <m/>
    <n v="0"/>
    <n v="0"/>
    <n v="0"/>
    <n v="0"/>
    <n v="0"/>
    <n v="0"/>
    <n v="0"/>
    <n v="0"/>
    <n v="0"/>
    <n v="0"/>
    <n v="0"/>
    <n v="0"/>
    <n v="0"/>
    <n v="0"/>
    <n v="0"/>
    <n v="0"/>
    <n v="0"/>
    <n v="0"/>
    <n v="0"/>
    <n v="0"/>
    <n v="0"/>
    <n v="0"/>
    <n v="0"/>
    <n v="0"/>
    <n v="0"/>
    <x v="0"/>
    <e v="#REF!"/>
    <x v="0"/>
  </r>
  <r>
    <s v="N0YB02WE620DECK BLUE"/>
    <s v="12/01/2021"/>
    <d v="2021-05-06T00:00:00"/>
    <m/>
    <x v="1"/>
    <x v="7"/>
    <s v="004.307.015.015"/>
    <s v="N0YB02WE620"/>
    <s v="ST BULL DENIM SKINNY PANT_CORE"/>
    <s v="DEKB"/>
    <s v="DECK BLUE"/>
    <s v="ORGANIC STR. BULL DENIM 10 OZ"/>
    <s v="PK"/>
    <n v="39"/>
    <x v="0"/>
    <n v="29000"/>
    <n v="159"/>
    <n v="12.09"/>
    <n v="0.31"/>
    <m/>
    <m/>
    <m/>
    <m/>
    <m/>
    <m/>
    <m/>
    <m/>
    <m/>
    <n v="0"/>
    <n v="0"/>
    <n v="0"/>
    <n v="0"/>
    <n v="0"/>
    <n v="0"/>
    <n v="0"/>
    <n v="0"/>
    <n v="0"/>
    <n v="0"/>
    <n v="0"/>
    <n v="0"/>
    <n v="0"/>
    <n v="0"/>
    <n v="0"/>
    <n v="0"/>
    <n v="0"/>
    <n v="0"/>
    <n v="0"/>
    <n v="0"/>
    <n v="0"/>
    <n v="0"/>
    <n v="0"/>
    <n v="0"/>
    <n v="0"/>
    <x v="0"/>
    <e v="#REF!"/>
    <x v="0"/>
  </r>
  <r>
    <s v="N0YB02WE620CITY YELLOW"/>
    <s v="12/01/2021"/>
    <d v="2021-05-06T00:00:00"/>
    <m/>
    <x v="1"/>
    <x v="7"/>
    <s v="004.307.015.015"/>
    <s v="N0YB02WE620"/>
    <s v="ST BULL DENIM SKINNY PANT_CORE"/>
    <s v="G211"/>
    <s v="CITY YELLOW"/>
    <s v="ORGANIC STR. BULL DENIM 10 OZ"/>
    <s v="PK"/>
    <n v="39"/>
    <x v="0"/>
    <n v="29000"/>
    <n v="159"/>
    <n v="12.09"/>
    <n v="0.31"/>
    <m/>
    <m/>
    <m/>
    <m/>
    <m/>
    <m/>
    <m/>
    <m/>
    <m/>
    <n v="0"/>
    <n v="0"/>
    <n v="0"/>
    <n v="0"/>
    <n v="0"/>
    <n v="0"/>
    <n v="0"/>
    <n v="0"/>
    <n v="0"/>
    <n v="0"/>
    <n v="0"/>
    <n v="0"/>
    <n v="0"/>
    <n v="0"/>
    <n v="0"/>
    <n v="0"/>
    <n v="0"/>
    <n v="0"/>
    <n v="0"/>
    <n v="0"/>
    <n v="0"/>
    <n v="0"/>
    <n v="0"/>
    <n v="0"/>
    <n v="0"/>
    <x v="0"/>
    <e v="#REF!"/>
    <x v="0"/>
  </r>
  <r>
    <s v="N0YB02WE620MARIETTA BLUE A772"/>
    <s v="12/01/2021"/>
    <d v="2021-05-06T00:00:00"/>
    <m/>
    <x v="1"/>
    <x v="7"/>
    <s v="004.307.015.015"/>
    <s v="N0YB02WE620"/>
    <s v="ST BULL DENIM SKINNY PANT_CORE"/>
    <s v="MTBL"/>
    <s v="MARIETTA BLUE A772"/>
    <s v="ORGANIC STR. BULL DENIM 10 OZ"/>
    <s v="PK"/>
    <n v="39"/>
    <x v="0"/>
    <n v="29000"/>
    <n v="159"/>
    <n v="12.09"/>
    <n v="0.31"/>
    <m/>
    <m/>
    <m/>
    <m/>
    <m/>
    <m/>
    <m/>
    <m/>
    <m/>
    <n v="0"/>
    <n v="0"/>
    <n v="0"/>
    <n v="0"/>
    <n v="0"/>
    <n v="0"/>
    <n v="0"/>
    <n v="0"/>
    <n v="0"/>
    <n v="0"/>
    <n v="0"/>
    <n v="0"/>
    <n v="0"/>
    <n v="0"/>
    <n v="0"/>
    <n v="0"/>
    <n v="0"/>
    <n v="0"/>
    <n v="0"/>
    <n v="0"/>
    <n v="0"/>
    <n v="0"/>
    <n v="0"/>
    <n v="0"/>
    <n v="0"/>
    <x v="0"/>
    <e v="#REF!"/>
    <x v="0"/>
  </r>
  <r>
    <s v="N0YB02WE620TRUE WHITE A000"/>
    <s v="12/01/2021"/>
    <d v="2021-05-06T00:00:00"/>
    <m/>
    <x v="1"/>
    <x v="7"/>
    <s v="004.307.015.015"/>
    <s v="N0YB02WE620"/>
    <s v="ST BULL DENIM SKINNY PANT_CORE"/>
    <s v="TWHT"/>
    <s v="TRUE WHITE A000"/>
    <s v="ORGANIC STR. BULL DENIM 10 OZ"/>
    <s v="PK"/>
    <n v="39"/>
    <x v="0"/>
    <n v="29000"/>
    <n v="159"/>
    <n v="12.09"/>
    <n v="0.31"/>
    <m/>
    <m/>
    <m/>
    <m/>
    <m/>
    <m/>
    <m/>
    <m/>
    <m/>
    <n v="0"/>
    <n v="0"/>
    <n v="0"/>
    <n v="0"/>
    <n v="0"/>
    <n v="0"/>
    <n v="0"/>
    <n v="0"/>
    <n v="0"/>
    <n v="0"/>
    <n v="0"/>
    <n v="0"/>
    <n v="0"/>
    <n v="0"/>
    <n v="0"/>
    <n v="0"/>
    <n v="0"/>
    <n v="0"/>
    <n v="0"/>
    <n v="0"/>
    <n v="0"/>
    <n v="0"/>
    <n v="0"/>
    <n v="0"/>
    <n v="0"/>
    <x v="0"/>
    <e v="#REF!"/>
    <x v="0"/>
  </r>
  <r>
    <s v="N0YR04Z2VV0DECK BLUE"/>
    <s v="12/01/2021"/>
    <d v="2021-05-06T00:00:00"/>
    <m/>
    <x v="4"/>
    <x v="7"/>
    <s v="004.306.009.109"/>
    <s v="N0YR04Z2VV0"/>
    <s v="LS SWEATER_CORE"/>
    <s v="DEKB"/>
    <s v="DECK BLUE"/>
    <s v="ORGANIC COTTON STR. YARN"/>
    <s v="BD"/>
    <n v="36"/>
    <x v="0"/>
    <n v="29000"/>
    <n v="149"/>
    <n v="11.16"/>
    <n v="0.31"/>
    <m/>
    <m/>
    <m/>
    <m/>
    <m/>
    <m/>
    <m/>
    <m/>
    <m/>
    <n v="0"/>
    <n v="0"/>
    <n v="0"/>
    <n v="0"/>
    <n v="0"/>
    <n v="0"/>
    <n v="0"/>
    <n v="0"/>
    <n v="0"/>
    <n v="0"/>
    <n v="0"/>
    <n v="0"/>
    <n v="0"/>
    <n v="0"/>
    <n v="0"/>
    <n v="0"/>
    <n v="0"/>
    <n v="0"/>
    <n v="0"/>
    <n v="0"/>
    <n v="0"/>
    <n v="0"/>
    <n v="0"/>
    <n v="0"/>
    <n v="0"/>
    <x v="0"/>
    <e v="#REF!"/>
    <x v="0"/>
  </r>
  <r>
    <s v="N1BA06D3QL0ORIGINAL LIGHT BLUE WASH"/>
    <s v="12/01/2021"/>
    <d v="2021-05-06T00:00:00"/>
    <m/>
    <x v="3"/>
    <x v="7"/>
    <s v="004.306.007.015"/>
    <s v="N1BA06D3QL0"/>
    <s v="DENIM PULL ON_CORE"/>
    <s v="RNLW"/>
    <s v="ORIGINAL LIGHT BLUE WASH"/>
    <s v="STRETCH DENIM 11.7OZ"/>
    <s v="PK"/>
    <n v="36"/>
    <x v="0"/>
    <n v="29000"/>
    <n v="149"/>
    <n v="11.16"/>
    <n v="0.31"/>
    <m/>
    <m/>
    <m/>
    <m/>
    <m/>
    <m/>
    <m/>
    <m/>
    <m/>
    <n v="0"/>
    <n v="0"/>
    <n v="0"/>
    <n v="0"/>
    <n v="0"/>
    <n v="0"/>
    <n v="0"/>
    <n v="0"/>
    <n v="0"/>
    <n v="0"/>
    <n v="0"/>
    <n v="0"/>
    <n v="0"/>
    <n v="0"/>
    <n v="0"/>
    <n v="0"/>
    <n v="0"/>
    <n v="0"/>
    <n v="0"/>
    <n v="0"/>
    <n v="0"/>
    <n v="0"/>
    <n v="0"/>
    <n v="0"/>
    <n v="0"/>
    <x v="0"/>
    <e v="#REF!"/>
    <x v="0"/>
  </r>
  <r>
    <s v="N1BB03WDD52SMART BLUE"/>
    <s v="12/01/2021"/>
    <d v="2021-05-06T00:00:00"/>
    <m/>
    <x v="1"/>
    <x v="7"/>
    <s v="004.306.009.016"/>
    <s v="N1BB03WDD52"/>
    <s v="SATEEN CHINO PANTS_MINIME"/>
    <s v="G7V2"/>
    <s v="SMART BLUE"/>
    <s v="WINTER STRETCH SATEEN"/>
    <s v="PK"/>
    <n v="42"/>
    <x v="0"/>
    <n v="29000"/>
    <n v="169"/>
    <n v="13.02"/>
    <n v="0.31"/>
    <m/>
    <m/>
    <m/>
    <m/>
    <m/>
    <m/>
    <m/>
    <m/>
    <m/>
    <n v="0"/>
    <n v="0"/>
    <n v="0"/>
    <n v="0"/>
    <n v="0"/>
    <n v="0"/>
    <n v="0"/>
    <n v="0"/>
    <n v="0"/>
    <n v="0"/>
    <n v="0"/>
    <n v="0"/>
    <n v="0"/>
    <n v="0"/>
    <n v="0"/>
    <n v="0"/>
    <n v="0"/>
    <n v="0"/>
    <n v="0"/>
    <n v="0"/>
    <n v="0"/>
    <n v="0"/>
    <n v="0"/>
    <n v="0"/>
    <n v="0"/>
    <x v="0"/>
    <e v="#REF!"/>
    <x v="0"/>
  </r>
  <r>
    <s v="N1BB03WDD52DOLPHIN GREY"/>
    <s v="12/01/2021"/>
    <d v="2021-05-06T00:00:00"/>
    <m/>
    <x v="1"/>
    <x v="7"/>
    <s v="004.306.009.016"/>
    <s v="N1BB03WDD52"/>
    <s v="SATEEN CHINO PANTS_MINIME"/>
    <s v="G9M0"/>
    <s v="DOLPHIN GREY"/>
    <s v="WINTER STRETCH SATEEN"/>
    <s v="PK"/>
    <n v="42"/>
    <x v="0"/>
    <n v="29000"/>
    <n v="169"/>
    <n v="13.02"/>
    <n v="0.31"/>
    <m/>
    <m/>
    <m/>
    <m/>
    <m/>
    <m/>
    <m/>
    <m/>
    <m/>
    <n v="0"/>
    <n v="0"/>
    <n v="0"/>
    <n v="0"/>
    <n v="0"/>
    <n v="0"/>
    <n v="0"/>
    <n v="0"/>
    <n v="0"/>
    <n v="0"/>
    <n v="0"/>
    <n v="0"/>
    <n v="0"/>
    <n v="0"/>
    <n v="0"/>
    <n v="0"/>
    <n v="0"/>
    <n v="0"/>
    <n v="0"/>
    <n v="0"/>
    <n v="0"/>
    <n v="0"/>
    <n v="0"/>
    <n v="0"/>
    <n v="0"/>
    <x v="0"/>
    <e v="#REF!"/>
    <x v="0"/>
  </r>
  <r>
    <s v="N1BB03WDD52HAZEL WOOD"/>
    <s v="12/01/2021"/>
    <d v="2021-05-06T00:00:00"/>
    <m/>
    <x v="1"/>
    <x v="7"/>
    <s v="004.306.009.016"/>
    <s v="N1BB03WDD52"/>
    <s v="SATEEN CHINO PANTS_MINIME"/>
    <s v="G8DK"/>
    <s v="HAZEL WOOD"/>
    <s v="WINTER STRETCH SATEEN"/>
    <s v="PK"/>
    <n v="42"/>
    <x v="0"/>
    <n v="29000"/>
    <n v="169"/>
    <n v="13.02"/>
    <n v="0.31"/>
    <m/>
    <m/>
    <m/>
    <m/>
    <m/>
    <m/>
    <m/>
    <m/>
    <m/>
    <n v="0"/>
    <n v="0"/>
    <n v="0"/>
    <n v="0"/>
    <n v="0"/>
    <n v="0"/>
    <n v="0"/>
    <n v="0"/>
    <n v="0"/>
    <n v="0"/>
    <n v="0"/>
    <n v="0"/>
    <n v="0"/>
    <n v="0"/>
    <n v="0"/>
    <n v="0"/>
    <n v="0"/>
    <n v="0"/>
    <n v="0"/>
    <n v="0"/>
    <n v="0"/>
    <n v="0"/>
    <n v="0"/>
    <n v="0"/>
    <n v="0"/>
    <x v="0"/>
    <e v="#REF!"/>
    <x v="0"/>
  </r>
  <r>
    <s v="N1BB03WDD52MARIETTA BLUE A772"/>
    <s v="12/01/2021"/>
    <d v="2021-05-06T00:00:00"/>
    <m/>
    <x v="1"/>
    <x v="7"/>
    <s v="004.306.009.016"/>
    <s v="N1BB03WDD52"/>
    <s v="SATEEN CHINO PANTS_MINIME"/>
    <s v="MTBL"/>
    <s v="MARIETTA BLUE A772"/>
    <s v="WINTER STRETCH SATEEN"/>
    <s v="PK"/>
    <n v="42"/>
    <x v="0"/>
    <n v="29000"/>
    <n v="169"/>
    <n v="13.02"/>
    <n v="0.31"/>
    <m/>
    <m/>
    <m/>
    <m/>
    <m/>
    <m/>
    <m/>
    <m/>
    <m/>
    <n v="0"/>
    <n v="0"/>
    <n v="0"/>
    <n v="0"/>
    <n v="0"/>
    <n v="0"/>
    <n v="0"/>
    <n v="0"/>
    <n v="0"/>
    <n v="0"/>
    <n v="0"/>
    <n v="0"/>
    <n v="0"/>
    <n v="0"/>
    <n v="0"/>
    <n v="0"/>
    <n v="0"/>
    <n v="0"/>
    <n v="0"/>
    <n v="0"/>
    <n v="0"/>
    <n v="0"/>
    <n v="0"/>
    <n v="0"/>
    <n v="0"/>
    <x v="0"/>
    <e v="#REF!"/>
    <x v="0"/>
  </r>
  <r>
    <s v="N1BB03WDD52Pure White"/>
    <s v="12/01/2021"/>
    <d v="2021-05-06T00:00:00"/>
    <m/>
    <x v="1"/>
    <x v="7"/>
    <s v="004.306.009.016"/>
    <s v="N1BB03WDD52"/>
    <s v="SATEEN CHINO PANTS_MINIME"/>
    <s v="G011"/>
    <s v="Pure White"/>
    <s v="WINTER STRETCH SATEEN"/>
    <s v="PK"/>
    <n v="42"/>
    <x v="0"/>
    <n v="29000"/>
    <n v="169"/>
    <n v="13.02"/>
    <n v="0.31"/>
    <m/>
    <m/>
    <m/>
    <m/>
    <m/>
    <m/>
    <m/>
    <m/>
    <m/>
    <n v="0"/>
    <n v="0"/>
    <n v="0"/>
    <n v="0"/>
    <n v="0"/>
    <n v="0"/>
    <n v="0"/>
    <n v="0"/>
    <n v="0"/>
    <n v="0"/>
    <n v="0"/>
    <n v="0"/>
    <n v="0"/>
    <n v="0"/>
    <n v="0"/>
    <n v="0"/>
    <n v="0"/>
    <n v="0"/>
    <n v="0"/>
    <n v="0"/>
    <n v="0"/>
    <n v="0"/>
    <n v="0"/>
    <n v="0"/>
    <n v="0"/>
    <x v="0"/>
    <e v="#REF!"/>
    <x v="0"/>
  </r>
  <r>
    <s v="N1BB05WE1L0BEIGE BLANCO"/>
    <s v="12/01/2021"/>
    <d v="2021-05-06T00:00:00"/>
    <m/>
    <x v="1"/>
    <x v="7"/>
    <s v="004.306.009.015"/>
    <s v="N1BB05WE1L0"/>
    <s v="GABARDINE FASHION PANT_MINIME"/>
    <s v="G036"/>
    <s v="BEIGE BLANCO"/>
    <s v="GABARDINE EXTRA"/>
    <s v="PK"/>
    <n v="46"/>
    <x v="0"/>
    <n v="39000"/>
    <n v="189"/>
    <n v="14.26"/>
    <n v="0.31"/>
    <m/>
    <m/>
    <m/>
    <m/>
    <m/>
    <m/>
    <m/>
    <m/>
    <m/>
    <n v="0"/>
    <n v="0"/>
    <n v="0"/>
    <n v="0"/>
    <n v="0"/>
    <n v="0"/>
    <n v="0"/>
    <n v="0"/>
    <n v="0"/>
    <n v="0"/>
    <n v="0"/>
    <n v="0"/>
    <n v="0"/>
    <n v="0"/>
    <n v="0"/>
    <n v="0"/>
    <n v="0"/>
    <n v="0"/>
    <n v="0"/>
    <n v="0"/>
    <n v="0"/>
    <n v="0"/>
    <n v="0"/>
    <n v="0"/>
    <n v="0"/>
    <x v="0"/>
    <e v="#REF!"/>
    <x v="0"/>
  </r>
  <r>
    <s v="N1BB05WE1L0NEW PHANTOM"/>
    <s v="12/01/2021"/>
    <d v="2021-05-06T00:00:00"/>
    <m/>
    <x v="1"/>
    <x v="7"/>
    <s v="004.306.009.015"/>
    <s v="N1BB05WE1L0"/>
    <s v="GABARDINE FASHION PANT_MINIME"/>
    <s v="G966"/>
    <s v="NEW PHANTOM"/>
    <s v="GABARDINE EXTRA"/>
    <s v="PK"/>
    <n v="46"/>
    <x v="0"/>
    <n v="39000"/>
    <n v="189"/>
    <n v="14.26"/>
    <n v="0.31"/>
    <m/>
    <m/>
    <m/>
    <m/>
    <m/>
    <m/>
    <m/>
    <m/>
    <m/>
    <n v="0"/>
    <n v="0"/>
    <n v="0"/>
    <n v="0"/>
    <n v="0"/>
    <n v="0"/>
    <n v="0"/>
    <n v="0"/>
    <n v="0"/>
    <n v="0"/>
    <n v="0"/>
    <n v="0"/>
    <n v="0"/>
    <n v="0"/>
    <n v="0"/>
    <n v="0"/>
    <n v="0"/>
    <n v="0"/>
    <n v="0"/>
    <n v="0"/>
    <n v="0"/>
    <n v="0"/>
    <n v="0"/>
    <n v="0"/>
    <n v="0"/>
    <x v="0"/>
    <e v="#REF!"/>
    <x v="0"/>
  </r>
  <r>
    <s v="N1BB05WE1L0SMART BLUE"/>
    <s v="12/01/2021"/>
    <d v="2021-05-06T00:00:00"/>
    <m/>
    <x v="1"/>
    <x v="7"/>
    <s v="004.306.009.015"/>
    <s v="N1BB05WE1L0"/>
    <s v="GABARDINE FASHION PANT_MINIME"/>
    <s v="G7V2"/>
    <s v="SMART BLUE"/>
    <s v="GABARDINE EXTRA"/>
    <s v="PK"/>
    <n v="46"/>
    <x v="0"/>
    <n v="39000"/>
    <n v="189"/>
    <n v="14.26"/>
    <n v="0.31"/>
    <m/>
    <m/>
    <m/>
    <m/>
    <m/>
    <m/>
    <m/>
    <m/>
    <m/>
    <n v="0"/>
    <n v="0"/>
    <n v="0"/>
    <n v="0"/>
    <n v="0"/>
    <n v="0"/>
    <n v="0"/>
    <n v="0"/>
    <n v="0"/>
    <n v="0"/>
    <n v="0"/>
    <n v="0"/>
    <n v="0"/>
    <n v="0"/>
    <n v="0"/>
    <n v="0"/>
    <n v="0"/>
    <n v="0"/>
    <n v="0"/>
    <n v="0"/>
    <n v="0"/>
    <n v="0"/>
    <n v="0"/>
    <n v="0"/>
    <n v="0"/>
    <x v="0"/>
    <e v="#REF!"/>
    <x v="0"/>
  </r>
  <r>
    <s v="N1BB05WE1L0MOSSY GREEN"/>
    <s v="12/01/2021"/>
    <d v="2021-05-06T00:00:00"/>
    <m/>
    <x v="1"/>
    <x v="7"/>
    <s v="004.306.009.015"/>
    <s v="N1BB05WE1L0"/>
    <s v="GABARDINE FASHION PANT_MINIME"/>
    <s v="G9D5"/>
    <s v="MOSSY GREEN"/>
    <s v="GABARDINE EXTRA"/>
    <s v="PK"/>
    <n v="46"/>
    <x v="0"/>
    <n v="39000"/>
    <n v="189"/>
    <n v="14.26"/>
    <n v="0.31"/>
    <m/>
    <m/>
    <m/>
    <m/>
    <m/>
    <m/>
    <m/>
    <m/>
    <m/>
    <n v="0"/>
    <n v="0"/>
    <n v="0"/>
    <n v="0"/>
    <n v="0"/>
    <n v="0"/>
    <n v="0"/>
    <n v="0"/>
    <n v="0"/>
    <n v="0"/>
    <n v="0"/>
    <n v="0"/>
    <n v="0"/>
    <n v="0"/>
    <n v="0"/>
    <n v="0"/>
    <n v="0"/>
    <n v="0"/>
    <n v="0"/>
    <n v="0"/>
    <n v="0"/>
    <n v="0"/>
    <n v="0"/>
    <n v="0"/>
    <n v="0"/>
    <x v="0"/>
    <e v="#REF!"/>
    <x v="0"/>
  </r>
  <r>
    <s v="N1RD03WE620DECK BLUE"/>
    <s v="12/01/2021"/>
    <d v="2021-05-06T00:00:00"/>
    <m/>
    <x v="1"/>
    <x v="7"/>
    <s v="004.307.020.025"/>
    <s v="N1RD03WE620"/>
    <s v="STRETCH BULL DENIM SHORTS_CORE"/>
    <s v="DEKB"/>
    <s v="DECK BLUE"/>
    <s v="ORGANIC STR. BULL DENIM 10 OZ"/>
    <s v="PK"/>
    <n v="36"/>
    <x v="0"/>
    <n v="29000"/>
    <n v="149"/>
    <n v="11.16"/>
    <n v="0.31"/>
    <m/>
    <m/>
    <m/>
    <m/>
    <m/>
    <m/>
    <m/>
    <m/>
    <m/>
    <n v="0"/>
    <n v="0"/>
    <n v="0"/>
    <n v="0"/>
    <n v="0"/>
    <n v="0"/>
    <n v="0"/>
    <n v="0"/>
    <n v="0"/>
    <n v="0"/>
    <n v="0"/>
    <n v="0"/>
    <n v="0"/>
    <n v="0"/>
    <n v="0"/>
    <n v="0"/>
    <n v="0"/>
    <n v="0"/>
    <n v="0"/>
    <n v="0"/>
    <n v="0"/>
    <n v="0"/>
    <n v="0"/>
    <n v="0"/>
    <n v="0"/>
    <x v="0"/>
    <e v="#REF!"/>
    <x v="0"/>
  </r>
  <r>
    <s v="N1RD03WE620Jet Black A996"/>
    <s v="12/01/2021"/>
    <d v="2021-05-06T00:00:00"/>
    <m/>
    <x v="1"/>
    <x v="7"/>
    <s v="004.307.020.025"/>
    <s v="N1RD03WE620"/>
    <s v="STRETCH BULL DENIM SHORTS_CORE"/>
    <s v="JBLK"/>
    <s v="Jet Black A996"/>
    <s v="ORGANIC STR. BULL DENIM 10 OZ"/>
    <s v="PK"/>
    <n v="36"/>
    <x v="0"/>
    <n v="29000"/>
    <n v="149"/>
    <n v="11.16"/>
    <n v="0.31"/>
    <m/>
    <m/>
    <m/>
    <m/>
    <m/>
    <m/>
    <m/>
    <m/>
    <m/>
    <n v="0"/>
    <n v="0"/>
    <n v="0"/>
    <n v="0"/>
    <n v="0"/>
    <n v="0"/>
    <n v="0"/>
    <n v="0"/>
    <n v="0"/>
    <n v="0"/>
    <n v="0"/>
    <n v="0"/>
    <n v="0"/>
    <n v="0"/>
    <n v="0"/>
    <n v="0"/>
    <n v="0"/>
    <n v="0"/>
    <n v="0"/>
    <n v="0"/>
    <n v="0"/>
    <n v="0"/>
    <n v="0"/>
    <n v="0"/>
    <n v="0"/>
    <x v="0"/>
    <e v="#REF!"/>
    <x v="0"/>
  </r>
  <r>
    <s v="N1RD03WE620TRUE WHITE A000"/>
    <s v="12/01/2021"/>
    <d v="2021-05-06T00:00:00"/>
    <m/>
    <x v="1"/>
    <x v="7"/>
    <s v="004.307.020.025"/>
    <s v="N1RD03WE620"/>
    <s v="STRETCH BULL DENIM SHORTS_CORE"/>
    <s v="TWHT"/>
    <s v="TRUE WHITE A000"/>
    <s v="ORGANIC STR. BULL DENIM 10 OZ"/>
    <s v="PK"/>
    <n v="36"/>
    <x v="0"/>
    <n v="29000"/>
    <n v="149"/>
    <n v="11.16"/>
    <n v="0.31"/>
    <m/>
    <m/>
    <m/>
    <m/>
    <m/>
    <m/>
    <m/>
    <m/>
    <m/>
    <n v="0"/>
    <n v="0"/>
    <n v="0"/>
    <n v="0"/>
    <n v="0"/>
    <n v="0"/>
    <n v="0"/>
    <n v="0"/>
    <n v="0"/>
    <n v="0"/>
    <n v="0"/>
    <n v="0"/>
    <n v="0"/>
    <n v="0"/>
    <n v="0"/>
    <n v="0"/>
    <n v="0"/>
    <n v="0"/>
    <n v="0"/>
    <n v="0"/>
    <n v="0"/>
    <n v="0"/>
    <n v="0"/>
    <n v="0"/>
    <n v="0"/>
    <x v="0"/>
    <e v="#REF!"/>
    <x v="0"/>
  </r>
  <r>
    <s v="N1RD03WE620CITY YELLOW"/>
    <s v="12/01/2021"/>
    <d v="2021-05-06T00:00:00"/>
    <m/>
    <x v="1"/>
    <x v="7"/>
    <s v="004.307.020.025"/>
    <s v="N1RD03WE620"/>
    <s v="STRETCH BULL DENIM SHORTS_CORE"/>
    <s v="G211"/>
    <s v="CITY YELLOW"/>
    <s v="ORGANIC STR. BULL DENIM 10 OZ"/>
    <s v="PK"/>
    <n v="36"/>
    <x v="0"/>
    <n v="29000"/>
    <n v="149"/>
    <n v="11.16"/>
    <n v="0.31"/>
    <m/>
    <m/>
    <m/>
    <m/>
    <m/>
    <m/>
    <m/>
    <m/>
    <m/>
    <n v="0"/>
    <n v="0"/>
    <n v="0"/>
    <n v="0"/>
    <n v="0"/>
    <n v="0"/>
    <n v="0"/>
    <n v="0"/>
    <n v="0"/>
    <n v="0"/>
    <n v="0"/>
    <n v="0"/>
    <n v="0"/>
    <n v="0"/>
    <n v="0"/>
    <n v="0"/>
    <n v="0"/>
    <n v="0"/>
    <n v="0"/>
    <n v="0"/>
    <n v="0"/>
    <n v="0"/>
    <n v="0"/>
    <n v="0"/>
    <n v="0"/>
    <x v="0"/>
    <e v="#REF!"/>
    <x v="0"/>
  </r>
  <r>
    <s v="N1RD03WE620TULIP RED"/>
    <s v="12/01/2021"/>
    <d v="2021-05-06T00:00:00"/>
    <m/>
    <x v="1"/>
    <x v="7"/>
    <s v="004.307.020.025"/>
    <s v="N1RD03WE620"/>
    <s v="STRETCH BULL DENIM SHORTS_CORE"/>
    <s v="TLRD"/>
    <s v="TULIP RED"/>
    <s v="ORGANIC STR. BULL DENIM 10 OZ"/>
    <s v="PK"/>
    <n v="36"/>
    <x v="0"/>
    <n v="29000"/>
    <n v="149"/>
    <n v="11.16"/>
    <n v="0.31"/>
    <m/>
    <m/>
    <m/>
    <m/>
    <m/>
    <m/>
    <m/>
    <m/>
    <m/>
    <n v="0"/>
    <n v="0"/>
    <n v="0"/>
    <n v="0"/>
    <n v="0"/>
    <n v="0"/>
    <n v="0"/>
    <n v="0"/>
    <n v="0"/>
    <n v="0"/>
    <n v="0"/>
    <n v="0"/>
    <n v="0"/>
    <n v="0"/>
    <n v="0"/>
    <n v="0"/>
    <n v="0"/>
    <n v="0"/>
    <n v="0"/>
    <n v="0"/>
    <n v="0"/>
    <n v="0"/>
    <n v="0"/>
    <n v="0"/>
    <n v="0"/>
    <x v="0"/>
    <e v="#REF!"/>
    <x v="0"/>
  </r>
  <r>
    <s v="N1RD03WE620HIGH DEF BLUE"/>
    <s v="12/01/2021"/>
    <d v="2021-05-06T00:00:00"/>
    <m/>
    <x v="1"/>
    <x v="7"/>
    <s v="004.307.020.025"/>
    <s v="N1RD03WE620"/>
    <s v="STRETCH BULL DENIM SHORTS_CORE"/>
    <s v="HDFB"/>
    <s v="HIGH DEF BLUE"/>
    <s v="ORGANIC STR. BULL DENIM 10 OZ"/>
    <s v="PK"/>
    <n v="36"/>
    <x v="0"/>
    <n v="29000"/>
    <n v="149"/>
    <n v="11.16"/>
    <n v="0.31"/>
    <m/>
    <m/>
    <m/>
    <m/>
    <m/>
    <m/>
    <m/>
    <m/>
    <m/>
    <n v="0"/>
    <n v="0"/>
    <n v="0"/>
    <n v="0"/>
    <n v="0"/>
    <n v="0"/>
    <n v="0"/>
    <n v="0"/>
    <n v="0"/>
    <n v="0"/>
    <n v="0"/>
    <n v="0"/>
    <n v="0"/>
    <n v="0"/>
    <n v="0"/>
    <n v="0"/>
    <n v="0"/>
    <n v="0"/>
    <n v="0"/>
    <n v="0"/>
    <n v="0"/>
    <n v="0"/>
    <n v="0"/>
    <n v="0"/>
    <n v="0"/>
    <x v="0"/>
    <e v="#REF!"/>
    <x v="0"/>
  </r>
  <r>
    <s v="N2RA02D4G23INDIANA"/>
    <s v="01/01/2022"/>
    <d v="2021-05-06T00:00:00"/>
    <m/>
    <x v="3"/>
    <x v="7"/>
    <s v="004.307.015.015"/>
    <s v="N2RA02D4G23"/>
    <s v="DENIM SKINNY PANTS_MINIME"/>
    <s v="IND5"/>
    <s v="INDIANA"/>
    <s v="ECO FLOOR-HEMP SS INDACO"/>
    <s v="PK"/>
    <n v="46"/>
    <x v="0"/>
    <n v="39000"/>
    <n v="189"/>
    <n v="14.26"/>
    <n v="0.31"/>
    <m/>
    <m/>
    <m/>
    <m/>
    <m/>
    <m/>
    <m/>
    <m/>
    <m/>
    <n v="0"/>
    <n v="0"/>
    <n v="0"/>
    <n v="0"/>
    <n v="0"/>
    <n v="0"/>
    <n v="0"/>
    <n v="0"/>
    <n v="0"/>
    <n v="0"/>
    <n v="0"/>
    <n v="0"/>
    <n v="0"/>
    <n v="0"/>
    <n v="0"/>
    <n v="0"/>
    <n v="0"/>
    <n v="0"/>
    <n v="0"/>
    <n v="0"/>
    <n v="0"/>
    <n v="0"/>
    <n v="0"/>
    <n v="0"/>
    <n v="0"/>
    <x v="0"/>
    <e v="#REF!"/>
    <x v="0"/>
  </r>
  <r>
    <s v="N2RA04D46T0SUPER PATCH BLUE WASH"/>
    <s v="01/01/2022"/>
    <d v="2021-05-06T00:00:00"/>
    <m/>
    <x v="3"/>
    <x v="7"/>
    <s v="004.307.015.015"/>
    <s v="N2RA04D46T0"/>
    <s v="DENIM SLIM PANTS"/>
    <s v="SPEB"/>
    <s v="SUPER PATCH BLUE WASH"/>
    <s v="COMFORT DENIM_11.4 OZ"/>
    <s v="PK"/>
    <n v="46"/>
    <x v="0"/>
    <n v="39000"/>
    <n v="189"/>
    <n v="14.26"/>
    <n v="0.31"/>
    <m/>
    <m/>
    <m/>
    <m/>
    <m/>
    <m/>
    <m/>
    <m/>
    <m/>
    <n v="0"/>
    <n v="0"/>
    <n v="0"/>
    <n v="0"/>
    <n v="0"/>
    <n v="0"/>
    <n v="0"/>
    <n v="0"/>
    <n v="0"/>
    <n v="0"/>
    <n v="0"/>
    <n v="0"/>
    <n v="0"/>
    <n v="0"/>
    <n v="0"/>
    <n v="0"/>
    <n v="0"/>
    <n v="0"/>
    <n v="0"/>
    <n v="0"/>
    <n v="0"/>
    <n v="0"/>
    <n v="0"/>
    <n v="0"/>
    <n v="0"/>
    <x v="0"/>
    <e v="#REF!"/>
    <x v="7"/>
  </r>
  <r>
    <s v="N2RA05D4G80GLACIAL MEDIUM WASH"/>
    <s v="12/01/2021"/>
    <d v="2021-05-06T00:00:00"/>
    <m/>
    <x v="3"/>
    <x v="7"/>
    <s v="004.306.009.015"/>
    <s v="N2RA05D4G80"/>
    <s v="DENIM SKINNY PANTS"/>
    <s v="LALW"/>
    <s v="GLACIAL MEDIUM WASH"/>
    <s v="BLUE COMFORT DENIM_9.9 OZ"/>
    <s v="PK"/>
    <n v="46"/>
    <x v="0"/>
    <n v="39000"/>
    <n v="189"/>
    <n v="14.26"/>
    <n v="0.31"/>
    <m/>
    <m/>
    <m/>
    <m/>
    <m/>
    <m/>
    <m/>
    <m/>
    <m/>
    <n v="0"/>
    <n v="0"/>
    <n v="0"/>
    <n v="0"/>
    <n v="0"/>
    <n v="0"/>
    <n v="0"/>
    <n v="0"/>
    <n v="0"/>
    <n v="0"/>
    <n v="0"/>
    <n v="0"/>
    <n v="0"/>
    <n v="0"/>
    <n v="0"/>
    <n v="0"/>
    <n v="0"/>
    <n v="0"/>
    <n v="0"/>
    <n v="0"/>
    <n v="0"/>
    <n v="0"/>
    <n v="0"/>
    <n v="0"/>
    <n v="0"/>
    <x v="0"/>
    <e v="#REF!"/>
    <x v="0"/>
  </r>
  <r>
    <s v="N2RA06D4L70GREY CLOUDS WASH"/>
    <s v="12/01/2021"/>
    <d v="2021-05-06T00:00:00"/>
    <m/>
    <x v="3"/>
    <x v="7"/>
    <s v="004.307.015.015"/>
    <s v="N2RA06D4L70"/>
    <s v="BLACK DENIM SKINNY PANTS"/>
    <s v="YCLD"/>
    <s v="GREY CLOUDS WASH"/>
    <s v="BLACK COMFORT DENIM_TBD"/>
    <s v="PK"/>
    <n v="46"/>
    <x v="0"/>
    <n v="39000"/>
    <n v="189"/>
    <n v="14.26"/>
    <n v="0.31"/>
    <m/>
    <m/>
    <m/>
    <m/>
    <m/>
    <m/>
    <m/>
    <m/>
    <m/>
    <n v="0"/>
    <n v="0"/>
    <n v="0"/>
    <n v="0"/>
    <n v="0"/>
    <n v="0"/>
    <n v="0"/>
    <n v="0"/>
    <n v="0"/>
    <n v="0"/>
    <n v="0"/>
    <n v="0"/>
    <n v="0"/>
    <n v="0"/>
    <n v="0"/>
    <n v="0"/>
    <n v="0"/>
    <n v="0"/>
    <n v="0"/>
    <n v="0"/>
    <n v="0"/>
    <n v="0"/>
    <n v="0"/>
    <n v="0"/>
    <n v="0"/>
    <x v="0"/>
    <e v="#REF!"/>
    <x v="0"/>
  </r>
  <r>
    <s v="N2RA07D4G80ZAPHIRE DAMAGED WASH"/>
    <s v="12/01/2021"/>
    <d v="2021-05-06T00:00:00"/>
    <m/>
    <x v="3"/>
    <x v="7"/>
    <s v="004.306.009.015"/>
    <s v="N2RA07D4G80"/>
    <s v="DENIM PULL ON  PANTS"/>
    <s v="ZPHD"/>
    <s v="ZAPHIRE DAMAGED WASH"/>
    <s v="BLUE COMFORT DENIM_9.9 OZ"/>
    <s v="PK"/>
    <n v="42"/>
    <x v="0"/>
    <n v="29000"/>
    <n v="169"/>
    <n v="13.02"/>
    <n v="0.31"/>
    <m/>
    <m/>
    <m/>
    <m/>
    <m/>
    <m/>
    <m/>
    <m/>
    <m/>
    <n v="0"/>
    <n v="0"/>
    <n v="0"/>
    <n v="0"/>
    <n v="0"/>
    <n v="0"/>
    <n v="0"/>
    <n v="0"/>
    <n v="0"/>
    <n v="0"/>
    <n v="0"/>
    <n v="0"/>
    <n v="0"/>
    <n v="0"/>
    <n v="0"/>
    <n v="0"/>
    <n v="0"/>
    <n v="0"/>
    <n v="0"/>
    <n v="0"/>
    <n v="0"/>
    <n v="0"/>
    <n v="0"/>
    <n v="0"/>
    <n v="0"/>
    <x v="0"/>
    <e v="#REF!"/>
    <x v="0"/>
  </r>
  <r>
    <s v="N2RA08D4GV0CARRY DARK"/>
    <s v="12/01/2021"/>
    <d v="2021-05-06T00:00:00"/>
    <m/>
    <x v="3"/>
    <x v="7"/>
    <s v="004.307.018.018"/>
    <s v="N2RA08D4GV0"/>
    <s v="DENIM SKINNY PANTS_CORE"/>
    <s v="1CRD"/>
    <s v="CARRY DARK"/>
    <s v="ECO CARRY SS INDACO"/>
    <s v="PK"/>
    <n v="39"/>
    <x v="0"/>
    <n v="29000"/>
    <n v="159"/>
    <n v="12.09"/>
    <n v="0.31"/>
    <m/>
    <m/>
    <m/>
    <m/>
    <m/>
    <m/>
    <m/>
    <m/>
    <m/>
    <n v="0"/>
    <n v="0"/>
    <n v="0"/>
    <n v="0"/>
    <n v="0"/>
    <n v="0"/>
    <n v="0"/>
    <n v="0"/>
    <n v="0"/>
    <n v="0"/>
    <n v="0"/>
    <n v="0"/>
    <n v="0"/>
    <n v="0"/>
    <n v="0"/>
    <n v="0"/>
    <n v="0"/>
    <n v="0"/>
    <n v="0"/>
    <n v="0"/>
    <n v="0"/>
    <n v="0"/>
    <n v="0"/>
    <n v="0"/>
    <n v="0"/>
    <x v="0"/>
    <e v="#REF!"/>
    <x v="0"/>
  </r>
  <r>
    <s v="N2RA08D4GV0CARRY MID"/>
    <s v="12/01/2021"/>
    <d v="2021-05-06T00:00:00"/>
    <m/>
    <x v="3"/>
    <x v="7"/>
    <s v="004.307.018.018"/>
    <s v="N2RA08D4GV0"/>
    <s v="DENIM SKINNY PANTS_CORE"/>
    <s v="1CRM"/>
    <s v="CARRY MID"/>
    <s v="ECO CARRY SS INDACO"/>
    <s v="PK"/>
    <n v="39"/>
    <x v="0"/>
    <n v="29000"/>
    <n v="159"/>
    <n v="12.09"/>
    <n v="0.31"/>
    <m/>
    <m/>
    <m/>
    <m/>
    <m/>
    <m/>
    <m/>
    <m/>
    <m/>
    <n v="0"/>
    <n v="0"/>
    <n v="0"/>
    <n v="0"/>
    <n v="0"/>
    <n v="0"/>
    <n v="0"/>
    <n v="0"/>
    <n v="0"/>
    <n v="0"/>
    <n v="0"/>
    <n v="0"/>
    <n v="0"/>
    <n v="0"/>
    <n v="0"/>
    <n v="0"/>
    <n v="0"/>
    <n v="0"/>
    <n v="0"/>
    <n v="0"/>
    <n v="0"/>
    <n v="0"/>
    <n v="0"/>
    <n v="0"/>
    <n v="0"/>
    <x v="0"/>
    <e v="#REF!"/>
    <x v="0"/>
  </r>
  <r>
    <s v="N2RB00WEF90FANTASY BLUE "/>
    <m/>
    <d v="2021-05-06T00:00:00"/>
    <m/>
    <x v="1"/>
    <x v="7"/>
    <s v="004.307.015.015"/>
    <s v="N2RB00WEF90"/>
    <s v="TAILORED PANTS_PARTY DRESS"/>
    <s v="FB74"/>
    <s v="FANTASY BLUE "/>
    <s v="CEREMONY WOVEN FABRIC"/>
    <s v="TN"/>
    <n v="0"/>
    <x v="0"/>
    <n v="0"/>
    <n v="0"/>
    <n v="0"/>
    <e v="#DIV/0!"/>
    <m/>
    <m/>
    <m/>
    <m/>
    <m/>
    <m/>
    <m/>
    <m/>
    <m/>
    <n v="0"/>
    <n v="0"/>
    <n v="0"/>
    <n v="0"/>
    <n v="0"/>
    <n v="0"/>
    <n v="0"/>
    <n v="0"/>
    <n v="0"/>
    <n v="0"/>
    <n v="0"/>
    <n v="0"/>
    <n v="0"/>
    <n v="0"/>
    <n v="0"/>
    <n v="0"/>
    <n v="0"/>
    <n v="0"/>
    <n v="0"/>
    <n v="0"/>
    <n v="0"/>
    <n v="0"/>
    <n v="0"/>
    <n v="0"/>
    <n v="0"/>
    <x v="0"/>
    <e v="#REF!"/>
    <x v="0"/>
  </r>
  <r>
    <s v="N2RB02J1311LIGHT STONE HEATHER"/>
    <s v="12/01/2021"/>
    <d v="2021-05-06T00:00:00"/>
    <m/>
    <x v="0"/>
    <x v="7"/>
    <s v="004.306.007.015"/>
    <s v="N2RB02J1311"/>
    <s v="CARGO PANTS"/>
    <s v="H9C9"/>
    <s v="LIGHT STONE HEATHER"/>
    <s v="ORGANIC STRETCH JERSEY 180"/>
    <s v="CN"/>
    <n v="46"/>
    <x v="0"/>
    <n v="39000"/>
    <n v="189"/>
    <n v="14.26"/>
    <n v="0.31"/>
    <m/>
    <m/>
    <m/>
    <m/>
    <m/>
    <m/>
    <m/>
    <m/>
    <m/>
    <n v="0"/>
    <n v="0"/>
    <n v="0"/>
    <n v="0"/>
    <n v="0"/>
    <n v="0"/>
    <n v="0"/>
    <n v="0"/>
    <n v="0"/>
    <n v="0"/>
    <n v="0"/>
    <n v="0"/>
    <n v="0"/>
    <n v="0"/>
    <n v="0"/>
    <n v="0"/>
    <n v="0"/>
    <n v="0"/>
    <n v="0"/>
    <n v="0"/>
    <n v="0"/>
    <n v="0"/>
    <n v="0"/>
    <n v="0"/>
    <n v="0"/>
    <x v="0"/>
    <e v="#REF!"/>
    <x v="0"/>
  </r>
  <r>
    <s v="N2RB02J1311SMART BLUE"/>
    <s v="02/01/2022"/>
    <d v="2021-05-06T00:00:00"/>
    <m/>
    <x v="0"/>
    <x v="7"/>
    <s v="004.306.007.015"/>
    <s v="N2RB02J1311"/>
    <s v="CARGO PANTS"/>
    <s v="G7V2"/>
    <s v="SMART BLUE"/>
    <s v="ORGANIC STRETCH JERSEY 180"/>
    <s v="CN"/>
    <n v="46"/>
    <x v="0"/>
    <n v="39000"/>
    <n v="189"/>
    <n v="14.26"/>
    <n v="0.31"/>
    <m/>
    <m/>
    <m/>
    <m/>
    <m/>
    <m/>
    <m/>
    <m/>
    <m/>
    <n v="0"/>
    <n v="0"/>
    <n v="0"/>
    <n v="0"/>
    <n v="0"/>
    <n v="0"/>
    <n v="0"/>
    <n v="0"/>
    <n v="0"/>
    <n v="0"/>
    <n v="0"/>
    <n v="0"/>
    <n v="0"/>
    <n v="0"/>
    <n v="0"/>
    <n v="0"/>
    <n v="0"/>
    <n v="0"/>
    <n v="0"/>
    <n v="0"/>
    <n v="0"/>
    <n v="0"/>
    <n v="0"/>
    <n v="0"/>
    <n v="0"/>
    <x v="0"/>
    <e v="#REF!"/>
    <x v="0"/>
  </r>
  <r>
    <s v="N2RB03WDD52DOLPHIN GREY"/>
    <s v="12/01/2021"/>
    <d v="2021-05-06T00:00:00"/>
    <m/>
    <x v="1"/>
    <x v="7"/>
    <s v="004.306.009.015"/>
    <s v="N2RB03WDD52"/>
    <s v="SATEEN CARGO PANTS_CORE"/>
    <s v="G9M0"/>
    <s v="DOLPHIN GREY"/>
    <s v="WINTER STRETCH SATEEN"/>
    <s v="PK"/>
    <m/>
    <x v="0"/>
    <n v="0"/>
    <n v="0"/>
    <n v="0"/>
    <e v="#DIV/0!"/>
    <m/>
    <m/>
    <m/>
    <m/>
    <m/>
    <m/>
    <m/>
    <m/>
    <m/>
    <n v="0"/>
    <n v="0"/>
    <n v="0"/>
    <n v="0"/>
    <n v="0"/>
    <n v="0"/>
    <n v="0"/>
    <n v="0"/>
    <n v="0"/>
    <n v="0"/>
    <n v="0"/>
    <n v="0"/>
    <n v="0"/>
    <n v="0"/>
    <n v="0"/>
    <n v="0"/>
    <n v="0"/>
    <n v="0"/>
    <n v="0"/>
    <n v="0"/>
    <n v="0"/>
    <n v="0"/>
    <n v="0"/>
    <n v="0"/>
    <n v="0"/>
    <x v="0"/>
    <e v="#REF!"/>
    <x v="0"/>
  </r>
  <r>
    <s v="N2RB03WDD52HAZEL WOOD"/>
    <s v="12/01/2021"/>
    <d v="2021-05-06T00:00:00"/>
    <m/>
    <x v="1"/>
    <x v="7"/>
    <s v="004.306.009.015"/>
    <s v="N2RB03WDD52"/>
    <s v="SATEEN CARGO PANTS_CORE"/>
    <s v="G8DK"/>
    <s v="HAZEL WOOD"/>
    <s v="WINTER STRETCH SATEEN"/>
    <s v="PK"/>
    <m/>
    <x v="0"/>
    <n v="0"/>
    <n v="0"/>
    <n v="0"/>
    <e v="#DIV/0!"/>
    <m/>
    <m/>
    <m/>
    <m/>
    <m/>
    <m/>
    <m/>
    <m/>
    <m/>
    <n v="0"/>
    <n v="0"/>
    <n v="0"/>
    <n v="0"/>
    <n v="0"/>
    <n v="0"/>
    <n v="0"/>
    <n v="0"/>
    <n v="0"/>
    <n v="0"/>
    <n v="0"/>
    <n v="0"/>
    <n v="0"/>
    <n v="0"/>
    <n v="0"/>
    <n v="0"/>
    <n v="0"/>
    <n v="0"/>
    <n v="0"/>
    <n v="0"/>
    <n v="0"/>
    <n v="0"/>
    <n v="0"/>
    <n v="0"/>
    <n v="0"/>
    <x v="0"/>
    <e v="#REF!"/>
    <x v="0"/>
  </r>
  <r>
    <s v="N2RB03WDD52MARIETTA BLUE A772"/>
    <s v="12/01/2021"/>
    <d v="2021-05-06T00:00:00"/>
    <m/>
    <x v="1"/>
    <x v="7"/>
    <s v="004.306.009.015"/>
    <s v="N2RB03WDD52"/>
    <s v="SATEEN CARGO PANTS_CORE"/>
    <s v="MTBL"/>
    <s v="MARIETTA BLUE A772"/>
    <s v="WINTER STRETCH SATEEN"/>
    <s v="PK"/>
    <m/>
    <x v="0"/>
    <n v="0"/>
    <n v="0"/>
    <n v="0"/>
    <e v="#DIV/0!"/>
    <m/>
    <m/>
    <m/>
    <m/>
    <m/>
    <m/>
    <m/>
    <m/>
    <m/>
    <n v="0"/>
    <n v="0"/>
    <n v="0"/>
    <n v="0"/>
    <n v="0"/>
    <n v="0"/>
    <n v="0"/>
    <n v="0"/>
    <n v="0"/>
    <n v="0"/>
    <n v="0"/>
    <n v="0"/>
    <n v="0"/>
    <n v="0"/>
    <n v="0"/>
    <n v="0"/>
    <n v="0"/>
    <n v="0"/>
    <n v="0"/>
    <n v="0"/>
    <n v="0"/>
    <n v="0"/>
    <n v="0"/>
    <n v="0"/>
    <n v="0"/>
    <x v="0"/>
    <e v="#REF!"/>
    <x v="0"/>
  </r>
  <r>
    <s v="N2RB03WDD52Pure White"/>
    <s v="12/01/2021"/>
    <d v="2021-05-06T00:00:00"/>
    <m/>
    <x v="1"/>
    <x v="7"/>
    <s v="004.306.009.015"/>
    <s v="N2RB03WDD52"/>
    <s v="SATEEN CARGO PANTS_CORE"/>
    <s v="G011"/>
    <s v="Pure White"/>
    <s v="WINTER STRETCH SATEEN"/>
    <s v="PK"/>
    <m/>
    <x v="0"/>
    <n v="0"/>
    <n v="0"/>
    <n v="0"/>
    <e v="#DIV/0!"/>
    <m/>
    <m/>
    <m/>
    <m/>
    <m/>
    <m/>
    <m/>
    <m/>
    <m/>
    <n v="0"/>
    <n v="0"/>
    <n v="0"/>
    <n v="0"/>
    <n v="0"/>
    <n v="0"/>
    <n v="0"/>
    <n v="0"/>
    <n v="0"/>
    <n v="0"/>
    <n v="0"/>
    <n v="0"/>
    <n v="0"/>
    <n v="0"/>
    <n v="0"/>
    <n v="0"/>
    <n v="0"/>
    <n v="0"/>
    <n v="0"/>
    <n v="0"/>
    <n v="0"/>
    <n v="0"/>
    <n v="0"/>
    <n v="0"/>
    <n v="0"/>
    <x v="0"/>
    <e v="#REF!"/>
    <x v="0"/>
  </r>
  <r>
    <s v="N2RB03WDD52SMART BLUE"/>
    <s v="12/01/2021"/>
    <d v="2021-05-06T00:00:00"/>
    <m/>
    <x v="1"/>
    <x v="7"/>
    <s v="004.306.009.015"/>
    <s v="N2RB03WDD52"/>
    <s v="SATEEN CARGO PANTS_CORE"/>
    <s v="G7V2"/>
    <s v="SMART BLUE"/>
    <s v="WINTER STRETCH SATEEN"/>
    <s v="PK"/>
    <m/>
    <x v="0"/>
    <n v="0"/>
    <n v="0"/>
    <n v="0"/>
    <e v="#DIV/0!"/>
    <m/>
    <m/>
    <m/>
    <m/>
    <m/>
    <m/>
    <m/>
    <m/>
    <m/>
    <n v="0"/>
    <n v="0"/>
    <n v="0"/>
    <n v="0"/>
    <n v="0"/>
    <n v="0"/>
    <n v="0"/>
    <n v="0"/>
    <n v="0"/>
    <n v="0"/>
    <n v="0"/>
    <n v="0"/>
    <n v="0"/>
    <n v="0"/>
    <n v="0"/>
    <n v="0"/>
    <n v="0"/>
    <n v="0"/>
    <n v="0"/>
    <n v="0"/>
    <n v="0"/>
    <n v="0"/>
    <n v="0"/>
    <n v="0"/>
    <n v="0"/>
    <x v="0"/>
    <e v="#REF!"/>
    <x v="0"/>
  </r>
  <r>
    <s v="N2RB04WDD52DOLPHIN GREY"/>
    <s v="12/01/2021"/>
    <d v="2021-05-06T00:00:00"/>
    <m/>
    <x v="1"/>
    <x v="7"/>
    <s v="004.306.009.015"/>
    <s v="N2RB04WDD52"/>
    <s v="SATEEN SKINNY PANTS_CORE"/>
    <s v="G9M0"/>
    <s v="DOLPHIN GREY"/>
    <s v="WINTER STRETCH SATEEN"/>
    <s v="PK"/>
    <m/>
    <x v="0"/>
    <n v="0"/>
    <n v="0"/>
    <n v="0"/>
    <e v="#DIV/0!"/>
    <m/>
    <m/>
    <m/>
    <m/>
    <m/>
    <m/>
    <m/>
    <m/>
    <m/>
    <n v="0"/>
    <n v="0"/>
    <n v="0"/>
    <n v="0"/>
    <n v="0"/>
    <n v="0"/>
    <n v="0"/>
    <n v="0"/>
    <n v="0"/>
    <n v="0"/>
    <n v="0"/>
    <n v="0"/>
    <n v="0"/>
    <n v="0"/>
    <n v="0"/>
    <n v="0"/>
    <n v="0"/>
    <n v="0"/>
    <n v="0"/>
    <n v="0"/>
    <n v="0"/>
    <n v="0"/>
    <n v="0"/>
    <n v="0"/>
    <n v="0"/>
    <x v="0"/>
    <e v="#REF!"/>
    <x v="0"/>
  </r>
  <r>
    <s v="N2RB04WDD52HAZEL WOOD"/>
    <s v="12/01/2021"/>
    <d v="2021-05-06T00:00:00"/>
    <m/>
    <x v="1"/>
    <x v="7"/>
    <s v="004.306.009.015"/>
    <s v="N2RB04WDD52"/>
    <s v="SATEEN SKINNY PANTS_CORE"/>
    <s v="G8DK"/>
    <s v="HAZEL WOOD"/>
    <s v="WINTER STRETCH SATEEN"/>
    <s v="PK"/>
    <m/>
    <x v="0"/>
    <n v="0"/>
    <n v="0"/>
    <n v="0"/>
    <e v="#DIV/0!"/>
    <m/>
    <m/>
    <m/>
    <m/>
    <m/>
    <m/>
    <m/>
    <m/>
    <m/>
    <n v="0"/>
    <n v="0"/>
    <n v="0"/>
    <n v="0"/>
    <n v="0"/>
    <n v="0"/>
    <n v="0"/>
    <n v="0"/>
    <n v="0"/>
    <n v="0"/>
    <n v="0"/>
    <n v="0"/>
    <n v="0"/>
    <n v="0"/>
    <n v="0"/>
    <n v="0"/>
    <n v="0"/>
    <n v="0"/>
    <n v="0"/>
    <n v="0"/>
    <n v="0"/>
    <n v="0"/>
    <n v="0"/>
    <n v="0"/>
    <n v="0"/>
    <x v="0"/>
    <e v="#REF!"/>
    <x v="0"/>
  </r>
  <r>
    <s v="N2RB04WDD52MARIETTA BLUE A772"/>
    <s v="12/01/2021"/>
    <d v="2021-05-06T00:00:00"/>
    <m/>
    <x v="1"/>
    <x v="7"/>
    <s v="004.306.009.015"/>
    <s v="N2RB04WDD52"/>
    <s v="SATEEN SKINNY PANTS_CORE"/>
    <s v="MTBL"/>
    <s v="MARIETTA BLUE A772"/>
    <s v="WINTER STRETCH SATEEN"/>
    <s v="PK"/>
    <m/>
    <x v="0"/>
    <n v="0"/>
    <n v="0"/>
    <n v="0"/>
    <e v="#DIV/0!"/>
    <m/>
    <m/>
    <m/>
    <m/>
    <m/>
    <m/>
    <m/>
    <m/>
    <m/>
    <n v="0"/>
    <n v="0"/>
    <n v="0"/>
    <n v="0"/>
    <n v="0"/>
    <n v="0"/>
    <n v="0"/>
    <n v="0"/>
    <n v="0"/>
    <n v="0"/>
    <n v="0"/>
    <n v="0"/>
    <n v="0"/>
    <n v="0"/>
    <n v="0"/>
    <n v="0"/>
    <n v="0"/>
    <n v="0"/>
    <n v="0"/>
    <n v="0"/>
    <n v="0"/>
    <n v="0"/>
    <n v="0"/>
    <n v="0"/>
    <n v="0"/>
    <x v="0"/>
    <e v="#REF!"/>
    <x v="11"/>
  </r>
  <r>
    <s v="N2RB04WDD52Pure White"/>
    <s v="12/01/2021"/>
    <d v="2021-05-06T00:00:00"/>
    <m/>
    <x v="1"/>
    <x v="7"/>
    <s v="004.306.009.015"/>
    <s v="N2RB04WDD52"/>
    <s v="SATEEN SKINNY PANTS_CORE"/>
    <s v="G011"/>
    <s v="Pure White"/>
    <s v="WINTER STRETCH SATEEN"/>
    <s v="PK"/>
    <m/>
    <x v="0"/>
    <n v="0"/>
    <n v="0"/>
    <n v="0"/>
    <e v="#DIV/0!"/>
    <m/>
    <m/>
    <m/>
    <m/>
    <m/>
    <m/>
    <m/>
    <m/>
    <m/>
    <n v="0"/>
    <n v="0"/>
    <n v="0"/>
    <n v="0"/>
    <n v="0"/>
    <n v="0"/>
    <n v="0"/>
    <n v="0"/>
    <n v="0"/>
    <n v="0"/>
    <n v="0"/>
    <n v="0"/>
    <n v="0"/>
    <n v="0"/>
    <n v="0"/>
    <n v="0"/>
    <n v="0"/>
    <n v="0"/>
    <n v="0"/>
    <n v="0"/>
    <n v="0"/>
    <n v="0"/>
    <n v="0"/>
    <n v="0"/>
    <n v="0"/>
    <x v="0"/>
    <e v="#REF!"/>
    <x v="11"/>
  </r>
  <r>
    <s v="N2RB04WDD52SMART BLUE"/>
    <s v="12/01/2021"/>
    <d v="2021-05-06T00:00:00"/>
    <m/>
    <x v="1"/>
    <x v="7"/>
    <s v="004.306.009.015"/>
    <s v="N2RB04WDD52"/>
    <s v="SATEEN SKINNY PANTS_CORE"/>
    <s v="G7V2"/>
    <s v="SMART BLUE"/>
    <s v="WINTER STRETCH SATEEN"/>
    <s v="PK"/>
    <m/>
    <x v="0"/>
    <n v="0"/>
    <n v="0"/>
    <n v="0"/>
    <e v="#DIV/0!"/>
    <m/>
    <m/>
    <m/>
    <m/>
    <m/>
    <m/>
    <m/>
    <m/>
    <m/>
    <n v="0"/>
    <n v="0"/>
    <n v="0"/>
    <n v="0"/>
    <n v="0"/>
    <n v="0"/>
    <n v="0"/>
    <n v="0"/>
    <n v="0"/>
    <n v="0"/>
    <n v="0"/>
    <n v="0"/>
    <n v="0"/>
    <n v="0"/>
    <n v="0"/>
    <n v="0"/>
    <n v="0"/>
    <n v="0"/>
    <n v="0"/>
    <n v="0"/>
    <n v="0"/>
    <n v="0"/>
    <n v="0"/>
    <n v="0"/>
    <n v="0"/>
    <x v="0"/>
    <e v="#REF!"/>
    <x v="0"/>
  </r>
  <r>
    <s v="N2RD00KA6R0ELITE GREY"/>
    <s v="12/01/2021"/>
    <d v="2021-05-06T00:00:00"/>
    <m/>
    <x v="0"/>
    <x v="7"/>
    <s v="004.307.080.080"/>
    <s v="N2RD00KA6R0"/>
    <s v="ACTIVE SHORTS"/>
    <s v="G9I1"/>
    <s v="ELITE GREY"/>
    <s v="SUSTAINABLE FRENCH TERRY 290"/>
    <s v="IN"/>
    <n v="29"/>
    <x v="0"/>
    <n v="19000"/>
    <n v="119"/>
    <n v="8.99"/>
    <n v="0.31"/>
    <m/>
    <m/>
    <m/>
    <m/>
    <m/>
    <m/>
    <m/>
    <m/>
    <m/>
    <n v="0"/>
    <n v="0"/>
    <n v="0"/>
    <n v="0"/>
    <n v="0"/>
    <n v="0"/>
    <n v="0"/>
    <n v="0"/>
    <n v="0"/>
    <n v="0"/>
    <n v="0"/>
    <n v="0"/>
    <n v="0"/>
    <n v="0"/>
    <n v="0"/>
    <n v="0"/>
    <n v="0"/>
    <n v="0"/>
    <n v="0"/>
    <n v="0"/>
    <n v="0"/>
    <n v="0"/>
    <n v="0"/>
    <n v="0"/>
    <n v="0"/>
    <x v="0"/>
    <e v="#REF!"/>
    <x v="0"/>
  </r>
  <r>
    <s v="N2RD00KA6R0GLOWY GREEN"/>
    <s v="12/01/2021"/>
    <d v="2021-05-06T00:00:00"/>
    <m/>
    <x v="0"/>
    <x v="7"/>
    <s v="004.307.080.080"/>
    <s v="N2RD00KA6R0"/>
    <s v="ACTIVE SHORTS"/>
    <s v="GLOW"/>
    <s v="GLOWY GREEN"/>
    <s v="SUSTAINABLE FRENCH TERRY 290"/>
    <s v="IN"/>
    <n v="29"/>
    <x v="0"/>
    <n v="19000"/>
    <n v="119"/>
    <n v="8.99"/>
    <n v="0.31"/>
    <m/>
    <m/>
    <m/>
    <m/>
    <m/>
    <m/>
    <m/>
    <m/>
    <m/>
    <n v="0"/>
    <n v="0"/>
    <n v="0"/>
    <n v="0"/>
    <n v="0"/>
    <n v="0"/>
    <n v="0"/>
    <n v="0"/>
    <n v="0"/>
    <n v="0"/>
    <n v="0"/>
    <n v="0"/>
    <n v="0"/>
    <n v="0"/>
    <n v="0"/>
    <n v="0"/>
    <n v="0"/>
    <n v="0"/>
    <n v="0"/>
    <n v="0"/>
    <n v="0"/>
    <n v="0"/>
    <n v="0"/>
    <n v="0"/>
    <n v="0"/>
    <x v="0"/>
    <e v="#REF!"/>
    <x v="0"/>
  </r>
  <r>
    <s v="N2RD00KA6R0LIGHT STONE HEATHER"/>
    <s v="12/01/2021"/>
    <d v="2021-05-06T00:00:00"/>
    <m/>
    <x v="0"/>
    <x v="7"/>
    <s v="004.307.080.080"/>
    <s v="N2RD00KA6R0"/>
    <s v="ACTIVE SHORTS"/>
    <s v="H9C9"/>
    <s v="LIGHT STONE HEATHER"/>
    <s v="SUSTAINABLE FRENCH TERRY 290"/>
    <s v="IN"/>
    <n v="29"/>
    <x v="0"/>
    <n v="19000"/>
    <n v="119"/>
    <n v="8.99"/>
    <n v="0.31"/>
    <m/>
    <m/>
    <m/>
    <m/>
    <m/>
    <m/>
    <m/>
    <m/>
    <m/>
    <n v="0"/>
    <n v="0"/>
    <n v="0"/>
    <n v="0"/>
    <n v="0"/>
    <n v="0"/>
    <n v="0"/>
    <n v="0"/>
    <n v="0"/>
    <n v="0"/>
    <n v="0"/>
    <n v="0"/>
    <n v="0"/>
    <n v="0"/>
    <n v="0"/>
    <n v="0"/>
    <n v="0"/>
    <n v="0"/>
    <n v="0"/>
    <n v="0"/>
    <n v="0"/>
    <n v="0"/>
    <n v="0"/>
    <n v="0"/>
    <n v="0"/>
    <x v="0"/>
    <e v="#REF!"/>
    <x v="11"/>
  </r>
  <r>
    <s v="N2RD00KA6R0SMART BLUE"/>
    <s v="12/01/2021"/>
    <d v="2021-05-06T00:00:00"/>
    <m/>
    <x v="0"/>
    <x v="7"/>
    <s v="004.307.080.080"/>
    <s v="N2RD00KA6R0"/>
    <s v="ACTIVE SHORTS"/>
    <s v="G7V2"/>
    <s v="SMART BLUE"/>
    <s v="SUSTAINABLE FRENCH TERRY 290"/>
    <s v="IN"/>
    <n v="29"/>
    <x v="0"/>
    <n v="19000"/>
    <n v="119"/>
    <n v="8.99"/>
    <n v="0.31"/>
    <m/>
    <m/>
    <m/>
    <m/>
    <m/>
    <m/>
    <m/>
    <m/>
    <m/>
    <n v="0"/>
    <n v="0"/>
    <n v="0"/>
    <n v="0"/>
    <n v="0"/>
    <n v="0"/>
    <n v="0"/>
    <n v="0"/>
    <n v="0"/>
    <n v="0"/>
    <n v="0"/>
    <n v="0"/>
    <n v="0"/>
    <n v="0"/>
    <n v="0"/>
    <n v="0"/>
    <n v="0"/>
    <n v="0"/>
    <n v="0"/>
    <n v="0"/>
    <n v="0"/>
    <n v="0"/>
    <n v="0"/>
    <n v="0"/>
    <n v="0"/>
    <x v="0"/>
    <e v="#REF!"/>
    <x v="0"/>
  </r>
  <r>
    <s v="N2RD00KA6R0TULIP RED"/>
    <s v="12/01/2021"/>
    <d v="2021-05-06T00:00:00"/>
    <m/>
    <x v="0"/>
    <x v="7"/>
    <s v="004.307.080.080"/>
    <s v="N2RD00KA6R0"/>
    <s v="ACTIVE SHORTS"/>
    <s v="TLRD"/>
    <s v="TULIP RED"/>
    <s v="SUSTAINABLE FRENCH TERRY 290"/>
    <s v="IN"/>
    <n v="29"/>
    <x v="0"/>
    <n v="19000"/>
    <n v="119"/>
    <n v="8.99"/>
    <n v="0.31"/>
    <m/>
    <m/>
    <m/>
    <m/>
    <m/>
    <m/>
    <m/>
    <m/>
    <m/>
    <n v="0"/>
    <n v="0"/>
    <n v="0"/>
    <n v="0"/>
    <n v="0"/>
    <n v="0"/>
    <n v="0"/>
    <n v="0"/>
    <n v="0"/>
    <n v="0"/>
    <n v="0"/>
    <n v="0"/>
    <n v="0"/>
    <n v="0"/>
    <n v="0"/>
    <n v="0"/>
    <n v="0"/>
    <n v="0"/>
    <n v="0"/>
    <n v="0"/>
    <n v="0"/>
    <n v="0"/>
    <n v="0"/>
    <n v="0"/>
    <n v="0"/>
    <x v="0"/>
    <e v="#REF!"/>
    <x v="0"/>
  </r>
  <r>
    <s v="N2RD00KA6R0HIGH DEF BLUE"/>
    <s v="12/01/2021"/>
    <d v="2021-05-06T00:00:00"/>
    <m/>
    <x v="0"/>
    <x v="7"/>
    <s v="004.307.080.080"/>
    <s v="N2RD00KA6R0"/>
    <s v="ACTIVE SHORTS"/>
    <s v="HDFB"/>
    <s v="HIGH DEF BLUE"/>
    <s v="SUSTAINABLE FRENCH TERRY 290"/>
    <s v="IN"/>
    <n v="29"/>
    <x v="0"/>
    <n v="19000"/>
    <n v="119"/>
    <n v="8.99"/>
    <n v="0.31"/>
    <m/>
    <m/>
    <m/>
    <m/>
    <m/>
    <m/>
    <m/>
    <m/>
    <m/>
    <n v="0"/>
    <n v="0"/>
    <n v="0"/>
    <n v="0"/>
    <n v="0"/>
    <n v="0"/>
    <n v="0"/>
    <n v="0"/>
    <n v="0"/>
    <n v="0"/>
    <n v="0"/>
    <n v="0"/>
    <n v="0"/>
    <n v="0"/>
    <n v="0"/>
    <n v="0"/>
    <n v="0"/>
    <n v="0"/>
    <n v="0"/>
    <n v="0"/>
    <n v="0"/>
    <n v="0"/>
    <n v="0"/>
    <n v="0"/>
    <n v="0"/>
    <x v="0"/>
    <e v="#REF!"/>
    <x v="0"/>
  </r>
  <r>
    <s v="N2RD01D3XN0SMART BLUE"/>
    <s v="12/01/2021"/>
    <d v="2021-05-06T00:00:00"/>
    <m/>
    <x v="3"/>
    <x v="7"/>
    <s v="004.307.020.025"/>
    <s v="N2RD01D3XN0"/>
    <s v="CARGO SHORTS"/>
    <s v="G7V2"/>
    <s v="SMART BLUE"/>
    <s v="GABARDINE 02"/>
    <s v="PK"/>
    <n v="39"/>
    <x v="0"/>
    <n v="29000"/>
    <n v="159"/>
    <n v="12.09"/>
    <n v="0.31"/>
    <m/>
    <m/>
    <m/>
    <m/>
    <m/>
    <m/>
    <m/>
    <m/>
    <m/>
    <n v="0"/>
    <n v="0"/>
    <n v="0"/>
    <n v="0"/>
    <n v="0"/>
    <n v="0"/>
    <n v="0"/>
    <n v="0"/>
    <n v="0"/>
    <n v="0"/>
    <n v="0"/>
    <n v="0"/>
    <n v="0"/>
    <n v="0"/>
    <n v="0"/>
    <n v="0"/>
    <n v="0"/>
    <n v="0"/>
    <n v="0"/>
    <n v="0"/>
    <n v="0"/>
    <n v="0"/>
    <n v="0"/>
    <n v="0"/>
    <n v="0"/>
    <x v="0"/>
    <e v="#REF!"/>
    <x v="0"/>
  </r>
  <r>
    <s v="N2RD01D3XN0TULIP RED"/>
    <s v="12/01/2021"/>
    <d v="2021-05-06T00:00:00"/>
    <m/>
    <x v="3"/>
    <x v="7"/>
    <s v="004.307.020.025"/>
    <s v="N2RD01D3XN0"/>
    <s v="CARGO SHORTS"/>
    <s v="TLRD"/>
    <s v="TULIP RED"/>
    <s v="GABARDINE 02"/>
    <s v="PK"/>
    <n v="39"/>
    <x v="0"/>
    <n v="29000"/>
    <n v="159"/>
    <n v="12.09"/>
    <n v="0.31"/>
    <m/>
    <m/>
    <m/>
    <m/>
    <m/>
    <m/>
    <m/>
    <m/>
    <m/>
    <n v="0"/>
    <n v="0"/>
    <n v="0"/>
    <n v="0"/>
    <n v="0"/>
    <n v="0"/>
    <n v="0"/>
    <n v="0"/>
    <n v="0"/>
    <n v="0"/>
    <n v="0"/>
    <n v="0"/>
    <n v="0"/>
    <n v="0"/>
    <n v="0"/>
    <n v="0"/>
    <n v="0"/>
    <n v="0"/>
    <n v="0"/>
    <n v="0"/>
    <n v="0"/>
    <n v="0"/>
    <n v="0"/>
    <n v="0"/>
    <n v="0"/>
    <x v="0"/>
    <e v="#REF!"/>
    <x v="0"/>
  </r>
  <r>
    <s v="N2RD01D3XN0HIGH DEF BLUE"/>
    <s v="12/01/2021"/>
    <d v="2021-05-06T00:00:00"/>
    <m/>
    <x v="3"/>
    <x v="7"/>
    <s v="004.307.020.025"/>
    <s v="N2RD01D3XN0"/>
    <s v="CARGO SHORTS"/>
    <s v="HDFB"/>
    <s v="HIGH DEF BLUE"/>
    <s v="GABARDINE 02"/>
    <s v="PK"/>
    <n v="39"/>
    <x v="0"/>
    <n v="29000"/>
    <n v="159"/>
    <n v="12.09"/>
    <n v="0.31"/>
    <m/>
    <m/>
    <m/>
    <m/>
    <m/>
    <m/>
    <m/>
    <m/>
    <m/>
    <n v="0"/>
    <n v="0"/>
    <n v="0"/>
    <n v="0"/>
    <n v="0"/>
    <n v="0"/>
    <n v="0"/>
    <n v="0"/>
    <n v="0"/>
    <n v="0"/>
    <n v="0"/>
    <n v="0"/>
    <n v="0"/>
    <n v="0"/>
    <n v="0"/>
    <n v="0"/>
    <n v="0"/>
    <n v="0"/>
    <n v="0"/>
    <n v="0"/>
    <n v="0"/>
    <n v="0"/>
    <n v="0"/>
    <n v="0"/>
    <n v="0"/>
    <x v="0"/>
    <e v="#REF!"/>
    <x v="0"/>
  </r>
  <r>
    <s v="N2RD01D3XN0MOSSY GREEN"/>
    <s v="12/01/2021"/>
    <d v="2021-05-06T00:00:00"/>
    <m/>
    <x v="3"/>
    <x v="7"/>
    <s v="004.307.020.025"/>
    <s v="N2RD01D3XN0"/>
    <s v="CARGO SHORTS"/>
    <s v="G9D5"/>
    <s v="MOSSY GREEN"/>
    <s v="GABARDINE 02"/>
    <s v="PK"/>
    <n v="39"/>
    <x v="0"/>
    <n v="29000"/>
    <n v="159"/>
    <n v="12.09"/>
    <n v="0.31"/>
    <m/>
    <m/>
    <m/>
    <m/>
    <m/>
    <m/>
    <m/>
    <m/>
    <m/>
    <n v="0"/>
    <n v="0"/>
    <n v="0"/>
    <n v="0"/>
    <n v="0"/>
    <n v="0"/>
    <n v="0"/>
    <n v="0"/>
    <n v="0"/>
    <n v="0"/>
    <n v="0"/>
    <n v="0"/>
    <n v="0"/>
    <n v="0"/>
    <n v="0"/>
    <n v="0"/>
    <n v="0"/>
    <n v="0"/>
    <n v="0"/>
    <n v="0"/>
    <n v="0"/>
    <n v="0"/>
    <n v="0"/>
    <n v="0"/>
    <n v="0"/>
    <x v="0"/>
    <e v="#REF!"/>
    <x v="0"/>
  </r>
  <r>
    <s v="N2RD01D3XN0MUTED STONE"/>
    <s v="12/01/2021"/>
    <d v="2021-05-06T00:00:00"/>
    <m/>
    <x v="3"/>
    <x v="7"/>
    <s v="004.307.020.025"/>
    <s v="N2RD01D3XN0"/>
    <s v="CARGO SHORTS"/>
    <s v="G9L9"/>
    <s v="MUTED STONE"/>
    <s v="GABARDINE 02"/>
    <s v="PK"/>
    <n v="39"/>
    <x v="0"/>
    <n v="29000"/>
    <n v="159"/>
    <n v="12.09"/>
    <n v="0.31"/>
    <m/>
    <m/>
    <m/>
    <m/>
    <m/>
    <m/>
    <m/>
    <m/>
    <m/>
    <n v="0"/>
    <n v="0"/>
    <n v="0"/>
    <n v="0"/>
    <n v="0"/>
    <n v="0"/>
    <n v="0"/>
    <n v="0"/>
    <n v="0"/>
    <n v="0"/>
    <n v="0"/>
    <n v="0"/>
    <n v="0"/>
    <n v="0"/>
    <n v="0"/>
    <n v="0"/>
    <n v="0"/>
    <n v="0"/>
    <n v="0"/>
    <n v="0"/>
    <n v="0"/>
    <n v="0"/>
    <n v="0"/>
    <n v="0"/>
    <n v="0"/>
    <x v="0"/>
    <e v="#REF!"/>
    <x v="0"/>
  </r>
  <r>
    <s v="N2RD02WEHD0CITY YELLOW"/>
    <s v="12/01/2021"/>
    <d v="2021-05-06T00:00:00"/>
    <m/>
    <x v="1"/>
    <x v="7"/>
    <s v="004.306.009.025"/>
    <s v="N2RD02WEHD0"/>
    <s v="SATEEN CHINO SHORTS_CORE"/>
    <s v="G211"/>
    <s v="CITY YELLOW"/>
    <s v="ORGANIC STRETCH SATEEN 240GSM"/>
    <s v="IN"/>
    <n v="39"/>
    <x v="0"/>
    <n v="29000"/>
    <n v="159"/>
    <n v="12.09"/>
    <n v="0.31"/>
    <m/>
    <m/>
    <m/>
    <m/>
    <m/>
    <m/>
    <m/>
    <m/>
    <m/>
    <n v="0"/>
    <n v="0"/>
    <n v="0"/>
    <n v="0"/>
    <n v="0"/>
    <n v="0"/>
    <n v="0"/>
    <n v="0"/>
    <n v="0"/>
    <n v="0"/>
    <n v="0"/>
    <n v="0"/>
    <n v="0"/>
    <n v="0"/>
    <n v="0"/>
    <n v="0"/>
    <n v="0"/>
    <n v="0"/>
    <n v="0"/>
    <n v="0"/>
    <n v="0"/>
    <n v="0"/>
    <n v="0"/>
    <n v="0"/>
    <n v="0"/>
    <x v="0"/>
    <e v="#REF!"/>
    <x v="0"/>
  </r>
  <r>
    <s v="N2RD02WEHD0DREW BLUE"/>
    <s v="12/01/2021"/>
    <d v="2021-05-06T00:00:00"/>
    <m/>
    <x v="1"/>
    <x v="7"/>
    <s v="004.306.009.025"/>
    <s v="N2RD02WEHD0"/>
    <s v="SATEEN CHINO SHORTS_CORE"/>
    <s v="G710"/>
    <s v="DREW BLUE"/>
    <s v="ORGANIC STRETCH SATEEN 240GSM"/>
    <s v="IN"/>
    <n v="39"/>
    <x v="0"/>
    <n v="29000"/>
    <n v="159"/>
    <n v="12.09"/>
    <n v="0.31"/>
    <m/>
    <m/>
    <m/>
    <m/>
    <m/>
    <m/>
    <m/>
    <m/>
    <m/>
    <n v="0"/>
    <n v="0"/>
    <n v="0"/>
    <n v="0"/>
    <n v="0"/>
    <n v="0"/>
    <n v="0"/>
    <n v="0"/>
    <n v="0"/>
    <n v="0"/>
    <n v="0"/>
    <n v="0"/>
    <n v="0"/>
    <n v="0"/>
    <n v="0"/>
    <n v="0"/>
    <n v="0"/>
    <n v="0"/>
    <n v="0"/>
    <n v="0"/>
    <n v="0"/>
    <n v="0"/>
    <n v="0"/>
    <n v="0"/>
    <n v="0"/>
    <x v="0"/>
    <e v="#REF!"/>
    <x v="0"/>
  </r>
  <r>
    <s v="N2RD02WEHD0NEUTRAL SAND"/>
    <s v="12/01/2021"/>
    <d v="2021-05-06T00:00:00"/>
    <m/>
    <x v="1"/>
    <x v="7"/>
    <s v="004.306.009.025"/>
    <s v="N2RD02WEHD0"/>
    <s v="SATEEN CHINO SHORTS_CORE"/>
    <s v="G1DR"/>
    <s v="NEUTRAL SAND"/>
    <s v="ORGANIC STRETCH SATEEN 240GSM"/>
    <s v="IN"/>
    <n v="39"/>
    <x v="0"/>
    <n v="29000"/>
    <n v="159"/>
    <n v="12.09"/>
    <n v="0.31"/>
    <m/>
    <m/>
    <m/>
    <m/>
    <m/>
    <m/>
    <m/>
    <m/>
    <m/>
    <n v="0"/>
    <n v="0"/>
    <n v="0"/>
    <n v="0"/>
    <n v="0"/>
    <n v="0"/>
    <n v="0"/>
    <n v="0"/>
    <n v="0"/>
    <n v="0"/>
    <n v="0"/>
    <n v="0"/>
    <n v="0"/>
    <n v="0"/>
    <n v="0"/>
    <n v="0"/>
    <n v="0"/>
    <n v="0"/>
    <n v="0"/>
    <n v="0"/>
    <n v="0"/>
    <n v="0"/>
    <n v="0"/>
    <n v="0"/>
    <n v="0"/>
    <x v="0"/>
    <e v="#REF!"/>
    <x v="0"/>
  </r>
  <r>
    <s v="N2RD02WEHD0Pure White"/>
    <s v="12/01/2021"/>
    <d v="2021-05-06T00:00:00"/>
    <m/>
    <x v="1"/>
    <x v="7"/>
    <s v="004.306.009.025"/>
    <s v="N2RD02WEHD0"/>
    <s v="SATEEN CHINO SHORTS_CORE"/>
    <s v="G011"/>
    <s v="Pure White"/>
    <s v="ORGANIC STRETCH SATEEN 240GSM"/>
    <s v="IN"/>
    <n v="39"/>
    <x v="0"/>
    <n v="29000"/>
    <n v="159"/>
    <n v="12.09"/>
    <n v="0.31"/>
    <m/>
    <m/>
    <m/>
    <m/>
    <m/>
    <m/>
    <m/>
    <m/>
    <m/>
    <n v="0"/>
    <n v="0"/>
    <n v="0"/>
    <n v="0"/>
    <n v="0"/>
    <n v="0"/>
    <n v="0"/>
    <n v="0"/>
    <n v="0"/>
    <n v="0"/>
    <n v="0"/>
    <n v="0"/>
    <n v="0"/>
    <n v="0"/>
    <n v="0"/>
    <n v="0"/>
    <n v="0"/>
    <n v="0"/>
    <n v="0"/>
    <n v="0"/>
    <n v="0"/>
    <n v="0"/>
    <n v="0"/>
    <n v="0"/>
    <n v="0"/>
    <x v="0"/>
    <e v="#REF!"/>
    <x v="0"/>
  </r>
  <r>
    <s v="N2RD02WEHD0SMART BLUE"/>
    <s v="12/01/2021"/>
    <d v="2021-05-06T00:00:00"/>
    <m/>
    <x v="1"/>
    <x v="7"/>
    <s v="004.306.009.025"/>
    <s v="N2RD02WEHD0"/>
    <s v="SATEEN CHINO SHORTS_CORE"/>
    <s v="G7V2"/>
    <s v="SMART BLUE"/>
    <s v="ORGANIC STRETCH SATEEN 240GSM"/>
    <s v="IN"/>
    <n v="39"/>
    <x v="0"/>
    <n v="29000"/>
    <n v="159"/>
    <n v="12.09"/>
    <n v="0.31"/>
    <m/>
    <m/>
    <m/>
    <m/>
    <m/>
    <m/>
    <m/>
    <m/>
    <m/>
    <n v="0"/>
    <n v="0"/>
    <n v="0"/>
    <n v="0"/>
    <n v="0"/>
    <n v="0"/>
    <n v="0"/>
    <n v="0"/>
    <n v="0"/>
    <n v="0"/>
    <n v="0"/>
    <n v="0"/>
    <n v="0"/>
    <n v="0"/>
    <n v="0"/>
    <n v="0"/>
    <n v="0"/>
    <n v="0"/>
    <n v="0"/>
    <n v="0"/>
    <n v="0"/>
    <n v="0"/>
    <n v="0"/>
    <n v="0"/>
    <n v="0"/>
    <x v="0"/>
    <e v="#REF!"/>
    <x v="0"/>
  </r>
  <r>
    <s v="N2RG00KA6R0BLUE GREY GREEN COMBO"/>
    <s v="12/01/2021"/>
    <d v="2021-05-06T00:00:00"/>
    <m/>
    <x v="0"/>
    <x v="7"/>
    <s v="004.306.009.054"/>
    <s v="N2RG00KA6R0"/>
    <s v="SET HOODED ACTIVE TOP+PANTS"/>
    <s v="F90P"/>
    <s v="BLUE GREY GREEN COMBO"/>
    <s v="SUSTAINABLE FRENCH TERRY 290"/>
    <s v="IN"/>
    <n v="56"/>
    <x v="0"/>
    <n v="49000"/>
    <n v="229"/>
    <n v="17.36"/>
    <n v="0.31"/>
    <m/>
    <m/>
    <m/>
    <m/>
    <m/>
    <m/>
    <m/>
    <m/>
    <m/>
    <n v="0"/>
    <n v="0"/>
    <n v="0"/>
    <n v="0"/>
    <n v="0"/>
    <n v="0"/>
    <n v="0"/>
    <n v="0"/>
    <n v="0"/>
    <n v="0"/>
    <n v="0"/>
    <n v="0"/>
    <n v="0"/>
    <n v="0"/>
    <n v="0"/>
    <n v="0"/>
    <n v="0"/>
    <n v="0"/>
    <n v="0"/>
    <n v="0"/>
    <n v="0"/>
    <n v="0"/>
    <n v="0"/>
    <n v="0"/>
    <n v="0"/>
    <x v="0"/>
    <e v="#REF!"/>
    <x v="0"/>
  </r>
  <r>
    <s v="N2RG01KAE70LIGHT STONE HEATHER"/>
    <s v="01/01/2022"/>
    <d v="2021-05-06T00:00:00"/>
    <m/>
    <x v="0"/>
    <x v="7"/>
    <s v="004.304.095.095"/>
    <s v="N2RG01KAE70"/>
    <s v="SET HOOD ACTIVE TOP W/ZIP+PANT"/>
    <s v="H9C9"/>
    <s v="LIGHT STONE HEATHER"/>
    <s v="ECO MELANGE FRENCH TERRY 290"/>
    <s v="IN"/>
    <n v="56"/>
    <x v="0"/>
    <n v="49000"/>
    <n v="229"/>
    <n v="17.36"/>
    <n v="0.31"/>
    <m/>
    <m/>
    <m/>
    <m/>
    <m/>
    <m/>
    <m/>
    <m/>
    <m/>
    <n v="0"/>
    <n v="0"/>
    <n v="0"/>
    <n v="0"/>
    <n v="0"/>
    <n v="0"/>
    <n v="0"/>
    <n v="0"/>
    <n v="0"/>
    <n v="0"/>
    <n v="0"/>
    <n v="0"/>
    <n v="0"/>
    <n v="0"/>
    <n v="0"/>
    <n v="0"/>
    <n v="0"/>
    <n v="0"/>
    <n v="0"/>
    <n v="0"/>
    <n v="0"/>
    <n v="0"/>
    <n v="0"/>
    <n v="0"/>
    <n v="0"/>
    <x v="0"/>
    <e v="#REF!"/>
    <x v="0"/>
  </r>
  <r>
    <s v="N2RG02KA6R0SMART BLUE"/>
    <s v="02/01/2022"/>
    <d v="2021-05-06T00:00:00"/>
    <m/>
    <x v="0"/>
    <x v="7"/>
    <s v="004.306.009.054"/>
    <s v="N2RG02KA6R0"/>
    <s v="SET FRENCH TERRY LS ACTIVE TOP"/>
    <s v="G7V2"/>
    <s v="SMART BLUE"/>
    <s v="SUSTAINABLE FRENCH TERRY 290"/>
    <s v="IN"/>
    <n v="56"/>
    <x v="0"/>
    <n v="49000"/>
    <n v="229"/>
    <n v="17.36"/>
    <n v="0.31"/>
    <m/>
    <m/>
    <m/>
    <m/>
    <m/>
    <m/>
    <m/>
    <m/>
    <m/>
    <n v="0"/>
    <n v="0"/>
    <n v="0"/>
    <n v="0"/>
    <n v="0"/>
    <n v="0"/>
    <n v="0"/>
    <n v="0"/>
    <n v="0"/>
    <n v="0"/>
    <n v="0"/>
    <n v="0"/>
    <n v="0"/>
    <n v="0"/>
    <n v="0"/>
    <n v="0"/>
    <n v="0"/>
    <n v="0"/>
    <n v="0"/>
    <n v="0"/>
    <n v="0"/>
    <n v="0"/>
    <n v="0"/>
    <n v="0"/>
    <n v="0"/>
    <x v="0"/>
    <e v="#REF!"/>
    <x v="0"/>
  </r>
  <r>
    <s v="N2RH00WEH20YELLOW/BLUE CHECK"/>
    <s v="12/01/2021"/>
    <d v="2021-05-06T00:00:00"/>
    <m/>
    <x v="1"/>
    <x v="7"/>
    <s v="004.307.090.094"/>
    <s v="N2RH00WEH20"/>
    <s v="YD CHECK POPLIN ADJ. LS SHIRT"/>
    <s v="L231"/>
    <s v="YELLOW/BLUE CHECK"/>
    <s v="YARN DYED POPLIN 110GSM"/>
    <s v="IN"/>
    <n v="42"/>
    <x v="0"/>
    <n v="29000"/>
    <n v="169"/>
    <n v="13.02"/>
    <n v="0.31"/>
    <m/>
    <m/>
    <m/>
    <m/>
    <m/>
    <m/>
    <m/>
    <m/>
    <m/>
    <n v="0"/>
    <n v="0"/>
    <n v="0"/>
    <n v="0"/>
    <n v="0"/>
    <n v="0"/>
    <n v="0"/>
    <n v="0"/>
    <n v="0"/>
    <n v="0"/>
    <n v="0"/>
    <n v="0"/>
    <n v="0"/>
    <n v="0"/>
    <n v="0"/>
    <n v="0"/>
    <n v="0"/>
    <n v="0"/>
    <n v="0"/>
    <n v="0"/>
    <n v="0"/>
    <n v="0"/>
    <n v="0"/>
    <n v="0"/>
    <n v="0"/>
    <x v="0"/>
    <e v="#REF!"/>
    <x v="0"/>
  </r>
  <r>
    <s v="N2RH01WEFH0LIGHT BLUE MULTI"/>
    <s v="02/01/2022"/>
    <d v="2021-05-06T00:00:00"/>
    <m/>
    <x v="1"/>
    <x v="7"/>
    <s v="004.306.009.094"/>
    <s v="N2RH01WEFH0"/>
    <s v="YD DENIM HOODED ADJ. LS SHIRT"/>
    <s v="LTBM"/>
    <s v="LIGHT BLUE MULTI"/>
    <s v="Y/D INDIGO_200 GSM"/>
    <s v="IN"/>
    <n v="42"/>
    <x v="0"/>
    <n v="29000"/>
    <n v="169"/>
    <n v="13.02"/>
    <n v="0.31"/>
    <m/>
    <m/>
    <m/>
    <m/>
    <m/>
    <m/>
    <m/>
    <m/>
    <m/>
    <n v="0"/>
    <n v="0"/>
    <n v="0"/>
    <n v="0"/>
    <n v="0"/>
    <n v="0"/>
    <n v="0"/>
    <n v="0"/>
    <n v="0"/>
    <n v="0"/>
    <n v="0"/>
    <n v="0"/>
    <n v="0"/>
    <n v="0"/>
    <n v="0"/>
    <n v="0"/>
    <n v="0"/>
    <n v="0"/>
    <n v="0"/>
    <n v="0"/>
    <n v="0"/>
    <n v="0"/>
    <n v="0"/>
    <n v="0"/>
    <n v="0"/>
    <x v="0"/>
    <e v="#REF!"/>
    <x v="0"/>
  </r>
  <r>
    <s v="N2RH02WDMF0BLUE/RED CHECK"/>
    <s v="01/01/2022"/>
    <d v="2021-05-06T00:00:00"/>
    <m/>
    <x v="1"/>
    <x v="7"/>
    <s v="004.307.090.094"/>
    <s v="N2RH02WDMF0"/>
    <s v="YD TWILL ADJ. LS SHIRT"/>
    <s v="LDH7"/>
    <s v="BLUE/RED CHECK"/>
    <s v="TWILL 180GSM"/>
    <s v="IN"/>
    <n v="42"/>
    <x v="0"/>
    <n v="29000"/>
    <n v="169"/>
    <n v="13.02"/>
    <n v="0.31"/>
    <m/>
    <m/>
    <m/>
    <m/>
    <m/>
    <m/>
    <m/>
    <m/>
    <m/>
    <n v="0"/>
    <n v="0"/>
    <n v="0"/>
    <n v="0"/>
    <n v="0"/>
    <n v="0"/>
    <n v="0"/>
    <n v="0"/>
    <n v="0"/>
    <n v="0"/>
    <n v="0"/>
    <n v="0"/>
    <n v="0"/>
    <n v="0"/>
    <n v="0"/>
    <n v="0"/>
    <n v="0"/>
    <n v="0"/>
    <n v="0"/>
    <n v="0"/>
    <n v="0"/>
    <n v="0"/>
    <n v="0"/>
    <n v="0"/>
    <n v="0"/>
    <x v="0"/>
    <e v="#REF!"/>
    <x v="0"/>
  </r>
  <r>
    <s v="N2RH03D4A00VINTAGE MARBLE MEDIUM BLUE"/>
    <s v="12/01/2021"/>
    <d v="2021-05-06T00:00:00"/>
    <m/>
    <x v="3"/>
    <x v="7"/>
    <s v="004.306.007.094"/>
    <s v="N2RH03D4A00"/>
    <s v="LIGHT DENIM ADJ. LS SHIRT"/>
    <s v="VMMB"/>
    <s v="VINTAGE MARBLE MEDIUM BLUE"/>
    <s v="DENIM 6.47 OZ"/>
    <s v="IN"/>
    <n v="42"/>
    <x v="0"/>
    <n v="29000"/>
    <n v="169"/>
    <n v="13.02"/>
    <n v="0.31"/>
    <m/>
    <m/>
    <m/>
    <m/>
    <m/>
    <m/>
    <m/>
    <m/>
    <m/>
    <n v="0"/>
    <n v="0"/>
    <n v="0"/>
    <n v="0"/>
    <n v="0"/>
    <n v="0"/>
    <n v="0"/>
    <n v="0"/>
    <n v="0"/>
    <n v="0"/>
    <n v="0"/>
    <n v="0"/>
    <n v="0"/>
    <n v="0"/>
    <n v="0"/>
    <n v="0"/>
    <n v="0"/>
    <n v="0"/>
    <n v="0"/>
    <n v="0"/>
    <n v="0"/>
    <n v="0"/>
    <n v="0"/>
    <n v="0"/>
    <n v="0"/>
    <x v="0"/>
    <e v="#REF!"/>
    <x v="0"/>
  </r>
  <r>
    <s v="N2RH04WCSQ0BLUE/WHITE CHECK"/>
    <s v="02/01/2022"/>
    <d v="2021-05-06T00:00:00"/>
    <m/>
    <x v="1"/>
    <x v="7"/>
    <s v="004.307.090.094"/>
    <s v="N2RH04WCSQ0"/>
    <s v="YD POPLIN ADJ. LS SHIRT"/>
    <s v="L793"/>
    <s v="BLUE/WHITE CHECK"/>
    <s v="Y/D POPLIN 140GSM"/>
    <s v="IN"/>
    <n v="39"/>
    <x v="0"/>
    <n v="29000"/>
    <n v="159"/>
    <n v="12.09"/>
    <n v="0.31"/>
    <m/>
    <m/>
    <m/>
    <m/>
    <m/>
    <m/>
    <m/>
    <m/>
    <m/>
    <n v="0"/>
    <n v="0"/>
    <n v="0"/>
    <n v="0"/>
    <n v="0"/>
    <n v="0"/>
    <n v="0"/>
    <n v="0"/>
    <n v="0"/>
    <n v="0"/>
    <n v="0"/>
    <n v="0"/>
    <n v="0"/>
    <n v="0"/>
    <n v="0"/>
    <n v="0"/>
    <n v="0"/>
    <n v="0"/>
    <n v="0"/>
    <n v="0"/>
    <n v="0"/>
    <n v="0"/>
    <n v="0"/>
    <n v="0"/>
    <n v="0"/>
    <x v="0"/>
    <e v="#REF!"/>
    <x v="0"/>
  </r>
  <r>
    <s v="N2RH05WCSI0ANCHOR BLUE PRINT"/>
    <s v="01/01/2022"/>
    <d v="2021-05-06T00:00:00"/>
    <m/>
    <x v="1"/>
    <x v="7"/>
    <s v="004.307.090.094"/>
    <s v="N2RH05WCSI0"/>
    <s v="POPLIN ADJ. LS SHIRT"/>
    <s v="PD73"/>
    <s v="ANCHOR BLUE PRINT"/>
    <s v="POPLIN_140 GSM"/>
    <s v="IN"/>
    <n v="42"/>
    <x v="0"/>
    <n v="29000"/>
    <n v="169"/>
    <n v="13.02"/>
    <n v="0.31"/>
    <m/>
    <m/>
    <m/>
    <m/>
    <m/>
    <m/>
    <m/>
    <m/>
    <m/>
    <n v="0"/>
    <n v="0"/>
    <n v="0"/>
    <n v="0"/>
    <n v="0"/>
    <n v="0"/>
    <n v="0"/>
    <n v="0"/>
    <n v="0"/>
    <n v="0"/>
    <n v="0"/>
    <n v="0"/>
    <n v="0"/>
    <n v="0"/>
    <n v="0"/>
    <n v="0"/>
    <n v="0"/>
    <n v="0"/>
    <n v="0"/>
    <n v="0"/>
    <n v="0"/>
    <n v="0"/>
    <n v="0"/>
    <n v="0"/>
    <n v="0"/>
    <x v="0"/>
    <e v="#REF!"/>
    <x v="0"/>
  </r>
  <r>
    <s v="N2RH06W9CL0Oxford"/>
    <s v="01/01/2022"/>
    <d v="2021-05-06T00:00:00"/>
    <m/>
    <x v="1"/>
    <x v="7"/>
    <s v="004.307.090.094"/>
    <s v="N2RH06W9CL0"/>
    <s v="OXFORD ADJ. LS SHIRT_CEREMONY"/>
    <s v="OXFD"/>
    <s v="Oxford"/>
    <s v="OXFORD 102_174"/>
    <s v="IN"/>
    <n v="39"/>
    <x v="0"/>
    <n v="29000"/>
    <n v="159"/>
    <n v="12.09"/>
    <n v="0.31"/>
    <m/>
    <m/>
    <m/>
    <m/>
    <m/>
    <m/>
    <m/>
    <m/>
    <m/>
    <n v="0"/>
    <n v="0"/>
    <n v="0"/>
    <n v="0"/>
    <n v="0"/>
    <n v="0"/>
    <n v="0"/>
    <n v="0"/>
    <n v="0"/>
    <n v="0"/>
    <n v="0"/>
    <n v="0"/>
    <n v="0"/>
    <n v="0"/>
    <n v="0"/>
    <n v="0"/>
    <n v="0"/>
    <n v="0"/>
    <n v="0"/>
    <n v="0"/>
    <n v="0"/>
    <n v="0"/>
    <n v="0"/>
    <n v="0"/>
    <n v="0"/>
    <x v="0"/>
    <e v="#REF!"/>
    <x v="0"/>
  </r>
  <r>
    <s v="N2RI00K8HM0LIGHT STONE HEATHER"/>
    <s v="12/01/2021"/>
    <d v="2021-05-06T00:00:00"/>
    <m/>
    <x v="0"/>
    <x v="7"/>
    <s v="004.306.009.086"/>
    <s v="N2RI00K8HM0"/>
    <s v="SS T-SHIRT"/>
    <s v="H9C9"/>
    <s v="LIGHT STONE HEATHER"/>
    <s v="ORGANIC COTTON 160GSM"/>
    <s v="BD"/>
    <n v="18"/>
    <x v="0"/>
    <n v="9000"/>
    <n v="69"/>
    <n v="5.58"/>
    <n v="0.31"/>
    <m/>
    <m/>
    <m/>
    <m/>
    <m/>
    <m/>
    <m/>
    <m/>
    <m/>
    <n v="0"/>
    <n v="0"/>
    <n v="0"/>
    <n v="0"/>
    <n v="0"/>
    <n v="0"/>
    <n v="0"/>
    <n v="0"/>
    <n v="0"/>
    <n v="0"/>
    <n v="0"/>
    <n v="0"/>
    <n v="0"/>
    <n v="0"/>
    <n v="0"/>
    <n v="0"/>
    <n v="0"/>
    <n v="0"/>
    <n v="0"/>
    <n v="0"/>
    <n v="0"/>
    <n v="0"/>
    <n v="0"/>
    <n v="0"/>
    <n v="0"/>
    <x v="0"/>
    <e v="#REF!"/>
    <x v="0"/>
  </r>
  <r>
    <s v="N2RI00K8HM0Pure White"/>
    <s v="12/01/2021"/>
    <d v="2021-05-06T00:00:00"/>
    <m/>
    <x v="0"/>
    <x v="7"/>
    <s v="004.306.009.086"/>
    <s v="N2RI00K8HM0"/>
    <s v="SS T-SHIRT"/>
    <s v="G011"/>
    <s v="Pure White"/>
    <s v="ORGANIC COTTON 160GSM"/>
    <s v="BD"/>
    <n v="18"/>
    <x v="0"/>
    <n v="9000"/>
    <n v="69"/>
    <n v="5.58"/>
    <n v="0.31"/>
    <m/>
    <m/>
    <m/>
    <m/>
    <m/>
    <m/>
    <m/>
    <m/>
    <m/>
    <n v="0"/>
    <n v="0"/>
    <n v="0"/>
    <n v="0"/>
    <n v="0"/>
    <n v="0"/>
    <n v="0"/>
    <n v="0"/>
    <n v="0"/>
    <n v="0"/>
    <n v="0"/>
    <n v="0"/>
    <n v="0"/>
    <n v="0"/>
    <n v="0"/>
    <n v="0"/>
    <n v="0"/>
    <n v="0"/>
    <n v="0"/>
    <n v="0"/>
    <n v="0"/>
    <n v="0"/>
    <n v="0"/>
    <n v="0"/>
    <n v="0"/>
    <x v="0"/>
    <e v="#REF!"/>
    <x v="0"/>
  </r>
  <r>
    <s v="N2RI00K8HM0TULIP RED"/>
    <s v="12/01/2021"/>
    <d v="2021-05-06T00:00:00"/>
    <m/>
    <x v="0"/>
    <x v="7"/>
    <s v="004.306.009.086"/>
    <s v="N2RI00K8HM0"/>
    <s v="SS T-SHIRT"/>
    <s v="TLRD"/>
    <s v="TULIP RED"/>
    <s v="ORGANIC COTTON 160GSM"/>
    <s v="BD"/>
    <n v="18"/>
    <x v="0"/>
    <n v="9000"/>
    <n v="69"/>
    <n v="5.58"/>
    <n v="0.31"/>
    <m/>
    <m/>
    <m/>
    <m/>
    <m/>
    <m/>
    <m/>
    <m/>
    <m/>
    <n v="0"/>
    <n v="0"/>
    <n v="0"/>
    <n v="0"/>
    <n v="0"/>
    <n v="0"/>
    <n v="0"/>
    <n v="0"/>
    <n v="0"/>
    <n v="0"/>
    <n v="0"/>
    <n v="0"/>
    <n v="0"/>
    <n v="0"/>
    <n v="0"/>
    <n v="0"/>
    <n v="0"/>
    <n v="0"/>
    <n v="0"/>
    <n v="0"/>
    <n v="0"/>
    <n v="0"/>
    <n v="0"/>
    <n v="0"/>
    <n v="0"/>
    <x v="0"/>
    <e v="#REF!"/>
    <x v="0"/>
  </r>
  <r>
    <s v="N2RI00K8HM0PIMENTO ORANGE"/>
    <s v="12/01/2021"/>
    <d v="2021-05-06T00:00:00"/>
    <m/>
    <x v="0"/>
    <x v="7"/>
    <s v="004.306.009.086"/>
    <s v="N2RI00K8HM0"/>
    <s v="SS T-SHIRT"/>
    <s v="PMTO"/>
    <s v="PIMENTO ORANGE"/>
    <s v="ORGANIC COTTON 160GSM"/>
    <s v="BD"/>
    <n v="18"/>
    <x v="0"/>
    <n v="9000"/>
    <n v="69"/>
    <n v="5.58"/>
    <n v="0.31"/>
    <m/>
    <m/>
    <m/>
    <m/>
    <m/>
    <m/>
    <m/>
    <m/>
    <m/>
    <n v="0"/>
    <n v="0"/>
    <n v="0"/>
    <n v="0"/>
    <n v="0"/>
    <n v="0"/>
    <n v="0"/>
    <n v="0"/>
    <n v="0"/>
    <n v="0"/>
    <n v="0"/>
    <n v="0"/>
    <n v="0"/>
    <n v="0"/>
    <n v="0"/>
    <n v="0"/>
    <n v="0"/>
    <n v="0"/>
    <n v="0"/>
    <n v="0"/>
    <n v="0"/>
    <n v="0"/>
    <n v="0"/>
    <n v="0"/>
    <n v="0"/>
    <x v="0"/>
    <e v="#REF!"/>
    <x v="0"/>
  </r>
  <r>
    <s v="N2RI01K8HM0LIGHT STONE HEATHER"/>
    <s v="12/01/2021"/>
    <d v="2021-05-06T00:00:00"/>
    <m/>
    <x v="0"/>
    <x v="7"/>
    <s v="004.306.009.087"/>
    <s v="N2RI01K8HM0"/>
    <s v="LS T-SHIRT"/>
    <s v="H9C9"/>
    <s v="LIGHT STONE HEATHER"/>
    <s v="ORGANIC COTTON 160GSM"/>
    <s v="BD"/>
    <n v="20"/>
    <x v="0"/>
    <n v="19000"/>
    <n v="79"/>
    <n v="6.2"/>
    <n v="0.31"/>
    <m/>
    <m/>
    <m/>
    <m/>
    <m/>
    <m/>
    <m/>
    <m/>
    <m/>
    <n v="0"/>
    <n v="0"/>
    <n v="0"/>
    <n v="0"/>
    <n v="0"/>
    <n v="0"/>
    <n v="0"/>
    <n v="0"/>
    <n v="0"/>
    <n v="0"/>
    <n v="0"/>
    <n v="0"/>
    <n v="0"/>
    <n v="0"/>
    <n v="0"/>
    <n v="0"/>
    <n v="0"/>
    <n v="0"/>
    <n v="0"/>
    <n v="0"/>
    <n v="0"/>
    <n v="0"/>
    <n v="0"/>
    <n v="0"/>
    <n v="0"/>
    <x v="0"/>
    <e v="#REF!"/>
    <x v="0"/>
  </r>
  <r>
    <s v="N2RI01K8HM0Pure White"/>
    <s v="12/01/2021"/>
    <d v="2021-05-06T00:00:00"/>
    <m/>
    <x v="0"/>
    <x v="7"/>
    <s v="004.306.009.087"/>
    <s v="N2RI01K8HM0"/>
    <s v="LS T-SHIRT"/>
    <s v="G011"/>
    <s v="Pure White"/>
    <s v="ORGANIC COTTON 160GSM"/>
    <s v="BD"/>
    <n v="20"/>
    <x v="0"/>
    <n v="19000"/>
    <n v="79"/>
    <n v="6.2"/>
    <n v="0.31"/>
    <m/>
    <m/>
    <m/>
    <m/>
    <m/>
    <m/>
    <m/>
    <m/>
    <m/>
    <n v="0"/>
    <n v="0"/>
    <n v="0"/>
    <n v="0"/>
    <n v="0"/>
    <n v="0"/>
    <n v="0"/>
    <n v="0"/>
    <n v="0"/>
    <n v="0"/>
    <n v="0"/>
    <n v="0"/>
    <n v="0"/>
    <n v="0"/>
    <n v="0"/>
    <n v="0"/>
    <n v="0"/>
    <n v="0"/>
    <n v="0"/>
    <n v="0"/>
    <n v="0"/>
    <n v="0"/>
    <n v="0"/>
    <n v="0"/>
    <n v="0"/>
    <x v="0"/>
    <e v="#REF!"/>
    <x v="0"/>
  </r>
  <r>
    <s v="N2RI01K8HM0TULIP RED"/>
    <s v="12/01/2021"/>
    <d v="2021-05-06T00:00:00"/>
    <m/>
    <x v="0"/>
    <x v="7"/>
    <s v="004.306.009.087"/>
    <s v="N2RI01K8HM0"/>
    <s v="LS T-SHIRT"/>
    <s v="TLRD"/>
    <s v="TULIP RED"/>
    <s v="ORGANIC COTTON 160GSM"/>
    <s v="BD"/>
    <n v="20"/>
    <x v="0"/>
    <n v="19000"/>
    <n v="79"/>
    <n v="6.2"/>
    <n v="0.31"/>
    <m/>
    <m/>
    <m/>
    <m/>
    <m/>
    <m/>
    <m/>
    <m/>
    <m/>
    <n v="0"/>
    <n v="0"/>
    <n v="0"/>
    <n v="0"/>
    <n v="0"/>
    <n v="0"/>
    <n v="0"/>
    <n v="0"/>
    <n v="0"/>
    <n v="0"/>
    <n v="0"/>
    <n v="0"/>
    <n v="0"/>
    <n v="0"/>
    <n v="0"/>
    <n v="0"/>
    <n v="0"/>
    <n v="0"/>
    <n v="0"/>
    <n v="0"/>
    <n v="0"/>
    <n v="0"/>
    <n v="0"/>
    <n v="0"/>
    <n v="0"/>
    <x v="0"/>
    <e v="#REF!"/>
    <x v="0"/>
  </r>
  <r>
    <s v="N2RI01K8HM0PIMENTO ORANGE"/>
    <s v="12/01/2021"/>
    <d v="2021-05-06T00:00:00"/>
    <m/>
    <x v="0"/>
    <x v="7"/>
    <s v="004.306.009.087"/>
    <s v="N2RI01K8HM0"/>
    <s v="LS T-SHIRT"/>
    <s v="PMTO"/>
    <s v="PIMENTO ORANGE"/>
    <s v="ORGANIC COTTON 160GSM"/>
    <s v="BD"/>
    <n v="20"/>
    <x v="0"/>
    <n v="19000"/>
    <n v="79"/>
    <n v="6.2"/>
    <n v="0.31"/>
    <m/>
    <m/>
    <m/>
    <m/>
    <m/>
    <m/>
    <m/>
    <m/>
    <m/>
    <n v="0"/>
    <n v="0"/>
    <n v="0"/>
    <n v="0"/>
    <n v="0"/>
    <n v="0"/>
    <n v="0"/>
    <n v="0"/>
    <n v="0"/>
    <n v="0"/>
    <n v="0"/>
    <n v="0"/>
    <n v="0"/>
    <n v="0"/>
    <n v="0"/>
    <n v="0"/>
    <n v="0"/>
    <n v="0"/>
    <n v="0"/>
    <n v="0"/>
    <n v="0"/>
    <n v="0"/>
    <n v="0"/>
    <n v="0"/>
    <n v="0"/>
    <x v="0"/>
    <e v="#REF!"/>
    <x v="0"/>
  </r>
  <r>
    <s v="N2RI02K8HM0GLOWY GREEN"/>
    <s v="12/01/2021"/>
    <d v="2021-05-06T00:00:00"/>
    <m/>
    <x v="0"/>
    <x v="7"/>
    <s v="004.307.087.086"/>
    <s v="N2RI02K8HM0"/>
    <s v="SS T-SHIRT"/>
    <s v="GLOW"/>
    <s v="GLOWY GREEN"/>
    <s v="ORGANIC COTTON 160GSM"/>
    <s v="IN"/>
    <n v="18"/>
    <x v="0"/>
    <n v="9000"/>
    <n v="69"/>
    <n v="5.58"/>
    <n v="0.31"/>
    <m/>
    <m/>
    <m/>
    <m/>
    <m/>
    <m/>
    <m/>
    <m/>
    <m/>
    <n v="0"/>
    <n v="0"/>
    <n v="0"/>
    <n v="0"/>
    <n v="0"/>
    <n v="0"/>
    <n v="0"/>
    <n v="0"/>
    <n v="0"/>
    <n v="0"/>
    <n v="0"/>
    <n v="0"/>
    <n v="0"/>
    <n v="0"/>
    <n v="0"/>
    <n v="0"/>
    <n v="0"/>
    <n v="0"/>
    <n v="0"/>
    <n v="0"/>
    <n v="0"/>
    <n v="0"/>
    <n v="0"/>
    <n v="0"/>
    <n v="0"/>
    <x v="0"/>
    <e v="#REF!"/>
    <x v="0"/>
  </r>
  <r>
    <s v="N2RI02K8HM0MARIETTA BLUE A772"/>
    <s v="12/01/2021"/>
    <d v="2021-05-06T00:00:00"/>
    <m/>
    <x v="0"/>
    <x v="7"/>
    <s v="004.307.087.086"/>
    <s v="N2RI02K8HM0"/>
    <s v="SS T-SHIRT"/>
    <s v="MTBL"/>
    <s v="MARIETTA BLUE A772"/>
    <s v="ORGANIC COTTON 160GSM"/>
    <s v="IN"/>
    <n v="18"/>
    <x v="0"/>
    <n v="9000"/>
    <n v="69"/>
    <n v="5.58"/>
    <n v="0.31"/>
    <m/>
    <m/>
    <m/>
    <m/>
    <m/>
    <m/>
    <m/>
    <m/>
    <m/>
    <n v="0"/>
    <n v="0"/>
    <n v="0"/>
    <n v="0"/>
    <n v="0"/>
    <n v="0"/>
    <n v="0"/>
    <n v="0"/>
    <n v="0"/>
    <n v="0"/>
    <n v="0"/>
    <n v="0"/>
    <n v="0"/>
    <n v="0"/>
    <n v="0"/>
    <n v="0"/>
    <n v="0"/>
    <n v="0"/>
    <n v="0"/>
    <n v="0"/>
    <n v="0"/>
    <n v="0"/>
    <n v="0"/>
    <n v="0"/>
    <n v="0"/>
    <x v="0"/>
    <e v="#REF!"/>
    <x v="0"/>
  </r>
  <r>
    <s v="N2RI02K8HM0Pure White"/>
    <s v="12/01/2021"/>
    <d v="2021-05-06T00:00:00"/>
    <m/>
    <x v="0"/>
    <x v="7"/>
    <s v="004.307.087.086"/>
    <s v="N2RI02K8HM0"/>
    <s v="SS T-SHIRT"/>
    <s v="G011"/>
    <s v="Pure White"/>
    <s v="ORGANIC COTTON 160GSM"/>
    <s v="IN"/>
    <n v="18"/>
    <x v="0"/>
    <n v="9000"/>
    <n v="69"/>
    <n v="5.58"/>
    <n v="0.31"/>
    <m/>
    <m/>
    <m/>
    <m/>
    <m/>
    <m/>
    <m/>
    <m/>
    <m/>
    <n v="0"/>
    <n v="0"/>
    <n v="0"/>
    <n v="0"/>
    <n v="0"/>
    <n v="0"/>
    <n v="0"/>
    <n v="0"/>
    <n v="0"/>
    <n v="0"/>
    <n v="0"/>
    <n v="0"/>
    <n v="0"/>
    <n v="0"/>
    <n v="0"/>
    <n v="0"/>
    <n v="0"/>
    <n v="0"/>
    <n v="0"/>
    <n v="0"/>
    <n v="0"/>
    <n v="0"/>
    <n v="0"/>
    <n v="0"/>
    <n v="0"/>
    <x v="0"/>
    <e v="#REF!"/>
    <x v="0"/>
  </r>
  <r>
    <s v="N2RI03KAV10LIGHT STONE HEATHER"/>
    <s v="12/01/2021"/>
    <d v="2021-05-06T00:00:00"/>
    <m/>
    <x v="2"/>
    <x v="7"/>
    <s v="004.307.087.086"/>
    <s v="N2RI03KAV10"/>
    <s v="SS T-SHIRT"/>
    <s v="H9C9"/>
    <s v="LIGHT STONE HEATHER"/>
    <s v="KNOP YARN MELANGE JERSEY"/>
    <s v="IN"/>
    <n v="26"/>
    <x v="0"/>
    <n v="19000"/>
    <n v="109"/>
    <n v="8.06"/>
    <n v="0.31"/>
    <m/>
    <m/>
    <m/>
    <m/>
    <m/>
    <m/>
    <m/>
    <m/>
    <m/>
    <n v="0"/>
    <n v="0"/>
    <n v="0"/>
    <n v="0"/>
    <n v="0"/>
    <n v="0"/>
    <n v="0"/>
    <n v="0"/>
    <n v="0"/>
    <n v="0"/>
    <n v="0"/>
    <n v="0"/>
    <n v="0"/>
    <n v="0"/>
    <n v="0"/>
    <n v="0"/>
    <n v="0"/>
    <n v="0"/>
    <n v="0"/>
    <n v="0"/>
    <n v="0"/>
    <n v="0"/>
    <n v="0"/>
    <n v="0"/>
    <n v="0"/>
    <x v="0"/>
    <e v="#REF!"/>
    <x v="0"/>
  </r>
  <r>
    <s v="N2RI04K8HM0MARIETTA BLUE A772"/>
    <s v="12/01/2021"/>
    <d v="2021-05-06T00:00:00"/>
    <m/>
    <x v="0"/>
    <x v="7"/>
    <s v="004.306.009.086"/>
    <s v="N2RI04K8HM0"/>
    <s v="SS T-SHIRT"/>
    <s v="MTBL"/>
    <s v="MARIETTA BLUE A772"/>
    <s v="ORGANIC COTTON 160GSM"/>
    <s v="IN"/>
    <n v="24"/>
    <x v="0"/>
    <n v="19000"/>
    <n v="99"/>
    <n v="7.4399999999999995"/>
    <n v="0.31"/>
    <m/>
    <m/>
    <m/>
    <m/>
    <m/>
    <m/>
    <m/>
    <m/>
    <m/>
    <n v="0"/>
    <n v="0"/>
    <n v="0"/>
    <n v="0"/>
    <n v="0"/>
    <n v="0"/>
    <n v="0"/>
    <n v="0"/>
    <n v="0"/>
    <n v="0"/>
    <n v="0"/>
    <n v="0"/>
    <n v="0"/>
    <n v="0"/>
    <n v="0"/>
    <n v="0"/>
    <n v="0"/>
    <n v="0"/>
    <n v="0"/>
    <n v="0"/>
    <n v="0"/>
    <n v="0"/>
    <n v="0"/>
    <n v="0"/>
    <n v="0"/>
    <x v="0"/>
    <e v="#REF!"/>
    <x v="0"/>
  </r>
  <r>
    <s v="N2RI04K8HM0PIMENTO ORANGE"/>
    <s v="12/01/2021"/>
    <d v="2021-05-06T00:00:00"/>
    <m/>
    <x v="0"/>
    <x v="7"/>
    <s v="004.306.009.086"/>
    <s v="N2RI04K8HM0"/>
    <s v="SS T-SHIRT"/>
    <s v="PMTO"/>
    <s v="PIMENTO ORANGE"/>
    <s v="ORGANIC COTTON 160GSM"/>
    <s v="IN"/>
    <n v="24"/>
    <x v="0"/>
    <n v="19000"/>
    <n v="99"/>
    <n v="7.4399999999999995"/>
    <n v="0.31"/>
    <m/>
    <m/>
    <m/>
    <m/>
    <m/>
    <m/>
    <m/>
    <m/>
    <m/>
    <n v="0"/>
    <n v="0"/>
    <n v="0"/>
    <n v="0"/>
    <n v="0"/>
    <n v="0"/>
    <n v="0"/>
    <n v="0"/>
    <n v="0"/>
    <n v="0"/>
    <n v="0"/>
    <n v="0"/>
    <n v="0"/>
    <n v="0"/>
    <n v="0"/>
    <n v="0"/>
    <n v="0"/>
    <n v="0"/>
    <n v="0"/>
    <n v="0"/>
    <n v="0"/>
    <n v="0"/>
    <n v="0"/>
    <n v="0"/>
    <n v="0"/>
    <x v="0"/>
    <e v="#REF!"/>
    <x v="5"/>
  </r>
  <r>
    <s v="N2RI05K8HM0Pure White"/>
    <s v="12/01/2021"/>
    <d v="2021-05-06T00:00:00"/>
    <m/>
    <x v="0"/>
    <x v="7"/>
    <s v="004.306.009.087"/>
    <s v="N2RI05K8HM0"/>
    <s v="LS HODDED T-SHIRT"/>
    <s v="G011"/>
    <s v="Pure White"/>
    <s v="ORGANIC COTTON 160GSM"/>
    <s v="IN"/>
    <n v="32"/>
    <x v="0"/>
    <n v="29000"/>
    <n v="129"/>
    <n v="9.92"/>
    <n v="0.31"/>
    <m/>
    <m/>
    <m/>
    <m/>
    <m/>
    <m/>
    <m/>
    <m/>
    <m/>
    <n v="0"/>
    <n v="0"/>
    <n v="0"/>
    <n v="0"/>
    <n v="0"/>
    <n v="0"/>
    <n v="0"/>
    <n v="0"/>
    <n v="0"/>
    <n v="0"/>
    <n v="0"/>
    <n v="0"/>
    <n v="0"/>
    <n v="0"/>
    <n v="0"/>
    <n v="0"/>
    <n v="0"/>
    <n v="0"/>
    <n v="0"/>
    <n v="0"/>
    <n v="0"/>
    <n v="0"/>
    <n v="0"/>
    <n v="0"/>
    <n v="0"/>
    <x v="0"/>
    <e v="#REF!"/>
    <x v="5"/>
  </r>
  <r>
    <s v="N2RI06K8GA0INDIGO"/>
    <s v="12/01/2021"/>
    <d v="2021-05-06T00:00:00"/>
    <m/>
    <x v="0"/>
    <x v="7"/>
    <s v="004.306.009.086"/>
    <s v="N2RI06K8GA0"/>
    <s v="SS T-SHIRT"/>
    <s v="IGO"/>
    <s v="INDIGO"/>
    <s v="INDIGO JERSEY ACID WASH 160GSM"/>
    <s v="IN"/>
    <n v="29"/>
    <x v="0"/>
    <n v="19000"/>
    <n v="119"/>
    <n v="8.99"/>
    <n v="0.31"/>
    <m/>
    <m/>
    <m/>
    <m/>
    <m/>
    <m/>
    <m/>
    <m/>
    <m/>
    <n v="0"/>
    <n v="0"/>
    <n v="0"/>
    <n v="0"/>
    <n v="0"/>
    <n v="0"/>
    <n v="0"/>
    <n v="0"/>
    <n v="0"/>
    <n v="0"/>
    <n v="0"/>
    <n v="0"/>
    <n v="0"/>
    <n v="0"/>
    <n v="0"/>
    <n v="0"/>
    <n v="0"/>
    <n v="0"/>
    <n v="0"/>
    <n v="0"/>
    <n v="0"/>
    <n v="0"/>
    <n v="0"/>
    <n v="0"/>
    <n v="0"/>
    <x v="0"/>
    <e v="#REF!"/>
    <x v="5"/>
  </r>
  <r>
    <s v="N2RI07K8HM0BLUE GUESS PRINT"/>
    <s v="12/01/2021"/>
    <d v="2021-05-06T00:00:00"/>
    <m/>
    <x v="0"/>
    <x v="7"/>
    <s v="004.306.009.086"/>
    <s v="N2RI07K8HM0"/>
    <s v="SS T-SHIRT"/>
    <s v="PWA7"/>
    <s v="BLUE GUESS PRINT"/>
    <s v="ORGANIC COTTON 160GSM"/>
    <s v="IN"/>
    <n v="22"/>
    <x v="0"/>
    <n v="19000"/>
    <n v="89"/>
    <n v="6.82"/>
    <n v="0.31"/>
    <m/>
    <m/>
    <m/>
    <m/>
    <m/>
    <m/>
    <m/>
    <m/>
    <m/>
    <n v="0"/>
    <n v="0"/>
    <n v="0"/>
    <n v="0"/>
    <n v="0"/>
    <n v="0"/>
    <n v="0"/>
    <n v="0"/>
    <n v="0"/>
    <n v="0"/>
    <n v="0"/>
    <n v="0"/>
    <n v="0"/>
    <n v="0"/>
    <n v="0"/>
    <n v="0"/>
    <n v="0"/>
    <n v="0"/>
    <n v="0"/>
    <n v="0"/>
    <n v="0"/>
    <n v="0"/>
    <n v="0"/>
    <n v="0"/>
    <n v="0"/>
    <x v="0"/>
    <e v="#REF!"/>
    <x v="5"/>
  </r>
  <r>
    <s v="N2RI07K8HM0ANIMAL MAGIC"/>
    <s v="01/01/2022"/>
    <d v="2021-05-06T00:00:00"/>
    <m/>
    <x v="0"/>
    <x v="7"/>
    <s v="004.306.009.086"/>
    <s v="N2RI07K8HM0"/>
    <s v="SS T-SHIRT"/>
    <s v="P6H8"/>
    <s v="ANIMAL MAGIC"/>
    <s v="ORGANIC COTTON 160GSM"/>
    <s v="IN"/>
    <n v="22"/>
    <x v="0"/>
    <n v="19000"/>
    <n v="89"/>
    <n v="6.82"/>
    <n v="0.31"/>
    <m/>
    <m/>
    <m/>
    <m/>
    <m/>
    <m/>
    <m/>
    <m/>
    <m/>
    <n v="0"/>
    <n v="0"/>
    <n v="0"/>
    <n v="0"/>
    <n v="0"/>
    <n v="0"/>
    <n v="0"/>
    <n v="0"/>
    <n v="0"/>
    <n v="0"/>
    <n v="0"/>
    <n v="0"/>
    <n v="0"/>
    <n v="0"/>
    <n v="0"/>
    <n v="0"/>
    <n v="0"/>
    <n v="0"/>
    <n v="0"/>
    <n v="0"/>
    <n v="0"/>
    <n v="0"/>
    <n v="0"/>
    <n v="0"/>
    <n v="0"/>
    <x v="0"/>
    <e v="#REF!"/>
    <x v="5"/>
  </r>
  <r>
    <s v="N2RI07K8HM0FLAG PRINT"/>
    <s v="02/01/2022"/>
    <d v="2021-05-06T00:00:00"/>
    <m/>
    <x v="0"/>
    <x v="7"/>
    <s v="004.306.009.086"/>
    <s v="N2RI07K8HM0"/>
    <s v="SS T-SHIRT"/>
    <s v="P020"/>
    <s v="FLAG PRINT"/>
    <s v="ORGANIC COTTON 160GSM"/>
    <s v="IN"/>
    <n v="22"/>
    <x v="0"/>
    <n v="19000"/>
    <n v="89"/>
    <n v="6.82"/>
    <n v="0.31"/>
    <m/>
    <m/>
    <m/>
    <m/>
    <m/>
    <m/>
    <m/>
    <m/>
    <m/>
    <n v="0"/>
    <n v="0"/>
    <n v="0"/>
    <n v="0"/>
    <n v="0"/>
    <n v="0"/>
    <n v="0"/>
    <n v="0"/>
    <n v="0"/>
    <n v="0"/>
    <n v="0"/>
    <n v="0"/>
    <n v="0"/>
    <n v="0"/>
    <n v="0"/>
    <n v="0"/>
    <n v="0"/>
    <n v="0"/>
    <n v="0"/>
    <n v="0"/>
    <n v="0"/>
    <n v="0"/>
    <n v="0"/>
    <n v="0"/>
    <n v="0"/>
    <x v="0"/>
    <e v="#REF!"/>
    <x v="5"/>
  </r>
  <r>
    <s v="N2RI09K8HM0HIGH DEF BLUE"/>
    <s v="01/01/2022"/>
    <d v="2021-05-06T00:00:00"/>
    <m/>
    <x v="0"/>
    <x v="7"/>
    <s v="004.306.009.087"/>
    <s v="N2RI09K8HM0"/>
    <s v="LS T-SHIRT"/>
    <s v="HDFB"/>
    <s v="HIGH DEF BLUE"/>
    <s v="ORGANIC COTTON 160GSM"/>
    <s v="IN"/>
    <n v="20"/>
    <x v="0"/>
    <n v="19000"/>
    <n v="79"/>
    <n v="6.2"/>
    <n v="0.31"/>
    <m/>
    <m/>
    <m/>
    <m/>
    <m/>
    <m/>
    <m/>
    <m/>
    <m/>
    <n v="0"/>
    <n v="0"/>
    <n v="0"/>
    <n v="0"/>
    <n v="0"/>
    <n v="0"/>
    <n v="0"/>
    <n v="0"/>
    <n v="0"/>
    <n v="0"/>
    <n v="0"/>
    <n v="0"/>
    <n v="0"/>
    <n v="0"/>
    <n v="0"/>
    <n v="0"/>
    <n v="0"/>
    <n v="0"/>
    <n v="0"/>
    <n v="0"/>
    <n v="0"/>
    <n v="0"/>
    <n v="0"/>
    <n v="0"/>
    <n v="0"/>
    <x v="0"/>
    <e v="#REF!"/>
    <x v="0"/>
  </r>
  <r>
    <s v="N2RI09K8HM0TULIP RED"/>
    <s v="01/01/2022"/>
    <d v="2021-05-06T00:00:00"/>
    <m/>
    <x v="0"/>
    <x v="7"/>
    <s v="004.306.009.087"/>
    <s v="N2RI09K8HM0"/>
    <s v="LS T-SHIRT"/>
    <s v="TLRD"/>
    <s v="TULIP RED"/>
    <s v="ORGANIC COTTON 160GSM"/>
    <s v="IN"/>
    <n v="20"/>
    <x v="0"/>
    <n v="19000"/>
    <n v="79"/>
    <n v="6.2"/>
    <n v="0.31"/>
    <m/>
    <m/>
    <m/>
    <m/>
    <m/>
    <m/>
    <m/>
    <m/>
    <m/>
    <n v="0"/>
    <n v="0"/>
    <n v="0"/>
    <n v="0"/>
    <n v="0"/>
    <n v="0"/>
    <n v="0"/>
    <n v="0"/>
    <n v="0"/>
    <n v="0"/>
    <n v="0"/>
    <n v="0"/>
    <n v="0"/>
    <n v="0"/>
    <n v="0"/>
    <n v="0"/>
    <n v="0"/>
    <n v="0"/>
    <n v="0"/>
    <n v="0"/>
    <n v="0"/>
    <n v="0"/>
    <n v="0"/>
    <n v="0"/>
    <n v="0"/>
    <x v="0"/>
    <e v="#REF!"/>
    <x v="0"/>
  </r>
  <r>
    <s v="N2RI09K8HM0Pure White"/>
    <s v="01/01/2022"/>
    <d v="2021-05-06T00:00:00"/>
    <m/>
    <x v="0"/>
    <x v="7"/>
    <s v="004.306.009.087"/>
    <s v="N2RI09K8HM0"/>
    <s v="LS T-SHIRT"/>
    <s v="G011"/>
    <s v="Pure White"/>
    <s v="ORGANIC COTTON 160GSM"/>
    <s v="IN"/>
    <n v="20"/>
    <x v="0"/>
    <n v="19000"/>
    <n v="79"/>
    <n v="6.2"/>
    <n v="0.31"/>
    <m/>
    <m/>
    <m/>
    <m/>
    <m/>
    <m/>
    <m/>
    <m/>
    <m/>
    <n v="0"/>
    <n v="0"/>
    <n v="0"/>
    <n v="0"/>
    <n v="0"/>
    <n v="0"/>
    <n v="0"/>
    <n v="0"/>
    <n v="0"/>
    <n v="0"/>
    <n v="0"/>
    <n v="0"/>
    <n v="0"/>
    <n v="0"/>
    <n v="0"/>
    <n v="0"/>
    <n v="0"/>
    <n v="0"/>
    <n v="0"/>
    <n v="0"/>
    <n v="0"/>
    <n v="0"/>
    <n v="0"/>
    <n v="0"/>
    <n v="0"/>
    <x v="0"/>
    <e v="#REF!"/>
    <x v="0"/>
  </r>
  <r>
    <s v="N2RI10K8HM0HIGH DEF BLUE"/>
    <s v="01/01/2022"/>
    <d v="2021-05-06T00:00:00"/>
    <m/>
    <x v="0"/>
    <x v="7"/>
    <s v="004.306.009.086"/>
    <s v="N2RI10K8HM0"/>
    <s v="SS T-SHIRT"/>
    <s v="HDFB"/>
    <s v="HIGH DEF BLUE"/>
    <s v="ORGANIC COTTON 160GSM"/>
    <s v="IN"/>
    <n v="18"/>
    <x v="0"/>
    <n v="9000"/>
    <n v="69"/>
    <n v="5.58"/>
    <n v="0.31"/>
    <m/>
    <m/>
    <m/>
    <m/>
    <m/>
    <m/>
    <m/>
    <m/>
    <m/>
    <n v="0"/>
    <n v="0"/>
    <n v="0"/>
    <n v="0"/>
    <n v="0"/>
    <n v="0"/>
    <n v="0"/>
    <n v="0"/>
    <n v="0"/>
    <n v="0"/>
    <n v="0"/>
    <n v="0"/>
    <n v="0"/>
    <n v="0"/>
    <n v="0"/>
    <n v="0"/>
    <n v="0"/>
    <n v="0"/>
    <n v="0"/>
    <n v="0"/>
    <n v="0"/>
    <n v="0"/>
    <n v="0"/>
    <n v="0"/>
    <n v="0"/>
    <x v="0"/>
    <e v="#REF!"/>
    <x v="0"/>
  </r>
  <r>
    <s v="N2RI10K8HM0TULIP RED"/>
    <s v="01/01/2022"/>
    <d v="2021-05-06T00:00:00"/>
    <m/>
    <x v="0"/>
    <x v="7"/>
    <s v="004.306.009.086"/>
    <s v="N2RI10K8HM0"/>
    <s v="SS T-SHIRT"/>
    <s v="TLRD"/>
    <s v="TULIP RED"/>
    <s v="ORGANIC COTTON 160GSM"/>
    <s v="IN"/>
    <n v="18"/>
    <x v="0"/>
    <n v="9000"/>
    <n v="69"/>
    <n v="5.58"/>
    <n v="0.31"/>
    <m/>
    <m/>
    <m/>
    <m/>
    <m/>
    <m/>
    <m/>
    <m/>
    <m/>
    <n v="0"/>
    <n v="0"/>
    <n v="0"/>
    <n v="0"/>
    <n v="0"/>
    <n v="0"/>
    <n v="0"/>
    <n v="0"/>
    <n v="0"/>
    <n v="0"/>
    <n v="0"/>
    <n v="0"/>
    <n v="0"/>
    <n v="0"/>
    <n v="0"/>
    <n v="0"/>
    <n v="0"/>
    <n v="0"/>
    <n v="0"/>
    <n v="0"/>
    <n v="0"/>
    <n v="0"/>
    <n v="0"/>
    <n v="0"/>
    <n v="0"/>
    <x v="0"/>
    <e v="#REF!"/>
    <x v="5"/>
  </r>
  <r>
    <s v="N2RI10K8HM0Pure White"/>
    <s v="01/01/2022"/>
    <d v="2021-05-06T00:00:00"/>
    <m/>
    <x v="0"/>
    <x v="7"/>
    <s v="004.306.009.086"/>
    <s v="N2RI10K8HM0"/>
    <s v="SS T-SHIRT"/>
    <s v="G011"/>
    <s v="Pure White"/>
    <s v="ORGANIC COTTON 160GSM"/>
    <s v="IN"/>
    <n v="18"/>
    <x v="0"/>
    <n v="9000"/>
    <n v="69"/>
    <n v="5.58"/>
    <n v="0.31"/>
    <m/>
    <m/>
    <m/>
    <m/>
    <m/>
    <m/>
    <m/>
    <m/>
    <m/>
    <n v="0"/>
    <n v="0"/>
    <n v="0"/>
    <n v="0"/>
    <n v="0"/>
    <n v="0"/>
    <n v="0"/>
    <n v="0"/>
    <n v="0"/>
    <n v="0"/>
    <n v="0"/>
    <n v="0"/>
    <n v="0"/>
    <n v="0"/>
    <n v="0"/>
    <n v="0"/>
    <n v="0"/>
    <n v="0"/>
    <n v="0"/>
    <n v="0"/>
    <n v="0"/>
    <n v="0"/>
    <n v="0"/>
    <n v="0"/>
    <n v="0"/>
    <x v="0"/>
    <e v="#REF!"/>
    <x v="5"/>
  </r>
  <r>
    <s v="N2RI11K8HM0MULTICOLOR STRIPED COMBO"/>
    <s v="01/01/2022"/>
    <d v="2021-05-06T00:00:00"/>
    <m/>
    <x v="0"/>
    <x v="7"/>
    <s v="004.306.009.083"/>
    <s v="N2RI11K8HM0"/>
    <s v="SS T-SHIRT"/>
    <s v="FZ21"/>
    <s v="MULTICOLOR STRIPED COMBO"/>
    <s v="ORGANIC COTTON 160GSM"/>
    <s v="IN"/>
    <n v="29"/>
    <x v="0"/>
    <n v="19000"/>
    <n v="119"/>
    <n v="8.99"/>
    <n v="0.31"/>
    <m/>
    <m/>
    <m/>
    <m/>
    <m/>
    <m/>
    <m/>
    <m/>
    <m/>
    <n v="0"/>
    <n v="0"/>
    <n v="0"/>
    <n v="0"/>
    <n v="0"/>
    <n v="0"/>
    <n v="0"/>
    <n v="0"/>
    <n v="0"/>
    <n v="0"/>
    <n v="0"/>
    <n v="0"/>
    <n v="0"/>
    <n v="0"/>
    <n v="0"/>
    <n v="0"/>
    <n v="0"/>
    <n v="0"/>
    <n v="0"/>
    <n v="0"/>
    <n v="0"/>
    <n v="0"/>
    <n v="0"/>
    <n v="0"/>
    <n v="0"/>
    <x v="0"/>
    <e v="#REF!"/>
    <x v="5"/>
  </r>
  <r>
    <s v="N2RI12K8HM0HIGH DEF BLUE"/>
    <s v="01/01/2022"/>
    <d v="2021-05-06T00:00:00"/>
    <m/>
    <x v="0"/>
    <x v="7"/>
    <s v="004.307.087.086"/>
    <s v="N2RI12K8HM0"/>
    <s v="SS T-SHIRT"/>
    <s v="HDFB"/>
    <s v="HIGH DEF BLUE"/>
    <s v="ORGANIC COTTON 160GSM"/>
    <s v="IN"/>
    <n v="22"/>
    <x v="0"/>
    <n v="19000"/>
    <n v="89"/>
    <n v="6.82"/>
    <n v="0.31"/>
    <m/>
    <m/>
    <m/>
    <m/>
    <m/>
    <m/>
    <m/>
    <m/>
    <m/>
    <n v="0"/>
    <n v="0"/>
    <n v="0"/>
    <n v="0"/>
    <n v="0"/>
    <n v="0"/>
    <n v="0"/>
    <n v="0"/>
    <n v="0"/>
    <n v="0"/>
    <n v="0"/>
    <n v="0"/>
    <n v="0"/>
    <n v="0"/>
    <n v="0"/>
    <n v="0"/>
    <n v="0"/>
    <n v="0"/>
    <n v="0"/>
    <n v="0"/>
    <n v="0"/>
    <n v="0"/>
    <n v="0"/>
    <n v="0"/>
    <n v="0"/>
    <x v="0"/>
    <e v="#REF!"/>
    <x v="5"/>
  </r>
  <r>
    <s v="N2RI12K8HM0TULIP RED"/>
    <s v="01/01/2022"/>
    <d v="2021-05-06T00:00:00"/>
    <m/>
    <x v="0"/>
    <x v="7"/>
    <s v="004.307.087.086"/>
    <s v="N2RI12K8HM0"/>
    <s v="SS T-SHIRT"/>
    <s v="TLRD"/>
    <s v="TULIP RED"/>
    <s v="ORGANIC COTTON 160GSM"/>
    <s v="IN"/>
    <n v="22"/>
    <x v="0"/>
    <n v="19000"/>
    <n v="89"/>
    <n v="6.82"/>
    <n v="0.31"/>
    <m/>
    <m/>
    <m/>
    <m/>
    <m/>
    <m/>
    <m/>
    <m/>
    <m/>
    <n v="0"/>
    <n v="0"/>
    <n v="0"/>
    <n v="0"/>
    <n v="0"/>
    <n v="0"/>
    <n v="0"/>
    <n v="0"/>
    <n v="0"/>
    <n v="0"/>
    <n v="0"/>
    <n v="0"/>
    <n v="0"/>
    <n v="0"/>
    <n v="0"/>
    <n v="0"/>
    <n v="0"/>
    <n v="0"/>
    <n v="0"/>
    <n v="0"/>
    <n v="0"/>
    <n v="0"/>
    <n v="0"/>
    <n v="0"/>
    <n v="0"/>
    <x v="0"/>
    <e v="#REF!"/>
    <x v="5"/>
  </r>
  <r>
    <s v="N2RI13K8HM0Pure White"/>
    <s v="01/01/2022"/>
    <d v="2021-05-06T00:00:00"/>
    <m/>
    <x v="0"/>
    <x v="7"/>
    <s v="004.307.087.086"/>
    <s v="N2RI13K8HM0"/>
    <s v="SS T-SHIRT"/>
    <s v="G011"/>
    <s v="Pure White"/>
    <s v="ORGANIC COTTON 160GSM"/>
    <s v="IN"/>
    <n v="26"/>
    <x v="0"/>
    <n v="19000"/>
    <n v="109"/>
    <n v="8.06"/>
    <n v="0.31"/>
    <m/>
    <m/>
    <m/>
    <m/>
    <m/>
    <m/>
    <m/>
    <m/>
    <m/>
    <n v="0"/>
    <n v="0"/>
    <n v="0"/>
    <n v="0"/>
    <n v="0"/>
    <n v="0"/>
    <n v="0"/>
    <n v="0"/>
    <n v="0"/>
    <n v="0"/>
    <n v="0"/>
    <n v="0"/>
    <n v="0"/>
    <n v="0"/>
    <n v="0"/>
    <n v="0"/>
    <n v="0"/>
    <n v="0"/>
    <n v="0"/>
    <n v="0"/>
    <n v="0"/>
    <n v="0"/>
    <n v="0"/>
    <n v="0"/>
    <n v="0"/>
    <x v="0"/>
    <e v="#REF!"/>
    <x v="5"/>
  </r>
  <r>
    <s v="N2RI14KAV10LIGHT STONE HEATHER"/>
    <s v="01/01/2022"/>
    <d v="2021-05-06T00:00:00"/>
    <m/>
    <x v="0"/>
    <x v="7"/>
    <s v="004.307.087.086"/>
    <s v="N2RI14KAV10"/>
    <s v="SS T-SHIRT"/>
    <s v="H9C9"/>
    <s v="LIGHT STONE HEATHER"/>
    <s v="KNOP YARN MELANGE JERSEY"/>
    <s v="IN"/>
    <n v="26"/>
    <x v="0"/>
    <n v="19000"/>
    <n v="109"/>
    <n v="8.06"/>
    <n v="0.31"/>
    <m/>
    <m/>
    <m/>
    <m/>
    <m/>
    <m/>
    <m/>
    <m/>
    <m/>
    <n v="0"/>
    <n v="0"/>
    <n v="0"/>
    <n v="0"/>
    <n v="0"/>
    <n v="0"/>
    <n v="0"/>
    <n v="0"/>
    <n v="0"/>
    <n v="0"/>
    <n v="0"/>
    <n v="0"/>
    <n v="0"/>
    <n v="0"/>
    <n v="0"/>
    <n v="0"/>
    <n v="0"/>
    <n v="0"/>
    <n v="0"/>
    <n v="0"/>
    <n v="0"/>
    <n v="0"/>
    <n v="0"/>
    <n v="0"/>
    <n v="0"/>
    <x v="0"/>
    <e v="#REF!"/>
    <x v="5"/>
  </r>
  <r>
    <s v="N2RI15K8HM0CITY YELLOW"/>
    <s v="02/01/2022"/>
    <d v="2021-05-06T00:00:00"/>
    <m/>
    <x v="0"/>
    <x v="7"/>
    <s v="004.306.009.086"/>
    <s v="N2RI15K8HM0"/>
    <s v="SS T-SHIRT"/>
    <s v="G211"/>
    <s v="CITY YELLOW"/>
    <s v="ORGANIC COTTON 160GSM"/>
    <s v="IN"/>
    <n v="18"/>
    <x v="0"/>
    <n v="9000"/>
    <n v="69"/>
    <n v="5.58"/>
    <n v="0.31"/>
    <m/>
    <m/>
    <m/>
    <m/>
    <m/>
    <m/>
    <m/>
    <m/>
    <m/>
    <n v="0"/>
    <n v="0"/>
    <n v="0"/>
    <n v="0"/>
    <n v="0"/>
    <n v="0"/>
    <n v="0"/>
    <n v="0"/>
    <n v="0"/>
    <n v="0"/>
    <n v="0"/>
    <n v="0"/>
    <n v="0"/>
    <n v="0"/>
    <n v="0"/>
    <n v="0"/>
    <n v="0"/>
    <n v="0"/>
    <n v="0"/>
    <n v="0"/>
    <n v="0"/>
    <n v="0"/>
    <n v="0"/>
    <n v="0"/>
    <n v="0"/>
    <x v="0"/>
    <e v="#REF!"/>
    <x v="0"/>
  </r>
  <r>
    <s v="N2RI15K8HM0LIGHT STONE HEATHER"/>
    <s v="02/01/2022"/>
    <d v="2021-05-06T00:00:00"/>
    <m/>
    <x v="0"/>
    <x v="7"/>
    <s v="004.306.009.086"/>
    <s v="N2RI15K8HM0"/>
    <s v="SS T-SHIRT"/>
    <s v="H9C9"/>
    <s v="LIGHT STONE HEATHER"/>
    <s v="ORGANIC COTTON 160GSM"/>
    <s v="IN"/>
    <n v="18"/>
    <x v="0"/>
    <n v="9000"/>
    <n v="69"/>
    <n v="5.58"/>
    <n v="0.31"/>
    <m/>
    <m/>
    <m/>
    <m/>
    <m/>
    <m/>
    <m/>
    <m/>
    <m/>
    <n v="0"/>
    <n v="0"/>
    <n v="0"/>
    <n v="0"/>
    <n v="0"/>
    <n v="0"/>
    <n v="0"/>
    <n v="0"/>
    <n v="0"/>
    <n v="0"/>
    <n v="0"/>
    <n v="0"/>
    <n v="0"/>
    <n v="0"/>
    <n v="0"/>
    <n v="0"/>
    <n v="0"/>
    <n v="0"/>
    <n v="0"/>
    <n v="0"/>
    <n v="0"/>
    <n v="0"/>
    <n v="0"/>
    <n v="0"/>
    <n v="0"/>
    <x v="0"/>
    <e v="#REF!"/>
    <x v="5"/>
  </r>
  <r>
    <s v="N2RI15K8HM0SMART BLUE"/>
    <s v="02/01/2022"/>
    <d v="2021-05-06T00:00:00"/>
    <m/>
    <x v="0"/>
    <x v="7"/>
    <s v="004.306.009.086"/>
    <s v="N2RI15K8HM0"/>
    <s v="SS T-SHIRT"/>
    <s v="G7V2"/>
    <s v="SMART BLUE"/>
    <s v="ORGANIC COTTON 160GSM"/>
    <s v="IN"/>
    <n v="18"/>
    <x v="0"/>
    <n v="9000"/>
    <n v="69"/>
    <n v="5.58"/>
    <n v="0.31"/>
    <m/>
    <m/>
    <m/>
    <m/>
    <m/>
    <m/>
    <m/>
    <m/>
    <m/>
    <n v="0"/>
    <n v="0"/>
    <n v="0"/>
    <n v="0"/>
    <n v="0"/>
    <n v="0"/>
    <n v="0"/>
    <n v="0"/>
    <n v="0"/>
    <n v="0"/>
    <n v="0"/>
    <n v="0"/>
    <n v="0"/>
    <n v="0"/>
    <n v="0"/>
    <n v="0"/>
    <n v="0"/>
    <n v="0"/>
    <n v="0"/>
    <n v="0"/>
    <n v="0"/>
    <n v="0"/>
    <n v="0"/>
    <n v="0"/>
    <n v="0"/>
    <x v="0"/>
    <e v="#REF!"/>
    <x v="5"/>
  </r>
  <r>
    <s v="N2RI16K8HM0LIGHT STONE HEATHER"/>
    <s v="02/01/2022"/>
    <d v="2021-05-06T00:00:00"/>
    <m/>
    <x v="0"/>
    <x v="7"/>
    <s v="004.307.087.086"/>
    <s v="N2RI16K8HM0"/>
    <s v="SS T-SHIRT"/>
    <s v="H9C9"/>
    <s v="LIGHT STONE HEATHER"/>
    <s v="ORGANIC COTTON 160GSM"/>
    <s v="IN"/>
    <n v="20"/>
    <x v="0"/>
    <n v="19000"/>
    <n v="79"/>
    <n v="6.2"/>
    <n v="0.31"/>
    <m/>
    <m/>
    <m/>
    <m/>
    <m/>
    <m/>
    <m/>
    <m/>
    <m/>
    <n v="0"/>
    <n v="0"/>
    <n v="0"/>
    <n v="0"/>
    <n v="0"/>
    <n v="0"/>
    <n v="0"/>
    <n v="0"/>
    <n v="0"/>
    <n v="0"/>
    <n v="0"/>
    <n v="0"/>
    <n v="0"/>
    <n v="0"/>
    <n v="0"/>
    <n v="0"/>
    <n v="0"/>
    <n v="0"/>
    <n v="0"/>
    <n v="0"/>
    <n v="0"/>
    <n v="0"/>
    <n v="0"/>
    <n v="0"/>
    <n v="0"/>
    <x v="0"/>
    <e v="#REF!"/>
    <x v="5"/>
  </r>
  <r>
    <s v="N2RI16K8HM0Pure White"/>
    <s v="02/01/2022"/>
    <d v="2021-05-06T00:00:00"/>
    <m/>
    <x v="0"/>
    <x v="7"/>
    <s v="004.307.087.086"/>
    <s v="N2RI16K8HM0"/>
    <s v="SS T-SHIRT"/>
    <s v="G011"/>
    <s v="Pure White"/>
    <s v="ORGANIC COTTON 160GSM"/>
    <s v="IN"/>
    <n v="20"/>
    <x v="0"/>
    <n v="19000"/>
    <n v="79"/>
    <n v="6.2"/>
    <n v="0.31"/>
    <m/>
    <m/>
    <m/>
    <m/>
    <m/>
    <m/>
    <m/>
    <m/>
    <m/>
    <n v="0"/>
    <n v="0"/>
    <n v="0"/>
    <n v="0"/>
    <n v="0"/>
    <n v="0"/>
    <n v="0"/>
    <n v="0"/>
    <n v="0"/>
    <n v="0"/>
    <n v="0"/>
    <n v="0"/>
    <n v="0"/>
    <n v="0"/>
    <n v="0"/>
    <n v="0"/>
    <n v="0"/>
    <n v="0"/>
    <n v="0"/>
    <n v="0"/>
    <n v="0"/>
    <n v="0"/>
    <n v="0"/>
    <n v="0"/>
    <n v="0"/>
    <x v="0"/>
    <e v="#REF!"/>
    <x v="5"/>
  </r>
  <r>
    <s v="N2RI16K8HM0SMART BLUE"/>
    <s v="02/01/2022"/>
    <d v="2021-05-06T00:00:00"/>
    <m/>
    <x v="0"/>
    <x v="7"/>
    <s v="004.307.087.086"/>
    <s v="N2RI16K8HM0"/>
    <s v="SS T-SHIRT"/>
    <s v="G7V2"/>
    <s v="SMART BLUE"/>
    <s v="ORGANIC COTTON 160GSM"/>
    <s v="IN"/>
    <n v="20"/>
    <x v="0"/>
    <n v="19000"/>
    <n v="79"/>
    <n v="6.2"/>
    <n v="0.31"/>
    <m/>
    <m/>
    <m/>
    <m/>
    <m/>
    <m/>
    <m/>
    <m/>
    <m/>
    <n v="0"/>
    <n v="0"/>
    <n v="0"/>
    <n v="0"/>
    <n v="0"/>
    <n v="0"/>
    <n v="0"/>
    <n v="0"/>
    <n v="0"/>
    <n v="0"/>
    <n v="0"/>
    <n v="0"/>
    <n v="0"/>
    <n v="0"/>
    <n v="0"/>
    <n v="0"/>
    <n v="0"/>
    <n v="0"/>
    <n v="0"/>
    <n v="0"/>
    <n v="0"/>
    <n v="0"/>
    <n v="0"/>
    <n v="0"/>
    <n v="0"/>
    <x v="0"/>
    <e v="#REF!"/>
    <x v="0"/>
  </r>
  <r>
    <s v="N2RI17K9N30RED WHITE STRIPE"/>
    <s v="02/01/2022"/>
    <d v="2021-05-06T00:00:00"/>
    <m/>
    <x v="0"/>
    <x v="7"/>
    <s v="004.307.087.086"/>
    <s v="N2RI17K9N30"/>
    <s v="SS T-SHIRT"/>
    <s v="FP55"/>
    <s v="RED WHITE STRIPE"/>
    <s v="JERSEY Y/D 160GSM"/>
    <s v="IN"/>
    <n v="26"/>
    <x v="0"/>
    <n v="19000"/>
    <n v="109"/>
    <n v="8.06"/>
    <n v="0.31"/>
    <m/>
    <m/>
    <m/>
    <m/>
    <m/>
    <m/>
    <m/>
    <m/>
    <m/>
    <n v="0"/>
    <n v="0"/>
    <n v="0"/>
    <n v="0"/>
    <n v="0"/>
    <n v="0"/>
    <n v="0"/>
    <n v="0"/>
    <n v="0"/>
    <n v="0"/>
    <n v="0"/>
    <n v="0"/>
    <n v="0"/>
    <n v="0"/>
    <n v="0"/>
    <n v="0"/>
    <n v="0"/>
    <n v="0"/>
    <n v="0"/>
    <n v="0"/>
    <n v="0"/>
    <n v="0"/>
    <n v="0"/>
    <n v="0"/>
    <n v="0"/>
    <x v="0"/>
    <e v="#REF!"/>
    <x v="5"/>
  </r>
  <r>
    <s v="N2RI18K6XN1CITY YELLOW"/>
    <s v="02/01/2022"/>
    <d v="2021-05-06T00:00:00"/>
    <m/>
    <x v="0"/>
    <x v="7"/>
    <s v="004.306.009.086"/>
    <s v="N2RI18K6XN1"/>
    <s v="SS T-SHIRT"/>
    <s v="G211"/>
    <s v="CITY YELLOW"/>
    <s v="ORGANIC SLUB JERSEY 160"/>
    <s v="IN"/>
    <n v="24"/>
    <x v="0"/>
    <n v="19000"/>
    <n v="99"/>
    <n v="7.4399999999999995"/>
    <n v="0.31"/>
    <m/>
    <m/>
    <m/>
    <m/>
    <m/>
    <m/>
    <m/>
    <m/>
    <m/>
    <n v="0"/>
    <n v="0"/>
    <n v="0"/>
    <n v="0"/>
    <n v="0"/>
    <n v="0"/>
    <n v="0"/>
    <n v="0"/>
    <n v="0"/>
    <n v="0"/>
    <n v="0"/>
    <n v="0"/>
    <n v="0"/>
    <n v="0"/>
    <n v="0"/>
    <n v="0"/>
    <n v="0"/>
    <n v="0"/>
    <n v="0"/>
    <n v="0"/>
    <n v="0"/>
    <n v="0"/>
    <n v="0"/>
    <n v="0"/>
    <n v="0"/>
    <x v="0"/>
    <e v="#REF!"/>
    <x v="5"/>
  </r>
  <r>
    <s v="N2RI19KAPY0Pure White"/>
    <s v="02/01/2022"/>
    <d v="2021-05-06T00:00:00"/>
    <m/>
    <x v="0"/>
    <x v="7"/>
    <s v="004.307.087.086"/>
    <s v="N2RI19KAPY0"/>
    <s v="PIQUET SS T-SHIRT W/OXFORD"/>
    <s v="G011"/>
    <s v="Pure White"/>
    <s v="ORGANIC PIQUET 160GSM"/>
    <s v="IN"/>
    <n v="24"/>
    <x v="0"/>
    <n v="19000"/>
    <n v="99"/>
    <n v="7.4399999999999995"/>
    <n v="0.31"/>
    <m/>
    <m/>
    <m/>
    <m/>
    <m/>
    <m/>
    <m/>
    <m/>
    <m/>
    <n v="0"/>
    <n v="0"/>
    <n v="0"/>
    <n v="0"/>
    <n v="0"/>
    <n v="0"/>
    <n v="0"/>
    <n v="0"/>
    <n v="0"/>
    <n v="0"/>
    <n v="0"/>
    <n v="0"/>
    <n v="0"/>
    <n v="0"/>
    <n v="0"/>
    <n v="0"/>
    <n v="0"/>
    <n v="0"/>
    <n v="0"/>
    <n v="0"/>
    <n v="0"/>
    <n v="0"/>
    <n v="0"/>
    <n v="0"/>
    <n v="0"/>
    <x v="0"/>
    <e v="#REF!"/>
    <x v="5"/>
  </r>
  <r>
    <s v="N2RI19KAPY0SMART BLUE"/>
    <s v="02/01/2022"/>
    <d v="2021-05-06T00:00:00"/>
    <m/>
    <x v="0"/>
    <x v="7"/>
    <s v="004.307.087.086"/>
    <s v="N2RI19KAPY0"/>
    <s v="PIQUET SS T-SHIRT W/OXFORD"/>
    <s v="G7V2"/>
    <s v="SMART BLUE"/>
    <s v="ORGANIC PIQUET 160GSM"/>
    <s v="IN"/>
    <n v="24"/>
    <x v="0"/>
    <n v="19000"/>
    <n v="99"/>
    <n v="7.4399999999999995"/>
    <n v="0.31"/>
    <m/>
    <m/>
    <m/>
    <m/>
    <m/>
    <m/>
    <m/>
    <m/>
    <m/>
    <n v="0"/>
    <n v="0"/>
    <n v="0"/>
    <n v="0"/>
    <n v="0"/>
    <n v="0"/>
    <n v="0"/>
    <n v="0"/>
    <n v="0"/>
    <n v="0"/>
    <n v="0"/>
    <n v="0"/>
    <n v="0"/>
    <n v="0"/>
    <n v="0"/>
    <n v="0"/>
    <n v="0"/>
    <n v="0"/>
    <n v="0"/>
    <n v="0"/>
    <n v="0"/>
    <n v="0"/>
    <n v="0"/>
    <n v="0"/>
    <n v="0"/>
    <x v="0"/>
    <e v="#REF!"/>
    <x v="5"/>
  </r>
  <r>
    <s v="N2RI20K8HM0SMART BLUE"/>
    <s v="02/01/2022"/>
    <d v="2021-05-06T00:00:00"/>
    <m/>
    <x v="0"/>
    <x v="7"/>
    <s v="004.307.087.086"/>
    <s v="N2RI20K8HM0"/>
    <s v="SS T-SHIRT"/>
    <s v="G7V2"/>
    <s v="SMART BLUE"/>
    <s v="ORGANIC COTTON 160GSM"/>
    <s v="IN"/>
    <n v="26"/>
    <x v="0"/>
    <n v="19000"/>
    <n v="109"/>
    <n v="8.06"/>
    <n v="0.31"/>
    <m/>
    <m/>
    <m/>
    <m/>
    <m/>
    <m/>
    <m/>
    <m/>
    <m/>
    <n v="0"/>
    <n v="0"/>
    <n v="0"/>
    <n v="0"/>
    <n v="0"/>
    <n v="0"/>
    <n v="0"/>
    <n v="0"/>
    <n v="0"/>
    <n v="0"/>
    <n v="0"/>
    <n v="0"/>
    <n v="0"/>
    <n v="0"/>
    <n v="0"/>
    <n v="0"/>
    <n v="0"/>
    <n v="0"/>
    <n v="0"/>
    <n v="0"/>
    <n v="0"/>
    <n v="0"/>
    <n v="0"/>
    <n v="0"/>
    <n v="0"/>
    <x v="0"/>
    <e v="#REF!"/>
    <x v="5"/>
  </r>
  <r>
    <s v="N2RI21K1GG0BLUE STRIPES YD"/>
    <s v="02/01/2022"/>
    <d v="2021-05-06T00:00:00"/>
    <m/>
    <x v="0"/>
    <x v="7"/>
    <s v="004.306.009.086"/>
    <s v="N2RI21K1GG0"/>
    <s v="SS T-SHIRT"/>
    <s v="FRY7"/>
    <s v="BLUE STRIPES YD"/>
    <s v="SOUTHERLAND MARLED JERSEY 150"/>
    <s v="IN"/>
    <n v="26"/>
    <x v="0"/>
    <n v="19000"/>
    <n v="109"/>
    <n v="8.06"/>
    <n v="0.31"/>
    <m/>
    <m/>
    <m/>
    <m/>
    <m/>
    <m/>
    <m/>
    <m/>
    <m/>
    <n v="0"/>
    <n v="0"/>
    <n v="0"/>
    <n v="0"/>
    <n v="0"/>
    <n v="0"/>
    <n v="0"/>
    <n v="0"/>
    <n v="0"/>
    <n v="0"/>
    <n v="0"/>
    <n v="0"/>
    <n v="0"/>
    <n v="0"/>
    <n v="0"/>
    <n v="0"/>
    <n v="0"/>
    <n v="0"/>
    <n v="0"/>
    <n v="0"/>
    <n v="0"/>
    <n v="0"/>
    <n v="0"/>
    <n v="0"/>
    <n v="0"/>
    <x v="0"/>
    <e v="#REF!"/>
    <x v="5"/>
  </r>
  <r>
    <s v="N2RI22K8HM0DREW BLUE"/>
    <s v="02/01/2022"/>
    <d v="2021-05-06T00:00:00"/>
    <m/>
    <x v="0"/>
    <x v="7"/>
    <s v="004.307.087.086"/>
    <s v="N2RI22K8HM0"/>
    <s v="SS T-SHIRT"/>
    <s v="G710"/>
    <s v="DREW BLUE"/>
    <s v="ORGANIC COTTON 160GSM"/>
    <s v="IN"/>
    <n v="20"/>
    <x v="0"/>
    <n v="19000"/>
    <n v="79"/>
    <n v="6.2"/>
    <n v="0.31"/>
    <m/>
    <m/>
    <m/>
    <m/>
    <m/>
    <m/>
    <m/>
    <m/>
    <m/>
    <n v="0"/>
    <n v="0"/>
    <n v="0"/>
    <n v="0"/>
    <n v="0"/>
    <n v="0"/>
    <n v="0"/>
    <n v="0"/>
    <n v="0"/>
    <n v="0"/>
    <n v="0"/>
    <n v="0"/>
    <n v="0"/>
    <n v="0"/>
    <n v="0"/>
    <n v="0"/>
    <n v="0"/>
    <n v="0"/>
    <n v="0"/>
    <n v="0"/>
    <n v="0"/>
    <n v="0"/>
    <n v="0"/>
    <n v="0"/>
    <n v="0"/>
    <x v="0"/>
    <e v="#REF!"/>
    <x v="5"/>
  </r>
  <r>
    <s v="N2RI22K8HM0Pure White"/>
    <s v="02/01/2022"/>
    <d v="2021-05-06T00:00:00"/>
    <m/>
    <x v="0"/>
    <x v="7"/>
    <s v="004.307.087.086"/>
    <s v="N2RI22K8HM0"/>
    <s v="SS T-SHIRT"/>
    <s v="G011"/>
    <s v="Pure White"/>
    <s v="ORGANIC COTTON 160GSM"/>
    <s v="IN"/>
    <n v="20"/>
    <x v="0"/>
    <n v="19000"/>
    <n v="79"/>
    <n v="6.2"/>
    <n v="0.31"/>
    <m/>
    <m/>
    <m/>
    <m/>
    <m/>
    <m/>
    <m/>
    <m/>
    <m/>
    <n v="0"/>
    <n v="0"/>
    <n v="0"/>
    <n v="0"/>
    <n v="0"/>
    <n v="0"/>
    <n v="0"/>
    <n v="0"/>
    <n v="0"/>
    <n v="0"/>
    <n v="0"/>
    <n v="0"/>
    <n v="0"/>
    <n v="0"/>
    <n v="0"/>
    <n v="0"/>
    <n v="0"/>
    <n v="0"/>
    <n v="0"/>
    <n v="0"/>
    <n v="0"/>
    <n v="0"/>
    <n v="0"/>
    <n v="0"/>
    <n v="0"/>
    <x v="0"/>
    <e v="#REF!"/>
    <x v="5"/>
  </r>
  <r>
    <s v="N2RI24K8HM0Pure White"/>
    <s v="01/01/2022"/>
    <d v="2021-05-06T00:00:00"/>
    <m/>
    <x v="0"/>
    <x v="7"/>
    <s v="004.306.009.086"/>
    <s v="N2RI24K8HM0"/>
    <s v="SS HODDED T-SHIRT"/>
    <s v="G011"/>
    <s v="Pure White"/>
    <s v="ORGANIC COTTON 160GSM"/>
    <s v="IN"/>
    <n v="29"/>
    <x v="0"/>
    <n v="19000"/>
    <n v="119"/>
    <n v="8.99"/>
    <n v="0.31"/>
    <m/>
    <m/>
    <m/>
    <m/>
    <m/>
    <m/>
    <m/>
    <m/>
    <m/>
    <n v="0"/>
    <n v="0"/>
    <n v="0"/>
    <n v="0"/>
    <n v="0"/>
    <n v="0"/>
    <n v="0"/>
    <n v="0"/>
    <n v="0"/>
    <n v="0"/>
    <n v="0"/>
    <n v="0"/>
    <n v="0"/>
    <n v="0"/>
    <n v="0"/>
    <n v="0"/>
    <n v="0"/>
    <n v="0"/>
    <n v="0"/>
    <n v="0"/>
    <n v="0"/>
    <n v="0"/>
    <n v="0"/>
    <n v="0"/>
    <n v="0"/>
    <x v="0"/>
    <e v="#REF!"/>
    <x v="0"/>
  </r>
  <r>
    <s v="N2RI25K8HM0LIGHT STONE HEATHER"/>
    <s v="01/01/2022"/>
    <d v="2021-05-06T00:00:00"/>
    <m/>
    <x v="0"/>
    <x v="7"/>
    <s v="004.307.087.086"/>
    <s v="N2RI25K8HM0"/>
    <s v="SS T-SHIRT"/>
    <s v="H9C9"/>
    <s v="LIGHT STONE HEATHER"/>
    <s v="ORGANIC COTTON 160GSM"/>
    <s v="BD"/>
    <n v="18"/>
    <x v="0"/>
    <n v="9000"/>
    <n v="69"/>
    <n v="5.58"/>
    <n v="0.31"/>
    <m/>
    <m/>
    <m/>
    <m/>
    <m/>
    <m/>
    <m/>
    <m/>
    <m/>
    <n v="0"/>
    <n v="0"/>
    <n v="0"/>
    <n v="0"/>
    <n v="0"/>
    <n v="0"/>
    <n v="0"/>
    <n v="0"/>
    <n v="0"/>
    <n v="0"/>
    <n v="0"/>
    <n v="0"/>
    <n v="0"/>
    <n v="0"/>
    <n v="0"/>
    <n v="0"/>
    <n v="0"/>
    <n v="0"/>
    <n v="0"/>
    <n v="0"/>
    <n v="0"/>
    <n v="0"/>
    <n v="0"/>
    <n v="0"/>
    <n v="0"/>
    <x v="0"/>
    <e v="#REF!"/>
    <x v="0"/>
  </r>
  <r>
    <s v="N2RI25K8HM0SMART BLUE"/>
    <s v="01/01/2022"/>
    <d v="2021-05-06T00:00:00"/>
    <m/>
    <x v="0"/>
    <x v="7"/>
    <s v="004.307.087.086"/>
    <s v="N2RI25K8HM0"/>
    <s v="SS T-SHIRT"/>
    <s v="G7V2"/>
    <s v="SMART BLUE"/>
    <s v="ORGANIC COTTON 160GSM"/>
    <s v="BD"/>
    <n v="18"/>
    <x v="0"/>
    <n v="9000"/>
    <n v="69"/>
    <n v="5.58"/>
    <n v="0.31"/>
    <m/>
    <m/>
    <m/>
    <m/>
    <m/>
    <m/>
    <m/>
    <m/>
    <m/>
    <n v="0"/>
    <n v="0"/>
    <n v="0"/>
    <n v="0"/>
    <n v="0"/>
    <n v="0"/>
    <n v="0"/>
    <n v="0"/>
    <n v="0"/>
    <n v="0"/>
    <n v="0"/>
    <n v="0"/>
    <n v="0"/>
    <n v="0"/>
    <n v="0"/>
    <n v="0"/>
    <n v="0"/>
    <n v="0"/>
    <n v="0"/>
    <n v="0"/>
    <n v="0"/>
    <n v="0"/>
    <n v="0"/>
    <n v="0"/>
    <n v="0"/>
    <x v="0"/>
    <e v="#REF!"/>
    <x v="0"/>
  </r>
  <r>
    <s v="N2RI25K8HM0TULIP RED"/>
    <s v="01/01/2022"/>
    <d v="2021-05-06T00:00:00"/>
    <m/>
    <x v="0"/>
    <x v="7"/>
    <s v="004.307.087.086"/>
    <s v="N2RI25K8HM0"/>
    <s v="SS T-SHIRT"/>
    <s v="TLRD"/>
    <s v="TULIP RED"/>
    <s v="ORGANIC COTTON 160GSM"/>
    <s v="BD"/>
    <n v="18"/>
    <x v="0"/>
    <n v="9000"/>
    <n v="69"/>
    <n v="5.58"/>
    <n v="0.31"/>
    <m/>
    <m/>
    <m/>
    <m/>
    <m/>
    <m/>
    <m/>
    <m/>
    <m/>
    <n v="0"/>
    <n v="0"/>
    <n v="0"/>
    <n v="0"/>
    <n v="0"/>
    <n v="0"/>
    <n v="0"/>
    <n v="0"/>
    <n v="0"/>
    <n v="0"/>
    <n v="0"/>
    <n v="0"/>
    <n v="0"/>
    <n v="0"/>
    <n v="0"/>
    <n v="0"/>
    <n v="0"/>
    <n v="0"/>
    <n v="0"/>
    <n v="0"/>
    <n v="0"/>
    <n v="0"/>
    <n v="0"/>
    <n v="0"/>
    <n v="0"/>
    <x v="0"/>
    <e v="#REF!"/>
    <x v="0"/>
  </r>
  <r>
    <s v="N2RI31K8HM0ELITE GREY"/>
    <s v="12/01/2021"/>
    <d v="2021-05-06T00:00:00"/>
    <m/>
    <x v="0"/>
    <x v="7"/>
    <s v="004.307.087.086"/>
    <s v="N2RI31K8HM0"/>
    <s v="SS T-SHIRT"/>
    <s v="G9I1"/>
    <s v="ELITE GREY"/>
    <s v="ORGANIC COTTON 160GSM"/>
    <s v="BD"/>
    <n v="20"/>
    <x v="0"/>
    <n v="19000"/>
    <n v="79"/>
    <n v="6.2"/>
    <n v="0.31"/>
    <m/>
    <m/>
    <m/>
    <m/>
    <m/>
    <m/>
    <m/>
    <m/>
    <m/>
    <n v="0"/>
    <n v="0"/>
    <n v="0"/>
    <n v="0"/>
    <n v="0"/>
    <n v="0"/>
    <n v="0"/>
    <n v="0"/>
    <n v="0"/>
    <n v="0"/>
    <n v="0"/>
    <n v="0"/>
    <n v="0"/>
    <n v="0"/>
    <n v="0"/>
    <n v="0"/>
    <n v="0"/>
    <n v="0"/>
    <n v="0"/>
    <n v="0"/>
    <n v="0"/>
    <n v="0"/>
    <n v="0"/>
    <n v="0"/>
    <n v="0"/>
    <x v="0"/>
    <e v="#REF!"/>
    <x v="0"/>
  </r>
  <r>
    <s v="N2RI31K8HM0GLOWY GREEN"/>
    <s v="12/01/2021"/>
    <d v="2021-05-06T00:00:00"/>
    <m/>
    <x v="0"/>
    <x v="7"/>
    <s v="004.307.087.086"/>
    <s v="N2RI31K8HM0"/>
    <s v="SS T-SHIRT"/>
    <s v="GLOW"/>
    <s v="GLOWY GREEN"/>
    <s v="ORGANIC COTTON 160GSM"/>
    <s v="BD"/>
    <n v="20"/>
    <x v="0"/>
    <n v="19000"/>
    <n v="79"/>
    <n v="6.2"/>
    <n v="0.31"/>
    <m/>
    <m/>
    <m/>
    <m/>
    <m/>
    <m/>
    <m/>
    <m/>
    <m/>
    <n v="0"/>
    <n v="0"/>
    <n v="0"/>
    <n v="0"/>
    <n v="0"/>
    <n v="0"/>
    <n v="0"/>
    <n v="0"/>
    <n v="0"/>
    <n v="0"/>
    <n v="0"/>
    <n v="0"/>
    <n v="0"/>
    <n v="0"/>
    <n v="0"/>
    <n v="0"/>
    <n v="0"/>
    <n v="0"/>
    <n v="0"/>
    <n v="0"/>
    <n v="0"/>
    <n v="0"/>
    <n v="0"/>
    <n v="0"/>
    <n v="0"/>
    <x v="0"/>
    <e v="#REF!"/>
    <x v="0"/>
  </r>
  <r>
    <s v="N2RI31K8HM0HIGH DEF BLUE"/>
    <s v="12/01/2021"/>
    <d v="2021-05-06T00:00:00"/>
    <m/>
    <x v="0"/>
    <x v="7"/>
    <s v="004.307.087.086"/>
    <s v="N2RI31K8HM0"/>
    <s v="SS T-SHIRT"/>
    <s v="HDFB"/>
    <s v="HIGH DEF BLUE"/>
    <s v="ORGANIC COTTON 160GSM"/>
    <s v="BD"/>
    <n v="20"/>
    <x v="0"/>
    <n v="19000"/>
    <n v="79"/>
    <n v="6.2"/>
    <n v="0.31"/>
    <m/>
    <m/>
    <m/>
    <m/>
    <m/>
    <m/>
    <m/>
    <m/>
    <m/>
    <n v="0"/>
    <n v="0"/>
    <n v="0"/>
    <n v="0"/>
    <n v="0"/>
    <n v="0"/>
    <n v="0"/>
    <n v="0"/>
    <n v="0"/>
    <n v="0"/>
    <n v="0"/>
    <n v="0"/>
    <n v="0"/>
    <n v="0"/>
    <n v="0"/>
    <n v="0"/>
    <n v="0"/>
    <n v="0"/>
    <n v="0"/>
    <n v="0"/>
    <n v="0"/>
    <n v="0"/>
    <n v="0"/>
    <n v="0"/>
    <n v="0"/>
    <x v="0"/>
    <e v="#REF!"/>
    <x v="5"/>
  </r>
  <r>
    <s v="N2RI31K8HM0LIGHT STONE HEATHER"/>
    <s v="12/01/2021"/>
    <d v="2021-05-06T00:00:00"/>
    <m/>
    <x v="0"/>
    <x v="7"/>
    <s v="004.307.087.086"/>
    <s v="N2RI31K8HM0"/>
    <s v="SS T-SHIRT"/>
    <s v="H9C9"/>
    <s v="LIGHT STONE HEATHER"/>
    <s v="ORGANIC COTTON 160GSM"/>
    <s v="BD"/>
    <n v="20"/>
    <x v="0"/>
    <n v="19000"/>
    <n v="79"/>
    <n v="6.2"/>
    <n v="0.31"/>
    <m/>
    <m/>
    <m/>
    <m/>
    <m/>
    <m/>
    <m/>
    <m/>
    <m/>
    <n v="0"/>
    <n v="0"/>
    <n v="0"/>
    <n v="0"/>
    <n v="0"/>
    <n v="0"/>
    <n v="0"/>
    <n v="0"/>
    <n v="0"/>
    <n v="0"/>
    <n v="0"/>
    <n v="0"/>
    <n v="0"/>
    <n v="0"/>
    <n v="0"/>
    <n v="0"/>
    <n v="0"/>
    <n v="0"/>
    <n v="0"/>
    <n v="0"/>
    <n v="0"/>
    <n v="0"/>
    <n v="0"/>
    <n v="0"/>
    <n v="0"/>
    <x v="0"/>
    <e v="#REF!"/>
    <x v="5"/>
  </r>
  <r>
    <s v="N2RI31K8HM0Pure White"/>
    <s v="12/01/2021"/>
    <d v="2021-05-06T00:00:00"/>
    <m/>
    <x v="0"/>
    <x v="7"/>
    <s v="004.307.087.086"/>
    <s v="N2RI31K8HM0"/>
    <s v="SS T-SHIRT"/>
    <s v="G011"/>
    <s v="Pure White"/>
    <s v="ORGANIC COTTON 160GSM"/>
    <s v="BD"/>
    <n v="20"/>
    <x v="0"/>
    <n v="19000"/>
    <n v="79"/>
    <n v="6.2"/>
    <n v="0.31"/>
    <m/>
    <m/>
    <m/>
    <m/>
    <m/>
    <m/>
    <m/>
    <m/>
    <m/>
    <n v="0"/>
    <n v="0"/>
    <n v="0"/>
    <n v="0"/>
    <n v="0"/>
    <n v="0"/>
    <n v="0"/>
    <n v="0"/>
    <n v="0"/>
    <n v="0"/>
    <n v="0"/>
    <n v="0"/>
    <n v="0"/>
    <n v="0"/>
    <n v="0"/>
    <n v="0"/>
    <n v="0"/>
    <n v="0"/>
    <n v="0"/>
    <n v="0"/>
    <n v="0"/>
    <n v="0"/>
    <n v="0"/>
    <n v="0"/>
    <n v="0"/>
    <x v="0"/>
    <e v="#REF!"/>
    <x v="5"/>
  </r>
  <r>
    <s v="N2RI31K8HM0TULIP RED"/>
    <s v="12/01/2021"/>
    <d v="2021-05-06T00:00:00"/>
    <m/>
    <x v="0"/>
    <x v="7"/>
    <s v="004.307.087.086"/>
    <s v="N2RI31K8HM0"/>
    <s v="SS T-SHIRT"/>
    <s v="TLRD"/>
    <s v="TULIP RED"/>
    <s v="ORGANIC COTTON 160GSM"/>
    <s v="BD"/>
    <n v="20"/>
    <x v="0"/>
    <n v="19000"/>
    <n v="79"/>
    <n v="6.2"/>
    <n v="0.31"/>
    <m/>
    <m/>
    <m/>
    <m/>
    <m/>
    <m/>
    <m/>
    <m/>
    <m/>
    <n v="0"/>
    <n v="0"/>
    <n v="0"/>
    <n v="0"/>
    <n v="0"/>
    <n v="0"/>
    <n v="0"/>
    <n v="0"/>
    <n v="0"/>
    <n v="0"/>
    <n v="0"/>
    <n v="0"/>
    <n v="0"/>
    <n v="0"/>
    <n v="0"/>
    <n v="0"/>
    <n v="0"/>
    <n v="0"/>
    <n v="0"/>
    <n v="0"/>
    <n v="0"/>
    <n v="0"/>
    <n v="0"/>
    <n v="0"/>
    <n v="0"/>
    <x v="0"/>
    <e v="#REF!"/>
    <x v="5"/>
  </r>
  <r>
    <s v="N2RL00WD840ELITE GREY"/>
    <s v="12/01/2021"/>
    <d v="2021-05-06T00:00:00"/>
    <m/>
    <x v="1"/>
    <x v="7"/>
    <s v="004.307.050.050"/>
    <s v="N2RL00WD840"/>
    <s v="HOODED NYLON PADDED JACKET W/Z"/>
    <s v="G9I1"/>
    <s v="ELITE GREY"/>
    <s v="NYLON CANVAS 160GSM"/>
    <s v="CN"/>
    <n v="42"/>
    <x v="0"/>
    <n v="29000"/>
    <n v="169"/>
    <n v="13.02"/>
    <n v="0.31"/>
    <m/>
    <m/>
    <m/>
    <m/>
    <m/>
    <m/>
    <m/>
    <m/>
    <m/>
    <n v="0"/>
    <n v="0"/>
    <n v="0"/>
    <n v="0"/>
    <n v="0"/>
    <n v="0"/>
    <n v="0"/>
    <n v="0"/>
    <n v="0"/>
    <n v="0"/>
    <n v="0"/>
    <n v="0"/>
    <n v="0"/>
    <n v="0"/>
    <n v="0"/>
    <n v="0"/>
    <n v="0"/>
    <n v="0"/>
    <n v="0"/>
    <n v="0"/>
    <n v="0"/>
    <n v="0"/>
    <n v="0"/>
    <n v="0"/>
    <n v="0"/>
    <x v="0"/>
    <e v="#REF!"/>
    <x v="0"/>
  </r>
  <r>
    <s v="N2RL00WD840HIGH DEF BLUE"/>
    <s v="12/01/2021"/>
    <d v="2021-05-06T00:00:00"/>
    <m/>
    <x v="1"/>
    <x v="7"/>
    <s v="004.307.050.050"/>
    <s v="N2RL00WD840"/>
    <s v="HOODED NYLON PADDED JACKET W/Z"/>
    <s v="HDFB"/>
    <s v="HIGH DEF BLUE"/>
    <s v="NYLON CANVAS 160GSM"/>
    <s v="CN"/>
    <n v="42"/>
    <x v="0"/>
    <n v="29000"/>
    <n v="169"/>
    <n v="13.02"/>
    <n v="0.31"/>
    <m/>
    <m/>
    <m/>
    <m/>
    <m/>
    <m/>
    <m/>
    <m/>
    <m/>
    <n v="0"/>
    <n v="0"/>
    <n v="0"/>
    <n v="0"/>
    <n v="0"/>
    <n v="0"/>
    <n v="0"/>
    <n v="0"/>
    <n v="0"/>
    <n v="0"/>
    <n v="0"/>
    <n v="0"/>
    <n v="0"/>
    <n v="0"/>
    <n v="0"/>
    <n v="0"/>
    <n v="0"/>
    <n v="0"/>
    <n v="0"/>
    <n v="0"/>
    <n v="0"/>
    <n v="0"/>
    <n v="0"/>
    <n v="0"/>
    <n v="0"/>
    <x v="0"/>
    <e v="#REF!"/>
    <x v="0"/>
  </r>
  <r>
    <s v="N2RL00WD840TULIP RED"/>
    <s v="12/01/2021"/>
    <d v="2021-05-06T00:00:00"/>
    <m/>
    <x v="1"/>
    <x v="7"/>
    <s v="004.307.050.050"/>
    <s v="N2RL00WD840"/>
    <s v="HOODED NYLON PADDED JACKET W/Z"/>
    <s v="TLRD"/>
    <s v="TULIP RED"/>
    <s v="NYLON CANVAS 160GSM"/>
    <s v="CN"/>
    <n v="42"/>
    <x v="0"/>
    <n v="29000"/>
    <n v="169"/>
    <n v="13.02"/>
    <n v="0.31"/>
    <m/>
    <m/>
    <m/>
    <m/>
    <m/>
    <m/>
    <m/>
    <m/>
    <m/>
    <n v="0"/>
    <n v="0"/>
    <n v="0"/>
    <n v="0"/>
    <n v="0"/>
    <n v="0"/>
    <n v="0"/>
    <n v="0"/>
    <n v="0"/>
    <n v="0"/>
    <n v="0"/>
    <n v="0"/>
    <n v="0"/>
    <n v="0"/>
    <n v="0"/>
    <n v="0"/>
    <n v="0"/>
    <n v="0"/>
    <n v="0"/>
    <n v="0"/>
    <n v="0"/>
    <n v="0"/>
    <n v="0"/>
    <n v="0"/>
    <n v="0"/>
    <x v="0"/>
    <e v="#REF!"/>
    <x v="0"/>
  </r>
  <r>
    <s v="N2RL01KB160ORIGINAL TIGER WASH"/>
    <s v="12/01/2021"/>
    <d v="2021-05-06T00:00:00"/>
    <m/>
    <x v="0"/>
    <x v="7"/>
    <s v="004.307.050.050"/>
    <s v="N2RL01KB160"/>
    <s v="DENIM HOODED JACKET W/ZIP"/>
    <s v="IGNL"/>
    <s v="ORIGINAL TIGER WASH"/>
    <s v="KNIT DENIM 330GSM_JAIN"/>
    <s v="IN"/>
    <n v="69"/>
    <x v="0"/>
    <n v="59000"/>
    <n v="279"/>
    <n v="21.39"/>
    <n v="0.31"/>
    <m/>
    <m/>
    <m/>
    <m/>
    <m/>
    <m/>
    <m/>
    <m/>
    <m/>
    <n v="0"/>
    <n v="0"/>
    <n v="0"/>
    <n v="0"/>
    <n v="0"/>
    <n v="0"/>
    <n v="0"/>
    <n v="0"/>
    <n v="0"/>
    <n v="0"/>
    <n v="0"/>
    <n v="0"/>
    <n v="0"/>
    <n v="0"/>
    <n v="0"/>
    <n v="0"/>
    <n v="0"/>
    <n v="0"/>
    <n v="0"/>
    <n v="0"/>
    <n v="0"/>
    <n v="0"/>
    <n v="0"/>
    <n v="0"/>
    <n v="0"/>
    <x v="0"/>
    <e v="#REF!"/>
    <x v="5"/>
  </r>
  <r>
    <s v="N2RL04WB310ALL OVER SPORT LOGO"/>
    <s v="01/01/2022"/>
    <d v="2021-05-06T00:00:00"/>
    <m/>
    <x v="1"/>
    <x v="7"/>
    <s v="004.307.050.050"/>
    <s v="N2RL04WB310"/>
    <s v="PADDED HOODED JACKET W/ZIP"/>
    <s v="P0X5"/>
    <s v="ALL OVER SPORT LOGO"/>
    <s v="POLYESTER 40GSM"/>
    <s v="CN"/>
    <n v="69"/>
    <x v="0"/>
    <n v="59000"/>
    <n v="279"/>
    <n v="21.39"/>
    <n v="0.31"/>
    <m/>
    <m/>
    <m/>
    <m/>
    <m/>
    <m/>
    <m/>
    <m/>
    <m/>
    <n v="0"/>
    <n v="0"/>
    <n v="0"/>
    <n v="0"/>
    <n v="0"/>
    <n v="0"/>
    <n v="0"/>
    <n v="0"/>
    <n v="0"/>
    <n v="0"/>
    <n v="0"/>
    <n v="0"/>
    <n v="0"/>
    <n v="0"/>
    <n v="0"/>
    <n v="0"/>
    <n v="0"/>
    <n v="0"/>
    <n v="0"/>
    <n v="0"/>
    <n v="0"/>
    <n v="0"/>
    <n v="0"/>
    <n v="0"/>
    <n v="0"/>
    <x v="0"/>
    <e v="#REF!"/>
    <x v="5"/>
  </r>
  <r>
    <s v="N2RL05WEF30Jet Black A996"/>
    <s v="01/01/2022"/>
    <d v="2021-05-06T00:00:00"/>
    <m/>
    <x v="1"/>
    <x v="7"/>
    <s v="004.307.050.050"/>
    <s v="N2RL05WEF30"/>
    <s v="PU LEATHER JACKET_CEREMONY"/>
    <s v="JBLK"/>
    <s v="Jet Black A996"/>
    <s v="SOFT PU LEATHER 2R"/>
    <s v="CN"/>
    <n v="79"/>
    <x v="0"/>
    <n v="69000"/>
    <n v="319"/>
    <n v="24.49"/>
    <n v="0.31"/>
    <m/>
    <m/>
    <m/>
    <m/>
    <m/>
    <m/>
    <m/>
    <m/>
    <m/>
    <n v="0"/>
    <n v="0"/>
    <n v="0"/>
    <n v="0"/>
    <n v="0"/>
    <n v="0"/>
    <n v="0"/>
    <n v="0"/>
    <n v="0"/>
    <n v="0"/>
    <n v="0"/>
    <n v="0"/>
    <n v="0"/>
    <n v="0"/>
    <n v="0"/>
    <n v="0"/>
    <n v="0"/>
    <n v="0"/>
    <n v="0"/>
    <n v="0"/>
    <n v="0"/>
    <n v="0"/>
    <n v="0"/>
    <n v="0"/>
    <n v="0"/>
    <x v="0"/>
    <e v="#REF!"/>
    <x v="0"/>
  </r>
  <r>
    <s v="N2RL05WEF30SMART BLUE"/>
    <s v="01/01/2022"/>
    <d v="2021-05-06T00:00:00"/>
    <m/>
    <x v="1"/>
    <x v="7"/>
    <s v="004.307.050.050"/>
    <s v="N2RL05WEF30"/>
    <s v="PU LEATHER JACKET_CEREMONY"/>
    <s v="G7V2"/>
    <s v="SMART BLUE"/>
    <s v="SOFT PU LEATHER 2R"/>
    <s v="CN"/>
    <n v="79"/>
    <x v="0"/>
    <n v="69000"/>
    <n v="319"/>
    <n v="24.49"/>
    <n v="0.31"/>
    <m/>
    <m/>
    <m/>
    <m/>
    <m/>
    <m/>
    <m/>
    <m/>
    <m/>
    <n v="0"/>
    <n v="0"/>
    <n v="0"/>
    <n v="0"/>
    <n v="0"/>
    <n v="0"/>
    <n v="0"/>
    <n v="0"/>
    <n v="0"/>
    <n v="0"/>
    <n v="0"/>
    <n v="0"/>
    <n v="0"/>
    <n v="0"/>
    <n v="0"/>
    <n v="0"/>
    <n v="0"/>
    <n v="0"/>
    <n v="0"/>
    <n v="0"/>
    <n v="0"/>
    <n v="0"/>
    <n v="0"/>
    <n v="0"/>
    <n v="0"/>
    <x v="0"/>
    <e v="#REF!"/>
    <x v="0"/>
  </r>
  <r>
    <s v="N2RN00WEF90FANTASY BLUE "/>
    <m/>
    <d v="2021-05-06T00:00:00"/>
    <m/>
    <x v="1"/>
    <x v="7"/>
    <s v="004.307.090.094"/>
    <s v="N2RN00WEF90"/>
    <s v="BLAZER_PARTY DRESS"/>
    <s v="FB74"/>
    <s v="FANTASY BLUE "/>
    <s v="CEREMONY WOVEN FABRIC"/>
    <s v="TN"/>
    <n v="0"/>
    <x v="0"/>
    <n v="0"/>
    <n v="0"/>
    <n v="0"/>
    <e v="#DIV/0!"/>
    <m/>
    <m/>
    <m/>
    <m/>
    <m/>
    <m/>
    <m/>
    <m/>
    <m/>
    <n v="0"/>
    <n v="0"/>
    <n v="0"/>
    <n v="0"/>
    <n v="0"/>
    <n v="0"/>
    <n v="0"/>
    <n v="0"/>
    <n v="0"/>
    <n v="0"/>
    <n v="0"/>
    <n v="0"/>
    <n v="0"/>
    <n v="0"/>
    <n v="0"/>
    <n v="0"/>
    <n v="0"/>
    <n v="0"/>
    <n v="0"/>
    <n v="0"/>
    <n v="0"/>
    <n v="0"/>
    <n v="0"/>
    <n v="0"/>
    <n v="0"/>
    <x v="0"/>
    <e v="#REF!"/>
    <x v="0"/>
  </r>
  <r>
    <s v="N2RP00K6XN1HIGH DEF BLUE"/>
    <s v="01/01/2022"/>
    <d v="2021-05-06T00:00:00"/>
    <m/>
    <x v="0"/>
    <x v="7"/>
    <s v="004.306.009.083"/>
    <s v="N2RP00K6XN1"/>
    <s v="SS POLO"/>
    <s v="HDFB"/>
    <s v="HIGH DEF BLUE"/>
    <s v="ORGANIC SLUB JERSEY 160"/>
    <s v="IN"/>
    <n v="32"/>
    <x v="0"/>
    <n v="29000"/>
    <n v="129"/>
    <n v="9.92"/>
    <n v="0.31"/>
    <m/>
    <m/>
    <m/>
    <m/>
    <m/>
    <m/>
    <m/>
    <m/>
    <m/>
    <n v="0"/>
    <n v="0"/>
    <n v="0"/>
    <n v="0"/>
    <n v="0"/>
    <n v="0"/>
    <n v="0"/>
    <n v="0"/>
    <n v="0"/>
    <n v="0"/>
    <n v="0"/>
    <n v="0"/>
    <n v="0"/>
    <n v="0"/>
    <n v="0"/>
    <n v="0"/>
    <n v="0"/>
    <n v="0"/>
    <n v="0"/>
    <n v="0"/>
    <n v="0"/>
    <n v="0"/>
    <n v="0"/>
    <n v="0"/>
    <n v="0"/>
    <x v="0"/>
    <e v="#REF!"/>
    <x v="0"/>
  </r>
  <r>
    <s v="N2RQ00KA6R0GREEN WHITE STRIPE"/>
    <s v="12/01/2021"/>
    <d v="2021-05-06T00:00:00"/>
    <m/>
    <x v="0"/>
    <x v="7"/>
    <s v="004.307.080.080"/>
    <s v="N2RQ00KA6R0"/>
    <s v="LS HOODED ACTIVE TOP"/>
    <s v="F814"/>
    <s v="GREEN WHITE STRIPE"/>
    <s v="SUSTAINABLE FRENCH TERRY 290"/>
    <s v="BD"/>
    <n v="39"/>
    <x v="0"/>
    <n v="29000"/>
    <n v="159"/>
    <n v="12.09"/>
    <n v="0.31"/>
    <m/>
    <m/>
    <m/>
    <m/>
    <m/>
    <m/>
    <m/>
    <m/>
    <m/>
    <n v="0"/>
    <n v="0"/>
    <n v="0"/>
    <n v="0"/>
    <n v="0"/>
    <n v="0"/>
    <n v="0"/>
    <n v="0"/>
    <n v="0"/>
    <n v="0"/>
    <n v="0"/>
    <n v="0"/>
    <n v="0"/>
    <n v="0"/>
    <n v="0"/>
    <n v="0"/>
    <n v="0"/>
    <n v="0"/>
    <n v="0"/>
    <n v="0"/>
    <n v="0"/>
    <n v="0"/>
    <n v="0"/>
    <n v="0"/>
    <n v="0"/>
    <x v="0"/>
    <e v="#REF!"/>
    <x v="0"/>
  </r>
  <r>
    <s v="N2RQ00KA6R0RED MULTI STRIPES"/>
    <s v="12/01/2021"/>
    <d v="2021-05-06T00:00:00"/>
    <m/>
    <x v="0"/>
    <x v="7"/>
    <s v="004.307.080.080"/>
    <s v="N2RQ00KA6R0"/>
    <s v="LS HOODED ACTIVE TOP"/>
    <s v="FYY5"/>
    <s v="RED MULTI STRIPES"/>
    <s v="SUSTAINABLE FRENCH TERRY 290"/>
    <s v="BD"/>
    <n v="39"/>
    <x v="0"/>
    <n v="29000"/>
    <n v="159"/>
    <n v="12.09"/>
    <n v="0.31"/>
    <m/>
    <m/>
    <m/>
    <m/>
    <m/>
    <m/>
    <m/>
    <m/>
    <m/>
    <n v="0"/>
    <n v="0"/>
    <n v="0"/>
    <n v="0"/>
    <n v="0"/>
    <n v="0"/>
    <n v="0"/>
    <n v="0"/>
    <n v="0"/>
    <n v="0"/>
    <n v="0"/>
    <n v="0"/>
    <n v="0"/>
    <n v="0"/>
    <n v="0"/>
    <n v="0"/>
    <n v="0"/>
    <n v="0"/>
    <n v="0"/>
    <n v="0"/>
    <n v="0"/>
    <n v="0"/>
    <n v="0"/>
    <n v="0"/>
    <n v="0"/>
    <x v="0"/>
    <e v="#REF!"/>
    <x v="0"/>
  </r>
  <r>
    <s v="N2RQ00KA6R0STRIPE MULTI BLUE"/>
    <s v="12/01/2021"/>
    <d v="2021-05-06T00:00:00"/>
    <m/>
    <x v="0"/>
    <x v="7"/>
    <s v="004.307.080.080"/>
    <s v="N2RQ00KA6R0"/>
    <s v="LS HOODED ACTIVE TOP"/>
    <s v="F7G3"/>
    <s v="STRIPE MULTI BLUE"/>
    <s v="SUSTAINABLE FRENCH TERRY 290"/>
    <s v="BD"/>
    <n v="39"/>
    <x v="0"/>
    <n v="29000"/>
    <n v="159"/>
    <n v="12.09"/>
    <n v="0.31"/>
    <m/>
    <m/>
    <m/>
    <m/>
    <m/>
    <m/>
    <m/>
    <m/>
    <m/>
    <n v="0"/>
    <n v="0"/>
    <n v="0"/>
    <n v="0"/>
    <n v="0"/>
    <n v="0"/>
    <n v="0"/>
    <n v="0"/>
    <n v="0"/>
    <n v="0"/>
    <n v="0"/>
    <n v="0"/>
    <n v="0"/>
    <n v="0"/>
    <n v="0"/>
    <n v="0"/>
    <n v="0"/>
    <n v="0"/>
    <n v="0"/>
    <n v="0"/>
    <n v="0"/>
    <n v="0"/>
    <n v="0"/>
    <n v="0"/>
    <n v="0"/>
    <x v="0"/>
    <e v="#REF!"/>
    <x v="0"/>
  </r>
  <r>
    <s v="N2RQ01KA6R0ELITE GREY"/>
    <s v="12/01/2021"/>
    <d v="2021-05-06T00:00:00"/>
    <m/>
    <x v="0"/>
    <x v="7"/>
    <s v="004.307.080.080"/>
    <s v="N2RQ01KA6R0"/>
    <s v="LS HOODED ACTIVE TOP W/ZIP"/>
    <s v="G9I1"/>
    <s v="ELITE GREY"/>
    <s v="SUSTAINABLE FRENCH TERRY 290"/>
    <s v="IN"/>
    <n v="42"/>
    <x v="0"/>
    <n v="29000"/>
    <n v="169"/>
    <n v="13.02"/>
    <n v="0.31"/>
    <m/>
    <m/>
    <m/>
    <m/>
    <m/>
    <m/>
    <m/>
    <m/>
    <m/>
    <n v="0"/>
    <n v="0"/>
    <n v="0"/>
    <n v="0"/>
    <n v="0"/>
    <n v="0"/>
    <n v="0"/>
    <n v="0"/>
    <n v="0"/>
    <n v="0"/>
    <n v="0"/>
    <n v="0"/>
    <n v="0"/>
    <n v="0"/>
    <n v="0"/>
    <n v="0"/>
    <n v="0"/>
    <n v="0"/>
    <n v="0"/>
    <n v="0"/>
    <n v="0"/>
    <n v="0"/>
    <n v="0"/>
    <n v="0"/>
    <n v="0"/>
    <x v="0"/>
    <e v="#REF!"/>
    <x v="0"/>
  </r>
  <r>
    <s v="N2RQ01KA6R0GLOWY GREEN"/>
    <s v="12/01/2021"/>
    <d v="2021-05-06T00:00:00"/>
    <m/>
    <x v="0"/>
    <x v="7"/>
    <s v="004.307.080.080"/>
    <s v="N2RQ01KA6R0"/>
    <s v="LS HOODED ACTIVE TOP W/ZIP"/>
    <s v="GLOW"/>
    <s v="GLOWY GREEN"/>
    <s v="SUSTAINABLE FRENCH TERRY 290"/>
    <s v="IN"/>
    <n v="42"/>
    <x v="0"/>
    <n v="29000"/>
    <n v="169"/>
    <n v="13.02"/>
    <n v="0.31"/>
    <m/>
    <m/>
    <m/>
    <m/>
    <m/>
    <m/>
    <m/>
    <m/>
    <m/>
    <n v="0"/>
    <n v="0"/>
    <n v="0"/>
    <n v="0"/>
    <n v="0"/>
    <n v="0"/>
    <n v="0"/>
    <n v="0"/>
    <n v="0"/>
    <n v="0"/>
    <n v="0"/>
    <n v="0"/>
    <n v="0"/>
    <n v="0"/>
    <n v="0"/>
    <n v="0"/>
    <n v="0"/>
    <n v="0"/>
    <n v="0"/>
    <n v="0"/>
    <n v="0"/>
    <n v="0"/>
    <n v="0"/>
    <n v="0"/>
    <n v="0"/>
    <x v="0"/>
    <e v="#REF!"/>
    <x v="0"/>
  </r>
  <r>
    <s v="N2RQ01KA6R0LIGHT STONE HEATHER"/>
    <s v="12/01/2021"/>
    <d v="2021-05-06T00:00:00"/>
    <m/>
    <x v="0"/>
    <x v="7"/>
    <s v="004.307.080.080"/>
    <s v="N2RQ01KA6R0"/>
    <s v="LS HOODED ACTIVE TOP W/ZIP"/>
    <s v="H9C9"/>
    <s v="LIGHT STONE HEATHER"/>
    <s v="SUSTAINABLE FRENCH TERRY 290"/>
    <s v="IN"/>
    <n v="42"/>
    <x v="0"/>
    <n v="29000"/>
    <n v="169"/>
    <n v="13.02"/>
    <n v="0.31"/>
    <m/>
    <m/>
    <m/>
    <m/>
    <m/>
    <m/>
    <m/>
    <m/>
    <m/>
    <n v="0"/>
    <n v="0"/>
    <n v="0"/>
    <n v="0"/>
    <n v="0"/>
    <n v="0"/>
    <n v="0"/>
    <n v="0"/>
    <n v="0"/>
    <n v="0"/>
    <n v="0"/>
    <n v="0"/>
    <n v="0"/>
    <n v="0"/>
    <n v="0"/>
    <n v="0"/>
    <n v="0"/>
    <n v="0"/>
    <n v="0"/>
    <n v="0"/>
    <n v="0"/>
    <n v="0"/>
    <n v="0"/>
    <n v="0"/>
    <n v="0"/>
    <x v="0"/>
    <e v="#REF!"/>
    <x v="0"/>
  </r>
  <r>
    <s v="N2RQ01KA6R0SMART BLUE"/>
    <s v="12/01/2021"/>
    <d v="2021-05-06T00:00:00"/>
    <m/>
    <x v="0"/>
    <x v="7"/>
    <s v="004.307.080.080"/>
    <s v="N2RQ01KA6R0"/>
    <s v="LS HOODED ACTIVE TOP W/ZIP"/>
    <s v="G7V2"/>
    <s v="SMART BLUE"/>
    <s v="SUSTAINABLE FRENCH TERRY 290"/>
    <s v="IN"/>
    <n v="42"/>
    <x v="0"/>
    <n v="29000"/>
    <n v="169"/>
    <n v="13.02"/>
    <n v="0.31"/>
    <m/>
    <m/>
    <m/>
    <m/>
    <m/>
    <m/>
    <m/>
    <m/>
    <m/>
    <n v="0"/>
    <n v="0"/>
    <n v="0"/>
    <n v="0"/>
    <n v="0"/>
    <n v="0"/>
    <n v="0"/>
    <n v="0"/>
    <n v="0"/>
    <n v="0"/>
    <n v="0"/>
    <n v="0"/>
    <n v="0"/>
    <n v="0"/>
    <n v="0"/>
    <n v="0"/>
    <n v="0"/>
    <n v="0"/>
    <n v="0"/>
    <n v="0"/>
    <n v="0"/>
    <n v="0"/>
    <n v="0"/>
    <n v="0"/>
    <n v="0"/>
    <x v="0"/>
    <e v="#REF!"/>
    <x v="0"/>
  </r>
  <r>
    <s v="N2RQ01KA6R0TULIP RED"/>
    <s v="12/01/2021"/>
    <d v="2021-05-06T00:00:00"/>
    <m/>
    <x v="0"/>
    <x v="7"/>
    <s v="004.307.080.080"/>
    <s v="N2RQ01KA6R0"/>
    <s v="LS HOODED ACTIVE TOP W/ZIP"/>
    <s v="TLRD"/>
    <s v="TULIP RED"/>
    <s v="SUSTAINABLE FRENCH TERRY 290"/>
    <s v="IN"/>
    <n v="42"/>
    <x v="0"/>
    <n v="29000"/>
    <n v="169"/>
    <n v="13.02"/>
    <n v="0.31"/>
    <m/>
    <m/>
    <m/>
    <m/>
    <m/>
    <m/>
    <m/>
    <m/>
    <m/>
    <n v="0"/>
    <n v="0"/>
    <n v="0"/>
    <n v="0"/>
    <n v="0"/>
    <n v="0"/>
    <n v="0"/>
    <n v="0"/>
    <n v="0"/>
    <n v="0"/>
    <n v="0"/>
    <n v="0"/>
    <n v="0"/>
    <n v="0"/>
    <n v="0"/>
    <n v="0"/>
    <n v="0"/>
    <n v="0"/>
    <n v="0"/>
    <n v="0"/>
    <n v="0"/>
    <n v="0"/>
    <n v="0"/>
    <n v="0"/>
    <n v="0"/>
    <x v="0"/>
    <e v="#REF!"/>
    <x v="0"/>
  </r>
  <r>
    <s v="N2RQ02KAE70BLUE MIX STRIPE COMBO"/>
    <s v="12/01/2021"/>
    <d v="2021-05-06T00:00:00"/>
    <m/>
    <x v="0"/>
    <x v="7"/>
    <s v="004.307.080.080"/>
    <s v="N2RQ02KAE70"/>
    <s v="LS ACTIVE TOP"/>
    <s v="F7XX"/>
    <s v="BLUE MIX STRIPE COMBO"/>
    <s v="ECO MELANGE FRENCH TERRY 290"/>
    <s v="BD"/>
    <n v="36"/>
    <x v="0"/>
    <n v="29000"/>
    <n v="149"/>
    <n v="11.16"/>
    <n v="0.31"/>
    <m/>
    <m/>
    <m/>
    <m/>
    <m/>
    <m/>
    <m/>
    <m/>
    <m/>
    <n v="0"/>
    <n v="0"/>
    <n v="0"/>
    <n v="0"/>
    <n v="0"/>
    <n v="0"/>
    <n v="0"/>
    <n v="0"/>
    <n v="0"/>
    <n v="0"/>
    <n v="0"/>
    <n v="0"/>
    <n v="0"/>
    <n v="0"/>
    <n v="0"/>
    <n v="0"/>
    <n v="0"/>
    <n v="0"/>
    <n v="0"/>
    <n v="0"/>
    <n v="0"/>
    <n v="0"/>
    <n v="0"/>
    <n v="0"/>
    <n v="0"/>
    <x v="0"/>
    <e v="#REF!"/>
    <x v="0"/>
  </r>
  <r>
    <s v="N2RQ02KAE70GREEN&amp;GREY STRIPES"/>
    <s v="12/01/2021"/>
    <d v="2021-05-06T00:00:00"/>
    <m/>
    <x v="0"/>
    <x v="7"/>
    <s v="004.307.080.080"/>
    <s v="N2RQ02KAE70"/>
    <s v="LS ACTIVE TOP"/>
    <s v="FU78"/>
    <s v="GREEN&amp;GREY STRIPES"/>
    <s v="ECO MELANGE FRENCH TERRY 290"/>
    <s v="BD"/>
    <n v="36"/>
    <x v="0"/>
    <n v="29000"/>
    <n v="149"/>
    <n v="11.16"/>
    <n v="0.31"/>
    <m/>
    <m/>
    <m/>
    <m/>
    <m/>
    <m/>
    <m/>
    <m/>
    <m/>
    <n v="0"/>
    <n v="0"/>
    <n v="0"/>
    <n v="0"/>
    <n v="0"/>
    <n v="0"/>
    <n v="0"/>
    <n v="0"/>
    <n v="0"/>
    <n v="0"/>
    <n v="0"/>
    <n v="0"/>
    <n v="0"/>
    <n v="0"/>
    <n v="0"/>
    <n v="0"/>
    <n v="0"/>
    <n v="0"/>
    <n v="0"/>
    <n v="0"/>
    <n v="0"/>
    <n v="0"/>
    <n v="0"/>
    <n v="0"/>
    <n v="0"/>
    <x v="0"/>
    <e v="#REF!"/>
    <x v="0"/>
  </r>
  <r>
    <s v="N2RQ03KA6R0BLUE GUESS PRINT"/>
    <s v="12/01/2021"/>
    <d v="2021-05-06T00:00:00"/>
    <m/>
    <x v="0"/>
    <x v="7"/>
    <s v="004.306.009.081"/>
    <s v="N2RQ03KA6R0"/>
    <s v="LS ACTIVE TOP"/>
    <s v="PWA7"/>
    <s v="BLUE GUESS PRINT"/>
    <s v="SUSTAINABLE FRENCH TERRY 290"/>
    <s v="IN"/>
    <n v="36"/>
    <x v="0"/>
    <n v="29000"/>
    <n v="149"/>
    <n v="11.16"/>
    <n v="0.31"/>
    <m/>
    <m/>
    <m/>
    <m/>
    <m/>
    <m/>
    <m/>
    <m/>
    <m/>
    <n v="0"/>
    <n v="0"/>
    <n v="0"/>
    <n v="0"/>
    <n v="0"/>
    <n v="0"/>
    <n v="0"/>
    <n v="0"/>
    <n v="0"/>
    <n v="0"/>
    <n v="0"/>
    <n v="0"/>
    <n v="0"/>
    <n v="0"/>
    <n v="0"/>
    <n v="0"/>
    <n v="0"/>
    <n v="0"/>
    <n v="0"/>
    <n v="0"/>
    <n v="0"/>
    <n v="0"/>
    <n v="0"/>
    <n v="0"/>
    <n v="0"/>
    <x v="0"/>
    <e v="#REF!"/>
    <x v="0"/>
  </r>
  <r>
    <s v="N2RQ03KA6R0ANIMAL MAGIC"/>
    <s v="01/01/2022"/>
    <d v="2021-05-06T00:00:00"/>
    <m/>
    <x v="0"/>
    <x v="7"/>
    <s v="004.306.009.081"/>
    <s v="N2RQ03KA6R0"/>
    <s v="LS ACTIVE TOP"/>
    <s v="P6H8"/>
    <s v="ANIMAL MAGIC"/>
    <s v="SUSTAINABLE FRENCH TERRY 290"/>
    <s v="IN"/>
    <n v="36"/>
    <x v="0"/>
    <n v="29000"/>
    <n v="149"/>
    <n v="11.16"/>
    <n v="0.31"/>
    <m/>
    <m/>
    <m/>
    <m/>
    <m/>
    <m/>
    <m/>
    <m/>
    <m/>
    <n v="0"/>
    <n v="0"/>
    <n v="0"/>
    <n v="0"/>
    <n v="0"/>
    <n v="0"/>
    <n v="0"/>
    <n v="0"/>
    <n v="0"/>
    <n v="0"/>
    <n v="0"/>
    <n v="0"/>
    <n v="0"/>
    <n v="0"/>
    <n v="0"/>
    <n v="0"/>
    <n v="0"/>
    <n v="0"/>
    <n v="0"/>
    <n v="0"/>
    <n v="0"/>
    <n v="0"/>
    <n v="0"/>
    <n v="0"/>
    <n v="0"/>
    <x v="0"/>
    <e v="#REF!"/>
    <x v="0"/>
  </r>
  <r>
    <s v="N2RQ03KA6R0FLAG PRINT"/>
    <s v="02/01/2022"/>
    <d v="2021-05-06T00:00:00"/>
    <m/>
    <x v="0"/>
    <x v="7"/>
    <s v="004.306.009.081"/>
    <s v="N2RQ03KA6R0"/>
    <s v="LS ACTIVE TOP"/>
    <s v="P020"/>
    <s v="FLAG PRINT"/>
    <s v="SUSTAINABLE FRENCH TERRY 290"/>
    <s v="IN"/>
    <n v="36"/>
    <x v="0"/>
    <n v="29000"/>
    <n v="149"/>
    <n v="11.16"/>
    <n v="0.31"/>
    <m/>
    <m/>
    <m/>
    <m/>
    <m/>
    <m/>
    <m/>
    <m/>
    <m/>
    <n v="0"/>
    <n v="0"/>
    <n v="0"/>
    <n v="0"/>
    <n v="0"/>
    <n v="0"/>
    <n v="0"/>
    <n v="0"/>
    <n v="0"/>
    <n v="0"/>
    <n v="0"/>
    <n v="0"/>
    <n v="0"/>
    <n v="0"/>
    <n v="0"/>
    <n v="0"/>
    <n v="0"/>
    <n v="0"/>
    <n v="0"/>
    <n v="0"/>
    <n v="0"/>
    <n v="0"/>
    <n v="0"/>
    <n v="0"/>
    <n v="0"/>
    <x v="0"/>
    <e v="#REF!"/>
    <x v="0"/>
  </r>
  <r>
    <s v="N2RQ04KA6R0LIME JUICE MULTI"/>
    <s v="12/01/2021"/>
    <d v="2021-05-06T00:00:00"/>
    <m/>
    <x v="0"/>
    <x v="7"/>
    <s v="004.307.089.081"/>
    <s v="N2RQ04KA6R0"/>
    <s v="HOODED LS ACTIVE TOP"/>
    <s v="F8V1"/>
    <s v="LIME JUICE MULTI"/>
    <s v="SUSTAINABLE FRENCH TERRY 290"/>
    <s v="IN"/>
    <n v="42"/>
    <x v="0"/>
    <n v="29000"/>
    <n v="169"/>
    <n v="13.02"/>
    <n v="0.31"/>
    <m/>
    <m/>
    <m/>
    <m/>
    <m/>
    <m/>
    <m/>
    <m/>
    <m/>
    <n v="0"/>
    <n v="0"/>
    <n v="0"/>
    <n v="0"/>
    <n v="0"/>
    <n v="0"/>
    <n v="0"/>
    <n v="0"/>
    <n v="0"/>
    <n v="0"/>
    <n v="0"/>
    <n v="0"/>
    <n v="0"/>
    <n v="0"/>
    <n v="0"/>
    <n v="0"/>
    <n v="0"/>
    <n v="0"/>
    <n v="0"/>
    <n v="0"/>
    <n v="0"/>
    <n v="0"/>
    <n v="0"/>
    <n v="0"/>
    <n v="0"/>
    <x v="0"/>
    <e v="#REF!"/>
    <x v="0"/>
  </r>
  <r>
    <s v="N2RQ05KA6R0HIGH DEF BLUE"/>
    <s v="01/01/2022"/>
    <d v="2021-05-06T00:00:00"/>
    <m/>
    <x v="0"/>
    <x v="7"/>
    <s v="004.306.009.081"/>
    <s v="N2RQ05KA6R0"/>
    <s v="LS ACTIVE TOP"/>
    <s v="HDFB"/>
    <s v="HIGH DEF BLUE"/>
    <s v="SUSTAINABLE FRENCH TERRY 290"/>
    <s v="IN"/>
    <n v="42"/>
    <x v="0"/>
    <n v="29000"/>
    <n v="169"/>
    <n v="13.02"/>
    <n v="0.31"/>
    <m/>
    <m/>
    <m/>
    <m/>
    <m/>
    <m/>
    <m/>
    <m/>
    <m/>
    <n v="0"/>
    <n v="0"/>
    <n v="0"/>
    <n v="0"/>
    <n v="0"/>
    <n v="0"/>
    <n v="0"/>
    <n v="0"/>
    <n v="0"/>
    <n v="0"/>
    <n v="0"/>
    <n v="0"/>
    <n v="0"/>
    <n v="0"/>
    <n v="0"/>
    <n v="0"/>
    <n v="0"/>
    <n v="0"/>
    <n v="0"/>
    <n v="0"/>
    <n v="0"/>
    <n v="0"/>
    <n v="0"/>
    <n v="0"/>
    <n v="0"/>
    <x v="0"/>
    <e v="#REF!"/>
    <x v="0"/>
  </r>
  <r>
    <s v="N2RQ06KA6R0SMART BLUE"/>
    <s v="02/01/2022"/>
    <d v="2021-05-06T00:00:00"/>
    <m/>
    <x v="0"/>
    <x v="7"/>
    <s v="004.306.009.081"/>
    <s v="N2RQ06KA6R0"/>
    <s v="FRENCH TERRY LS CARDIGAN"/>
    <s v="G7V2"/>
    <s v="SMART BLUE"/>
    <s v="SUSTAINABLE FRENCH TERRY 290"/>
    <s v="IN"/>
    <n v="36"/>
    <x v="0"/>
    <n v="29000"/>
    <n v="149"/>
    <n v="11.16"/>
    <n v="0.31"/>
    <m/>
    <m/>
    <m/>
    <m/>
    <m/>
    <m/>
    <m/>
    <m/>
    <m/>
    <n v="0"/>
    <n v="0"/>
    <n v="0"/>
    <n v="0"/>
    <n v="0"/>
    <n v="0"/>
    <n v="0"/>
    <n v="0"/>
    <n v="0"/>
    <n v="0"/>
    <n v="0"/>
    <n v="0"/>
    <n v="0"/>
    <n v="0"/>
    <n v="0"/>
    <n v="0"/>
    <n v="0"/>
    <n v="0"/>
    <n v="0"/>
    <n v="0"/>
    <n v="0"/>
    <n v="0"/>
    <n v="0"/>
    <n v="0"/>
    <n v="0"/>
    <x v="0"/>
    <e v="#REF!"/>
    <x v="0"/>
  </r>
  <r>
    <s v="N2RQ11KA6R0ELITE GREY"/>
    <s v="12/01/2021"/>
    <d v="2021-05-06T00:00:00"/>
    <m/>
    <x v="0"/>
    <x v="7"/>
    <s v="004.307.080.080"/>
    <s v="N2RQ11KA6R0"/>
    <s v="ACTIVE PANTS"/>
    <s v="G9I1"/>
    <s v="ELITE GREY"/>
    <s v="SUSTAINABLE FRENCH TERRY 290"/>
    <s v="IN"/>
    <n v="32"/>
    <x v="0"/>
    <n v="29000"/>
    <n v="129"/>
    <n v="9.92"/>
    <n v="0.31"/>
    <m/>
    <m/>
    <m/>
    <m/>
    <m/>
    <m/>
    <m/>
    <m/>
    <m/>
    <n v="0"/>
    <n v="0"/>
    <n v="0"/>
    <n v="0"/>
    <n v="0"/>
    <n v="0"/>
    <n v="0"/>
    <n v="0"/>
    <n v="0"/>
    <n v="0"/>
    <n v="0"/>
    <n v="0"/>
    <n v="0"/>
    <n v="0"/>
    <n v="0"/>
    <n v="0"/>
    <n v="0"/>
    <n v="0"/>
    <n v="0"/>
    <n v="0"/>
    <n v="0"/>
    <n v="0"/>
    <n v="0"/>
    <n v="0"/>
    <n v="0"/>
    <x v="0"/>
    <e v="#REF!"/>
    <x v="0"/>
  </r>
  <r>
    <s v="N2RQ11KA6R0GLOWY GREEN"/>
    <s v="12/01/2021"/>
    <d v="2021-05-06T00:00:00"/>
    <m/>
    <x v="0"/>
    <x v="7"/>
    <s v="004.307.080.080"/>
    <s v="N2RQ11KA6R0"/>
    <s v="ACTIVE PANTS"/>
    <s v="GLOW"/>
    <s v="GLOWY GREEN"/>
    <s v="SUSTAINABLE FRENCH TERRY 290"/>
    <s v="IN"/>
    <n v="32"/>
    <x v="0"/>
    <n v="29000"/>
    <n v="129"/>
    <n v="9.92"/>
    <n v="0.31"/>
    <m/>
    <m/>
    <m/>
    <m/>
    <m/>
    <m/>
    <m/>
    <m/>
    <m/>
    <n v="0"/>
    <n v="0"/>
    <n v="0"/>
    <n v="0"/>
    <n v="0"/>
    <n v="0"/>
    <n v="0"/>
    <n v="0"/>
    <n v="0"/>
    <n v="0"/>
    <n v="0"/>
    <n v="0"/>
    <n v="0"/>
    <n v="0"/>
    <n v="0"/>
    <n v="0"/>
    <n v="0"/>
    <n v="0"/>
    <n v="0"/>
    <n v="0"/>
    <n v="0"/>
    <n v="0"/>
    <n v="0"/>
    <n v="0"/>
    <n v="0"/>
    <x v="0"/>
    <e v="#REF!"/>
    <x v="0"/>
  </r>
  <r>
    <s v="N2RQ11KA6R0LIGHT STONE HEATHER"/>
    <s v="12/01/2021"/>
    <d v="2021-05-06T00:00:00"/>
    <m/>
    <x v="0"/>
    <x v="7"/>
    <s v="004.307.080.080"/>
    <s v="N2RQ11KA6R0"/>
    <s v="ACTIVE PANTS"/>
    <s v="H9C9"/>
    <s v="LIGHT STONE HEATHER"/>
    <s v="SUSTAINABLE FRENCH TERRY 290"/>
    <s v="IN"/>
    <n v="32"/>
    <x v="0"/>
    <n v="29000"/>
    <n v="129"/>
    <n v="9.92"/>
    <n v="0.31"/>
    <m/>
    <m/>
    <m/>
    <m/>
    <m/>
    <m/>
    <m/>
    <m/>
    <m/>
    <n v="0"/>
    <n v="0"/>
    <n v="0"/>
    <n v="0"/>
    <n v="0"/>
    <n v="0"/>
    <n v="0"/>
    <n v="0"/>
    <n v="0"/>
    <n v="0"/>
    <n v="0"/>
    <n v="0"/>
    <n v="0"/>
    <n v="0"/>
    <n v="0"/>
    <n v="0"/>
    <n v="0"/>
    <n v="0"/>
    <n v="0"/>
    <n v="0"/>
    <n v="0"/>
    <n v="0"/>
    <n v="0"/>
    <n v="0"/>
    <n v="0"/>
    <x v="0"/>
    <e v="#REF!"/>
    <x v="0"/>
  </r>
  <r>
    <s v="N2RQ11KA6R0SMART BLUE"/>
    <s v="12/01/2021"/>
    <d v="2021-05-06T00:00:00"/>
    <m/>
    <x v="0"/>
    <x v="7"/>
    <s v="004.307.080.080"/>
    <s v="N2RQ11KA6R0"/>
    <s v="ACTIVE PANTS"/>
    <s v="G7V2"/>
    <s v="SMART BLUE"/>
    <s v="SUSTAINABLE FRENCH TERRY 290"/>
    <s v="IN"/>
    <n v="32"/>
    <x v="0"/>
    <n v="29000"/>
    <n v="129"/>
    <n v="9.92"/>
    <n v="0.31"/>
    <m/>
    <m/>
    <m/>
    <m/>
    <m/>
    <m/>
    <m/>
    <m/>
    <m/>
    <n v="0"/>
    <n v="0"/>
    <n v="0"/>
    <n v="0"/>
    <n v="0"/>
    <n v="0"/>
    <n v="0"/>
    <n v="0"/>
    <n v="0"/>
    <n v="0"/>
    <n v="0"/>
    <n v="0"/>
    <n v="0"/>
    <n v="0"/>
    <n v="0"/>
    <n v="0"/>
    <n v="0"/>
    <n v="0"/>
    <n v="0"/>
    <n v="0"/>
    <n v="0"/>
    <n v="0"/>
    <n v="0"/>
    <n v="0"/>
    <n v="0"/>
    <x v="0"/>
    <e v="#REF!"/>
    <x v="0"/>
  </r>
  <r>
    <s v="N2RQ11KA6R0TULIP RED"/>
    <s v="12/01/2021"/>
    <d v="2021-05-06T00:00:00"/>
    <m/>
    <x v="0"/>
    <x v="7"/>
    <s v="004.307.080.080"/>
    <s v="N2RQ11KA6R0"/>
    <s v="ACTIVE PANTS"/>
    <s v="TLRD"/>
    <s v="TULIP RED"/>
    <s v="SUSTAINABLE FRENCH TERRY 290"/>
    <s v="IN"/>
    <n v="32"/>
    <x v="0"/>
    <n v="29000"/>
    <n v="129"/>
    <n v="9.92"/>
    <n v="0.31"/>
    <m/>
    <m/>
    <m/>
    <m/>
    <m/>
    <m/>
    <m/>
    <m/>
    <m/>
    <n v="0"/>
    <n v="0"/>
    <n v="0"/>
    <n v="0"/>
    <n v="0"/>
    <n v="0"/>
    <n v="0"/>
    <n v="0"/>
    <n v="0"/>
    <n v="0"/>
    <n v="0"/>
    <n v="0"/>
    <n v="0"/>
    <n v="0"/>
    <n v="0"/>
    <n v="0"/>
    <n v="0"/>
    <n v="0"/>
    <n v="0"/>
    <n v="0"/>
    <n v="0"/>
    <n v="0"/>
    <n v="0"/>
    <n v="0"/>
    <n v="0"/>
    <x v="0"/>
    <e v="#REF!"/>
    <x v="0"/>
  </r>
  <r>
    <s v="N2RQ12KAE70LIGHT STONE HEATHER"/>
    <s v="01/01/2022"/>
    <d v="2021-05-06T00:00:00"/>
    <m/>
    <x v="0"/>
    <x v="7"/>
    <s v="004.307.015.015"/>
    <s v="N2RQ12KAE70"/>
    <s v="ACTIVE PANTS"/>
    <s v="H9C9"/>
    <s v="LIGHT STONE HEATHER"/>
    <s v="ECO MELANGE FRENCH TERRY 290"/>
    <s v="IN"/>
    <n v="32"/>
    <x v="0"/>
    <n v="29000"/>
    <n v="129"/>
    <n v="9.92"/>
    <n v="0.31"/>
    <m/>
    <m/>
    <m/>
    <m/>
    <m/>
    <m/>
    <m/>
    <m/>
    <m/>
    <n v="0"/>
    <n v="0"/>
    <n v="0"/>
    <n v="0"/>
    <n v="0"/>
    <n v="0"/>
    <n v="0"/>
    <n v="0"/>
    <n v="0"/>
    <n v="0"/>
    <n v="0"/>
    <n v="0"/>
    <n v="0"/>
    <n v="0"/>
    <n v="0"/>
    <n v="0"/>
    <n v="0"/>
    <n v="0"/>
    <n v="0"/>
    <n v="0"/>
    <n v="0"/>
    <n v="0"/>
    <n v="0"/>
    <n v="0"/>
    <n v="0"/>
    <x v="0"/>
    <e v="#REF!"/>
    <x v="0"/>
  </r>
  <r>
    <s v="N2RR00Z2NN0LIGHT STONE HEATHER"/>
    <s v="01/01/2022"/>
    <d v="2021-05-06T00:00:00"/>
    <m/>
    <x v="4"/>
    <x v="7"/>
    <s v="004.307.100.109"/>
    <s v="N2RR00Z2NN0"/>
    <s v="LS SWEATER"/>
    <s v="H9C9"/>
    <s v="LIGHT STONE HEATHER"/>
    <s v="ORGANIC COTTON"/>
    <s v="BD"/>
    <n v="39"/>
    <x v="0"/>
    <n v="29000"/>
    <n v="159"/>
    <n v="12.09"/>
    <n v="0.31"/>
    <m/>
    <m/>
    <m/>
    <m/>
    <m/>
    <m/>
    <m/>
    <m/>
    <m/>
    <n v="0"/>
    <n v="0"/>
    <n v="0"/>
    <n v="0"/>
    <n v="0"/>
    <n v="0"/>
    <n v="0"/>
    <n v="0"/>
    <n v="0"/>
    <n v="0"/>
    <n v="0"/>
    <n v="0"/>
    <n v="0"/>
    <n v="0"/>
    <n v="0"/>
    <n v="0"/>
    <n v="0"/>
    <n v="0"/>
    <n v="0"/>
    <n v="0"/>
    <n v="0"/>
    <n v="0"/>
    <n v="0"/>
    <n v="0"/>
    <n v="0"/>
    <x v="0"/>
    <e v="#REF!"/>
    <x v="0"/>
  </r>
  <r>
    <s v="N2RR00Z2NN0MARIETTA BLUE A772"/>
    <s v="02/01/2022"/>
    <d v="2021-05-06T00:00:00"/>
    <m/>
    <x v="4"/>
    <x v="7"/>
    <s v="004.307.100.109"/>
    <s v="N2RR00Z2NN0"/>
    <s v="LS SWEATER"/>
    <s v="MTBL"/>
    <s v="MARIETTA BLUE A772"/>
    <s v="ORGANIC COTTON"/>
    <s v="BD"/>
    <n v="39"/>
    <x v="0"/>
    <n v="29000"/>
    <n v="159"/>
    <n v="12.09"/>
    <n v="0.31"/>
    <m/>
    <m/>
    <m/>
    <m/>
    <m/>
    <m/>
    <m/>
    <m/>
    <m/>
    <n v="0"/>
    <n v="0"/>
    <n v="0"/>
    <n v="0"/>
    <n v="0"/>
    <n v="0"/>
    <n v="0"/>
    <n v="0"/>
    <n v="0"/>
    <n v="0"/>
    <n v="0"/>
    <n v="0"/>
    <n v="0"/>
    <n v="0"/>
    <n v="0"/>
    <n v="0"/>
    <n v="0"/>
    <n v="0"/>
    <n v="0"/>
    <n v="0"/>
    <n v="0"/>
    <n v="0"/>
    <n v="0"/>
    <n v="0"/>
    <n v="0"/>
    <x v="0"/>
    <e v="#REF!"/>
    <x v="0"/>
  </r>
  <r>
    <s v="N2RR00Z2NN0TULIP RED"/>
    <s v="01/01/2022"/>
    <d v="2021-05-06T00:00:00"/>
    <m/>
    <x v="4"/>
    <x v="7"/>
    <s v="004.307.100.109"/>
    <s v="N2RR00Z2NN0"/>
    <s v="LS SWEATER"/>
    <s v="TLRD"/>
    <s v="TULIP RED"/>
    <s v="ORGANIC COTTON"/>
    <s v="BD"/>
    <n v="39"/>
    <x v="0"/>
    <n v="29000"/>
    <n v="159"/>
    <n v="12.09"/>
    <n v="0.31"/>
    <m/>
    <m/>
    <m/>
    <m/>
    <m/>
    <m/>
    <m/>
    <m/>
    <m/>
    <n v="0"/>
    <n v="0"/>
    <n v="0"/>
    <n v="0"/>
    <n v="0"/>
    <n v="0"/>
    <n v="0"/>
    <n v="0"/>
    <n v="0"/>
    <n v="0"/>
    <n v="0"/>
    <n v="0"/>
    <n v="0"/>
    <n v="0"/>
    <n v="0"/>
    <n v="0"/>
    <n v="0"/>
    <n v="0"/>
    <n v="0"/>
    <n v="0"/>
    <n v="0"/>
    <n v="0"/>
    <n v="0"/>
    <n v="0"/>
    <n v="0"/>
    <x v="0"/>
    <e v="#REF!"/>
    <x v="0"/>
  </r>
  <r>
    <s v="N2RR00Z2NN0Pure White"/>
    <s v="12/01/2021"/>
    <d v="2021-05-06T00:00:00"/>
    <m/>
    <x v="4"/>
    <x v="7"/>
    <s v="004.307.100.109"/>
    <s v="N2RR00Z2NN0"/>
    <s v="LS SWEATER"/>
    <s v="G011"/>
    <s v="Pure White"/>
    <s v="ORGANIC COTTON"/>
    <s v="BD"/>
    <n v="39"/>
    <x v="0"/>
    <n v="29000"/>
    <n v="159"/>
    <n v="12.09"/>
    <n v="0.31"/>
    <m/>
    <m/>
    <m/>
    <m/>
    <m/>
    <m/>
    <m/>
    <m/>
    <m/>
    <n v="0"/>
    <n v="0"/>
    <n v="0"/>
    <n v="0"/>
    <n v="0"/>
    <n v="0"/>
    <n v="0"/>
    <n v="0"/>
    <n v="0"/>
    <n v="0"/>
    <n v="0"/>
    <n v="0"/>
    <n v="0"/>
    <n v="0"/>
    <n v="0"/>
    <n v="0"/>
    <n v="0"/>
    <n v="0"/>
    <n v="0"/>
    <n v="0"/>
    <n v="0"/>
    <n v="0"/>
    <n v="0"/>
    <n v="0"/>
    <n v="0"/>
    <x v="0"/>
    <e v="#REF!"/>
    <x v="0"/>
  </r>
  <r>
    <s v="N2RR01Z2NN0BLACK AND GREY STRIPES"/>
    <s v="12/01/2021"/>
    <d v="2021-05-06T00:00:00"/>
    <m/>
    <x v="4"/>
    <x v="7"/>
    <s v="004.307.100.109"/>
    <s v="N2RR01Z2NN0"/>
    <s v="LS SWEATER W/ZIP"/>
    <s v="S90D"/>
    <s v="BLACK AND GREY STRIPES"/>
    <s v="ORGANIC COTTON"/>
    <s v="BD"/>
    <n v="39"/>
    <x v="0"/>
    <n v="29000"/>
    <n v="159"/>
    <n v="12.09"/>
    <n v="0.31"/>
    <m/>
    <m/>
    <m/>
    <m/>
    <m/>
    <m/>
    <m/>
    <m/>
    <m/>
    <n v="0"/>
    <n v="0"/>
    <n v="0"/>
    <n v="0"/>
    <n v="0"/>
    <n v="0"/>
    <n v="0"/>
    <n v="0"/>
    <n v="0"/>
    <n v="0"/>
    <n v="0"/>
    <n v="0"/>
    <n v="0"/>
    <n v="0"/>
    <n v="0"/>
    <n v="0"/>
    <n v="0"/>
    <n v="0"/>
    <n v="0"/>
    <n v="0"/>
    <n v="0"/>
    <n v="0"/>
    <n v="0"/>
    <n v="0"/>
    <n v="0"/>
    <x v="0"/>
    <e v="#REF!"/>
    <x v="0"/>
  </r>
  <r>
    <s v="N2RR01Z2NN0BLUE AND GREY STRIPES"/>
    <s v="01/01/2022"/>
    <d v="2021-05-06T00:00:00"/>
    <m/>
    <x v="4"/>
    <x v="7"/>
    <s v="004.307.100.109"/>
    <s v="N2RR01Z2NN0"/>
    <s v="LS SWEATER W/ZIP"/>
    <s v="S785"/>
    <s v="BLUE AND GREY STRIPES"/>
    <s v="ORGANIC COTTON"/>
    <s v="BD"/>
    <n v="39"/>
    <x v="0"/>
    <n v="29000"/>
    <n v="159"/>
    <n v="12.09"/>
    <n v="0.31"/>
    <m/>
    <m/>
    <m/>
    <m/>
    <m/>
    <m/>
    <m/>
    <m/>
    <m/>
    <n v="0"/>
    <n v="0"/>
    <n v="0"/>
    <n v="0"/>
    <n v="0"/>
    <n v="0"/>
    <n v="0"/>
    <n v="0"/>
    <n v="0"/>
    <n v="0"/>
    <n v="0"/>
    <n v="0"/>
    <n v="0"/>
    <n v="0"/>
    <n v="0"/>
    <n v="0"/>
    <n v="0"/>
    <n v="0"/>
    <n v="0"/>
    <n v="0"/>
    <n v="0"/>
    <n v="0"/>
    <n v="0"/>
    <n v="0"/>
    <n v="0"/>
    <x v="0"/>
    <e v="#REF!"/>
    <x v="0"/>
  </r>
  <r>
    <s v="N71P74KACT0TRUE WHITE A000"/>
    <s v="12/01/2021"/>
    <d v="2021-05-06T00:00:00"/>
    <m/>
    <x v="0"/>
    <x v="7"/>
    <s v="004.307.087.086"/>
    <s v="N71P74KACT0"/>
    <s v="SS POLO SHIRT_CORE"/>
    <s v="A000"/>
    <s v="TRUE WHITE A000"/>
    <s v="SUSTAINABLE STRETCH PIQUET 180"/>
    <s v="BD"/>
    <n v="29"/>
    <x v="0"/>
    <n v="19000"/>
    <n v="119"/>
    <n v="8.99"/>
    <n v="0.31"/>
    <m/>
    <m/>
    <m/>
    <m/>
    <m/>
    <m/>
    <m/>
    <m/>
    <m/>
    <n v="0"/>
    <n v="0"/>
    <n v="0"/>
    <n v="0"/>
    <n v="0"/>
    <n v="0"/>
    <n v="0"/>
    <n v="0"/>
    <n v="0"/>
    <n v="0"/>
    <n v="0"/>
    <n v="0"/>
    <n v="0"/>
    <n v="0"/>
    <n v="0"/>
    <n v="0"/>
    <n v="0"/>
    <n v="0"/>
    <n v="0"/>
    <n v="0"/>
    <n v="0"/>
    <n v="0"/>
    <n v="0"/>
    <n v="0"/>
    <n v="0"/>
    <x v="0"/>
    <e v="#REF!"/>
    <x v="0"/>
  </r>
  <r>
    <s v="N71P74KACT0BLUE NAVY"/>
    <s v="12/01/2021"/>
    <d v="2021-05-06T00:00:00"/>
    <m/>
    <x v="0"/>
    <x v="7"/>
    <s v="004.307.087.086"/>
    <s v="N71P74KACT0"/>
    <s v="SS POLO SHIRT_CORE"/>
    <s v="G720"/>
    <s v="BLUE NAVY"/>
    <s v="SUSTAINABLE STRETCH PIQUET 180"/>
    <s v="BD"/>
    <n v="29"/>
    <x v="0"/>
    <n v="19000"/>
    <n v="119"/>
    <n v="8.99"/>
    <n v="0.31"/>
    <m/>
    <m/>
    <m/>
    <m/>
    <m/>
    <m/>
    <m/>
    <m/>
    <m/>
    <n v="0"/>
    <n v="0"/>
    <n v="0"/>
    <n v="0"/>
    <n v="0"/>
    <n v="0"/>
    <n v="0"/>
    <n v="0"/>
    <n v="0"/>
    <n v="0"/>
    <n v="0"/>
    <n v="0"/>
    <n v="0"/>
    <n v="0"/>
    <n v="0"/>
    <n v="0"/>
    <n v="0"/>
    <n v="0"/>
    <n v="0"/>
    <n v="0"/>
    <n v="0"/>
    <n v="0"/>
    <n v="0"/>
    <n v="0"/>
    <n v="0"/>
    <x v="0"/>
    <e v="#REF!"/>
    <x v="0"/>
  </r>
  <r>
    <s v="N71P74KACT0RED HOT"/>
    <s v="12/01/2021"/>
    <d v="2021-05-06T00:00:00"/>
    <m/>
    <x v="0"/>
    <x v="7"/>
    <s v="004.307.087.086"/>
    <s v="N71P74KACT0"/>
    <s v="SS POLO SHIRT_CORE"/>
    <s v="RHT"/>
    <s v="RED HOT"/>
    <s v="SUSTAINABLE STRETCH PIQUET 180"/>
    <s v="BD"/>
    <n v="29"/>
    <x v="0"/>
    <n v="19000"/>
    <n v="119"/>
    <n v="8.99"/>
    <n v="0.31"/>
    <m/>
    <m/>
    <m/>
    <m/>
    <m/>
    <m/>
    <m/>
    <m/>
    <m/>
    <n v="0"/>
    <n v="0"/>
    <n v="0"/>
    <n v="0"/>
    <n v="0"/>
    <n v="0"/>
    <n v="0"/>
    <n v="0"/>
    <n v="0"/>
    <n v="0"/>
    <n v="0"/>
    <n v="0"/>
    <n v="0"/>
    <n v="0"/>
    <n v="0"/>
    <n v="0"/>
    <n v="0"/>
    <n v="0"/>
    <n v="0"/>
    <n v="0"/>
    <n v="0"/>
    <n v="0"/>
    <n v="0"/>
    <n v="0"/>
    <n v="0"/>
    <x v="0"/>
    <e v="#REF!"/>
    <x v="0"/>
  </r>
  <r>
    <s v="N73I55K8HM0DECK BLUE"/>
    <s v="12/01/2021"/>
    <d v="2021-05-06T00:00:00"/>
    <m/>
    <x v="0"/>
    <x v="7"/>
    <s v="004.307.087.086"/>
    <s v="N73I55K8HM0"/>
    <s v="SS T-SHIRT_CORE"/>
    <s v="DEKB"/>
    <s v="DECK BLUE"/>
    <s v="ORGANIC COTTON 160GSM"/>
    <s v="BD"/>
    <n v="18"/>
    <x v="0"/>
    <n v="9000"/>
    <n v="69"/>
    <n v="5.58"/>
    <n v="0.31"/>
    <m/>
    <m/>
    <m/>
    <m/>
    <m/>
    <m/>
    <m/>
    <m/>
    <m/>
    <n v="0"/>
    <n v="0"/>
    <n v="0"/>
    <n v="0"/>
    <n v="0"/>
    <n v="0"/>
    <n v="0"/>
    <n v="0"/>
    <n v="0"/>
    <n v="0"/>
    <n v="0"/>
    <n v="0"/>
    <n v="0"/>
    <n v="0"/>
    <n v="0"/>
    <n v="0"/>
    <n v="0"/>
    <n v="0"/>
    <n v="0"/>
    <n v="0"/>
    <n v="0"/>
    <n v="0"/>
    <n v="0"/>
    <n v="0"/>
    <n v="0"/>
    <x v="0"/>
    <e v="#REF!"/>
    <x v="0"/>
  </r>
  <r>
    <s v="N73I55K8HM0Jet Black A996"/>
    <s v="12/01/2021"/>
    <d v="2021-05-06T00:00:00"/>
    <m/>
    <x v="0"/>
    <x v="7"/>
    <s v="004.307.087.086"/>
    <s v="N73I55K8HM0"/>
    <s v="SS T-SHIRT_CORE"/>
    <s v="JBLK"/>
    <s v="Jet Black A996"/>
    <s v="ORGANIC COTTON 160GSM"/>
    <s v="BD"/>
    <n v="18"/>
    <x v="0"/>
    <n v="9000"/>
    <n v="69"/>
    <n v="5.58"/>
    <n v="0.31"/>
    <m/>
    <m/>
    <m/>
    <m/>
    <m/>
    <m/>
    <m/>
    <m/>
    <m/>
    <n v="0"/>
    <n v="0"/>
    <n v="0"/>
    <n v="0"/>
    <n v="0"/>
    <n v="0"/>
    <n v="0"/>
    <n v="0"/>
    <n v="0"/>
    <n v="0"/>
    <n v="0"/>
    <n v="0"/>
    <n v="0"/>
    <n v="0"/>
    <n v="0"/>
    <n v="0"/>
    <n v="0"/>
    <n v="0"/>
    <n v="0"/>
    <n v="0"/>
    <n v="0"/>
    <n v="0"/>
    <n v="0"/>
    <n v="0"/>
    <n v="0"/>
    <x v="0"/>
    <e v="#REF!"/>
    <x v="0"/>
  </r>
  <r>
    <s v="N73I55K8HM0RED HOT"/>
    <s v="12/01/2021"/>
    <d v="2021-05-06T00:00:00"/>
    <m/>
    <x v="0"/>
    <x v="7"/>
    <s v="004.307.087.086"/>
    <s v="N73I55K8HM0"/>
    <s v="SS T-SHIRT_CORE"/>
    <s v="RHT"/>
    <s v="RED HOT"/>
    <s v="ORGANIC COTTON 160GSM"/>
    <s v="BD"/>
    <n v="18"/>
    <x v="0"/>
    <n v="9000"/>
    <n v="69"/>
    <n v="5.58"/>
    <n v="0.31"/>
    <m/>
    <m/>
    <m/>
    <m/>
    <m/>
    <m/>
    <m/>
    <m/>
    <m/>
    <n v="0"/>
    <n v="0"/>
    <n v="0"/>
    <n v="0"/>
    <n v="0"/>
    <n v="0"/>
    <n v="0"/>
    <n v="0"/>
    <n v="0"/>
    <n v="0"/>
    <n v="0"/>
    <n v="0"/>
    <n v="0"/>
    <n v="0"/>
    <n v="0"/>
    <n v="0"/>
    <n v="0"/>
    <n v="0"/>
    <n v="0"/>
    <n v="0"/>
    <n v="0"/>
    <n v="0"/>
    <n v="0"/>
    <n v="0"/>
    <n v="0"/>
    <x v="0"/>
    <e v="#REF!"/>
    <x v="0"/>
  </r>
  <r>
    <s v="N73I55K8HM0TRUE WHITE A000"/>
    <s v="12/01/2021"/>
    <d v="2021-05-06T00:00:00"/>
    <m/>
    <x v="0"/>
    <x v="7"/>
    <s v="004.307.087.086"/>
    <s v="N73I55K8HM0"/>
    <s v="SS T-SHIRT_CORE"/>
    <s v="TWHT"/>
    <s v="TRUE WHITE A000"/>
    <s v="ORGANIC COTTON 160GSM"/>
    <s v="BD"/>
    <n v="18"/>
    <x v="0"/>
    <n v="9000"/>
    <n v="69"/>
    <n v="5.58"/>
    <n v="0.31"/>
    <m/>
    <m/>
    <m/>
    <m/>
    <m/>
    <m/>
    <m/>
    <m/>
    <m/>
    <n v="0"/>
    <n v="0"/>
    <n v="0"/>
    <n v="0"/>
    <n v="0"/>
    <n v="0"/>
    <n v="0"/>
    <n v="0"/>
    <n v="0"/>
    <n v="0"/>
    <n v="0"/>
    <n v="0"/>
    <n v="0"/>
    <n v="0"/>
    <n v="0"/>
    <n v="0"/>
    <n v="0"/>
    <n v="0"/>
    <n v="0"/>
    <n v="0"/>
    <n v="0"/>
    <n v="0"/>
    <n v="0"/>
    <n v="0"/>
    <n v="0"/>
    <x v="0"/>
    <e v="#REF!"/>
    <x v="0"/>
  </r>
  <r>
    <s v="N73I55K8HM0Light Heather Grey"/>
    <s v="12/01/2021"/>
    <d v="2021-05-06T00:00:00"/>
    <m/>
    <x v="0"/>
    <x v="7"/>
    <s v="004.307.087.086"/>
    <s v="N73I55K8HM0"/>
    <s v="SS T-SHIRT_CORE"/>
    <s v="M90"/>
    <s v="Light Heather Grey"/>
    <s v="ORGANIC COTTON 160GSM"/>
    <s v="BD"/>
    <n v="18"/>
    <x v="0"/>
    <n v="9000"/>
    <n v="69"/>
    <n v="5.58"/>
    <n v="0.31"/>
    <m/>
    <m/>
    <m/>
    <m/>
    <m/>
    <m/>
    <m/>
    <m/>
    <m/>
    <n v="0"/>
    <n v="0"/>
    <n v="0"/>
    <n v="0"/>
    <n v="0"/>
    <n v="0"/>
    <n v="0"/>
    <n v="0"/>
    <n v="0"/>
    <n v="0"/>
    <n v="0"/>
    <n v="0"/>
    <n v="0"/>
    <n v="0"/>
    <n v="0"/>
    <n v="0"/>
    <n v="0"/>
    <n v="0"/>
    <n v="0"/>
    <n v="0"/>
    <n v="0"/>
    <n v="0"/>
    <n v="0"/>
    <n v="0"/>
    <n v="0"/>
    <x v="0"/>
    <e v="#REF!"/>
    <x v="0"/>
  </r>
  <r>
    <s v="N73I55K8HM0ELITE GREY"/>
    <s v="12/01/2021"/>
    <d v="2021-05-06T00:00:00"/>
    <m/>
    <x v="0"/>
    <x v="7"/>
    <s v="004.307.087.086"/>
    <s v="N73I55K8HM0"/>
    <s v="SS T-SHIRT_CORE"/>
    <s v="G9I1"/>
    <s v="ELITE GREY"/>
    <s v="ORGANIC COTTON 160GSM"/>
    <s v="BD"/>
    <n v="18"/>
    <x v="0"/>
    <n v="9000"/>
    <n v="69"/>
    <n v="5.58"/>
    <n v="0.31"/>
    <m/>
    <m/>
    <m/>
    <m/>
    <m/>
    <m/>
    <m/>
    <m/>
    <m/>
    <n v="0"/>
    <n v="0"/>
    <n v="0"/>
    <n v="0"/>
    <n v="0"/>
    <n v="0"/>
    <n v="0"/>
    <n v="0"/>
    <n v="0"/>
    <n v="0"/>
    <n v="0"/>
    <n v="0"/>
    <n v="0"/>
    <n v="0"/>
    <n v="0"/>
    <n v="0"/>
    <n v="0"/>
    <n v="0"/>
    <n v="0"/>
    <n v="0"/>
    <n v="0"/>
    <n v="0"/>
    <n v="0"/>
    <n v="0"/>
    <n v="0"/>
    <x v="0"/>
    <e v="#REF!"/>
    <x v="0"/>
  </r>
  <r>
    <s v="N73I55K8HM0HIGH DEF BLUE"/>
    <s v="12/01/2021"/>
    <d v="2021-05-06T00:00:00"/>
    <m/>
    <x v="0"/>
    <x v="7"/>
    <s v="004.307.087.086"/>
    <s v="N73I55K8HM0"/>
    <s v="SS T-SHIRT_CORE"/>
    <s v="HDFB"/>
    <s v="HIGH DEF BLUE"/>
    <s v="ORGANIC COTTON 160GSM"/>
    <s v="BD"/>
    <n v="18"/>
    <x v="0"/>
    <n v="9000"/>
    <n v="69"/>
    <n v="5.58"/>
    <n v="0.31"/>
    <m/>
    <m/>
    <m/>
    <m/>
    <m/>
    <m/>
    <m/>
    <m/>
    <m/>
    <n v="0"/>
    <n v="0"/>
    <n v="0"/>
    <n v="0"/>
    <n v="0"/>
    <n v="0"/>
    <n v="0"/>
    <n v="0"/>
    <n v="0"/>
    <n v="0"/>
    <n v="0"/>
    <n v="0"/>
    <n v="0"/>
    <n v="0"/>
    <n v="0"/>
    <n v="0"/>
    <n v="0"/>
    <n v="0"/>
    <n v="0"/>
    <n v="0"/>
    <n v="0"/>
    <n v="0"/>
    <n v="0"/>
    <n v="0"/>
    <n v="0"/>
    <x v="0"/>
    <e v="#REF!"/>
    <x v="0"/>
  </r>
  <r>
    <s v="N73Q10KAUG0DECK BLUE"/>
    <s v="12/01/2021"/>
    <d v="2021-05-06T00:00:00"/>
    <m/>
    <x v="0"/>
    <x v="7"/>
    <s v="004.307.089.081"/>
    <s v="N73Q10KAUG0"/>
    <s v="LS FLEECE_CORE"/>
    <s v="C765"/>
    <s v="DECK BLUE"/>
    <s v="ORGANIC FRENCH TERRY 250GSM"/>
    <s v="BD"/>
    <n v="29"/>
    <x v="0"/>
    <n v="19000"/>
    <n v="119"/>
    <n v="8.99"/>
    <n v="0.31"/>
    <m/>
    <m/>
    <m/>
    <m/>
    <m/>
    <m/>
    <m/>
    <m/>
    <m/>
    <n v="0"/>
    <n v="0"/>
    <n v="0"/>
    <n v="0"/>
    <n v="0"/>
    <n v="0"/>
    <n v="0"/>
    <n v="0"/>
    <n v="0"/>
    <n v="0"/>
    <n v="0"/>
    <n v="0"/>
    <n v="0"/>
    <n v="0"/>
    <n v="0"/>
    <n v="0"/>
    <n v="0"/>
    <n v="0"/>
    <n v="0"/>
    <n v="0"/>
    <n v="0"/>
    <n v="0"/>
    <n v="0"/>
    <n v="0"/>
    <n v="0"/>
    <x v="0"/>
    <e v="#REF!"/>
    <x v="0"/>
  </r>
  <r>
    <s v="N73Q10KAUG0Light Heather Grey"/>
    <s v="12/01/2021"/>
    <d v="2021-05-06T00:00:00"/>
    <m/>
    <x v="0"/>
    <x v="7"/>
    <s v="004.307.089.081"/>
    <s v="N73Q10KAUG0"/>
    <s v="LS FLEECE_CORE"/>
    <s v="M90"/>
    <s v="Light Heather Grey"/>
    <s v="ORGANIC FRENCH TERRY 250GSM"/>
    <s v="BD"/>
    <n v="29"/>
    <x v="0"/>
    <n v="19000"/>
    <n v="119"/>
    <n v="8.99"/>
    <n v="0.31"/>
    <m/>
    <m/>
    <m/>
    <m/>
    <m/>
    <m/>
    <m/>
    <m/>
    <m/>
    <n v="0"/>
    <n v="0"/>
    <n v="0"/>
    <n v="0"/>
    <n v="0"/>
    <n v="0"/>
    <n v="0"/>
    <n v="0"/>
    <n v="0"/>
    <n v="0"/>
    <n v="0"/>
    <n v="0"/>
    <n v="0"/>
    <n v="0"/>
    <n v="0"/>
    <n v="0"/>
    <n v="0"/>
    <n v="0"/>
    <n v="0"/>
    <n v="0"/>
    <n v="0"/>
    <n v="0"/>
    <n v="0"/>
    <n v="0"/>
    <n v="0"/>
    <x v="0"/>
    <e v="#REF!"/>
    <x v="0"/>
  </r>
  <r>
    <s v="N73Q10KAUG0TRUE WHITE A000"/>
    <s v="12/01/2021"/>
    <d v="2021-05-06T00:00:00"/>
    <m/>
    <x v="0"/>
    <x v="7"/>
    <s v="004.307.089.081"/>
    <s v="N73Q10KAUG0"/>
    <s v="LS FLEECE_CORE"/>
    <s v="TWHT"/>
    <s v="TRUE WHITE A000"/>
    <s v="ORGANIC FRENCH TERRY 250GSM"/>
    <s v="BD"/>
    <n v="29"/>
    <x v="0"/>
    <n v="19000"/>
    <n v="119"/>
    <n v="8.99"/>
    <n v="0.31"/>
    <m/>
    <m/>
    <m/>
    <m/>
    <m/>
    <m/>
    <m/>
    <m/>
    <m/>
    <n v="0"/>
    <n v="0"/>
    <n v="0"/>
    <n v="0"/>
    <n v="0"/>
    <n v="0"/>
    <n v="0"/>
    <n v="0"/>
    <n v="0"/>
    <n v="0"/>
    <n v="0"/>
    <n v="0"/>
    <n v="0"/>
    <n v="0"/>
    <n v="0"/>
    <n v="0"/>
    <n v="0"/>
    <n v="0"/>
    <n v="0"/>
    <n v="0"/>
    <n v="0"/>
    <n v="0"/>
    <n v="0"/>
    <n v="0"/>
    <n v="0"/>
    <x v="0"/>
    <e v="#REF!"/>
    <x v="0"/>
  </r>
  <r>
    <s v="N81H07WE5W0BLUE NAVY"/>
    <s v="12/01/2021"/>
    <d v="2021-05-06T00:00:00"/>
    <m/>
    <x v="1"/>
    <x v="7"/>
    <s v="004.307.090.094"/>
    <s v="N81H07WE5W0"/>
    <s v="ADJUSTABLE LS SHIRT_CORE"/>
    <s v="G720"/>
    <s v="BLUE NAVY"/>
    <s v="ORGANIC STR. POPELINE 130GSM"/>
    <s v="IN"/>
    <n v="36"/>
    <x v="0"/>
    <n v="29000"/>
    <n v="149"/>
    <n v="11.16"/>
    <n v="0.31"/>
    <m/>
    <m/>
    <m/>
    <m/>
    <m/>
    <m/>
    <m/>
    <m/>
    <m/>
    <n v="0"/>
    <n v="0"/>
    <n v="0"/>
    <n v="0"/>
    <n v="0"/>
    <n v="0"/>
    <n v="0"/>
    <n v="0"/>
    <n v="0"/>
    <n v="0"/>
    <n v="0"/>
    <n v="0"/>
    <n v="0"/>
    <n v="0"/>
    <n v="0"/>
    <n v="0"/>
    <n v="0"/>
    <n v="0"/>
    <n v="0"/>
    <n v="0"/>
    <n v="0"/>
    <n v="0"/>
    <n v="0"/>
    <n v="0"/>
    <n v="0"/>
    <x v="0"/>
    <e v="#REF!"/>
    <x v="0"/>
  </r>
  <r>
    <s v="N81H07WE5W0TRUE WHITE A000"/>
    <s v="12/01/2021"/>
    <d v="2021-05-06T00:00:00"/>
    <m/>
    <x v="1"/>
    <x v="7"/>
    <s v="004.307.090.094"/>
    <s v="N81H07WE5W0"/>
    <s v="ADJUSTABLE LS SHIRT_CORE"/>
    <s v="TWHT"/>
    <s v="TRUE WHITE A000"/>
    <s v="ORGANIC STR. POPELINE 130GSM"/>
    <s v="IN"/>
    <n v="36"/>
    <x v="0"/>
    <n v="29000"/>
    <n v="149"/>
    <n v="11.16"/>
    <n v="0.31"/>
    <m/>
    <m/>
    <m/>
    <m/>
    <m/>
    <m/>
    <m/>
    <m/>
    <m/>
    <n v="0"/>
    <n v="0"/>
    <n v="0"/>
    <n v="0"/>
    <n v="0"/>
    <n v="0"/>
    <n v="0"/>
    <n v="0"/>
    <n v="0"/>
    <n v="0"/>
    <n v="0"/>
    <n v="0"/>
    <n v="0"/>
    <n v="0"/>
    <n v="0"/>
    <n v="0"/>
    <n v="0"/>
    <n v="0"/>
    <n v="0"/>
    <n v="0"/>
    <n v="0"/>
    <n v="0"/>
    <n v="0"/>
    <n v="0"/>
    <n v="0"/>
    <x v="0"/>
    <e v="#REF!"/>
    <x v="0"/>
  </r>
  <r>
    <s v="N84I24K8HM0DECK BLUE"/>
    <s v="12/01/2021"/>
    <d v="2021-05-06T00:00:00"/>
    <m/>
    <x v="0"/>
    <x v="7"/>
    <s v="004.307.087.087"/>
    <s v="N84I24K8HM0"/>
    <s v="LS T-SHIRT_CORE"/>
    <s v="DEKB"/>
    <s v="DECK BLUE"/>
    <s v="ORGANIC COTTON 160GSM"/>
    <s v="BD"/>
    <n v="20"/>
    <x v="0"/>
    <n v="19000"/>
    <n v="79"/>
    <n v="6.2"/>
    <n v="0.31"/>
    <m/>
    <m/>
    <m/>
    <m/>
    <m/>
    <m/>
    <m/>
    <m/>
    <m/>
    <n v="0"/>
    <n v="0"/>
    <n v="0"/>
    <n v="0"/>
    <n v="0"/>
    <n v="0"/>
    <n v="0"/>
    <n v="0"/>
    <n v="0"/>
    <n v="0"/>
    <n v="0"/>
    <n v="0"/>
    <n v="0"/>
    <n v="0"/>
    <n v="0"/>
    <n v="0"/>
    <n v="0"/>
    <n v="0"/>
    <n v="0"/>
    <n v="0"/>
    <n v="0"/>
    <n v="0"/>
    <n v="0"/>
    <n v="0"/>
    <n v="0"/>
    <x v="0"/>
    <e v="#REF!"/>
    <x v="0"/>
  </r>
  <r>
    <s v="N84I24K8HM0Jet Black A996"/>
    <s v="12/01/2021"/>
    <d v="2021-05-06T00:00:00"/>
    <m/>
    <x v="0"/>
    <x v="7"/>
    <s v="004.307.087.087"/>
    <s v="N84I24K8HM0"/>
    <s v="LS T-SHIRT_CORE"/>
    <s v="JBLK"/>
    <s v="Jet Black A996"/>
    <s v="ORGANIC COTTON 160GSM"/>
    <s v="BD"/>
    <n v="20"/>
    <x v="0"/>
    <n v="19000"/>
    <n v="79"/>
    <n v="6.2"/>
    <n v="0.31"/>
    <m/>
    <m/>
    <m/>
    <m/>
    <m/>
    <m/>
    <m/>
    <m/>
    <m/>
    <n v="0"/>
    <n v="0"/>
    <n v="0"/>
    <n v="0"/>
    <n v="0"/>
    <n v="0"/>
    <n v="0"/>
    <n v="0"/>
    <n v="0"/>
    <n v="0"/>
    <n v="0"/>
    <n v="0"/>
    <n v="0"/>
    <n v="0"/>
    <n v="0"/>
    <n v="0"/>
    <n v="0"/>
    <n v="0"/>
    <n v="0"/>
    <n v="0"/>
    <n v="0"/>
    <n v="0"/>
    <n v="0"/>
    <n v="0"/>
    <n v="0"/>
    <x v="0"/>
    <e v="#REF!"/>
    <x v="0"/>
  </r>
  <r>
    <s v="N84I24K8HM0RED HOT"/>
    <s v="12/01/2021"/>
    <d v="2021-05-06T00:00:00"/>
    <m/>
    <x v="0"/>
    <x v="7"/>
    <s v="004.307.087.087"/>
    <s v="N84I24K8HM0"/>
    <s v="LS T-SHIRT_CORE"/>
    <s v="RHT"/>
    <s v="RED HOT"/>
    <s v="ORGANIC COTTON 160GSM"/>
    <s v="BD"/>
    <n v="20"/>
    <x v="0"/>
    <n v="19000"/>
    <n v="79"/>
    <n v="6.2"/>
    <n v="0.31"/>
    <m/>
    <m/>
    <m/>
    <m/>
    <m/>
    <m/>
    <m/>
    <m/>
    <m/>
    <n v="0"/>
    <n v="0"/>
    <n v="0"/>
    <n v="0"/>
    <n v="0"/>
    <n v="0"/>
    <n v="0"/>
    <n v="0"/>
    <n v="0"/>
    <n v="0"/>
    <n v="0"/>
    <n v="0"/>
    <n v="0"/>
    <n v="0"/>
    <n v="0"/>
    <n v="0"/>
    <n v="0"/>
    <n v="0"/>
    <n v="0"/>
    <n v="0"/>
    <n v="0"/>
    <n v="0"/>
    <n v="0"/>
    <n v="0"/>
    <n v="0"/>
    <x v="0"/>
    <e v="#REF!"/>
    <x v="3"/>
  </r>
  <r>
    <m/>
    <s v="12/01/2021"/>
    <d v="2021-05-06T00:00:00"/>
    <m/>
    <x v="0"/>
    <x v="7"/>
    <s v="004.307.087.087"/>
    <s v="N84I24K8HM0"/>
    <s v="LS T-SHIRT_CORE"/>
    <s v="TWHT"/>
    <s v="TRUE WHITE A000"/>
    <s v="ORGANIC COTTON 160GSM"/>
    <s v="BD"/>
    <n v="20"/>
    <x v="0"/>
    <n v="19000"/>
    <n v="79"/>
    <n v="6.2"/>
    <n v="0.31"/>
    <m/>
    <m/>
    <m/>
    <m/>
    <m/>
    <m/>
    <m/>
    <m/>
    <m/>
    <n v="0"/>
    <n v="0"/>
    <n v="0"/>
    <n v="0"/>
    <n v="0"/>
    <n v="0"/>
    <n v="0"/>
    <n v="0"/>
    <n v="0"/>
    <n v="0"/>
    <n v="0"/>
    <n v="0"/>
    <n v="0"/>
    <n v="0"/>
    <n v="0"/>
    <n v="0"/>
    <n v="0"/>
    <n v="0"/>
    <n v="0"/>
    <n v="0"/>
    <n v="0"/>
    <n v="0"/>
    <n v="0"/>
    <n v="0"/>
    <n v="0"/>
    <x v="0"/>
    <m/>
    <x v="1"/>
  </r>
  <r>
    <m/>
    <s v="12/01/2021"/>
    <d v="2021-05-06T00:00:00"/>
    <m/>
    <x v="0"/>
    <x v="7"/>
    <s v="004.307.087.087"/>
    <s v="N84I24K8HM0"/>
    <s v="LS T-SHIRT_CORE"/>
    <s v="M90"/>
    <s v="Light Heather Grey"/>
    <s v="ORGANIC COTTON 160GSM"/>
    <s v="BD"/>
    <n v="20"/>
    <x v="0"/>
    <n v="19000"/>
    <n v="79"/>
    <n v="6.2"/>
    <n v="0.31"/>
    <m/>
    <m/>
    <m/>
    <m/>
    <m/>
    <m/>
    <m/>
    <m/>
    <m/>
    <n v="0"/>
    <n v="0"/>
    <n v="0"/>
    <n v="0"/>
    <n v="0"/>
    <n v="0"/>
    <n v="0"/>
    <n v="0"/>
    <n v="0"/>
    <n v="0"/>
    <n v="0"/>
    <n v="0"/>
    <n v="0"/>
    <n v="0"/>
    <n v="0"/>
    <n v="0"/>
    <n v="0"/>
    <n v="0"/>
    <n v="0"/>
    <n v="0"/>
    <n v="0"/>
    <n v="0"/>
    <n v="0"/>
    <n v="0"/>
    <n v="0"/>
    <x v="0"/>
    <m/>
    <x v="1"/>
  </r>
  <r>
    <m/>
    <s v="12/01/2021"/>
    <d v="2021-05-06T00:00:00"/>
    <m/>
    <x v="0"/>
    <x v="7"/>
    <s v="004.307.015.015"/>
    <s v="N93Q17KAUG0"/>
    <s v="ACTIVE PANTS_CORE"/>
    <s v="C765"/>
    <s v="DECK BLUE"/>
    <s v="ORGANIC FRENCH TERRY 250GSM"/>
    <s v="BD"/>
    <n v="26"/>
    <x v="0"/>
    <n v="19000"/>
    <n v="109"/>
    <n v="8.06"/>
    <n v="0.31"/>
    <m/>
    <m/>
    <m/>
    <m/>
    <m/>
    <m/>
    <m/>
    <m/>
    <m/>
    <n v="0"/>
    <n v="0"/>
    <n v="0"/>
    <n v="0"/>
    <n v="0"/>
    <n v="0"/>
    <n v="0"/>
    <n v="0"/>
    <n v="0"/>
    <n v="0"/>
    <n v="0"/>
    <n v="0"/>
    <n v="0"/>
    <n v="0"/>
    <n v="0"/>
    <n v="0"/>
    <n v="0"/>
    <n v="0"/>
    <n v="0"/>
    <n v="0"/>
    <n v="0"/>
    <n v="0"/>
    <n v="0"/>
    <n v="0"/>
    <n v="0"/>
    <x v="0"/>
    <m/>
    <x v="1"/>
  </r>
  <r>
    <m/>
    <s v="12/01/2021"/>
    <d v="2021-05-06T00:00:00"/>
    <m/>
    <x v="0"/>
    <x v="7"/>
    <s v="004.307.015.015"/>
    <s v="N93Q17KAUG0"/>
    <s v="ACTIVE PANTS_CORE"/>
    <s v="JBLK"/>
    <s v="Jet Black A996"/>
    <s v="ORGANIC FRENCH TERRY 250GSM"/>
    <s v="BD"/>
    <n v="26"/>
    <x v="0"/>
    <n v="19000"/>
    <n v="109"/>
    <n v="8.06"/>
    <n v="0.31"/>
    <m/>
    <m/>
    <m/>
    <m/>
    <m/>
    <m/>
    <m/>
    <m/>
    <m/>
    <n v="0"/>
    <n v="0"/>
    <n v="0"/>
    <n v="0"/>
    <n v="0"/>
    <n v="0"/>
    <n v="0"/>
    <n v="0"/>
    <n v="0"/>
    <n v="0"/>
    <n v="0"/>
    <n v="0"/>
    <n v="0"/>
    <n v="0"/>
    <n v="0"/>
    <n v="0"/>
    <n v="0"/>
    <n v="0"/>
    <n v="0"/>
    <n v="0"/>
    <n v="0"/>
    <n v="0"/>
    <n v="0"/>
    <n v="0"/>
    <n v="0"/>
    <x v="0"/>
    <m/>
    <x v="1"/>
  </r>
  <r>
    <m/>
    <s v="12/01/2021"/>
    <d v="2021-05-06T00:00:00"/>
    <m/>
    <x v="0"/>
    <x v="7"/>
    <s v="004.307.015.015"/>
    <s v="N93Q17KAUG0"/>
    <s v="ACTIVE PANTS_CORE"/>
    <s v="M90"/>
    <s v="Light Heather Grey"/>
    <s v="ORGANIC FRENCH TERRY 250GSM"/>
    <s v="BD"/>
    <n v="26"/>
    <x v="0"/>
    <n v="19000"/>
    <n v="109"/>
    <n v="8.06"/>
    <n v="0.31"/>
    <m/>
    <m/>
    <m/>
    <m/>
    <m/>
    <m/>
    <m/>
    <m/>
    <m/>
    <n v="0"/>
    <n v="0"/>
    <n v="0"/>
    <n v="0"/>
    <n v="0"/>
    <n v="0"/>
    <n v="0"/>
    <n v="0"/>
    <n v="0"/>
    <n v="0"/>
    <n v="0"/>
    <n v="0"/>
    <n v="0"/>
    <n v="0"/>
    <n v="0"/>
    <n v="0"/>
    <n v="0"/>
    <n v="0"/>
    <n v="0"/>
    <n v="0"/>
    <n v="0"/>
    <n v="0"/>
    <n v="0"/>
    <n v="0"/>
    <n v="0"/>
    <x v="0"/>
    <m/>
    <x v="1"/>
  </r>
  <r>
    <m/>
    <s v="12/01/2021"/>
    <d v="2021-05-06T00:00:00"/>
    <m/>
    <x v="0"/>
    <x v="7"/>
    <s v="004.306.009.025"/>
    <s v="N93Q18KAUG0"/>
    <s v="ACTIVE SHORTS_CORE"/>
    <s v="C765"/>
    <s v="DECK BLUE"/>
    <s v="ORGANIC FRENCH TERRY 250GSM"/>
    <s v="BD"/>
    <n v="22"/>
    <x v="0"/>
    <n v="19000"/>
    <n v="89"/>
    <n v="6.82"/>
    <n v="0.31"/>
    <m/>
    <m/>
    <m/>
    <m/>
    <m/>
    <m/>
    <m/>
    <m/>
    <m/>
    <n v="0"/>
    <n v="0"/>
    <n v="0"/>
    <n v="0"/>
    <n v="0"/>
    <n v="0"/>
    <n v="0"/>
    <n v="0"/>
    <n v="0"/>
    <n v="0"/>
    <n v="0"/>
    <n v="0"/>
    <n v="0"/>
    <n v="0"/>
    <n v="0"/>
    <n v="0"/>
    <n v="0"/>
    <n v="0"/>
    <n v="0"/>
    <n v="0"/>
    <n v="0"/>
    <n v="0"/>
    <n v="0"/>
    <n v="0"/>
    <n v="0"/>
    <x v="0"/>
    <m/>
    <x v="1"/>
  </r>
  <r>
    <m/>
    <s v="12/01/2021"/>
    <d v="2021-05-06T00:00:00"/>
    <m/>
    <x v="0"/>
    <x v="7"/>
    <s v="004.306.009.025"/>
    <s v="N93Q18KAUG0"/>
    <s v="ACTIVE SHORTS_CORE"/>
    <s v="JBLK"/>
    <s v="Jet Black A996"/>
    <s v="ORGANIC FRENCH TERRY 250GSM"/>
    <s v="BD"/>
    <n v="22"/>
    <x v="0"/>
    <n v="19000"/>
    <n v="89"/>
    <n v="6.82"/>
    <n v="0.31"/>
    <m/>
    <m/>
    <m/>
    <m/>
    <m/>
    <m/>
    <m/>
    <m/>
    <m/>
    <n v="0"/>
    <n v="0"/>
    <n v="0"/>
    <n v="0"/>
    <n v="0"/>
    <n v="0"/>
    <n v="0"/>
    <n v="0"/>
    <n v="0"/>
    <n v="0"/>
    <n v="0"/>
    <n v="0"/>
    <n v="0"/>
    <n v="0"/>
    <n v="0"/>
    <n v="0"/>
    <n v="0"/>
    <n v="0"/>
    <n v="0"/>
    <n v="0"/>
    <n v="0"/>
    <n v="0"/>
    <n v="0"/>
    <n v="0"/>
    <n v="0"/>
    <x v="0"/>
    <m/>
    <x v="1"/>
  </r>
  <r>
    <m/>
    <s v="12/01/2021"/>
    <d v="2021-05-06T00:00:00"/>
    <m/>
    <x v="0"/>
    <x v="7"/>
    <s v="004.306.009.025"/>
    <s v="N93Q18KAUG0"/>
    <s v="ACTIVE SHORTS_CORE"/>
    <s v="M90"/>
    <s v="Light Heather Grey"/>
    <s v="ORGANIC FRENCH TERRY 250GSM"/>
    <s v="BD"/>
    <n v="22"/>
    <x v="0"/>
    <n v="19000"/>
    <n v="89"/>
    <n v="6.82"/>
    <n v="0.31"/>
    <m/>
    <m/>
    <m/>
    <m/>
    <m/>
    <m/>
    <m/>
    <m/>
    <m/>
    <n v="0"/>
    <n v="0"/>
    <n v="0"/>
    <n v="0"/>
    <n v="0"/>
    <n v="0"/>
    <n v="0"/>
    <n v="0"/>
    <n v="0"/>
    <n v="0"/>
    <n v="0"/>
    <n v="0"/>
    <n v="0"/>
    <n v="0"/>
    <n v="0"/>
    <n v="0"/>
    <n v="0"/>
    <n v="0"/>
    <n v="0"/>
    <n v="0"/>
    <n v="0"/>
    <n v="0"/>
    <n v="0"/>
    <n v="0"/>
    <n v="0"/>
    <x v="0"/>
    <m/>
    <x v="1"/>
  </r>
  <r>
    <m/>
    <s v="12/01/2021"/>
    <d v="2021-05-06T00:00:00"/>
    <m/>
    <x v="0"/>
    <x v="8"/>
    <s v="004.306.007.089"/>
    <s v="P2RG00K85Z0"/>
    <s v="SHORTIE"/>
    <s v="S076"/>
    <s v="WHITE  &amp; BLUE STRIPE "/>
    <s v="INTERLOCK Y/D 190GSM"/>
    <s v="IN"/>
    <n v="26"/>
    <x v="0"/>
    <n v="19000"/>
    <n v="109"/>
    <n v="8.06"/>
    <n v="0.31"/>
    <m/>
    <m/>
    <m/>
    <m/>
    <m/>
    <m/>
    <m/>
    <m/>
    <m/>
    <n v="0"/>
    <n v="0"/>
    <n v="0"/>
    <n v="0"/>
    <n v="0"/>
    <n v="0"/>
    <n v="0"/>
    <n v="0"/>
    <n v="0"/>
    <n v="0"/>
    <n v="0"/>
    <n v="0"/>
    <n v="0"/>
    <n v="0"/>
    <n v="0"/>
    <n v="0"/>
    <n v="0"/>
    <n v="0"/>
    <n v="0"/>
    <n v="0"/>
    <n v="0"/>
    <n v="0"/>
    <n v="0"/>
    <n v="0"/>
    <n v="0"/>
    <x v="0"/>
    <m/>
    <x v="1"/>
  </r>
  <r>
    <m/>
    <s v="12/01/2021"/>
    <d v="2021-05-06T00:00:00"/>
    <m/>
    <x v="0"/>
    <x v="8"/>
    <s v="004.304.094.100"/>
    <s v="P2RG01KA6W0"/>
    <s v="SET HOODED VEST+LS BODY+PANTS"/>
    <s v="PWA7"/>
    <s v="BLUE GUESS PRINT"/>
    <s v="SUSTAINABLE INTERLOCK 190"/>
    <s v="IN"/>
    <n v="42"/>
    <x v="0"/>
    <n v="29000"/>
    <n v="169"/>
    <n v="13.02"/>
    <n v="0.31"/>
    <m/>
    <m/>
    <m/>
    <m/>
    <m/>
    <m/>
    <m/>
    <m/>
    <m/>
    <n v="0"/>
    <n v="0"/>
    <n v="0"/>
    <n v="0"/>
    <n v="0"/>
    <n v="0"/>
    <n v="0"/>
    <n v="0"/>
    <n v="0"/>
    <n v="0"/>
    <n v="0"/>
    <n v="0"/>
    <n v="0"/>
    <n v="0"/>
    <n v="0"/>
    <n v="0"/>
    <n v="0"/>
    <n v="0"/>
    <n v="0"/>
    <n v="0"/>
    <n v="0"/>
    <n v="0"/>
    <n v="0"/>
    <n v="0"/>
    <n v="0"/>
    <x v="0"/>
    <m/>
    <x v="1"/>
  </r>
  <r>
    <m/>
    <s v="12/01/2021"/>
    <d v="2021-05-06T00:00:00"/>
    <m/>
    <x v="0"/>
    <x v="8"/>
    <s v="004.304.094.100"/>
    <s v="P2RG02K83S0"/>
    <s v="SET SS BODY+LS BODY+PANTS"/>
    <s v="F90P"/>
    <s v="BLUE GREY GREEN COMBO"/>
    <s v="INTERLOCK 190GSM"/>
    <s v="IN"/>
    <n v="39"/>
    <x v="0"/>
    <n v="29000"/>
    <n v="159"/>
    <n v="12.09"/>
    <n v="0.31"/>
    <m/>
    <m/>
    <m/>
    <m/>
    <m/>
    <m/>
    <m/>
    <m/>
    <m/>
    <n v="0"/>
    <n v="0"/>
    <n v="0"/>
    <n v="0"/>
    <n v="0"/>
    <n v="0"/>
    <n v="0"/>
    <n v="0"/>
    <n v="0"/>
    <n v="0"/>
    <n v="0"/>
    <n v="0"/>
    <n v="0"/>
    <n v="0"/>
    <n v="0"/>
    <n v="0"/>
    <n v="0"/>
    <n v="0"/>
    <n v="0"/>
    <n v="0"/>
    <n v="0"/>
    <n v="0"/>
    <n v="0"/>
    <n v="0"/>
    <n v="0"/>
    <x v="0"/>
    <m/>
    <x v="1"/>
  </r>
  <r>
    <m/>
    <s v="12/01/2021"/>
    <d v="2021-05-06T00:00:00"/>
    <m/>
    <x v="0"/>
    <x v="8"/>
    <s v="004.304.094.100"/>
    <s v="P2RG03KA6W0"/>
    <s v="SET 4PCS LS BODY"/>
    <s v="F74A"/>
    <s v="BLUE GREY/OFF WHITE COMBO"/>
    <s v="SUSTAINABLE INTERLOCK 190"/>
    <s v="IN"/>
    <n v="49"/>
    <x v="0"/>
    <n v="39000"/>
    <n v="199"/>
    <n v="15.19"/>
    <n v="0.31"/>
    <m/>
    <m/>
    <m/>
    <m/>
    <m/>
    <m/>
    <m/>
    <m/>
    <m/>
    <n v="0"/>
    <n v="0"/>
    <n v="0"/>
    <n v="0"/>
    <n v="0"/>
    <n v="0"/>
    <n v="0"/>
    <n v="0"/>
    <n v="0"/>
    <n v="0"/>
    <n v="0"/>
    <n v="0"/>
    <n v="0"/>
    <n v="0"/>
    <n v="0"/>
    <n v="0"/>
    <n v="0"/>
    <n v="0"/>
    <n v="0"/>
    <n v="0"/>
    <n v="0"/>
    <n v="0"/>
    <n v="0"/>
    <n v="0"/>
    <n v="0"/>
    <x v="0"/>
    <m/>
    <x v="1"/>
  </r>
  <r>
    <m/>
    <s v="12/01/2021"/>
    <d v="2021-05-06T00:00:00"/>
    <m/>
    <x v="0"/>
    <x v="8"/>
    <s v="004.304.095.095"/>
    <s v="P2RG05KA6W0"/>
    <s v="SET LS BODY + PANTS"/>
    <s v="P262"/>
    <s v="BLUE ANCHOR PRINT"/>
    <s v="SUSTAINABLE INTERLOCK 190"/>
    <s v="CN"/>
    <n v="36"/>
    <x v="0"/>
    <n v="29000"/>
    <n v="149"/>
    <n v="11.16"/>
    <n v="0.31"/>
    <m/>
    <m/>
    <m/>
    <m/>
    <m/>
    <m/>
    <m/>
    <m/>
    <m/>
    <n v="0"/>
    <n v="0"/>
    <n v="0"/>
    <n v="0"/>
    <n v="0"/>
    <n v="0"/>
    <n v="0"/>
    <n v="0"/>
    <n v="0"/>
    <n v="0"/>
    <n v="0"/>
    <n v="0"/>
    <n v="0"/>
    <n v="0"/>
    <n v="0"/>
    <n v="0"/>
    <n v="0"/>
    <n v="0"/>
    <n v="0"/>
    <n v="0"/>
    <n v="0"/>
    <n v="0"/>
    <n v="0"/>
    <n v="0"/>
    <n v="0"/>
    <x v="0"/>
    <m/>
    <x v="1"/>
  </r>
  <r>
    <m/>
    <s v="12/01/2021"/>
    <d v="2021-05-06T00:00:00"/>
    <m/>
    <x v="0"/>
    <x v="2"/>
    <s v="004.308.046.046"/>
    <s v="S2RG00J1311"/>
    <s v="JERSEY SHORTIE"/>
    <s v="G6K9"/>
    <s v="BALLET PINK"/>
    <s v="ORGANIC STRETCH JERSEY 180"/>
    <s v="CN"/>
    <n v="26"/>
    <x v="0"/>
    <n v="19000"/>
    <n v="109"/>
    <n v="8.06"/>
    <n v="0.31"/>
    <m/>
    <m/>
    <m/>
    <m/>
    <m/>
    <m/>
    <m/>
    <m/>
    <m/>
    <n v="0"/>
    <n v="0"/>
    <n v="0"/>
    <n v="0"/>
    <n v="0"/>
    <n v="0"/>
    <n v="0"/>
    <n v="0"/>
    <n v="0"/>
    <n v="0"/>
    <n v="0"/>
    <n v="0"/>
    <n v="0"/>
    <n v="0"/>
    <n v="0"/>
    <n v="0"/>
    <n v="0"/>
    <n v="0"/>
    <n v="0"/>
    <n v="0"/>
    <n v="0"/>
    <n v="0"/>
    <n v="0"/>
    <n v="0"/>
    <n v="0"/>
    <x v="0"/>
    <m/>
    <x v="1"/>
  </r>
  <r>
    <m/>
    <s v="12/01/2021"/>
    <d v="2021-05-06T00:00:00"/>
    <m/>
    <x v="0"/>
    <x v="2"/>
    <s v="004.308.094.100"/>
    <s v="S2RG01J1311"/>
    <s v="SET VEST+SS T-SHIRT+LEGGINGS"/>
    <s v="G6K9"/>
    <s v="BALLET PINK"/>
    <s v="ORGANIC STRETCH JERSEY 180"/>
    <s v="CN"/>
    <n v="42"/>
    <x v="0"/>
    <n v="29000"/>
    <n v="169"/>
    <n v="13.02"/>
    <n v="0.31"/>
    <m/>
    <m/>
    <m/>
    <m/>
    <m/>
    <m/>
    <m/>
    <m/>
    <m/>
    <n v="0"/>
    <n v="0"/>
    <n v="0"/>
    <n v="0"/>
    <n v="0"/>
    <n v="0"/>
    <n v="0"/>
    <n v="0"/>
    <n v="0"/>
    <n v="0"/>
    <n v="0"/>
    <n v="0"/>
    <n v="0"/>
    <n v="0"/>
    <n v="0"/>
    <n v="0"/>
    <n v="0"/>
    <n v="0"/>
    <n v="0"/>
    <n v="0"/>
    <n v="0"/>
    <n v="0"/>
    <n v="0"/>
    <n v="0"/>
    <n v="0"/>
    <x v="0"/>
    <m/>
    <x v="1"/>
  </r>
  <r>
    <m/>
    <s v="12/01/2021"/>
    <d v="2021-05-06T00:00:00"/>
    <m/>
    <x v="0"/>
    <x v="2"/>
    <s v="004.308.094.100"/>
    <s v="S2RG02J1300"/>
    <s v="SET 4PCS SS BODY"/>
    <s v="F982"/>
    <s v="GREY PINK COMBO"/>
    <s v="STRETCH JERSEY 180 SOLID"/>
    <s v="IN"/>
    <n v="49"/>
    <x v="0"/>
    <n v="39000"/>
    <n v="199"/>
    <n v="15.19"/>
    <n v="0.31"/>
    <m/>
    <m/>
    <m/>
    <m/>
    <m/>
    <m/>
    <m/>
    <m/>
    <m/>
    <n v="0"/>
    <n v="0"/>
    <n v="0"/>
    <n v="0"/>
    <n v="0"/>
    <n v="0"/>
    <n v="0"/>
    <n v="0"/>
    <n v="0"/>
    <n v="0"/>
    <n v="0"/>
    <n v="0"/>
    <n v="0"/>
    <n v="0"/>
    <n v="0"/>
    <n v="0"/>
    <n v="0"/>
    <n v="0"/>
    <n v="0"/>
    <n v="0"/>
    <n v="0"/>
    <n v="0"/>
    <n v="0"/>
    <n v="0"/>
    <n v="0"/>
    <x v="0"/>
    <m/>
    <x v="1"/>
  </r>
  <r>
    <m/>
    <s v="12/01/2021"/>
    <d v="2021-05-06T00:00:00"/>
    <m/>
    <x v="0"/>
    <x v="2"/>
    <s v="004.308.046.046"/>
    <s v="S2RG03J1311"/>
    <s v="SS DRESS BODYSUIT"/>
    <s v="G6K9"/>
    <s v="BALLET PINK"/>
    <s v="ORGANIC STRETCH JERSEY 180"/>
    <s v="CN"/>
    <n v="29"/>
    <x v="0"/>
    <n v="19000"/>
    <n v="119"/>
    <n v="8.99"/>
    <n v="0.31"/>
    <m/>
    <m/>
    <m/>
    <m/>
    <m/>
    <m/>
    <m/>
    <m/>
    <m/>
    <n v="0"/>
    <n v="0"/>
    <n v="0"/>
    <n v="0"/>
    <n v="0"/>
    <n v="0"/>
    <n v="0"/>
    <n v="0"/>
    <n v="0"/>
    <n v="0"/>
    <n v="0"/>
    <n v="0"/>
    <n v="0"/>
    <n v="0"/>
    <n v="0"/>
    <n v="0"/>
    <n v="0"/>
    <n v="0"/>
    <n v="0"/>
    <n v="0"/>
    <n v="0"/>
    <n v="0"/>
    <n v="0"/>
    <n v="0"/>
    <n v="0"/>
    <x v="0"/>
    <m/>
    <x v="1"/>
  </r>
  <r>
    <m/>
    <s v="12/01/2021"/>
    <d v="2021-05-06T00:00:00"/>
    <m/>
    <x v="0"/>
    <x v="2"/>
    <s v="004.308.046.046"/>
    <s v="S2RG04KA6W0"/>
    <s v="SHORTIE W/MESH"/>
    <s v="L655"/>
    <s v="PINK &amp; WHITE VICHY"/>
    <s v="SUSTAINABLE INTERLOCK 190"/>
    <s v="CN"/>
    <n v="29"/>
    <x v="0"/>
    <n v="19000"/>
    <n v="119"/>
    <n v="8.99"/>
    <n v="0.31"/>
    <m/>
    <m/>
    <m/>
    <m/>
    <m/>
    <m/>
    <m/>
    <m/>
    <m/>
    <n v="0"/>
    <n v="0"/>
    <n v="0"/>
    <n v="0"/>
    <n v="0"/>
    <n v="0"/>
    <n v="0"/>
    <n v="0"/>
    <n v="0"/>
    <n v="0"/>
    <n v="0"/>
    <n v="0"/>
    <n v="0"/>
    <n v="0"/>
    <n v="0"/>
    <n v="0"/>
    <n v="0"/>
    <n v="0"/>
    <n v="0"/>
    <n v="0"/>
    <n v="0"/>
    <n v="0"/>
    <n v="0"/>
    <n v="0"/>
    <n v="0"/>
    <x v="0"/>
    <m/>
    <x v="1"/>
  </r>
  <r>
    <m/>
    <s v="12/01/2021"/>
    <d v="2021-05-06T00:00:00"/>
    <m/>
    <x v="0"/>
    <x v="2"/>
    <s v="004.308.046.046"/>
    <s v="S2RG05KA6W0"/>
    <s v="SS POLO DRESS BODYSUIT"/>
    <s v="G6K9"/>
    <s v="BALLET PINK"/>
    <s v="SUSTAINABLE INTERLOCK 190"/>
    <s v="CN"/>
    <n v="32"/>
    <x v="0"/>
    <n v="29000"/>
    <n v="129"/>
    <n v="9.92"/>
    <n v="0.31"/>
    <m/>
    <m/>
    <m/>
    <m/>
    <m/>
    <m/>
    <m/>
    <m/>
    <m/>
    <n v="0"/>
    <n v="0"/>
    <n v="0"/>
    <n v="0"/>
    <n v="0"/>
    <n v="0"/>
    <n v="0"/>
    <n v="0"/>
    <n v="0"/>
    <n v="0"/>
    <n v="0"/>
    <n v="0"/>
    <n v="0"/>
    <n v="0"/>
    <n v="0"/>
    <n v="0"/>
    <n v="0"/>
    <n v="0"/>
    <n v="0"/>
    <n v="0"/>
    <n v="0"/>
    <n v="0"/>
    <n v="0"/>
    <n v="0"/>
    <n v="0"/>
    <x v="0"/>
    <m/>
    <x v="1"/>
  </r>
  <r>
    <m/>
    <s v="12/01/2021"/>
    <d v="2021-05-06T00:00:00"/>
    <m/>
    <x v="0"/>
    <x v="2"/>
    <s v="004.308.095.095"/>
    <s v="S2RG06J1311"/>
    <s v="SET SS BODY+SKIRTALL"/>
    <s v="G011"/>
    <s v="Pure White"/>
    <s v="ORGANIC STRETCH JERSEY 180"/>
    <s v="CN"/>
    <n v="39"/>
    <x v="0"/>
    <n v="29000"/>
    <n v="159"/>
    <n v="12.09"/>
    <n v="0.31"/>
    <m/>
    <m/>
    <m/>
    <m/>
    <m/>
    <m/>
    <m/>
    <m/>
    <m/>
    <n v="0"/>
    <n v="0"/>
    <n v="0"/>
    <n v="0"/>
    <n v="0"/>
    <n v="0"/>
    <n v="0"/>
    <n v="0"/>
    <n v="0"/>
    <n v="0"/>
    <n v="0"/>
    <n v="0"/>
    <n v="0"/>
    <n v="0"/>
    <n v="0"/>
    <n v="0"/>
    <n v="0"/>
    <n v="0"/>
    <n v="0"/>
    <n v="0"/>
    <n v="0"/>
    <n v="0"/>
    <n v="0"/>
    <n v="0"/>
    <n v="0"/>
    <x v="0"/>
    <m/>
    <x v="1"/>
  </r>
  <r>
    <m/>
    <s v="12/01/2021"/>
    <d v="2021-05-06T00:00:00"/>
    <m/>
    <x v="0"/>
    <x v="2"/>
    <s v="004.308.046.046"/>
    <s v="S2RG07KA6W0"/>
    <s v="LS DRESS BODYSUIT"/>
    <s v="G6K9"/>
    <s v="BALLET PINK"/>
    <s v="SUSTAINABLE INTERLOCK 190"/>
    <s v="IN"/>
    <n v="29"/>
    <x v="0"/>
    <n v="19000"/>
    <n v="119"/>
    <n v="8.99"/>
    <n v="0.31"/>
    <m/>
    <m/>
    <m/>
    <m/>
    <m/>
    <m/>
    <m/>
    <m/>
    <m/>
    <n v="0"/>
    <n v="0"/>
    <n v="0"/>
    <n v="0"/>
    <n v="0"/>
    <n v="0"/>
    <n v="0"/>
    <n v="0"/>
    <n v="0"/>
    <n v="0"/>
    <n v="0"/>
    <n v="0"/>
    <n v="0"/>
    <n v="0"/>
    <n v="0"/>
    <n v="0"/>
    <n v="0"/>
    <n v="0"/>
    <n v="0"/>
    <n v="0"/>
    <n v="0"/>
    <n v="0"/>
    <n v="0"/>
    <n v="0"/>
    <n v="0"/>
    <x v="0"/>
    <m/>
    <x v="1"/>
  </r>
  <r>
    <m/>
    <s v="12/01/2021"/>
    <d v="2021-05-06T00:00:00"/>
    <m/>
    <x v="0"/>
    <x v="2"/>
    <s v="004.308.046.046"/>
    <s v="S2RG07KA6W0"/>
    <s v="LS DRESS BODYSUIT"/>
    <s v="FTBL"/>
    <s v="FROSTED BLUE"/>
    <s v="SUSTAINABLE INTERLOCK 190"/>
    <s v="IN"/>
    <n v="29"/>
    <x v="0"/>
    <n v="19000"/>
    <n v="119"/>
    <n v="8.99"/>
    <n v="0.31"/>
    <m/>
    <m/>
    <m/>
    <m/>
    <m/>
    <m/>
    <m/>
    <m/>
    <m/>
    <n v="0"/>
    <n v="0"/>
    <n v="0"/>
    <n v="0"/>
    <n v="0"/>
    <n v="0"/>
    <n v="0"/>
    <n v="0"/>
    <n v="0"/>
    <n v="0"/>
    <n v="0"/>
    <n v="0"/>
    <n v="0"/>
    <n v="0"/>
    <n v="0"/>
    <n v="0"/>
    <n v="0"/>
    <n v="0"/>
    <n v="0"/>
    <n v="0"/>
    <n v="0"/>
    <n v="0"/>
    <n v="0"/>
    <n v="0"/>
    <n v="0"/>
    <x v="0"/>
    <m/>
    <x v="1"/>
  </r>
  <r>
    <m/>
    <s v="12/01/2021"/>
    <d v="2021-05-06T00:00:00"/>
    <m/>
    <x v="0"/>
    <x v="2"/>
    <s v="004.308.046.046"/>
    <s v="S2RG07KA6W0"/>
    <s v="LS DRESS BODYSUIT"/>
    <s v="GLOW"/>
    <s v="GLOWY GREEN"/>
    <s v="SUSTAINABLE INTERLOCK 190"/>
    <s v="IN"/>
    <n v="29"/>
    <x v="0"/>
    <n v="19000"/>
    <n v="119"/>
    <n v="8.99"/>
    <n v="0.31"/>
    <m/>
    <m/>
    <m/>
    <m/>
    <m/>
    <m/>
    <m/>
    <m/>
    <m/>
    <n v="0"/>
    <n v="0"/>
    <n v="0"/>
    <n v="0"/>
    <n v="0"/>
    <n v="0"/>
    <n v="0"/>
    <n v="0"/>
    <n v="0"/>
    <n v="0"/>
    <n v="0"/>
    <n v="0"/>
    <n v="0"/>
    <n v="0"/>
    <n v="0"/>
    <n v="0"/>
    <n v="0"/>
    <n v="0"/>
    <n v="0"/>
    <n v="0"/>
    <n v="0"/>
    <n v="0"/>
    <n v="0"/>
    <n v="0"/>
    <n v="0"/>
    <x v="0"/>
    <m/>
    <x v="1"/>
  </r>
  <r>
    <m/>
    <s v="12/01/2021"/>
    <d v="2021-05-06T00:00:00"/>
    <m/>
    <x v="0"/>
    <x v="2"/>
    <s v="004.308.046.046"/>
    <s v="S2RG07KA6W0"/>
    <s v="LS DRESS BODYSUIT"/>
    <s v="G618"/>
    <s v="PINK TRIP"/>
    <s v="SUSTAINABLE INTERLOCK 190"/>
    <s v="IN"/>
    <n v="29"/>
    <x v="0"/>
    <n v="19000"/>
    <n v="119"/>
    <n v="8.99"/>
    <n v="0.31"/>
    <m/>
    <m/>
    <m/>
    <m/>
    <m/>
    <m/>
    <m/>
    <m/>
    <m/>
    <n v="0"/>
    <n v="0"/>
    <n v="0"/>
    <n v="0"/>
    <n v="0"/>
    <n v="0"/>
    <n v="0"/>
    <n v="0"/>
    <n v="0"/>
    <n v="0"/>
    <n v="0"/>
    <n v="0"/>
    <n v="0"/>
    <n v="0"/>
    <n v="0"/>
    <n v="0"/>
    <n v="0"/>
    <n v="0"/>
    <n v="0"/>
    <n v="0"/>
    <n v="0"/>
    <n v="0"/>
    <n v="0"/>
    <n v="0"/>
    <n v="0"/>
    <x v="0"/>
    <m/>
    <x v="1"/>
  </r>
  <r>
    <m/>
    <s v="12/01/2021"/>
    <d v="2021-05-06T00:00:00"/>
    <m/>
    <x v="0"/>
    <x v="2"/>
    <s v="004.308.046.046"/>
    <s v="S2RG07KA6W0"/>
    <s v="LS DRESS BODYSUIT"/>
    <s v="G018"/>
    <s v="SALT WHITE"/>
    <s v="SUSTAINABLE INTERLOCK 190"/>
    <s v="IN"/>
    <n v="29"/>
    <x v="0"/>
    <n v="19000"/>
    <n v="119"/>
    <n v="8.99"/>
    <n v="0.31"/>
    <m/>
    <m/>
    <m/>
    <m/>
    <m/>
    <m/>
    <m/>
    <m/>
    <m/>
    <n v="0"/>
    <n v="0"/>
    <n v="0"/>
    <n v="0"/>
    <n v="0"/>
    <n v="0"/>
    <n v="0"/>
    <n v="0"/>
    <n v="0"/>
    <n v="0"/>
    <n v="0"/>
    <n v="0"/>
    <n v="0"/>
    <n v="0"/>
    <n v="0"/>
    <n v="0"/>
    <n v="0"/>
    <n v="0"/>
    <n v="0"/>
    <n v="0"/>
    <n v="0"/>
    <n v="0"/>
    <n v="0"/>
    <n v="0"/>
    <n v="0"/>
    <x v="0"/>
    <m/>
    <x v="1"/>
  </r>
  <r>
    <m/>
    <s v="12/01/2021"/>
    <d v="2021-05-06T00:00:00"/>
    <m/>
    <x v="0"/>
    <x v="2"/>
    <s v="004.308.046.046"/>
    <s v="S2RG08J1300"/>
    <s v="SS DRESS BODYSUIT"/>
    <s v="G011"/>
    <s v="Pure White"/>
    <s v="STRETCH JERSEY 180 SOLID"/>
    <s v="CN"/>
    <n v="32"/>
    <x v="0"/>
    <n v="29000"/>
    <n v="129"/>
    <n v="9.92"/>
    <n v="0.31"/>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m/>
    <m/>
    <m/>
    <m/>
    <x v="5"/>
    <x v="9"/>
    <m/>
    <m/>
    <m/>
    <m/>
    <m/>
    <m/>
    <m/>
    <m/>
    <x v="5"/>
    <n v="0"/>
    <n v="0"/>
    <m/>
    <e v="#DIV/0!"/>
    <m/>
    <m/>
    <m/>
    <m/>
    <m/>
    <m/>
    <m/>
    <m/>
    <m/>
    <n v="0"/>
    <n v="0"/>
    <n v="0"/>
    <n v="0"/>
    <n v="0"/>
    <n v="0"/>
    <n v="0"/>
    <n v="0"/>
    <n v="0"/>
    <n v="0"/>
    <n v="0"/>
    <n v="0"/>
    <n v="0"/>
    <n v="0"/>
    <n v="0"/>
    <n v="0"/>
    <n v="0"/>
    <n v="0"/>
    <n v="0"/>
    <n v="0"/>
    <n v="0"/>
    <n v="0"/>
    <n v="0"/>
    <n v="0"/>
    <n v="0"/>
    <x v="0"/>
    <m/>
    <x v="1"/>
  </r>
  <r>
    <s v=""/>
    <m/>
    <m/>
    <m/>
    <x v="5"/>
    <x v="9"/>
    <m/>
    <m/>
    <m/>
    <m/>
    <m/>
    <m/>
    <m/>
    <m/>
    <x v="5"/>
    <n v="0"/>
    <n v="0"/>
    <m/>
    <e v="#DIV/0!"/>
    <m/>
    <m/>
    <m/>
    <m/>
    <m/>
    <m/>
    <m/>
    <m/>
    <m/>
    <n v="0"/>
    <n v="0"/>
    <n v="0"/>
    <n v="0"/>
    <n v="0"/>
    <n v="0"/>
    <n v="0"/>
    <n v="0"/>
    <n v="0"/>
    <n v="0"/>
    <n v="0"/>
    <n v="0"/>
    <n v="0"/>
    <n v="0"/>
    <n v="0"/>
    <n v="0"/>
    <n v="0"/>
    <n v="0"/>
    <n v="0"/>
    <n v="0"/>
    <n v="0"/>
    <n v="0"/>
    <n v="0"/>
    <n v="0"/>
    <n v="0"/>
    <x v="0"/>
    <e v="#REF!"/>
    <x v="0"/>
  </r>
  <r>
    <s v=""/>
    <m/>
    <m/>
    <m/>
    <x v="5"/>
    <x v="9"/>
    <m/>
    <m/>
    <m/>
    <m/>
    <m/>
    <m/>
    <m/>
    <m/>
    <x v="5"/>
    <n v="0"/>
    <n v="0"/>
    <m/>
    <e v="#DIV/0!"/>
    <m/>
    <m/>
    <m/>
    <m/>
    <m/>
    <m/>
    <m/>
    <m/>
    <m/>
    <n v="0"/>
    <n v="0"/>
    <n v="0"/>
    <n v="0"/>
    <n v="0"/>
    <n v="0"/>
    <n v="0"/>
    <n v="0"/>
    <n v="0"/>
    <n v="0"/>
    <n v="0"/>
    <n v="0"/>
    <n v="0"/>
    <n v="0"/>
    <n v="0"/>
    <n v="0"/>
    <n v="0"/>
    <n v="0"/>
    <n v="0"/>
    <n v="0"/>
    <n v="0"/>
    <n v="0"/>
    <n v="0"/>
    <n v="0"/>
    <n v="0"/>
    <x v="0"/>
    <e v="#REF!"/>
    <x v="0"/>
  </r>
  <r>
    <s v=""/>
    <m/>
    <m/>
    <m/>
    <x v="5"/>
    <x v="9"/>
    <m/>
    <m/>
    <m/>
    <m/>
    <m/>
    <m/>
    <m/>
    <m/>
    <x v="5"/>
    <n v="0"/>
    <n v="0"/>
    <m/>
    <e v="#DIV/0!"/>
    <m/>
    <m/>
    <m/>
    <m/>
    <m/>
    <m/>
    <m/>
    <m/>
    <m/>
    <n v="0"/>
    <n v="0"/>
    <n v="0"/>
    <n v="0"/>
    <n v="0"/>
    <n v="0"/>
    <n v="0"/>
    <n v="0"/>
    <n v="0"/>
    <n v="0"/>
    <n v="0"/>
    <n v="0"/>
    <n v="0"/>
    <n v="0"/>
    <n v="0"/>
    <n v="0"/>
    <n v="0"/>
    <n v="0"/>
    <n v="0"/>
    <n v="0"/>
    <n v="0"/>
    <n v="0"/>
    <n v="0"/>
    <n v="0"/>
    <n v="0"/>
    <x v="0"/>
    <e v="#REF!"/>
    <x v="0"/>
  </r>
  <r>
    <s v=""/>
    <m/>
    <m/>
    <m/>
    <x v="5"/>
    <x v="9"/>
    <m/>
    <m/>
    <m/>
    <m/>
    <m/>
    <m/>
    <m/>
    <m/>
    <x v="6"/>
    <n v="0"/>
    <n v="0"/>
    <m/>
    <e v="#DIV/0!"/>
    <m/>
    <m/>
    <m/>
    <m/>
    <m/>
    <m/>
    <m/>
    <m/>
    <m/>
    <n v="0"/>
    <n v="0"/>
    <n v="0"/>
    <n v="0"/>
    <n v="0"/>
    <n v="0"/>
    <n v="0"/>
    <n v="0"/>
    <n v="0"/>
    <n v="0"/>
    <n v="0"/>
    <n v="0"/>
    <n v="0"/>
    <n v="0"/>
    <n v="0"/>
    <n v="0"/>
    <n v="0"/>
    <n v="0"/>
    <n v="0"/>
    <n v="0"/>
    <n v="0"/>
    <n v="0"/>
    <n v="0"/>
    <n v="0"/>
    <n v="0"/>
    <x v="0"/>
    <e v="#REF!"/>
    <x v="0"/>
  </r>
  <r>
    <s v=""/>
    <m/>
    <m/>
    <m/>
    <x v="5"/>
    <x v="9"/>
    <m/>
    <m/>
    <m/>
    <m/>
    <m/>
    <m/>
    <m/>
    <m/>
    <x v="6"/>
    <n v="0"/>
    <n v="0"/>
    <m/>
    <e v="#DIV/0!"/>
    <m/>
    <m/>
    <m/>
    <m/>
    <m/>
    <m/>
    <m/>
    <m/>
    <m/>
    <n v="0"/>
    <n v="0"/>
    <n v="0"/>
    <n v="0"/>
    <n v="0"/>
    <n v="0"/>
    <n v="0"/>
    <n v="0"/>
    <n v="0"/>
    <n v="0"/>
    <n v="0"/>
    <n v="0"/>
    <n v="0"/>
    <n v="0"/>
    <n v="0"/>
    <n v="0"/>
    <n v="0"/>
    <n v="0"/>
    <n v="0"/>
    <n v="0"/>
    <n v="0"/>
    <n v="0"/>
    <n v="0"/>
    <n v="0"/>
    <n v="0"/>
    <x v="0"/>
    <e v="#REF!"/>
    <x v="0"/>
  </r>
  <r>
    <m/>
    <m/>
    <m/>
    <m/>
    <x v="5"/>
    <x v="9"/>
    <m/>
    <m/>
    <m/>
    <m/>
    <m/>
    <m/>
    <m/>
    <m/>
    <x v="5"/>
    <m/>
    <m/>
    <m/>
    <s v="UNITS"/>
    <n v="36"/>
    <n v="18"/>
    <n v="18"/>
    <m/>
    <n v="0"/>
    <n v="0"/>
    <n v="0"/>
    <n v="0"/>
    <n v="0"/>
    <n v="72"/>
    <n v="49751.590000000004"/>
    <m/>
    <m/>
    <m/>
    <m/>
    <m/>
    <m/>
    <n v="2066"/>
    <n v="0"/>
    <n v="0"/>
    <m/>
    <m/>
    <m/>
    <m/>
    <m/>
    <m/>
    <n v="0"/>
    <m/>
    <m/>
    <m/>
    <m/>
    <m/>
    <m/>
    <n v="2066"/>
    <x v="21"/>
    <m/>
    <x v="1"/>
  </r>
  <r>
    <m/>
    <m/>
    <m/>
    <m/>
    <x v="5"/>
    <x v="9"/>
    <m/>
    <m/>
    <m/>
    <m/>
    <m/>
    <m/>
    <m/>
    <m/>
    <x v="5"/>
    <m/>
    <m/>
    <m/>
    <m/>
    <m/>
    <m/>
    <m/>
    <m/>
    <m/>
    <m/>
    <m/>
    <m/>
    <m/>
    <m/>
    <m/>
    <m/>
    <m/>
    <m/>
    <m/>
    <m/>
    <m/>
    <m/>
    <m/>
    <m/>
    <m/>
    <m/>
    <m/>
    <m/>
    <m/>
    <m/>
    <m/>
    <m/>
    <m/>
    <m/>
    <m/>
    <m/>
    <m/>
    <m/>
    <x v="22"/>
    <m/>
    <x v="1"/>
  </r>
  <r>
    <m/>
    <m/>
    <m/>
    <m/>
    <x v="5"/>
    <x v="9"/>
    <m/>
    <m/>
    <m/>
    <m/>
    <m/>
    <m/>
    <m/>
    <m/>
    <x v="5"/>
    <m/>
    <m/>
    <m/>
    <s v="SKUS"/>
    <n v="95"/>
    <n v="95"/>
    <n v="78"/>
    <m/>
    <n v="45"/>
    <n v="45"/>
    <n v="19"/>
    <n v="0"/>
    <n v="0"/>
    <m/>
    <m/>
    <m/>
    <m/>
    <m/>
    <m/>
    <m/>
    <m/>
    <m/>
    <m/>
    <m/>
    <m/>
    <m/>
    <m/>
    <m/>
    <m/>
    <m/>
    <m/>
    <m/>
    <m/>
    <m/>
    <m/>
    <m/>
    <m/>
    <m/>
    <x v="22"/>
    <m/>
    <x v="1"/>
  </r>
  <r>
    <m/>
    <m/>
    <m/>
    <m/>
    <x v="5"/>
    <x v="9"/>
    <m/>
    <m/>
    <m/>
    <m/>
    <m/>
    <m/>
    <m/>
    <m/>
    <x v="5"/>
    <m/>
    <m/>
    <m/>
    <m/>
    <m/>
    <m/>
    <m/>
    <m/>
    <m/>
    <m/>
    <m/>
    <m/>
    <m/>
    <m/>
    <m/>
    <m/>
    <m/>
    <m/>
    <m/>
    <m/>
    <m/>
    <m/>
    <m/>
    <m/>
    <m/>
    <m/>
    <m/>
    <m/>
    <m/>
    <m/>
    <m/>
    <m/>
    <m/>
    <m/>
    <m/>
    <m/>
    <m/>
    <m/>
    <x v="22"/>
    <m/>
    <x v="1"/>
  </r>
  <r>
    <m/>
    <m/>
    <m/>
    <m/>
    <x v="5"/>
    <x v="9"/>
    <m/>
    <m/>
    <m/>
    <m/>
    <m/>
    <m/>
    <m/>
    <m/>
    <x v="5"/>
    <m/>
    <m/>
    <m/>
    <s v="OTB 9/1"/>
    <m/>
    <m/>
    <m/>
    <m/>
    <m/>
    <m/>
    <m/>
    <m/>
    <m/>
    <s v="TOTAL"/>
    <n v="0"/>
    <m/>
    <m/>
    <m/>
    <m/>
    <m/>
    <m/>
    <m/>
    <m/>
    <m/>
    <m/>
    <m/>
    <m/>
    <m/>
    <m/>
    <m/>
    <m/>
    <m/>
    <m/>
    <m/>
    <m/>
    <m/>
    <m/>
    <m/>
    <x v="22"/>
    <m/>
    <x v="1"/>
  </r>
  <r>
    <m/>
    <m/>
    <m/>
    <m/>
    <x v="5"/>
    <x v="9"/>
    <m/>
    <m/>
    <m/>
    <m/>
    <m/>
    <m/>
    <m/>
    <m/>
    <x v="5"/>
    <m/>
    <m/>
    <m/>
    <m/>
    <m/>
    <m/>
    <m/>
    <m/>
    <m/>
    <m/>
    <m/>
    <m/>
    <m/>
    <m/>
    <m/>
    <m/>
    <m/>
    <m/>
    <m/>
    <m/>
    <m/>
    <m/>
    <m/>
    <m/>
    <m/>
    <m/>
    <m/>
    <m/>
    <m/>
    <m/>
    <m/>
    <m/>
    <m/>
    <m/>
    <m/>
    <m/>
    <m/>
    <m/>
    <x v="22"/>
    <m/>
    <x v="1"/>
  </r>
  <r>
    <m/>
    <m/>
    <m/>
    <m/>
    <x v="5"/>
    <x v="9"/>
    <m/>
    <m/>
    <m/>
    <m/>
    <m/>
    <m/>
    <m/>
    <m/>
    <x v="5"/>
    <m/>
    <m/>
    <m/>
    <s v="OTB 10/1"/>
    <m/>
    <m/>
    <m/>
    <m/>
    <m/>
    <m/>
    <m/>
    <m/>
    <m/>
    <s v="TOTAL"/>
    <n v="0"/>
    <m/>
    <m/>
    <m/>
    <m/>
    <m/>
    <m/>
    <m/>
    <m/>
    <m/>
    <m/>
    <m/>
    <m/>
    <m/>
    <m/>
    <m/>
    <m/>
    <m/>
    <m/>
    <m/>
    <m/>
    <m/>
    <m/>
    <m/>
    <x v="22"/>
    <m/>
    <x v="1"/>
  </r>
  <r>
    <m/>
    <m/>
    <m/>
    <m/>
    <x v="5"/>
    <x v="9"/>
    <m/>
    <m/>
    <m/>
    <m/>
    <m/>
    <m/>
    <m/>
    <m/>
    <x v="5"/>
    <m/>
    <m/>
    <m/>
    <m/>
    <m/>
    <m/>
    <m/>
    <m/>
    <m/>
    <m/>
    <m/>
    <m/>
    <m/>
    <m/>
    <m/>
    <m/>
    <m/>
    <m/>
    <m/>
    <m/>
    <m/>
    <m/>
    <m/>
    <m/>
    <m/>
    <m/>
    <m/>
    <m/>
    <m/>
    <m/>
    <m/>
    <m/>
    <m/>
    <m/>
    <m/>
    <m/>
    <m/>
    <m/>
    <x v="22"/>
    <m/>
    <x v="1"/>
  </r>
  <r>
    <m/>
    <m/>
    <m/>
    <m/>
    <x v="5"/>
    <x v="9"/>
    <m/>
    <m/>
    <m/>
    <m/>
    <m/>
    <m/>
    <m/>
    <m/>
    <x v="5"/>
    <m/>
    <m/>
    <m/>
    <s v="OTB 11/1"/>
    <m/>
    <m/>
    <m/>
    <m/>
    <m/>
    <m/>
    <m/>
    <m/>
    <m/>
    <s v="TOTAL"/>
    <n v="0"/>
    <m/>
    <m/>
    <m/>
    <m/>
    <m/>
    <m/>
    <m/>
    <m/>
    <m/>
    <m/>
    <m/>
    <m/>
    <m/>
    <m/>
    <m/>
    <m/>
    <m/>
    <m/>
    <m/>
    <m/>
    <m/>
    <m/>
    <m/>
    <x v="22"/>
    <m/>
    <x v="1"/>
  </r>
  <r>
    <m/>
    <m/>
    <m/>
    <m/>
    <x v="5"/>
    <x v="9"/>
    <m/>
    <m/>
    <m/>
    <m/>
    <m/>
    <m/>
    <m/>
    <m/>
    <x v="5"/>
    <m/>
    <m/>
    <m/>
    <m/>
    <n v="0"/>
    <n v="0"/>
    <n v="0"/>
    <m/>
    <n v="0"/>
    <n v="0"/>
    <n v="0"/>
    <n v="0"/>
    <n v="0"/>
    <m/>
    <n v="0"/>
    <m/>
    <m/>
    <m/>
    <m/>
    <m/>
    <m/>
    <m/>
    <m/>
    <m/>
    <m/>
    <m/>
    <m/>
    <m/>
    <m/>
    <m/>
    <m/>
    <m/>
    <m/>
    <m/>
    <m/>
    <m/>
    <m/>
    <m/>
    <x v="22"/>
    <m/>
    <x v="1"/>
  </r>
  <r>
    <m/>
    <m/>
    <m/>
    <m/>
    <x v="5"/>
    <x v="9"/>
    <m/>
    <m/>
    <m/>
    <m/>
    <m/>
    <m/>
    <m/>
    <m/>
    <x v="5"/>
    <m/>
    <m/>
    <m/>
    <m/>
    <m/>
    <m/>
    <m/>
    <m/>
    <m/>
    <m/>
    <m/>
    <m/>
    <m/>
    <m/>
    <m/>
    <m/>
    <m/>
    <m/>
    <m/>
    <m/>
    <m/>
    <m/>
    <m/>
    <m/>
    <m/>
    <m/>
    <m/>
    <m/>
    <m/>
    <m/>
    <m/>
    <m/>
    <m/>
    <m/>
    <m/>
    <m/>
    <m/>
    <m/>
    <x v="22"/>
    <m/>
    <x v="1"/>
  </r>
  <r>
    <m/>
    <m/>
    <m/>
    <m/>
    <x v="5"/>
    <x v="9"/>
    <m/>
    <m/>
    <m/>
    <m/>
    <m/>
    <m/>
    <m/>
    <m/>
    <x v="5"/>
    <m/>
    <m/>
    <m/>
    <m/>
    <m/>
    <m/>
    <m/>
    <m/>
    <m/>
    <m/>
    <m/>
    <m/>
    <m/>
    <m/>
    <m/>
    <m/>
    <m/>
    <m/>
    <m/>
    <m/>
    <m/>
    <m/>
    <m/>
    <m/>
    <m/>
    <m/>
    <m/>
    <m/>
    <m/>
    <m/>
    <m/>
    <m/>
    <m/>
    <m/>
    <m/>
    <m/>
    <m/>
    <m/>
    <x v="22"/>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94BFD6-42E4-4F3C-BC50-4DA708A559D9}" name="TablaDinámica7" cacheId="88" applyNumberFormats="0" applyBorderFormats="0" applyFontFormats="0" applyPatternFormats="0" applyAlignmentFormats="0" applyWidthHeightFormats="1" dataCaption="Valores" updatedVersion="7" minRefreshableVersion="3" useAutoFormatting="1" itemPrintTitles="1" createdVersion="5" indent="0" compact="0" compactData="0" multipleFieldFilters="0" fieldListSortAscending="1">
  <location ref="F5:I26" firstHeaderRow="0" firstDataRow="1" firstDataCol="2" rowPageCount="3" colPageCount="1"/>
  <pivotFields count="56">
    <pivotField compact="0" outline="0" showAll="0"/>
    <pivotField compact="0" outline="0" showAll="0"/>
    <pivotField compact="0" outline="0" showAll="0"/>
    <pivotField compact="0" outline="0" showAll="0"/>
    <pivotField axis="axisRow" compact="0" outline="0" showAll="0">
      <items count="15">
        <item m="1" x="7"/>
        <item m="1" x="6"/>
        <item m="1" x="11"/>
        <item m="1" x="9"/>
        <item m="1" x="8"/>
        <item m="1" x="12"/>
        <item m="1" x="10"/>
        <item m="1" x="13"/>
        <item x="5"/>
        <item x="0"/>
        <item x="1"/>
        <item x="2"/>
        <item x="3"/>
        <item x="4"/>
        <item t="default"/>
      </items>
    </pivotField>
    <pivotField axis="axisRow" compact="0" outline="0" showAll="0">
      <items count="11">
        <item h="1" x="6"/>
        <item x="4"/>
        <item h="1" x="7"/>
        <item x="5"/>
        <item h="1" x="8"/>
        <item x="2"/>
        <item h="1" x="3"/>
        <item x="0"/>
        <item h="1" x="1"/>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0">
        <item x="6"/>
        <item m="1" x="8"/>
        <item x="0"/>
        <item x="3"/>
        <item m="1" x="7"/>
        <item x="4"/>
        <item x="5"/>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dataField="1" compact="0" outline="0" showAll="0">
      <items count="31">
        <item x="0"/>
        <item x="8"/>
        <item x="4"/>
        <item x="6"/>
        <item m="1" x="23"/>
        <item x="5"/>
        <item x="2"/>
        <item x="3"/>
        <item x="1"/>
        <item x="7"/>
        <item m="1" x="28"/>
        <item x="22"/>
        <item m="1" x="27"/>
        <item x="14"/>
        <item m="1" x="25"/>
        <item x="13"/>
        <item x="16"/>
        <item m="1" x="24"/>
        <item m="1" x="26"/>
        <item x="9"/>
        <item x="12"/>
        <item x="15"/>
        <item x="11"/>
        <item x="17"/>
        <item x="18"/>
        <item x="19"/>
        <item x="20"/>
        <item m="1" x="29"/>
        <item x="10"/>
        <item x="21"/>
        <item t="default"/>
      </items>
    </pivotField>
    <pivotField compact="0" outline="0" showAll="0"/>
    <pivotField axis="axisPage" compact="0" outline="0" multipleItemSelectionAllowed="1" showAll="0">
      <items count="20">
        <item m="1" x="13"/>
        <item m="1" x="14"/>
        <item m="1" x="12"/>
        <item m="1" x="15"/>
        <item x="3"/>
        <item x="10"/>
        <item x="11"/>
        <item x="5"/>
        <item x="7"/>
        <item x="8"/>
        <item x="2"/>
        <item x="4"/>
        <item m="1" x="18"/>
        <item m="1" x="17"/>
        <item x="6"/>
        <item x="9"/>
        <item m="1" x="16"/>
        <item x="1"/>
        <item x="0"/>
        <item t="default"/>
      </items>
    </pivotField>
  </pivotFields>
  <rowFields count="2">
    <field x="5"/>
    <field x="4"/>
  </rowFields>
  <rowItems count="21">
    <i>
      <x v="1"/>
      <x v="9"/>
    </i>
    <i r="1">
      <x v="10"/>
    </i>
    <i r="1">
      <x v="11"/>
    </i>
    <i r="1">
      <x v="12"/>
    </i>
    <i r="1">
      <x v="13"/>
    </i>
    <i t="default">
      <x v="1"/>
    </i>
    <i>
      <x v="3"/>
      <x v="9"/>
    </i>
    <i r="1">
      <x v="10"/>
    </i>
    <i r="1">
      <x v="12"/>
    </i>
    <i r="1">
      <x v="13"/>
    </i>
    <i t="default">
      <x v="3"/>
    </i>
    <i>
      <x v="5"/>
      <x v="9"/>
    </i>
    <i t="default">
      <x v="5"/>
    </i>
    <i>
      <x v="7"/>
      <x v="9"/>
    </i>
    <i r="1">
      <x v="10"/>
    </i>
    <i r="1">
      <x v="11"/>
    </i>
    <i r="1">
      <x v="12"/>
    </i>
    <i t="default">
      <x v="7"/>
    </i>
    <i>
      <x v="9"/>
      <x v="8"/>
    </i>
    <i t="default">
      <x v="9"/>
    </i>
    <i t="grand">
      <x/>
    </i>
  </rowItems>
  <colFields count="1">
    <field x="-2"/>
  </colFields>
  <colItems count="2">
    <i>
      <x/>
    </i>
    <i i="1">
      <x v="1"/>
    </i>
  </colItems>
  <pageFields count="3">
    <pageField fld="53" hier="-1"/>
    <pageField fld="55" hier="-1"/>
    <pageField fld="14" hier="-1"/>
  </pageFields>
  <dataFields count="2">
    <dataField name="Suma de TTL UNITS" fld="36" baseField="17" baseItem="0"/>
    <dataField name="Suma de TTL COST" fld="53" baseField="5" baseItem="0"/>
  </dataFields>
  <formats count="20">
    <format dxfId="27">
      <pivotArea type="all" dataOnly="0" outline="0" fieldPosition="0"/>
    </format>
    <format dxfId="26">
      <pivotArea outline="0" collapsedLevelsAreSubtotals="1" fieldPosition="0"/>
    </format>
    <format dxfId="25">
      <pivotArea field="5" type="button" dataOnly="0" labelOnly="1" outline="0" axis="axisRow" fieldPosition="0"/>
    </format>
    <format dxfId="24">
      <pivotArea field="4" type="button" dataOnly="0" labelOnly="1" outline="0" axis="axisRow" fieldPosition="1"/>
    </format>
    <format dxfId="23">
      <pivotArea dataOnly="0" labelOnly="1" outline="0" fieldPosition="0">
        <references count="1">
          <reference field="5" count="0"/>
        </references>
      </pivotArea>
    </format>
    <format dxfId="22">
      <pivotArea dataOnly="0" labelOnly="1" outline="0" fieldPosition="0">
        <references count="1">
          <reference field="5" count="0" defaultSubtotal="1"/>
        </references>
      </pivotArea>
    </format>
    <format dxfId="21">
      <pivotArea dataOnly="0" labelOnly="1" grandRow="1" outline="0" fieldPosition="0"/>
    </format>
    <format dxfId="20">
      <pivotArea dataOnly="0" labelOnly="1" outline="0" fieldPosition="0">
        <references count="2">
          <reference field="4" count="5">
            <x v="9"/>
            <x v="10"/>
            <x v="11"/>
            <x v="12"/>
            <x v="13"/>
          </reference>
          <reference field="5" count="1" selected="0">
            <x v="0"/>
          </reference>
        </references>
      </pivotArea>
    </format>
    <format dxfId="19">
      <pivotArea dataOnly="0" labelOnly="1" outline="0" fieldPosition="0">
        <references count="2">
          <reference field="4" count="5">
            <x v="9"/>
            <x v="10"/>
            <x v="11"/>
            <x v="12"/>
            <x v="13"/>
          </reference>
          <reference field="5" count="1" selected="0">
            <x v="1"/>
          </reference>
        </references>
      </pivotArea>
    </format>
    <format dxfId="18">
      <pivotArea dataOnly="0" labelOnly="1" outline="0" fieldPosition="0">
        <references count="2">
          <reference field="4" count="5">
            <x v="9"/>
            <x v="10"/>
            <x v="11"/>
            <x v="12"/>
            <x v="13"/>
          </reference>
          <reference field="5" count="1" selected="0">
            <x v="2"/>
          </reference>
        </references>
      </pivotArea>
    </format>
    <format dxfId="17">
      <pivotArea dataOnly="0" labelOnly="1" outline="0" fieldPosition="0">
        <references count="2">
          <reference field="4" count="4">
            <x v="9"/>
            <x v="10"/>
            <x v="12"/>
            <x v="13"/>
          </reference>
          <reference field="5" count="1" selected="0">
            <x v="3"/>
          </reference>
        </references>
      </pivotArea>
    </format>
    <format dxfId="16">
      <pivotArea dataOnly="0" labelOnly="1" outline="0" fieldPosition="0">
        <references count="2">
          <reference field="4" count="1">
            <x v="9"/>
          </reference>
          <reference field="5" count="1" selected="0">
            <x v="4"/>
          </reference>
        </references>
      </pivotArea>
    </format>
    <format dxfId="15">
      <pivotArea dataOnly="0" labelOnly="1" outline="0" fieldPosition="0">
        <references count="2">
          <reference field="4" count="1">
            <x v="9"/>
          </reference>
          <reference field="5" count="1" selected="0">
            <x v="5"/>
          </reference>
        </references>
      </pivotArea>
    </format>
    <format dxfId="14">
      <pivotArea dataOnly="0" labelOnly="1" outline="0" fieldPosition="0">
        <references count="2">
          <reference field="4" count="5">
            <x v="9"/>
            <x v="10"/>
            <x v="11"/>
            <x v="12"/>
            <x v="13"/>
          </reference>
          <reference field="5" count="1" selected="0">
            <x v="6"/>
          </reference>
        </references>
      </pivotArea>
    </format>
    <format dxfId="13">
      <pivotArea dataOnly="0" labelOnly="1" outline="0" fieldPosition="0">
        <references count="2">
          <reference field="4" count="4">
            <x v="9"/>
            <x v="10"/>
            <x v="11"/>
            <x v="12"/>
          </reference>
          <reference field="5" count="1" selected="0">
            <x v="7"/>
          </reference>
        </references>
      </pivotArea>
    </format>
    <format dxfId="12">
      <pivotArea dataOnly="0" labelOnly="1" outline="0" fieldPosition="0">
        <references count="2">
          <reference field="4" count="3">
            <x v="9"/>
            <x v="10"/>
            <x v="13"/>
          </reference>
          <reference field="5" count="1" selected="0">
            <x v="8"/>
          </reference>
        </references>
      </pivotArea>
    </format>
    <format dxfId="11">
      <pivotArea dataOnly="0" labelOnly="1" outline="0" fieldPosition="0">
        <references count="2">
          <reference field="4" count="1">
            <x v="8"/>
          </reference>
          <reference field="5" count="1" selected="0">
            <x v="9"/>
          </reference>
        </references>
      </pivotArea>
    </format>
    <format dxfId="10">
      <pivotArea dataOnly="0" labelOnly="1" outline="0" fieldPosition="0">
        <references count="1">
          <reference field="4294967294" count="2">
            <x v="0"/>
            <x v="1"/>
          </reference>
        </references>
      </pivotArea>
    </format>
    <format dxfId="9">
      <pivotArea outline="0" collapsedLevelsAreSubtotals="1" fieldPosition="0"/>
    </format>
    <format dxfId="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 dinámica1" cacheId="88" applyNumberFormats="0" applyBorderFormats="0" applyFontFormats="0" applyPatternFormats="0" applyAlignmentFormats="0" applyWidthHeightFormats="1" dataCaption="Valores" updatedVersion="7" minRefreshableVersion="3" useAutoFormatting="1" itemPrintTitles="1" createdVersion="5" indent="0" compact="0" compactData="0" multipleFieldFilters="0" fieldListSortAscending="1">
  <location ref="A5:D30" firstHeaderRow="0" firstDataRow="1" firstDataCol="2" rowPageCount="3" colPageCount="1"/>
  <pivotFields count="56">
    <pivotField compact="0" outline="0" showAll="0"/>
    <pivotField compact="0" outline="0" showAll="0"/>
    <pivotField compact="0" outline="0" showAll="0"/>
    <pivotField compact="0" outline="0" showAll="0"/>
    <pivotField axis="axisRow" compact="0" outline="0" showAll="0">
      <items count="15">
        <item m="1" x="7"/>
        <item m="1" x="6"/>
        <item m="1" x="11"/>
        <item m="1" x="9"/>
        <item m="1" x="8"/>
        <item m="1" x="12"/>
        <item m="1" x="10"/>
        <item m="1" x="13"/>
        <item x="5"/>
        <item x="0"/>
        <item x="1"/>
        <item x="2"/>
        <item x="3"/>
        <item x="4"/>
        <item t="default"/>
      </items>
    </pivotField>
    <pivotField axis="axisRow" compact="0" outline="0" showAll="0">
      <items count="11">
        <item x="6"/>
        <item h="1" x="4"/>
        <item x="7"/>
        <item h="1" x="5"/>
        <item x="8"/>
        <item h="1" x="2"/>
        <item x="3"/>
        <item h="1" x="0"/>
        <item x="1"/>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0">
        <item x="6"/>
        <item m="1" x="8"/>
        <item x="0"/>
        <item x="3"/>
        <item m="1" x="7"/>
        <item x="4"/>
        <item x="5"/>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dataField="1" compact="0" outline="0" showAll="0">
      <items count="31">
        <item x="0"/>
        <item x="8"/>
        <item x="4"/>
        <item x="6"/>
        <item m="1" x="23"/>
        <item x="5"/>
        <item x="2"/>
        <item x="3"/>
        <item x="1"/>
        <item x="7"/>
        <item m="1" x="28"/>
        <item x="22"/>
        <item m="1" x="27"/>
        <item x="14"/>
        <item m="1" x="25"/>
        <item x="13"/>
        <item x="16"/>
        <item m="1" x="24"/>
        <item m="1" x="26"/>
        <item x="9"/>
        <item x="12"/>
        <item x="15"/>
        <item x="11"/>
        <item x="17"/>
        <item x="18"/>
        <item x="19"/>
        <item x="20"/>
        <item m="1" x="29"/>
        <item x="10"/>
        <item x="21"/>
        <item t="default"/>
      </items>
    </pivotField>
    <pivotField compact="0" outline="0" showAll="0"/>
    <pivotField axis="axisPage" compact="0" outline="0" multipleItemSelectionAllowed="1" showAll="0">
      <items count="20">
        <item m="1" x="13"/>
        <item m="1" x="14"/>
        <item m="1" x="12"/>
        <item m="1" x="15"/>
        <item x="3"/>
        <item x="10"/>
        <item x="11"/>
        <item x="5"/>
        <item x="7"/>
        <item x="8"/>
        <item x="2"/>
        <item x="4"/>
        <item m="1" x="18"/>
        <item m="1" x="17"/>
        <item x="6"/>
        <item x="9"/>
        <item m="1" x="16"/>
        <item x="1"/>
        <item x="0"/>
        <item t="default"/>
      </items>
    </pivotField>
  </pivotFields>
  <rowFields count="2">
    <field x="5"/>
    <field x="4"/>
  </rowFields>
  <rowItems count="25">
    <i>
      <x/>
      <x v="9"/>
    </i>
    <i r="1">
      <x v="10"/>
    </i>
    <i r="1">
      <x v="11"/>
    </i>
    <i r="1">
      <x v="12"/>
    </i>
    <i r="1">
      <x v="13"/>
    </i>
    <i t="default">
      <x/>
    </i>
    <i>
      <x v="2"/>
      <x v="9"/>
    </i>
    <i r="1">
      <x v="10"/>
    </i>
    <i r="1">
      <x v="11"/>
    </i>
    <i r="1">
      <x v="12"/>
    </i>
    <i r="1">
      <x v="13"/>
    </i>
    <i t="default">
      <x v="2"/>
    </i>
    <i>
      <x v="4"/>
      <x v="9"/>
    </i>
    <i t="default">
      <x v="4"/>
    </i>
    <i>
      <x v="6"/>
      <x v="9"/>
    </i>
    <i r="1">
      <x v="10"/>
    </i>
    <i r="1">
      <x v="11"/>
    </i>
    <i r="1">
      <x v="12"/>
    </i>
    <i r="1">
      <x v="13"/>
    </i>
    <i t="default">
      <x v="6"/>
    </i>
    <i>
      <x v="8"/>
      <x v="9"/>
    </i>
    <i r="1">
      <x v="10"/>
    </i>
    <i r="1">
      <x v="13"/>
    </i>
    <i t="default">
      <x v="8"/>
    </i>
    <i t="grand">
      <x/>
    </i>
  </rowItems>
  <colFields count="1">
    <field x="-2"/>
  </colFields>
  <colItems count="2">
    <i>
      <x/>
    </i>
    <i i="1">
      <x v="1"/>
    </i>
  </colItems>
  <pageFields count="3">
    <pageField fld="53" hier="-1"/>
    <pageField fld="55" hier="-1"/>
    <pageField fld="14" hier="-1"/>
  </pageFields>
  <dataFields count="2">
    <dataField name="Suma de TTL UNITS" fld="36" baseField="17" baseItem="0"/>
    <dataField name="Suma de TTL COST" fld="53" baseField="5" baseItem="0"/>
  </dataFields>
  <formats count="20">
    <format dxfId="47">
      <pivotArea type="all" dataOnly="0" outline="0" fieldPosition="0"/>
    </format>
    <format dxfId="46">
      <pivotArea outline="0" collapsedLevelsAreSubtotals="1" fieldPosition="0"/>
    </format>
    <format dxfId="45">
      <pivotArea field="5" type="button" dataOnly="0" labelOnly="1" outline="0" axis="axisRow" fieldPosition="0"/>
    </format>
    <format dxfId="44">
      <pivotArea field="4" type="button" dataOnly="0" labelOnly="1" outline="0" axis="axisRow" fieldPosition="1"/>
    </format>
    <format dxfId="43">
      <pivotArea dataOnly="0" labelOnly="1" outline="0" fieldPosition="0">
        <references count="1">
          <reference field="5" count="0"/>
        </references>
      </pivotArea>
    </format>
    <format dxfId="42">
      <pivotArea dataOnly="0" labelOnly="1" outline="0" fieldPosition="0">
        <references count="1">
          <reference field="5" count="0" defaultSubtotal="1"/>
        </references>
      </pivotArea>
    </format>
    <format dxfId="41">
      <pivotArea dataOnly="0" labelOnly="1" grandRow="1" outline="0" fieldPosition="0"/>
    </format>
    <format dxfId="40">
      <pivotArea dataOnly="0" labelOnly="1" outline="0" fieldPosition="0">
        <references count="2">
          <reference field="4" count="5">
            <x v="9"/>
            <x v="10"/>
            <x v="11"/>
            <x v="12"/>
            <x v="13"/>
          </reference>
          <reference field="5" count="1" selected="0">
            <x v="0"/>
          </reference>
        </references>
      </pivotArea>
    </format>
    <format dxfId="39">
      <pivotArea dataOnly="0" labelOnly="1" outline="0" fieldPosition="0">
        <references count="2">
          <reference field="4" count="5">
            <x v="9"/>
            <x v="10"/>
            <x v="11"/>
            <x v="12"/>
            <x v="13"/>
          </reference>
          <reference field="5" count="1" selected="0">
            <x v="1"/>
          </reference>
        </references>
      </pivotArea>
    </format>
    <format dxfId="38">
      <pivotArea dataOnly="0" labelOnly="1" outline="0" fieldPosition="0">
        <references count="2">
          <reference field="4" count="5">
            <x v="9"/>
            <x v="10"/>
            <x v="11"/>
            <x v="12"/>
            <x v="13"/>
          </reference>
          <reference field="5" count="1" selected="0">
            <x v="2"/>
          </reference>
        </references>
      </pivotArea>
    </format>
    <format dxfId="37">
      <pivotArea dataOnly="0" labelOnly="1" outline="0" fieldPosition="0">
        <references count="2">
          <reference field="4" count="4">
            <x v="9"/>
            <x v="10"/>
            <x v="12"/>
            <x v="13"/>
          </reference>
          <reference field="5" count="1" selected="0">
            <x v="3"/>
          </reference>
        </references>
      </pivotArea>
    </format>
    <format dxfId="36">
      <pivotArea dataOnly="0" labelOnly="1" outline="0" fieldPosition="0">
        <references count="2">
          <reference field="4" count="1">
            <x v="9"/>
          </reference>
          <reference field="5" count="1" selected="0">
            <x v="4"/>
          </reference>
        </references>
      </pivotArea>
    </format>
    <format dxfId="35">
      <pivotArea dataOnly="0" labelOnly="1" outline="0" fieldPosition="0">
        <references count="2">
          <reference field="4" count="1">
            <x v="9"/>
          </reference>
          <reference field="5" count="1" selected="0">
            <x v="5"/>
          </reference>
        </references>
      </pivotArea>
    </format>
    <format dxfId="34">
      <pivotArea dataOnly="0" labelOnly="1" outline="0" fieldPosition="0">
        <references count="2">
          <reference field="4" count="5">
            <x v="9"/>
            <x v="10"/>
            <x v="11"/>
            <x v="12"/>
            <x v="13"/>
          </reference>
          <reference field="5" count="1" selected="0">
            <x v="6"/>
          </reference>
        </references>
      </pivotArea>
    </format>
    <format dxfId="33">
      <pivotArea dataOnly="0" labelOnly="1" outline="0" fieldPosition="0">
        <references count="2">
          <reference field="4" count="4">
            <x v="9"/>
            <x v="10"/>
            <x v="11"/>
            <x v="12"/>
          </reference>
          <reference field="5" count="1" selected="0">
            <x v="7"/>
          </reference>
        </references>
      </pivotArea>
    </format>
    <format dxfId="32">
      <pivotArea dataOnly="0" labelOnly="1" outline="0" fieldPosition="0">
        <references count="2">
          <reference field="4" count="3">
            <x v="9"/>
            <x v="10"/>
            <x v="13"/>
          </reference>
          <reference field="5" count="1" selected="0">
            <x v="8"/>
          </reference>
        </references>
      </pivotArea>
    </format>
    <format dxfId="31">
      <pivotArea dataOnly="0" labelOnly="1" outline="0" fieldPosition="0">
        <references count="2">
          <reference field="4" count="1">
            <x v="8"/>
          </reference>
          <reference field="5" count="1" selected="0">
            <x v="9"/>
          </reference>
        </references>
      </pivotArea>
    </format>
    <format dxfId="30">
      <pivotArea dataOnly="0" labelOnly="1" outline="0" fieldPosition="0">
        <references count="1">
          <reference field="4294967294" count="2">
            <x v="0"/>
            <x v="1"/>
          </reference>
        </references>
      </pivotArea>
    </format>
    <format dxfId="29">
      <pivotArea outline="0" collapsedLevelsAreSubtotals="1" fieldPosition="0"/>
    </format>
    <format dxfId="2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
  <sheetViews>
    <sheetView zoomScale="115" zoomScaleNormal="115" workbookViewId="0">
      <selection activeCell="E11" sqref="E11"/>
    </sheetView>
  </sheetViews>
  <sheetFormatPr baseColWidth="10" defaultColWidth="11.5703125" defaultRowHeight="12.75" x14ac:dyDescent="0.2"/>
  <cols>
    <col min="1" max="1" width="14.85546875" style="11" bestFit="1" customWidth="1"/>
    <col min="2" max="2" width="14.5703125" style="11" bestFit="1" customWidth="1"/>
    <col min="3" max="3" width="15.7109375" style="147" bestFit="1" customWidth="1"/>
    <col min="4" max="4" width="15.140625" style="147" bestFit="1" customWidth="1"/>
    <col min="5" max="5" width="16.28515625" style="11" bestFit="1" customWidth="1"/>
    <col min="6" max="6" width="14.85546875" style="11" bestFit="1" customWidth="1"/>
    <col min="7" max="7" width="14.5703125" style="11" bestFit="1" customWidth="1"/>
    <col min="8" max="8" width="15.7109375" style="147" bestFit="1" customWidth="1"/>
    <col min="9" max="9" width="15.140625" style="147" bestFit="1" customWidth="1"/>
    <col min="10" max="16384" width="11.5703125" style="11"/>
  </cols>
  <sheetData>
    <row r="1" spans="1:9" x14ac:dyDescent="0.2">
      <c r="A1" s="146" t="s">
        <v>51</v>
      </c>
      <c r="B1" s="11" t="s">
        <v>85</v>
      </c>
      <c r="F1" s="146" t="s">
        <v>51</v>
      </c>
      <c r="G1" s="11" t="s">
        <v>85</v>
      </c>
    </row>
    <row r="2" spans="1:9" x14ac:dyDescent="0.2">
      <c r="A2" s="146" t="s">
        <v>68</v>
      </c>
      <c r="B2" s="11" t="s">
        <v>85</v>
      </c>
      <c r="F2" s="146" t="s">
        <v>68</v>
      </c>
      <c r="G2" s="11" t="s">
        <v>85</v>
      </c>
    </row>
    <row r="3" spans="1:9" x14ac:dyDescent="0.2">
      <c r="A3" s="146" t="s">
        <v>78</v>
      </c>
      <c r="B3" s="11" t="s">
        <v>85</v>
      </c>
      <c r="F3" s="146" t="s">
        <v>78</v>
      </c>
      <c r="G3" s="11" t="s">
        <v>85</v>
      </c>
    </row>
    <row r="4" spans="1:9" x14ac:dyDescent="0.2">
      <c r="A4"/>
      <c r="B4"/>
      <c r="C4" s="148"/>
      <c r="D4" s="148"/>
      <c r="E4"/>
      <c r="F4"/>
      <c r="G4"/>
      <c r="H4" s="148"/>
      <c r="I4" s="148"/>
    </row>
    <row r="5" spans="1:9" x14ac:dyDescent="0.2">
      <c r="A5" s="146" t="s">
        <v>64</v>
      </c>
      <c r="B5" s="146" t="s">
        <v>61</v>
      </c>
      <c r="C5" s="147" t="s">
        <v>87</v>
      </c>
      <c r="D5" s="147" t="s">
        <v>86</v>
      </c>
      <c r="E5"/>
      <c r="F5" s="146" t="s">
        <v>64</v>
      </c>
      <c r="G5" s="146" t="s">
        <v>61</v>
      </c>
      <c r="H5" s="147" t="s">
        <v>87</v>
      </c>
      <c r="I5" s="147" t="s">
        <v>86</v>
      </c>
    </row>
    <row r="6" spans="1:9" x14ac:dyDescent="0.2">
      <c r="A6" s="11" t="s">
        <v>62</v>
      </c>
      <c r="B6" s="11" t="s">
        <v>90</v>
      </c>
      <c r="C6" s="147">
        <v>311</v>
      </c>
      <c r="D6" s="147">
        <v>2983.4399999999996</v>
      </c>
      <c r="E6"/>
      <c r="F6" s="11" t="s">
        <v>63</v>
      </c>
      <c r="G6" s="11" t="s">
        <v>90</v>
      </c>
      <c r="H6" s="147">
        <v>731</v>
      </c>
      <c r="I6" s="147">
        <v>7866.2500000000009</v>
      </c>
    </row>
    <row r="7" spans="1:9" x14ac:dyDescent="0.2">
      <c r="B7" s="11" t="s">
        <v>118</v>
      </c>
      <c r="C7" s="147">
        <v>0</v>
      </c>
      <c r="D7" s="147">
        <v>0</v>
      </c>
      <c r="E7"/>
      <c r="G7" s="11" t="s">
        <v>118</v>
      </c>
      <c r="H7" s="147">
        <v>0</v>
      </c>
      <c r="I7" s="147">
        <v>0</v>
      </c>
    </row>
    <row r="8" spans="1:9" x14ac:dyDescent="0.2">
      <c r="B8" s="11" t="s">
        <v>155</v>
      </c>
      <c r="C8" s="147">
        <v>72</v>
      </c>
      <c r="D8" s="147">
        <v>1015.56</v>
      </c>
      <c r="E8"/>
      <c r="G8" s="11" t="s">
        <v>155</v>
      </c>
      <c r="H8" s="147">
        <v>63</v>
      </c>
      <c r="I8" s="147">
        <v>898.38</v>
      </c>
    </row>
    <row r="9" spans="1:9" x14ac:dyDescent="0.2">
      <c r="B9" s="11" t="s">
        <v>208</v>
      </c>
      <c r="C9" s="147">
        <v>0</v>
      </c>
      <c r="D9" s="147">
        <v>0</v>
      </c>
      <c r="E9"/>
      <c r="G9" s="11" t="s">
        <v>208</v>
      </c>
      <c r="H9" s="147">
        <v>0</v>
      </c>
      <c r="I9" s="147">
        <v>0</v>
      </c>
    </row>
    <row r="10" spans="1:9" x14ac:dyDescent="0.2">
      <c r="B10" s="11" t="s">
        <v>308</v>
      </c>
      <c r="C10" s="147">
        <v>0</v>
      </c>
      <c r="D10" s="147">
        <v>0</v>
      </c>
      <c r="E10"/>
      <c r="G10" s="11" t="s">
        <v>308</v>
      </c>
      <c r="H10" s="147">
        <v>378</v>
      </c>
      <c r="I10" s="147">
        <v>5155.92</v>
      </c>
    </row>
    <row r="11" spans="1:9" x14ac:dyDescent="0.2">
      <c r="A11" s="11" t="s">
        <v>2022</v>
      </c>
      <c r="C11" s="147">
        <v>383</v>
      </c>
      <c r="D11" s="147">
        <v>3998.9999999999995</v>
      </c>
      <c r="E11"/>
      <c r="F11" s="11" t="s">
        <v>2023</v>
      </c>
      <c r="H11" s="147">
        <v>1172</v>
      </c>
      <c r="I11" s="147">
        <v>13920.550000000001</v>
      </c>
    </row>
    <row r="12" spans="1:9" x14ac:dyDescent="0.2">
      <c r="A12" s="11" t="s">
        <v>1832</v>
      </c>
      <c r="B12" s="11" t="s">
        <v>90</v>
      </c>
      <c r="C12" s="147">
        <v>0</v>
      </c>
      <c r="D12" s="147">
        <v>0</v>
      </c>
      <c r="E12"/>
      <c r="F12" s="11" t="s">
        <v>1251</v>
      </c>
      <c r="G12" s="11" t="s">
        <v>90</v>
      </c>
      <c r="H12" s="147">
        <v>0</v>
      </c>
      <c r="I12" s="147">
        <v>0</v>
      </c>
    </row>
    <row r="13" spans="1:9" x14ac:dyDescent="0.2">
      <c r="B13" s="11" t="s">
        <v>118</v>
      </c>
      <c r="C13" s="147">
        <v>0</v>
      </c>
      <c r="D13" s="147">
        <v>0</v>
      </c>
      <c r="E13"/>
      <c r="G13" s="11" t="s">
        <v>118</v>
      </c>
      <c r="H13" s="147">
        <v>0</v>
      </c>
      <c r="I13" s="147">
        <v>0</v>
      </c>
    </row>
    <row r="14" spans="1:9" x14ac:dyDescent="0.2">
      <c r="B14" s="11" t="s">
        <v>155</v>
      </c>
      <c r="C14" s="147">
        <v>0</v>
      </c>
      <c r="D14" s="147">
        <v>0</v>
      </c>
      <c r="E14"/>
      <c r="G14" s="11" t="s">
        <v>208</v>
      </c>
      <c r="H14" s="147">
        <v>0</v>
      </c>
      <c r="I14" s="147">
        <v>0</v>
      </c>
    </row>
    <row r="15" spans="1:9" x14ac:dyDescent="0.2">
      <c r="B15" s="11" t="s">
        <v>208</v>
      </c>
      <c r="C15" s="147">
        <v>0</v>
      </c>
      <c r="D15" s="147">
        <v>0</v>
      </c>
      <c r="E15"/>
      <c r="G15" s="11" t="s">
        <v>308</v>
      </c>
      <c r="H15" s="147">
        <v>0</v>
      </c>
      <c r="I15" s="147">
        <v>0</v>
      </c>
    </row>
    <row r="16" spans="1:9" x14ac:dyDescent="0.2">
      <c r="B16" s="11" t="s">
        <v>308</v>
      </c>
      <c r="C16" s="147">
        <v>0</v>
      </c>
      <c r="D16" s="147">
        <v>0</v>
      </c>
      <c r="E16"/>
      <c r="F16" s="11" t="s">
        <v>2025</v>
      </c>
      <c r="H16" s="147">
        <v>0</v>
      </c>
      <c r="I16" s="147">
        <v>0</v>
      </c>
    </row>
    <row r="17" spans="1:9" x14ac:dyDescent="0.2">
      <c r="A17" s="11" t="s">
        <v>2024</v>
      </c>
      <c r="C17" s="147">
        <v>0</v>
      </c>
      <c r="D17" s="147">
        <v>0</v>
      </c>
      <c r="E17"/>
      <c r="F17" s="11" t="s">
        <v>316</v>
      </c>
      <c r="G17" s="11" t="s">
        <v>90</v>
      </c>
      <c r="H17" s="147">
        <v>120</v>
      </c>
      <c r="I17" s="147">
        <v>892.80000000000007</v>
      </c>
    </row>
    <row r="18" spans="1:9" x14ac:dyDescent="0.2">
      <c r="A18" s="11" t="s">
        <v>1976</v>
      </c>
      <c r="B18" s="11" t="s">
        <v>90</v>
      </c>
      <c r="C18" s="147">
        <v>0</v>
      </c>
      <c r="D18" s="147">
        <v>0</v>
      </c>
      <c r="E18"/>
      <c r="F18" s="11" t="s">
        <v>2027</v>
      </c>
      <c r="H18" s="147">
        <v>120</v>
      </c>
      <c r="I18" s="147">
        <v>892.80000000000007</v>
      </c>
    </row>
    <row r="19" spans="1:9" x14ac:dyDescent="0.2">
      <c r="A19" s="11" t="s">
        <v>2026</v>
      </c>
      <c r="C19" s="147">
        <v>0</v>
      </c>
      <c r="D19" s="147">
        <v>0</v>
      </c>
      <c r="E19"/>
      <c r="F19" s="11" t="s">
        <v>108</v>
      </c>
      <c r="G19" s="11" t="s">
        <v>90</v>
      </c>
      <c r="H19" s="147">
        <v>0</v>
      </c>
      <c r="I19" s="147">
        <v>0</v>
      </c>
    </row>
    <row r="20" spans="1:9" x14ac:dyDescent="0.2">
      <c r="A20" s="11" t="s">
        <v>451</v>
      </c>
      <c r="B20" s="11" t="s">
        <v>90</v>
      </c>
      <c r="C20" s="147">
        <v>60</v>
      </c>
      <c r="D20" s="147">
        <v>576.6</v>
      </c>
      <c r="E20"/>
      <c r="G20" s="11" t="s">
        <v>118</v>
      </c>
      <c r="H20" s="147">
        <v>90</v>
      </c>
      <c r="I20" s="147">
        <v>1116</v>
      </c>
    </row>
    <row r="21" spans="1:9" x14ac:dyDescent="0.2">
      <c r="B21" s="11" t="s">
        <v>118</v>
      </c>
      <c r="C21" s="147">
        <v>60</v>
      </c>
      <c r="D21" s="147">
        <v>855.6</v>
      </c>
      <c r="E21"/>
      <c r="G21" s="11" t="s">
        <v>155</v>
      </c>
      <c r="H21" s="147">
        <v>30</v>
      </c>
      <c r="I21" s="147">
        <v>297.60000000000002</v>
      </c>
    </row>
    <row r="22" spans="1:9" x14ac:dyDescent="0.2">
      <c r="B22" s="11" t="s">
        <v>155</v>
      </c>
      <c r="C22" s="147">
        <v>0</v>
      </c>
      <c r="D22" s="147">
        <v>0</v>
      </c>
      <c r="E22"/>
      <c r="G22" s="11" t="s">
        <v>208</v>
      </c>
      <c r="H22" s="147">
        <v>0</v>
      </c>
      <c r="I22" s="147">
        <v>0</v>
      </c>
    </row>
    <row r="23" spans="1:9" x14ac:dyDescent="0.2">
      <c r="B23" s="11" t="s">
        <v>208</v>
      </c>
      <c r="C23" s="147">
        <v>30</v>
      </c>
      <c r="D23" s="147">
        <v>297.60000000000002</v>
      </c>
      <c r="E23"/>
      <c r="F23" s="11" t="s">
        <v>2029</v>
      </c>
      <c r="H23" s="147">
        <v>120</v>
      </c>
      <c r="I23" s="147">
        <v>1413.6</v>
      </c>
    </row>
    <row r="24" spans="1:9" x14ac:dyDescent="0.2">
      <c r="B24" s="11" t="s">
        <v>308</v>
      </c>
      <c r="C24" s="147">
        <v>0</v>
      </c>
      <c r="D24" s="147">
        <v>0</v>
      </c>
      <c r="E24"/>
      <c r="F24" s="11" t="s">
        <v>2021</v>
      </c>
      <c r="G24" s="11" t="s">
        <v>2021</v>
      </c>
      <c r="H24" s="147">
        <v>2066</v>
      </c>
      <c r="I24" s="147">
        <v>22290.549999999996</v>
      </c>
    </row>
    <row r="25" spans="1:9" x14ac:dyDescent="0.2">
      <c r="A25" s="11" t="s">
        <v>2028</v>
      </c>
      <c r="C25" s="147">
        <v>150</v>
      </c>
      <c r="D25" s="147">
        <v>1729.8000000000002</v>
      </c>
      <c r="E25"/>
      <c r="F25" s="11" t="s">
        <v>2031</v>
      </c>
      <c r="H25" s="147">
        <v>2066</v>
      </c>
      <c r="I25" s="147">
        <v>22290.549999999996</v>
      </c>
    </row>
    <row r="26" spans="1:9" x14ac:dyDescent="0.2">
      <c r="A26" s="11" t="s">
        <v>272</v>
      </c>
      <c r="B26" s="11" t="s">
        <v>90</v>
      </c>
      <c r="C26" s="147">
        <v>121</v>
      </c>
      <c r="D26" s="147">
        <v>334.8</v>
      </c>
      <c r="E26"/>
      <c r="F26" s="11" t="s">
        <v>84</v>
      </c>
      <c r="H26" s="147">
        <v>3478</v>
      </c>
      <c r="I26" s="147">
        <v>38517.5</v>
      </c>
    </row>
    <row r="27" spans="1:9" x14ac:dyDescent="0.2">
      <c r="B27" s="11" t="s">
        <v>118</v>
      </c>
      <c r="C27" s="147">
        <v>0</v>
      </c>
      <c r="D27" s="147">
        <v>0</v>
      </c>
      <c r="E27"/>
      <c r="F27"/>
      <c r="G27"/>
      <c r="H27"/>
      <c r="I27"/>
    </row>
    <row r="28" spans="1:9" x14ac:dyDescent="0.2">
      <c r="B28" s="11" t="s">
        <v>308</v>
      </c>
      <c r="C28" s="147">
        <v>0</v>
      </c>
      <c r="D28" s="147">
        <v>0</v>
      </c>
      <c r="E28"/>
      <c r="F28"/>
      <c r="G28"/>
      <c r="H28"/>
      <c r="I28"/>
    </row>
    <row r="29" spans="1:9" x14ac:dyDescent="0.2">
      <c r="A29" s="11" t="s">
        <v>2030</v>
      </c>
      <c r="C29" s="147">
        <v>121</v>
      </c>
      <c r="D29" s="147">
        <v>334.8</v>
      </c>
      <c r="E29"/>
      <c r="F29"/>
      <c r="G29"/>
      <c r="H29"/>
      <c r="I29"/>
    </row>
    <row r="30" spans="1:9" x14ac:dyDescent="0.2">
      <c r="A30" s="11" t="s">
        <v>84</v>
      </c>
      <c r="C30" s="147">
        <v>654</v>
      </c>
      <c r="D30" s="147">
        <v>6063.6</v>
      </c>
      <c r="E30"/>
      <c r="F30"/>
      <c r="G30"/>
      <c r="H30"/>
      <c r="I30"/>
    </row>
    <row r="31" spans="1:9" x14ac:dyDescent="0.2">
      <c r="A31"/>
      <c r="B31"/>
      <c r="C31"/>
      <c r="D31"/>
      <c r="E31"/>
      <c r="F31"/>
      <c r="G31"/>
      <c r="H31"/>
      <c r="I31"/>
    </row>
    <row r="32" spans="1:9" x14ac:dyDescent="0.2">
      <c r="A32"/>
      <c r="B32"/>
      <c r="C32"/>
      <c r="D32"/>
      <c r="E32"/>
      <c r="F32"/>
      <c r="G32"/>
      <c r="H32"/>
      <c r="I32"/>
    </row>
    <row r="33" spans="1:9" x14ac:dyDescent="0.2">
      <c r="A33"/>
      <c r="B33"/>
      <c r="C33"/>
      <c r="D33"/>
      <c r="E33"/>
      <c r="F33"/>
      <c r="G33"/>
      <c r="H33"/>
      <c r="I33"/>
    </row>
    <row r="34" spans="1:9" x14ac:dyDescent="0.2">
      <c r="A34"/>
      <c r="B34"/>
      <c r="C34"/>
      <c r="D34"/>
      <c r="E34"/>
      <c r="F34"/>
      <c r="G34"/>
      <c r="H34"/>
      <c r="I34"/>
    </row>
    <row r="35" spans="1:9" x14ac:dyDescent="0.2">
      <c r="A35"/>
      <c r="B35"/>
      <c r="C35"/>
      <c r="D35"/>
      <c r="E35"/>
      <c r="F35"/>
      <c r="G35"/>
      <c r="H35"/>
      <c r="I35"/>
    </row>
    <row r="36" spans="1:9" x14ac:dyDescent="0.2">
      <c r="A36"/>
      <c r="B36"/>
      <c r="C36"/>
      <c r="D36"/>
      <c r="E36"/>
      <c r="F36"/>
      <c r="G36"/>
      <c r="H36"/>
      <c r="I36"/>
    </row>
    <row r="37" spans="1:9" x14ac:dyDescent="0.2">
      <c r="A37"/>
      <c r="B37"/>
      <c r="C37"/>
      <c r="D37"/>
      <c r="E37"/>
      <c r="F37"/>
      <c r="G37"/>
      <c r="H37"/>
      <c r="I37"/>
    </row>
    <row r="38" spans="1:9" x14ac:dyDescent="0.2">
      <c r="A38"/>
      <c r="B38"/>
      <c r="C38"/>
      <c r="D38"/>
      <c r="E38"/>
      <c r="F38"/>
      <c r="G38"/>
      <c r="H38"/>
      <c r="I38"/>
    </row>
    <row r="39" spans="1:9" x14ac:dyDescent="0.2">
      <c r="A39"/>
      <c r="B39"/>
      <c r="C39"/>
      <c r="D39"/>
      <c r="E39"/>
      <c r="F39"/>
      <c r="G39"/>
      <c r="H39"/>
      <c r="I39"/>
    </row>
    <row r="40" spans="1:9" x14ac:dyDescent="0.2">
      <c r="A40"/>
      <c r="B40"/>
      <c r="C40"/>
      <c r="D40"/>
      <c r="E40"/>
      <c r="F40"/>
      <c r="G40"/>
      <c r="H40"/>
      <c r="I40"/>
    </row>
    <row r="41" spans="1:9" x14ac:dyDescent="0.2">
      <c r="A41"/>
      <c r="B41"/>
      <c r="C41"/>
      <c r="D41"/>
      <c r="E41"/>
      <c r="F41"/>
      <c r="G41"/>
      <c r="H41"/>
      <c r="I41"/>
    </row>
    <row r="42" spans="1:9" x14ac:dyDescent="0.2">
      <c r="A42"/>
      <c r="B42"/>
      <c r="C42"/>
      <c r="D42"/>
      <c r="E42"/>
      <c r="F42"/>
      <c r="G42"/>
      <c r="H42"/>
      <c r="I42"/>
    </row>
    <row r="43" spans="1:9" x14ac:dyDescent="0.2">
      <c r="A43"/>
      <c r="B43"/>
      <c r="C43"/>
      <c r="D43"/>
      <c r="E43"/>
      <c r="F43"/>
      <c r="G43"/>
      <c r="H43"/>
      <c r="I43"/>
    </row>
    <row r="44" spans="1:9" x14ac:dyDescent="0.2">
      <c r="A44"/>
      <c r="B44"/>
      <c r="C44"/>
      <c r="D44"/>
      <c r="E44"/>
      <c r="F44"/>
      <c r="G44"/>
      <c r="H44"/>
      <c r="I44"/>
    </row>
    <row r="45" spans="1:9" x14ac:dyDescent="0.2">
      <c r="A45"/>
      <c r="B45"/>
      <c r="C45"/>
      <c r="D45"/>
      <c r="E45"/>
      <c r="F45"/>
      <c r="G45"/>
      <c r="H45"/>
      <c r="I45"/>
    </row>
    <row r="46" spans="1:9" x14ac:dyDescent="0.2">
      <c r="A46"/>
      <c r="B46"/>
      <c r="C46"/>
      <c r="D46"/>
      <c r="E46"/>
      <c r="F46"/>
      <c r="G46"/>
      <c r="H46"/>
      <c r="I46"/>
    </row>
    <row r="47" spans="1:9" x14ac:dyDescent="0.2">
      <c r="A47"/>
      <c r="B47"/>
      <c r="C47"/>
      <c r="D47"/>
      <c r="E47"/>
      <c r="F47"/>
      <c r="G47"/>
      <c r="H47"/>
      <c r="I47"/>
    </row>
    <row r="48" spans="1:9" x14ac:dyDescent="0.2">
      <c r="A48"/>
      <c r="B48"/>
      <c r="C48"/>
      <c r="D48"/>
      <c r="E48"/>
      <c r="F48"/>
      <c r="G48"/>
      <c r="H48"/>
      <c r="I48"/>
    </row>
    <row r="49" spans="1:9" x14ac:dyDescent="0.2">
      <c r="A49"/>
      <c r="B49"/>
      <c r="C49"/>
      <c r="D49"/>
      <c r="E49"/>
      <c r="F49"/>
      <c r="G49"/>
      <c r="H49"/>
      <c r="I49"/>
    </row>
    <row r="50" spans="1:9" x14ac:dyDescent="0.2">
      <c r="A50"/>
      <c r="B50"/>
      <c r="C50"/>
      <c r="D50"/>
      <c r="F50"/>
      <c r="G50"/>
      <c r="H50"/>
      <c r="I5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filterMode="1">
    <tabColor indexed="43"/>
    <pageSetUpPr fitToPage="1"/>
  </sheetPr>
  <dimension ref="A1:BE1823"/>
  <sheetViews>
    <sheetView showGridLines="0" tabSelected="1" topLeftCell="AJ16" zoomScale="85" zoomScaleNormal="85" zoomScaleSheetLayoutView="85" workbookViewId="0">
      <selection activeCell="B17" sqref="B17"/>
    </sheetView>
  </sheetViews>
  <sheetFormatPr baseColWidth="10" defaultColWidth="10.28515625" defaultRowHeight="12.95" customHeight="1" outlineLevelCol="1" x14ac:dyDescent="0.2"/>
  <cols>
    <col min="1" max="1" width="43.140625" style="152" bestFit="1" customWidth="1"/>
    <col min="2" max="2" width="10.85546875" style="191" bestFit="1" customWidth="1"/>
    <col min="3" max="3" width="20" style="9" bestFit="1" customWidth="1"/>
    <col min="4" max="4" width="4.7109375" style="152" bestFit="1" customWidth="1"/>
    <col min="5" max="5" width="19.28515625" style="208" bestFit="1" customWidth="1"/>
    <col min="6" max="6" width="17.5703125" style="191" bestFit="1" customWidth="1"/>
    <col min="7" max="7" width="12.42578125" style="152" bestFit="1" customWidth="1"/>
    <col min="8" max="8" width="14.7109375" style="20" bestFit="1" customWidth="1"/>
    <col min="9" max="9" width="46.5703125" style="152" bestFit="1" customWidth="1"/>
    <col min="10" max="10" width="30.28515625" style="152" bestFit="1" customWidth="1"/>
    <col min="11" max="11" width="11.7109375" style="152" bestFit="1" customWidth="1"/>
    <col min="12" max="12" width="31.5703125" style="152" bestFit="1" customWidth="1"/>
    <col min="13" max="13" width="30" style="105" bestFit="1" customWidth="1"/>
    <col min="14" max="14" width="9.85546875" style="12" bestFit="1" customWidth="1"/>
    <col min="15" max="15" width="11" style="153" bestFit="1" customWidth="1"/>
    <col min="16" max="16" width="9.5703125" style="152" bestFit="1" customWidth="1"/>
    <col min="17" max="17" width="14.42578125" style="197" bestFit="1" customWidth="1"/>
    <col min="18" max="18" width="14.140625" style="152" bestFit="1" customWidth="1"/>
    <col min="19" max="19" width="11.28515625" style="233" bestFit="1" customWidth="1"/>
    <col min="20" max="20" width="12.7109375" style="153" bestFit="1" customWidth="1"/>
    <col min="21" max="21" width="16.140625" style="122" bestFit="1" customWidth="1" outlineLevel="1"/>
    <col min="22" max="22" width="15.7109375" style="122" bestFit="1" customWidth="1" outlineLevel="1"/>
    <col min="23" max="23" width="14.28515625" style="122" bestFit="1" customWidth="1" outlineLevel="1"/>
    <col min="24" max="24" width="20.140625" style="122" bestFit="1" customWidth="1" outlineLevel="1"/>
    <col min="25" max="25" width="13.85546875" style="122" bestFit="1" customWidth="1" outlineLevel="1"/>
    <col min="26" max="26" width="15.42578125" style="122" bestFit="1" customWidth="1" outlineLevel="1"/>
    <col min="27" max="27" width="17.140625" style="122" bestFit="1" customWidth="1" outlineLevel="1"/>
    <col min="28" max="28" width="15.5703125" style="122" bestFit="1" customWidth="1" outlineLevel="1"/>
    <col min="29" max="29" width="17" style="122" bestFit="1" customWidth="1" outlineLevel="1"/>
    <col min="30" max="30" width="15.7109375" style="122" bestFit="1" customWidth="1"/>
    <col min="31" max="31" width="15.140625" style="122" bestFit="1" customWidth="1"/>
    <col min="32" max="33" width="7.5703125" style="9" bestFit="1" customWidth="1" outlineLevel="1"/>
    <col min="34" max="37" width="8.5703125" style="9" bestFit="1" customWidth="1" outlineLevel="1"/>
    <col min="38" max="38" width="13.85546875" style="17" bestFit="1" customWidth="1"/>
    <col min="39" max="40" width="10.5703125" style="9" bestFit="1" customWidth="1"/>
    <col min="41" max="42" width="7.5703125" style="9" bestFit="1" customWidth="1" outlineLevel="1"/>
    <col min="43" max="46" width="8.5703125" style="9" bestFit="1" customWidth="1" outlineLevel="1"/>
    <col min="47" max="47" width="10.5703125" style="17" bestFit="1" customWidth="1"/>
    <col min="48" max="49" width="7.5703125" style="152" bestFit="1" customWidth="1"/>
    <col min="50" max="53" width="8.5703125" style="152" bestFit="1" customWidth="1"/>
    <col min="54" max="54" width="13.85546875" style="208" bestFit="1" customWidth="1"/>
    <col min="55" max="55" width="13.28515625" style="152" bestFit="1" customWidth="1"/>
    <col min="56" max="56" width="14.28515625" style="249" bestFit="1" customWidth="1"/>
    <col min="57" max="57" width="13.42578125" style="173" bestFit="1" customWidth="1"/>
    <col min="58" max="16384" width="10.28515625" style="173"/>
  </cols>
  <sheetData>
    <row r="1" spans="1:56" ht="12.75" customHeight="1" x14ac:dyDescent="0.2">
      <c r="A1" s="8"/>
      <c r="H1" s="8"/>
      <c r="I1" s="173"/>
      <c r="J1" s="173"/>
      <c r="K1" s="173"/>
      <c r="L1" s="173"/>
      <c r="M1" s="10"/>
      <c r="N1" s="10"/>
      <c r="O1" s="245"/>
      <c r="S1" s="240"/>
      <c r="T1" s="240"/>
      <c r="U1" s="121"/>
      <c r="V1" s="121"/>
      <c r="W1" s="121"/>
      <c r="X1" s="121"/>
      <c r="Y1" s="121"/>
      <c r="Z1" s="121"/>
      <c r="AA1" s="121"/>
      <c r="AB1" s="121"/>
      <c r="AC1" s="121"/>
      <c r="AE1" s="123"/>
      <c r="AL1" s="14" t="s">
        <v>1</v>
      </c>
      <c r="AN1" s="13"/>
      <c r="AU1" s="14" t="s">
        <v>1</v>
      </c>
      <c r="BB1" s="152"/>
    </row>
    <row r="2" spans="1:56" ht="11.25" customHeight="1" x14ac:dyDescent="0.2">
      <c r="A2" s="8"/>
      <c r="F2" s="271" t="s">
        <v>0</v>
      </c>
      <c r="G2" s="271"/>
      <c r="H2" s="271"/>
      <c r="I2" s="271"/>
      <c r="J2" s="173"/>
      <c r="K2" s="173"/>
      <c r="L2" s="173"/>
      <c r="M2" s="10"/>
      <c r="N2" s="10"/>
      <c r="O2" s="246"/>
      <c r="P2" s="149"/>
      <c r="Q2" s="149"/>
      <c r="S2" s="247"/>
      <c r="T2" s="247"/>
      <c r="U2" s="124"/>
      <c r="V2" s="124"/>
      <c r="W2" s="124"/>
      <c r="X2" s="124"/>
      <c r="Y2" s="124"/>
      <c r="Z2" s="124"/>
      <c r="AA2" s="121"/>
      <c r="AB2" s="121"/>
      <c r="AC2" s="121"/>
      <c r="AV2" s="157"/>
      <c r="AW2" s="158"/>
      <c r="AX2" s="158"/>
      <c r="AY2" s="158"/>
      <c r="AZ2" s="158"/>
      <c r="BA2" s="158"/>
    </row>
    <row r="3" spans="1:56" ht="12.75" customHeight="1" x14ac:dyDescent="0.2">
      <c r="F3" s="150"/>
      <c r="G3" s="150"/>
      <c r="H3" s="108"/>
      <c r="I3" s="150"/>
      <c r="J3" s="173"/>
      <c r="K3" s="173"/>
      <c r="L3" s="173"/>
      <c r="M3" s="16"/>
      <c r="N3" s="16"/>
      <c r="O3" s="246"/>
      <c r="P3" s="198" t="s">
        <v>54</v>
      </c>
      <c r="Q3" s="273" t="s">
        <v>32</v>
      </c>
      <c r="R3" s="274"/>
      <c r="S3" s="248"/>
      <c r="T3" s="248"/>
      <c r="U3" s="124"/>
      <c r="V3" s="124"/>
      <c r="W3" s="125"/>
      <c r="X3" s="125"/>
      <c r="Y3" s="125"/>
      <c r="Z3" s="125"/>
      <c r="AA3" s="126"/>
      <c r="AB3" s="126"/>
      <c r="AC3" s="126"/>
      <c r="AD3" s="126"/>
      <c r="AE3" s="127" t="s">
        <v>54</v>
      </c>
      <c r="AF3" s="23">
        <v>1</v>
      </c>
      <c r="AG3" s="23"/>
      <c r="AH3" s="23"/>
      <c r="AI3" s="23"/>
      <c r="AJ3" s="23"/>
      <c r="AK3" s="23"/>
      <c r="AL3" s="24">
        <f t="shared" ref="AL3:AL8" si="0">SUM(AF3:AK3)</f>
        <v>1</v>
      </c>
      <c r="AM3" s="21"/>
      <c r="AN3" s="25" t="s">
        <v>54</v>
      </c>
      <c r="AO3" s="23">
        <v>1</v>
      </c>
      <c r="AP3" s="23"/>
      <c r="AQ3" s="23"/>
      <c r="AR3" s="23"/>
      <c r="AS3" s="23"/>
      <c r="AT3" s="23"/>
      <c r="AU3" s="24">
        <f t="shared" ref="AU3:AU8" si="1">SUM(AO3:AT3)</f>
        <v>1</v>
      </c>
      <c r="AV3" s="157"/>
      <c r="AW3" s="209"/>
      <c r="AX3" s="158"/>
      <c r="AY3" s="157"/>
      <c r="AZ3" s="158"/>
      <c r="BA3" s="157"/>
      <c r="BB3" s="158"/>
    </row>
    <row r="4" spans="1:56" ht="12.6" customHeight="1" x14ac:dyDescent="0.2">
      <c r="F4" s="8"/>
      <c r="G4" s="8"/>
      <c r="H4" s="8"/>
      <c r="I4" s="8"/>
      <c r="J4" s="173"/>
      <c r="K4" s="173"/>
      <c r="L4" s="173"/>
      <c r="M4" s="16"/>
      <c r="N4" s="16"/>
      <c r="O4" s="246"/>
      <c r="P4" s="198" t="s">
        <v>45</v>
      </c>
      <c r="Q4" s="273" t="s">
        <v>31</v>
      </c>
      <c r="R4" s="274"/>
      <c r="S4" s="247"/>
      <c r="T4" s="247"/>
      <c r="U4" s="124"/>
      <c r="V4" s="124"/>
      <c r="W4" s="125"/>
      <c r="X4" s="125"/>
      <c r="Y4" s="125"/>
      <c r="Z4" s="125"/>
      <c r="AA4" s="126"/>
      <c r="AB4" s="126"/>
      <c r="AC4" s="126"/>
      <c r="AD4" s="126"/>
      <c r="AE4" s="127" t="s">
        <v>45</v>
      </c>
      <c r="AF4" s="26">
        <v>0.16</v>
      </c>
      <c r="AG4" s="26">
        <v>0.19</v>
      </c>
      <c r="AH4" s="26">
        <v>0.19</v>
      </c>
      <c r="AI4" s="26">
        <v>0.18</v>
      </c>
      <c r="AJ4" s="26">
        <v>0.14000000000000001</v>
      </c>
      <c r="AK4" s="26">
        <v>0.14000000000000001</v>
      </c>
      <c r="AL4" s="24">
        <f t="shared" si="0"/>
        <v>1</v>
      </c>
      <c r="AM4" s="21"/>
      <c r="AN4" s="25" t="s">
        <v>45</v>
      </c>
      <c r="AO4" s="26">
        <v>0.16</v>
      </c>
      <c r="AP4" s="26">
        <v>0.19</v>
      </c>
      <c r="AQ4" s="26">
        <v>0.19</v>
      </c>
      <c r="AR4" s="26">
        <v>0.18</v>
      </c>
      <c r="AS4" s="26">
        <v>0.14000000000000001</v>
      </c>
      <c r="AT4" s="26">
        <v>0.14000000000000001</v>
      </c>
      <c r="AU4" s="24">
        <f t="shared" si="1"/>
        <v>1</v>
      </c>
      <c r="AV4" s="157"/>
      <c r="AW4" s="209"/>
      <c r="AX4" s="158"/>
      <c r="AY4" s="157"/>
      <c r="AZ4" s="158"/>
      <c r="BA4" s="157"/>
      <c r="BB4" s="158"/>
    </row>
    <row r="5" spans="1:56" ht="27" customHeight="1" x14ac:dyDescent="0.2">
      <c r="F5" s="272" t="s">
        <v>88</v>
      </c>
      <c r="G5" s="272"/>
      <c r="H5" s="272"/>
      <c r="I5" s="272"/>
      <c r="J5" s="272"/>
      <c r="K5" s="149"/>
      <c r="L5" s="173"/>
      <c r="M5" s="16"/>
      <c r="N5" s="16"/>
      <c r="O5" s="246"/>
      <c r="P5" s="198" t="s">
        <v>46</v>
      </c>
      <c r="Q5" s="273" t="s">
        <v>56</v>
      </c>
      <c r="R5" s="274"/>
      <c r="S5" s="248"/>
      <c r="T5" s="248"/>
      <c r="U5" s="124"/>
      <c r="V5" s="124"/>
      <c r="W5" s="125"/>
      <c r="X5" s="125"/>
      <c r="Y5" s="125"/>
      <c r="Z5" s="125"/>
      <c r="AA5" s="126"/>
      <c r="AB5" s="126"/>
      <c r="AC5" s="126"/>
      <c r="AD5" s="126"/>
      <c r="AE5" s="127" t="s">
        <v>46</v>
      </c>
      <c r="AF5" s="23"/>
      <c r="AG5" s="27">
        <v>0.3</v>
      </c>
      <c r="AH5" s="27">
        <v>0.35</v>
      </c>
      <c r="AI5" s="27">
        <v>0.35</v>
      </c>
      <c r="AJ5" s="23"/>
      <c r="AK5" s="23"/>
      <c r="AL5" s="28">
        <f t="shared" si="0"/>
        <v>0.99999999999999989</v>
      </c>
      <c r="AM5" s="21"/>
      <c r="AN5" s="25" t="s">
        <v>46</v>
      </c>
      <c r="AO5" s="23"/>
      <c r="AP5" s="27">
        <v>0.2</v>
      </c>
      <c r="AQ5" s="27">
        <v>0.3</v>
      </c>
      <c r="AR5" s="27">
        <v>0.3</v>
      </c>
      <c r="AS5" s="23"/>
      <c r="AT5" s="23"/>
      <c r="AU5" s="28">
        <f t="shared" si="1"/>
        <v>0.8</v>
      </c>
      <c r="AV5" s="157"/>
      <c r="AW5" s="209"/>
      <c r="AX5" s="158"/>
      <c r="AY5" s="157"/>
      <c r="AZ5" s="158"/>
      <c r="BA5" s="157"/>
      <c r="BB5" s="158"/>
    </row>
    <row r="6" spans="1:56" ht="25.15" customHeight="1" x14ac:dyDescent="0.2">
      <c r="F6" s="272"/>
      <c r="G6" s="272"/>
      <c r="H6" s="272"/>
      <c r="I6" s="272"/>
      <c r="J6" s="272"/>
      <c r="K6" s="149"/>
      <c r="L6" s="173"/>
      <c r="M6" s="16"/>
      <c r="N6" s="16"/>
      <c r="O6" s="246"/>
      <c r="P6" s="198" t="s">
        <v>43</v>
      </c>
      <c r="Q6" s="273" t="s">
        <v>57</v>
      </c>
      <c r="R6" s="274"/>
      <c r="S6" s="247"/>
      <c r="T6" s="247"/>
      <c r="U6" s="124"/>
      <c r="V6" s="124"/>
      <c r="W6" s="124"/>
      <c r="X6" s="124"/>
      <c r="Y6" s="124"/>
      <c r="Z6" s="124"/>
      <c r="AA6" s="124"/>
      <c r="AB6" s="124"/>
      <c r="AC6" s="126"/>
      <c r="AD6" s="126"/>
      <c r="AE6" s="127" t="s">
        <v>43</v>
      </c>
      <c r="AF6" s="29"/>
      <c r="AG6" s="27">
        <v>0.2</v>
      </c>
      <c r="AH6" s="27">
        <v>0.2</v>
      </c>
      <c r="AI6" s="27">
        <v>0.2</v>
      </c>
      <c r="AJ6" s="27">
        <v>0.2</v>
      </c>
      <c r="AK6" s="27">
        <v>0.2</v>
      </c>
      <c r="AL6" s="30">
        <f t="shared" si="0"/>
        <v>1</v>
      </c>
      <c r="AM6" s="21"/>
      <c r="AN6" s="25" t="s">
        <v>43</v>
      </c>
      <c r="AO6" s="29"/>
      <c r="AP6" s="27">
        <v>0.2</v>
      </c>
      <c r="AQ6" s="27">
        <v>0.2</v>
      </c>
      <c r="AR6" s="27">
        <v>0.2</v>
      </c>
      <c r="AS6" s="27">
        <v>0.2</v>
      </c>
      <c r="AT6" s="27">
        <v>0.2</v>
      </c>
      <c r="AU6" s="30">
        <f t="shared" si="1"/>
        <v>1</v>
      </c>
      <c r="AV6" s="157"/>
      <c r="AW6" s="209"/>
      <c r="AX6" s="158"/>
      <c r="AY6" s="157"/>
      <c r="AZ6" s="158"/>
      <c r="BA6" s="157"/>
      <c r="BB6" s="158"/>
    </row>
    <row r="7" spans="1:56" ht="12.75" x14ac:dyDescent="0.2">
      <c r="C7" s="31" t="s">
        <v>58</v>
      </c>
      <c r="D7" s="244"/>
      <c r="F7" s="272"/>
      <c r="G7" s="272"/>
      <c r="H7" s="272"/>
      <c r="I7" s="272"/>
      <c r="J7" s="272"/>
      <c r="K7" s="149"/>
      <c r="L7" s="173"/>
      <c r="M7" s="16"/>
      <c r="N7" s="16"/>
      <c r="O7" s="246"/>
      <c r="P7" s="198" t="s">
        <v>44</v>
      </c>
      <c r="Q7" s="280" t="s">
        <v>55</v>
      </c>
      <c r="R7" s="281"/>
      <c r="S7" s="248"/>
      <c r="T7" s="248"/>
      <c r="U7" s="128"/>
      <c r="V7" s="128"/>
      <c r="W7" s="129"/>
      <c r="X7" s="129"/>
      <c r="Y7" s="129"/>
      <c r="Z7" s="129"/>
      <c r="AA7" s="128"/>
      <c r="AB7" s="128"/>
      <c r="AC7" s="126"/>
      <c r="AD7" s="130"/>
      <c r="AE7" s="127" t="s">
        <v>44</v>
      </c>
      <c r="AF7" s="27">
        <v>0.2</v>
      </c>
      <c r="AG7" s="27">
        <v>0.2</v>
      </c>
      <c r="AH7" s="27">
        <v>0.2</v>
      </c>
      <c r="AI7" s="27">
        <v>0.2</v>
      </c>
      <c r="AJ7" s="27">
        <v>0</v>
      </c>
      <c r="AK7" s="27">
        <v>0.2</v>
      </c>
      <c r="AL7" s="24">
        <f t="shared" si="0"/>
        <v>1</v>
      </c>
      <c r="AM7" s="19"/>
      <c r="AN7" s="25" t="s">
        <v>44</v>
      </c>
      <c r="AO7" s="27">
        <v>0.2</v>
      </c>
      <c r="AP7" s="27">
        <v>0.2</v>
      </c>
      <c r="AQ7" s="27">
        <v>0.2</v>
      </c>
      <c r="AR7" s="27">
        <v>0.2</v>
      </c>
      <c r="AS7" s="27">
        <v>0</v>
      </c>
      <c r="AT7" s="27">
        <v>0.2</v>
      </c>
      <c r="AU7" s="24">
        <f t="shared" si="1"/>
        <v>1</v>
      </c>
      <c r="AV7" s="157"/>
      <c r="AW7" s="209"/>
      <c r="AX7" s="158"/>
      <c r="AY7" s="158"/>
      <c r="AZ7" s="158"/>
      <c r="BA7" s="158"/>
      <c r="BB7" s="210"/>
    </row>
    <row r="8" spans="1:56" ht="12.75" x14ac:dyDescent="0.2">
      <c r="C8" s="31" t="s">
        <v>100</v>
      </c>
      <c r="D8" s="244"/>
      <c r="E8" s="269"/>
      <c r="F8" s="149"/>
      <c r="G8" s="149"/>
      <c r="H8" s="109"/>
      <c r="I8" s="149"/>
      <c r="J8" s="173"/>
      <c r="K8" s="149"/>
      <c r="L8" s="173"/>
      <c r="M8" s="16"/>
      <c r="N8" s="16"/>
      <c r="O8" s="199"/>
      <c r="P8" s="198" t="s">
        <v>44</v>
      </c>
      <c r="Q8" s="280" t="s">
        <v>55</v>
      </c>
      <c r="R8" s="281"/>
      <c r="S8" s="247"/>
      <c r="T8" s="247"/>
      <c r="U8" s="124"/>
      <c r="V8" s="124"/>
      <c r="W8" s="125"/>
      <c r="X8" s="125"/>
      <c r="Y8" s="125"/>
      <c r="Z8" s="125"/>
      <c r="AA8" s="126"/>
      <c r="AB8" s="126"/>
      <c r="AC8" s="126"/>
      <c r="AD8" s="130"/>
      <c r="AE8" s="127"/>
      <c r="AF8" s="32"/>
      <c r="AG8" s="32"/>
      <c r="AH8" s="32"/>
      <c r="AI8" s="32"/>
      <c r="AJ8" s="32"/>
      <c r="AK8" s="32"/>
      <c r="AL8" s="24">
        <f t="shared" si="0"/>
        <v>0</v>
      </c>
      <c r="AM8" s="19"/>
      <c r="AN8" s="25"/>
      <c r="AO8" s="27"/>
      <c r="AP8" s="27"/>
      <c r="AQ8" s="27"/>
      <c r="AR8" s="27"/>
      <c r="AS8" s="27"/>
      <c r="AT8" s="27"/>
      <c r="AU8" s="24">
        <f t="shared" si="1"/>
        <v>0</v>
      </c>
      <c r="AV8" s="157"/>
      <c r="AW8" s="211"/>
      <c r="AX8" s="158"/>
      <c r="AY8" s="158"/>
      <c r="AZ8" s="158"/>
      <c r="BA8" s="158"/>
      <c r="BB8" s="212"/>
    </row>
    <row r="9" spans="1:56" ht="12.75" customHeight="1" x14ac:dyDescent="0.2">
      <c r="A9" s="240"/>
      <c r="C9" s="31" t="s">
        <v>104</v>
      </c>
      <c r="D9" s="244"/>
      <c r="M9" s="10"/>
      <c r="N9" s="110" t="s">
        <v>101</v>
      </c>
      <c r="S9" s="33"/>
      <c r="T9" s="33"/>
      <c r="U9" s="124">
        <f t="shared" ref="U9:AA9" si="2">SUM(U18:U1605)</f>
        <v>1709</v>
      </c>
      <c r="V9" s="124">
        <f t="shared" si="2"/>
        <v>941</v>
      </c>
      <c r="W9" s="124">
        <f t="shared" si="2"/>
        <v>771</v>
      </c>
      <c r="X9" s="124"/>
      <c r="Y9" s="124">
        <f t="shared" si="2"/>
        <v>405</v>
      </c>
      <c r="Z9" s="124">
        <f t="shared" si="2"/>
        <v>405</v>
      </c>
      <c r="AA9" s="124">
        <f t="shared" si="2"/>
        <v>190</v>
      </c>
      <c r="AB9" s="131"/>
      <c r="AL9" s="9"/>
      <c r="AN9" s="19"/>
      <c r="AO9" s="19"/>
      <c r="AP9" s="19"/>
      <c r="AQ9" s="19"/>
      <c r="AR9" s="19"/>
      <c r="AS9" s="19"/>
      <c r="AT9" s="19"/>
      <c r="AU9" s="19"/>
      <c r="AV9" s="158"/>
      <c r="AW9" s="158"/>
      <c r="AX9" s="158"/>
      <c r="AY9" s="158"/>
      <c r="AZ9" s="158"/>
      <c r="BA9" s="158"/>
    </row>
    <row r="10" spans="1:56" ht="12.75" customHeight="1" x14ac:dyDescent="0.2">
      <c r="E10" s="208" t="s">
        <v>2087</v>
      </c>
      <c r="F10" s="152" t="s">
        <v>2089</v>
      </c>
      <c r="G10" s="152" t="s">
        <v>2090</v>
      </c>
      <c r="H10" s="152" t="s">
        <v>2088</v>
      </c>
      <c r="M10" s="10"/>
      <c r="N10" s="111" t="s">
        <v>102</v>
      </c>
      <c r="P10" s="200" t="s">
        <v>21</v>
      </c>
      <c r="Q10" s="201">
        <v>700</v>
      </c>
      <c r="R10" s="200">
        <v>1.19</v>
      </c>
      <c r="S10" s="202"/>
      <c r="T10" s="153" t="s">
        <v>67</v>
      </c>
      <c r="U10" s="132">
        <f>SUM([1]Hoja1!$G$28:$I$29)</f>
        <v>19426.552868903153</v>
      </c>
      <c r="V10" s="132">
        <f>SUM([1]Hoja1!$G$26:$I$27)</f>
        <v>9472.2121218600732</v>
      </c>
      <c r="W10" s="132">
        <f>SUM([1]Hoja1!$G$30:$I$31)</f>
        <v>4773.9949094174763</v>
      </c>
      <c r="X10" s="132"/>
      <c r="Y10" s="132">
        <f>SUM([1]Hoja1!$G$32:$I$33)</f>
        <v>16376.996352238373</v>
      </c>
      <c r="Z10" s="132">
        <f>SUM([1]Hoja1!$G$34:$I$35)</f>
        <v>16376.996352238373</v>
      </c>
      <c r="AA10" s="132">
        <f>W10*1.2</f>
        <v>5728.7938913009712</v>
      </c>
      <c r="AD10" s="122">
        <f t="shared" ref="AD10:AE10" si="3">SUMPRODUCT(AD17:AD1604)</f>
        <v>4907</v>
      </c>
      <c r="AE10" s="122">
        <f t="shared" si="3"/>
        <v>53483.680000000015</v>
      </c>
      <c r="AF10" s="34"/>
      <c r="AG10" s="34"/>
      <c r="AH10" s="34"/>
      <c r="AI10" s="34"/>
      <c r="AJ10" s="34"/>
      <c r="AK10" s="34"/>
      <c r="AV10" s="213"/>
      <c r="AW10" s="213"/>
      <c r="AX10" s="213"/>
      <c r="AY10" s="213"/>
      <c r="AZ10" s="213"/>
      <c r="BA10" s="213"/>
    </row>
    <row r="11" spans="1:56" s="196" customFormat="1" ht="12.6" customHeight="1" x14ac:dyDescent="0.2">
      <c r="A11" s="241"/>
      <c r="B11" s="192"/>
      <c r="C11" s="9"/>
      <c r="D11" s="152"/>
      <c r="E11" s="208"/>
      <c r="F11" s="194"/>
      <c r="G11" s="152"/>
      <c r="H11" s="20"/>
      <c r="I11" s="194" t="s">
        <v>2</v>
      </c>
      <c r="M11" s="18"/>
      <c r="N11" s="112" t="s">
        <v>103</v>
      </c>
      <c r="O11" s="199"/>
      <c r="P11" s="203" t="s">
        <v>22</v>
      </c>
      <c r="Q11" s="204">
        <v>3.45</v>
      </c>
      <c r="R11" s="203">
        <v>1.18</v>
      </c>
      <c r="S11" s="194"/>
      <c r="T11" s="205"/>
      <c r="U11" s="133">
        <f>SUMPRODUCT(U18:U1605)</f>
        <v>1709</v>
      </c>
      <c r="V11" s="133">
        <f t="shared" ref="V11:AA11" si="4">SUMPRODUCT(V18:V1605)</f>
        <v>941</v>
      </c>
      <c r="W11" s="133">
        <f t="shared" si="4"/>
        <v>771</v>
      </c>
      <c r="X11" s="133">
        <f t="shared" si="4"/>
        <v>486</v>
      </c>
      <c r="Y11" s="133">
        <f t="shared" si="4"/>
        <v>405</v>
      </c>
      <c r="Z11" s="133">
        <f t="shared" si="4"/>
        <v>405</v>
      </c>
      <c r="AA11" s="133">
        <f t="shared" si="4"/>
        <v>190</v>
      </c>
      <c r="AB11" s="131"/>
      <c r="AC11" s="122"/>
      <c r="AD11" s="134"/>
      <c r="AE11" s="135" t="s">
        <v>5</v>
      </c>
      <c r="AF11" s="278" t="s">
        <v>19</v>
      </c>
      <c r="AG11" s="279"/>
      <c r="AH11" s="279"/>
      <c r="AI11" s="279"/>
      <c r="AJ11" s="279"/>
      <c r="AK11" s="279"/>
      <c r="AL11" s="35" t="s">
        <v>6</v>
      </c>
      <c r="AM11" s="36"/>
      <c r="AN11" s="37" t="s">
        <v>5</v>
      </c>
      <c r="AO11" s="276" t="s">
        <v>60</v>
      </c>
      <c r="AP11" s="277"/>
      <c r="AQ11" s="277"/>
      <c r="AR11" s="277"/>
      <c r="AS11" s="277"/>
      <c r="AT11" s="277"/>
      <c r="AU11" s="36" t="s">
        <v>6</v>
      </c>
      <c r="AV11" s="275" t="s">
        <v>18</v>
      </c>
      <c r="AW11" s="275"/>
      <c r="AX11" s="275"/>
      <c r="AY11" s="275"/>
      <c r="AZ11" s="275"/>
      <c r="BA11" s="275"/>
      <c r="BB11" s="214"/>
      <c r="BC11" s="214"/>
      <c r="BD11" s="250"/>
    </row>
    <row r="12" spans="1:56" s="251" customFormat="1" ht="12.75" customHeight="1" x14ac:dyDescent="0.2">
      <c r="A12" s="242"/>
      <c r="B12" s="154"/>
      <c r="C12" s="45" t="s">
        <v>89</v>
      </c>
      <c r="D12" s="154"/>
      <c r="E12" s="154"/>
      <c r="F12" s="154"/>
      <c r="G12" s="154"/>
      <c r="H12" s="45"/>
      <c r="I12" s="154"/>
      <c r="J12" s="154"/>
      <c r="K12" s="154"/>
      <c r="L12" s="154"/>
      <c r="M12" s="45"/>
      <c r="N12" s="45"/>
      <c r="O12" s="154"/>
      <c r="P12" s="154"/>
      <c r="Q12" s="154"/>
      <c r="R12" s="154"/>
      <c r="S12" s="154"/>
      <c r="T12" s="206"/>
      <c r="U12" s="134" t="s">
        <v>3</v>
      </c>
      <c r="V12" s="134" t="s">
        <v>3</v>
      </c>
      <c r="W12" s="134" t="s">
        <v>3</v>
      </c>
      <c r="X12" s="134" t="s">
        <v>3</v>
      </c>
      <c r="Y12" s="134" t="s">
        <v>3</v>
      </c>
      <c r="Z12" s="134" t="s">
        <v>3</v>
      </c>
      <c r="AA12" s="134" t="s">
        <v>3</v>
      </c>
      <c r="AB12" s="136" t="s">
        <v>4</v>
      </c>
      <c r="AC12" s="136" t="s">
        <v>4</v>
      </c>
      <c r="AD12" s="137"/>
      <c r="AE12" s="138"/>
      <c r="AF12" s="39" t="s">
        <v>39</v>
      </c>
      <c r="AG12" s="39"/>
      <c r="AH12" s="40"/>
      <c r="AI12" s="40"/>
      <c r="AJ12" s="40"/>
      <c r="AK12" s="40"/>
      <c r="AL12" s="38"/>
      <c r="AM12" s="41"/>
      <c r="AN12" s="42"/>
      <c r="AO12" s="43" t="s">
        <v>39</v>
      </c>
      <c r="AP12" s="43"/>
      <c r="AQ12" s="44"/>
      <c r="AR12" s="44"/>
      <c r="AS12" s="44"/>
      <c r="AT12" s="44"/>
      <c r="AU12" s="42"/>
      <c r="AV12" s="215" t="s">
        <v>39</v>
      </c>
      <c r="AW12" s="215"/>
      <c r="AX12" s="215"/>
      <c r="AY12" s="215"/>
      <c r="AZ12" s="215"/>
      <c r="BA12" s="215"/>
      <c r="BB12" s="216"/>
      <c r="BC12" s="216"/>
      <c r="BD12" s="250"/>
    </row>
    <row r="13" spans="1:56" s="196" customFormat="1" ht="12.75" customHeight="1" x14ac:dyDescent="0.2">
      <c r="A13" s="243"/>
      <c r="B13" s="154"/>
      <c r="C13" s="45"/>
      <c r="D13" s="154"/>
      <c r="E13" s="154"/>
      <c r="F13" s="154"/>
      <c r="G13" s="154"/>
      <c r="H13" s="45"/>
      <c r="I13" s="154"/>
      <c r="J13" s="154"/>
      <c r="K13" s="154"/>
      <c r="L13" s="154"/>
      <c r="M13" s="45"/>
      <c r="N13" s="45"/>
      <c r="O13" s="154"/>
      <c r="P13" s="154"/>
      <c r="Q13" s="154"/>
      <c r="R13" s="154"/>
      <c r="S13" s="154"/>
      <c r="T13" s="207"/>
      <c r="U13" s="139" t="s">
        <v>7</v>
      </c>
      <c r="V13" s="139" t="s">
        <v>7</v>
      </c>
      <c r="W13" s="139" t="s">
        <v>7</v>
      </c>
      <c r="X13" s="139" t="s">
        <v>7</v>
      </c>
      <c r="Y13" s="139" t="s">
        <v>7</v>
      </c>
      <c r="Z13" s="139" t="s">
        <v>7</v>
      </c>
      <c r="AA13" s="139"/>
      <c r="AB13" s="140"/>
      <c r="AC13" s="140"/>
      <c r="AD13" s="134"/>
      <c r="AE13" s="134"/>
      <c r="AF13" s="39">
        <v>6</v>
      </c>
      <c r="AG13" s="39">
        <v>8</v>
      </c>
      <c r="AH13" s="40">
        <v>10</v>
      </c>
      <c r="AI13" s="40">
        <v>12</v>
      </c>
      <c r="AJ13" s="40">
        <v>14</v>
      </c>
      <c r="AK13" s="40">
        <v>16</v>
      </c>
      <c r="AL13" s="35"/>
      <c r="AM13" s="36"/>
      <c r="AN13" s="36"/>
      <c r="AO13" s="43">
        <v>6</v>
      </c>
      <c r="AP13" s="43">
        <v>8</v>
      </c>
      <c r="AQ13" s="44">
        <v>10</v>
      </c>
      <c r="AR13" s="44">
        <v>12</v>
      </c>
      <c r="AS13" s="44">
        <v>14</v>
      </c>
      <c r="AT13" s="44">
        <v>16</v>
      </c>
      <c r="AU13" s="36"/>
      <c r="AV13" s="217">
        <v>6</v>
      </c>
      <c r="AW13" s="217">
        <v>8</v>
      </c>
      <c r="AX13" s="217">
        <v>10</v>
      </c>
      <c r="AY13" s="217">
        <v>12</v>
      </c>
      <c r="AZ13" s="217">
        <v>14</v>
      </c>
      <c r="BA13" s="217">
        <v>16</v>
      </c>
      <c r="BB13" s="214"/>
      <c r="BC13" s="214"/>
      <c r="BD13" s="250"/>
    </row>
    <row r="14" spans="1:56" s="196" customFormat="1" ht="12.75" customHeight="1" x14ac:dyDescent="0.2">
      <c r="A14" s="243"/>
      <c r="B14" s="154"/>
      <c r="C14" s="45"/>
      <c r="D14" s="154"/>
      <c r="E14" s="154"/>
      <c r="F14" s="154"/>
      <c r="G14" s="154"/>
      <c r="H14" s="45"/>
      <c r="I14" s="154"/>
      <c r="J14" s="154"/>
      <c r="K14" s="154"/>
      <c r="L14" s="154"/>
      <c r="M14" s="45"/>
      <c r="N14" s="45"/>
      <c r="O14" s="154"/>
      <c r="P14" s="154"/>
      <c r="Q14" s="154"/>
      <c r="R14" s="154"/>
      <c r="S14" s="154"/>
      <c r="T14" s="207"/>
      <c r="U14" s="141" t="s">
        <v>48</v>
      </c>
      <c r="V14" s="141" t="s">
        <v>41</v>
      </c>
      <c r="W14" s="141" t="s">
        <v>40</v>
      </c>
      <c r="X14" s="141" t="s">
        <v>2018</v>
      </c>
      <c r="Y14" s="141" t="s">
        <v>47</v>
      </c>
      <c r="Z14" s="141" t="s">
        <v>42</v>
      </c>
      <c r="AA14" s="141" t="s">
        <v>59</v>
      </c>
      <c r="AB14" s="140"/>
      <c r="AC14" s="140"/>
      <c r="AD14" s="127"/>
      <c r="AE14" s="127"/>
      <c r="AF14" s="39" t="s">
        <v>33</v>
      </c>
      <c r="AG14" s="39" t="s">
        <v>34</v>
      </c>
      <c r="AH14" s="40" t="s">
        <v>35</v>
      </c>
      <c r="AI14" s="40" t="s">
        <v>36</v>
      </c>
      <c r="AJ14" s="40"/>
      <c r="AK14" s="40"/>
      <c r="AL14" s="22"/>
      <c r="AM14" s="25"/>
      <c r="AN14" s="25"/>
      <c r="AO14" s="43" t="s">
        <v>33</v>
      </c>
      <c r="AP14" s="43" t="s">
        <v>34</v>
      </c>
      <c r="AQ14" s="44" t="s">
        <v>35</v>
      </c>
      <c r="AR14" s="44" t="s">
        <v>36</v>
      </c>
      <c r="AS14" s="44"/>
      <c r="AT14" s="44"/>
      <c r="AU14" s="25"/>
      <c r="AV14" s="218" t="s">
        <v>33</v>
      </c>
      <c r="AW14" s="218" t="s">
        <v>34</v>
      </c>
      <c r="AX14" s="218" t="s">
        <v>35</v>
      </c>
      <c r="AY14" s="218" t="s">
        <v>36</v>
      </c>
      <c r="AZ14" s="218"/>
      <c r="BA14" s="218"/>
      <c r="BB14" s="219"/>
      <c r="BC14" s="219"/>
      <c r="BD14" s="250"/>
    </row>
    <row r="15" spans="1:56" s="196" customFormat="1" ht="12.75" customHeight="1" x14ac:dyDescent="0.2">
      <c r="A15" s="243"/>
      <c r="B15" s="154"/>
      <c r="C15" s="45"/>
      <c r="D15" s="154"/>
      <c r="E15" s="154"/>
      <c r="F15" s="154"/>
      <c r="G15" s="154"/>
      <c r="H15" s="45"/>
      <c r="I15" s="154"/>
      <c r="J15" s="154"/>
      <c r="K15" s="154"/>
      <c r="L15" s="154"/>
      <c r="M15" s="45"/>
      <c r="N15" s="45"/>
      <c r="O15" s="154"/>
      <c r="P15" s="154"/>
      <c r="Q15" s="154"/>
      <c r="R15" s="154"/>
      <c r="S15" s="154"/>
      <c r="T15" s="207"/>
      <c r="U15" s="142"/>
      <c r="V15" s="142"/>
      <c r="W15" s="142"/>
      <c r="X15" s="142"/>
      <c r="Y15" s="142"/>
      <c r="Z15" s="142"/>
      <c r="AA15" s="142"/>
      <c r="AB15" s="140"/>
      <c r="AC15" s="140"/>
      <c r="AD15" s="127"/>
      <c r="AE15" s="127"/>
      <c r="AF15" s="39"/>
      <c r="AG15" s="39" t="s">
        <v>34</v>
      </c>
      <c r="AH15" s="40" t="s">
        <v>35</v>
      </c>
      <c r="AI15" s="40" t="s">
        <v>36</v>
      </c>
      <c r="AJ15" s="40" t="s">
        <v>37</v>
      </c>
      <c r="AK15" s="40" t="s">
        <v>38</v>
      </c>
      <c r="AL15" s="22"/>
      <c r="AM15" s="25"/>
      <c r="AN15" s="25"/>
      <c r="AO15" s="43"/>
      <c r="AP15" s="43" t="s">
        <v>34</v>
      </c>
      <c r="AQ15" s="44" t="s">
        <v>35</v>
      </c>
      <c r="AR15" s="44" t="s">
        <v>36</v>
      </c>
      <c r="AS15" s="44" t="s">
        <v>37</v>
      </c>
      <c r="AT15" s="44" t="s">
        <v>38</v>
      </c>
      <c r="AU15" s="25"/>
      <c r="AV15" s="218"/>
      <c r="AW15" s="218" t="s">
        <v>34</v>
      </c>
      <c r="AX15" s="218" t="s">
        <v>35</v>
      </c>
      <c r="AY15" s="218" t="s">
        <v>36</v>
      </c>
      <c r="AZ15" s="218" t="s">
        <v>37</v>
      </c>
      <c r="BA15" s="218" t="s">
        <v>38</v>
      </c>
      <c r="BB15" s="219"/>
      <c r="BC15" s="219"/>
      <c r="BD15" s="250"/>
    </row>
    <row r="16" spans="1:56" s="196" customFormat="1" ht="15.6" customHeight="1" x14ac:dyDescent="0.2">
      <c r="A16" s="243"/>
      <c r="B16" s="154"/>
      <c r="C16" s="45"/>
      <c r="D16" s="154"/>
      <c r="E16" s="154"/>
      <c r="F16" s="195"/>
      <c r="G16" s="154"/>
      <c r="H16" s="45"/>
      <c r="I16" s="154"/>
      <c r="J16" s="154"/>
      <c r="K16" s="154"/>
      <c r="L16" s="154"/>
      <c r="M16" s="45"/>
      <c r="N16" s="45"/>
      <c r="O16" s="154"/>
      <c r="P16" s="154" t="s">
        <v>53</v>
      </c>
      <c r="Q16" s="154"/>
      <c r="R16" s="154"/>
      <c r="S16" s="154" t="s">
        <v>3</v>
      </c>
      <c r="T16" s="207" t="s">
        <v>20</v>
      </c>
      <c r="U16" s="141"/>
      <c r="V16" s="141"/>
      <c r="W16" s="141"/>
      <c r="X16" s="142"/>
      <c r="Y16" s="141"/>
      <c r="Z16" s="141"/>
      <c r="AA16" s="141"/>
      <c r="AB16" s="140"/>
      <c r="AC16" s="140"/>
      <c r="AD16" s="134" t="s">
        <v>50</v>
      </c>
      <c r="AE16" s="134" t="s">
        <v>51</v>
      </c>
      <c r="AF16" s="118" t="s">
        <v>2013</v>
      </c>
      <c r="AG16" s="119" t="s">
        <v>2014</v>
      </c>
      <c r="AH16" s="120" t="s">
        <v>2015</v>
      </c>
      <c r="AI16" s="120" t="s">
        <v>2016</v>
      </c>
      <c r="AJ16" s="120" t="s">
        <v>2017</v>
      </c>
      <c r="AK16" s="40"/>
      <c r="AL16" s="35" t="s">
        <v>50</v>
      </c>
      <c r="AM16" s="36" t="s">
        <v>50</v>
      </c>
      <c r="AN16" s="36" t="s">
        <v>51</v>
      </c>
      <c r="AO16" s="43" t="s">
        <v>2013</v>
      </c>
      <c r="AP16" s="43" t="s">
        <v>2014</v>
      </c>
      <c r="AQ16" s="44" t="s">
        <v>2015</v>
      </c>
      <c r="AR16" s="44" t="s">
        <v>2016</v>
      </c>
      <c r="AS16" s="44" t="s">
        <v>2017</v>
      </c>
      <c r="AT16" s="44"/>
      <c r="AU16" s="36" t="s">
        <v>50</v>
      </c>
      <c r="AV16" s="215" t="s">
        <v>2013</v>
      </c>
      <c r="AW16" s="215" t="s">
        <v>2014</v>
      </c>
      <c r="AX16" s="215" t="s">
        <v>2015</v>
      </c>
      <c r="AY16" s="215" t="s">
        <v>2016</v>
      </c>
      <c r="AZ16" s="215" t="s">
        <v>2017</v>
      </c>
      <c r="BA16" s="215"/>
      <c r="BB16" s="214" t="s">
        <v>49</v>
      </c>
      <c r="BC16" s="214" t="s">
        <v>49</v>
      </c>
      <c r="BD16" s="250"/>
    </row>
    <row r="17" spans="1:57" s="196" customFormat="1" ht="21.6" customHeight="1" x14ac:dyDescent="0.2">
      <c r="A17" s="193" t="s">
        <v>28</v>
      </c>
      <c r="B17" s="154" t="s">
        <v>9</v>
      </c>
      <c r="C17" s="45" t="s">
        <v>2019</v>
      </c>
      <c r="D17" s="154"/>
      <c r="E17" s="154" t="s">
        <v>30</v>
      </c>
      <c r="F17" s="195" t="s">
        <v>61</v>
      </c>
      <c r="G17" s="154" t="s">
        <v>64</v>
      </c>
      <c r="H17" s="45" t="s">
        <v>2020</v>
      </c>
      <c r="I17" s="154" t="s">
        <v>10</v>
      </c>
      <c r="J17" s="154" t="s">
        <v>11</v>
      </c>
      <c r="K17" s="154" t="s">
        <v>12</v>
      </c>
      <c r="L17" s="154" t="s">
        <v>13</v>
      </c>
      <c r="M17" s="45" t="s">
        <v>14</v>
      </c>
      <c r="N17" s="45" t="s">
        <v>15</v>
      </c>
      <c r="O17" s="154" t="s">
        <v>16</v>
      </c>
      <c r="P17" s="154" t="s">
        <v>78</v>
      </c>
      <c r="Q17" s="154" t="s">
        <v>23</v>
      </c>
      <c r="R17" s="154" t="s">
        <v>24</v>
      </c>
      <c r="S17" s="154" t="s">
        <v>29</v>
      </c>
      <c r="T17" s="154" t="s">
        <v>79</v>
      </c>
      <c r="U17" s="141" t="s">
        <v>48</v>
      </c>
      <c r="V17" s="141" t="s">
        <v>41</v>
      </c>
      <c r="W17" s="141" t="s">
        <v>40</v>
      </c>
      <c r="X17" s="141" t="s">
        <v>2018</v>
      </c>
      <c r="Y17" s="141" t="s">
        <v>47</v>
      </c>
      <c r="Z17" s="141" t="s">
        <v>42</v>
      </c>
      <c r="AA17" s="141" t="s">
        <v>59</v>
      </c>
      <c r="AB17" s="140" t="s">
        <v>80</v>
      </c>
      <c r="AC17" s="140" t="s">
        <v>81</v>
      </c>
      <c r="AD17" s="134" t="s">
        <v>82</v>
      </c>
      <c r="AE17" s="134" t="s">
        <v>83</v>
      </c>
      <c r="AF17" s="39">
        <v>7</v>
      </c>
      <c r="AG17" s="39">
        <v>8</v>
      </c>
      <c r="AH17" s="40">
        <v>10</v>
      </c>
      <c r="AI17" s="40">
        <v>12</v>
      </c>
      <c r="AJ17" s="40">
        <v>14</v>
      </c>
      <c r="AK17" s="40">
        <v>16</v>
      </c>
      <c r="AL17" s="35" t="s">
        <v>50</v>
      </c>
      <c r="AM17" s="36" t="s">
        <v>4</v>
      </c>
      <c r="AN17" s="36" t="s">
        <v>4</v>
      </c>
      <c r="AO17" s="43">
        <v>7</v>
      </c>
      <c r="AP17" s="43">
        <v>8</v>
      </c>
      <c r="AQ17" s="44">
        <v>10</v>
      </c>
      <c r="AR17" s="44">
        <v>12</v>
      </c>
      <c r="AS17" s="44">
        <v>14</v>
      </c>
      <c r="AT17" s="44">
        <v>16</v>
      </c>
      <c r="AU17" s="36" t="s">
        <v>4</v>
      </c>
      <c r="AV17" s="217">
        <v>7</v>
      </c>
      <c r="AW17" s="217">
        <v>8</v>
      </c>
      <c r="AX17" s="217">
        <v>10</v>
      </c>
      <c r="AY17" s="217">
        <v>12</v>
      </c>
      <c r="AZ17" s="217">
        <v>14</v>
      </c>
      <c r="BA17" s="217">
        <v>16</v>
      </c>
      <c r="BB17" s="220" t="s">
        <v>50</v>
      </c>
      <c r="BC17" s="214" t="s">
        <v>51</v>
      </c>
      <c r="BD17" s="221" t="s">
        <v>65</v>
      </c>
      <c r="BE17" s="196" t="s">
        <v>68</v>
      </c>
    </row>
    <row r="18" spans="1:57" s="15" customFormat="1" ht="12.75" hidden="1" customHeight="1" x14ac:dyDescent="0.2">
      <c r="A18" s="47" t="str">
        <f t="shared" ref="A18:A81" si="5">I18&amp;L18</f>
        <v>A01K15KAUD0TRUE WHITE A000</v>
      </c>
      <c r="B18" s="111" t="s">
        <v>105</v>
      </c>
      <c r="C18" s="113">
        <v>44322</v>
      </c>
      <c r="D18" s="113"/>
      <c r="E18" s="50"/>
      <c r="F18" s="106" t="s">
        <v>90</v>
      </c>
      <c r="G18" s="51" t="s">
        <v>108</v>
      </c>
      <c r="H18" s="52" t="s">
        <v>109</v>
      </c>
      <c r="I18" s="53" t="s">
        <v>110</v>
      </c>
      <c r="J18" s="53" t="s">
        <v>111</v>
      </c>
      <c r="K18" s="53" t="s">
        <v>112</v>
      </c>
      <c r="L18" s="53" t="s">
        <v>113</v>
      </c>
      <c r="M18" s="52" t="s">
        <v>114</v>
      </c>
      <c r="N18" s="52" t="s">
        <v>115</v>
      </c>
      <c r="O18" s="54">
        <v>26</v>
      </c>
      <c r="P18" s="52" t="s">
        <v>43</v>
      </c>
      <c r="Q18" s="55">
        <f>IFERROR(VLOOKUP(O18*$Q$10*$R$10,Sheet1!$A$3:$B$81,2,1),0)</f>
        <v>19000</v>
      </c>
      <c r="R18" s="56">
        <f>IFERROR(VLOOKUP(O18*$Q$11*$R$11,Sheet1!$E$3:$F$195,2),0)</f>
        <v>109</v>
      </c>
      <c r="S18" s="54">
        <f>O18*0.31</f>
        <v>8.06</v>
      </c>
      <c r="T18" s="114">
        <f>S18/O18</f>
        <v>0.31</v>
      </c>
      <c r="U18" s="58"/>
      <c r="V18" s="58"/>
      <c r="W18" s="58"/>
      <c r="X18" s="58"/>
      <c r="Y18" s="58"/>
      <c r="Z18" s="58"/>
      <c r="AA18" s="58"/>
      <c r="AB18" s="58"/>
      <c r="AC18" s="58"/>
      <c r="AD18" s="39">
        <f>+U18+V18+W18+Y18+Z18+AA18+X18</f>
        <v>0</v>
      </c>
      <c r="AE18" s="59">
        <f t="shared" ref="AE18:AE186" si="6">AD18*S18</f>
        <v>0</v>
      </c>
      <c r="AF18" s="60">
        <f t="shared" ref="AF18:AF186" si="7">ROUND(IF($P18=$P$3,($AD18*$AF$3),IF($P18=$P$4,($AD18*$AF$4),IF($P18=$P$5,($AD18*$AF$5),IF($P18=$P$6,($AD18*$AF$6),IF($P18=$P$7,($AD18*$AF$7),IF($P18=$P$8,($AD18*$AF$8))))))),0)</f>
        <v>0</v>
      </c>
      <c r="AG18" s="60">
        <f t="shared" ref="AG18:AG186" si="8">ROUND(IF($P18=$P$3,($AD18*$AG$3),IF($P18=$P$4,($AD18*$AG$4),IF($P18=$P$5,($AD18*$AG$5),IF($P18=$P$6,($AD18*$AG$6),IF($P18=$P$7,($AD18*$AG$7),IF($P18=$P$8,($AD18*$AG$8))))))),0)</f>
        <v>0</v>
      </c>
      <c r="AH18" s="60">
        <f t="shared" ref="AH18:AH186" si="9">ROUND(IF($P18=$P$3,($AD18*$AH$3),IF($P18=$P$4,($AD18*$AH$4),IF($P18=$P$5,($AD18*$AH$5),IF($P18=$P$6,($AD18*$AH$6),IF($P18=$P$7,($AD18*$AH$7),IF($P18=$P$8,($AD18*$AH$8))))))),0)</f>
        <v>0</v>
      </c>
      <c r="AI18" s="60">
        <f t="shared" ref="AI18:AI186" si="10">ROUND(IF($P18=$P$3,($AD18*$AI$3),IF($P18=$P$4,($AD18*$AI$4),IF($P18=$P$5,($AD18*$AI$5),IF($P18=$P$6,($AD18*$AI$6),IF($P18=$P$7,($AD18*$AI$7),IF($P18=$P$8,($AD18*$AI$8))))))),0)</f>
        <v>0</v>
      </c>
      <c r="AJ18" s="60">
        <f t="shared" ref="AJ18:AJ186" si="11">ROUND(IF($P18=$P$3,($AD18*$AJ$3),IF($P18=$P$4,($AD18*$AJ$4),IF($P18=$P$5,($AD18*$AJ$5),IF($P18=$P$6,($AD18*$AJ$6),IF($P18=$P$7,($AD18*$AJ$7),IF($P18=$P$8,($AD18*$AJ$8))))))),0)</f>
        <v>0</v>
      </c>
      <c r="AK18" s="60">
        <f t="shared" ref="AK18:AK186" si="12">ROUND(IF($P18=$P$3,($AD18*$AK$3),IF($P18=$P$4,($AD18*$AK$4),IF($P18=$P$5,($AD18*$AK$5),IF($P18=$P$6,($AD18*$AK$6),IF($P18=$P$7,($AD18*$AK$7),IF($P18=$P$8,($AD18*$AK$8))))))),0)</f>
        <v>0</v>
      </c>
      <c r="AL18" s="61">
        <f>SUM(AF18:AK18)</f>
        <v>0</v>
      </c>
      <c r="AM18" s="43">
        <f>+AB18+AC18</f>
        <v>0</v>
      </c>
      <c r="AN18" s="46">
        <f>AM18*S18</f>
        <v>0</v>
      </c>
      <c r="AO18" s="60">
        <f t="shared" ref="AO18:AO186" si="13">ROUND(IF($P18=$P$3,($AM18*$AO$3),IF($P18=$P$4,($AM18*$AO$4),IF($P18=$P$5,($AM18*$AO$5),IF($P18=$P$6,($AM18*$AO$6),IF($P18=$P$7,($AM18*$AO$7),IF($P18=$P$8,($AM18*$AO$8))))))),0)</f>
        <v>0</v>
      </c>
      <c r="AP18" s="60">
        <f t="shared" ref="AP18:AP186" si="14">ROUND(IF($P18=$P$3,($AM18*$AP$3),IF($P18=$P$4,($AM18*$AP$4),IF($P18=$P$5,($AM18*$AP$5),IF($P18=$P$6,($AM18*$AP$6),IF($P18=$P$7,($AM18*$AP$7),IF($P18=$P$8,($AM18*$AP$8))))))),0)</f>
        <v>0</v>
      </c>
      <c r="AQ18" s="60">
        <f t="shared" ref="AQ18:AQ186" si="15">ROUND(IF($P18=$P$3,($AM18*$AQ$3),IF($P18=$P$4,($AM18*$AQ$4),IF($P18=$P$5,($AM18*$AQ$5),IF($P18=$P$6,($AM18*$AQ$6),IF($P18=$P$7,($AM18*$AQ$7),IF($P18=$P$8,($AM18*$AQ$8))))))),0)</f>
        <v>0</v>
      </c>
      <c r="AR18" s="60">
        <f t="shared" ref="AR18:AR186" si="16">ROUND(IF($P18=$P$3,($AM18*$AR$3),IF($P18=$P$4,($AM18*$AR$4),IF($P18=$P$5,($AM18*$AR$5),IF($P18=$P$6,($AM18*$AR$6),IF($P18=$P$7,($AM18*$AR$7),IF($P18=$P$8,($AM18*$AR$8))))))),0)</f>
        <v>0</v>
      </c>
      <c r="AS18" s="60">
        <f t="shared" ref="AS18:AS186" si="17">ROUND(IF($P18=$P$3,($AM18*$AS$3),IF($P18=$P$4,($AM18*$AS$4),IF($P18=$P$5,($AM18*$AS$5),IF($P18=$P$6,($AM18*$AS$6),IF($P18=$P$7,($AM18*$AS$7),IF($P18=$P$8,($AM18*$AS$8))))))),0)</f>
        <v>0</v>
      </c>
      <c r="AT18" s="60">
        <f t="shared" ref="AT18:AT186" si="18">ROUND(IF($P18=$P$3,($AM18*$AT$3),IF($P18=$P$4,($AM18*$AT$4),IF($P18=$P$5,($AM18*$AT$5),IF($P18=$P$6,($AM18*$AT$6),IF($P18=$P$7,($AM18*$AT$7),IF($P18=$P$8,($AM18*$AT$8))))))),0)</f>
        <v>0</v>
      </c>
      <c r="AU18" s="62">
        <f t="shared" ref="AU18" si="19">SUM(AO18:AT18)</f>
        <v>0</v>
      </c>
      <c r="AV18" s="63">
        <f>+AF18+AO18</f>
        <v>0</v>
      </c>
      <c r="AW18" s="63">
        <f t="shared" ref="AW18:BA18" si="20">+AG18+AP18</f>
        <v>0</v>
      </c>
      <c r="AX18" s="63">
        <f t="shared" si="20"/>
        <v>0</v>
      </c>
      <c r="AY18" s="63">
        <f t="shared" si="20"/>
        <v>0</v>
      </c>
      <c r="AZ18" s="63">
        <f t="shared" si="20"/>
        <v>0</v>
      </c>
      <c r="BA18" s="63">
        <f t="shared" si="20"/>
        <v>0</v>
      </c>
      <c r="BB18" s="64">
        <f>SUM(AV18:BA18)</f>
        <v>0</v>
      </c>
      <c r="BC18" s="65">
        <f t="shared" ref="BC18:BC186" si="21">SUM(S18*BB18)</f>
        <v>0</v>
      </c>
      <c r="BD18" s="66" t="e">
        <f>VLOOKUP(#REF!,'[2]NA JDA Product Hierarchy'!$N:$O,2,0)</f>
        <v>#REF!</v>
      </c>
      <c r="BE18" s="15" t="e">
        <f>VLOOKUP(BD18,[3]PARAMETROS!$AB:$AD,3,0)</f>
        <v>#REF!</v>
      </c>
    </row>
    <row r="19" spans="1:57" s="15" customFormat="1" ht="12.75" hidden="1" customHeight="1" x14ac:dyDescent="0.2">
      <c r="A19" s="47" t="str">
        <f t="shared" si="5"/>
        <v>A01K15KAUD0BALLET PINK</v>
      </c>
      <c r="B19" s="111" t="s">
        <v>105</v>
      </c>
      <c r="C19" s="113">
        <v>44322</v>
      </c>
      <c r="D19" s="113"/>
      <c r="E19" s="50"/>
      <c r="F19" s="106" t="s">
        <v>90</v>
      </c>
      <c r="G19" s="51" t="s">
        <v>108</v>
      </c>
      <c r="H19" s="52" t="s">
        <v>109</v>
      </c>
      <c r="I19" s="53" t="s">
        <v>110</v>
      </c>
      <c r="J19" s="53" t="s">
        <v>111</v>
      </c>
      <c r="K19" s="53" t="s">
        <v>116</v>
      </c>
      <c r="L19" s="53" t="s">
        <v>117</v>
      </c>
      <c r="M19" s="52" t="s">
        <v>114</v>
      </c>
      <c r="N19" s="52" t="s">
        <v>115</v>
      </c>
      <c r="O19" s="54">
        <v>26</v>
      </c>
      <c r="P19" s="52" t="s">
        <v>43</v>
      </c>
      <c r="Q19" s="55">
        <f>IFERROR(VLOOKUP(O19*$Q$10*$R$10,Sheet1!$A$3:$B$81,2,1),0)</f>
        <v>19000</v>
      </c>
      <c r="R19" s="56">
        <f>IFERROR(VLOOKUP(O19*$Q$11*$R$11,Sheet1!$E$3:$F$195,2),0)</f>
        <v>109</v>
      </c>
      <c r="S19" s="54">
        <f t="shared" ref="S19:S82" si="22">O19*0.31</f>
        <v>8.06</v>
      </c>
      <c r="T19" s="114">
        <f t="shared" ref="T19:T186" si="23">S19/O19</f>
        <v>0.31</v>
      </c>
      <c r="U19" s="58"/>
      <c r="V19" s="58"/>
      <c r="W19" s="58"/>
      <c r="X19" s="58"/>
      <c r="Y19" s="58"/>
      <c r="Z19" s="58"/>
      <c r="AA19" s="58"/>
      <c r="AB19" s="58"/>
      <c r="AC19" s="58"/>
      <c r="AD19" s="39">
        <f t="shared" ref="AD19:AD82" si="24">+U19+V19+W19+Y19+Z19+AA19+X19</f>
        <v>0</v>
      </c>
      <c r="AE19" s="59">
        <f t="shared" si="6"/>
        <v>0</v>
      </c>
      <c r="AF19" s="60">
        <f t="shared" si="7"/>
        <v>0</v>
      </c>
      <c r="AG19" s="60">
        <f t="shared" si="8"/>
        <v>0</v>
      </c>
      <c r="AH19" s="60">
        <f t="shared" si="9"/>
        <v>0</v>
      </c>
      <c r="AI19" s="60">
        <f t="shared" si="10"/>
        <v>0</v>
      </c>
      <c r="AJ19" s="60">
        <f t="shared" si="11"/>
        <v>0</v>
      </c>
      <c r="AK19" s="60">
        <f t="shared" si="12"/>
        <v>0</v>
      </c>
      <c r="AL19" s="61">
        <f t="shared" ref="AL19:AL39" si="25">SUM(AF19:AK19)</f>
        <v>0</v>
      </c>
      <c r="AM19" s="43">
        <f t="shared" ref="AM19:AM187" si="26">+AB19+AC19</f>
        <v>0</v>
      </c>
      <c r="AN19" s="46">
        <f t="shared" ref="AN19:AN187" si="27">AM19*S19</f>
        <v>0</v>
      </c>
      <c r="AO19" s="60">
        <f t="shared" si="13"/>
        <v>0</v>
      </c>
      <c r="AP19" s="60">
        <f t="shared" si="14"/>
        <v>0</v>
      </c>
      <c r="AQ19" s="60">
        <f t="shared" si="15"/>
        <v>0</v>
      </c>
      <c r="AR19" s="60">
        <f t="shared" si="16"/>
        <v>0</v>
      </c>
      <c r="AS19" s="60">
        <f t="shared" si="17"/>
        <v>0</v>
      </c>
      <c r="AT19" s="60">
        <f t="shared" si="18"/>
        <v>0</v>
      </c>
      <c r="AU19" s="62">
        <f t="shared" ref="AU19:AU187" si="28">SUM(AO19:AT19)</f>
        <v>0</v>
      </c>
      <c r="AV19" s="63">
        <f t="shared" ref="AV19:AV187" si="29">+AF19+AO19</f>
        <v>0</v>
      </c>
      <c r="AW19" s="63">
        <f t="shared" ref="AW19:AW187" si="30">+AG19+AP19</f>
        <v>0</v>
      </c>
      <c r="AX19" s="63">
        <f t="shared" ref="AX19:AX187" si="31">+AH19+AQ19</f>
        <v>0</v>
      </c>
      <c r="AY19" s="63">
        <f t="shared" ref="AY19:AY187" si="32">+AI19+AR19</f>
        <v>0</v>
      </c>
      <c r="AZ19" s="63">
        <f t="shared" ref="AZ19:AZ187" si="33">+AJ19+AS19</f>
        <v>0</v>
      </c>
      <c r="BA19" s="63">
        <f t="shared" ref="BA19:BA187" si="34">+AK19+AT19</f>
        <v>0</v>
      </c>
      <c r="BB19" s="64">
        <f t="shared" ref="BB19:BB187" si="35">SUM(AV19:BA19)</f>
        <v>0</v>
      </c>
      <c r="BC19" s="65">
        <f t="shared" si="21"/>
        <v>0</v>
      </c>
      <c r="BD19" s="66" t="e">
        <f>VLOOKUP(#REF!,'[2]NA JDA Product Hierarchy'!$N:$O,2,0)</f>
        <v>#REF!</v>
      </c>
      <c r="BE19" s="15" t="e">
        <f>VLOOKUP(BD19,[3]PARAMETROS!$AB:$AD,3,0)</f>
        <v>#REF!</v>
      </c>
    </row>
    <row r="20" spans="1:57" ht="12.75" customHeight="1" x14ac:dyDescent="0.2">
      <c r="A20" s="171" t="str">
        <f>I20&amp;K20</f>
        <v>A2RG00WDYV0LBHS</v>
      </c>
      <c r="B20" s="222" t="s">
        <v>105</v>
      </c>
      <c r="C20" s="113">
        <v>44322</v>
      </c>
      <c r="D20" s="263">
        <v>44334</v>
      </c>
      <c r="E20" s="270"/>
      <c r="F20" s="161" t="s">
        <v>118</v>
      </c>
      <c r="G20" s="162" t="s">
        <v>108</v>
      </c>
      <c r="H20" s="52" t="s">
        <v>119</v>
      </c>
      <c r="I20" s="163" t="s">
        <v>120</v>
      </c>
      <c r="J20" s="163" t="s">
        <v>121</v>
      </c>
      <c r="K20" s="163" t="s">
        <v>122</v>
      </c>
      <c r="L20" s="163" t="s">
        <v>123</v>
      </c>
      <c r="M20" s="52" t="s">
        <v>124</v>
      </c>
      <c r="N20" s="52" t="s">
        <v>125</v>
      </c>
      <c r="O20" s="164">
        <v>42</v>
      </c>
      <c r="P20" s="159" t="s">
        <v>46</v>
      </c>
      <c r="Q20" s="165">
        <f>IFERROR(VLOOKUP(O20*$Q$10*$R$10,Sheet1!$A$3:$B$81,2,1),0)</f>
        <v>29000</v>
      </c>
      <c r="R20" s="166">
        <f>IFERROR(VLOOKUP(O20*$Q$11*$R$11,Sheet1!$E$3:$F$195,2),0)</f>
        <v>169</v>
      </c>
      <c r="S20" s="164">
        <f t="shared" si="22"/>
        <v>13.02</v>
      </c>
      <c r="T20" s="167">
        <f t="shared" si="23"/>
        <v>0.31</v>
      </c>
      <c r="U20" s="58">
        <v>10</v>
      </c>
      <c r="V20" s="58">
        <v>10</v>
      </c>
      <c r="W20" s="58"/>
      <c r="X20" s="58"/>
      <c r="Y20" s="58"/>
      <c r="Z20" s="58"/>
      <c r="AA20" s="58">
        <v>10</v>
      </c>
      <c r="AB20" s="58"/>
      <c r="AC20" s="58"/>
      <c r="AD20" s="39">
        <f t="shared" si="24"/>
        <v>30</v>
      </c>
      <c r="AE20" s="59">
        <f t="shared" si="6"/>
        <v>390.59999999999997</v>
      </c>
      <c r="AF20" s="60">
        <f t="shared" si="7"/>
        <v>0</v>
      </c>
      <c r="AG20" s="60">
        <f t="shared" si="8"/>
        <v>9</v>
      </c>
      <c r="AH20" s="60">
        <f t="shared" si="9"/>
        <v>11</v>
      </c>
      <c r="AI20" s="60">
        <f t="shared" si="10"/>
        <v>11</v>
      </c>
      <c r="AJ20" s="60">
        <f t="shared" si="11"/>
        <v>0</v>
      </c>
      <c r="AK20" s="60">
        <f t="shared" si="12"/>
        <v>0</v>
      </c>
      <c r="AL20" s="61">
        <f t="shared" si="25"/>
        <v>31</v>
      </c>
      <c r="AM20" s="43">
        <f t="shared" si="26"/>
        <v>0</v>
      </c>
      <c r="AN20" s="46">
        <f t="shared" si="27"/>
        <v>0</v>
      </c>
      <c r="AO20" s="60">
        <f t="shared" si="13"/>
        <v>0</v>
      </c>
      <c r="AP20" s="60">
        <f t="shared" si="14"/>
        <v>0</v>
      </c>
      <c r="AQ20" s="60">
        <f t="shared" si="15"/>
        <v>0</v>
      </c>
      <c r="AR20" s="60">
        <f t="shared" si="16"/>
        <v>0</v>
      </c>
      <c r="AS20" s="60">
        <f t="shared" si="17"/>
        <v>0</v>
      </c>
      <c r="AT20" s="60">
        <f t="shared" si="18"/>
        <v>0</v>
      </c>
      <c r="AU20" s="62">
        <f t="shared" si="28"/>
        <v>0</v>
      </c>
      <c r="AV20" s="168">
        <f t="shared" ref="AV20:AV39" si="36">+AF20+AO20</f>
        <v>0</v>
      </c>
      <c r="AW20" s="168">
        <f t="shared" ref="AW20:AW39" si="37">+AG20+AP20</f>
        <v>9</v>
      </c>
      <c r="AX20" s="168">
        <f t="shared" ref="AX20:AX39" si="38">+AH20+AQ20</f>
        <v>11</v>
      </c>
      <c r="AY20" s="168">
        <f t="shared" ref="AY20:AY39" si="39">+AI20+AR20</f>
        <v>11</v>
      </c>
      <c r="AZ20" s="168">
        <f t="shared" ref="AZ20:AZ39" si="40">+AJ20+AS20</f>
        <v>0</v>
      </c>
      <c r="BA20" s="168">
        <f t="shared" ref="BA20:BA39" si="41">+AK20+AT20</f>
        <v>0</v>
      </c>
      <c r="BB20" s="169">
        <f t="shared" si="35"/>
        <v>31</v>
      </c>
      <c r="BC20" s="170">
        <f t="shared" si="21"/>
        <v>403.62</v>
      </c>
      <c r="BD20" s="172" t="e">
        <f>VLOOKUP(#REF!,'[2]NA JDA Product Hierarchy'!$N:$O,2,0)</f>
        <v>#REF!</v>
      </c>
    </row>
    <row r="21" spans="1:57" s="15" customFormat="1" ht="12.75" hidden="1" customHeight="1" x14ac:dyDescent="0.2">
      <c r="A21" s="47" t="str">
        <f t="shared" si="5"/>
        <v>A2RG01KA6V0MINI FLOWERS BOUQUET</v>
      </c>
      <c r="B21" s="111" t="s">
        <v>105</v>
      </c>
      <c r="C21" s="113">
        <v>44322</v>
      </c>
      <c r="D21" s="113"/>
      <c r="E21" s="50"/>
      <c r="F21" s="106" t="s">
        <v>90</v>
      </c>
      <c r="G21" s="51" t="s">
        <v>108</v>
      </c>
      <c r="H21" s="52" t="s">
        <v>119</v>
      </c>
      <c r="I21" s="53" t="s">
        <v>126</v>
      </c>
      <c r="J21" s="53" t="s">
        <v>127</v>
      </c>
      <c r="K21" s="53" t="s">
        <v>128</v>
      </c>
      <c r="L21" s="53" t="s">
        <v>129</v>
      </c>
      <c r="M21" s="52" t="s">
        <v>130</v>
      </c>
      <c r="N21" s="52" t="s">
        <v>125</v>
      </c>
      <c r="O21" s="54">
        <v>39</v>
      </c>
      <c r="P21" s="52" t="s">
        <v>43</v>
      </c>
      <c r="Q21" s="55">
        <f>IFERROR(VLOOKUP(O21*$Q$10*$R$10,Sheet1!$A$3:$B$81,2,1),0)</f>
        <v>29000</v>
      </c>
      <c r="R21" s="56">
        <f>IFERROR(VLOOKUP(O21*$Q$11*$R$11,Sheet1!$E$3:$F$195,2),0)</f>
        <v>159</v>
      </c>
      <c r="S21" s="54">
        <f t="shared" si="22"/>
        <v>12.09</v>
      </c>
      <c r="T21" s="114">
        <f t="shared" si="23"/>
        <v>0.31</v>
      </c>
      <c r="U21" s="58"/>
      <c r="V21" s="58"/>
      <c r="W21" s="58"/>
      <c r="X21" s="58"/>
      <c r="Y21" s="58"/>
      <c r="Z21" s="58"/>
      <c r="AA21" s="58"/>
      <c r="AB21" s="58"/>
      <c r="AC21" s="58"/>
      <c r="AD21" s="39">
        <f t="shared" si="24"/>
        <v>0</v>
      </c>
      <c r="AE21" s="59">
        <f t="shared" si="6"/>
        <v>0</v>
      </c>
      <c r="AF21" s="60">
        <f t="shared" si="7"/>
        <v>0</v>
      </c>
      <c r="AG21" s="60">
        <f t="shared" si="8"/>
        <v>0</v>
      </c>
      <c r="AH21" s="60">
        <f t="shared" si="9"/>
        <v>0</v>
      </c>
      <c r="AI21" s="60">
        <f t="shared" si="10"/>
        <v>0</v>
      </c>
      <c r="AJ21" s="60">
        <f t="shared" si="11"/>
        <v>0</v>
      </c>
      <c r="AK21" s="60">
        <f t="shared" si="12"/>
        <v>0</v>
      </c>
      <c r="AL21" s="61">
        <f t="shared" si="25"/>
        <v>0</v>
      </c>
      <c r="AM21" s="43">
        <f t="shared" si="26"/>
        <v>0</v>
      </c>
      <c r="AN21" s="46">
        <f t="shared" si="27"/>
        <v>0</v>
      </c>
      <c r="AO21" s="60">
        <f t="shared" si="13"/>
        <v>0</v>
      </c>
      <c r="AP21" s="60">
        <f t="shared" si="14"/>
        <v>0</v>
      </c>
      <c r="AQ21" s="60">
        <f t="shared" si="15"/>
        <v>0</v>
      </c>
      <c r="AR21" s="60">
        <f t="shared" si="16"/>
        <v>0</v>
      </c>
      <c r="AS21" s="60">
        <f t="shared" si="17"/>
        <v>0</v>
      </c>
      <c r="AT21" s="60">
        <f t="shared" si="18"/>
        <v>0</v>
      </c>
      <c r="AU21" s="62">
        <f t="shared" si="28"/>
        <v>0</v>
      </c>
      <c r="AV21" s="63">
        <f t="shared" si="36"/>
        <v>0</v>
      </c>
      <c r="AW21" s="63">
        <f t="shared" si="37"/>
        <v>0</v>
      </c>
      <c r="AX21" s="63">
        <f t="shared" si="38"/>
        <v>0</v>
      </c>
      <c r="AY21" s="63">
        <f t="shared" si="39"/>
        <v>0</v>
      </c>
      <c r="AZ21" s="63">
        <f t="shared" si="40"/>
        <v>0</v>
      </c>
      <c r="BA21" s="63">
        <f t="shared" si="41"/>
        <v>0</v>
      </c>
      <c r="BB21" s="64">
        <f t="shared" si="35"/>
        <v>0</v>
      </c>
      <c r="BC21" s="65">
        <f t="shared" si="21"/>
        <v>0</v>
      </c>
      <c r="BD21" s="66"/>
    </row>
    <row r="22" spans="1:57" s="15" customFormat="1" ht="12.75" hidden="1" customHeight="1" x14ac:dyDescent="0.2">
      <c r="A22" s="47" t="str">
        <f t="shared" si="5"/>
        <v>A2RG02K6YW1Pure White</v>
      </c>
      <c r="B22" s="111" t="s">
        <v>105</v>
      </c>
      <c r="C22" s="113">
        <v>44322</v>
      </c>
      <c r="D22" s="113"/>
      <c r="E22" s="50"/>
      <c r="F22" s="106" t="s">
        <v>90</v>
      </c>
      <c r="G22" s="51" t="s">
        <v>108</v>
      </c>
      <c r="H22" s="52" t="s">
        <v>119</v>
      </c>
      <c r="I22" s="53" t="s">
        <v>131</v>
      </c>
      <c r="J22" s="53" t="s">
        <v>132</v>
      </c>
      <c r="K22" s="53" t="s">
        <v>133</v>
      </c>
      <c r="L22" s="53" t="s">
        <v>134</v>
      </c>
      <c r="M22" s="52" t="s">
        <v>135</v>
      </c>
      <c r="N22" s="52" t="s">
        <v>125</v>
      </c>
      <c r="O22" s="54">
        <v>42</v>
      </c>
      <c r="P22" s="52" t="s">
        <v>43</v>
      </c>
      <c r="Q22" s="55">
        <f>IFERROR(VLOOKUP(O22*$Q$10*$R$10,Sheet1!$A$3:$B$81,2,1),0)</f>
        <v>29000</v>
      </c>
      <c r="R22" s="56">
        <f>IFERROR(VLOOKUP(O22*$Q$11*$R$11,Sheet1!$E$3:$F$195,2),0)</f>
        <v>169</v>
      </c>
      <c r="S22" s="54">
        <f t="shared" si="22"/>
        <v>13.02</v>
      </c>
      <c r="T22" s="114">
        <f t="shared" si="23"/>
        <v>0.31</v>
      </c>
      <c r="U22" s="58"/>
      <c r="V22" s="58"/>
      <c r="W22" s="58"/>
      <c r="X22" s="58"/>
      <c r="Y22" s="58"/>
      <c r="Z22" s="58"/>
      <c r="AA22" s="58"/>
      <c r="AB22" s="58"/>
      <c r="AC22" s="58"/>
      <c r="AD22" s="39">
        <f t="shared" si="24"/>
        <v>0</v>
      </c>
      <c r="AE22" s="59">
        <f t="shared" si="6"/>
        <v>0</v>
      </c>
      <c r="AF22" s="60">
        <f t="shared" si="7"/>
        <v>0</v>
      </c>
      <c r="AG22" s="60">
        <f t="shared" si="8"/>
        <v>0</v>
      </c>
      <c r="AH22" s="60">
        <f t="shared" si="9"/>
        <v>0</v>
      </c>
      <c r="AI22" s="60">
        <f t="shared" si="10"/>
        <v>0</v>
      </c>
      <c r="AJ22" s="60">
        <f t="shared" si="11"/>
        <v>0</v>
      </c>
      <c r="AK22" s="60">
        <f t="shared" si="12"/>
        <v>0</v>
      </c>
      <c r="AL22" s="61">
        <f t="shared" si="25"/>
        <v>0</v>
      </c>
      <c r="AM22" s="43">
        <f t="shared" si="26"/>
        <v>0</v>
      </c>
      <c r="AN22" s="46">
        <f t="shared" si="27"/>
        <v>0</v>
      </c>
      <c r="AO22" s="60">
        <f t="shared" si="13"/>
        <v>0</v>
      </c>
      <c r="AP22" s="60">
        <f t="shared" si="14"/>
        <v>0</v>
      </c>
      <c r="AQ22" s="60">
        <f t="shared" si="15"/>
        <v>0</v>
      </c>
      <c r="AR22" s="60">
        <f t="shared" si="16"/>
        <v>0</v>
      </c>
      <c r="AS22" s="60">
        <f t="shared" si="17"/>
        <v>0</v>
      </c>
      <c r="AT22" s="60">
        <f t="shared" si="18"/>
        <v>0</v>
      </c>
      <c r="AU22" s="62">
        <f t="shared" si="28"/>
        <v>0</v>
      </c>
      <c r="AV22" s="63">
        <f t="shared" si="36"/>
        <v>0</v>
      </c>
      <c r="AW22" s="63">
        <f t="shared" si="37"/>
        <v>0</v>
      </c>
      <c r="AX22" s="63">
        <f t="shared" si="38"/>
        <v>0</v>
      </c>
      <c r="AY22" s="63">
        <f t="shared" si="39"/>
        <v>0</v>
      </c>
      <c r="AZ22" s="63">
        <f t="shared" si="40"/>
        <v>0</v>
      </c>
      <c r="BA22" s="63">
        <f t="shared" si="41"/>
        <v>0</v>
      </c>
      <c r="BB22" s="64">
        <f t="shared" si="35"/>
        <v>0</v>
      </c>
      <c r="BC22" s="65">
        <f t="shared" si="21"/>
        <v>0</v>
      </c>
      <c r="BD22" s="66"/>
    </row>
    <row r="23" spans="1:57" s="15" customFormat="1" ht="12.75" hidden="1" customHeight="1" x14ac:dyDescent="0.2">
      <c r="A23" s="47" t="str">
        <f t="shared" si="5"/>
        <v>A2RG03KA6V0PINK TRIP</v>
      </c>
      <c r="B23" s="111" t="s">
        <v>105</v>
      </c>
      <c r="C23" s="113">
        <v>44322</v>
      </c>
      <c r="D23" s="113"/>
      <c r="E23" s="50"/>
      <c r="F23" s="106" t="s">
        <v>90</v>
      </c>
      <c r="G23" s="51" t="s">
        <v>108</v>
      </c>
      <c r="H23" s="52" t="s">
        <v>119</v>
      </c>
      <c r="I23" s="53" t="s">
        <v>136</v>
      </c>
      <c r="J23" s="53" t="s">
        <v>137</v>
      </c>
      <c r="K23" s="53" t="s">
        <v>138</v>
      </c>
      <c r="L23" s="53" t="s">
        <v>139</v>
      </c>
      <c r="M23" s="52" t="s">
        <v>130</v>
      </c>
      <c r="N23" s="52" t="s">
        <v>125</v>
      </c>
      <c r="O23" s="54">
        <v>46</v>
      </c>
      <c r="P23" s="52" t="s">
        <v>43</v>
      </c>
      <c r="Q23" s="55">
        <f>IFERROR(VLOOKUP(O23*$Q$10*$R$10,Sheet1!$A$3:$B$81,2,1),0)</f>
        <v>39000</v>
      </c>
      <c r="R23" s="56">
        <f>IFERROR(VLOOKUP(O23*$Q$11*$R$11,Sheet1!$E$3:$F$195,2),0)</f>
        <v>189</v>
      </c>
      <c r="S23" s="54">
        <f t="shared" si="22"/>
        <v>14.26</v>
      </c>
      <c r="T23" s="114">
        <f t="shared" si="23"/>
        <v>0.31</v>
      </c>
      <c r="U23" s="58"/>
      <c r="V23" s="58"/>
      <c r="W23" s="58"/>
      <c r="X23" s="58"/>
      <c r="Y23" s="58"/>
      <c r="Z23" s="58"/>
      <c r="AA23" s="58"/>
      <c r="AB23" s="58"/>
      <c r="AC23" s="58"/>
      <c r="AD23" s="39">
        <f t="shared" si="24"/>
        <v>0</v>
      </c>
      <c r="AE23" s="59">
        <f t="shared" si="6"/>
        <v>0</v>
      </c>
      <c r="AF23" s="60">
        <f t="shared" si="7"/>
        <v>0</v>
      </c>
      <c r="AG23" s="60">
        <f t="shared" si="8"/>
        <v>0</v>
      </c>
      <c r="AH23" s="60">
        <f t="shared" si="9"/>
        <v>0</v>
      </c>
      <c r="AI23" s="60">
        <f t="shared" si="10"/>
        <v>0</v>
      </c>
      <c r="AJ23" s="60">
        <f t="shared" si="11"/>
        <v>0</v>
      </c>
      <c r="AK23" s="60">
        <f t="shared" si="12"/>
        <v>0</v>
      </c>
      <c r="AL23" s="61">
        <f t="shared" si="25"/>
        <v>0</v>
      </c>
      <c r="AM23" s="43">
        <f t="shared" si="26"/>
        <v>0</v>
      </c>
      <c r="AN23" s="46">
        <f t="shared" si="27"/>
        <v>0</v>
      </c>
      <c r="AO23" s="60">
        <f t="shared" si="13"/>
        <v>0</v>
      </c>
      <c r="AP23" s="60">
        <f t="shared" si="14"/>
        <v>0</v>
      </c>
      <c r="AQ23" s="60">
        <f t="shared" si="15"/>
        <v>0</v>
      </c>
      <c r="AR23" s="60">
        <f t="shared" si="16"/>
        <v>0</v>
      </c>
      <c r="AS23" s="60">
        <f t="shared" si="17"/>
        <v>0</v>
      </c>
      <c r="AT23" s="60">
        <f t="shared" si="18"/>
        <v>0</v>
      </c>
      <c r="AU23" s="62">
        <f t="shared" si="28"/>
        <v>0</v>
      </c>
      <c r="AV23" s="63">
        <f t="shared" si="36"/>
        <v>0</v>
      </c>
      <c r="AW23" s="63">
        <f t="shared" si="37"/>
        <v>0</v>
      </c>
      <c r="AX23" s="63">
        <f t="shared" si="38"/>
        <v>0</v>
      </c>
      <c r="AY23" s="63">
        <f t="shared" si="39"/>
        <v>0</v>
      </c>
      <c r="AZ23" s="63">
        <f t="shared" si="40"/>
        <v>0</v>
      </c>
      <c r="BA23" s="63">
        <f t="shared" si="41"/>
        <v>0</v>
      </c>
      <c r="BB23" s="64">
        <f t="shared" si="35"/>
        <v>0</v>
      </c>
      <c r="BC23" s="65">
        <f t="shared" si="21"/>
        <v>0</v>
      </c>
      <c r="BD23" s="66"/>
    </row>
    <row r="24" spans="1:57" s="15" customFormat="1" ht="12.75" hidden="1" customHeight="1" x14ac:dyDescent="0.2">
      <c r="A24" s="47" t="str">
        <f t="shared" si="5"/>
        <v>A2RG04K6YW0PINK TRIP</v>
      </c>
      <c r="B24" s="111" t="s">
        <v>105</v>
      </c>
      <c r="C24" s="113">
        <v>44322</v>
      </c>
      <c r="D24" s="113"/>
      <c r="E24" s="50"/>
      <c r="F24" s="106" t="s">
        <v>90</v>
      </c>
      <c r="G24" s="51" t="s">
        <v>108</v>
      </c>
      <c r="H24" s="52" t="s">
        <v>119</v>
      </c>
      <c r="I24" s="53" t="s">
        <v>140</v>
      </c>
      <c r="J24" s="53" t="s">
        <v>141</v>
      </c>
      <c r="K24" s="53" t="s">
        <v>138</v>
      </c>
      <c r="L24" s="53" t="s">
        <v>139</v>
      </c>
      <c r="M24" s="52" t="s">
        <v>142</v>
      </c>
      <c r="N24" s="52" t="s">
        <v>125</v>
      </c>
      <c r="O24" s="54">
        <v>42</v>
      </c>
      <c r="P24" s="52" t="s">
        <v>43</v>
      </c>
      <c r="Q24" s="55">
        <f>IFERROR(VLOOKUP(O24*$Q$10*$R$10,Sheet1!$A$3:$B$81,2,1),0)</f>
        <v>29000</v>
      </c>
      <c r="R24" s="56">
        <f>IFERROR(VLOOKUP(O24*$Q$11*$R$11,Sheet1!$E$3:$F$195,2),0)</f>
        <v>169</v>
      </c>
      <c r="S24" s="54">
        <f t="shared" si="22"/>
        <v>13.02</v>
      </c>
      <c r="T24" s="114">
        <f t="shared" si="23"/>
        <v>0.31</v>
      </c>
      <c r="U24" s="58"/>
      <c r="V24" s="58"/>
      <c r="W24" s="58"/>
      <c r="X24" s="58"/>
      <c r="Y24" s="58"/>
      <c r="Z24" s="58"/>
      <c r="AA24" s="58"/>
      <c r="AB24" s="58"/>
      <c r="AC24" s="58"/>
      <c r="AD24" s="39">
        <f t="shared" si="24"/>
        <v>0</v>
      </c>
      <c r="AE24" s="59">
        <f t="shared" si="6"/>
        <v>0</v>
      </c>
      <c r="AF24" s="60">
        <f t="shared" si="7"/>
        <v>0</v>
      </c>
      <c r="AG24" s="60">
        <f t="shared" si="8"/>
        <v>0</v>
      </c>
      <c r="AH24" s="60">
        <f t="shared" si="9"/>
        <v>0</v>
      </c>
      <c r="AI24" s="60">
        <f t="shared" si="10"/>
        <v>0</v>
      </c>
      <c r="AJ24" s="60">
        <f t="shared" si="11"/>
        <v>0</v>
      </c>
      <c r="AK24" s="60">
        <f t="shared" si="12"/>
        <v>0</v>
      </c>
      <c r="AL24" s="61">
        <f t="shared" si="25"/>
        <v>0</v>
      </c>
      <c r="AM24" s="43">
        <f t="shared" si="26"/>
        <v>0</v>
      </c>
      <c r="AN24" s="46">
        <f t="shared" si="27"/>
        <v>0</v>
      </c>
      <c r="AO24" s="60">
        <f t="shared" si="13"/>
        <v>0</v>
      </c>
      <c r="AP24" s="60">
        <f t="shared" si="14"/>
        <v>0</v>
      </c>
      <c r="AQ24" s="60">
        <f t="shared" si="15"/>
        <v>0</v>
      </c>
      <c r="AR24" s="60">
        <f t="shared" si="16"/>
        <v>0</v>
      </c>
      <c r="AS24" s="60">
        <f t="shared" si="17"/>
        <v>0</v>
      </c>
      <c r="AT24" s="60">
        <f t="shared" si="18"/>
        <v>0</v>
      </c>
      <c r="AU24" s="62">
        <f t="shared" si="28"/>
        <v>0</v>
      </c>
      <c r="AV24" s="63">
        <f t="shared" si="36"/>
        <v>0</v>
      </c>
      <c r="AW24" s="63">
        <f t="shared" si="37"/>
        <v>0</v>
      </c>
      <c r="AX24" s="63">
        <f t="shared" si="38"/>
        <v>0</v>
      </c>
      <c r="AY24" s="63">
        <f t="shared" si="39"/>
        <v>0</v>
      </c>
      <c r="AZ24" s="63">
        <f t="shared" si="40"/>
        <v>0</v>
      </c>
      <c r="BA24" s="63">
        <f t="shared" si="41"/>
        <v>0</v>
      </c>
      <c r="BB24" s="64">
        <f t="shared" si="35"/>
        <v>0</v>
      </c>
      <c r="BC24" s="65">
        <f t="shared" si="21"/>
        <v>0</v>
      </c>
      <c r="BD24" s="66"/>
    </row>
    <row r="25" spans="1:57" s="15" customFormat="1" ht="12.75" hidden="1" customHeight="1" x14ac:dyDescent="0.2">
      <c r="A25" s="47" t="str">
        <f t="shared" si="5"/>
        <v>A2RG05K6YW0MINI FLOWERS BOUQUET</v>
      </c>
      <c r="B25" s="111" t="s">
        <v>105</v>
      </c>
      <c r="C25" s="113">
        <v>44322</v>
      </c>
      <c r="D25" s="113"/>
      <c r="E25" s="50"/>
      <c r="F25" s="106" t="s">
        <v>90</v>
      </c>
      <c r="G25" s="51" t="s">
        <v>108</v>
      </c>
      <c r="H25" s="52" t="s">
        <v>119</v>
      </c>
      <c r="I25" s="53" t="s">
        <v>143</v>
      </c>
      <c r="J25" s="53" t="s">
        <v>144</v>
      </c>
      <c r="K25" s="53" t="s">
        <v>128</v>
      </c>
      <c r="L25" s="53" t="s">
        <v>129</v>
      </c>
      <c r="M25" s="52" t="s">
        <v>142</v>
      </c>
      <c r="N25" s="52" t="s">
        <v>125</v>
      </c>
      <c r="O25" s="54">
        <v>42</v>
      </c>
      <c r="P25" s="52" t="s">
        <v>43</v>
      </c>
      <c r="Q25" s="55">
        <f>IFERROR(VLOOKUP(O25*$Q$10*$R$10,Sheet1!$A$3:$B$81,2,1),0)</f>
        <v>29000</v>
      </c>
      <c r="R25" s="56">
        <f>IFERROR(VLOOKUP(O25*$Q$11*$R$11,Sheet1!$E$3:$F$195,2),0)</f>
        <v>169</v>
      </c>
      <c r="S25" s="54">
        <f t="shared" si="22"/>
        <v>13.02</v>
      </c>
      <c r="T25" s="114">
        <f t="shared" si="23"/>
        <v>0.31</v>
      </c>
      <c r="U25" s="58"/>
      <c r="V25" s="58"/>
      <c r="W25" s="58"/>
      <c r="X25" s="58"/>
      <c r="Y25" s="58"/>
      <c r="Z25" s="58"/>
      <c r="AA25" s="58"/>
      <c r="AB25" s="58"/>
      <c r="AC25" s="58"/>
      <c r="AD25" s="39">
        <f t="shared" si="24"/>
        <v>0</v>
      </c>
      <c r="AE25" s="59">
        <f t="shared" si="6"/>
        <v>0</v>
      </c>
      <c r="AF25" s="60">
        <f t="shared" si="7"/>
        <v>0</v>
      </c>
      <c r="AG25" s="60">
        <f t="shared" si="8"/>
        <v>0</v>
      </c>
      <c r="AH25" s="60">
        <f t="shared" si="9"/>
        <v>0</v>
      </c>
      <c r="AI25" s="60">
        <f t="shared" si="10"/>
        <v>0</v>
      </c>
      <c r="AJ25" s="60">
        <f t="shared" si="11"/>
        <v>0</v>
      </c>
      <c r="AK25" s="60">
        <f t="shared" si="12"/>
        <v>0</v>
      </c>
      <c r="AL25" s="61">
        <f t="shared" si="25"/>
        <v>0</v>
      </c>
      <c r="AM25" s="43">
        <f t="shared" si="26"/>
        <v>0</v>
      </c>
      <c r="AN25" s="46">
        <f t="shared" si="27"/>
        <v>0</v>
      </c>
      <c r="AO25" s="60">
        <f t="shared" si="13"/>
        <v>0</v>
      </c>
      <c r="AP25" s="60">
        <f t="shared" si="14"/>
        <v>0</v>
      </c>
      <c r="AQ25" s="60">
        <f t="shared" si="15"/>
        <v>0</v>
      </c>
      <c r="AR25" s="60">
        <f t="shared" si="16"/>
        <v>0</v>
      </c>
      <c r="AS25" s="60">
        <f t="shared" si="17"/>
        <v>0</v>
      </c>
      <c r="AT25" s="60">
        <f t="shared" si="18"/>
        <v>0</v>
      </c>
      <c r="AU25" s="62">
        <f t="shared" si="28"/>
        <v>0</v>
      </c>
      <c r="AV25" s="63">
        <f t="shared" si="36"/>
        <v>0</v>
      </c>
      <c r="AW25" s="63">
        <f t="shared" si="37"/>
        <v>0</v>
      </c>
      <c r="AX25" s="63">
        <f t="shared" si="38"/>
        <v>0</v>
      </c>
      <c r="AY25" s="63">
        <f t="shared" si="39"/>
        <v>0</v>
      </c>
      <c r="AZ25" s="63">
        <f t="shared" si="40"/>
        <v>0</v>
      </c>
      <c r="BA25" s="63">
        <f t="shared" si="41"/>
        <v>0</v>
      </c>
      <c r="BB25" s="64">
        <f t="shared" si="35"/>
        <v>0</v>
      </c>
      <c r="BC25" s="65">
        <f t="shared" si="21"/>
        <v>0</v>
      </c>
      <c r="BD25" s="66"/>
    </row>
    <row r="26" spans="1:57" s="15" customFormat="1" ht="12.75" hidden="1" customHeight="1" x14ac:dyDescent="0.2">
      <c r="A26" s="47" t="str">
        <f t="shared" si="5"/>
        <v>A2RG06K6YW0Pure White</v>
      </c>
      <c r="B26" s="110" t="s">
        <v>106</v>
      </c>
      <c r="C26" s="113">
        <v>44322</v>
      </c>
      <c r="D26" s="113"/>
      <c r="E26" s="50"/>
      <c r="F26" s="106" t="s">
        <v>90</v>
      </c>
      <c r="G26" s="51" t="s">
        <v>108</v>
      </c>
      <c r="H26" s="52" t="s">
        <v>119</v>
      </c>
      <c r="I26" s="53" t="s">
        <v>145</v>
      </c>
      <c r="J26" s="53" t="s">
        <v>146</v>
      </c>
      <c r="K26" s="53" t="s">
        <v>133</v>
      </c>
      <c r="L26" s="53" t="s">
        <v>134</v>
      </c>
      <c r="M26" s="52" t="s">
        <v>142</v>
      </c>
      <c r="N26" s="52" t="s">
        <v>125</v>
      </c>
      <c r="O26" s="54">
        <v>42</v>
      </c>
      <c r="P26" s="52" t="s">
        <v>43</v>
      </c>
      <c r="Q26" s="55">
        <f>IFERROR(VLOOKUP(O26*$Q$10*$R$10,Sheet1!$A$3:$B$81,2,1),0)</f>
        <v>29000</v>
      </c>
      <c r="R26" s="56">
        <f>IFERROR(VLOOKUP(O26*$Q$11*$R$11,Sheet1!$E$3:$F$195,2),0)</f>
        <v>169</v>
      </c>
      <c r="S26" s="54">
        <f t="shared" si="22"/>
        <v>13.02</v>
      </c>
      <c r="T26" s="114">
        <f t="shared" si="23"/>
        <v>0.31</v>
      </c>
      <c r="U26" s="58"/>
      <c r="V26" s="58"/>
      <c r="W26" s="58"/>
      <c r="X26" s="58"/>
      <c r="Y26" s="58"/>
      <c r="Z26" s="58"/>
      <c r="AA26" s="58"/>
      <c r="AB26" s="58"/>
      <c r="AC26" s="58"/>
      <c r="AD26" s="39">
        <f t="shared" si="24"/>
        <v>0</v>
      </c>
      <c r="AE26" s="59">
        <f t="shared" si="6"/>
        <v>0</v>
      </c>
      <c r="AF26" s="60">
        <f t="shared" si="7"/>
        <v>0</v>
      </c>
      <c r="AG26" s="60">
        <f t="shared" si="8"/>
        <v>0</v>
      </c>
      <c r="AH26" s="60">
        <f t="shared" si="9"/>
        <v>0</v>
      </c>
      <c r="AI26" s="60">
        <f t="shared" si="10"/>
        <v>0</v>
      </c>
      <c r="AJ26" s="60">
        <f t="shared" si="11"/>
        <v>0</v>
      </c>
      <c r="AK26" s="60">
        <f t="shared" si="12"/>
        <v>0</v>
      </c>
      <c r="AL26" s="61">
        <f t="shared" si="25"/>
        <v>0</v>
      </c>
      <c r="AM26" s="43">
        <f t="shared" si="26"/>
        <v>0</v>
      </c>
      <c r="AN26" s="46">
        <f t="shared" si="27"/>
        <v>0</v>
      </c>
      <c r="AO26" s="60">
        <f t="shared" si="13"/>
        <v>0</v>
      </c>
      <c r="AP26" s="60">
        <f t="shared" si="14"/>
        <v>0</v>
      </c>
      <c r="AQ26" s="60">
        <f t="shared" si="15"/>
        <v>0</v>
      </c>
      <c r="AR26" s="60">
        <f t="shared" si="16"/>
        <v>0</v>
      </c>
      <c r="AS26" s="60">
        <f t="shared" si="17"/>
        <v>0</v>
      </c>
      <c r="AT26" s="60">
        <f t="shared" si="18"/>
        <v>0</v>
      </c>
      <c r="AU26" s="62">
        <f t="shared" si="28"/>
        <v>0</v>
      </c>
      <c r="AV26" s="63">
        <f t="shared" si="36"/>
        <v>0</v>
      </c>
      <c r="AW26" s="63">
        <f t="shared" si="37"/>
        <v>0</v>
      </c>
      <c r="AX26" s="63">
        <f t="shared" si="38"/>
        <v>0</v>
      </c>
      <c r="AY26" s="63">
        <f t="shared" si="39"/>
        <v>0</v>
      </c>
      <c r="AZ26" s="63">
        <f t="shared" si="40"/>
        <v>0</v>
      </c>
      <c r="BA26" s="63">
        <f t="shared" si="41"/>
        <v>0</v>
      </c>
      <c r="BB26" s="64">
        <f t="shared" si="35"/>
        <v>0</v>
      </c>
      <c r="BC26" s="65">
        <f t="shared" si="21"/>
        <v>0</v>
      </c>
      <c r="BD26" s="66"/>
    </row>
    <row r="27" spans="1:57" s="15" customFormat="1" ht="12.75" hidden="1" customHeight="1" x14ac:dyDescent="0.2">
      <c r="A27" s="47" t="str">
        <f t="shared" si="5"/>
        <v>A2RG07KAE70LIGHT STONE HEATHER</v>
      </c>
      <c r="B27" s="110" t="s">
        <v>106</v>
      </c>
      <c r="C27" s="113">
        <v>44322</v>
      </c>
      <c r="D27" s="113"/>
      <c r="E27" s="50"/>
      <c r="F27" s="106" t="s">
        <v>90</v>
      </c>
      <c r="G27" s="51" t="s">
        <v>108</v>
      </c>
      <c r="H27" s="52" t="s">
        <v>119</v>
      </c>
      <c r="I27" s="53" t="s">
        <v>147</v>
      </c>
      <c r="J27" s="53" t="s">
        <v>148</v>
      </c>
      <c r="K27" s="53" t="s">
        <v>149</v>
      </c>
      <c r="L27" s="53" t="s">
        <v>150</v>
      </c>
      <c r="M27" s="52" t="s">
        <v>151</v>
      </c>
      <c r="N27" s="52" t="s">
        <v>125</v>
      </c>
      <c r="O27" s="54">
        <v>42</v>
      </c>
      <c r="P27" s="52" t="s">
        <v>43</v>
      </c>
      <c r="Q27" s="55">
        <f>IFERROR(VLOOKUP(O27*$Q$10*$R$10,Sheet1!$A$3:$B$81,2,1),0)</f>
        <v>29000</v>
      </c>
      <c r="R27" s="56">
        <f>IFERROR(VLOOKUP(O27*$Q$11*$R$11,Sheet1!$E$3:$F$195,2),0)</f>
        <v>169</v>
      </c>
      <c r="S27" s="54">
        <f t="shared" si="22"/>
        <v>13.02</v>
      </c>
      <c r="T27" s="114">
        <f t="shared" si="23"/>
        <v>0.31</v>
      </c>
      <c r="U27" s="58"/>
      <c r="V27" s="58"/>
      <c r="W27" s="58"/>
      <c r="X27" s="58"/>
      <c r="Y27" s="58"/>
      <c r="Z27" s="58"/>
      <c r="AA27" s="58"/>
      <c r="AB27" s="58"/>
      <c r="AC27" s="58"/>
      <c r="AD27" s="39">
        <f t="shared" si="24"/>
        <v>0</v>
      </c>
      <c r="AE27" s="59">
        <f t="shared" si="6"/>
        <v>0</v>
      </c>
      <c r="AF27" s="60">
        <f t="shared" si="7"/>
        <v>0</v>
      </c>
      <c r="AG27" s="60">
        <f t="shared" si="8"/>
        <v>0</v>
      </c>
      <c r="AH27" s="60">
        <f t="shared" si="9"/>
        <v>0</v>
      </c>
      <c r="AI27" s="60">
        <f t="shared" si="10"/>
        <v>0</v>
      </c>
      <c r="AJ27" s="60">
        <f t="shared" si="11"/>
        <v>0</v>
      </c>
      <c r="AK27" s="60">
        <f t="shared" si="12"/>
        <v>0</v>
      </c>
      <c r="AL27" s="61">
        <f t="shared" si="25"/>
        <v>0</v>
      </c>
      <c r="AM27" s="43">
        <f t="shared" si="26"/>
        <v>0</v>
      </c>
      <c r="AN27" s="46">
        <f t="shared" si="27"/>
        <v>0</v>
      </c>
      <c r="AO27" s="60">
        <f t="shared" si="13"/>
        <v>0</v>
      </c>
      <c r="AP27" s="60">
        <f t="shared" si="14"/>
        <v>0</v>
      </c>
      <c r="AQ27" s="60">
        <f t="shared" si="15"/>
        <v>0</v>
      </c>
      <c r="AR27" s="60">
        <f t="shared" si="16"/>
        <v>0</v>
      </c>
      <c r="AS27" s="60">
        <f t="shared" si="17"/>
        <v>0</v>
      </c>
      <c r="AT27" s="60">
        <f t="shared" si="18"/>
        <v>0</v>
      </c>
      <c r="AU27" s="62">
        <f t="shared" si="28"/>
        <v>0</v>
      </c>
      <c r="AV27" s="63">
        <f t="shared" si="36"/>
        <v>0</v>
      </c>
      <c r="AW27" s="63">
        <f t="shared" si="37"/>
        <v>0</v>
      </c>
      <c r="AX27" s="63">
        <f t="shared" si="38"/>
        <v>0</v>
      </c>
      <c r="AY27" s="63">
        <f t="shared" si="39"/>
        <v>0</v>
      </c>
      <c r="AZ27" s="63">
        <f t="shared" si="40"/>
        <v>0</v>
      </c>
      <c r="BA27" s="63">
        <f t="shared" si="41"/>
        <v>0</v>
      </c>
      <c r="BB27" s="64">
        <f t="shared" si="35"/>
        <v>0</v>
      </c>
      <c r="BC27" s="65">
        <f t="shared" si="21"/>
        <v>0</v>
      </c>
      <c r="BD27" s="66"/>
    </row>
    <row r="28" spans="1:57" s="15" customFormat="1" ht="12.75" hidden="1" customHeight="1" x14ac:dyDescent="0.2">
      <c r="A28" s="47" t="str">
        <f t="shared" si="5"/>
        <v>A2RG09K6YW1Pure White</v>
      </c>
      <c r="B28" s="110" t="s">
        <v>106</v>
      </c>
      <c r="C28" s="113">
        <v>44322</v>
      </c>
      <c r="D28" s="113"/>
      <c r="E28" s="50"/>
      <c r="F28" s="106" t="s">
        <v>90</v>
      </c>
      <c r="G28" s="51" t="s">
        <v>108</v>
      </c>
      <c r="H28" s="52" t="s">
        <v>119</v>
      </c>
      <c r="I28" s="53" t="s">
        <v>152</v>
      </c>
      <c r="J28" s="53" t="s">
        <v>153</v>
      </c>
      <c r="K28" s="53" t="s">
        <v>133</v>
      </c>
      <c r="L28" s="53" t="s">
        <v>134</v>
      </c>
      <c r="M28" s="52" t="s">
        <v>135</v>
      </c>
      <c r="N28" s="52" t="s">
        <v>125</v>
      </c>
      <c r="O28" s="54">
        <v>36</v>
      </c>
      <c r="P28" s="52" t="s">
        <v>43</v>
      </c>
      <c r="Q28" s="55">
        <f>IFERROR(VLOOKUP(O28*$Q$10*$R$10,Sheet1!$A$3:$B$81,2,1),0)</f>
        <v>29000</v>
      </c>
      <c r="R28" s="56">
        <f>IFERROR(VLOOKUP(O28*$Q$11*$R$11,Sheet1!$E$3:$F$195,2),0)</f>
        <v>149</v>
      </c>
      <c r="S28" s="54">
        <f t="shared" si="22"/>
        <v>11.16</v>
      </c>
      <c r="T28" s="114">
        <f t="shared" si="23"/>
        <v>0.31</v>
      </c>
      <c r="U28" s="58"/>
      <c r="V28" s="58"/>
      <c r="W28" s="58"/>
      <c r="X28" s="58"/>
      <c r="Y28" s="58"/>
      <c r="Z28" s="58"/>
      <c r="AA28" s="58"/>
      <c r="AB28" s="58"/>
      <c r="AC28" s="58"/>
      <c r="AD28" s="39">
        <f t="shared" si="24"/>
        <v>0</v>
      </c>
      <c r="AE28" s="59">
        <f t="shared" si="6"/>
        <v>0</v>
      </c>
      <c r="AF28" s="60">
        <f t="shared" si="7"/>
        <v>0</v>
      </c>
      <c r="AG28" s="60">
        <f t="shared" si="8"/>
        <v>0</v>
      </c>
      <c r="AH28" s="60">
        <f t="shared" si="9"/>
        <v>0</v>
      </c>
      <c r="AI28" s="60">
        <f t="shared" si="10"/>
        <v>0</v>
      </c>
      <c r="AJ28" s="60">
        <f t="shared" si="11"/>
        <v>0</v>
      </c>
      <c r="AK28" s="60">
        <f t="shared" si="12"/>
        <v>0</v>
      </c>
      <c r="AL28" s="61">
        <f t="shared" si="25"/>
        <v>0</v>
      </c>
      <c r="AM28" s="43">
        <f t="shared" si="26"/>
        <v>0</v>
      </c>
      <c r="AN28" s="46">
        <f t="shared" si="27"/>
        <v>0</v>
      </c>
      <c r="AO28" s="60">
        <f t="shared" si="13"/>
        <v>0</v>
      </c>
      <c r="AP28" s="60">
        <f t="shared" si="14"/>
        <v>0</v>
      </c>
      <c r="AQ28" s="60">
        <f t="shared" si="15"/>
        <v>0</v>
      </c>
      <c r="AR28" s="60">
        <f t="shared" si="16"/>
        <v>0</v>
      </c>
      <c r="AS28" s="60">
        <f t="shared" si="17"/>
        <v>0</v>
      </c>
      <c r="AT28" s="60">
        <f t="shared" si="18"/>
        <v>0</v>
      </c>
      <c r="AU28" s="62">
        <f t="shared" si="28"/>
        <v>0</v>
      </c>
      <c r="AV28" s="63">
        <f t="shared" si="36"/>
        <v>0</v>
      </c>
      <c r="AW28" s="63">
        <f t="shared" si="37"/>
        <v>0</v>
      </c>
      <c r="AX28" s="63">
        <f t="shared" si="38"/>
        <v>0</v>
      </c>
      <c r="AY28" s="63">
        <f t="shared" si="39"/>
        <v>0</v>
      </c>
      <c r="AZ28" s="63">
        <f t="shared" si="40"/>
        <v>0</v>
      </c>
      <c r="BA28" s="63">
        <f t="shared" si="41"/>
        <v>0</v>
      </c>
      <c r="BB28" s="64">
        <f t="shared" si="35"/>
        <v>0</v>
      </c>
      <c r="BC28" s="65">
        <f t="shared" si="21"/>
        <v>0</v>
      </c>
      <c r="BD28" s="66"/>
    </row>
    <row r="29" spans="1:57" s="15" customFormat="1" ht="12.75" hidden="1" customHeight="1" x14ac:dyDescent="0.2">
      <c r="A29" s="47" t="str">
        <f t="shared" si="5"/>
        <v>A2RG10KAE70LIGHT STONE HEATHER</v>
      </c>
      <c r="B29" s="110" t="s">
        <v>106</v>
      </c>
      <c r="C29" s="113">
        <v>44322</v>
      </c>
      <c r="D29" s="113"/>
      <c r="E29" s="50"/>
      <c r="F29" s="106" t="s">
        <v>90</v>
      </c>
      <c r="G29" s="51" t="s">
        <v>108</v>
      </c>
      <c r="H29" s="52" t="s">
        <v>119</v>
      </c>
      <c r="I29" s="53" t="s">
        <v>154</v>
      </c>
      <c r="J29" s="53" t="s">
        <v>137</v>
      </c>
      <c r="K29" s="53" t="s">
        <v>149</v>
      </c>
      <c r="L29" s="53" t="s">
        <v>150</v>
      </c>
      <c r="M29" s="52" t="s">
        <v>151</v>
      </c>
      <c r="N29" s="52" t="s">
        <v>125</v>
      </c>
      <c r="O29" s="54">
        <v>42</v>
      </c>
      <c r="P29" s="52" t="s">
        <v>43</v>
      </c>
      <c r="Q29" s="55">
        <f>IFERROR(VLOOKUP(O29*$Q$10*$R$10,Sheet1!$A$3:$B$81,2,1),0)</f>
        <v>29000</v>
      </c>
      <c r="R29" s="56">
        <f>IFERROR(VLOOKUP(O29*$Q$11*$R$11,Sheet1!$E$3:$F$195,2),0)</f>
        <v>169</v>
      </c>
      <c r="S29" s="54">
        <f t="shared" si="22"/>
        <v>13.02</v>
      </c>
      <c r="T29" s="114">
        <f t="shared" si="23"/>
        <v>0.31</v>
      </c>
      <c r="U29" s="58"/>
      <c r="V29" s="58"/>
      <c r="W29" s="58"/>
      <c r="X29" s="58"/>
      <c r="Y29" s="58"/>
      <c r="Z29" s="58"/>
      <c r="AA29" s="58"/>
      <c r="AB29" s="58"/>
      <c r="AC29" s="58"/>
      <c r="AD29" s="39">
        <f t="shared" si="24"/>
        <v>0</v>
      </c>
      <c r="AE29" s="59">
        <f t="shared" si="6"/>
        <v>0</v>
      </c>
      <c r="AF29" s="60">
        <f t="shared" si="7"/>
        <v>0</v>
      </c>
      <c r="AG29" s="60">
        <f t="shared" si="8"/>
        <v>0</v>
      </c>
      <c r="AH29" s="60">
        <f t="shared" si="9"/>
        <v>0</v>
      </c>
      <c r="AI29" s="60">
        <f t="shared" si="10"/>
        <v>0</v>
      </c>
      <c r="AJ29" s="60">
        <f t="shared" si="11"/>
        <v>0</v>
      </c>
      <c r="AK29" s="60">
        <f t="shared" si="12"/>
        <v>0</v>
      </c>
      <c r="AL29" s="61">
        <f t="shared" si="25"/>
        <v>0</v>
      </c>
      <c r="AM29" s="43">
        <f t="shared" si="26"/>
        <v>0</v>
      </c>
      <c r="AN29" s="46">
        <f t="shared" si="27"/>
        <v>0</v>
      </c>
      <c r="AO29" s="60">
        <f t="shared" si="13"/>
        <v>0</v>
      </c>
      <c r="AP29" s="60">
        <f t="shared" si="14"/>
        <v>0</v>
      </c>
      <c r="AQ29" s="60">
        <f t="shared" si="15"/>
        <v>0</v>
      </c>
      <c r="AR29" s="60">
        <f t="shared" si="16"/>
        <v>0</v>
      </c>
      <c r="AS29" s="60">
        <f t="shared" si="17"/>
        <v>0</v>
      </c>
      <c r="AT29" s="60">
        <f t="shared" si="18"/>
        <v>0</v>
      </c>
      <c r="AU29" s="62">
        <f t="shared" si="28"/>
        <v>0</v>
      </c>
      <c r="AV29" s="63">
        <f t="shared" si="36"/>
        <v>0</v>
      </c>
      <c r="AW29" s="63">
        <f t="shared" si="37"/>
        <v>0</v>
      </c>
      <c r="AX29" s="63">
        <f t="shared" si="38"/>
        <v>0</v>
      </c>
      <c r="AY29" s="63">
        <f t="shared" si="39"/>
        <v>0</v>
      </c>
      <c r="AZ29" s="63">
        <f t="shared" si="40"/>
        <v>0</v>
      </c>
      <c r="BA29" s="63">
        <f t="shared" si="41"/>
        <v>0</v>
      </c>
      <c r="BB29" s="64">
        <f t="shared" si="35"/>
        <v>0</v>
      </c>
      <c r="BC29" s="65">
        <f t="shared" si="21"/>
        <v>0</v>
      </c>
      <c r="BD29" s="66"/>
    </row>
    <row r="30" spans="1:57" s="15" customFormat="1" ht="12.75" hidden="1" customHeight="1" x14ac:dyDescent="0.2">
      <c r="A30" s="47" t="str">
        <f t="shared" si="5"/>
        <v>A2RG11K6YW0NECESSARY RED</v>
      </c>
      <c r="B30" s="110" t="s">
        <v>106</v>
      </c>
      <c r="C30" s="113">
        <v>44322</v>
      </c>
      <c r="D30" s="113"/>
      <c r="E30" s="50"/>
      <c r="F30" s="106" t="s">
        <v>155</v>
      </c>
      <c r="G30" s="51" t="s">
        <v>108</v>
      </c>
      <c r="H30" s="52" t="s">
        <v>119</v>
      </c>
      <c r="I30" s="53" t="s">
        <v>156</v>
      </c>
      <c r="J30" s="53" t="s">
        <v>157</v>
      </c>
      <c r="K30" s="53" t="s">
        <v>158</v>
      </c>
      <c r="L30" s="53" t="s">
        <v>159</v>
      </c>
      <c r="M30" s="52" t="s">
        <v>142</v>
      </c>
      <c r="N30" s="52" t="s">
        <v>125</v>
      </c>
      <c r="O30" s="54">
        <v>42</v>
      </c>
      <c r="P30" s="52" t="s">
        <v>43</v>
      </c>
      <c r="Q30" s="55">
        <f>IFERROR(VLOOKUP(O30*$Q$10*$R$10,Sheet1!$A$3:$B$81,2,1),0)</f>
        <v>29000</v>
      </c>
      <c r="R30" s="56">
        <f>IFERROR(VLOOKUP(O30*$Q$11*$R$11,Sheet1!$E$3:$F$195,2),0)</f>
        <v>169</v>
      </c>
      <c r="S30" s="54">
        <f t="shared" si="22"/>
        <v>13.02</v>
      </c>
      <c r="T30" s="114">
        <f t="shared" si="23"/>
        <v>0.31</v>
      </c>
      <c r="U30" s="58"/>
      <c r="V30" s="58"/>
      <c r="W30" s="58"/>
      <c r="X30" s="58"/>
      <c r="Y30" s="58"/>
      <c r="Z30" s="58"/>
      <c r="AA30" s="58"/>
      <c r="AB30" s="58"/>
      <c r="AC30" s="58"/>
      <c r="AD30" s="39">
        <f t="shared" si="24"/>
        <v>0</v>
      </c>
      <c r="AE30" s="59">
        <f t="shared" si="6"/>
        <v>0</v>
      </c>
      <c r="AF30" s="60">
        <f t="shared" si="7"/>
        <v>0</v>
      </c>
      <c r="AG30" s="60">
        <f t="shared" si="8"/>
        <v>0</v>
      </c>
      <c r="AH30" s="60">
        <f t="shared" si="9"/>
        <v>0</v>
      </c>
      <c r="AI30" s="60">
        <f t="shared" si="10"/>
        <v>0</v>
      </c>
      <c r="AJ30" s="60">
        <f t="shared" si="11"/>
        <v>0</v>
      </c>
      <c r="AK30" s="60">
        <f t="shared" si="12"/>
        <v>0</v>
      </c>
      <c r="AL30" s="61">
        <f t="shared" si="25"/>
        <v>0</v>
      </c>
      <c r="AM30" s="43">
        <f t="shared" si="26"/>
        <v>0</v>
      </c>
      <c r="AN30" s="46">
        <f t="shared" si="27"/>
        <v>0</v>
      </c>
      <c r="AO30" s="60">
        <f t="shared" si="13"/>
        <v>0</v>
      </c>
      <c r="AP30" s="60">
        <f t="shared" si="14"/>
        <v>0</v>
      </c>
      <c r="AQ30" s="60">
        <f t="shared" si="15"/>
        <v>0</v>
      </c>
      <c r="AR30" s="60">
        <f t="shared" si="16"/>
        <v>0</v>
      </c>
      <c r="AS30" s="60">
        <f t="shared" si="17"/>
        <v>0</v>
      </c>
      <c r="AT30" s="60">
        <f t="shared" si="18"/>
        <v>0</v>
      </c>
      <c r="AU30" s="62">
        <f t="shared" si="28"/>
        <v>0</v>
      </c>
      <c r="AV30" s="63">
        <f t="shared" si="36"/>
        <v>0</v>
      </c>
      <c r="AW30" s="63">
        <f t="shared" si="37"/>
        <v>0</v>
      </c>
      <c r="AX30" s="63">
        <f t="shared" si="38"/>
        <v>0</v>
      </c>
      <c r="AY30" s="63">
        <f t="shared" si="39"/>
        <v>0</v>
      </c>
      <c r="AZ30" s="63">
        <f t="shared" si="40"/>
        <v>0</v>
      </c>
      <c r="BA30" s="63">
        <f t="shared" si="41"/>
        <v>0</v>
      </c>
      <c r="BB30" s="64">
        <f t="shared" si="35"/>
        <v>0</v>
      </c>
      <c r="BC30" s="65">
        <f t="shared" si="21"/>
        <v>0</v>
      </c>
      <c r="BD30" s="66"/>
    </row>
    <row r="31" spans="1:57" s="15" customFormat="1" ht="12.75" hidden="1" customHeight="1" x14ac:dyDescent="0.2">
      <c r="A31" s="47" t="str">
        <f t="shared" si="5"/>
        <v>A2RG12K6YW1BALLET PINK</v>
      </c>
      <c r="B31" s="111" t="s">
        <v>107</v>
      </c>
      <c r="C31" s="113">
        <v>44322</v>
      </c>
      <c r="D31" s="113"/>
      <c r="E31" s="50"/>
      <c r="F31" s="106" t="s">
        <v>90</v>
      </c>
      <c r="G31" s="51" t="s">
        <v>108</v>
      </c>
      <c r="H31" s="52" t="s">
        <v>119</v>
      </c>
      <c r="I31" s="53" t="s">
        <v>160</v>
      </c>
      <c r="J31" s="53" t="s">
        <v>161</v>
      </c>
      <c r="K31" s="53" t="s">
        <v>116</v>
      </c>
      <c r="L31" s="53" t="s">
        <v>117</v>
      </c>
      <c r="M31" s="52" t="s">
        <v>135</v>
      </c>
      <c r="N31" s="52" t="s">
        <v>125</v>
      </c>
      <c r="O31" s="54">
        <v>39</v>
      </c>
      <c r="P31" s="52" t="s">
        <v>43</v>
      </c>
      <c r="Q31" s="55">
        <f>IFERROR(VLOOKUP(O31*$Q$10*$R$10,Sheet1!$A$3:$B$81,2,1),0)</f>
        <v>29000</v>
      </c>
      <c r="R31" s="56">
        <f>IFERROR(VLOOKUP(O31*$Q$11*$R$11,Sheet1!$E$3:$F$195,2),0)</f>
        <v>159</v>
      </c>
      <c r="S31" s="54">
        <f t="shared" si="22"/>
        <v>12.09</v>
      </c>
      <c r="T31" s="114">
        <f t="shared" si="23"/>
        <v>0.31</v>
      </c>
      <c r="U31" s="58"/>
      <c r="V31" s="58"/>
      <c r="W31" s="58"/>
      <c r="X31" s="58"/>
      <c r="Y31" s="58"/>
      <c r="Z31" s="58"/>
      <c r="AA31" s="58"/>
      <c r="AB31" s="58"/>
      <c r="AC31" s="58"/>
      <c r="AD31" s="39">
        <f t="shared" si="24"/>
        <v>0</v>
      </c>
      <c r="AE31" s="59">
        <f t="shared" si="6"/>
        <v>0</v>
      </c>
      <c r="AF31" s="60">
        <f t="shared" si="7"/>
        <v>0</v>
      </c>
      <c r="AG31" s="60">
        <f t="shared" si="8"/>
        <v>0</v>
      </c>
      <c r="AH31" s="60">
        <f t="shared" si="9"/>
        <v>0</v>
      </c>
      <c r="AI31" s="60">
        <f t="shared" si="10"/>
        <v>0</v>
      </c>
      <c r="AJ31" s="60">
        <f t="shared" si="11"/>
        <v>0</v>
      </c>
      <c r="AK31" s="60">
        <f t="shared" si="12"/>
        <v>0</v>
      </c>
      <c r="AL31" s="61">
        <f t="shared" si="25"/>
        <v>0</v>
      </c>
      <c r="AM31" s="43">
        <f t="shared" si="26"/>
        <v>0</v>
      </c>
      <c r="AN31" s="46">
        <f t="shared" si="27"/>
        <v>0</v>
      </c>
      <c r="AO31" s="60">
        <f t="shared" si="13"/>
        <v>0</v>
      </c>
      <c r="AP31" s="60">
        <f t="shared" si="14"/>
        <v>0</v>
      </c>
      <c r="AQ31" s="60">
        <f t="shared" si="15"/>
        <v>0</v>
      </c>
      <c r="AR31" s="60">
        <f t="shared" si="16"/>
        <v>0</v>
      </c>
      <c r="AS31" s="60">
        <f t="shared" si="17"/>
        <v>0</v>
      </c>
      <c r="AT31" s="60">
        <f t="shared" si="18"/>
        <v>0</v>
      </c>
      <c r="AU31" s="62">
        <f t="shared" si="28"/>
        <v>0</v>
      </c>
      <c r="AV31" s="63">
        <f t="shared" si="36"/>
        <v>0</v>
      </c>
      <c r="AW31" s="63">
        <f t="shared" si="37"/>
        <v>0</v>
      </c>
      <c r="AX31" s="63">
        <f t="shared" si="38"/>
        <v>0</v>
      </c>
      <c r="AY31" s="63">
        <f t="shared" si="39"/>
        <v>0</v>
      </c>
      <c r="AZ31" s="63">
        <f t="shared" si="40"/>
        <v>0</v>
      </c>
      <c r="BA31" s="63">
        <f t="shared" si="41"/>
        <v>0</v>
      </c>
      <c r="BB31" s="64">
        <f t="shared" si="35"/>
        <v>0</v>
      </c>
      <c r="BC31" s="65">
        <f t="shared" si="21"/>
        <v>0</v>
      </c>
      <c r="BD31" s="66"/>
    </row>
    <row r="32" spans="1:57" s="15" customFormat="1" ht="12.75" hidden="1" customHeight="1" x14ac:dyDescent="0.2">
      <c r="A32" s="47" t="str">
        <f t="shared" si="5"/>
        <v>A2RG13K83S0SILK BLUE</v>
      </c>
      <c r="B32" s="112" t="s">
        <v>107</v>
      </c>
      <c r="C32" s="113">
        <v>44322</v>
      </c>
      <c r="D32" s="113"/>
      <c r="E32" s="50"/>
      <c r="F32" s="106" t="s">
        <v>90</v>
      </c>
      <c r="G32" s="51" t="s">
        <v>108</v>
      </c>
      <c r="H32" s="52" t="s">
        <v>119</v>
      </c>
      <c r="I32" s="53" t="s">
        <v>162</v>
      </c>
      <c r="J32" s="53" t="s">
        <v>163</v>
      </c>
      <c r="K32" s="53" t="s">
        <v>164</v>
      </c>
      <c r="L32" s="53" t="s">
        <v>165</v>
      </c>
      <c r="M32" s="52" t="s">
        <v>166</v>
      </c>
      <c r="N32" s="52" t="s">
        <v>125</v>
      </c>
      <c r="O32" s="54">
        <v>39</v>
      </c>
      <c r="P32" s="52" t="s">
        <v>43</v>
      </c>
      <c r="Q32" s="55">
        <f>IFERROR(VLOOKUP(O32*$Q$10*$R$10,Sheet1!$A$3:$B$81,2,1),0)</f>
        <v>29000</v>
      </c>
      <c r="R32" s="56">
        <f>IFERROR(VLOOKUP(O32*$Q$11*$R$11,Sheet1!$E$3:$F$195,2),0)</f>
        <v>159</v>
      </c>
      <c r="S32" s="54">
        <f t="shared" si="22"/>
        <v>12.09</v>
      </c>
      <c r="T32" s="114">
        <f t="shared" si="23"/>
        <v>0.31</v>
      </c>
      <c r="U32" s="58"/>
      <c r="V32" s="58"/>
      <c r="W32" s="58"/>
      <c r="X32" s="58"/>
      <c r="Y32" s="58"/>
      <c r="Z32" s="58"/>
      <c r="AA32" s="58"/>
      <c r="AB32" s="58"/>
      <c r="AC32" s="58"/>
      <c r="AD32" s="39">
        <f t="shared" si="24"/>
        <v>0</v>
      </c>
      <c r="AE32" s="59">
        <f t="shared" si="6"/>
        <v>0</v>
      </c>
      <c r="AF32" s="60">
        <f t="shared" si="7"/>
        <v>0</v>
      </c>
      <c r="AG32" s="60">
        <f t="shared" si="8"/>
        <v>0</v>
      </c>
      <c r="AH32" s="60">
        <f t="shared" si="9"/>
        <v>0</v>
      </c>
      <c r="AI32" s="60">
        <f t="shared" si="10"/>
        <v>0</v>
      </c>
      <c r="AJ32" s="60">
        <f t="shared" si="11"/>
        <v>0</v>
      </c>
      <c r="AK32" s="60">
        <f t="shared" si="12"/>
        <v>0</v>
      </c>
      <c r="AL32" s="61">
        <f t="shared" si="25"/>
        <v>0</v>
      </c>
      <c r="AM32" s="43">
        <f t="shared" si="26"/>
        <v>0</v>
      </c>
      <c r="AN32" s="46">
        <f t="shared" si="27"/>
        <v>0</v>
      </c>
      <c r="AO32" s="60">
        <f t="shared" si="13"/>
        <v>0</v>
      </c>
      <c r="AP32" s="60">
        <f t="shared" si="14"/>
        <v>0</v>
      </c>
      <c r="AQ32" s="60">
        <f t="shared" si="15"/>
        <v>0</v>
      </c>
      <c r="AR32" s="60">
        <f t="shared" si="16"/>
        <v>0</v>
      </c>
      <c r="AS32" s="60">
        <f t="shared" si="17"/>
        <v>0</v>
      </c>
      <c r="AT32" s="60">
        <f t="shared" si="18"/>
        <v>0</v>
      </c>
      <c r="AU32" s="62">
        <f t="shared" si="28"/>
        <v>0</v>
      </c>
      <c r="AV32" s="63">
        <f t="shared" si="36"/>
        <v>0</v>
      </c>
      <c r="AW32" s="63">
        <f t="shared" si="37"/>
        <v>0</v>
      </c>
      <c r="AX32" s="63">
        <f t="shared" si="38"/>
        <v>0</v>
      </c>
      <c r="AY32" s="63">
        <f t="shared" si="39"/>
        <v>0</v>
      </c>
      <c r="AZ32" s="63">
        <f t="shared" si="40"/>
        <v>0</v>
      </c>
      <c r="BA32" s="63">
        <f t="shared" si="41"/>
        <v>0</v>
      </c>
      <c r="BB32" s="64">
        <f t="shared" si="35"/>
        <v>0</v>
      </c>
      <c r="BC32" s="65">
        <f t="shared" si="21"/>
        <v>0</v>
      </c>
      <c r="BD32" s="66"/>
    </row>
    <row r="33" spans="1:57" s="15" customFormat="1" ht="12.75" hidden="1" customHeight="1" x14ac:dyDescent="0.2">
      <c r="A33" s="47" t="str">
        <f t="shared" si="5"/>
        <v>A2RG14K6YW0Pure White</v>
      </c>
      <c r="B33" s="112" t="s">
        <v>107</v>
      </c>
      <c r="C33" s="113">
        <v>44322</v>
      </c>
      <c r="D33" s="113"/>
      <c r="E33" s="50"/>
      <c r="F33" s="106" t="s">
        <v>90</v>
      </c>
      <c r="G33" s="51" t="s">
        <v>108</v>
      </c>
      <c r="H33" s="52" t="s">
        <v>119</v>
      </c>
      <c r="I33" s="53" t="s">
        <v>167</v>
      </c>
      <c r="J33" s="53" t="s">
        <v>168</v>
      </c>
      <c r="K33" s="53" t="s">
        <v>133</v>
      </c>
      <c r="L33" s="53" t="s">
        <v>134</v>
      </c>
      <c r="M33" s="52" t="s">
        <v>142</v>
      </c>
      <c r="N33" s="52" t="s">
        <v>125</v>
      </c>
      <c r="O33" s="54">
        <v>39</v>
      </c>
      <c r="P33" s="52" t="s">
        <v>43</v>
      </c>
      <c r="Q33" s="55">
        <f>IFERROR(VLOOKUP(O33*$Q$10*$R$10,Sheet1!$A$3:$B$81,2,1),0)</f>
        <v>29000</v>
      </c>
      <c r="R33" s="56">
        <f>IFERROR(VLOOKUP(O33*$Q$11*$R$11,Sheet1!$E$3:$F$195,2),0)</f>
        <v>159</v>
      </c>
      <c r="S33" s="54">
        <f t="shared" si="22"/>
        <v>12.09</v>
      </c>
      <c r="T33" s="114">
        <f t="shared" si="23"/>
        <v>0.31</v>
      </c>
      <c r="U33" s="58"/>
      <c r="V33" s="58"/>
      <c r="W33" s="58"/>
      <c r="X33" s="58"/>
      <c r="Y33" s="58"/>
      <c r="Z33" s="58"/>
      <c r="AA33" s="58"/>
      <c r="AB33" s="58"/>
      <c r="AC33" s="58"/>
      <c r="AD33" s="39">
        <f t="shared" si="24"/>
        <v>0</v>
      </c>
      <c r="AE33" s="59">
        <f t="shared" si="6"/>
        <v>0</v>
      </c>
      <c r="AF33" s="60">
        <f t="shared" si="7"/>
        <v>0</v>
      </c>
      <c r="AG33" s="60">
        <f t="shared" si="8"/>
        <v>0</v>
      </c>
      <c r="AH33" s="60">
        <f t="shared" si="9"/>
        <v>0</v>
      </c>
      <c r="AI33" s="60">
        <f t="shared" si="10"/>
        <v>0</v>
      </c>
      <c r="AJ33" s="60">
        <f t="shared" si="11"/>
        <v>0</v>
      </c>
      <c r="AK33" s="60">
        <f t="shared" si="12"/>
        <v>0</v>
      </c>
      <c r="AL33" s="61">
        <f t="shared" si="25"/>
        <v>0</v>
      </c>
      <c r="AM33" s="43">
        <f t="shared" si="26"/>
        <v>0</v>
      </c>
      <c r="AN33" s="46">
        <f t="shared" si="27"/>
        <v>0</v>
      </c>
      <c r="AO33" s="60">
        <f t="shared" si="13"/>
        <v>0</v>
      </c>
      <c r="AP33" s="60">
        <f t="shared" si="14"/>
        <v>0</v>
      </c>
      <c r="AQ33" s="60">
        <f t="shared" si="15"/>
        <v>0</v>
      </c>
      <c r="AR33" s="60">
        <f t="shared" si="16"/>
        <v>0</v>
      </c>
      <c r="AS33" s="60">
        <f t="shared" si="17"/>
        <v>0</v>
      </c>
      <c r="AT33" s="60">
        <f t="shared" si="18"/>
        <v>0</v>
      </c>
      <c r="AU33" s="62">
        <f t="shared" si="28"/>
        <v>0</v>
      </c>
      <c r="AV33" s="63">
        <f t="shared" si="36"/>
        <v>0</v>
      </c>
      <c r="AW33" s="63">
        <f t="shared" si="37"/>
        <v>0</v>
      </c>
      <c r="AX33" s="63">
        <f t="shared" si="38"/>
        <v>0</v>
      </c>
      <c r="AY33" s="63">
        <f t="shared" si="39"/>
        <v>0</v>
      </c>
      <c r="AZ33" s="63">
        <f t="shared" si="40"/>
        <v>0</v>
      </c>
      <c r="BA33" s="63">
        <f t="shared" si="41"/>
        <v>0</v>
      </c>
      <c r="BB33" s="64">
        <f t="shared" si="35"/>
        <v>0</v>
      </c>
      <c r="BC33" s="65">
        <f t="shared" si="21"/>
        <v>0</v>
      </c>
      <c r="BD33" s="66"/>
    </row>
    <row r="34" spans="1:57" s="15" customFormat="1" ht="12.75" hidden="1" customHeight="1" x14ac:dyDescent="0.2">
      <c r="A34" s="47" t="str">
        <f t="shared" si="5"/>
        <v>A2RG15J1300PINK AND BLUE STRIPES</v>
      </c>
      <c r="B34" s="112" t="s">
        <v>107</v>
      </c>
      <c r="C34" s="113">
        <v>44322</v>
      </c>
      <c r="D34" s="113"/>
      <c r="E34" s="50"/>
      <c r="F34" s="106" t="s">
        <v>90</v>
      </c>
      <c r="G34" s="51" t="s">
        <v>108</v>
      </c>
      <c r="H34" s="52" t="s">
        <v>119</v>
      </c>
      <c r="I34" s="53" t="s">
        <v>169</v>
      </c>
      <c r="J34" s="53" t="s">
        <v>170</v>
      </c>
      <c r="K34" s="53" t="s">
        <v>171</v>
      </c>
      <c r="L34" s="53" t="s">
        <v>172</v>
      </c>
      <c r="M34" s="52" t="s">
        <v>173</v>
      </c>
      <c r="N34" s="52" t="s">
        <v>125</v>
      </c>
      <c r="O34" s="54">
        <v>42</v>
      </c>
      <c r="P34" s="52" t="s">
        <v>43</v>
      </c>
      <c r="Q34" s="55">
        <f>IFERROR(VLOOKUP(O34*$Q$10*$R$10,Sheet1!$A$3:$B$81,2,1),0)</f>
        <v>29000</v>
      </c>
      <c r="R34" s="56">
        <f>IFERROR(VLOOKUP(O34*$Q$11*$R$11,Sheet1!$E$3:$F$195,2),0)</f>
        <v>169</v>
      </c>
      <c r="S34" s="54">
        <f t="shared" si="22"/>
        <v>13.02</v>
      </c>
      <c r="T34" s="114">
        <f t="shared" si="23"/>
        <v>0.31</v>
      </c>
      <c r="U34" s="58"/>
      <c r="V34" s="58"/>
      <c r="W34" s="58"/>
      <c r="X34" s="58"/>
      <c r="Y34" s="58"/>
      <c r="Z34" s="58"/>
      <c r="AA34" s="58"/>
      <c r="AB34" s="58"/>
      <c r="AC34" s="58"/>
      <c r="AD34" s="39">
        <f t="shared" si="24"/>
        <v>0</v>
      </c>
      <c r="AE34" s="59">
        <f t="shared" si="6"/>
        <v>0</v>
      </c>
      <c r="AF34" s="60">
        <f t="shared" si="7"/>
        <v>0</v>
      </c>
      <c r="AG34" s="60">
        <f t="shared" si="8"/>
        <v>0</v>
      </c>
      <c r="AH34" s="60">
        <f t="shared" si="9"/>
        <v>0</v>
      </c>
      <c r="AI34" s="60">
        <f t="shared" si="10"/>
        <v>0</v>
      </c>
      <c r="AJ34" s="60">
        <f t="shared" si="11"/>
        <v>0</v>
      </c>
      <c r="AK34" s="60">
        <f t="shared" si="12"/>
        <v>0</v>
      </c>
      <c r="AL34" s="61">
        <f t="shared" si="25"/>
        <v>0</v>
      </c>
      <c r="AM34" s="43">
        <f t="shared" si="26"/>
        <v>0</v>
      </c>
      <c r="AN34" s="46">
        <f t="shared" si="27"/>
        <v>0</v>
      </c>
      <c r="AO34" s="60">
        <f t="shared" si="13"/>
        <v>0</v>
      </c>
      <c r="AP34" s="60">
        <f t="shared" si="14"/>
        <v>0</v>
      </c>
      <c r="AQ34" s="60">
        <f t="shared" si="15"/>
        <v>0</v>
      </c>
      <c r="AR34" s="60">
        <f t="shared" si="16"/>
        <v>0</v>
      </c>
      <c r="AS34" s="60">
        <f t="shared" si="17"/>
        <v>0</v>
      </c>
      <c r="AT34" s="60">
        <f t="shared" si="18"/>
        <v>0</v>
      </c>
      <c r="AU34" s="62">
        <f t="shared" si="28"/>
        <v>0</v>
      </c>
      <c r="AV34" s="63">
        <f t="shared" si="36"/>
        <v>0</v>
      </c>
      <c r="AW34" s="63">
        <f t="shared" si="37"/>
        <v>0</v>
      </c>
      <c r="AX34" s="63">
        <f t="shared" si="38"/>
        <v>0</v>
      </c>
      <c r="AY34" s="63">
        <f t="shared" si="39"/>
        <v>0</v>
      </c>
      <c r="AZ34" s="63">
        <f t="shared" si="40"/>
        <v>0</v>
      </c>
      <c r="BA34" s="63">
        <f t="shared" si="41"/>
        <v>0</v>
      </c>
      <c r="BB34" s="64">
        <f t="shared" si="35"/>
        <v>0</v>
      </c>
      <c r="BC34" s="65">
        <f t="shared" si="21"/>
        <v>0</v>
      </c>
      <c r="BD34" s="66"/>
    </row>
    <row r="35" spans="1:57" s="15" customFormat="1" ht="12.75" hidden="1" customHeight="1" x14ac:dyDescent="0.2">
      <c r="A35" s="47" t="str">
        <f t="shared" si="5"/>
        <v>A2RG16KA6R0BALLET PINK</v>
      </c>
      <c r="B35" s="112" t="s">
        <v>107</v>
      </c>
      <c r="C35" s="113">
        <v>44322</v>
      </c>
      <c r="D35" s="113"/>
      <c r="E35" s="50"/>
      <c r="F35" s="106" t="s">
        <v>90</v>
      </c>
      <c r="G35" s="51" t="s">
        <v>108</v>
      </c>
      <c r="H35" s="52" t="s">
        <v>119</v>
      </c>
      <c r="I35" s="53" t="s">
        <v>174</v>
      </c>
      <c r="J35" s="53" t="s">
        <v>175</v>
      </c>
      <c r="K35" s="53" t="s">
        <v>116</v>
      </c>
      <c r="L35" s="53" t="s">
        <v>117</v>
      </c>
      <c r="M35" s="52" t="s">
        <v>176</v>
      </c>
      <c r="N35" s="52" t="s">
        <v>91</v>
      </c>
      <c r="O35" s="54">
        <v>42</v>
      </c>
      <c r="P35" s="52" t="s">
        <v>43</v>
      </c>
      <c r="Q35" s="55">
        <f>IFERROR(VLOOKUP(O35*$Q$10*$R$10,Sheet1!$A$3:$B$81,2,1),0)</f>
        <v>29000</v>
      </c>
      <c r="R35" s="56">
        <f>IFERROR(VLOOKUP(O35*$Q$11*$R$11,Sheet1!$E$3:$F$195,2),0)</f>
        <v>169</v>
      </c>
      <c r="S35" s="54">
        <f t="shared" si="22"/>
        <v>13.02</v>
      </c>
      <c r="T35" s="114">
        <f t="shared" si="23"/>
        <v>0.31</v>
      </c>
      <c r="U35" s="58"/>
      <c r="V35" s="58"/>
      <c r="W35" s="58"/>
      <c r="X35" s="58"/>
      <c r="Y35" s="58"/>
      <c r="Z35" s="58"/>
      <c r="AA35" s="58"/>
      <c r="AB35" s="58"/>
      <c r="AC35" s="58"/>
      <c r="AD35" s="39">
        <f t="shared" si="24"/>
        <v>0</v>
      </c>
      <c r="AE35" s="59">
        <f t="shared" si="6"/>
        <v>0</v>
      </c>
      <c r="AF35" s="60">
        <f t="shared" si="7"/>
        <v>0</v>
      </c>
      <c r="AG35" s="60">
        <f t="shared" si="8"/>
        <v>0</v>
      </c>
      <c r="AH35" s="60">
        <f t="shared" si="9"/>
        <v>0</v>
      </c>
      <c r="AI35" s="60">
        <f t="shared" si="10"/>
        <v>0</v>
      </c>
      <c r="AJ35" s="60">
        <f t="shared" si="11"/>
        <v>0</v>
      </c>
      <c r="AK35" s="60">
        <f t="shared" si="12"/>
        <v>0</v>
      </c>
      <c r="AL35" s="61">
        <f t="shared" si="25"/>
        <v>0</v>
      </c>
      <c r="AM35" s="43">
        <f t="shared" si="26"/>
        <v>0</v>
      </c>
      <c r="AN35" s="46">
        <f t="shared" si="27"/>
        <v>0</v>
      </c>
      <c r="AO35" s="60">
        <f t="shared" si="13"/>
        <v>0</v>
      </c>
      <c r="AP35" s="60">
        <f t="shared" si="14"/>
        <v>0</v>
      </c>
      <c r="AQ35" s="60">
        <f t="shared" si="15"/>
        <v>0</v>
      </c>
      <c r="AR35" s="60">
        <f t="shared" si="16"/>
        <v>0</v>
      </c>
      <c r="AS35" s="60">
        <f t="shared" si="17"/>
        <v>0</v>
      </c>
      <c r="AT35" s="60">
        <f t="shared" si="18"/>
        <v>0</v>
      </c>
      <c r="AU35" s="62">
        <f t="shared" si="28"/>
        <v>0</v>
      </c>
      <c r="AV35" s="63">
        <f t="shared" si="36"/>
        <v>0</v>
      </c>
      <c r="AW35" s="63">
        <f t="shared" si="37"/>
        <v>0</v>
      </c>
      <c r="AX35" s="63">
        <f t="shared" si="38"/>
        <v>0</v>
      </c>
      <c r="AY35" s="63">
        <f t="shared" si="39"/>
        <v>0</v>
      </c>
      <c r="AZ35" s="63">
        <f t="shared" si="40"/>
        <v>0</v>
      </c>
      <c r="BA35" s="63">
        <f t="shared" si="41"/>
        <v>0</v>
      </c>
      <c r="BB35" s="64">
        <f t="shared" si="35"/>
        <v>0</v>
      </c>
      <c r="BC35" s="65">
        <f t="shared" si="21"/>
        <v>0</v>
      </c>
      <c r="BD35" s="66"/>
    </row>
    <row r="36" spans="1:57" s="15" customFormat="1" ht="12.75" hidden="1" customHeight="1" x14ac:dyDescent="0.2">
      <c r="A36" s="47" t="str">
        <f t="shared" si="5"/>
        <v>A2RG17K6YW0Pure White</v>
      </c>
      <c r="B36" s="110" t="s">
        <v>106</v>
      </c>
      <c r="C36" s="113">
        <v>44322</v>
      </c>
      <c r="D36" s="113"/>
      <c r="E36" s="50"/>
      <c r="F36" s="106" t="s">
        <v>90</v>
      </c>
      <c r="G36" s="51" t="s">
        <v>108</v>
      </c>
      <c r="H36" s="52" t="s">
        <v>119</v>
      </c>
      <c r="I36" s="53" t="s">
        <v>177</v>
      </c>
      <c r="J36" s="53" t="s">
        <v>178</v>
      </c>
      <c r="K36" s="53" t="s">
        <v>133</v>
      </c>
      <c r="L36" s="53" t="s">
        <v>134</v>
      </c>
      <c r="M36" s="52" t="s">
        <v>142</v>
      </c>
      <c r="N36" s="52" t="s">
        <v>91</v>
      </c>
      <c r="O36" s="54">
        <v>42</v>
      </c>
      <c r="P36" s="52" t="s">
        <v>43</v>
      </c>
      <c r="Q36" s="55">
        <f>IFERROR(VLOOKUP(O36*$Q$10*$R$10,Sheet1!$A$3:$B$81,2,1),0)</f>
        <v>29000</v>
      </c>
      <c r="R36" s="56">
        <f>IFERROR(VLOOKUP(O36*$Q$11*$R$11,Sheet1!$E$3:$F$195,2),0)</f>
        <v>169</v>
      </c>
      <c r="S36" s="54">
        <f t="shared" si="22"/>
        <v>13.02</v>
      </c>
      <c r="T36" s="114">
        <f t="shared" si="23"/>
        <v>0.31</v>
      </c>
      <c r="U36" s="58"/>
      <c r="V36" s="58"/>
      <c r="W36" s="58"/>
      <c r="X36" s="58"/>
      <c r="Y36" s="58"/>
      <c r="Z36" s="58"/>
      <c r="AA36" s="58"/>
      <c r="AB36" s="58"/>
      <c r="AC36" s="58"/>
      <c r="AD36" s="39">
        <f t="shared" si="24"/>
        <v>0</v>
      </c>
      <c r="AE36" s="59">
        <f t="shared" si="6"/>
        <v>0</v>
      </c>
      <c r="AF36" s="60">
        <f t="shared" si="7"/>
        <v>0</v>
      </c>
      <c r="AG36" s="60">
        <f t="shared" si="8"/>
        <v>0</v>
      </c>
      <c r="AH36" s="60">
        <f t="shared" si="9"/>
        <v>0</v>
      </c>
      <c r="AI36" s="60">
        <f t="shared" si="10"/>
        <v>0</v>
      </c>
      <c r="AJ36" s="60">
        <f t="shared" si="11"/>
        <v>0</v>
      </c>
      <c r="AK36" s="60">
        <f t="shared" si="12"/>
        <v>0</v>
      </c>
      <c r="AL36" s="61">
        <f t="shared" si="25"/>
        <v>0</v>
      </c>
      <c r="AM36" s="43">
        <f t="shared" si="26"/>
        <v>0</v>
      </c>
      <c r="AN36" s="46">
        <f t="shared" si="27"/>
        <v>0</v>
      </c>
      <c r="AO36" s="60">
        <f t="shared" si="13"/>
        <v>0</v>
      </c>
      <c r="AP36" s="60">
        <f t="shared" si="14"/>
        <v>0</v>
      </c>
      <c r="AQ36" s="60">
        <f t="shared" si="15"/>
        <v>0</v>
      </c>
      <c r="AR36" s="60">
        <f t="shared" si="16"/>
        <v>0</v>
      </c>
      <c r="AS36" s="60">
        <f t="shared" si="17"/>
        <v>0</v>
      </c>
      <c r="AT36" s="60">
        <f t="shared" si="18"/>
        <v>0</v>
      </c>
      <c r="AU36" s="62">
        <f t="shared" si="28"/>
        <v>0</v>
      </c>
      <c r="AV36" s="63">
        <f t="shared" si="36"/>
        <v>0</v>
      </c>
      <c r="AW36" s="63">
        <f t="shared" si="37"/>
        <v>0</v>
      </c>
      <c r="AX36" s="63">
        <f t="shared" si="38"/>
        <v>0</v>
      </c>
      <c r="AY36" s="63">
        <f t="shared" si="39"/>
        <v>0</v>
      </c>
      <c r="AZ36" s="63">
        <f t="shared" si="40"/>
        <v>0</v>
      </c>
      <c r="BA36" s="63">
        <f t="shared" si="41"/>
        <v>0</v>
      </c>
      <c r="BB36" s="64">
        <f t="shared" si="35"/>
        <v>0</v>
      </c>
      <c r="BC36" s="65">
        <f t="shared" si="21"/>
        <v>0</v>
      </c>
      <c r="BD36" s="66"/>
    </row>
    <row r="37" spans="1:57" s="15" customFormat="1" ht="12.75" hidden="1" customHeight="1" x14ac:dyDescent="0.2">
      <c r="A37" s="47" t="str">
        <f t="shared" si="5"/>
        <v>A2RG18K6YW0Pure White</v>
      </c>
      <c r="B37" s="110" t="s">
        <v>106</v>
      </c>
      <c r="C37" s="113">
        <v>44322</v>
      </c>
      <c r="D37" s="113"/>
      <c r="E37" s="50"/>
      <c r="F37" s="106" t="s">
        <v>90</v>
      </c>
      <c r="G37" s="51" t="s">
        <v>108</v>
      </c>
      <c r="H37" s="52" t="s">
        <v>119</v>
      </c>
      <c r="I37" s="53" t="s">
        <v>179</v>
      </c>
      <c r="J37" s="53" t="s">
        <v>180</v>
      </c>
      <c r="K37" s="53" t="s">
        <v>133</v>
      </c>
      <c r="L37" s="53" t="s">
        <v>134</v>
      </c>
      <c r="M37" s="52" t="s">
        <v>142</v>
      </c>
      <c r="N37" s="52" t="s">
        <v>91</v>
      </c>
      <c r="O37" s="54">
        <v>42</v>
      </c>
      <c r="P37" s="52" t="s">
        <v>43</v>
      </c>
      <c r="Q37" s="55">
        <f>IFERROR(VLOOKUP(O37*$Q$10*$R$10,Sheet1!$A$3:$B$81,2,1),0)</f>
        <v>29000</v>
      </c>
      <c r="R37" s="56">
        <f>IFERROR(VLOOKUP(O37*$Q$11*$R$11,Sheet1!$E$3:$F$195,2),0)</f>
        <v>169</v>
      </c>
      <c r="S37" s="54">
        <f t="shared" si="22"/>
        <v>13.02</v>
      </c>
      <c r="T37" s="114">
        <f t="shared" si="23"/>
        <v>0.31</v>
      </c>
      <c r="U37" s="58"/>
      <c r="V37" s="58"/>
      <c r="W37" s="58"/>
      <c r="X37" s="58"/>
      <c r="Y37" s="58"/>
      <c r="Z37" s="58"/>
      <c r="AA37" s="58"/>
      <c r="AB37" s="58"/>
      <c r="AC37" s="58"/>
      <c r="AD37" s="39">
        <f t="shared" si="24"/>
        <v>0</v>
      </c>
      <c r="AE37" s="59">
        <f t="shared" si="6"/>
        <v>0</v>
      </c>
      <c r="AF37" s="60">
        <f t="shared" si="7"/>
        <v>0</v>
      </c>
      <c r="AG37" s="60">
        <f t="shared" si="8"/>
        <v>0</v>
      </c>
      <c r="AH37" s="60">
        <f t="shared" si="9"/>
        <v>0</v>
      </c>
      <c r="AI37" s="60">
        <f t="shared" si="10"/>
        <v>0</v>
      </c>
      <c r="AJ37" s="60">
        <f t="shared" si="11"/>
        <v>0</v>
      </c>
      <c r="AK37" s="60">
        <f t="shared" si="12"/>
        <v>0</v>
      </c>
      <c r="AL37" s="61">
        <f t="shared" si="25"/>
        <v>0</v>
      </c>
      <c r="AM37" s="43">
        <f t="shared" si="26"/>
        <v>0</v>
      </c>
      <c r="AN37" s="46">
        <f t="shared" si="27"/>
        <v>0</v>
      </c>
      <c r="AO37" s="60">
        <f t="shared" si="13"/>
        <v>0</v>
      </c>
      <c r="AP37" s="60">
        <f t="shared" si="14"/>
        <v>0</v>
      </c>
      <c r="AQ37" s="60">
        <f t="shared" si="15"/>
        <v>0</v>
      </c>
      <c r="AR37" s="60">
        <f t="shared" si="16"/>
        <v>0</v>
      </c>
      <c r="AS37" s="60">
        <f t="shared" si="17"/>
        <v>0</v>
      </c>
      <c r="AT37" s="60">
        <f t="shared" si="18"/>
        <v>0</v>
      </c>
      <c r="AU37" s="62">
        <f t="shared" si="28"/>
        <v>0</v>
      </c>
      <c r="AV37" s="63">
        <f t="shared" si="36"/>
        <v>0</v>
      </c>
      <c r="AW37" s="63">
        <f t="shared" si="37"/>
        <v>0</v>
      </c>
      <c r="AX37" s="63">
        <f t="shared" si="38"/>
        <v>0</v>
      </c>
      <c r="AY37" s="63">
        <f t="shared" si="39"/>
        <v>0</v>
      </c>
      <c r="AZ37" s="63">
        <f t="shared" si="40"/>
        <v>0</v>
      </c>
      <c r="BA37" s="63">
        <f t="shared" si="41"/>
        <v>0</v>
      </c>
      <c r="BB37" s="64">
        <f t="shared" si="35"/>
        <v>0</v>
      </c>
      <c r="BC37" s="65">
        <f t="shared" si="21"/>
        <v>0</v>
      </c>
      <c r="BD37" s="66"/>
    </row>
    <row r="38" spans="1:57" s="15" customFormat="1" ht="12.75" hidden="1" customHeight="1" x14ac:dyDescent="0.2">
      <c r="A38" s="47" t="str">
        <f t="shared" si="5"/>
        <v>A2RI00K6YW1SALT WHITE</v>
      </c>
      <c r="B38" s="111" t="s">
        <v>105</v>
      </c>
      <c r="C38" s="113">
        <v>44322</v>
      </c>
      <c r="D38" s="113"/>
      <c r="E38" s="50"/>
      <c r="F38" s="106" t="s">
        <v>90</v>
      </c>
      <c r="G38" s="51" t="s">
        <v>108</v>
      </c>
      <c r="H38" s="52" t="s">
        <v>181</v>
      </c>
      <c r="I38" s="53" t="s">
        <v>182</v>
      </c>
      <c r="J38" s="53" t="s">
        <v>183</v>
      </c>
      <c r="K38" s="53" t="s">
        <v>184</v>
      </c>
      <c r="L38" s="53" t="s">
        <v>185</v>
      </c>
      <c r="M38" s="52" t="s">
        <v>135</v>
      </c>
      <c r="N38" s="52" t="s">
        <v>125</v>
      </c>
      <c r="O38" s="54">
        <v>18</v>
      </c>
      <c r="P38" s="52" t="s">
        <v>43</v>
      </c>
      <c r="Q38" s="55">
        <f>IFERROR(VLOOKUP(O38*$Q$10*$R$10,Sheet1!$A$3:$B$81,2,1),0)</f>
        <v>9000</v>
      </c>
      <c r="R38" s="56">
        <f>IFERROR(VLOOKUP(O38*$Q$11*$R$11,Sheet1!$E$3:$F$195,2),0)</f>
        <v>69</v>
      </c>
      <c r="S38" s="54">
        <f t="shared" si="22"/>
        <v>5.58</v>
      </c>
      <c r="T38" s="114">
        <f t="shared" si="23"/>
        <v>0.31</v>
      </c>
      <c r="U38" s="58"/>
      <c r="V38" s="58"/>
      <c r="W38" s="58"/>
      <c r="X38" s="58"/>
      <c r="Y38" s="58"/>
      <c r="Z38" s="58"/>
      <c r="AA38" s="58"/>
      <c r="AB38" s="58"/>
      <c r="AC38" s="58"/>
      <c r="AD38" s="39">
        <f t="shared" si="24"/>
        <v>0</v>
      </c>
      <c r="AE38" s="59">
        <f t="shared" si="6"/>
        <v>0</v>
      </c>
      <c r="AF38" s="60">
        <f t="shared" si="7"/>
        <v>0</v>
      </c>
      <c r="AG38" s="60">
        <f t="shared" si="8"/>
        <v>0</v>
      </c>
      <c r="AH38" s="60">
        <f t="shared" si="9"/>
        <v>0</v>
      </c>
      <c r="AI38" s="60">
        <f t="shared" si="10"/>
        <v>0</v>
      </c>
      <c r="AJ38" s="60">
        <f t="shared" si="11"/>
        <v>0</v>
      </c>
      <c r="AK38" s="60">
        <f t="shared" si="12"/>
        <v>0</v>
      </c>
      <c r="AL38" s="61">
        <f t="shared" si="25"/>
        <v>0</v>
      </c>
      <c r="AM38" s="43">
        <f t="shared" si="26"/>
        <v>0</v>
      </c>
      <c r="AN38" s="46">
        <f t="shared" si="27"/>
        <v>0</v>
      </c>
      <c r="AO38" s="60">
        <f t="shared" si="13"/>
        <v>0</v>
      </c>
      <c r="AP38" s="60">
        <f t="shared" si="14"/>
        <v>0</v>
      </c>
      <c r="AQ38" s="60">
        <f t="shared" si="15"/>
        <v>0</v>
      </c>
      <c r="AR38" s="60">
        <f t="shared" si="16"/>
        <v>0</v>
      </c>
      <c r="AS38" s="60">
        <f t="shared" si="17"/>
        <v>0</v>
      </c>
      <c r="AT38" s="60">
        <f t="shared" si="18"/>
        <v>0</v>
      </c>
      <c r="AU38" s="62">
        <f t="shared" si="28"/>
        <v>0</v>
      </c>
      <c r="AV38" s="63">
        <f t="shared" si="36"/>
        <v>0</v>
      </c>
      <c r="AW38" s="63">
        <f t="shared" si="37"/>
        <v>0</v>
      </c>
      <c r="AX38" s="63">
        <f t="shared" si="38"/>
        <v>0</v>
      </c>
      <c r="AY38" s="63">
        <f t="shared" si="39"/>
        <v>0</v>
      </c>
      <c r="AZ38" s="63">
        <f t="shared" si="40"/>
        <v>0</v>
      </c>
      <c r="BA38" s="63">
        <f t="shared" si="41"/>
        <v>0</v>
      </c>
      <c r="BB38" s="64">
        <f t="shared" si="35"/>
        <v>0</v>
      </c>
      <c r="BC38" s="65">
        <f t="shared" si="21"/>
        <v>0</v>
      </c>
      <c r="BD38" s="66"/>
    </row>
    <row r="39" spans="1:57" s="15" customFormat="1" ht="12.75" hidden="1" customHeight="1" x14ac:dyDescent="0.2">
      <c r="A39" s="47" t="str">
        <f t="shared" si="5"/>
        <v>A2RI01K6YW1Pure White</v>
      </c>
      <c r="B39" s="112" t="s">
        <v>107</v>
      </c>
      <c r="C39" s="113">
        <v>44322</v>
      </c>
      <c r="D39" s="113"/>
      <c r="E39" s="50"/>
      <c r="F39" s="106" t="s">
        <v>90</v>
      </c>
      <c r="G39" s="51" t="s">
        <v>108</v>
      </c>
      <c r="H39" s="52" t="s">
        <v>181</v>
      </c>
      <c r="I39" s="53" t="s">
        <v>186</v>
      </c>
      <c r="J39" s="53" t="s">
        <v>183</v>
      </c>
      <c r="K39" s="53" t="s">
        <v>133</v>
      </c>
      <c r="L39" s="53" t="s">
        <v>134</v>
      </c>
      <c r="M39" s="52" t="s">
        <v>135</v>
      </c>
      <c r="N39" s="52" t="s">
        <v>91</v>
      </c>
      <c r="O39" s="54">
        <v>18</v>
      </c>
      <c r="P39" s="52" t="s">
        <v>43</v>
      </c>
      <c r="Q39" s="55">
        <f>IFERROR(VLOOKUP(O39*$Q$10*$R$10,Sheet1!$A$3:$B$81,2,1),0)</f>
        <v>9000</v>
      </c>
      <c r="R39" s="56">
        <f>IFERROR(VLOOKUP(O39*$Q$11*$R$11,Sheet1!$E$3:$F$195,2),0)</f>
        <v>69</v>
      </c>
      <c r="S39" s="54">
        <f t="shared" si="22"/>
        <v>5.58</v>
      </c>
      <c r="T39" s="114">
        <f t="shared" si="23"/>
        <v>0.31</v>
      </c>
      <c r="U39" s="58"/>
      <c r="V39" s="58"/>
      <c r="W39" s="58"/>
      <c r="X39" s="58"/>
      <c r="Y39" s="58"/>
      <c r="Z39" s="58"/>
      <c r="AA39" s="58"/>
      <c r="AB39" s="58"/>
      <c r="AC39" s="58"/>
      <c r="AD39" s="39">
        <f t="shared" si="24"/>
        <v>0</v>
      </c>
      <c r="AE39" s="59">
        <f t="shared" si="6"/>
        <v>0</v>
      </c>
      <c r="AF39" s="60">
        <f t="shared" si="7"/>
        <v>0</v>
      </c>
      <c r="AG39" s="60">
        <f t="shared" si="8"/>
        <v>0</v>
      </c>
      <c r="AH39" s="60">
        <f t="shared" si="9"/>
        <v>0</v>
      </c>
      <c r="AI39" s="60">
        <f t="shared" si="10"/>
        <v>0</v>
      </c>
      <c r="AJ39" s="60">
        <f t="shared" si="11"/>
        <v>0</v>
      </c>
      <c r="AK39" s="60">
        <f t="shared" si="12"/>
        <v>0</v>
      </c>
      <c r="AL39" s="61">
        <f t="shared" si="25"/>
        <v>0</v>
      </c>
      <c r="AM39" s="43">
        <f t="shared" si="26"/>
        <v>0</v>
      </c>
      <c r="AN39" s="46">
        <f t="shared" si="27"/>
        <v>0</v>
      </c>
      <c r="AO39" s="60">
        <f t="shared" si="13"/>
        <v>0</v>
      </c>
      <c r="AP39" s="60">
        <f t="shared" si="14"/>
        <v>0</v>
      </c>
      <c r="AQ39" s="60">
        <f t="shared" si="15"/>
        <v>0</v>
      </c>
      <c r="AR39" s="60">
        <f t="shared" si="16"/>
        <v>0</v>
      </c>
      <c r="AS39" s="60">
        <f t="shared" si="17"/>
        <v>0</v>
      </c>
      <c r="AT39" s="60">
        <f t="shared" si="18"/>
        <v>0</v>
      </c>
      <c r="AU39" s="62">
        <f t="shared" si="28"/>
        <v>0</v>
      </c>
      <c r="AV39" s="63">
        <f t="shared" si="36"/>
        <v>0</v>
      </c>
      <c r="AW39" s="63">
        <f t="shared" si="37"/>
        <v>0</v>
      </c>
      <c r="AX39" s="63">
        <f t="shared" si="38"/>
        <v>0</v>
      </c>
      <c r="AY39" s="63">
        <f t="shared" si="39"/>
        <v>0</v>
      </c>
      <c r="AZ39" s="63">
        <f t="shared" si="40"/>
        <v>0</v>
      </c>
      <c r="BA39" s="63">
        <f t="shared" si="41"/>
        <v>0</v>
      </c>
      <c r="BB39" s="64">
        <f t="shared" si="35"/>
        <v>0</v>
      </c>
      <c r="BC39" s="65">
        <f t="shared" si="21"/>
        <v>0</v>
      </c>
      <c r="BD39" s="66"/>
    </row>
    <row r="40" spans="1:57" s="15" customFormat="1" ht="12.75" hidden="1" customHeight="1" x14ac:dyDescent="0.2">
      <c r="A40" s="47" t="str">
        <f t="shared" si="5"/>
        <v>A2RK00KA6R0PINK IVORY</v>
      </c>
      <c r="B40" s="111" t="s">
        <v>105</v>
      </c>
      <c r="C40" s="113">
        <v>44322</v>
      </c>
      <c r="D40" s="113"/>
      <c r="E40" s="50"/>
      <c r="F40" s="106" t="s">
        <v>90</v>
      </c>
      <c r="G40" s="51" t="s">
        <v>108</v>
      </c>
      <c r="H40" s="52" t="s">
        <v>109</v>
      </c>
      <c r="I40" s="53" t="s">
        <v>187</v>
      </c>
      <c r="J40" s="53" t="s">
        <v>188</v>
      </c>
      <c r="K40" s="53" t="s">
        <v>189</v>
      </c>
      <c r="L40" s="53" t="s">
        <v>190</v>
      </c>
      <c r="M40" s="52" t="s">
        <v>176</v>
      </c>
      <c r="N40" s="52" t="s">
        <v>125</v>
      </c>
      <c r="O40" s="54">
        <v>39</v>
      </c>
      <c r="P40" s="52" t="s">
        <v>43</v>
      </c>
      <c r="Q40" s="55">
        <f>IFERROR(VLOOKUP(O40*$Q$10*$R$10,Sheet1!$A$3:$B$81,2,1),0)</f>
        <v>29000</v>
      </c>
      <c r="R40" s="56">
        <f>IFERROR(VLOOKUP(O40*$Q$11*$R$11,Sheet1!$E$3:$F$195,2),0)</f>
        <v>159</v>
      </c>
      <c r="S40" s="54">
        <f t="shared" si="22"/>
        <v>12.09</v>
      </c>
      <c r="T40" s="114">
        <f t="shared" si="23"/>
        <v>0.31</v>
      </c>
      <c r="U40" s="58"/>
      <c r="V40" s="58"/>
      <c r="W40" s="58"/>
      <c r="X40" s="58"/>
      <c r="Y40" s="58"/>
      <c r="Z40" s="58"/>
      <c r="AA40" s="58"/>
      <c r="AB40" s="58"/>
      <c r="AC40" s="58"/>
      <c r="AD40" s="39">
        <f t="shared" si="24"/>
        <v>0</v>
      </c>
      <c r="AE40" s="59">
        <f t="shared" si="6"/>
        <v>0</v>
      </c>
      <c r="AF40" s="60">
        <f t="shared" si="7"/>
        <v>0</v>
      </c>
      <c r="AG40" s="60">
        <f t="shared" si="8"/>
        <v>0</v>
      </c>
      <c r="AH40" s="60">
        <f t="shared" si="9"/>
        <v>0</v>
      </c>
      <c r="AI40" s="60">
        <f t="shared" si="10"/>
        <v>0</v>
      </c>
      <c r="AJ40" s="60">
        <f t="shared" si="11"/>
        <v>0</v>
      </c>
      <c r="AK40" s="60">
        <f t="shared" si="12"/>
        <v>0</v>
      </c>
      <c r="AL40" s="61">
        <f t="shared" ref="AL40:AL188" si="42">SUM(AF40:AK40)</f>
        <v>0</v>
      </c>
      <c r="AM40" s="43">
        <f t="shared" si="26"/>
        <v>0</v>
      </c>
      <c r="AN40" s="46">
        <f t="shared" si="27"/>
        <v>0</v>
      </c>
      <c r="AO40" s="60">
        <f t="shared" si="13"/>
        <v>0</v>
      </c>
      <c r="AP40" s="60">
        <f t="shared" si="14"/>
        <v>0</v>
      </c>
      <c r="AQ40" s="60">
        <f t="shared" si="15"/>
        <v>0</v>
      </c>
      <c r="AR40" s="60">
        <f t="shared" si="16"/>
        <v>0</v>
      </c>
      <c r="AS40" s="60">
        <f t="shared" si="17"/>
        <v>0</v>
      </c>
      <c r="AT40" s="60">
        <f t="shared" si="18"/>
        <v>0</v>
      </c>
      <c r="AU40" s="62">
        <f t="shared" si="28"/>
        <v>0</v>
      </c>
      <c r="AV40" s="63">
        <f t="shared" si="29"/>
        <v>0</v>
      </c>
      <c r="AW40" s="63">
        <f t="shared" si="30"/>
        <v>0</v>
      </c>
      <c r="AX40" s="63">
        <f t="shared" si="31"/>
        <v>0</v>
      </c>
      <c r="AY40" s="63">
        <f t="shared" si="32"/>
        <v>0</v>
      </c>
      <c r="AZ40" s="63">
        <f t="shared" si="33"/>
        <v>0</v>
      </c>
      <c r="BA40" s="63">
        <f t="shared" si="34"/>
        <v>0</v>
      </c>
      <c r="BB40" s="64">
        <f t="shared" si="35"/>
        <v>0</v>
      </c>
      <c r="BC40" s="65">
        <f t="shared" si="21"/>
        <v>0</v>
      </c>
      <c r="BD40" s="66" t="e">
        <f>VLOOKUP(#REF!,'[2]NA JDA Product Hierarchy'!$N:$O,2,0)</f>
        <v>#REF!</v>
      </c>
      <c r="BE40" s="15" t="e">
        <f>VLOOKUP(BD40,[3]PARAMETROS!$AB:$AD,3,0)</f>
        <v>#REF!</v>
      </c>
    </row>
    <row r="41" spans="1:57" s="15" customFormat="1" ht="12.75" hidden="1" customHeight="1" x14ac:dyDescent="0.2">
      <c r="A41" s="47" t="str">
        <f t="shared" si="5"/>
        <v>A2RK00KA6R0ALLOVER LOGO PINK</v>
      </c>
      <c r="B41" s="112" t="s">
        <v>107</v>
      </c>
      <c r="C41" s="113">
        <v>44322</v>
      </c>
      <c r="D41" s="113"/>
      <c r="E41" s="50"/>
      <c r="F41" s="106" t="s">
        <v>90</v>
      </c>
      <c r="G41" s="51" t="s">
        <v>108</v>
      </c>
      <c r="H41" s="52" t="s">
        <v>109</v>
      </c>
      <c r="I41" s="53" t="s">
        <v>187</v>
      </c>
      <c r="J41" s="53" t="s">
        <v>188</v>
      </c>
      <c r="K41" s="53" t="s">
        <v>191</v>
      </c>
      <c r="L41" s="53" t="s">
        <v>192</v>
      </c>
      <c r="M41" s="52" t="s">
        <v>176</v>
      </c>
      <c r="N41" s="52" t="s">
        <v>125</v>
      </c>
      <c r="O41" s="54">
        <v>39</v>
      </c>
      <c r="P41" s="52" t="s">
        <v>43</v>
      </c>
      <c r="Q41" s="55">
        <f>IFERROR(VLOOKUP(O41*$Q$10*$R$10,Sheet1!$A$3:$B$81,2,1),0)</f>
        <v>29000</v>
      </c>
      <c r="R41" s="56">
        <f>IFERROR(VLOOKUP(O41*$Q$11*$R$11,Sheet1!$E$3:$F$195,2),0)</f>
        <v>159</v>
      </c>
      <c r="S41" s="54">
        <f t="shared" si="22"/>
        <v>12.09</v>
      </c>
      <c r="T41" s="114">
        <f t="shared" si="23"/>
        <v>0.31</v>
      </c>
      <c r="U41" s="58"/>
      <c r="V41" s="58"/>
      <c r="W41" s="58"/>
      <c r="X41" s="58"/>
      <c r="Y41" s="58"/>
      <c r="Z41" s="58"/>
      <c r="AA41" s="58"/>
      <c r="AB41" s="58"/>
      <c r="AC41" s="58"/>
      <c r="AD41" s="39">
        <f t="shared" si="24"/>
        <v>0</v>
      </c>
      <c r="AE41" s="59">
        <f t="shared" si="6"/>
        <v>0</v>
      </c>
      <c r="AF41" s="60">
        <f t="shared" si="7"/>
        <v>0</v>
      </c>
      <c r="AG41" s="60">
        <f t="shared" si="8"/>
        <v>0</v>
      </c>
      <c r="AH41" s="60">
        <f t="shared" si="9"/>
        <v>0</v>
      </c>
      <c r="AI41" s="60">
        <f t="shared" si="10"/>
        <v>0</v>
      </c>
      <c r="AJ41" s="60">
        <f t="shared" si="11"/>
        <v>0</v>
      </c>
      <c r="AK41" s="60">
        <f t="shared" si="12"/>
        <v>0</v>
      </c>
      <c r="AL41" s="61">
        <f t="shared" si="42"/>
        <v>0</v>
      </c>
      <c r="AM41" s="43">
        <f t="shared" si="26"/>
        <v>0</v>
      </c>
      <c r="AN41" s="46">
        <f t="shared" si="27"/>
        <v>0</v>
      </c>
      <c r="AO41" s="60">
        <f t="shared" si="13"/>
        <v>0</v>
      </c>
      <c r="AP41" s="60">
        <f t="shared" si="14"/>
        <v>0</v>
      </c>
      <c r="AQ41" s="60">
        <f t="shared" si="15"/>
        <v>0</v>
      </c>
      <c r="AR41" s="60">
        <f t="shared" si="16"/>
        <v>0</v>
      </c>
      <c r="AS41" s="60">
        <f t="shared" si="17"/>
        <v>0</v>
      </c>
      <c r="AT41" s="60">
        <f t="shared" si="18"/>
        <v>0</v>
      </c>
      <c r="AU41" s="62">
        <f t="shared" si="28"/>
        <v>0</v>
      </c>
      <c r="AV41" s="63">
        <f t="shared" ref="AV41:AV104" si="43">+AF41+AO41</f>
        <v>0</v>
      </c>
      <c r="AW41" s="63">
        <f t="shared" ref="AW41:AW104" si="44">+AG41+AP41</f>
        <v>0</v>
      </c>
      <c r="AX41" s="63">
        <f t="shared" ref="AX41:AX104" si="45">+AH41+AQ41</f>
        <v>0</v>
      </c>
      <c r="AY41" s="63">
        <f t="shared" ref="AY41:AY104" si="46">+AI41+AR41</f>
        <v>0</v>
      </c>
      <c r="AZ41" s="63">
        <f t="shared" ref="AZ41:AZ104" si="47">+AJ41+AS41</f>
        <v>0</v>
      </c>
      <c r="BA41" s="63">
        <f t="shared" ref="BA41:BA104" si="48">+AK41+AT41</f>
        <v>0</v>
      </c>
      <c r="BB41" s="64">
        <f t="shared" si="35"/>
        <v>0</v>
      </c>
      <c r="BC41" s="65">
        <f t="shared" si="21"/>
        <v>0</v>
      </c>
      <c r="BD41" s="66"/>
    </row>
    <row r="42" spans="1:57" s="15" customFormat="1" ht="12.75" hidden="1" customHeight="1" x14ac:dyDescent="0.2">
      <c r="A42" s="47" t="str">
        <f t="shared" si="5"/>
        <v>A2RK01KAZM0RAINBOW CLOUD</v>
      </c>
      <c r="B42" s="111" t="s">
        <v>105</v>
      </c>
      <c r="C42" s="113">
        <v>44322</v>
      </c>
      <c r="D42" s="113"/>
      <c r="E42" s="50"/>
      <c r="F42" s="106" t="s">
        <v>90</v>
      </c>
      <c r="G42" s="51" t="s">
        <v>108</v>
      </c>
      <c r="H42" s="52" t="s">
        <v>193</v>
      </c>
      <c r="I42" s="53" t="s">
        <v>194</v>
      </c>
      <c r="J42" s="53" t="s">
        <v>195</v>
      </c>
      <c r="K42" s="53" t="s">
        <v>196</v>
      </c>
      <c r="L42" s="53" t="s">
        <v>197</v>
      </c>
      <c r="M42" s="52" t="s">
        <v>198</v>
      </c>
      <c r="N42" s="52" t="s">
        <v>91</v>
      </c>
      <c r="O42" s="54">
        <v>36</v>
      </c>
      <c r="P42" s="52" t="s">
        <v>43</v>
      </c>
      <c r="Q42" s="55">
        <f>IFERROR(VLOOKUP(O42*$Q$10*$R$10,Sheet1!$A$3:$B$81,2,1),0)</f>
        <v>29000</v>
      </c>
      <c r="R42" s="56">
        <f>IFERROR(VLOOKUP(O42*$Q$11*$R$11,Sheet1!$E$3:$F$195,2),0)</f>
        <v>149</v>
      </c>
      <c r="S42" s="54">
        <f t="shared" si="22"/>
        <v>11.16</v>
      </c>
      <c r="T42" s="114">
        <f t="shared" si="23"/>
        <v>0.31</v>
      </c>
      <c r="U42" s="58"/>
      <c r="V42" s="58"/>
      <c r="W42" s="58"/>
      <c r="X42" s="58"/>
      <c r="Y42" s="58"/>
      <c r="Z42" s="58"/>
      <c r="AA42" s="58"/>
      <c r="AB42" s="58"/>
      <c r="AC42" s="58"/>
      <c r="AD42" s="39">
        <f t="shared" si="24"/>
        <v>0</v>
      </c>
      <c r="AE42" s="59">
        <f t="shared" si="6"/>
        <v>0</v>
      </c>
      <c r="AF42" s="60">
        <f t="shared" si="7"/>
        <v>0</v>
      </c>
      <c r="AG42" s="60">
        <f t="shared" si="8"/>
        <v>0</v>
      </c>
      <c r="AH42" s="60">
        <f t="shared" si="9"/>
        <v>0</v>
      </c>
      <c r="AI42" s="60">
        <f t="shared" si="10"/>
        <v>0</v>
      </c>
      <c r="AJ42" s="60">
        <f t="shared" si="11"/>
        <v>0</v>
      </c>
      <c r="AK42" s="60">
        <f t="shared" si="12"/>
        <v>0</v>
      </c>
      <c r="AL42" s="61">
        <f t="shared" si="42"/>
        <v>0</v>
      </c>
      <c r="AM42" s="43">
        <f t="shared" si="26"/>
        <v>0</v>
      </c>
      <c r="AN42" s="46">
        <f t="shared" si="27"/>
        <v>0</v>
      </c>
      <c r="AO42" s="60">
        <f t="shared" si="13"/>
        <v>0</v>
      </c>
      <c r="AP42" s="60">
        <f t="shared" si="14"/>
        <v>0</v>
      </c>
      <c r="AQ42" s="60">
        <f t="shared" si="15"/>
        <v>0</v>
      </c>
      <c r="AR42" s="60">
        <f t="shared" si="16"/>
        <v>0</v>
      </c>
      <c r="AS42" s="60">
        <f t="shared" si="17"/>
        <v>0</v>
      </c>
      <c r="AT42" s="60">
        <f t="shared" si="18"/>
        <v>0</v>
      </c>
      <c r="AU42" s="62">
        <f t="shared" si="28"/>
        <v>0</v>
      </c>
      <c r="AV42" s="63">
        <f t="shared" si="43"/>
        <v>0</v>
      </c>
      <c r="AW42" s="63">
        <f t="shared" si="44"/>
        <v>0</v>
      </c>
      <c r="AX42" s="63">
        <f t="shared" si="45"/>
        <v>0</v>
      </c>
      <c r="AY42" s="63">
        <f t="shared" si="46"/>
        <v>0</v>
      </c>
      <c r="AZ42" s="63">
        <f t="shared" si="47"/>
        <v>0</v>
      </c>
      <c r="BA42" s="63">
        <f t="shared" si="48"/>
        <v>0</v>
      </c>
      <c r="BB42" s="64">
        <f t="shared" si="35"/>
        <v>0</v>
      </c>
      <c r="BC42" s="65">
        <f t="shared" si="21"/>
        <v>0</v>
      </c>
      <c r="BD42" s="66"/>
    </row>
    <row r="43" spans="1:57" s="15" customFormat="1" ht="12.75" hidden="1" customHeight="1" x14ac:dyDescent="0.2">
      <c r="A43" s="47" t="str">
        <f t="shared" si="5"/>
        <v>A2RK01KAZM0STRIPES BLUE WITH FLEUR</v>
      </c>
      <c r="B43" s="110" t="s">
        <v>106</v>
      </c>
      <c r="C43" s="113">
        <v>44322</v>
      </c>
      <c r="D43" s="113"/>
      <c r="E43" s="50"/>
      <c r="F43" s="106" t="s">
        <v>90</v>
      </c>
      <c r="G43" s="51" t="s">
        <v>108</v>
      </c>
      <c r="H43" s="52" t="s">
        <v>193</v>
      </c>
      <c r="I43" s="53" t="s">
        <v>194</v>
      </c>
      <c r="J43" s="53" t="s">
        <v>195</v>
      </c>
      <c r="K43" s="53" t="s">
        <v>199</v>
      </c>
      <c r="L43" s="53" t="s">
        <v>200</v>
      </c>
      <c r="M43" s="52" t="s">
        <v>198</v>
      </c>
      <c r="N43" s="52" t="s">
        <v>91</v>
      </c>
      <c r="O43" s="54">
        <v>36</v>
      </c>
      <c r="P43" s="52" t="s">
        <v>43</v>
      </c>
      <c r="Q43" s="55">
        <f>IFERROR(VLOOKUP(O43*$Q$10*$R$10,Sheet1!$A$3:$B$81,2,1),0)</f>
        <v>29000</v>
      </c>
      <c r="R43" s="56">
        <f>IFERROR(VLOOKUP(O43*$Q$11*$R$11,Sheet1!$E$3:$F$195,2),0)</f>
        <v>149</v>
      </c>
      <c r="S43" s="54">
        <f t="shared" si="22"/>
        <v>11.16</v>
      </c>
      <c r="T43" s="114">
        <f t="shared" si="23"/>
        <v>0.31</v>
      </c>
      <c r="U43" s="58"/>
      <c r="V43" s="58"/>
      <c r="W43" s="58"/>
      <c r="X43" s="58"/>
      <c r="Y43" s="58"/>
      <c r="Z43" s="58"/>
      <c r="AA43" s="58"/>
      <c r="AB43" s="58"/>
      <c r="AC43" s="58"/>
      <c r="AD43" s="39">
        <f t="shared" si="24"/>
        <v>0</v>
      </c>
      <c r="AE43" s="59">
        <f t="shared" si="6"/>
        <v>0</v>
      </c>
      <c r="AF43" s="60">
        <f t="shared" si="7"/>
        <v>0</v>
      </c>
      <c r="AG43" s="60">
        <f t="shared" si="8"/>
        <v>0</v>
      </c>
      <c r="AH43" s="60">
        <f t="shared" si="9"/>
        <v>0</v>
      </c>
      <c r="AI43" s="60">
        <f t="shared" si="10"/>
        <v>0</v>
      </c>
      <c r="AJ43" s="60">
        <f t="shared" si="11"/>
        <v>0</v>
      </c>
      <c r="AK43" s="60">
        <f t="shared" si="12"/>
        <v>0</v>
      </c>
      <c r="AL43" s="61">
        <f t="shared" si="42"/>
        <v>0</v>
      </c>
      <c r="AM43" s="43">
        <f t="shared" si="26"/>
        <v>0</v>
      </c>
      <c r="AN43" s="46">
        <f t="shared" si="27"/>
        <v>0</v>
      </c>
      <c r="AO43" s="60">
        <f t="shared" si="13"/>
        <v>0</v>
      </c>
      <c r="AP43" s="60">
        <f t="shared" si="14"/>
        <v>0</v>
      </c>
      <c r="AQ43" s="60">
        <f t="shared" si="15"/>
        <v>0</v>
      </c>
      <c r="AR43" s="60">
        <f t="shared" si="16"/>
        <v>0</v>
      </c>
      <c r="AS43" s="60">
        <f t="shared" si="17"/>
        <v>0</v>
      </c>
      <c r="AT43" s="60">
        <f t="shared" si="18"/>
        <v>0</v>
      </c>
      <c r="AU43" s="62">
        <f t="shared" si="28"/>
        <v>0</v>
      </c>
      <c r="AV43" s="63">
        <f t="shared" si="43"/>
        <v>0</v>
      </c>
      <c r="AW43" s="63">
        <f t="shared" si="44"/>
        <v>0</v>
      </c>
      <c r="AX43" s="63">
        <f t="shared" si="45"/>
        <v>0</v>
      </c>
      <c r="AY43" s="63">
        <f t="shared" si="46"/>
        <v>0</v>
      </c>
      <c r="AZ43" s="63">
        <f t="shared" si="47"/>
        <v>0</v>
      </c>
      <c r="BA43" s="63">
        <f t="shared" si="48"/>
        <v>0</v>
      </c>
      <c r="BB43" s="64">
        <f t="shared" si="35"/>
        <v>0</v>
      </c>
      <c r="BC43" s="65">
        <f t="shared" si="21"/>
        <v>0</v>
      </c>
      <c r="BD43" s="66"/>
    </row>
    <row r="44" spans="1:57" s="15" customFormat="1" ht="12.75" hidden="1" customHeight="1" x14ac:dyDescent="0.2">
      <c r="A44" s="47" t="str">
        <f t="shared" si="5"/>
        <v>A2RK02K6YW0PINK TRIP</v>
      </c>
      <c r="B44" s="111" t="s">
        <v>105</v>
      </c>
      <c r="C44" s="113">
        <v>44322</v>
      </c>
      <c r="D44" s="113"/>
      <c r="E44" s="50"/>
      <c r="F44" s="106" t="s">
        <v>90</v>
      </c>
      <c r="G44" s="51" t="s">
        <v>108</v>
      </c>
      <c r="H44" s="52" t="s">
        <v>109</v>
      </c>
      <c r="I44" s="53" t="s">
        <v>201</v>
      </c>
      <c r="J44" s="53" t="s">
        <v>202</v>
      </c>
      <c r="K44" s="53" t="s">
        <v>138</v>
      </c>
      <c r="L44" s="53" t="s">
        <v>139</v>
      </c>
      <c r="M44" s="52" t="s">
        <v>142</v>
      </c>
      <c r="N44" s="52" t="s">
        <v>125</v>
      </c>
      <c r="O44" s="54">
        <v>36</v>
      </c>
      <c r="P44" s="52" t="s">
        <v>43</v>
      </c>
      <c r="Q44" s="55">
        <f>IFERROR(VLOOKUP(O44*$Q$10*$R$10,Sheet1!$A$3:$B$81,2,1),0)</f>
        <v>29000</v>
      </c>
      <c r="R44" s="56">
        <f>IFERROR(VLOOKUP(O44*$Q$11*$R$11,Sheet1!$E$3:$F$195,2),0)</f>
        <v>149</v>
      </c>
      <c r="S44" s="54">
        <f t="shared" si="22"/>
        <v>11.16</v>
      </c>
      <c r="T44" s="114">
        <f t="shared" si="23"/>
        <v>0.31</v>
      </c>
      <c r="U44" s="58"/>
      <c r="V44" s="58"/>
      <c r="W44" s="58"/>
      <c r="X44" s="58"/>
      <c r="Y44" s="58"/>
      <c r="Z44" s="58"/>
      <c r="AA44" s="58"/>
      <c r="AB44" s="58"/>
      <c r="AC44" s="58"/>
      <c r="AD44" s="39">
        <f t="shared" si="24"/>
        <v>0</v>
      </c>
      <c r="AE44" s="59">
        <f t="shared" si="6"/>
        <v>0</v>
      </c>
      <c r="AF44" s="60">
        <f t="shared" si="7"/>
        <v>0</v>
      </c>
      <c r="AG44" s="60">
        <f t="shared" si="8"/>
        <v>0</v>
      </c>
      <c r="AH44" s="60">
        <f t="shared" si="9"/>
        <v>0</v>
      </c>
      <c r="AI44" s="60">
        <f t="shared" si="10"/>
        <v>0</v>
      </c>
      <c r="AJ44" s="60">
        <f t="shared" si="11"/>
        <v>0</v>
      </c>
      <c r="AK44" s="60">
        <f t="shared" si="12"/>
        <v>0</v>
      </c>
      <c r="AL44" s="61">
        <f t="shared" si="42"/>
        <v>0</v>
      </c>
      <c r="AM44" s="43">
        <f t="shared" si="26"/>
        <v>0</v>
      </c>
      <c r="AN44" s="46">
        <f t="shared" si="27"/>
        <v>0</v>
      </c>
      <c r="AO44" s="60">
        <f t="shared" si="13"/>
        <v>0</v>
      </c>
      <c r="AP44" s="60">
        <f t="shared" si="14"/>
        <v>0</v>
      </c>
      <c r="AQ44" s="60">
        <f t="shared" si="15"/>
        <v>0</v>
      </c>
      <c r="AR44" s="60">
        <f t="shared" si="16"/>
        <v>0</v>
      </c>
      <c r="AS44" s="60">
        <f t="shared" si="17"/>
        <v>0</v>
      </c>
      <c r="AT44" s="60">
        <f t="shared" si="18"/>
        <v>0</v>
      </c>
      <c r="AU44" s="62">
        <f t="shared" si="28"/>
        <v>0</v>
      </c>
      <c r="AV44" s="63">
        <f t="shared" si="43"/>
        <v>0</v>
      </c>
      <c r="AW44" s="63">
        <f t="shared" si="44"/>
        <v>0</v>
      </c>
      <c r="AX44" s="63">
        <f t="shared" si="45"/>
        <v>0</v>
      </c>
      <c r="AY44" s="63">
        <f t="shared" si="46"/>
        <v>0</v>
      </c>
      <c r="AZ44" s="63">
        <f t="shared" si="47"/>
        <v>0</v>
      </c>
      <c r="BA44" s="63">
        <f t="shared" si="48"/>
        <v>0</v>
      </c>
      <c r="BB44" s="64">
        <f t="shared" si="35"/>
        <v>0</v>
      </c>
      <c r="BC44" s="65">
        <f t="shared" si="21"/>
        <v>0</v>
      </c>
      <c r="BD44" s="66"/>
    </row>
    <row r="45" spans="1:57" s="15" customFormat="1" ht="12.75" hidden="1" customHeight="1" x14ac:dyDescent="0.2">
      <c r="A45" s="47" t="str">
        <f t="shared" si="5"/>
        <v>A2RK03KB020WHITE PINK STRIPES</v>
      </c>
      <c r="B45" s="111" t="s">
        <v>105</v>
      </c>
      <c r="C45" s="113">
        <v>44322</v>
      </c>
      <c r="D45" s="113"/>
      <c r="E45" s="50"/>
      <c r="F45" s="106" t="s">
        <v>90</v>
      </c>
      <c r="G45" s="51" t="s">
        <v>108</v>
      </c>
      <c r="H45" s="52" t="s">
        <v>109</v>
      </c>
      <c r="I45" s="53" t="s">
        <v>203</v>
      </c>
      <c r="J45" s="53" t="s">
        <v>204</v>
      </c>
      <c r="K45" s="53" t="s">
        <v>205</v>
      </c>
      <c r="L45" s="53" t="s">
        <v>206</v>
      </c>
      <c r="M45" s="52" t="s">
        <v>207</v>
      </c>
      <c r="N45" s="52" t="s">
        <v>125</v>
      </c>
      <c r="O45" s="54">
        <v>36</v>
      </c>
      <c r="P45" s="52" t="s">
        <v>43</v>
      </c>
      <c r="Q45" s="55">
        <f>IFERROR(VLOOKUP(O45*$Q$10*$R$10,Sheet1!$A$3:$B$81,2,1),0)</f>
        <v>29000</v>
      </c>
      <c r="R45" s="56">
        <f>IFERROR(VLOOKUP(O45*$Q$11*$R$11,Sheet1!$E$3:$F$195,2),0)</f>
        <v>149</v>
      </c>
      <c r="S45" s="54">
        <f t="shared" si="22"/>
        <v>11.16</v>
      </c>
      <c r="T45" s="114">
        <f t="shared" si="23"/>
        <v>0.31</v>
      </c>
      <c r="U45" s="58"/>
      <c r="V45" s="58"/>
      <c r="W45" s="58"/>
      <c r="X45" s="58"/>
      <c r="Y45" s="58"/>
      <c r="Z45" s="58"/>
      <c r="AA45" s="58"/>
      <c r="AB45" s="58"/>
      <c r="AC45" s="58"/>
      <c r="AD45" s="39">
        <f t="shared" si="24"/>
        <v>0</v>
      </c>
      <c r="AE45" s="59">
        <f t="shared" si="6"/>
        <v>0</v>
      </c>
      <c r="AF45" s="60">
        <f t="shared" si="7"/>
        <v>0</v>
      </c>
      <c r="AG45" s="60">
        <f t="shared" si="8"/>
        <v>0</v>
      </c>
      <c r="AH45" s="60">
        <f t="shared" si="9"/>
        <v>0</v>
      </c>
      <c r="AI45" s="60">
        <f t="shared" si="10"/>
        <v>0</v>
      </c>
      <c r="AJ45" s="60">
        <f t="shared" si="11"/>
        <v>0</v>
      </c>
      <c r="AK45" s="60">
        <f t="shared" si="12"/>
        <v>0</v>
      </c>
      <c r="AL45" s="61">
        <f t="shared" si="42"/>
        <v>0</v>
      </c>
      <c r="AM45" s="43">
        <f t="shared" si="26"/>
        <v>0</v>
      </c>
      <c r="AN45" s="46">
        <f t="shared" si="27"/>
        <v>0</v>
      </c>
      <c r="AO45" s="60">
        <f t="shared" si="13"/>
        <v>0</v>
      </c>
      <c r="AP45" s="60">
        <f t="shared" si="14"/>
        <v>0</v>
      </c>
      <c r="AQ45" s="60">
        <f t="shared" si="15"/>
        <v>0</v>
      </c>
      <c r="AR45" s="60">
        <f t="shared" si="16"/>
        <v>0</v>
      </c>
      <c r="AS45" s="60">
        <f t="shared" si="17"/>
        <v>0</v>
      </c>
      <c r="AT45" s="60">
        <f t="shared" si="18"/>
        <v>0</v>
      </c>
      <c r="AU45" s="62">
        <f t="shared" si="28"/>
        <v>0</v>
      </c>
      <c r="AV45" s="63">
        <f t="shared" si="43"/>
        <v>0</v>
      </c>
      <c r="AW45" s="63">
        <f t="shared" si="44"/>
        <v>0</v>
      </c>
      <c r="AX45" s="63">
        <f t="shared" si="45"/>
        <v>0</v>
      </c>
      <c r="AY45" s="63">
        <f t="shared" si="46"/>
        <v>0</v>
      </c>
      <c r="AZ45" s="63">
        <f t="shared" si="47"/>
        <v>0</v>
      </c>
      <c r="BA45" s="63">
        <f t="shared" si="48"/>
        <v>0</v>
      </c>
      <c r="BB45" s="64">
        <f t="shared" si="35"/>
        <v>0</v>
      </c>
      <c r="BC45" s="65">
        <f t="shared" si="21"/>
        <v>0</v>
      </c>
      <c r="BD45" s="66"/>
    </row>
    <row r="46" spans="1:57" s="15" customFormat="1" ht="12.75" hidden="1" customHeight="1" x14ac:dyDescent="0.2">
      <c r="A46" s="47" t="str">
        <f t="shared" si="5"/>
        <v>A2RK05D4A00LIGHT MATCHA</v>
      </c>
      <c r="B46" s="111" t="s">
        <v>105</v>
      </c>
      <c r="C46" s="113">
        <v>44322</v>
      </c>
      <c r="D46" s="113"/>
      <c r="E46" s="50"/>
      <c r="F46" s="106" t="s">
        <v>208</v>
      </c>
      <c r="G46" s="51" t="s">
        <v>108</v>
      </c>
      <c r="H46" s="52" t="s">
        <v>109</v>
      </c>
      <c r="I46" s="53" t="s">
        <v>209</v>
      </c>
      <c r="J46" s="53" t="s">
        <v>210</v>
      </c>
      <c r="K46" s="53" t="s">
        <v>211</v>
      </c>
      <c r="L46" s="53" t="s">
        <v>212</v>
      </c>
      <c r="M46" s="52" t="s">
        <v>213</v>
      </c>
      <c r="N46" s="52" t="s">
        <v>125</v>
      </c>
      <c r="O46" s="54">
        <v>42</v>
      </c>
      <c r="P46" s="52" t="s">
        <v>43</v>
      </c>
      <c r="Q46" s="55">
        <f>IFERROR(VLOOKUP(O46*$Q$10*$R$10,Sheet1!$A$3:$B$81,2,1),0)</f>
        <v>29000</v>
      </c>
      <c r="R46" s="56">
        <f>IFERROR(VLOOKUP(O46*$Q$11*$R$11,Sheet1!$E$3:$F$195,2),0)</f>
        <v>169</v>
      </c>
      <c r="S46" s="54">
        <f t="shared" si="22"/>
        <v>13.02</v>
      </c>
      <c r="T46" s="114">
        <f t="shared" si="23"/>
        <v>0.31</v>
      </c>
      <c r="U46" s="58"/>
      <c r="V46" s="58"/>
      <c r="W46" s="58"/>
      <c r="X46" s="58"/>
      <c r="Y46" s="58"/>
      <c r="Z46" s="58"/>
      <c r="AA46" s="58"/>
      <c r="AB46" s="58"/>
      <c r="AC46" s="58"/>
      <c r="AD46" s="39">
        <f t="shared" si="24"/>
        <v>0</v>
      </c>
      <c r="AE46" s="59">
        <f t="shared" si="6"/>
        <v>0</v>
      </c>
      <c r="AF46" s="60">
        <f t="shared" si="7"/>
        <v>0</v>
      </c>
      <c r="AG46" s="60">
        <f t="shared" si="8"/>
        <v>0</v>
      </c>
      <c r="AH46" s="60">
        <f t="shared" si="9"/>
        <v>0</v>
      </c>
      <c r="AI46" s="60">
        <f t="shared" si="10"/>
        <v>0</v>
      </c>
      <c r="AJ46" s="60">
        <f t="shared" si="11"/>
        <v>0</v>
      </c>
      <c r="AK46" s="60">
        <f t="shared" si="12"/>
        <v>0</v>
      </c>
      <c r="AL46" s="61">
        <f t="shared" si="42"/>
        <v>0</v>
      </c>
      <c r="AM46" s="43">
        <f t="shared" si="26"/>
        <v>0</v>
      </c>
      <c r="AN46" s="46">
        <f t="shared" si="27"/>
        <v>0</v>
      </c>
      <c r="AO46" s="60">
        <f t="shared" si="13"/>
        <v>0</v>
      </c>
      <c r="AP46" s="60">
        <f t="shared" si="14"/>
        <v>0</v>
      </c>
      <c r="AQ46" s="60">
        <f t="shared" si="15"/>
        <v>0</v>
      </c>
      <c r="AR46" s="60">
        <f t="shared" si="16"/>
        <v>0</v>
      </c>
      <c r="AS46" s="60">
        <f t="shared" si="17"/>
        <v>0</v>
      </c>
      <c r="AT46" s="60">
        <f t="shared" si="18"/>
        <v>0</v>
      </c>
      <c r="AU46" s="62">
        <f t="shared" si="28"/>
        <v>0</v>
      </c>
      <c r="AV46" s="63">
        <f t="shared" si="43"/>
        <v>0</v>
      </c>
      <c r="AW46" s="63">
        <f t="shared" si="44"/>
        <v>0</v>
      </c>
      <c r="AX46" s="63">
        <f t="shared" si="45"/>
        <v>0</v>
      </c>
      <c r="AY46" s="63">
        <f t="shared" si="46"/>
        <v>0</v>
      </c>
      <c r="AZ46" s="63">
        <f t="shared" si="47"/>
        <v>0</v>
      </c>
      <c r="BA46" s="63">
        <f t="shared" si="48"/>
        <v>0</v>
      </c>
      <c r="BB46" s="64">
        <f t="shared" si="35"/>
        <v>0</v>
      </c>
      <c r="BC46" s="65">
        <f t="shared" si="21"/>
        <v>0</v>
      </c>
      <c r="BD46" s="66"/>
    </row>
    <row r="47" spans="1:57" s="15" customFormat="1" ht="12.75" hidden="1" customHeight="1" x14ac:dyDescent="0.2">
      <c r="A47" s="47" t="str">
        <f t="shared" si="5"/>
        <v>A2RK05D4A00PINK TRIP</v>
      </c>
      <c r="B47" s="111" t="s">
        <v>105</v>
      </c>
      <c r="C47" s="113">
        <v>44322</v>
      </c>
      <c r="D47" s="113"/>
      <c r="E47" s="50"/>
      <c r="F47" s="106" t="s">
        <v>208</v>
      </c>
      <c r="G47" s="51" t="s">
        <v>108</v>
      </c>
      <c r="H47" s="52" t="s">
        <v>109</v>
      </c>
      <c r="I47" s="53" t="s">
        <v>209</v>
      </c>
      <c r="J47" s="53" t="s">
        <v>210</v>
      </c>
      <c r="K47" s="53" t="s">
        <v>138</v>
      </c>
      <c r="L47" s="53" t="s">
        <v>139</v>
      </c>
      <c r="M47" s="52" t="s">
        <v>213</v>
      </c>
      <c r="N47" s="52" t="s">
        <v>125</v>
      </c>
      <c r="O47" s="54">
        <v>42</v>
      </c>
      <c r="P47" s="52" t="s">
        <v>43</v>
      </c>
      <c r="Q47" s="55">
        <f>IFERROR(VLOOKUP(O47*$Q$10*$R$10,Sheet1!$A$3:$B$81,2,1),0)</f>
        <v>29000</v>
      </c>
      <c r="R47" s="56">
        <f>IFERROR(VLOOKUP(O47*$Q$11*$R$11,Sheet1!$E$3:$F$195,2),0)</f>
        <v>169</v>
      </c>
      <c r="S47" s="54">
        <f t="shared" si="22"/>
        <v>13.02</v>
      </c>
      <c r="T47" s="114">
        <f t="shared" si="23"/>
        <v>0.31</v>
      </c>
      <c r="U47" s="58"/>
      <c r="V47" s="58"/>
      <c r="W47" s="58"/>
      <c r="X47" s="58"/>
      <c r="Y47" s="58"/>
      <c r="Z47" s="58"/>
      <c r="AA47" s="58"/>
      <c r="AB47" s="58"/>
      <c r="AC47" s="58"/>
      <c r="AD47" s="39">
        <f t="shared" si="24"/>
        <v>0</v>
      </c>
      <c r="AE47" s="59">
        <f t="shared" si="6"/>
        <v>0</v>
      </c>
      <c r="AF47" s="60">
        <f t="shared" si="7"/>
        <v>0</v>
      </c>
      <c r="AG47" s="60">
        <f t="shared" si="8"/>
        <v>0</v>
      </c>
      <c r="AH47" s="60">
        <f t="shared" si="9"/>
        <v>0</v>
      </c>
      <c r="AI47" s="60">
        <f t="shared" si="10"/>
        <v>0</v>
      </c>
      <c r="AJ47" s="60">
        <f t="shared" si="11"/>
        <v>0</v>
      </c>
      <c r="AK47" s="60">
        <f t="shared" si="12"/>
        <v>0</v>
      </c>
      <c r="AL47" s="61">
        <f t="shared" si="42"/>
        <v>0</v>
      </c>
      <c r="AM47" s="43">
        <f t="shared" si="26"/>
        <v>0</v>
      </c>
      <c r="AN47" s="46">
        <f t="shared" si="27"/>
        <v>0</v>
      </c>
      <c r="AO47" s="60">
        <f t="shared" si="13"/>
        <v>0</v>
      </c>
      <c r="AP47" s="60">
        <f t="shared" si="14"/>
        <v>0</v>
      </c>
      <c r="AQ47" s="60">
        <f t="shared" si="15"/>
        <v>0</v>
      </c>
      <c r="AR47" s="60">
        <f t="shared" si="16"/>
        <v>0</v>
      </c>
      <c r="AS47" s="60">
        <f t="shared" si="17"/>
        <v>0</v>
      </c>
      <c r="AT47" s="60">
        <f t="shared" si="18"/>
        <v>0</v>
      </c>
      <c r="AU47" s="62">
        <f t="shared" si="28"/>
        <v>0</v>
      </c>
      <c r="AV47" s="63">
        <f t="shared" si="43"/>
        <v>0</v>
      </c>
      <c r="AW47" s="63">
        <f t="shared" si="44"/>
        <v>0</v>
      </c>
      <c r="AX47" s="63">
        <f t="shared" si="45"/>
        <v>0</v>
      </c>
      <c r="AY47" s="63">
        <f t="shared" si="46"/>
        <v>0</v>
      </c>
      <c r="AZ47" s="63">
        <f t="shared" si="47"/>
        <v>0</v>
      </c>
      <c r="BA47" s="63">
        <f t="shared" si="48"/>
        <v>0</v>
      </c>
      <c r="BB47" s="64">
        <f t="shared" si="35"/>
        <v>0</v>
      </c>
      <c r="BC47" s="65">
        <f t="shared" si="21"/>
        <v>0</v>
      </c>
      <c r="BD47" s="66"/>
    </row>
    <row r="48" spans="1:57" s="15" customFormat="1" ht="12.75" hidden="1" customHeight="1" x14ac:dyDescent="0.2">
      <c r="A48" s="47" t="str">
        <f t="shared" si="5"/>
        <v>A2RK06WA2T0MINI FLOWERS BOUQUET</v>
      </c>
      <c r="B48" s="111" t="s">
        <v>105</v>
      </c>
      <c r="C48" s="113">
        <v>44322</v>
      </c>
      <c r="D48" s="113"/>
      <c r="E48" s="50"/>
      <c r="F48" s="106" t="s">
        <v>118</v>
      </c>
      <c r="G48" s="51" t="s">
        <v>108</v>
      </c>
      <c r="H48" s="52" t="s">
        <v>193</v>
      </c>
      <c r="I48" s="53" t="s">
        <v>214</v>
      </c>
      <c r="J48" s="53" t="s">
        <v>215</v>
      </c>
      <c r="K48" s="53" t="s">
        <v>128</v>
      </c>
      <c r="L48" s="53" t="s">
        <v>129</v>
      </c>
      <c r="M48" s="52" t="s">
        <v>216</v>
      </c>
      <c r="N48" s="52" t="s">
        <v>91</v>
      </c>
      <c r="O48" s="54">
        <v>42</v>
      </c>
      <c r="P48" s="52" t="s">
        <v>43</v>
      </c>
      <c r="Q48" s="55">
        <f>IFERROR(VLOOKUP(O48*$Q$10*$R$10,Sheet1!$A$3:$B$81,2,1),0)</f>
        <v>29000</v>
      </c>
      <c r="R48" s="56">
        <f>IFERROR(VLOOKUP(O48*$Q$11*$R$11,Sheet1!$E$3:$F$195,2),0)</f>
        <v>169</v>
      </c>
      <c r="S48" s="54">
        <f t="shared" si="22"/>
        <v>13.02</v>
      </c>
      <c r="T48" s="114">
        <f t="shared" si="23"/>
        <v>0.31</v>
      </c>
      <c r="U48" s="58"/>
      <c r="V48" s="58"/>
      <c r="W48" s="58"/>
      <c r="X48" s="58"/>
      <c r="Y48" s="58"/>
      <c r="Z48" s="58"/>
      <c r="AA48" s="58"/>
      <c r="AB48" s="58"/>
      <c r="AC48" s="58"/>
      <c r="AD48" s="39">
        <f t="shared" si="24"/>
        <v>0</v>
      </c>
      <c r="AE48" s="59">
        <f t="shared" si="6"/>
        <v>0</v>
      </c>
      <c r="AF48" s="60">
        <f t="shared" si="7"/>
        <v>0</v>
      </c>
      <c r="AG48" s="60">
        <f t="shared" si="8"/>
        <v>0</v>
      </c>
      <c r="AH48" s="60">
        <f t="shared" si="9"/>
        <v>0</v>
      </c>
      <c r="AI48" s="60">
        <f t="shared" si="10"/>
        <v>0</v>
      </c>
      <c r="AJ48" s="60">
        <f t="shared" si="11"/>
        <v>0</v>
      </c>
      <c r="AK48" s="60">
        <f t="shared" si="12"/>
        <v>0</v>
      </c>
      <c r="AL48" s="61">
        <f t="shared" si="42"/>
        <v>0</v>
      </c>
      <c r="AM48" s="43">
        <f t="shared" si="26"/>
        <v>0</v>
      </c>
      <c r="AN48" s="46">
        <f t="shared" si="27"/>
        <v>0</v>
      </c>
      <c r="AO48" s="60">
        <f t="shared" si="13"/>
        <v>0</v>
      </c>
      <c r="AP48" s="60">
        <f t="shared" si="14"/>
        <v>0</v>
      </c>
      <c r="AQ48" s="60">
        <f t="shared" si="15"/>
        <v>0</v>
      </c>
      <c r="AR48" s="60">
        <f t="shared" si="16"/>
        <v>0</v>
      </c>
      <c r="AS48" s="60">
        <f t="shared" si="17"/>
        <v>0</v>
      </c>
      <c r="AT48" s="60">
        <f t="shared" si="18"/>
        <v>0</v>
      </c>
      <c r="AU48" s="62">
        <f t="shared" si="28"/>
        <v>0</v>
      </c>
      <c r="AV48" s="63">
        <f t="shared" si="43"/>
        <v>0</v>
      </c>
      <c r="AW48" s="63">
        <f t="shared" si="44"/>
        <v>0</v>
      </c>
      <c r="AX48" s="63">
        <f t="shared" si="45"/>
        <v>0</v>
      </c>
      <c r="AY48" s="63">
        <f t="shared" si="46"/>
        <v>0</v>
      </c>
      <c r="AZ48" s="63">
        <f t="shared" si="47"/>
        <v>0</v>
      </c>
      <c r="BA48" s="63">
        <f t="shared" si="48"/>
        <v>0</v>
      </c>
      <c r="BB48" s="64">
        <f t="shared" si="35"/>
        <v>0</v>
      </c>
      <c r="BC48" s="65">
        <f t="shared" si="21"/>
        <v>0</v>
      </c>
      <c r="BD48" s="66"/>
    </row>
    <row r="49" spans="1:56" s="15" customFormat="1" ht="12.75" hidden="1" customHeight="1" x14ac:dyDescent="0.2">
      <c r="A49" s="47" t="str">
        <f t="shared" si="5"/>
        <v>A2RK08KA6R0NECESSARY RED</v>
      </c>
      <c r="B49" s="110" t="s">
        <v>106</v>
      </c>
      <c r="C49" s="113">
        <v>44322</v>
      </c>
      <c r="D49" s="113"/>
      <c r="E49" s="50"/>
      <c r="F49" s="106" t="s">
        <v>90</v>
      </c>
      <c r="G49" s="51" t="s">
        <v>108</v>
      </c>
      <c r="H49" s="52" t="s">
        <v>109</v>
      </c>
      <c r="I49" s="53" t="s">
        <v>217</v>
      </c>
      <c r="J49" s="53" t="s">
        <v>218</v>
      </c>
      <c r="K49" s="53" t="s">
        <v>158</v>
      </c>
      <c r="L49" s="53" t="s">
        <v>159</v>
      </c>
      <c r="M49" s="52" t="s">
        <v>176</v>
      </c>
      <c r="N49" s="52" t="s">
        <v>125</v>
      </c>
      <c r="O49" s="54">
        <v>39</v>
      </c>
      <c r="P49" s="52" t="s">
        <v>43</v>
      </c>
      <c r="Q49" s="55">
        <f>IFERROR(VLOOKUP(O49*$Q$10*$R$10,Sheet1!$A$3:$B$81,2,1),0)</f>
        <v>29000</v>
      </c>
      <c r="R49" s="56">
        <f>IFERROR(VLOOKUP(O49*$Q$11*$R$11,Sheet1!$E$3:$F$195,2),0)</f>
        <v>159</v>
      </c>
      <c r="S49" s="54">
        <f t="shared" si="22"/>
        <v>12.09</v>
      </c>
      <c r="T49" s="114">
        <f t="shared" si="23"/>
        <v>0.31</v>
      </c>
      <c r="U49" s="58"/>
      <c r="V49" s="58"/>
      <c r="W49" s="58"/>
      <c r="X49" s="58"/>
      <c r="Y49" s="58"/>
      <c r="Z49" s="58"/>
      <c r="AA49" s="58"/>
      <c r="AB49" s="58"/>
      <c r="AC49" s="58"/>
      <c r="AD49" s="39">
        <f t="shared" si="24"/>
        <v>0</v>
      </c>
      <c r="AE49" s="59">
        <f t="shared" si="6"/>
        <v>0</v>
      </c>
      <c r="AF49" s="60">
        <f t="shared" si="7"/>
        <v>0</v>
      </c>
      <c r="AG49" s="60">
        <f t="shared" si="8"/>
        <v>0</v>
      </c>
      <c r="AH49" s="60">
        <f t="shared" si="9"/>
        <v>0</v>
      </c>
      <c r="AI49" s="60">
        <f t="shared" si="10"/>
        <v>0</v>
      </c>
      <c r="AJ49" s="60">
        <f t="shared" si="11"/>
        <v>0</v>
      </c>
      <c r="AK49" s="60">
        <f t="shared" si="12"/>
        <v>0</v>
      </c>
      <c r="AL49" s="61">
        <f t="shared" si="42"/>
        <v>0</v>
      </c>
      <c r="AM49" s="43">
        <f t="shared" si="26"/>
        <v>0</v>
      </c>
      <c r="AN49" s="46">
        <f t="shared" si="27"/>
        <v>0</v>
      </c>
      <c r="AO49" s="60">
        <f t="shared" si="13"/>
        <v>0</v>
      </c>
      <c r="AP49" s="60">
        <f t="shared" si="14"/>
        <v>0</v>
      </c>
      <c r="AQ49" s="60">
        <f t="shared" si="15"/>
        <v>0</v>
      </c>
      <c r="AR49" s="60">
        <f t="shared" si="16"/>
        <v>0</v>
      </c>
      <c r="AS49" s="60">
        <f t="shared" si="17"/>
        <v>0</v>
      </c>
      <c r="AT49" s="60">
        <f t="shared" si="18"/>
        <v>0</v>
      </c>
      <c r="AU49" s="62">
        <f t="shared" si="28"/>
        <v>0</v>
      </c>
      <c r="AV49" s="63">
        <f t="shared" si="43"/>
        <v>0</v>
      </c>
      <c r="AW49" s="63">
        <f t="shared" si="44"/>
        <v>0</v>
      </c>
      <c r="AX49" s="63">
        <f t="shared" si="45"/>
        <v>0</v>
      </c>
      <c r="AY49" s="63">
        <f t="shared" si="46"/>
        <v>0</v>
      </c>
      <c r="AZ49" s="63">
        <f t="shared" si="47"/>
        <v>0</v>
      </c>
      <c r="BA49" s="63">
        <f t="shared" si="48"/>
        <v>0</v>
      </c>
      <c r="BB49" s="64">
        <f t="shared" si="35"/>
        <v>0</v>
      </c>
      <c r="BC49" s="65">
        <f t="shared" si="21"/>
        <v>0</v>
      </c>
      <c r="BD49" s="66"/>
    </row>
    <row r="50" spans="1:56" s="15" customFormat="1" ht="12.75" hidden="1" customHeight="1" x14ac:dyDescent="0.2">
      <c r="A50" s="47" t="str">
        <f t="shared" si="5"/>
        <v>A2RK08KA6R0Pure White</v>
      </c>
      <c r="B50" s="110" t="s">
        <v>106</v>
      </c>
      <c r="C50" s="113">
        <v>44322</v>
      </c>
      <c r="D50" s="113"/>
      <c r="E50" s="50"/>
      <c r="F50" s="106" t="s">
        <v>90</v>
      </c>
      <c r="G50" s="51" t="s">
        <v>108</v>
      </c>
      <c r="H50" s="52" t="s">
        <v>109</v>
      </c>
      <c r="I50" s="53" t="s">
        <v>217</v>
      </c>
      <c r="J50" s="53" t="s">
        <v>218</v>
      </c>
      <c r="K50" s="53" t="s">
        <v>133</v>
      </c>
      <c r="L50" s="53" t="s">
        <v>134</v>
      </c>
      <c r="M50" s="52" t="s">
        <v>176</v>
      </c>
      <c r="N50" s="52" t="s">
        <v>125</v>
      </c>
      <c r="O50" s="54">
        <v>39</v>
      </c>
      <c r="P50" s="52" t="s">
        <v>43</v>
      </c>
      <c r="Q50" s="55">
        <f>IFERROR(VLOOKUP(O50*$Q$10*$R$10,Sheet1!$A$3:$B$81,2,1),0)</f>
        <v>29000</v>
      </c>
      <c r="R50" s="56">
        <f>IFERROR(VLOOKUP(O50*$Q$11*$R$11,Sheet1!$E$3:$F$195,2),0)</f>
        <v>159</v>
      </c>
      <c r="S50" s="54">
        <f t="shared" si="22"/>
        <v>12.09</v>
      </c>
      <c r="T50" s="114">
        <f t="shared" si="23"/>
        <v>0.31</v>
      </c>
      <c r="U50" s="58"/>
      <c r="V50" s="58"/>
      <c r="W50" s="58"/>
      <c r="X50" s="58"/>
      <c r="Y50" s="58"/>
      <c r="Z50" s="58"/>
      <c r="AA50" s="58"/>
      <c r="AB50" s="58"/>
      <c r="AC50" s="58"/>
      <c r="AD50" s="39">
        <f t="shared" si="24"/>
        <v>0</v>
      </c>
      <c r="AE50" s="59">
        <f t="shared" si="6"/>
        <v>0</v>
      </c>
      <c r="AF50" s="60">
        <f t="shared" si="7"/>
        <v>0</v>
      </c>
      <c r="AG50" s="60">
        <f t="shared" si="8"/>
        <v>0</v>
      </c>
      <c r="AH50" s="60">
        <f t="shared" si="9"/>
        <v>0</v>
      </c>
      <c r="AI50" s="60">
        <f t="shared" si="10"/>
        <v>0</v>
      </c>
      <c r="AJ50" s="60">
        <f t="shared" si="11"/>
        <v>0</v>
      </c>
      <c r="AK50" s="60">
        <f t="shared" si="12"/>
        <v>0</v>
      </c>
      <c r="AL50" s="61">
        <f t="shared" si="42"/>
        <v>0</v>
      </c>
      <c r="AM50" s="43">
        <f t="shared" si="26"/>
        <v>0</v>
      </c>
      <c r="AN50" s="46">
        <f t="shared" si="27"/>
        <v>0</v>
      </c>
      <c r="AO50" s="60">
        <f t="shared" si="13"/>
        <v>0</v>
      </c>
      <c r="AP50" s="60">
        <f t="shared" si="14"/>
        <v>0</v>
      </c>
      <c r="AQ50" s="60">
        <f t="shared" si="15"/>
        <v>0</v>
      </c>
      <c r="AR50" s="60">
        <f t="shared" si="16"/>
        <v>0</v>
      </c>
      <c r="AS50" s="60">
        <f t="shared" si="17"/>
        <v>0</v>
      </c>
      <c r="AT50" s="60">
        <f t="shared" si="18"/>
        <v>0</v>
      </c>
      <c r="AU50" s="62">
        <f t="shared" si="28"/>
        <v>0</v>
      </c>
      <c r="AV50" s="63">
        <f t="shared" si="43"/>
        <v>0</v>
      </c>
      <c r="AW50" s="63">
        <f t="shared" si="44"/>
        <v>0</v>
      </c>
      <c r="AX50" s="63">
        <f t="shared" si="45"/>
        <v>0</v>
      </c>
      <c r="AY50" s="63">
        <f t="shared" si="46"/>
        <v>0</v>
      </c>
      <c r="AZ50" s="63">
        <f t="shared" si="47"/>
        <v>0</v>
      </c>
      <c r="BA50" s="63">
        <f t="shared" si="48"/>
        <v>0</v>
      </c>
      <c r="BB50" s="64">
        <f t="shared" si="35"/>
        <v>0</v>
      </c>
      <c r="BC50" s="65">
        <f t="shared" si="21"/>
        <v>0</v>
      </c>
      <c r="BD50" s="66"/>
    </row>
    <row r="51" spans="1:56" s="15" customFormat="1" ht="12.75" hidden="1" customHeight="1" x14ac:dyDescent="0.2">
      <c r="A51" s="47" t="str">
        <f t="shared" si="5"/>
        <v>A2RK09K6YW0Pure White</v>
      </c>
      <c r="B51" s="110" t="s">
        <v>106</v>
      </c>
      <c r="C51" s="113">
        <v>44322</v>
      </c>
      <c r="D51" s="113"/>
      <c r="E51" s="50"/>
      <c r="F51" s="106" t="s">
        <v>90</v>
      </c>
      <c r="G51" s="51" t="s">
        <v>108</v>
      </c>
      <c r="H51" s="52" t="s">
        <v>109</v>
      </c>
      <c r="I51" s="53" t="s">
        <v>219</v>
      </c>
      <c r="J51" s="53" t="s">
        <v>220</v>
      </c>
      <c r="K51" s="53" t="s">
        <v>133</v>
      </c>
      <c r="L51" s="53" t="s">
        <v>134</v>
      </c>
      <c r="M51" s="52" t="s">
        <v>142</v>
      </c>
      <c r="N51" s="52" t="s">
        <v>91</v>
      </c>
      <c r="O51" s="54">
        <v>36</v>
      </c>
      <c r="P51" s="52" t="s">
        <v>43</v>
      </c>
      <c r="Q51" s="55">
        <f>IFERROR(VLOOKUP(O51*$Q$10*$R$10,Sheet1!$A$3:$B$81,2,1),0)</f>
        <v>29000</v>
      </c>
      <c r="R51" s="56">
        <f>IFERROR(VLOOKUP(O51*$Q$11*$R$11,Sheet1!$E$3:$F$195,2),0)</f>
        <v>149</v>
      </c>
      <c r="S51" s="54">
        <f t="shared" si="22"/>
        <v>11.16</v>
      </c>
      <c r="T51" s="114">
        <f t="shared" si="23"/>
        <v>0.31</v>
      </c>
      <c r="U51" s="58"/>
      <c r="V51" s="58"/>
      <c r="W51" s="58"/>
      <c r="X51" s="58"/>
      <c r="Y51" s="58"/>
      <c r="Z51" s="58"/>
      <c r="AA51" s="58"/>
      <c r="AB51" s="58"/>
      <c r="AC51" s="58"/>
      <c r="AD51" s="39">
        <f t="shared" si="24"/>
        <v>0</v>
      </c>
      <c r="AE51" s="59">
        <f t="shared" si="6"/>
        <v>0</v>
      </c>
      <c r="AF51" s="60">
        <f t="shared" si="7"/>
        <v>0</v>
      </c>
      <c r="AG51" s="60">
        <f t="shared" si="8"/>
        <v>0</v>
      </c>
      <c r="AH51" s="60">
        <f t="shared" si="9"/>
        <v>0</v>
      </c>
      <c r="AI51" s="60">
        <f t="shared" si="10"/>
        <v>0</v>
      </c>
      <c r="AJ51" s="60">
        <f t="shared" si="11"/>
        <v>0</v>
      </c>
      <c r="AK51" s="60">
        <f t="shared" si="12"/>
        <v>0</v>
      </c>
      <c r="AL51" s="61">
        <f t="shared" si="42"/>
        <v>0</v>
      </c>
      <c r="AM51" s="43">
        <f t="shared" si="26"/>
        <v>0</v>
      </c>
      <c r="AN51" s="46">
        <f t="shared" si="27"/>
        <v>0</v>
      </c>
      <c r="AO51" s="60">
        <f t="shared" si="13"/>
        <v>0</v>
      </c>
      <c r="AP51" s="60">
        <f t="shared" si="14"/>
        <v>0</v>
      </c>
      <c r="AQ51" s="60">
        <f t="shared" si="15"/>
        <v>0</v>
      </c>
      <c r="AR51" s="60">
        <f t="shared" si="16"/>
        <v>0</v>
      </c>
      <c r="AS51" s="60">
        <f t="shared" si="17"/>
        <v>0</v>
      </c>
      <c r="AT51" s="60">
        <f t="shared" si="18"/>
        <v>0</v>
      </c>
      <c r="AU51" s="62">
        <f t="shared" si="28"/>
        <v>0</v>
      </c>
      <c r="AV51" s="63">
        <f t="shared" si="43"/>
        <v>0</v>
      </c>
      <c r="AW51" s="63">
        <f t="shared" si="44"/>
        <v>0</v>
      </c>
      <c r="AX51" s="63">
        <f t="shared" si="45"/>
        <v>0</v>
      </c>
      <c r="AY51" s="63">
        <f t="shared" si="46"/>
        <v>0</v>
      </c>
      <c r="AZ51" s="63">
        <f t="shared" si="47"/>
        <v>0</v>
      </c>
      <c r="BA51" s="63">
        <f t="shared" si="48"/>
        <v>0</v>
      </c>
      <c r="BB51" s="64">
        <f t="shared" si="35"/>
        <v>0</v>
      </c>
      <c r="BC51" s="65">
        <f t="shared" si="21"/>
        <v>0</v>
      </c>
      <c r="BD51" s="66"/>
    </row>
    <row r="52" spans="1:56" s="15" customFormat="1" ht="12.75" hidden="1" customHeight="1" x14ac:dyDescent="0.2">
      <c r="A52" s="47" t="str">
        <f t="shared" si="5"/>
        <v>A2RK10K9MX0Electric BLUE A743</v>
      </c>
      <c r="B52" s="110" t="s">
        <v>106</v>
      </c>
      <c r="C52" s="113">
        <v>44322</v>
      </c>
      <c r="D52" s="113"/>
      <c r="E52" s="50"/>
      <c r="F52" s="106" t="s">
        <v>90</v>
      </c>
      <c r="G52" s="51" t="s">
        <v>108</v>
      </c>
      <c r="H52" s="52" t="s">
        <v>109</v>
      </c>
      <c r="I52" s="53" t="s">
        <v>221</v>
      </c>
      <c r="J52" s="53" t="s">
        <v>204</v>
      </c>
      <c r="K52" s="53" t="s">
        <v>222</v>
      </c>
      <c r="L52" s="53" t="s">
        <v>223</v>
      </c>
      <c r="M52" s="52" t="s">
        <v>224</v>
      </c>
      <c r="N52" s="52" t="s">
        <v>125</v>
      </c>
      <c r="O52" s="54">
        <v>36</v>
      </c>
      <c r="P52" s="52" t="s">
        <v>43</v>
      </c>
      <c r="Q52" s="55">
        <f>IFERROR(VLOOKUP(O52*$Q$10*$R$10,Sheet1!$A$3:$B$81,2,1),0)</f>
        <v>29000</v>
      </c>
      <c r="R52" s="56">
        <f>IFERROR(VLOOKUP(O52*$Q$11*$R$11,Sheet1!$E$3:$F$195,2),0)</f>
        <v>149</v>
      </c>
      <c r="S52" s="54">
        <f t="shared" si="22"/>
        <v>11.16</v>
      </c>
      <c r="T52" s="114">
        <f t="shared" si="23"/>
        <v>0.31</v>
      </c>
      <c r="U52" s="58"/>
      <c r="V52" s="58"/>
      <c r="W52" s="58"/>
      <c r="X52" s="58"/>
      <c r="Y52" s="58"/>
      <c r="Z52" s="58"/>
      <c r="AA52" s="58"/>
      <c r="AB52" s="58"/>
      <c r="AC52" s="58"/>
      <c r="AD52" s="39">
        <f t="shared" si="24"/>
        <v>0</v>
      </c>
      <c r="AE52" s="59">
        <f t="shared" si="6"/>
        <v>0</v>
      </c>
      <c r="AF52" s="60">
        <f t="shared" si="7"/>
        <v>0</v>
      </c>
      <c r="AG52" s="60">
        <f t="shared" si="8"/>
        <v>0</v>
      </c>
      <c r="AH52" s="60">
        <f t="shared" si="9"/>
        <v>0</v>
      </c>
      <c r="AI52" s="60">
        <f t="shared" si="10"/>
        <v>0</v>
      </c>
      <c r="AJ52" s="60">
        <f t="shared" si="11"/>
        <v>0</v>
      </c>
      <c r="AK52" s="60">
        <f t="shared" si="12"/>
        <v>0</v>
      </c>
      <c r="AL52" s="61">
        <f t="shared" si="42"/>
        <v>0</v>
      </c>
      <c r="AM52" s="43">
        <f t="shared" si="26"/>
        <v>0</v>
      </c>
      <c r="AN52" s="46">
        <f t="shared" si="27"/>
        <v>0</v>
      </c>
      <c r="AO52" s="60">
        <f t="shared" si="13"/>
        <v>0</v>
      </c>
      <c r="AP52" s="60">
        <f t="shared" si="14"/>
        <v>0</v>
      </c>
      <c r="AQ52" s="60">
        <f t="shared" si="15"/>
        <v>0</v>
      </c>
      <c r="AR52" s="60">
        <f t="shared" si="16"/>
        <v>0</v>
      </c>
      <c r="AS52" s="60">
        <f t="shared" si="17"/>
        <v>0</v>
      </c>
      <c r="AT52" s="60">
        <f t="shared" si="18"/>
        <v>0</v>
      </c>
      <c r="AU52" s="62">
        <f t="shared" si="28"/>
        <v>0</v>
      </c>
      <c r="AV52" s="63">
        <f t="shared" si="43"/>
        <v>0</v>
      </c>
      <c r="AW52" s="63">
        <f t="shared" si="44"/>
        <v>0</v>
      </c>
      <c r="AX52" s="63">
        <f t="shared" si="45"/>
        <v>0</v>
      </c>
      <c r="AY52" s="63">
        <f t="shared" si="46"/>
        <v>0</v>
      </c>
      <c r="AZ52" s="63">
        <f t="shared" si="47"/>
        <v>0</v>
      </c>
      <c r="BA52" s="63">
        <f t="shared" si="48"/>
        <v>0</v>
      </c>
      <c r="BB52" s="64">
        <f t="shared" si="35"/>
        <v>0</v>
      </c>
      <c r="BC52" s="65">
        <f t="shared" si="21"/>
        <v>0</v>
      </c>
      <c r="BD52" s="66"/>
    </row>
    <row r="53" spans="1:56" s="15" customFormat="1" ht="12.75" hidden="1" customHeight="1" x14ac:dyDescent="0.2">
      <c r="A53" s="47" t="str">
        <f t="shared" si="5"/>
        <v>A2RK10K9MX0BALLET PINK</v>
      </c>
      <c r="B53" s="112" t="s">
        <v>107</v>
      </c>
      <c r="C53" s="113">
        <v>44322</v>
      </c>
      <c r="D53" s="113"/>
      <c r="E53" s="50"/>
      <c r="F53" s="106" t="s">
        <v>90</v>
      </c>
      <c r="G53" s="51" t="s">
        <v>108</v>
      </c>
      <c r="H53" s="52" t="s">
        <v>109</v>
      </c>
      <c r="I53" s="53" t="s">
        <v>221</v>
      </c>
      <c r="J53" s="53" t="s">
        <v>204</v>
      </c>
      <c r="K53" s="53" t="s">
        <v>116</v>
      </c>
      <c r="L53" s="53" t="s">
        <v>117</v>
      </c>
      <c r="M53" s="52" t="s">
        <v>224</v>
      </c>
      <c r="N53" s="52" t="s">
        <v>125</v>
      </c>
      <c r="O53" s="54">
        <v>36</v>
      </c>
      <c r="P53" s="52" t="s">
        <v>43</v>
      </c>
      <c r="Q53" s="55">
        <f>IFERROR(VLOOKUP(O53*$Q$10*$R$10,Sheet1!$A$3:$B$81,2,1),0)</f>
        <v>29000</v>
      </c>
      <c r="R53" s="56">
        <f>IFERROR(VLOOKUP(O53*$Q$11*$R$11,Sheet1!$E$3:$F$195,2),0)</f>
        <v>149</v>
      </c>
      <c r="S53" s="54">
        <f t="shared" si="22"/>
        <v>11.16</v>
      </c>
      <c r="T53" s="114">
        <f t="shared" si="23"/>
        <v>0.31</v>
      </c>
      <c r="U53" s="58"/>
      <c r="V53" s="58"/>
      <c r="W53" s="58"/>
      <c r="X53" s="58"/>
      <c r="Y53" s="58"/>
      <c r="Z53" s="58"/>
      <c r="AA53" s="58"/>
      <c r="AB53" s="58"/>
      <c r="AC53" s="58"/>
      <c r="AD53" s="39">
        <f t="shared" si="24"/>
        <v>0</v>
      </c>
      <c r="AE53" s="59">
        <f t="shared" si="6"/>
        <v>0</v>
      </c>
      <c r="AF53" s="60">
        <f t="shared" si="7"/>
        <v>0</v>
      </c>
      <c r="AG53" s="60">
        <f t="shared" si="8"/>
        <v>0</v>
      </c>
      <c r="AH53" s="60">
        <f t="shared" si="9"/>
        <v>0</v>
      </c>
      <c r="AI53" s="60">
        <f t="shared" si="10"/>
        <v>0</v>
      </c>
      <c r="AJ53" s="60">
        <f t="shared" si="11"/>
        <v>0</v>
      </c>
      <c r="AK53" s="60">
        <f t="shared" si="12"/>
        <v>0</v>
      </c>
      <c r="AL53" s="61">
        <f t="shared" si="42"/>
        <v>0</v>
      </c>
      <c r="AM53" s="43">
        <f t="shared" si="26"/>
        <v>0</v>
      </c>
      <c r="AN53" s="46">
        <f t="shared" si="27"/>
        <v>0</v>
      </c>
      <c r="AO53" s="60">
        <f t="shared" si="13"/>
        <v>0</v>
      </c>
      <c r="AP53" s="60">
        <f t="shared" si="14"/>
        <v>0</v>
      </c>
      <c r="AQ53" s="60">
        <f t="shared" si="15"/>
        <v>0</v>
      </c>
      <c r="AR53" s="60">
        <f t="shared" si="16"/>
        <v>0</v>
      </c>
      <c r="AS53" s="60">
        <f t="shared" si="17"/>
        <v>0</v>
      </c>
      <c r="AT53" s="60">
        <f t="shared" si="18"/>
        <v>0</v>
      </c>
      <c r="AU53" s="62">
        <f t="shared" si="28"/>
        <v>0</v>
      </c>
      <c r="AV53" s="63">
        <f t="shared" si="43"/>
        <v>0</v>
      </c>
      <c r="AW53" s="63">
        <f t="shared" si="44"/>
        <v>0</v>
      </c>
      <c r="AX53" s="63">
        <f t="shared" si="45"/>
        <v>0</v>
      </c>
      <c r="AY53" s="63">
        <f t="shared" si="46"/>
        <v>0</v>
      </c>
      <c r="AZ53" s="63">
        <f t="shared" si="47"/>
        <v>0</v>
      </c>
      <c r="BA53" s="63">
        <f t="shared" si="48"/>
        <v>0</v>
      </c>
      <c r="BB53" s="64">
        <f t="shared" si="35"/>
        <v>0</v>
      </c>
      <c r="BC53" s="65">
        <f t="shared" si="21"/>
        <v>0</v>
      </c>
      <c r="BD53" s="66"/>
    </row>
    <row r="54" spans="1:56" s="15" customFormat="1" ht="12.75" hidden="1" customHeight="1" x14ac:dyDescent="0.2">
      <c r="A54" s="47" t="str">
        <f t="shared" si="5"/>
        <v>A2RK14D3X30SLUBBY LIGHT BLUE WASH</v>
      </c>
      <c r="B54" s="112" t="s">
        <v>107</v>
      </c>
      <c r="C54" s="113">
        <v>44322</v>
      </c>
      <c r="D54" s="113"/>
      <c r="E54" s="50"/>
      <c r="F54" s="106" t="s">
        <v>208</v>
      </c>
      <c r="G54" s="51" t="s">
        <v>108</v>
      </c>
      <c r="H54" s="52" t="s">
        <v>109</v>
      </c>
      <c r="I54" s="53" t="s">
        <v>225</v>
      </c>
      <c r="J54" s="53" t="s">
        <v>226</v>
      </c>
      <c r="K54" s="53" t="s">
        <v>227</v>
      </c>
      <c r="L54" s="53" t="s">
        <v>228</v>
      </c>
      <c r="M54" s="52" t="s">
        <v>229</v>
      </c>
      <c r="N54" s="52" t="s">
        <v>125</v>
      </c>
      <c r="O54" s="54">
        <v>42</v>
      </c>
      <c r="P54" s="52" t="s">
        <v>43</v>
      </c>
      <c r="Q54" s="55">
        <f>IFERROR(VLOOKUP(O54*$Q$10*$R$10,Sheet1!$A$3:$B$81,2,1),0)</f>
        <v>29000</v>
      </c>
      <c r="R54" s="56">
        <f>IFERROR(VLOOKUP(O54*$Q$11*$R$11,Sheet1!$E$3:$F$195,2),0)</f>
        <v>169</v>
      </c>
      <c r="S54" s="54">
        <f t="shared" si="22"/>
        <v>13.02</v>
      </c>
      <c r="T54" s="114">
        <f t="shared" si="23"/>
        <v>0.31</v>
      </c>
      <c r="U54" s="58"/>
      <c r="V54" s="58"/>
      <c r="W54" s="58"/>
      <c r="X54" s="58"/>
      <c r="Y54" s="58"/>
      <c r="Z54" s="58"/>
      <c r="AA54" s="58"/>
      <c r="AB54" s="58"/>
      <c r="AC54" s="58"/>
      <c r="AD54" s="39">
        <f t="shared" si="24"/>
        <v>0</v>
      </c>
      <c r="AE54" s="59">
        <f t="shared" si="6"/>
        <v>0</v>
      </c>
      <c r="AF54" s="60">
        <f t="shared" si="7"/>
        <v>0</v>
      </c>
      <c r="AG54" s="60">
        <f t="shared" si="8"/>
        <v>0</v>
      </c>
      <c r="AH54" s="60">
        <f t="shared" si="9"/>
        <v>0</v>
      </c>
      <c r="AI54" s="60">
        <f t="shared" si="10"/>
        <v>0</v>
      </c>
      <c r="AJ54" s="60">
        <f t="shared" si="11"/>
        <v>0</v>
      </c>
      <c r="AK54" s="60">
        <f t="shared" si="12"/>
        <v>0</v>
      </c>
      <c r="AL54" s="61">
        <f t="shared" si="42"/>
        <v>0</v>
      </c>
      <c r="AM54" s="43">
        <f t="shared" si="26"/>
        <v>0</v>
      </c>
      <c r="AN54" s="46">
        <f t="shared" si="27"/>
        <v>0</v>
      </c>
      <c r="AO54" s="60">
        <f t="shared" si="13"/>
        <v>0</v>
      </c>
      <c r="AP54" s="60">
        <f t="shared" si="14"/>
        <v>0</v>
      </c>
      <c r="AQ54" s="60">
        <f t="shared" si="15"/>
        <v>0</v>
      </c>
      <c r="AR54" s="60">
        <f t="shared" si="16"/>
        <v>0</v>
      </c>
      <c r="AS54" s="60">
        <f t="shared" si="17"/>
        <v>0</v>
      </c>
      <c r="AT54" s="60">
        <f t="shared" si="18"/>
        <v>0</v>
      </c>
      <c r="AU54" s="62">
        <f t="shared" si="28"/>
        <v>0</v>
      </c>
      <c r="AV54" s="63">
        <f t="shared" si="43"/>
        <v>0</v>
      </c>
      <c r="AW54" s="63">
        <f t="shared" si="44"/>
        <v>0</v>
      </c>
      <c r="AX54" s="63">
        <f t="shared" si="45"/>
        <v>0</v>
      </c>
      <c r="AY54" s="63">
        <f t="shared" si="46"/>
        <v>0</v>
      </c>
      <c r="AZ54" s="63">
        <f t="shared" si="47"/>
        <v>0</v>
      </c>
      <c r="BA54" s="63">
        <f t="shared" si="48"/>
        <v>0</v>
      </c>
      <c r="BB54" s="64">
        <f t="shared" si="35"/>
        <v>0</v>
      </c>
      <c r="BC54" s="65">
        <f t="shared" si="21"/>
        <v>0</v>
      </c>
      <c r="BD54" s="66"/>
    </row>
    <row r="55" spans="1:56" s="15" customFormat="1" ht="12.75" hidden="1" customHeight="1" x14ac:dyDescent="0.2">
      <c r="A55" s="47" t="str">
        <f t="shared" si="5"/>
        <v>A2RK15K6YW0BALLET PINK</v>
      </c>
      <c r="B55" s="112" t="s">
        <v>107</v>
      </c>
      <c r="C55" s="113">
        <v>44322</v>
      </c>
      <c r="D55" s="113"/>
      <c r="E55" s="50"/>
      <c r="F55" s="106" t="s">
        <v>90</v>
      </c>
      <c r="G55" s="51" t="s">
        <v>108</v>
      </c>
      <c r="H55" s="52" t="s">
        <v>193</v>
      </c>
      <c r="I55" s="53" t="s">
        <v>230</v>
      </c>
      <c r="J55" s="53" t="s">
        <v>210</v>
      </c>
      <c r="K55" s="53" t="s">
        <v>116</v>
      </c>
      <c r="L55" s="53" t="s">
        <v>117</v>
      </c>
      <c r="M55" s="52" t="s">
        <v>142</v>
      </c>
      <c r="N55" s="52" t="s">
        <v>125</v>
      </c>
      <c r="O55" s="54">
        <v>39</v>
      </c>
      <c r="P55" s="52" t="s">
        <v>43</v>
      </c>
      <c r="Q55" s="55">
        <f>IFERROR(VLOOKUP(O55*$Q$10*$R$10,Sheet1!$A$3:$B$81,2,1),0)</f>
        <v>29000</v>
      </c>
      <c r="R55" s="56">
        <f>IFERROR(VLOOKUP(O55*$Q$11*$R$11,Sheet1!$E$3:$F$195,2),0)</f>
        <v>159</v>
      </c>
      <c r="S55" s="54">
        <f t="shared" si="22"/>
        <v>12.09</v>
      </c>
      <c r="T55" s="114">
        <f t="shared" si="23"/>
        <v>0.31</v>
      </c>
      <c r="U55" s="58"/>
      <c r="V55" s="58"/>
      <c r="W55" s="58"/>
      <c r="X55" s="58"/>
      <c r="Y55" s="58"/>
      <c r="Z55" s="58"/>
      <c r="AA55" s="58"/>
      <c r="AB55" s="58"/>
      <c r="AC55" s="58"/>
      <c r="AD55" s="39">
        <f t="shared" si="24"/>
        <v>0</v>
      </c>
      <c r="AE55" s="59">
        <f t="shared" si="6"/>
        <v>0</v>
      </c>
      <c r="AF55" s="60">
        <f t="shared" si="7"/>
        <v>0</v>
      </c>
      <c r="AG55" s="60">
        <f t="shared" si="8"/>
        <v>0</v>
      </c>
      <c r="AH55" s="60">
        <f t="shared" si="9"/>
        <v>0</v>
      </c>
      <c r="AI55" s="60">
        <f t="shared" si="10"/>
        <v>0</v>
      </c>
      <c r="AJ55" s="60">
        <f t="shared" si="11"/>
        <v>0</v>
      </c>
      <c r="AK55" s="60">
        <f t="shared" si="12"/>
        <v>0</v>
      </c>
      <c r="AL55" s="61">
        <f t="shared" si="42"/>
        <v>0</v>
      </c>
      <c r="AM55" s="43">
        <f t="shared" si="26"/>
        <v>0</v>
      </c>
      <c r="AN55" s="46">
        <f t="shared" si="27"/>
        <v>0</v>
      </c>
      <c r="AO55" s="60">
        <f t="shared" si="13"/>
        <v>0</v>
      </c>
      <c r="AP55" s="60">
        <f t="shared" si="14"/>
        <v>0</v>
      </c>
      <c r="AQ55" s="60">
        <f t="shared" si="15"/>
        <v>0</v>
      </c>
      <c r="AR55" s="60">
        <f t="shared" si="16"/>
        <v>0</v>
      </c>
      <c r="AS55" s="60">
        <f t="shared" si="17"/>
        <v>0</v>
      </c>
      <c r="AT55" s="60">
        <f t="shared" si="18"/>
        <v>0</v>
      </c>
      <c r="AU55" s="62">
        <f t="shared" si="28"/>
        <v>0</v>
      </c>
      <c r="AV55" s="63">
        <f t="shared" si="43"/>
        <v>0</v>
      </c>
      <c r="AW55" s="63">
        <f t="shared" si="44"/>
        <v>0</v>
      </c>
      <c r="AX55" s="63">
        <f t="shared" si="45"/>
        <v>0</v>
      </c>
      <c r="AY55" s="63">
        <f t="shared" si="46"/>
        <v>0</v>
      </c>
      <c r="AZ55" s="63">
        <f t="shared" si="47"/>
        <v>0</v>
      </c>
      <c r="BA55" s="63">
        <f t="shared" si="48"/>
        <v>0</v>
      </c>
      <c r="BB55" s="64">
        <f t="shared" si="35"/>
        <v>0</v>
      </c>
      <c r="BC55" s="65">
        <f t="shared" si="21"/>
        <v>0</v>
      </c>
      <c r="BD55" s="66"/>
    </row>
    <row r="56" spans="1:56" s="15" customFormat="1" ht="12.75" hidden="1" customHeight="1" x14ac:dyDescent="0.2">
      <c r="A56" s="47" t="str">
        <f t="shared" si="5"/>
        <v>A2RK19KAZT0Pure White</v>
      </c>
      <c r="B56" s="110" t="s">
        <v>106</v>
      </c>
      <c r="C56" s="113">
        <v>44322</v>
      </c>
      <c r="D56" s="113"/>
      <c r="E56" s="50"/>
      <c r="F56" s="106" t="s">
        <v>90</v>
      </c>
      <c r="G56" s="51" t="s">
        <v>108</v>
      </c>
      <c r="H56" s="52" t="s">
        <v>109</v>
      </c>
      <c r="I56" s="53" t="s">
        <v>231</v>
      </c>
      <c r="J56" s="53" t="s">
        <v>232</v>
      </c>
      <c r="K56" s="53" t="s">
        <v>133</v>
      </c>
      <c r="L56" s="53" t="s">
        <v>134</v>
      </c>
      <c r="M56" s="52" t="s">
        <v>233</v>
      </c>
      <c r="N56" s="52" t="s">
        <v>91</v>
      </c>
      <c r="O56" s="54">
        <v>49</v>
      </c>
      <c r="P56" s="52" t="s">
        <v>43</v>
      </c>
      <c r="Q56" s="55">
        <f>IFERROR(VLOOKUP(O56*$Q$10*$R$10,Sheet1!$A$3:$B$81,2,1),0)</f>
        <v>39000</v>
      </c>
      <c r="R56" s="56">
        <f>IFERROR(VLOOKUP(O56*$Q$11*$R$11,Sheet1!$E$3:$F$195,2),0)</f>
        <v>199</v>
      </c>
      <c r="S56" s="54">
        <f t="shared" si="22"/>
        <v>15.19</v>
      </c>
      <c r="T56" s="114">
        <f t="shared" si="23"/>
        <v>0.31</v>
      </c>
      <c r="U56" s="58"/>
      <c r="V56" s="58"/>
      <c r="W56" s="58"/>
      <c r="X56" s="58"/>
      <c r="Y56" s="58"/>
      <c r="Z56" s="58"/>
      <c r="AA56" s="58"/>
      <c r="AB56" s="58"/>
      <c r="AC56" s="58"/>
      <c r="AD56" s="39">
        <f t="shared" si="24"/>
        <v>0</v>
      </c>
      <c r="AE56" s="59">
        <f t="shared" si="6"/>
        <v>0</v>
      </c>
      <c r="AF56" s="60">
        <f t="shared" si="7"/>
        <v>0</v>
      </c>
      <c r="AG56" s="60">
        <f t="shared" si="8"/>
        <v>0</v>
      </c>
      <c r="AH56" s="60">
        <f t="shared" si="9"/>
        <v>0</v>
      </c>
      <c r="AI56" s="60">
        <f t="shared" si="10"/>
        <v>0</v>
      </c>
      <c r="AJ56" s="60">
        <f t="shared" si="11"/>
        <v>0</v>
      </c>
      <c r="AK56" s="60">
        <f t="shared" si="12"/>
        <v>0</v>
      </c>
      <c r="AL56" s="61">
        <f t="shared" si="42"/>
        <v>0</v>
      </c>
      <c r="AM56" s="43">
        <f t="shared" si="26"/>
        <v>0</v>
      </c>
      <c r="AN56" s="46">
        <f t="shared" si="27"/>
        <v>0</v>
      </c>
      <c r="AO56" s="60">
        <f t="shared" si="13"/>
        <v>0</v>
      </c>
      <c r="AP56" s="60">
        <f t="shared" si="14"/>
        <v>0</v>
      </c>
      <c r="AQ56" s="60">
        <f t="shared" si="15"/>
        <v>0</v>
      </c>
      <c r="AR56" s="60">
        <f t="shared" si="16"/>
        <v>0</v>
      </c>
      <c r="AS56" s="60">
        <f t="shared" si="17"/>
        <v>0</v>
      </c>
      <c r="AT56" s="60">
        <f t="shared" si="18"/>
        <v>0</v>
      </c>
      <c r="AU56" s="62">
        <f t="shared" si="28"/>
        <v>0</v>
      </c>
      <c r="AV56" s="63">
        <f t="shared" si="43"/>
        <v>0</v>
      </c>
      <c r="AW56" s="63">
        <f t="shared" si="44"/>
        <v>0</v>
      </c>
      <c r="AX56" s="63">
        <f t="shared" si="45"/>
        <v>0</v>
      </c>
      <c r="AY56" s="63">
        <f t="shared" si="46"/>
        <v>0</v>
      </c>
      <c r="AZ56" s="63">
        <f t="shared" si="47"/>
        <v>0</v>
      </c>
      <c r="BA56" s="63">
        <f t="shared" si="48"/>
        <v>0</v>
      </c>
      <c r="BB56" s="64">
        <f t="shared" si="35"/>
        <v>0</v>
      </c>
      <c r="BC56" s="65">
        <f t="shared" si="21"/>
        <v>0</v>
      </c>
      <c r="BD56" s="66"/>
    </row>
    <row r="57" spans="1:56" s="15" customFormat="1" ht="12.75" hidden="1" customHeight="1" x14ac:dyDescent="0.2">
      <c r="A57" s="47" t="str">
        <f t="shared" si="5"/>
        <v>A2RK19KAZT0SILK BLUE</v>
      </c>
      <c r="B57" s="110" t="s">
        <v>106</v>
      </c>
      <c r="C57" s="113">
        <v>44322</v>
      </c>
      <c r="D57" s="113"/>
      <c r="E57" s="50"/>
      <c r="F57" s="106" t="s">
        <v>90</v>
      </c>
      <c r="G57" s="51" t="s">
        <v>108</v>
      </c>
      <c r="H57" s="52" t="s">
        <v>109</v>
      </c>
      <c r="I57" s="53" t="s">
        <v>231</v>
      </c>
      <c r="J57" s="53" t="s">
        <v>232</v>
      </c>
      <c r="K57" s="53" t="s">
        <v>164</v>
      </c>
      <c r="L57" s="53" t="s">
        <v>165</v>
      </c>
      <c r="M57" s="52" t="s">
        <v>233</v>
      </c>
      <c r="N57" s="52" t="s">
        <v>91</v>
      </c>
      <c r="O57" s="54">
        <v>49</v>
      </c>
      <c r="P57" s="52" t="s">
        <v>43</v>
      </c>
      <c r="Q57" s="55">
        <f>IFERROR(VLOOKUP(O57*$Q$10*$R$10,Sheet1!$A$3:$B$81,2,1),0)</f>
        <v>39000</v>
      </c>
      <c r="R57" s="56">
        <f>IFERROR(VLOOKUP(O57*$Q$11*$R$11,Sheet1!$E$3:$F$195,2),0)</f>
        <v>199</v>
      </c>
      <c r="S57" s="54">
        <f t="shared" si="22"/>
        <v>15.19</v>
      </c>
      <c r="T57" s="114">
        <f t="shared" si="23"/>
        <v>0.31</v>
      </c>
      <c r="U57" s="58"/>
      <c r="V57" s="58"/>
      <c r="W57" s="58"/>
      <c r="X57" s="58"/>
      <c r="Y57" s="58"/>
      <c r="Z57" s="58"/>
      <c r="AA57" s="58"/>
      <c r="AB57" s="58"/>
      <c r="AC57" s="58"/>
      <c r="AD57" s="39">
        <f t="shared" si="24"/>
        <v>0</v>
      </c>
      <c r="AE57" s="59">
        <f t="shared" si="6"/>
        <v>0</v>
      </c>
      <c r="AF57" s="60">
        <f t="shared" si="7"/>
        <v>0</v>
      </c>
      <c r="AG57" s="60">
        <f t="shared" si="8"/>
        <v>0</v>
      </c>
      <c r="AH57" s="60">
        <f t="shared" si="9"/>
        <v>0</v>
      </c>
      <c r="AI57" s="60">
        <f t="shared" si="10"/>
        <v>0</v>
      </c>
      <c r="AJ57" s="60">
        <f t="shared" si="11"/>
        <v>0</v>
      </c>
      <c r="AK57" s="60">
        <f t="shared" si="12"/>
        <v>0</v>
      </c>
      <c r="AL57" s="61">
        <f t="shared" si="42"/>
        <v>0</v>
      </c>
      <c r="AM57" s="43">
        <f t="shared" si="26"/>
        <v>0</v>
      </c>
      <c r="AN57" s="46">
        <f t="shared" si="27"/>
        <v>0</v>
      </c>
      <c r="AO57" s="60">
        <f t="shared" si="13"/>
        <v>0</v>
      </c>
      <c r="AP57" s="60">
        <f t="shared" si="14"/>
        <v>0</v>
      </c>
      <c r="AQ57" s="60">
        <f t="shared" si="15"/>
        <v>0</v>
      </c>
      <c r="AR57" s="60">
        <f t="shared" si="16"/>
        <v>0</v>
      </c>
      <c r="AS57" s="60">
        <f t="shared" si="17"/>
        <v>0</v>
      </c>
      <c r="AT57" s="60">
        <f t="shared" si="18"/>
        <v>0</v>
      </c>
      <c r="AU57" s="62">
        <f t="shared" si="28"/>
        <v>0</v>
      </c>
      <c r="AV57" s="63">
        <f t="shared" si="43"/>
        <v>0</v>
      </c>
      <c r="AW57" s="63">
        <f t="shared" si="44"/>
        <v>0</v>
      </c>
      <c r="AX57" s="63">
        <f t="shared" si="45"/>
        <v>0</v>
      </c>
      <c r="AY57" s="63">
        <f t="shared" si="46"/>
        <v>0</v>
      </c>
      <c r="AZ57" s="63">
        <f t="shared" si="47"/>
        <v>0</v>
      </c>
      <c r="BA57" s="63">
        <f t="shared" si="48"/>
        <v>0</v>
      </c>
      <c r="BB57" s="64">
        <f t="shared" si="35"/>
        <v>0</v>
      </c>
      <c r="BC57" s="65">
        <f t="shared" si="21"/>
        <v>0</v>
      </c>
      <c r="BD57" s="66"/>
    </row>
    <row r="58" spans="1:56" s="15" customFormat="1" ht="12.75" hidden="1" customHeight="1" x14ac:dyDescent="0.2">
      <c r="A58" s="47" t="str">
        <f t="shared" si="5"/>
        <v>A2RK20K6M80ALOE PALM</v>
      </c>
      <c r="B58" s="110" t="s">
        <v>106</v>
      </c>
      <c r="C58" s="113">
        <v>44322</v>
      </c>
      <c r="D58" s="113"/>
      <c r="E58" s="50"/>
      <c r="F58" s="106" t="s">
        <v>90</v>
      </c>
      <c r="G58" s="51" t="s">
        <v>108</v>
      </c>
      <c r="H58" s="52" t="s">
        <v>193</v>
      </c>
      <c r="I58" s="53" t="s">
        <v>234</v>
      </c>
      <c r="J58" s="53" t="s">
        <v>235</v>
      </c>
      <c r="K58" s="53" t="s">
        <v>236</v>
      </c>
      <c r="L58" s="53" t="s">
        <v>237</v>
      </c>
      <c r="M58" s="52" t="s">
        <v>238</v>
      </c>
      <c r="N58" s="52" t="s">
        <v>91</v>
      </c>
      <c r="O58" s="54">
        <v>52</v>
      </c>
      <c r="P58" s="52" t="s">
        <v>43</v>
      </c>
      <c r="Q58" s="55">
        <f>IFERROR(VLOOKUP(O58*$Q$10*$R$10,Sheet1!$A$3:$B$81,2,1),0)</f>
        <v>39000</v>
      </c>
      <c r="R58" s="56">
        <f>IFERROR(VLOOKUP(O58*$Q$11*$R$11,Sheet1!$E$3:$F$195,2),0)</f>
        <v>209</v>
      </c>
      <c r="S58" s="54">
        <f t="shared" si="22"/>
        <v>16.12</v>
      </c>
      <c r="T58" s="114">
        <f t="shared" si="23"/>
        <v>0.31</v>
      </c>
      <c r="U58" s="58"/>
      <c r="V58" s="58"/>
      <c r="W58" s="58"/>
      <c r="X58" s="58"/>
      <c r="Y58" s="58"/>
      <c r="Z58" s="58"/>
      <c r="AA58" s="58"/>
      <c r="AB58" s="58"/>
      <c r="AC58" s="58"/>
      <c r="AD58" s="39">
        <f t="shared" si="24"/>
        <v>0</v>
      </c>
      <c r="AE58" s="59">
        <f t="shared" si="6"/>
        <v>0</v>
      </c>
      <c r="AF58" s="60">
        <f t="shared" si="7"/>
        <v>0</v>
      </c>
      <c r="AG58" s="60">
        <f t="shared" si="8"/>
        <v>0</v>
      </c>
      <c r="AH58" s="60">
        <f t="shared" si="9"/>
        <v>0</v>
      </c>
      <c r="AI58" s="60">
        <f t="shared" si="10"/>
        <v>0</v>
      </c>
      <c r="AJ58" s="60">
        <f t="shared" si="11"/>
        <v>0</v>
      </c>
      <c r="AK58" s="60">
        <f t="shared" si="12"/>
        <v>0</v>
      </c>
      <c r="AL58" s="61">
        <f t="shared" si="42"/>
        <v>0</v>
      </c>
      <c r="AM58" s="43">
        <f t="shared" si="26"/>
        <v>0</v>
      </c>
      <c r="AN58" s="46">
        <f t="shared" si="27"/>
        <v>0</v>
      </c>
      <c r="AO58" s="60">
        <f t="shared" si="13"/>
        <v>0</v>
      </c>
      <c r="AP58" s="60">
        <f t="shared" si="14"/>
        <v>0</v>
      </c>
      <c r="AQ58" s="60">
        <f t="shared" si="15"/>
        <v>0</v>
      </c>
      <c r="AR58" s="60">
        <f t="shared" si="16"/>
        <v>0</v>
      </c>
      <c r="AS58" s="60">
        <f t="shared" si="17"/>
        <v>0</v>
      </c>
      <c r="AT58" s="60">
        <f t="shared" si="18"/>
        <v>0</v>
      </c>
      <c r="AU58" s="62">
        <f t="shared" si="28"/>
        <v>0</v>
      </c>
      <c r="AV58" s="63">
        <f t="shared" si="43"/>
        <v>0</v>
      </c>
      <c r="AW58" s="63">
        <f t="shared" si="44"/>
        <v>0</v>
      </c>
      <c r="AX58" s="63">
        <f t="shared" si="45"/>
        <v>0</v>
      </c>
      <c r="AY58" s="63">
        <f t="shared" si="46"/>
        <v>0</v>
      </c>
      <c r="AZ58" s="63">
        <f t="shared" si="47"/>
        <v>0</v>
      </c>
      <c r="BA58" s="63">
        <f t="shared" si="48"/>
        <v>0</v>
      </c>
      <c r="BB58" s="64">
        <f t="shared" si="35"/>
        <v>0</v>
      </c>
      <c r="BC58" s="65">
        <f t="shared" si="21"/>
        <v>0</v>
      </c>
      <c r="BD58" s="66"/>
    </row>
    <row r="59" spans="1:56" s="15" customFormat="1" ht="12.75" hidden="1" customHeight="1" x14ac:dyDescent="0.2">
      <c r="A59" s="47" t="str">
        <f t="shared" si="5"/>
        <v>A2RK20K6M80BALLET PINK</v>
      </c>
      <c r="B59" s="110" t="s">
        <v>106</v>
      </c>
      <c r="C59" s="113">
        <v>44322</v>
      </c>
      <c r="D59" s="113"/>
      <c r="E59" s="50"/>
      <c r="F59" s="106" t="s">
        <v>90</v>
      </c>
      <c r="G59" s="51" t="s">
        <v>108</v>
      </c>
      <c r="H59" s="52" t="s">
        <v>193</v>
      </c>
      <c r="I59" s="53" t="s">
        <v>234</v>
      </c>
      <c r="J59" s="53" t="s">
        <v>235</v>
      </c>
      <c r="K59" s="53" t="s">
        <v>116</v>
      </c>
      <c r="L59" s="53" t="s">
        <v>117</v>
      </c>
      <c r="M59" s="52" t="s">
        <v>238</v>
      </c>
      <c r="N59" s="52" t="s">
        <v>91</v>
      </c>
      <c r="O59" s="54">
        <v>52</v>
      </c>
      <c r="P59" s="52" t="s">
        <v>43</v>
      </c>
      <c r="Q59" s="55">
        <f>IFERROR(VLOOKUP(O59*$Q$10*$R$10,Sheet1!$A$3:$B$81,2,1),0)</f>
        <v>39000</v>
      </c>
      <c r="R59" s="56">
        <f>IFERROR(VLOOKUP(O59*$Q$11*$R$11,Sheet1!$E$3:$F$195,2),0)</f>
        <v>209</v>
      </c>
      <c r="S59" s="54">
        <f t="shared" si="22"/>
        <v>16.12</v>
      </c>
      <c r="T59" s="114">
        <f t="shared" si="23"/>
        <v>0.31</v>
      </c>
      <c r="U59" s="58"/>
      <c r="V59" s="58"/>
      <c r="W59" s="58"/>
      <c r="X59" s="58"/>
      <c r="Y59" s="58"/>
      <c r="Z59" s="58"/>
      <c r="AA59" s="58"/>
      <c r="AB59" s="58"/>
      <c r="AC59" s="58"/>
      <c r="AD59" s="39">
        <f t="shared" si="24"/>
        <v>0</v>
      </c>
      <c r="AE59" s="59">
        <f t="shared" si="6"/>
        <v>0</v>
      </c>
      <c r="AF59" s="60">
        <f t="shared" si="7"/>
        <v>0</v>
      </c>
      <c r="AG59" s="60">
        <f t="shared" si="8"/>
        <v>0</v>
      </c>
      <c r="AH59" s="60">
        <f t="shared" si="9"/>
        <v>0</v>
      </c>
      <c r="AI59" s="60">
        <f t="shared" si="10"/>
        <v>0</v>
      </c>
      <c r="AJ59" s="60">
        <f t="shared" si="11"/>
        <v>0</v>
      </c>
      <c r="AK59" s="60">
        <f t="shared" si="12"/>
        <v>0</v>
      </c>
      <c r="AL59" s="61">
        <f t="shared" si="42"/>
        <v>0</v>
      </c>
      <c r="AM59" s="43">
        <f t="shared" si="26"/>
        <v>0</v>
      </c>
      <c r="AN59" s="46">
        <f t="shared" si="27"/>
        <v>0</v>
      </c>
      <c r="AO59" s="60">
        <f t="shared" si="13"/>
        <v>0</v>
      </c>
      <c r="AP59" s="60">
        <f t="shared" si="14"/>
        <v>0</v>
      </c>
      <c r="AQ59" s="60">
        <f t="shared" si="15"/>
        <v>0</v>
      </c>
      <c r="AR59" s="60">
        <f t="shared" si="16"/>
        <v>0</v>
      </c>
      <c r="AS59" s="60">
        <f t="shared" si="17"/>
        <v>0</v>
      </c>
      <c r="AT59" s="60">
        <f t="shared" si="18"/>
        <v>0</v>
      </c>
      <c r="AU59" s="62">
        <f t="shared" si="28"/>
        <v>0</v>
      </c>
      <c r="AV59" s="63">
        <f t="shared" si="43"/>
        <v>0</v>
      </c>
      <c r="AW59" s="63">
        <f t="shared" si="44"/>
        <v>0</v>
      </c>
      <c r="AX59" s="63">
        <f t="shared" si="45"/>
        <v>0</v>
      </c>
      <c r="AY59" s="63">
        <f t="shared" si="46"/>
        <v>0</v>
      </c>
      <c r="AZ59" s="63">
        <f t="shared" si="47"/>
        <v>0</v>
      </c>
      <c r="BA59" s="63">
        <f t="shared" si="48"/>
        <v>0</v>
      </c>
      <c r="BB59" s="64">
        <f t="shared" si="35"/>
        <v>0</v>
      </c>
      <c r="BC59" s="65">
        <f t="shared" si="21"/>
        <v>0</v>
      </c>
      <c r="BD59" s="66"/>
    </row>
    <row r="60" spans="1:56" s="15" customFormat="1" ht="12.75" hidden="1" customHeight="1" x14ac:dyDescent="0.2">
      <c r="A60" s="47" t="str">
        <f t="shared" si="5"/>
        <v>A2RK22WEES0Pure White</v>
      </c>
      <c r="B60" s="110" t="s">
        <v>106</v>
      </c>
      <c r="C60" s="113">
        <v>44322</v>
      </c>
      <c r="D60" s="113"/>
      <c r="E60" s="50"/>
      <c r="F60" s="106" t="s">
        <v>118</v>
      </c>
      <c r="G60" s="51" t="s">
        <v>108</v>
      </c>
      <c r="H60" s="52" t="s">
        <v>193</v>
      </c>
      <c r="I60" s="53" t="s">
        <v>239</v>
      </c>
      <c r="J60" s="53" t="s">
        <v>240</v>
      </c>
      <c r="K60" s="53" t="s">
        <v>133</v>
      </c>
      <c r="L60" s="53" t="s">
        <v>134</v>
      </c>
      <c r="M60" s="52" t="s">
        <v>241</v>
      </c>
      <c r="N60" s="52" t="s">
        <v>91</v>
      </c>
      <c r="O60" s="54">
        <v>52</v>
      </c>
      <c r="P60" s="52" t="s">
        <v>43</v>
      </c>
      <c r="Q60" s="55">
        <f>IFERROR(VLOOKUP(O60*$Q$10*$R$10,Sheet1!$A$3:$B$81,2,1),0)</f>
        <v>39000</v>
      </c>
      <c r="R60" s="56">
        <f>IFERROR(VLOOKUP(O60*$Q$11*$R$11,Sheet1!$E$3:$F$195,2),0)</f>
        <v>209</v>
      </c>
      <c r="S60" s="54">
        <f t="shared" si="22"/>
        <v>16.12</v>
      </c>
      <c r="T60" s="114">
        <f t="shared" si="23"/>
        <v>0.31</v>
      </c>
      <c r="U60" s="58"/>
      <c r="V60" s="58"/>
      <c r="W60" s="58"/>
      <c r="X60" s="58"/>
      <c r="Y60" s="58"/>
      <c r="Z60" s="58"/>
      <c r="AA60" s="58"/>
      <c r="AB60" s="58"/>
      <c r="AC60" s="58"/>
      <c r="AD60" s="39">
        <f t="shared" si="24"/>
        <v>0</v>
      </c>
      <c r="AE60" s="59">
        <f t="shared" si="6"/>
        <v>0</v>
      </c>
      <c r="AF60" s="60">
        <f t="shared" si="7"/>
        <v>0</v>
      </c>
      <c r="AG60" s="60">
        <f t="shared" si="8"/>
        <v>0</v>
      </c>
      <c r="AH60" s="60">
        <f t="shared" si="9"/>
        <v>0</v>
      </c>
      <c r="AI60" s="60">
        <f t="shared" si="10"/>
        <v>0</v>
      </c>
      <c r="AJ60" s="60">
        <f t="shared" si="11"/>
        <v>0</v>
      </c>
      <c r="AK60" s="60">
        <f t="shared" si="12"/>
        <v>0</v>
      </c>
      <c r="AL60" s="61">
        <f t="shared" si="42"/>
        <v>0</v>
      </c>
      <c r="AM60" s="43">
        <f t="shared" si="26"/>
        <v>0</v>
      </c>
      <c r="AN60" s="46">
        <f t="shared" si="27"/>
        <v>0</v>
      </c>
      <c r="AO60" s="60">
        <f t="shared" si="13"/>
        <v>0</v>
      </c>
      <c r="AP60" s="60">
        <f t="shared" si="14"/>
        <v>0</v>
      </c>
      <c r="AQ60" s="60">
        <f t="shared" si="15"/>
        <v>0</v>
      </c>
      <c r="AR60" s="60">
        <f t="shared" si="16"/>
        <v>0</v>
      </c>
      <c r="AS60" s="60">
        <f t="shared" si="17"/>
        <v>0</v>
      </c>
      <c r="AT60" s="60">
        <f t="shared" si="18"/>
        <v>0</v>
      </c>
      <c r="AU60" s="62">
        <f t="shared" si="28"/>
        <v>0</v>
      </c>
      <c r="AV60" s="63">
        <f t="shared" si="43"/>
        <v>0</v>
      </c>
      <c r="AW60" s="63">
        <f t="shared" si="44"/>
        <v>0</v>
      </c>
      <c r="AX60" s="63">
        <f t="shared" si="45"/>
        <v>0</v>
      </c>
      <c r="AY60" s="63">
        <f t="shared" si="46"/>
        <v>0</v>
      </c>
      <c r="AZ60" s="63">
        <f t="shared" si="47"/>
        <v>0</v>
      </c>
      <c r="BA60" s="63">
        <f t="shared" si="48"/>
        <v>0</v>
      </c>
      <c r="BB60" s="64">
        <f t="shared" si="35"/>
        <v>0</v>
      </c>
      <c r="BC60" s="65">
        <f t="shared" si="21"/>
        <v>0</v>
      </c>
      <c r="BD60" s="66"/>
    </row>
    <row r="61" spans="1:56" s="15" customFormat="1" ht="12.75" hidden="1" customHeight="1" x14ac:dyDescent="0.2">
      <c r="A61" s="47" t="str">
        <f t="shared" si="5"/>
        <v>A2RK23WEEP0ORCHID PINK MULTI</v>
      </c>
      <c r="B61" s="110" t="s">
        <v>106</v>
      </c>
      <c r="C61" s="113">
        <v>44322</v>
      </c>
      <c r="D61" s="113"/>
      <c r="E61" s="50"/>
      <c r="F61" s="106" t="s">
        <v>118</v>
      </c>
      <c r="G61" s="51" t="s">
        <v>108</v>
      </c>
      <c r="H61" s="52" t="s">
        <v>109</v>
      </c>
      <c r="I61" s="53" t="s">
        <v>242</v>
      </c>
      <c r="J61" s="53" t="s">
        <v>243</v>
      </c>
      <c r="K61" s="53" t="s">
        <v>244</v>
      </c>
      <c r="L61" s="53" t="s">
        <v>245</v>
      </c>
      <c r="M61" s="52" t="s">
        <v>246</v>
      </c>
      <c r="N61" s="52" t="s">
        <v>91</v>
      </c>
      <c r="O61" s="54">
        <v>52</v>
      </c>
      <c r="P61" s="52" t="s">
        <v>43</v>
      </c>
      <c r="Q61" s="55">
        <f>IFERROR(VLOOKUP(O61*$Q$10*$R$10,Sheet1!$A$3:$B$81,2,1),0)</f>
        <v>39000</v>
      </c>
      <c r="R61" s="56">
        <f>IFERROR(VLOOKUP(O61*$Q$11*$R$11,Sheet1!$E$3:$F$195,2),0)</f>
        <v>209</v>
      </c>
      <c r="S61" s="54">
        <f t="shared" si="22"/>
        <v>16.12</v>
      </c>
      <c r="T61" s="114">
        <f t="shared" si="23"/>
        <v>0.31</v>
      </c>
      <c r="U61" s="58"/>
      <c r="V61" s="58"/>
      <c r="W61" s="58"/>
      <c r="X61" s="58"/>
      <c r="Y61" s="58"/>
      <c r="Z61" s="58"/>
      <c r="AA61" s="58"/>
      <c r="AB61" s="58"/>
      <c r="AC61" s="58"/>
      <c r="AD61" s="39">
        <f t="shared" si="24"/>
        <v>0</v>
      </c>
      <c r="AE61" s="59">
        <f t="shared" si="6"/>
        <v>0</v>
      </c>
      <c r="AF61" s="60">
        <f t="shared" si="7"/>
        <v>0</v>
      </c>
      <c r="AG61" s="60">
        <f t="shared" si="8"/>
        <v>0</v>
      </c>
      <c r="AH61" s="60">
        <f t="shared" si="9"/>
        <v>0</v>
      </c>
      <c r="AI61" s="60">
        <f t="shared" si="10"/>
        <v>0</v>
      </c>
      <c r="AJ61" s="60">
        <f t="shared" si="11"/>
        <v>0</v>
      </c>
      <c r="AK61" s="60">
        <f t="shared" si="12"/>
        <v>0</v>
      </c>
      <c r="AL61" s="61">
        <f t="shared" si="42"/>
        <v>0</v>
      </c>
      <c r="AM61" s="43">
        <f t="shared" si="26"/>
        <v>0</v>
      </c>
      <c r="AN61" s="46">
        <f t="shared" si="27"/>
        <v>0</v>
      </c>
      <c r="AO61" s="60">
        <f t="shared" si="13"/>
        <v>0</v>
      </c>
      <c r="AP61" s="60">
        <f t="shared" si="14"/>
        <v>0</v>
      </c>
      <c r="AQ61" s="60">
        <f t="shared" si="15"/>
        <v>0</v>
      </c>
      <c r="AR61" s="60">
        <f t="shared" si="16"/>
        <v>0</v>
      </c>
      <c r="AS61" s="60">
        <f t="shared" si="17"/>
        <v>0</v>
      </c>
      <c r="AT61" s="60">
        <f t="shared" si="18"/>
        <v>0</v>
      </c>
      <c r="AU61" s="62">
        <f t="shared" si="28"/>
        <v>0</v>
      </c>
      <c r="AV61" s="63">
        <f t="shared" si="43"/>
        <v>0</v>
      </c>
      <c r="AW61" s="63">
        <f t="shared" si="44"/>
        <v>0</v>
      </c>
      <c r="AX61" s="63">
        <f t="shared" si="45"/>
        <v>0</v>
      </c>
      <c r="AY61" s="63">
        <f t="shared" si="46"/>
        <v>0</v>
      </c>
      <c r="AZ61" s="63">
        <f t="shared" si="47"/>
        <v>0</v>
      </c>
      <c r="BA61" s="63">
        <f t="shared" si="48"/>
        <v>0</v>
      </c>
      <c r="BB61" s="64">
        <f t="shared" si="35"/>
        <v>0</v>
      </c>
      <c r="BC61" s="65">
        <f t="shared" si="21"/>
        <v>0</v>
      </c>
      <c r="BD61" s="66"/>
    </row>
    <row r="62" spans="1:56" s="15" customFormat="1" ht="12.75" hidden="1" customHeight="1" x14ac:dyDescent="0.2">
      <c r="A62" s="47" t="str">
        <f t="shared" si="5"/>
        <v>A2RK25WEET0Pure White</v>
      </c>
      <c r="B62" s="110" t="s">
        <v>106</v>
      </c>
      <c r="C62" s="113">
        <v>44322</v>
      </c>
      <c r="D62" s="113"/>
      <c r="E62" s="50"/>
      <c r="F62" s="106" t="s">
        <v>118</v>
      </c>
      <c r="G62" s="51" t="s">
        <v>108</v>
      </c>
      <c r="H62" s="52" t="s">
        <v>193</v>
      </c>
      <c r="I62" s="53" t="s">
        <v>247</v>
      </c>
      <c r="J62" s="53" t="s">
        <v>248</v>
      </c>
      <c r="K62" s="53" t="s">
        <v>133</v>
      </c>
      <c r="L62" s="53" t="s">
        <v>134</v>
      </c>
      <c r="M62" s="52" t="s">
        <v>249</v>
      </c>
      <c r="N62" s="52" t="s">
        <v>91</v>
      </c>
      <c r="O62" s="54">
        <v>52</v>
      </c>
      <c r="P62" s="52" t="s">
        <v>43</v>
      </c>
      <c r="Q62" s="55">
        <f>IFERROR(VLOOKUP(O62*$Q$10*$R$10,Sheet1!$A$3:$B$81,2,1),0)</f>
        <v>39000</v>
      </c>
      <c r="R62" s="56">
        <f>IFERROR(VLOOKUP(O62*$Q$11*$R$11,Sheet1!$E$3:$F$195,2),0)</f>
        <v>209</v>
      </c>
      <c r="S62" s="54">
        <f t="shared" si="22"/>
        <v>16.12</v>
      </c>
      <c r="T62" s="114">
        <f t="shared" si="23"/>
        <v>0.31</v>
      </c>
      <c r="U62" s="58"/>
      <c r="V62" s="58"/>
      <c r="W62" s="58"/>
      <c r="X62" s="58"/>
      <c r="Y62" s="58"/>
      <c r="Z62" s="58"/>
      <c r="AA62" s="58"/>
      <c r="AB62" s="58"/>
      <c r="AC62" s="58"/>
      <c r="AD62" s="39">
        <f t="shared" si="24"/>
        <v>0</v>
      </c>
      <c r="AE62" s="59">
        <f t="shared" si="6"/>
        <v>0</v>
      </c>
      <c r="AF62" s="60">
        <f t="shared" si="7"/>
        <v>0</v>
      </c>
      <c r="AG62" s="60">
        <f t="shared" si="8"/>
        <v>0</v>
      </c>
      <c r="AH62" s="60">
        <f t="shared" si="9"/>
        <v>0</v>
      </c>
      <c r="AI62" s="60">
        <f t="shared" si="10"/>
        <v>0</v>
      </c>
      <c r="AJ62" s="60">
        <f t="shared" si="11"/>
        <v>0</v>
      </c>
      <c r="AK62" s="60">
        <f t="shared" si="12"/>
        <v>0</v>
      </c>
      <c r="AL62" s="61">
        <f t="shared" si="42"/>
        <v>0</v>
      </c>
      <c r="AM62" s="43">
        <f t="shared" si="26"/>
        <v>0</v>
      </c>
      <c r="AN62" s="46">
        <f t="shared" si="27"/>
        <v>0</v>
      </c>
      <c r="AO62" s="60">
        <f t="shared" si="13"/>
        <v>0</v>
      </c>
      <c r="AP62" s="60">
        <f t="shared" si="14"/>
        <v>0</v>
      </c>
      <c r="AQ62" s="60">
        <f t="shared" si="15"/>
        <v>0</v>
      </c>
      <c r="AR62" s="60">
        <f t="shared" si="16"/>
        <v>0</v>
      </c>
      <c r="AS62" s="60">
        <f t="shared" si="17"/>
        <v>0</v>
      </c>
      <c r="AT62" s="60">
        <f t="shared" si="18"/>
        <v>0</v>
      </c>
      <c r="AU62" s="62">
        <f t="shared" si="28"/>
        <v>0</v>
      </c>
      <c r="AV62" s="63">
        <f t="shared" si="43"/>
        <v>0</v>
      </c>
      <c r="AW62" s="63">
        <f t="shared" si="44"/>
        <v>0</v>
      </c>
      <c r="AX62" s="63">
        <f t="shared" si="45"/>
        <v>0</v>
      </c>
      <c r="AY62" s="63">
        <f t="shared" si="46"/>
        <v>0</v>
      </c>
      <c r="AZ62" s="63">
        <f t="shared" si="47"/>
        <v>0</v>
      </c>
      <c r="BA62" s="63">
        <f t="shared" si="48"/>
        <v>0</v>
      </c>
      <c r="BB62" s="64">
        <f t="shared" si="35"/>
        <v>0</v>
      </c>
      <c r="BC62" s="65">
        <f t="shared" si="21"/>
        <v>0</v>
      </c>
      <c r="BD62" s="66"/>
    </row>
    <row r="63" spans="1:56" s="15" customFormat="1" ht="12.75" hidden="1" customHeight="1" x14ac:dyDescent="0.2">
      <c r="A63" s="47" t="str">
        <f t="shared" si="5"/>
        <v>A2RK25WEET0SILK BLUE</v>
      </c>
      <c r="B63" s="110" t="s">
        <v>106</v>
      </c>
      <c r="C63" s="113">
        <v>44322</v>
      </c>
      <c r="D63" s="113"/>
      <c r="E63" s="50"/>
      <c r="F63" s="106" t="s">
        <v>118</v>
      </c>
      <c r="G63" s="51" t="s">
        <v>108</v>
      </c>
      <c r="H63" s="52" t="s">
        <v>193</v>
      </c>
      <c r="I63" s="53" t="s">
        <v>247</v>
      </c>
      <c r="J63" s="53" t="s">
        <v>248</v>
      </c>
      <c r="K63" s="53" t="s">
        <v>164</v>
      </c>
      <c r="L63" s="53" t="s">
        <v>165</v>
      </c>
      <c r="M63" s="52" t="s">
        <v>249</v>
      </c>
      <c r="N63" s="52" t="s">
        <v>91</v>
      </c>
      <c r="O63" s="54">
        <v>52</v>
      </c>
      <c r="P63" s="52" t="s">
        <v>43</v>
      </c>
      <c r="Q63" s="55">
        <f>IFERROR(VLOOKUP(O63*$Q$10*$R$10,Sheet1!$A$3:$B$81,2,1),0)</f>
        <v>39000</v>
      </c>
      <c r="R63" s="56">
        <f>IFERROR(VLOOKUP(O63*$Q$11*$R$11,Sheet1!$E$3:$F$195,2),0)</f>
        <v>209</v>
      </c>
      <c r="S63" s="54">
        <f t="shared" si="22"/>
        <v>16.12</v>
      </c>
      <c r="T63" s="114">
        <f t="shared" si="23"/>
        <v>0.31</v>
      </c>
      <c r="U63" s="58"/>
      <c r="V63" s="58"/>
      <c r="W63" s="58"/>
      <c r="X63" s="58"/>
      <c r="Y63" s="58"/>
      <c r="Z63" s="58"/>
      <c r="AA63" s="58"/>
      <c r="AB63" s="58"/>
      <c r="AC63" s="58"/>
      <c r="AD63" s="39">
        <f t="shared" si="24"/>
        <v>0</v>
      </c>
      <c r="AE63" s="59">
        <f t="shared" si="6"/>
        <v>0</v>
      </c>
      <c r="AF63" s="60">
        <f t="shared" si="7"/>
        <v>0</v>
      </c>
      <c r="AG63" s="60">
        <f t="shared" si="8"/>
        <v>0</v>
      </c>
      <c r="AH63" s="60">
        <f t="shared" si="9"/>
        <v>0</v>
      </c>
      <c r="AI63" s="60">
        <f t="shared" si="10"/>
        <v>0</v>
      </c>
      <c r="AJ63" s="60">
        <f t="shared" si="11"/>
        <v>0</v>
      </c>
      <c r="AK63" s="60">
        <f t="shared" si="12"/>
        <v>0</v>
      </c>
      <c r="AL63" s="61">
        <f t="shared" si="42"/>
        <v>0</v>
      </c>
      <c r="AM63" s="43">
        <f t="shared" si="26"/>
        <v>0</v>
      </c>
      <c r="AN63" s="46">
        <f t="shared" si="27"/>
        <v>0</v>
      </c>
      <c r="AO63" s="60">
        <f t="shared" si="13"/>
        <v>0</v>
      </c>
      <c r="AP63" s="60">
        <f t="shared" si="14"/>
        <v>0</v>
      </c>
      <c r="AQ63" s="60">
        <f t="shared" si="15"/>
        <v>0</v>
      </c>
      <c r="AR63" s="60">
        <f t="shared" si="16"/>
        <v>0</v>
      </c>
      <c r="AS63" s="60">
        <f t="shared" si="17"/>
        <v>0</v>
      </c>
      <c r="AT63" s="60">
        <f t="shared" si="18"/>
        <v>0</v>
      </c>
      <c r="AU63" s="62">
        <f t="shared" si="28"/>
        <v>0</v>
      </c>
      <c r="AV63" s="63">
        <f t="shared" si="43"/>
        <v>0</v>
      </c>
      <c r="AW63" s="63">
        <f t="shared" si="44"/>
        <v>0</v>
      </c>
      <c r="AX63" s="63">
        <f t="shared" si="45"/>
        <v>0</v>
      </c>
      <c r="AY63" s="63">
        <f t="shared" si="46"/>
        <v>0</v>
      </c>
      <c r="AZ63" s="63">
        <f t="shared" si="47"/>
        <v>0</v>
      </c>
      <c r="BA63" s="63">
        <f t="shared" si="48"/>
        <v>0</v>
      </c>
      <c r="BB63" s="64">
        <f t="shared" si="35"/>
        <v>0</v>
      </c>
      <c r="BC63" s="65">
        <f t="shared" si="21"/>
        <v>0</v>
      </c>
      <c r="BD63" s="66"/>
    </row>
    <row r="64" spans="1:56" s="15" customFormat="1" ht="12.75" hidden="1" customHeight="1" x14ac:dyDescent="0.2">
      <c r="A64" s="47" t="str">
        <f t="shared" si="5"/>
        <v>A2RK26WEH80BUTTERFLY COLLAGE</v>
      </c>
      <c r="B64" s="110" t="s">
        <v>106</v>
      </c>
      <c r="C64" s="113">
        <v>44322</v>
      </c>
      <c r="D64" s="113"/>
      <c r="E64" s="50"/>
      <c r="F64" s="106" t="s">
        <v>155</v>
      </c>
      <c r="G64" s="51" t="s">
        <v>108</v>
      </c>
      <c r="H64" s="52" t="s">
        <v>193</v>
      </c>
      <c r="I64" s="53" t="s">
        <v>250</v>
      </c>
      <c r="J64" s="53" t="s">
        <v>251</v>
      </c>
      <c r="K64" s="53" t="s">
        <v>252</v>
      </c>
      <c r="L64" s="53" t="s">
        <v>253</v>
      </c>
      <c r="M64" s="52" t="s">
        <v>254</v>
      </c>
      <c r="N64" s="52" t="s">
        <v>91</v>
      </c>
      <c r="O64" s="54">
        <v>52</v>
      </c>
      <c r="P64" s="52" t="s">
        <v>43</v>
      </c>
      <c r="Q64" s="55">
        <f>IFERROR(VLOOKUP(O64*$Q$10*$R$10,Sheet1!$A$3:$B$81,2,1),0)</f>
        <v>39000</v>
      </c>
      <c r="R64" s="56">
        <f>IFERROR(VLOOKUP(O64*$Q$11*$R$11,Sheet1!$E$3:$F$195,2),0)</f>
        <v>209</v>
      </c>
      <c r="S64" s="54">
        <f t="shared" si="22"/>
        <v>16.12</v>
      </c>
      <c r="T64" s="114">
        <f t="shared" si="23"/>
        <v>0.31</v>
      </c>
      <c r="U64" s="58"/>
      <c r="V64" s="58"/>
      <c r="W64" s="58"/>
      <c r="X64" s="58"/>
      <c r="Y64" s="58"/>
      <c r="Z64" s="58"/>
      <c r="AA64" s="58"/>
      <c r="AB64" s="58"/>
      <c r="AC64" s="58"/>
      <c r="AD64" s="39">
        <f t="shared" si="24"/>
        <v>0</v>
      </c>
      <c r="AE64" s="59">
        <f t="shared" si="6"/>
        <v>0</v>
      </c>
      <c r="AF64" s="60">
        <f t="shared" si="7"/>
        <v>0</v>
      </c>
      <c r="AG64" s="60">
        <f t="shared" si="8"/>
        <v>0</v>
      </c>
      <c r="AH64" s="60">
        <f t="shared" si="9"/>
        <v>0</v>
      </c>
      <c r="AI64" s="60">
        <f t="shared" si="10"/>
        <v>0</v>
      </c>
      <c r="AJ64" s="60">
        <f t="shared" si="11"/>
        <v>0</v>
      </c>
      <c r="AK64" s="60">
        <f t="shared" si="12"/>
        <v>0</v>
      </c>
      <c r="AL64" s="61">
        <f t="shared" si="42"/>
        <v>0</v>
      </c>
      <c r="AM64" s="43">
        <f t="shared" si="26"/>
        <v>0</v>
      </c>
      <c r="AN64" s="46">
        <f t="shared" si="27"/>
        <v>0</v>
      </c>
      <c r="AO64" s="60">
        <f t="shared" si="13"/>
        <v>0</v>
      </c>
      <c r="AP64" s="60">
        <f t="shared" si="14"/>
        <v>0</v>
      </c>
      <c r="AQ64" s="60">
        <f t="shared" si="15"/>
        <v>0</v>
      </c>
      <c r="AR64" s="60">
        <f t="shared" si="16"/>
        <v>0</v>
      </c>
      <c r="AS64" s="60">
        <f t="shared" si="17"/>
        <v>0</v>
      </c>
      <c r="AT64" s="60">
        <f t="shared" si="18"/>
        <v>0</v>
      </c>
      <c r="AU64" s="62">
        <f t="shared" si="28"/>
        <v>0</v>
      </c>
      <c r="AV64" s="63">
        <f t="shared" si="43"/>
        <v>0</v>
      </c>
      <c r="AW64" s="63">
        <f t="shared" si="44"/>
        <v>0</v>
      </c>
      <c r="AX64" s="63">
        <f t="shared" si="45"/>
        <v>0</v>
      </c>
      <c r="AY64" s="63">
        <f t="shared" si="46"/>
        <v>0</v>
      </c>
      <c r="AZ64" s="63">
        <f t="shared" si="47"/>
        <v>0</v>
      </c>
      <c r="BA64" s="63">
        <f t="shared" si="48"/>
        <v>0</v>
      </c>
      <c r="BB64" s="64">
        <f t="shared" si="35"/>
        <v>0</v>
      </c>
      <c r="BC64" s="65">
        <f t="shared" si="21"/>
        <v>0</v>
      </c>
      <c r="BD64" s="66"/>
    </row>
    <row r="65" spans="1:56" s="15" customFormat="1" ht="12.75" hidden="1" customHeight="1" x14ac:dyDescent="0.2">
      <c r="A65" s="47" t="str">
        <f t="shared" si="5"/>
        <v>A2RL00WCBS0PINK TRIP</v>
      </c>
      <c r="B65" s="111" t="s">
        <v>105</v>
      </c>
      <c r="C65" s="113">
        <v>44322</v>
      </c>
      <c r="D65" s="113"/>
      <c r="E65" s="50"/>
      <c r="F65" s="106" t="s">
        <v>118</v>
      </c>
      <c r="G65" s="51" t="s">
        <v>108</v>
      </c>
      <c r="H65" s="52" t="s">
        <v>255</v>
      </c>
      <c r="I65" s="53" t="s">
        <v>256</v>
      </c>
      <c r="J65" s="53" t="s">
        <v>257</v>
      </c>
      <c r="K65" s="53" t="s">
        <v>138</v>
      </c>
      <c r="L65" s="53" t="s">
        <v>139</v>
      </c>
      <c r="M65" s="52" t="s">
        <v>258</v>
      </c>
      <c r="N65" s="52" t="s">
        <v>91</v>
      </c>
      <c r="O65" s="54">
        <v>59</v>
      </c>
      <c r="P65" s="52" t="s">
        <v>43</v>
      </c>
      <c r="Q65" s="55">
        <f>IFERROR(VLOOKUP(O65*$Q$10*$R$10,Sheet1!$A$3:$B$81,2,1),0)</f>
        <v>49000</v>
      </c>
      <c r="R65" s="56">
        <f>IFERROR(VLOOKUP(O65*$Q$11*$R$11,Sheet1!$E$3:$F$195,2),0)</f>
        <v>239</v>
      </c>
      <c r="S65" s="54">
        <f t="shared" si="22"/>
        <v>18.29</v>
      </c>
      <c r="T65" s="114">
        <f t="shared" si="23"/>
        <v>0.31</v>
      </c>
      <c r="U65" s="58"/>
      <c r="V65" s="58"/>
      <c r="W65" s="58"/>
      <c r="X65" s="58"/>
      <c r="Y65" s="58"/>
      <c r="Z65" s="58"/>
      <c r="AA65" s="58"/>
      <c r="AB65" s="58"/>
      <c r="AC65" s="58"/>
      <c r="AD65" s="39">
        <f t="shared" si="24"/>
        <v>0</v>
      </c>
      <c r="AE65" s="59">
        <f t="shared" si="6"/>
        <v>0</v>
      </c>
      <c r="AF65" s="60">
        <f t="shared" si="7"/>
        <v>0</v>
      </c>
      <c r="AG65" s="60">
        <f t="shared" si="8"/>
        <v>0</v>
      </c>
      <c r="AH65" s="60">
        <f t="shared" si="9"/>
        <v>0</v>
      </c>
      <c r="AI65" s="60">
        <f t="shared" si="10"/>
        <v>0</v>
      </c>
      <c r="AJ65" s="60">
        <f t="shared" si="11"/>
        <v>0</v>
      </c>
      <c r="AK65" s="60">
        <f t="shared" si="12"/>
        <v>0</v>
      </c>
      <c r="AL65" s="61">
        <f t="shared" si="42"/>
        <v>0</v>
      </c>
      <c r="AM65" s="43">
        <f t="shared" si="26"/>
        <v>0</v>
      </c>
      <c r="AN65" s="46">
        <f t="shared" si="27"/>
        <v>0</v>
      </c>
      <c r="AO65" s="60">
        <f t="shared" si="13"/>
        <v>0</v>
      </c>
      <c r="AP65" s="60">
        <f t="shared" si="14"/>
        <v>0</v>
      </c>
      <c r="AQ65" s="60">
        <f t="shared" si="15"/>
        <v>0</v>
      </c>
      <c r="AR65" s="60">
        <f t="shared" si="16"/>
        <v>0</v>
      </c>
      <c r="AS65" s="60">
        <f t="shared" si="17"/>
        <v>0</v>
      </c>
      <c r="AT65" s="60">
        <f t="shared" si="18"/>
        <v>0</v>
      </c>
      <c r="AU65" s="62">
        <f t="shared" si="28"/>
        <v>0</v>
      </c>
      <c r="AV65" s="63">
        <f t="shared" si="43"/>
        <v>0</v>
      </c>
      <c r="AW65" s="63">
        <f t="shared" si="44"/>
        <v>0</v>
      </c>
      <c r="AX65" s="63">
        <f t="shared" si="45"/>
        <v>0</v>
      </c>
      <c r="AY65" s="63">
        <f t="shared" si="46"/>
        <v>0</v>
      </c>
      <c r="AZ65" s="63">
        <f t="shared" si="47"/>
        <v>0</v>
      </c>
      <c r="BA65" s="63">
        <f t="shared" si="48"/>
        <v>0</v>
      </c>
      <c r="BB65" s="64">
        <f t="shared" si="35"/>
        <v>0</v>
      </c>
      <c r="BC65" s="65">
        <f t="shared" si="21"/>
        <v>0</v>
      </c>
      <c r="BD65" s="66"/>
    </row>
    <row r="66" spans="1:56" s="15" customFormat="1" ht="12.75" hidden="1" customHeight="1" x14ac:dyDescent="0.2">
      <c r="A66" s="47" t="str">
        <f t="shared" si="5"/>
        <v>A2RN00WEEN0Pure White</v>
      </c>
      <c r="B66" s="110" t="s">
        <v>106</v>
      </c>
      <c r="C66" s="113">
        <v>44322</v>
      </c>
      <c r="D66" s="113"/>
      <c r="E66" s="50"/>
      <c r="F66" s="106" t="s">
        <v>118</v>
      </c>
      <c r="G66" s="51" t="s">
        <v>108</v>
      </c>
      <c r="H66" s="52" t="s">
        <v>259</v>
      </c>
      <c r="I66" s="53" t="s">
        <v>260</v>
      </c>
      <c r="J66" s="53" t="s">
        <v>261</v>
      </c>
      <c r="K66" s="53" t="s">
        <v>133</v>
      </c>
      <c r="L66" s="53" t="s">
        <v>134</v>
      </c>
      <c r="M66" s="52" t="s">
        <v>262</v>
      </c>
      <c r="N66" s="52" t="s">
        <v>91</v>
      </c>
      <c r="O66" s="54">
        <v>36</v>
      </c>
      <c r="P66" s="52" t="s">
        <v>43</v>
      </c>
      <c r="Q66" s="55">
        <f>IFERROR(VLOOKUP(O66*$Q$10*$R$10,Sheet1!$A$3:$B$81,2,1),0)</f>
        <v>29000</v>
      </c>
      <c r="R66" s="56">
        <f>IFERROR(VLOOKUP(O66*$Q$11*$R$11,Sheet1!$E$3:$F$195,2),0)</f>
        <v>149</v>
      </c>
      <c r="S66" s="54">
        <f t="shared" si="22"/>
        <v>11.16</v>
      </c>
      <c r="T66" s="114">
        <f t="shared" si="23"/>
        <v>0.31</v>
      </c>
      <c r="U66" s="58"/>
      <c r="V66" s="58"/>
      <c r="W66" s="58"/>
      <c r="X66" s="58"/>
      <c r="Y66" s="58"/>
      <c r="Z66" s="58"/>
      <c r="AA66" s="58"/>
      <c r="AB66" s="58"/>
      <c r="AC66" s="58"/>
      <c r="AD66" s="39">
        <f t="shared" si="24"/>
        <v>0</v>
      </c>
      <c r="AE66" s="59">
        <f t="shared" si="6"/>
        <v>0</v>
      </c>
      <c r="AF66" s="60">
        <f t="shared" si="7"/>
        <v>0</v>
      </c>
      <c r="AG66" s="60">
        <f t="shared" si="8"/>
        <v>0</v>
      </c>
      <c r="AH66" s="60">
        <f t="shared" si="9"/>
        <v>0</v>
      </c>
      <c r="AI66" s="60">
        <f t="shared" si="10"/>
        <v>0</v>
      </c>
      <c r="AJ66" s="60">
        <f t="shared" si="11"/>
        <v>0</v>
      </c>
      <c r="AK66" s="60">
        <f t="shared" si="12"/>
        <v>0</v>
      </c>
      <c r="AL66" s="61">
        <f t="shared" si="42"/>
        <v>0</v>
      </c>
      <c r="AM66" s="43">
        <f t="shared" si="26"/>
        <v>0</v>
      </c>
      <c r="AN66" s="46">
        <f t="shared" si="27"/>
        <v>0</v>
      </c>
      <c r="AO66" s="60">
        <f t="shared" si="13"/>
        <v>0</v>
      </c>
      <c r="AP66" s="60">
        <f t="shared" si="14"/>
        <v>0</v>
      </c>
      <c r="AQ66" s="60">
        <f t="shared" si="15"/>
        <v>0</v>
      </c>
      <c r="AR66" s="60">
        <f t="shared" si="16"/>
        <v>0</v>
      </c>
      <c r="AS66" s="60">
        <f t="shared" si="17"/>
        <v>0</v>
      </c>
      <c r="AT66" s="60">
        <f t="shared" si="18"/>
        <v>0</v>
      </c>
      <c r="AU66" s="62">
        <f t="shared" si="28"/>
        <v>0</v>
      </c>
      <c r="AV66" s="63">
        <f t="shared" si="43"/>
        <v>0</v>
      </c>
      <c r="AW66" s="63">
        <f t="shared" si="44"/>
        <v>0</v>
      </c>
      <c r="AX66" s="63">
        <f t="shared" si="45"/>
        <v>0</v>
      </c>
      <c r="AY66" s="63">
        <f t="shared" si="46"/>
        <v>0</v>
      </c>
      <c r="AZ66" s="63">
        <f t="shared" si="47"/>
        <v>0</v>
      </c>
      <c r="BA66" s="63">
        <f t="shared" si="48"/>
        <v>0</v>
      </c>
      <c r="BB66" s="64">
        <f t="shared" si="35"/>
        <v>0</v>
      </c>
      <c r="BC66" s="65">
        <f t="shared" si="21"/>
        <v>0</v>
      </c>
      <c r="BD66" s="66"/>
    </row>
    <row r="67" spans="1:56" s="15" customFormat="1" ht="12.75" hidden="1" customHeight="1" x14ac:dyDescent="0.2">
      <c r="A67" s="47" t="str">
        <f t="shared" si="5"/>
        <v>A2RN00WEEN0ALOE PALM</v>
      </c>
      <c r="B67" s="110" t="s">
        <v>106</v>
      </c>
      <c r="C67" s="113">
        <v>44322</v>
      </c>
      <c r="D67" s="113"/>
      <c r="E67" s="50"/>
      <c r="F67" s="106" t="s">
        <v>118</v>
      </c>
      <c r="G67" s="51" t="s">
        <v>108</v>
      </c>
      <c r="H67" s="52" t="s">
        <v>259</v>
      </c>
      <c r="I67" s="53" t="s">
        <v>260</v>
      </c>
      <c r="J67" s="53" t="s">
        <v>261</v>
      </c>
      <c r="K67" s="53" t="s">
        <v>236</v>
      </c>
      <c r="L67" s="53" t="s">
        <v>237</v>
      </c>
      <c r="M67" s="52" t="s">
        <v>262</v>
      </c>
      <c r="N67" s="52" t="s">
        <v>91</v>
      </c>
      <c r="O67" s="54">
        <v>36</v>
      </c>
      <c r="P67" s="52" t="s">
        <v>43</v>
      </c>
      <c r="Q67" s="55">
        <f>IFERROR(VLOOKUP(O67*$Q$10*$R$10,Sheet1!$A$3:$B$81,2,1),0)</f>
        <v>29000</v>
      </c>
      <c r="R67" s="56">
        <f>IFERROR(VLOOKUP(O67*$Q$11*$R$11,Sheet1!$E$3:$F$195,2),0)</f>
        <v>149</v>
      </c>
      <c r="S67" s="54">
        <f t="shared" si="22"/>
        <v>11.16</v>
      </c>
      <c r="T67" s="114">
        <f t="shared" si="23"/>
        <v>0.31</v>
      </c>
      <c r="U67" s="58"/>
      <c r="V67" s="58"/>
      <c r="W67" s="58"/>
      <c r="X67" s="58"/>
      <c r="Y67" s="58"/>
      <c r="Z67" s="58"/>
      <c r="AA67" s="58"/>
      <c r="AB67" s="58"/>
      <c r="AC67" s="58"/>
      <c r="AD67" s="39">
        <f t="shared" si="24"/>
        <v>0</v>
      </c>
      <c r="AE67" s="59">
        <f t="shared" si="6"/>
        <v>0</v>
      </c>
      <c r="AF67" s="60">
        <f t="shared" si="7"/>
        <v>0</v>
      </c>
      <c r="AG67" s="60">
        <f t="shared" si="8"/>
        <v>0</v>
      </c>
      <c r="AH67" s="60">
        <f t="shared" si="9"/>
        <v>0</v>
      </c>
      <c r="AI67" s="60">
        <f t="shared" si="10"/>
        <v>0</v>
      </c>
      <c r="AJ67" s="60">
        <f t="shared" si="11"/>
        <v>0</v>
      </c>
      <c r="AK67" s="60">
        <f t="shared" si="12"/>
        <v>0</v>
      </c>
      <c r="AL67" s="61">
        <f t="shared" si="42"/>
        <v>0</v>
      </c>
      <c r="AM67" s="43">
        <f t="shared" si="26"/>
        <v>0</v>
      </c>
      <c r="AN67" s="46">
        <f t="shared" si="27"/>
        <v>0</v>
      </c>
      <c r="AO67" s="60">
        <f t="shared" si="13"/>
        <v>0</v>
      </c>
      <c r="AP67" s="60">
        <f t="shared" si="14"/>
        <v>0</v>
      </c>
      <c r="AQ67" s="60">
        <f t="shared" si="15"/>
        <v>0</v>
      </c>
      <c r="AR67" s="60">
        <f t="shared" si="16"/>
        <v>0</v>
      </c>
      <c r="AS67" s="60">
        <f t="shared" si="17"/>
        <v>0</v>
      </c>
      <c r="AT67" s="60">
        <f t="shared" si="18"/>
        <v>0</v>
      </c>
      <c r="AU67" s="62">
        <f t="shared" si="28"/>
        <v>0</v>
      </c>
      <c r="AV67" s="63">
        <f t="shared" si="43"/>
        <v>0</v>
      </c>
      <c r="AW67" s="63">
        <f t="shared" si="44"/>
        <v>0</v>
      </c>
      <c r="AX67" s="63">
        <f t="shared" si="45"/>
        <v>0</v>
      </c>
      <c r="AY67" s="63">
        <f t="shared" si="46"/>
        <v>0</v>
      </c>
      <c r="AZ67" s="63">
        <f t="shared" si="47"/>
        <v>0</v>
      </c>
      <c r="BA67" s="63">
        <f t="shared" si="48"/>
        <v>0</v>
      </c>
      <c r="BB67" s="64">
        <f t="shared" si="35"/>
        <v>0</v>
      </c>
      <c r="BC67" s="65">
        <f t="shared" si="21"/>
        <v>0</v>
      </c>
      <c r="BD67" s="66"/>
    </row>
    <row r="68" spans="1:56" s="15" customFormat="1" ht="12.75" hidden="1" customHeight="1" x14ac:dyDescent="0.2">
      <c r="A68" s="47" t="str">
        <f t="shared" si="5"/>
        <v>A2RN00WEEN0BALLET PINK</v>
      </c>
      <c r="B68" s="110" t="s">
        <v>106</v>
      </c>
      <c r="C68" s="113">
        <v>44322</v>
      </c>
      <c r="D68" s="113"/>
      <c r="E68" s="50"/>
      <c r="F68" s="106" t="s">
        <v>118</v>
      </c>
      <c r="G68" s="51" t="s">
        <v>108</v>
      </c>
      <c r="H68" s="52" t="s">
        <v>259</v>
      </c>
      <c r="I68" s="53" t="s">
        <v>260</v>
      </c>
      <c r="J68" s="53" t="s">
        <v>261</v>
      </c>
      <c r="K68" s="53" t="s">
        <v>116</v>
      </c>
      <c r="L68" s="53" t="s">
        <v>117</v>
      </c>
      <c r="M68" s="52" t="s">
        <v>262</v>
      </c>
      <c r="N68" s="52" t="s">
        <v>91</v>
      </c>
      <c r="O68" s="54">
        <v>36</v>
      </c>
      <c r="P68" s="52" t="s">
        <v>43</v>
      </c>
      <c r="Q68" s="55">
        <f>IFERROR(VLOOKUP(O68*$Q$10*$R$10,Sheet1!$A$3:$B$81,2,1),0)</f>
        <v>29000</v>
      </c>
      <c r="R68" s="56">
        <f>IFERROR(VLOOKUP(O68*$Q$11*$R$11,Sheet1!$E$3:$F$195,2),0)</f>
        <v>149</v>
      </c>
      <c r="S68" s="54">
        <f t="shared" si="22"/>
        <v>11.16</v>
      </c>
      <c r="T68" s="114">
        <f t="shared" si="23"/>
        <v>0.31</v>
      </c>
      <c r="U68" s="58"/>
      <c r="V68" s="58"/>
      <c r="W68" s="58"/>
      <c r="X68" s="58"/>
      <c r="Y68" s="58"/>
      <c r="Z68" s="58"/>
      <c r="AA68" s="58"/>
      <c r="AB68" s="58"/>
      <c r="AC68" s="58"/>
      <c r="AD68" s="39">
        <f t="shared" si="24"/>
        <v>0</v>
      </c>
      <c r="AE68" s="59">
        <f t="shared" si="6"/>
        <v>0</v>
      </c>
      <c r="AF68" s="60">
        <f t="shared" si="7"/>
        <v>0</v>
      </c>
      <c r="AG68" s="60">
        <f t="shared" si="8"/>
        <v>0</v>
      </c>
      <c r="AH68" s="60">
        <f t="shared" si="9"/>
        <v>0</v>
      </c>
      <c r="AI68" s="60">
        <f t="shared" si="10"/>
        <v>0</v>
      </c>
      <c r="AJ68" s="60">
        <f t="shared" si="11"/>
        <v>0</v>
      </c>
      <c r="AK68" s="60">
        <f t="shared" si="12"/>
        <v>0</v>
      </c>
      <c r="AL68" s="61">
        <f t="shared" si="42"/>
        <v>0</v>
      </c>
      <c r="AM68" s="43">
        <f t="shared" si="26"/>
        <v>0</v>
      </c>
      <c r="AN68" s="46">
        <f t="shared" si="27"/>
        <v>0</v>
      </c>
      <c r="AO68" s="60">
        <f t="shared" si="13"/>
        <v>0</v>
      </c>
      <c r="AP68" s="60">
        <f t="shared" si="14"/>
        <v>0</v>
      </c>
      <c r="AQ68" s="60">
        <f t="shared" si="15"/>
        <v>0</v>
      </c>
      <c r="AR68" s="60">
        <f t="shared" si="16"/>
        <v>0</v>
      </c>
      <c r="AS68" s="60">
        <f t="shared" si="17"/>
        <v>0</v>
      </c>
      <c r="AT68" s="60">
        <f t="shared" si="18"/>
        <v>0</v>
      </c>
      <c r="AU68" s="62">
        <f t="shared" si="28"/>
        <v>0</v>
      </c>
      <c r="AV68" s="63">
        <f t="shared" si="43"/>
        <v>0</v>
      </c>
      <c r="AW68" s="63">
        <f t="shared" si="44"/>
        <v>0</v>
      </c>
      <c r="AX68" s="63">
        <f t="shared" si="45"/>
        <v>0</v>
      </c>
      <c r="AY68" s="63">
        <f t="shared" si="46"/>
        <v>0</v>
      </c>
      <c r="AZ68" s="63">
        <f t="shared" si="47"/>
        <v>0</v>
      </c>
      <c r="BA68" s="63">
        <f t="shared" si="48"/>
        <v>0</v>
      </c>
      <c r="BB68" s="64">
        <f t="shared" si="35"/>
        <v>0</v>
      </c>
      <c r="BC68" s="65">
        <f t="shared" si="21"/>
        <v>0</v>
      </c>
      <c r="BD68" s="66"/>
    </row>
    <row r="69" spans="1:56" s="15" customFormat="1" ht="12.75" hidden="1" customHeight="1" x14ac:dyDescent="0.2">
      <c r="A69" s="47" t="str">
        <f t="shared" si="5"/>
        <v>A2RN00WEEN0SILK BLUE</v>
      </c>
      <c r="B69" s="110" t="s">
        <v>106</v>
      </c>
      <c r="C69" s="113">
        <v>44322</v>
      </c>
      <c r="D69" s="113"/>
      <c r="E69" s="50"/>
      <c r="F69" s="106" t="s">
        <v>118</v>
      </c>
      <c r="G69" s="51" t="s">
        <v>108</v>
      </c>
      <c r="H69" s="52" t="s">
        <v>259</v>
      </c>
      <c r="I69" s="53" t="s">
        <v>260</v>
      </c>
      <c r="J69" s="53" t="s">
        <v>261</v>
      </c>
      <c r="K69" s="53" t="s">
        <v>164</v>
      </c>
      <c r="L69" s="53" t="s">
        <v>165</v>
      </c>
      <c r="M69" s="52" t="s">
        <v>262</v>
      </c>
      <c r="N69" s="52" t="s">
        <v>91</v>
      </c>
      <c r="O69" s="54">
        <v>36</v>
      </c>
      <c r="P69" s="52" t="s">
        <v>43</v>
      </c>
      <c r="Q69" s="55">
        <f>IFERROR(VLOOKUP(O69*$Q$10*$R$10,Sheet1!$A$3:$B$81,2,1),0)</f>
        <v>29000</v>
      </c>
      <c r="R69" s="56">
        <f>IFERROR(VLOOKUP(O69*$Q$11*$R$11,Sheet1!$E$3:$F$195,2),0)</f>
        <v>149</v>
      </c>
      <c r="S69" s="54">
        <f t="shared" si="22"/>
        <v>11.16</v>
      </c>
      <c r="T69" s="114">
        <f t="shared" si="23"/>
        <v>0.31</v>
      </c>
      <c r="U69" s="58"/>
      <c r="V69" s="58"/>
      <c r="W69" s="58"/>
      <c r="X69" s="58"/>
      <c r="Y69" s="58"/>
      <c r="Z69" s="58"/>
      <c r="AA69" s="58"/>
      <c r="AB69" s="58"/>
      <c r="AC69" s="58"/>
      <c r="AD69" s="39">
        <f t="shared" si="24"/>
        <v>0</v>
      </c>
      <c r="AE69" s="59">
        <f t="shared" si="6"/>
        <v>0</v>
      </c>
      <c r="AF69" s="60">
        <f t="shared" si="7"/>
        <v>0</v>
      </c>
      <c r="AG69" s="60">
        <f t="shared" si="8"/>
        <v>0</v>
      </c>
      <c r="AH69" s="60">
        <f t="shared" si="9"/>
        <v>0</v>
      </c>
      <c r="AI69" s="60">
        <f t="shared" si="10"/>
        <v>0</v>
      </c>
      <c r="AJ69" s="60">
        <f t="shared" si="11"/>
        <v>0</v>
      </c>
      <c r="AK69" s="60">
        <f t="shared" si="12"/>
        <v>0</v>
      </c>
      <c r="AL69" s="61">
        <f t="shared" si="42"/>
        <v>0</v>
      </c>
      <c r="AM69" s="43">
        <f t="shared" si="26"/>
        <v>0</v>
      </c>
      <c r="AN69" s="46">
        <f t="shared" si="27"/>
        <v>0</v>
      </c>
      <c r="AO69" s="60">
        <f t="shared" si="13"/>
        <v>0</v>
      </c>
      <c r="AP69" s="60">
        <f t="shared" si="14"/>
        <v>0</v>
      </c>
      <c r="AQ69" s="60">
        <f t="shared" si="15"/>
        <v>0</v>
      </c>
      <c r="AR69" s="60">
        <f t="shared" si="16"/>
        <v>0</v>
      </c>
      <c r="AS69" s="60">
        <f t="shared" si="17"/>
        <v>0</v>
      </c>
      <c r="AT69" s="60">
        <f t="shared" si="18"/>
        <v>0</v>
      </c>
      <c r="AU69" s="62">
        <f t="shared" si="28"/>
        <v>0</v>
      </c>
      <c r="AV69" s="63">
        <f t="shared" si="43"/>
        <v>0</v>
      </c>
      <c r="AW69" s="63">
        <f t="shared" si="44"/>
        <v>0</v>
      </c>
      <c r="AX69" s="63">
        <f t="shared" si="45"/>
        <v>0</v>
      </c>
      <c r="AY69" s="63">
        <f t="shared" si="46"/>
        <v>0</v>
      </c>
      <c r="AZ69" s="63">
        <f t="shared" si="47"/>
        <v>0</v>
      </c>
      <c r="BA69" s="63">
        <f t="shared" si="48"/>
        <v>0</v>
      </c>
      <c r="BB69" s="64">
        <f t="shared" si="35"/>
        <v>0</v>
      </c>
      <c r="BC69" s="65">
        <f t="shared" si="21"/>
        <v>0</v>
      </c>
      <c r="BD69" s="66"/>
    </row>
    <row r="70" spans="1:56" ht="12.75" customHeight="1" x14ac:dyDescent="0.2">
      <c r="A70" s="171" t="str">
        <f>I70&amp;K70</f>
        <v>A93A00K8TD0INSW</v>
      </c>
      <c r="B70" s="222" t="s">
        <v>105</v>
      </c>
      <c r="C70" s="113">
        <v>44322</v>
      </c>
      <c r="D70" s="263">
        <v>44334</v>
      </c>
      <c r="E70" s="270"/>
      <c r="F70" s="161" t="s">
        <v>155</v>
      </c>
      <c r="G70" s="162" t="s">
        <v>108</v>
      </c>
      <c r="H70" s="52" t="s">
        <v>263</v>
      </c>
      <c r="I70" s="163" t="s">
        <v>264</v>
      </c>
      <c r="J70" s="163" t="s">
        <v>265</v>
      </c>
      <c r="K70" s="163" t="s">
        <v>266</v>
      </c>
      <c r="L70" s="163" t="s">
        <v>267</v>
      </c>
      <c r="M70" s="52" t="s">
        <v>268</v>
      </c>
      <c r="N70" s="52" t="s">
        <v>269</v>
      </c>
      <c r="O70" s="164">
        <v>32</v>
      </c>
      <c r="P70" s="159" t="s">
        <v>46</v>
      </c>
      <c r="Q70" s="165">
        <f>IFERROR(VLOOKUP(O70*$Q$10*$R$10,Sheet1!$A$3:$B$81,2,1),0)</f>
        <v>29000</v>
      </c>
      <c r="R70" s="166">
        <f>IFERROR(VLOOKUP(O70*$Q$11*$R$11,Sheet1!$E$3:$F$195,2),0)</f>
        <v>129</v>
      </c>
      <c r="S70" s="164">
        <f t="shared" si="22"/>
        <v>9.92</v>
      </c>
      <c r="T70" s="167">
        <f t="shared" si="23"/>
        <v>0.31</v>
      </c>
      <c r="U70" s="58">
        <v>10</v>
      </c>
      <c r="V70" s="58">
        <v>10</v>
      </c>
      <c r="W70" s="58"/>
      <c r="X70" s="58"/>
      <c r="Y70" s="58"/>
      <c r="Z70" s="58"/>
      <c r="AA70" s="58">
        <v>10</v>
      </c>
      <c r="AB70" s="58"/>
      <c r="AC70" s="58"/>
      <c r="AD70" s="39">
        <f t="shared" si="24"/>
        <v>30</v>
      </c>
      <c r="AE70" s="59">
        <f t="shared" si="6"/>
        <v>297.60000000000002</v>
      </c>
      <c r="AF70" s="60">
        <f t="shared" si="7"/>
        <v>0</v>
      </c>
      <c r="AG70" s="60">
        <f t="shared" si="8"/>
        <v>9</v>
      </c>
      <c r="AH70" s="60">
        <f t="shared" si="9"/>
        <v>11</v>
      </c>
      <c r="AI70" s="60">
        <f t="shared" si="10"/>
        <v>11</v>
      </c>
      <c r="AJ70" s="60">
        <f t="shared" si="11"/>
        <v>0</v>
      </c>
      <c r="AK70" s="60">
        <f t="shared" si="12"/>
        <v>0</v>
      </c>
      <c r="AL70" s="61">
        <f t="shared" si="42"/>
        <v>31</v>
      </c>
      <c r="AM70" s="43">
        <f t="shared" si="26"/>
        <v>0</v>
      </c>
      <c r="AN70" s="46">
        <f t="shared" si="27"/>
        <v>0</v>
      </c>
      <c r="AO70" s="60">
        <f t="shared" si="13"/>
        <v>0</v>
      </c>
      <c r="AP70" s="60">
        <f t="shared" si="14"/>
        <v>0</v>
      </c>
      <c r="AQ70" s="60">
        <f t="shared" si="15"/>
        <v>0</v>
      </c>
      <c r="AR70" s="60">
        <f t="shared" si="16"/>
        <v>0</v>
      </c>
      <c r="AS70" s="60">
        <f t="shared" si="17"/>
        <v>0</v>
      </c>
      <c r="AT70" s="60">
        <f t="shared" si="18"/>
        <v>0</v>
      </c>
      <c r="AU70" s="62">
        <f t="shared" si="28"/>
        <v>0</v>
      </c>
      <c r="AV70" s="168">
        <f t="shared" si="43"/>
        <v>0</v>
      </c>
      <c r="AW70" s="168">
        <f t="shared" si="44"/>
        <v>9</v>
      </c>
      <c r="AX70" s="168">
        <f t="shared" si="45"/>
        <v>11</v>
      </c>
      <c r="AY70" s="168">
        <f t="shared" si="46"/>
        <v>11</v>
      </c>
      <c r="AZ70" s="168">
        <f t="shared" si="47"/>
        <v>0</v>
      </c>
      <c r="BA70" s="168">
        <f t="shared" si="48"/>
        <v>0</v>
      </c>
      <c r="BB70" s="169">
        <f t="shared" si="35"/>
        <v>31</v>
      </c>
      <c r="BC70" s="170">
        <f t="shared" si="21"/>
        <v>307.52</v>
      </c>
      <c r="BD70" s="172" t="e">
        <f>VLOOKUP(#REF!,'[2]NA JDA Product Hierarchy'!$N:$O,2,0)</f>
        <v>#REF!</v>
      </c>
    </row>
    <row r="71" spans="1:56" s="15" customFormat="1" ht="12.75" hidden="1" customHeight="1" x14ac:dyDescent="0.2">
      <c r="A71" s="47" t="str">
        <f t="shared" si="5"/>
        <v>A93K19KAUD0TRUE WHITE A000</v>
      </c>
      <c r="B71" s="111" t="s">
        <v>105</v>
      </c>
      <c r="C71" s="113">
        <v>44322</v>
      </c>
      <c r="D71" s="113"/>
      <c r="E71" s="50"/>
      <c r="F71" s="106" t="s">
        <v>90</v>
      </c>
      <c r="G71" s="51" t="s">
        <v>108</v>
      </c>
      <c r="H71" s="52" t="s">
        <v>193</v>
      </c>
      <c r="I71" s="53" t="s">
        <v>270</v>
      </c>
      <c r="J71" s="53" t="s">
        <v>271</v>
      </c>
      <c r="K71" s="53" t="s">
        <v>112</v>
      </c>
      <c r="L71" s="53" t="s">
        <v>113</v>
      </c>
      <c r="M71" s="52" t="s">
        <v>114</v>
      </c>
      <c r="N71" s="52" t="s">
        <v>115</v>
      </c>
      <c r="O71" s="54">
        <v>29</v>
      </c>
      <c r="P71" s="52" t="s">
        <v>43</v>
      </c>
      <c r="Q71" s="55">
        <f>IFERROR(VLOOKUP(O71*$Q$10*$R$10,Sheet1!$A$3:$B$81,2,1),0)</f>
        <v>19000</v>
      </c>
      <c r="R71" s="56">
        <f>IFERROR(VLOOKUP(O71*$Q$11*$R$11,Sheet1!$E$3:$F$195,2),0)</f>
        <v>119</v>
      </c>
      <c r="S71" s="54">
        <f t="shared" si="22"/>
        <v>8.99</v>
      </c>
      <c r="T71" s="114">
        <f t="shared" si="23"/>
        <v>0.31</v>
      </c>
      <c r="U71" s="58"/>
      <c r="V71" s="58"/>
      <c r="W71" s="58"/>
      <c r="X71" s="58"/>
      <c r="Y71" s="58"/>
      <c r="Z71" s="58"/>
      <c r="AA71" s="58"/>
      <c r="AB71" s="58"/>
      <c r="AC71" s="58"/>
      <c r="AD71" s="39">
        <f t="shared" si="24"/>
        <v>0</v>
      </c>
      <c r="AE71" s="59">
        <f t="shared" si="6"/>
        <v>0</v>
      </c>
      <c r="AF71" s="60">
        <f t="shared" si="7"/>
        <v>0</v>
      </c>
      <c r="AG71" s="60">
        <f t="shared" si="8"/>
        <v>0</v>
      </c>
      <c r="AH71" s="60">
        <f t="shared" si="9"/>
        <v>0</v>
      </c>
      <c r="AI71" s="60">
        <f t="shared" si="10"/>
        <v>0</v>
      </c>
      <c r="AJ71" s="60">
        <f t="shared" si="11"/>
        <v>0</v>
      </c>
      <c r="AK71" s="60">
        <f t="shared" si="12"/>
        <v>0</v>
      </c>
      <c r="AL71" s="61">
        <f t="shared" si="42"/>
        <v>0</v>
      </c>
      <c r="AM71" s="43">
        <f t="shared" si="26"/>
        <v>0</v>
      </c>
      <c r="AN71" s="46">
        <f t="shared" si="27"/>
        <v>0</v>
      </c>
      <c r="AO71" s="60">
        <f t="shared" si="13"/>
        <v>0</v>
      </c>
      <c r="AP71" s="60">
        <f t="shared" si="14"/>
        <v>0</v>
      </c>
      <c r="AQ71" s="60">
        <f t="shared" si="15"/>
        <v>0</v>
      </c>
      <c r="AR71" s="60">
        <f t="shared" si="16"/>
        <v>0</v>
      </c>
      <c r="AS71" s="60">
        <f t="shared" si="17"/>
        <v>0</v>
      </c>
      <c r="AT71" s="60">
        <f t="shared" si="18"/>
        <v>0</v>
      </c>
      <c r="AU71" s="62">
        <f t="shared" si="28"/>
        <v>0</v>
      </c>
      <c r="AV71" s="63">
        <f t="shared" si="43"/>
        <v>0</v>
      </c>
      <c r="AW71" s="63">
        <f t="shared" si="44"/>
        <v>0</v>
      </c>
      <c r="AX71" s="63">
        <f t="shared" si="45"/>
        <v>0</v>
      </c>
      <c r="AY71" s="63">
        <f t="shared" si="46"/>
        <v>0</v>
      </c>
      <c r="AZ71" s="63">
        <f t="shared" si="47"/>
        <v>0</v>
      </c>
      <c r="BA71" s="63">
        <f t="shared" si="48"/>
        <v>0</v>
      </c>
      <c r="BB71" s="64">
        <f t="shared" si="35"/>
        <v>0</v>
      </c>
      <c r="BC71" s="65">
        <f t="shared" si="21"/>
        <v>0</v>
      </c>
      <c r="BD71" s="66"/>
    </row>
    <row r="72" spans="1:56" s="15" customFormat="1" ht="12.75" hidden="1" customHeight="1" x14ac:dyDescent="0.2">
      <c r="A72" s="47" t="str">
        <f t="shared" si="5"/>
        <v>H02W00KA6W0BALLERINA</v>
      </c>
      <c r="B72" s="111" t="s">
        <v>105</v>
      </c>
      <c r="C72" s="113">
        <v>44322</v>
      </c>
      <c r="D72" s="113"/>
      <c r="E72" s="50"/>
      <c r="F72" s="106" t="s">
        <v>90</v>
      </c>
      <c r="G72" s="51" t="s">
        <v>272</v>
      </c>
      <c r="H72" s="52" t="s">
        <v>273</v>
      </c>
      <c r="I72" s="53" t="s">
        <v>274</v>
      </c>
      <c r="J72" s="53" t="s">
        <v>275</v>
      </c>
      <c r="K72" s="53" t="s">
        <v>276</v>
      </c>
      <c r="L72" s="53" t="s">
        <v>277</v>
      </c>
      <c r="M72" s="52" t="s">
        <v>278</v>
      </c>
      <c r="N72" s="52" t="s">
        <v>91</v>
      </c>
      <c r="O72" s="54">
        <v>22</v>
      </c>
      <c r="P72" s="52" t="s">
        <v>43</v>
      </c>
      <c r="Q72" s="55">
        <f>IFERROR(VLOOKUP(O72*$Q$10*$R$10,Sheet1!$A$3:$B$81,2,1),0)</f>
        <v>19000</v>
      </c>
      <c r="R72" s="56">
        <f>IFERROR(VLOOKUP(O72*$Q$11*$R$11,Sheet1!$E$3:$F$195,2),0)</f>
        <v>89</v>
      </c>
      <c r="S72" s="54">
        <f t="shared" si="22"/>
        <v>6.82</v>
      </c>
      <c r="T72" s="114">
        <f t="shared" si="23"/>
        <v>0.31</v>
      </c>
      <c r="U72" s="58"/>
      <c r="V72" s="58"/>
      <c r="W72" s="58"/>
      <c r="X72" s="58"/>
      <c r="Y72" s="58"/>
      <c r="Z72" s="58"/>
      <c r="AA72" s="58"/>
      <c r="AB72" s="58"/>
      <c r="AC72" s="58"/>
      <c r="AD72" s="39">
        <f t="shared" si="24"/>
        <v>0</v>
      </c>
      <c r="AE72" s="59">
        <f t="shared" si="6"/>
        <v>0</v>
      </c>
      <c r="AF72" s="60">
        <f t="shared" si="7"/>
        <v>0</v>
      </c>
      <c r="AG72" s="60">
        <f t="shared" si="8"/>
        <v>0</v>
      </c>
      <c r="AH72" s="60">
        <f t="shared" si="9"/>
        <v>0</v>
      </c>
      <c r="AI72" s="60">
        <f t="shared" si="10"/>
        <v>0</v>
      </c>
      <c r="AJ72" s="60">
        <f t="shared" si="11"/>
        <v>0</v>
      </c>
      <c r="AK72" s="60">
        <f t="shared" si="12"/>
        <v>0</v>
      </c>
      <c r="AL72" s="61">
        <f t="shared" si="42"/>
        <v>0</v>
      </c>
      <c r="AM72" s="43">
        <f t="shared" si="26"/>
        <v>0</v>
      </c>
      <c r="AN72" s="46">
        <f t="shared" si="27"/>
        <v>0</v>
      </c>
      <c r="AO72" s="60">
        <f t="shared" si="13"/>
        <v>0</v>
      </c>
      <c r="AP72" s="60">
        <f t="shared" si="14"/>
        <v>0</v>
      </c>
      <c r="AQ72" s="60">
        <f t="shared" si="15"/>
        <v>0</v>
      </c>
      <c r="AR72" s="60">
        <f t="shared" si="16"/>
        <v>0</v>
      </c>
      <c r="AS72" s="60">
        <f t="shared" si="17"/>
        <v>0</v>
      </c>
      <c r="AT72" s="60">
        <f t="shared" si="18"/>
        <v>0</v>
      </c>
      <c r="AU72" s="62">
        <f t="shared" si="28"/>
        <v>0</v>
      </c>
      <c r="AV72" s="63">
        <f t="shared" si="43"/>
        <v>0</v>
      </c>
      <c r="AW72" s="63">
        <f t="shared" si="44"/>
        <v>0</v>
      </c>
      <c r="AX72" s="63">
        <f t="shared" si="45"/>
        <v>0</v>
      </c>
      <c r="AY72" s="63">
        <f t="shared" si="46"/>
        <v>0</v>
      </c>
      <c r="AZ72" s="63">
        <f t="shared" si="47"/>
        <v>0</v>
      </c>
      <c r="BA72" s="63">
        <f t="shared" si="48"/>
        <v>0</v>
      </c>
      <c r="BB72" s="64">
        <f t="shared" si="35"/>
        <v>0</v>
      </c>
      <c r="BC72" s="65">
        <f t="shared" si="21"/>
        <v>0</v>
      </c>
      <c r="BD72" s="66"/>
    </row>
    <row r="73" spans="1:56" s="15" customFormat="1" ht="12.75" hidden="1" customHeight="1" x14ac:dyDescent="0.2">
      <c r="A73" s="47" t="str">
        <f t="shared" si="5"/>
        <v>H02W00KA6W0FROSTED BLUE</v>
      </c>
      <c r="B73" s="111" t="s">
        <v>105</v>
      </c>
      <c r="C73" s="113">
        <v>44322</v>
      </c>
      <c r="D73" s="113"/>
      <c r="E73" s="50"/>
      <c r="F73" s="106" t="s">
        <v>90</v>
      </c>
      <c r="G73" s="51" t="s">
        <v>272</v>
      </c>
      <c r="H73" s="52" t="s">
        <v>273</v>
      </c>
      <c r="I73" s="53" t="s">
        <v>274</v>
      </c>
      <c r="J73" s="53" t="s">
        <v>275</v>
      </c>
      <c r="K73" s="53" t="s">
        <v>279</v>
      </c>
      <c r="L73" s="53" t="s">
        <v>280</v>
      </c>
      <c r="M73" s="52" t="s">
        <v>278</v>
      </c>
      <c r="N73" s="52" t="s">
        <v>91</v>
      </c>
      <c r="O73" s="54">
        <v>22</v>
      </c>
      <c r="P73" s="52" t="s">
        <v>43</v>
      </c>
      <c r="Q73" s="55">
        <f>IFERROR(VLOOKUP(O73*$Q$10*$R$10,Sheet1!$A$3:$B$81,2,1),0)</f>
        <v>19000</v>
      </c>
      <c r="R73" s="56">
        <f>IFERROR(VLOOKUP(O73*$Q$11*$R$11,Sheet1!$E$3:$F$195,2),0)</f>
        <v>89</v>
      </c>
      <c r="S73" s="54">
        <f t="shared" si="22"/>
        <v>6.82</v>
      </c>
      <c r="T73" s="114">
        <f t="shared" si="23"/>
        <v>0.31</v>
      </c>
      <c r="U73" s="58"/>
      <c r="V73" s="58"/>
      <c r="W73" s="58"/>
      <c r="X73" s="58"/>
      <c r="Y73" s="58"/>
      <c r="Z73" s="58"/>
      <c r="AA73" s="58"/>
      <c r="AB73" s="58"/>
      <c r="AC73" s="58"/>
      <c r="AD73" s="39">
        <f t="shared" si="24"/>
        <v>0</v>
      </c>
      <c r="AE73" s="59">
        <f t="shared" si="6"/>
        <v>0</v>
      </c>
      <c r="AF73" s="60">
        <f t="shared" si="7"/>
        <v>0</v>
      </c>
      <c r="AG73" s="60">
        <f t="shared" si="8"/>
        <v>0</v>
      </c>
      <c r="AH73" s="60">
        <f t="shared" si="9"/>
        <v>0</v>
      </c>
      <c r="AI73" s="60">
        <f t="shared" si="10"/>
        <v>0</v>
      </c>
      <c r="AJ73" s="60">
        <f t="shared" si="11"/>
        <v>0</v>
      </c>
      <c r="AK73" s="60">
        <f t="shared" si="12"/>
        <v>0</v>
      </c>
      <c r="AL73" s="61">
        <f t="shared" si="42"/>
        <v>0</v>
      </c>
      <c r="AM73" s="43">
        <f t="shared" si="26"/>
        <v>0</v>
      </c>
      <c r="AN73" s="46">
        <f t="shared" si="27"/>
        <v>0</v>
      </c>
      <c r="AO73" s="60">
        <f t="shared" si="13"/>
        <v>0</v>
      </c>
      <c r="AP73" s="60">
        <f t="shared" si="14"/>
        <v>0</v>
      </c>
      <c r="AQ73" s="60">
        <f t="shared" si="15"/>
        <v>0</v>
      </c>
      <c r="AR73" s="60">
        <f t="shared" si="16"/>
        <v>0</v>
      </c>
      <c r="AS73" s="60">
        <f t="shared" si="17"/>
        <v>0</v>
      </c>
      <c r="AT73" s="60">
        <f t="shared" si="18"/>
        <v>0</v>
      </c>
      <c r="AU73" s="62">
        <f t="shared" si="28"/>
        <v>0</v>
      </c>
      <c r="AV73" s="63">
        <f t="shared" si="43"/>
        <v>0</v>
      </c>
      <c r="AW73" s="63">
        <f t="shared" si="44"/>
        <v>0</v>
      </c>
      <c r="AX73" s="63">
        <f t="shared" si="45"/>
        <v>0</v>
      </c>
      <c r="AY73" s="63">
        <f t="shared" si="46"/>
        <v>0</v>
      </c>
      <c r="AZ73" s="63">
        <f t="shared" si="47"/>
        <v>0</v>
      </c>
      <c r="BA73" s="63">
        <f t="shared" si="48"/>
        <v>0</v>
      </c>
      <c r="BB73" s="64">
        <f t="shared" si="35"/>
        <v>0</v>
      </c>
      <c r="BC73" s="65">
        <f t="shared" si="21"/>
        <v>0</v>
      </c>
      <c r="BD73" s="66"/>
    </row>
    <row r="74" spans="1:56" s="15" customFormat="1" ht="12.75" hidden="1" customHeight="1" x14ac:dyDescent="0.2">
      <c r="A74" s="47" t="str">
        <f t="shared" si="5"/>
        <v>H02W00KA6W0LIGHT STONE HEATHER</v>
      </c>
      <c r="B74" s="111" t="s">
        <v>105</v>
      </c>
      <c r="C74" s="113">
        <v>44322</v>
      </c>
      <c r="D74" s="113"/>
      <c r="E74" s="50"/>
      <c r="F74" s="106" t="s">
        <v>90</v>
      </c>
      <c r="G74" s="51" t="s">
        <v>272</v>
      </c>
      <c r="H74" s="52" t="s">
        <v>273</v>
      </c>
      <c r="I74" s="53" t="s">
        <v>274</v>
      </c>
      <c r="J74" s="53" t="s">
        <v>275</v>
      </c>
      <c r="K74" s="53" t="s">
        <v>149</v>
      </c>
      <c r="L74" s="53" t="s">
        <v>150</v>
      </c>
      <c r="M74" s="52" t="s">
        <v>278</v>
      </c>
      <c r="N74" s="52" t="s">
        <v>91</v>
      </c>
      <c r="O74" s="54">
        <v>22</v>
      </c>
      <c r="P74" s="52" t="s">
        <v>43</v>
      </c>
      <c r="Q74" s="55">
        <f>IFERROR(VLOOKUP(O74*$Q$10*$R$10,Sheet1!$A$3:$B$81,2,1),0)</f>
        <v>19000</v>
      </c>
      <c r="R74" s="56">
        <f>IFERROR(VLOOKUP(O74*$Q$11*$R$11,Sheet1!$E$3:$F$195,2),0)</f>
        <v>89</v>
      </c>
      <c r="S74" s="54">
        <f t="shared" si="22"/>
        <v>6.82</v>
      </c>
      <c r="T74" s="114">
        <f t="shared" si="23"/>
        <v>0.31</v>
      </c>
      <c r="U74" s="58"/>
      <c r="V74" s="58"/>
      <c r="W74" s="58"/>
      <c r="X74" s="58"/>
      <c r="Y74" s="58"/>
      <c r="Z74" s="58"/>
      <c r="AA74" s="58"/>
      <c r="AB74" s="58"/>
      <c r="AC74" s="58"/>
      <c r="AD74" s="39">
        <f t="shared" si="24"/>
        <v>0</v>
      </c>
      <c r="AE74" s="59">
        <f t="shared" si="6"/>
        <v>0</v>
      </c>
      <c r="AF74" s="60">
        <f t="shared" si="7"/>
        <v>0</v>
      </c>
      <c r="AG74" s="60">
        <f t="shared" si="8"/>
        <v>0</v>
      </c>
      <c r="AH74" s="60">
        <f t="shared" si="9"/>
        <v>0</v>
      </c>
      <c r="AI74" s="60">
        <f t="shared" si="10"/>
        <v>0</v>
      </c>
      <c r="AJ74" s="60">
        <f t="shared" si="11"/>
        <v>0</v>
      </c>
      <c r="AK74" s="60">
        <f t="shared" si="12"/>
        <v>0</v>
      </c>
      <c r="AL74" s="61">
        <f t="shared" si="42"/>
        <v>0</v>
      </c>
      <c r="AM74" s="43">
        <f t="shared" si="26"/>
        <v>0</v>
      </c>
      <c r="AN74" s="46">
        <f t="shared" si="27"/>
        <v>0</v>
      </c>
      <c r="AO74" s="60">
        <f t="shared" si="13"/>
        <v>0</v>
      </c>
      <c r="AP74" s="60">
        <f t="shared" si="14"/>
        <v>0</v>
      </c>
      <c r="AQ74" s="60">
        <f t="shared" si="15"/>
        <v>0</v>
      </c>
      <c r="AR74" s="60">
        <f t="shared" si="16"/>
        <v>0</v>
      </c>
      <c r="AS74" s="60">
        <f t="shared" si="17"/>
        <v>0</v>
      </c>
      <c r="AT74" s="60">
        <f t="shared" si="18"/>
        <v>0</v>
      </c>
      <c r="AU74" s="62">
        <f t="shared" si="28"/>
        <v>0</v>
      </c>
      <c r="AV74" s="63">
        <f t="shared" si="43"/>
        <v>0</v>
      </c>
      <c r="AW74" s="63">
        <f t="shared" si="44"/>
        <v>0</v>
      </c>
      <c r="AX74" s="63">
        <f t="shared" si="45"/>
        <v>0</v>
      </c>
      <c r="AY74" s="63">
        <f t="shared" si="46"/>
        <v>0</v>
      </c>
      <c r="AZ74" s="63">
        <f t="shared" si="47"/>
        <v>0</v>
      </c>
      <c r="BA74" s="63">
        <f t="shared" si="48"/>
        <v>0</v>
      </c>
      <c r="BB74" s="64">
        <f t="shared" si="35"/>
        <v>0</v>
      </c>
      <c r="BC74" s="65">
        <f t="shared" si="21"/>
        <v>0</v>
      </c>
      <c r="BD74" s="66"/>
    </row>
    <row r="75" spans="1:56" s="15" customFormat="1" ht="12.75" hidden="1" customHeight="1" x14ac:dyDescent="0.2">
      <c r="A75" s="47" t="str">
        <f t="shared" si="5"/>
        <v>H02W01KA6W0BALLERINA</v>
      </c>
      <c r="B75" s="111" t="s">
        <v>105</v>
      </c>
      <c r="C75" s="113">
        <v>44322</v>
      </c>
      <c r="D75" s="113"/>
      <c r="E75" s="50"/>
      <c r="F75" s="106" t="s">
        <v>90</v>
      </c>
      <c r="G75" s="51" t="s">
        <v>272</v>
      </c>
      <c r="H75" s="52" t="s">
        <v>273</v>
      </c>
      <c r="I75" s="53" t="s">
        <v>281</v>
      </c>
      <c r="J75" s="53" t="s">
        <v>282</v>
      </c>
      <c r="K75" s="53" t="s">
        <v>276</v>
      </c>
      <c r="L75" s="53" t="s">
        <v>277</v>
      </c>
      <c r="M75" s="52" t="s">
        <v>278</v>
      </c>
      <c r="N75" s="52" t="s">
        <v>91</v>
      </c>
      <c r="O75" s="54">
        <v>18</v>
      </c>
      <c r="P75" s="52" t="s">
        <v>43</v>
      </c>
      <c r="Q75" s="55">
        <f>IFERROR(VLOOKUP(O75*$Q$10*$R$10,Sheet1!$A$3:$B$81,2,1),0)</f>
        <v>9000</v>
      </c>
      <c r="R75" s="56">
        <f>IFERROR(VLOOKUP(O75*$Q$11*$R$11,Sheet1!$E$3:$F$195,2),0)</f>
        <v>69</v>
      </c>
      <c r="S75" s="54">
        <f t="shared" si="22"/>
        <v>5.58</v>
      </c>
      <c r="T75" s="114">
        <f t="shared" si="23"/>
        <v>0.31</v>
      </c>
      <c r="U75" s="58"/>
      <c r="V75" s="58"/>
      <c r="W75" s="58"/>
      <c r="X75" s="58"/>
      <c r="Y75" s="58"/>
      <c r="Z75" s="58"/>
      <c r="AA75" s="58"/>
      <c r="AB75" s="58"/>
      <c r="AC75" s="58"/>
      <c r="AD75" s="39">
        <f t="shared" si="24"/>
        <v>0</v>
      </c>
      <c r="AE75" s="59">
        <f t="shared" si="6"/>
        <v>0</v>
      </c>
      <c r="AF75" s="60">
        <f t="shared" si="7"/>
        <v>0</v>
      </c>
      <c r="AG75" s="60">
        <f t="shared" si="8"/>
        <v>0</v>
      </c>
      <c r="AH75" s="60">
        <f t="shared" si="9"/>
        <v>0</v>
      </c>
      <c r="AI75" s="60">
        <f t="shared" si="10"/>
        <v>0</v>
      </c>
      <c r="AJ75" s="60">
        <f t="shared" si="11"/>
        <v>0</v>
      </c>
      <c r="AK75" s="60">
        <f t="shared" si="12"/>
        <v>0</v>
      </c>
      <c r="AL75" s="61">
        <f t="shared" si="42"/>
        <v>0</v>
      </c>
      <c r="AM75" s="43">
        <f t="shared" si="26"/>
        <v>0</v>
      </c>
      <c r="AN75" s="46">
        <f t="shared" si="27"/>
        <v>0</v>
      </c>
      <c r="AO75" s="60">
        <f t="shared" si="13"/>
        <v>0</v>
      </c>
      <c r="AP75" s="60">
        <f t="shared" si="14"/>
        <v>0</v>
      </c>
      <c r="AQ75" s="60">
        <f t="shared" si="15"/>
        <v>0</v>
      </c>
      <c r="AR75" s="60">
        <f t="shared" si="16"/>
        <v>0</v>
      </c>
      <c r="AS75" s="60">
        <f t="shared" si="17"/>
        <v>0</v>
      </c>
      <c r="AT75" s="60">
        <f t="shared" si="18"/>
        <v>0</v>
      </c>
      <c r="AU75" s="62">
        <f t="shared" si="28"/>
        <v>0</v>
      </c>
      <c r="AV75" s="63">
        <f t="shared" si="43"/>
        <v>0</v>
      </c>
      <c r="AW75" s="63">
        <f t="shared" si="44"/>
        <v>0</v>
      </c>
      <c r="AX75" s="63">
        <f t="shared" si="45"/>
        <v>0</v>
      </c>
      <c r="AY75" s="63">
        <f t="shared" si="46"/>
        <v>0</v>
      </c>
      <c r="AZ75" s="63">
        <f t="shared" si="47"/>
        <v>0</v>
      </c>
      <c r="BA75" s="63">
        <f t="shared" si="48"/>
        <v>0</v>
      </c>
      <c r="BB75" s="64">
        <f t="shared" si="35"/>
        <v>0</v>
      </c>
      <c r="BC75" s="65">
        <f t="shared" si="21"/>
        <v>0</v>
      </c>
      <c r="BD75" s="66"/>
    </row>
    <row r="76" spans="1:56" s="15" customFormat="1" ht="12.75" hidden="1" customHeight="1" x14ac:dyDescent="0.2">
      <c r="A76" s="47" t="str">
        <f t="shared" si="5"/>
        <v>H02W01KA6W0FROSTED BLUE</v>
      </c>
      <c r="B76" s="111" t="s">
        <v>105</v>
      </c>
      <c r="C76" s="113">
        <v>44322</v>
      </c>
      <c r="D76" s="113"/>
      <c r="E76" s="50"/>
      <c r="F76" s="106" t="s">
        <v>90</v>
      </c>
      <c r="G76" s="51" t="s">
        <v>272</v>
      </c>
      <c r="H76" s="52" t="s">
        <v>273</v>
      </c>
      <c r="I76" s="53" t="s">
        <v>281</v>
      </c>
      <c r="J76" s="53" t="s">
        <v>282</v>
      </c>
      <c r="K76" s="53" t="s">
        <v>279</v>
      </c>
      <c r="L76" s="53" t="s">
        <v>280</v>
      </c>
      <c r="M76" s="52" t="s">
        <v>278</v>
      </c>
      <c r="N76" s="52" t="s">
        <v>91</v>
      </c>
      <c r="O76" s="54">
        <v>18</v>
      </c>
      <c r="P76" s="52" t="s">
        <v>43</v>
      </c>
      <c r="Q76" s="55">
        <f>IFERROR(VLOOKUP(O76*$Q$10*$R$10,Sheet1!$A$3:$B$81,2,1),0)</f>
        <v>9000</v>
      </c>
      <c r="R76" s="56">
        <f>IFERROR(VLOOKUP(O76*$Q$11*$R$11,Sheet1!$E$3:$F$195,2),0)</f>
        <v>69</v>
      </c>
      <c r="S76" s="54">
        <f t="shared" si="22"/>
        <v>5.58</v>
      </c>
      <c r="T76" s="114">
        <f t="shared" si="23"/>
        <v>0.31</v>
      </c>
      <c r="U76" s="58"/>
      <c r="V76" s="58"/>
      <c r="W76" s="58"/>
      <c r="X76" s="58"/>
      <c r="Y76" s="58"/>
      <c r="Z76" s="58"/>
      <c r="AA76" s="58"/>
      <c r="AB76" s="58"/>
      <c r="AC76" s="58"/>
      <c r="AD76" s="39">
        <f t="shared" si="24"/>
        <v>0</v>
      </c>
      <c r="AE76" s="59">
        <f t="shared" si="6"/>
        <v>0</v>
      </c>
      <c r="AF76" s="60">
        <f t="shared" si="7"/>
        <v>0</v>
      </c>
      <c r="AG76" s="60">
        <f t="shared" si="8"/>
        <v>0</v>
      </c>
      <c r="AH76" s="60">
        <f t="shared" si="9"/>
        <v>0</v>
      </c>
      <c r="AI76" s="60">
        <f t="shared" si="10"/>
        <v>0</v>
      </c>
      <c r="AJ76" s="60">
        <f t="shared" si="11"/>
        <v>0</v>
      </c>
      <c r="AK76" s="60">
        <f t="shared" si="12"/>
        <v>0</v>
      </c>
      <c r="AL76" s="61">
        <f t="shared" si="42"/>
        <v>0</v>
      </c>
      <c r="AM76" s="43">
        <f t="shared" si="26"/>
        <v>0</v>
      </c>
      <c r="AN76" s="46">
        <f t="shared" si="27"/>
        <v>0</v>
      </c>
      <c r="AO76" s="60">
        <f t="shared" si="13"/>
        <v>0</v>
      </c>
      <c r="AP76" s="60">
        <f t="shared" si="14"/>
        <v>0</v>
      </c>
      <c r="AQ76" s="60">
        <f t="shared" si="15"/>
        <v>0</v>
      </c>
      <c r="AR76" s="60">
        <f t="shared" si="16"/>
        <v>0</v>
      </c>
      <c r="AS76" s="60">
        <f t="shared" si="17"/>
        <v>0</v>
      </c>
      <c r="AT76" s="60">
        <f t="shared" si="18"/>
        <v>0</v>
      </c>
      <c r="AU76" s="62">
        <f t="shared" si="28"/>
        <v>0</v>
      </c>
      <c r="AV76" s="63">
        <f t="shared" si="43"/>
        <v>0</v>
      </c>
      <c r="AW76" s="63">
        <f t="shared" si="44"/>
        <v>0</v>
      </c>
      <c r="AX76" s="63">
        <f t="shared" si="45"/>
        <v>0</v>
      </c>
      <c r="AY76" s="63">
        <f t="shared" si="46"/>
        <v>0</v>
      </c>
      <c r="AZ76" s="63">
        <f t="shared" si="47"/>
        <v>0</v>
      </c>
      <c r="BA76" s="63">
        <f t="shared" si="48"/>
        <v>0</v>
      </c>
      <c r="BB76" s="64">
        <f t="shared" si="35"/>
        <v>0</v>
      </c>
      <c r="BC76" s="65">
        <f t="shared" si="21"/>
        <v>0</v>
      </c>
      <c r="BD76" s="66"/>
    </row>
    <row r="77" spans="1:56" s="15" customFormat="1" ht="12.75" hidden="1" customHeight="1" x14ac:dyDescent="0.2">
      <c r="A77" s="47" t="str">
        <f t="shared" si="5"/>
        <v>H02W01KA6W0LIGHT STONE HEATHER</v>
      </c>
      <c r="B77" s="111" t="s">
        <v>105</v>
      </c>
      <c r="C77" s="113">
        <v>44322</v>
      </c>
      <c r="D77" s="113"/>
      <c r="E77" s="50"/>
      <c r="F77" s="106" t="s">
        <v>90</v>
      </c>
      <c r="G77" s="51" t="s">
        <v>272</v>
      </c>
      <c r="H77" s="52" t="s">
        <v>273</v>
      </c>
      <c r="I77" s="53" t="s">
        <v>281</v>
      </c>
      <c r="J77" s="53" t="s">
        <v>282</v>
      </c>
      <c r="K77" s="53" t="s">
        <v>149</v>
      </c>
      <c r="L77" s="53" t="s">
        <v>150</v>
      </c>
      <c r="M77" s="52" t="s">
        <v>278</v>
      </c>
      <c r="N77" s="52" t="s">
        <v>91</v>
      </c>
      <c r="O77" s="54">
        <v>18</v>
      </c>
      <c r="P77" s="52" t="s">
        <v>43</v>
      </c>
      <c r="Q77" s="55">
        <f>IFERROR(VLOOKUP(O77*$Q$10*$R$10,Sheet1!$A$3:$B$81,2,1),0)</f>
        <v>9000</v>
      </c>
      <c r="R77" s="56">
        <f>IFERROR(VLOOKUP(O77*$Q$11*$R$11,Sheet1!$E$3:$F$195,2),0)</f>
        <v>69</v>
      </c>
      <c r="S77" s="54">
        <f t="shared" si="22"/>
        <v>5.58</v>
      </c>
      <c r="T77" s="114">
        <f t="shared" si="23"/>
        <v>0.31</v>
      </c>
      <c r="U77" s="58"/>
      <c r="V77" s="58"/>
      <c r="W77" s="58"/>
      <c r="X77" s="58"/>
      <c r="Y77" s="58"/>
      <c r="Z77" s="58"/>
      <c r="AA77" s="58"/>
      <c r="AB77" s="58"/>
      <c r="AC77" s="58"/>
      <c r="AD77" s="39">
        <f t="shared" si="24"/>
        <v>0</v>
      </c>
      <c r="AE77" s="59">
        <f t="shared" si="6"/>
        <v>0</v>
      </c>
      <c r="AF77" s="60">
        <f t="shared" si="7"/>
        <v>0</v>
      </c>
      <c r="AG77" s="60">
        <f t="shared" si="8"/>
        <v>0</v>
      </c>
      <c r="AH77" s="60">
        <f t="shared" si="9"/>
        <v>0</v>
      </c>
      <c r="AI77" s="60">
        <f t="shared" si="10"/>
        <v>0</v>
      </c>
      <c r="AJ77" s="60">
        <f t="shared" si="11"/>
        <v>0</v>
      </c>
      <c r="AK77" s="60">
        <f t="shared" si="12"/>
        <v>0</v>
      </c>
      <c r="AL77" s="61">
        <f t="shared" si="42"/>
        <v>0</v>
      </c>
      <c r="AM77" s="43">
        <f t="shared" si="26"/>
        <v>0</v>
      </c>
      <c r="AN77" s="46">
        <f t="shared" si="27"/>
        <v>0</v>
      </c>
      <c r="AO77" s="60">
        <f t="shared" si="13"/>
        <v>0</v>
      </c>
      <c r="AP77" s="60">
        <f t="shared" si="14"/>
        <v>0</v>
      </c>
      <c r="AQ77" s="60">
        <f t="shared" si="15"/>
        <v>0</v>
      </c>
      <c r="AR77" s="60">
        <f t="shared" si="16"/>
        <v>0</v>
      </c>
      <c r="AS77" s="60">
        <f t="shared" si="17"/>
        <v>0</v>
      </c>
      <c r="AT77" s="60">
        <f t="shared" si="18"/>
        <v>0</v>
      </c>
      <c r="AU77" s="62">
        <f t="shared" si="28"/>
        <v>0</v>
      </c>
      <c r="AV77" s="63">
        <f t="shared" si="43"/>
        <v>0</v>
      </c>
      <c r="AW77" s="63">
        <f t="shared" si="44"/>
        <v>0</v>
      </c>
      <c r="AX77" s="63">
        <f t="shared" si="45"/>
        <v>0</v>
      </c>
      <c r="AY77" s="63">
        <f t="shared" si="46"/>
        <v>0</v>
      </c>
      <c r="AZ77" s="63">
        <f t="shared" si="47"/>
        <v>0</v>
      </c>
      <c r="BA77" s="63">
        <f t="shared" si="48"/>
        <v>0</v>
      </c>
      <c r="BB77" s="64">
        <f t="shared" si="35"/>
        <v>0</v>
      </c>
      <c r="BC77" s="65">
        <f t="shared" si="21"/>
        <v>0</v>
      </c>
      <c r="BD77" s="66"/>
    </row>
    <row r="78" spans="1:56" s="15" customFormat="1" ht="12.75" hidden="1" customHeight="1" x14ac:dyDescent="0.2">
      <c r="A78" s="47" t="str">
        <f t="shared" si="5"/>
        <v>H1RJ02WB310GREEN CAMOUFLAGE</v>
      </c>
      <c r="B78" s="111" t="s">
        <v>105</v>
      </c>
      <c r="C78" s="113">
        <v>44322</v>
      </c>
      <c r="D78" s="113"/>
      <c r="E78" s="50"/>
      <c r="F78" s="106" t="s">
        <v>118</v>
      </c>
      <c r="G78" s="51" t="s">
        <v>272</v>
      </c>
      <c r="H78" s="52" t="s">
        <v>283</v>
      </c>
      <c r="I78" s="53" t="s">
        <v>284</v>
      </c>
      <c r="J78" s="53" t="s">
        <v>285</v>
      </c>
      <c r="K78" s="53" t="s">
        <v>286</v>
      </c>
      <c r="L78" s="53" t="s">
        <v>287</v>
      </c>
      <c r="M78" s="52" t="s">
        <v>288</v>
      </c>
      <c r="N78" s="52" t="s">
        <v>91</v>
      </c>
      <c r="O78" s="54">
        <v>59</v>
      </c>
      <c r="P78" s="52" t="s">
        <v>2011</v>
      </c>
      <c r="Q78" s="55">
        <f>IFERROR(VLOOKUP(O78*$Q$10*$R$10,Sheet1!$A$3:$B$81,2,1),0)</f>
        <v>49000</v>
      </c>
      <c r="R78" s="56">
        <f>IFERROR(VLOOKUP(O78*$Q$11*$R$11,Sheet1!$E$3:$F$195,2),0)</f>
        <v>239</v>
      </c>
      <c r="S78" s="54">
        <f t="shared" si="22"/>
        <v>18.29</v>
      </c>
      <c r="T78" s="114">
        <f t="shared" si="23"/>
        <v>0.31</v>
      </c>
      <c r="U78" s="58"/>
      <c r="V78" s="58"/>
      <c r="W78" s="58"/>
      <c r="X78" s="58"/>
      <c r="Y78" s="58"/>
      <c r="Z78" s="58"/>
      <c r="AA78" s="58"/>
      <c r="AB78" s="58"/>
      <c r="AC78" s="58"/>
      <c r="AD78" s="39">
        <f t="shared" si="24"/>
        <v>0</v>
      </c>
      <c r="AE78" s="59">
        <f t="shared" si="6"/>
        <v>0</v>
      </c>
      <c r="AF78" s="60">
        <f t="shared" si="7"/>
        <v>0</v>
      </c>
      <c r="AG78" s="60">
        <f t="shared" si="8"/>
        <v>0</v>
      </c>
      <c r="AH78" s="60">
        <f t="shared" si="9"/>
        <v>0</v>
      </c>
      <c r="AI78" s="60">
        <f t="shared" si="10"/>
        <v>0</v>
      </c>
      <c r="AJ78" s="60">
        <f t="shared" si="11"/>
        <v>0</v>
      </c>
      <c r="AK78" s="60">
        <f t="shared" si="12"/>
        <v>0</v>
      </c>
      <c r="AL78" s="61">
        <f t="shared" si="42"/>
        <v>0</v>
      </c>
      <c r="AM78" s="43">
        <f t="shared" si="26"/>
        <v>0</v>
      </c>
      <c r="AN78" s="46">
        <f t="shared" si="27"/>
        <v>0</v>
      </c>
      <c r="AO78" s="60">
        <f t="shared" si="13"/>
        <v>0</v>
      </c>
      <c r="AP78" s="60">
        <f t="shared" si="14"/>
        <v>0</v>
      </c>
      <c r="AQ78" s="60">
        <f t="shared" si="15"/>
        <v>0</v>
      </c>
      <c r="AR78" s="60">
        <f t="shared" si="16"/>
        <v>0</v>
      </c>
      <c r="AS78" s="60">
        <f t="shared" si="17"/>
        <v>0</v>
      </c>
      <c r="AT78" s="60">
        <f t="shared" si="18"/>
        <v>0</v>
      </c>
      <c r="AU78" s="62">
        <f t="shared" si="28"/>
        <v>0</v>
      </c>
      <c r="AV78" s="63">
        <f t="shared" si="43"/>
        <v>0</v>
      </c>
      <c r="AW78" s="63">
        <f t="shared" si="44"/>
        <v>0</v>
      </c>
      <c r="AX78" s="63">
        <f t="shared" si="45"/>
        <v>0</v>
      </c>
      <c r="AY78" s="63">
        <f t="shared" si="46"/>
        <v>0</v>
      </c>
      <c r="AZ78" s="63">
        <f t="shared" si="47"/>
        <v>0</v>
      </c>
      <c r="BA78" s="63">
        <f t="shared" si="48"/>
        <v>0</v>
      </c>
      <c r="BB78" s="64">
        <f t="shared" si="35"/>
        <v>0</v>
      </c>
      <c r="BC78" s="65">
        <f t="shared" si="21"/>
        <v>0</v>
      </c>
      <c r="BD78" s="66"/>
    </row>
    <row r="79" spans="1:56" s="15" customFormat="1" ht="12.75" hidden="1" customHeight="1" x14ac:dyDescent="0.2">
      <c r="A79" s="47" t="str">
        <f t="shared" si="5"/>
        <v>H1RJ03WB310GREEN CAMOUFLAGE</v>
      </c>
      <c r="B79" s="111" t="s">
        <v>105</v>
      </c>
      <c r="C79" s="113">
        <v>44322</v>
      </c>
      <c r="D79" s="113"/>
      <c r="E79" s="50"/>
      <c r="F79" s="106" t="s">
        <v>118</v>
      </c>
      <c r="G79" s="51" t="s">
        <v>272</v>
      </c>
      <c r="H79" s="52" t="s">
        <v>283</v>
      </c>
      <c r="I79" s="53" t="s">
        <v>289</v>
      </c>
      <c r="J79" s="53" t="s">
        <v>290</v>
      </c>
      <c r="K79" s="53" t="s">
        <v>286</v>
      </c>
      <c r="L79" s="53" t="s">
        <v>287</v>
      </c>
      <c r="M79" s="52" t="s">
        <v>288</v>
      </c>
      <c r="N79" s="52" t="s">
        <v>91</v>
      </c>
      <c r="O79" s="54">
        <v>49</v>
      </c>
      <c r="P79" s="52" t="s">
        <v>2011</v>
      </c>
      <c r="Q79" s="55">
        <f>IFERROR(VLOOKUP(O79*$Q$10*$R$10,Sheet1!$A$3:$B$81,2,1),0)</f>
        <v>39000</v>
      </c>
      <c r="R79" s="56">
        <f>IFERROR(VLOOKUP(O79*$Q$11*$R$11,Sheet1!$E$3:$F$195,2),0)</f>
        <v>199</v>
      </c>
      <c r="S79" s="54">
        <f t="shared" si="22"/>
        <v>15.19</v>
      </c>
      <c r="T79" s="114">
        <f t="shared" si="23"/>
        <v>0.31</v>
      </c>
      <c r="U79" s="58"/>
      <c r="V79" s="58"/>
      <c r="W79" s="58"/>
      <c r="X79" s="58"/>
      <c r="Y79" s="58"/>
      <c r="Z79" s="58"/>
      <c r="AA79" s="58"/>
      <c r="AB79" s="58"/>
      <c r="AC79" s="58"/>
      <c r="AD79" s="39">
        <f t="shared" si="24"/>
        <v>0</v>
      </c>
      <c r="AE79" s="59">
        <f t="shared" si="6"/>
        <v>0</v>
      </c>
      <c r="AF79" s="60">
        <f t="shared" si="7"/>
        <v>0</v>
      </c>
      <c r="AG79" s="60">
        <f t="shared" si="8"/>
        <v>0</v>
      </c>
      <c r="AH79" s="60">
        <f t="shared" si="9"/>
        <v>0</v>
      </c>
      <c r="AI79" s="60">
        <f t="shared" si="10"/>
        <v>0</v>
      </c>
      <c r="AJ79" s="60">
        <f t="shared" si="11"/>
        <v>0</v>
      </c>
      <c r="AK79" s="60">
        <f t="shared" si="12"/>
        <v>0</v>
      </c>
      <c r="AL79" s="61">
        <f t="shared" si="42"/>
        <v>0</v>
      </c>
      <c r="AM79" s="43">
        <f t="shared" si="26"/>
        <v>0</v>
      </c>
      <c r="AN79" s="46">
        <f t="shared" si="27"/>
        <v>0</v>
      </c>
      <c r="AO79" s="60">
        <f t="shared" si="13"/>
        <v>0</v>
      </c>
      <c r="AP79" s="60">
        <f t="shared" si="14"/>
        <v>0</v>
      </c>
      <c r="AQ79" s="60">
        <f t="shared" si="15"/>
        <v>0</v>
      </c>
      <c r="AR79" s="60">
        <f t="shared" si="16"/>
        <v>0</v>
      </c>
      <c r="AS79" s="60">
        <f t="shared" si="17"/>
        <v>0</v>
      </c>
      <c r="AT79" s="60">
        <f t="shared" si="18"/>
        <v>0</v>
      </c>
      <c r="AU79" s="62">
        <f t="shared" si="28"/>
        <v>0</v>
      </c>
      <c r="AV79" s="63">
        <f t="shared" si="43"/>
        <v>0</v>
      </c>
      <c r="AW79" s="63">
        <f t="shared" si="44"/>
        <v>0</v>
      </c>
      <c r="AX79" s="63">
        <f t="shared" si="45"/>
        <v>0</v>
      </c>
      <c r="AY79" s="63">
        <f t="shared" si="46"/>
        <v>0</v>
      </c>
      <c r="AZ79" s="63">
        <f t="shared" si="47"/>
        <v>0</v>
      </c>
      <c r="BA79" s="63">
        <f t="shared" si="48"/>
        <v>0</v>
      </c>
      <c r="BB79" s="64">
        <f t="shared" si="35"/>
        <v>0</v>
      </c>
      <c r="BC79" s="65">
        <f t="shared" si="21"/>
        <v>0</v>
      </c>
      <c r="BD79" s="66"/>
    </row>
    <row r="80" spans="1:56" s="15" customFormat="1" ht="12.75" hidden="1" customHeight="1" x14ac:dyDescent="0.2">
      <c r="A80" s="47" t="str">
        <f t="shared" si="5"/>
        <v>H1RT03WB310GREEN CAMOUFLAGE</v>
      </c>
      <c r="B80" s="111" t="s">
        <v>105</v>
      </c>
      <c r="C80" s="113">
        <v>44322</v>
      </c>
      <c r="D80" s="113"/>
      <c r="E80" s="50"/>
      <c r="F80" s="106" t="s">
        <v>118</v>
      </c>
      <c r="G80" s="51" t="s">
        <v>272</v>
      </c>
      <c r="H80" s="52" t="s">
        <v>291</v>
      </c>
      <c r="I80" s="53" t="s">
        <v>292</v>
      </c>
      <c r="J80" s="53" t="s">
        <v>285</v>
      </c>
      <c r="K80" s="53" t="s">
        <v>286</v>
      </c>
      <c r="L80" s="53" t="s">
        <v>287</v>
      </c>
      <c r="M80" s="52" t="s">
        <v>288</v>
      </c>
      <c r="N80" s="52" t="s">
        <v>91</v>
      </c>
      <c r="O80" s="54">
        <v>49</v>
      </c>
      <c r="P80" s="52" t="s">
        <v>43</v>
      </c>
      <c r="Q80" s="55">
        <f>IFERROR(VLOOKUP(O80*$Q$10*$R$10,Sheet1!$A$3:$B$81,2,1),0)</f>
        <v>39000</v>
      </c>
      <c r="R80" s="56">
        <f>IFERROR(VLOOKUP(O80*$Q$11*$R$11,Sheet1!$E$3:$F$195,2),0)</f>
        <v>199</v>
      </c>
      <c r="S80" s="54">
        <f t="shared" si="22"/>
        <v>15.19</v>
      </c>
      <c r="T80" s="114">
        <f t="shared" si="23"/>
        <v>0.31</v>
      </c>
      <c r="U80" s="58"/>
      <c r="V80" s="58"/>
      <c r="W80" s="58"/>
      <c r="X80" s="58"/>
      <c r="Y80" s="58"/>
      <c r="Z80" s="58"/>
      <c r="AA80" s="58"/>
      <c r="AB80" s="58"/>
      <c r="AC80" s="58"/>
      <c r="AD80" s="39">
        <f t="shared" si="24"/>
        <v>0</v>
      </c>
      <c r="AE80" s="59">
        <f t="shared" si="6"/>
        <v>0</v>
      </c>
      <c r="AF80" s="60">
        <f t="shared" si="7"/>
        <v>0</v>
      </c>
      <c r="AG80" s="60">
        <f t="shared" si="8"/>
        <v>0</v>
      </c>
      <c r="AH80" s="60">
        <f t="shared" si="9"/>
        <v>0</v>
      </c>
      <c r="AI80" s="60">
        <f t="shared" si="10"/>
        <v>0</v>
      </c>
      <c r="AJ80" s="60">
        <f t="shared" si="11"/>
        <v>0</v>
      </c>
      <c r="AK80" s="60">
        <f t="shared" si="12"/>
        <v>0</v>
      </c>
      <c r="AL80" s="61">
        <f t="shared" si="42"/>
        <v>0</v>
      </c>
      <c r="AM80" s="43">
        <f t="shared" si="26"/>
        <v>0</v>
      </c>
      <c r="AN80" s="46">
        <f t="shared" si="27"/>
        <v>0</v>
      </c>
      <c r="AO80" s="60">
        <f t="shared" si="13"/>
        <v>0</v>
      </c>
      <c r="AP80" s="60">
        <f t="shared" si="14"/>
        <v>0</v>
      </c>
      <c r="AQ80" s="60">
        <f t="shared" si="15"/>
        <v>0</v>
      </c>
      <c r="AR80" s="60">
        <f t="shared" si="16"/>
        <v>0</v>
      </c>
      <c r="AS80" s="60">
        <f t="shared" si="17"/>
        <v>0</v>
      </c>
      <c r="AT80" s="60">
        <f t="shared" si="18"/>
        <v>0</v>
      </c>
      <c r="AU80" s="62">
        <f t="shared" si="28"/>
        <v>0</v>
      </c>
      <c r="AV80" s="63">
        <f t="shared" si="43"/>
        <v>0</v>
      </c>
      <c r="AW80" s="63">
        <f t="shared" si="44"/>
        <v>0</v>
      </c>
      <c r="AX80" s="63">
        <f t="shared" si="45"/>
        <v>0</v>
      </c>
      <c r="AY80" s="63">
        <f t="shared" si="46"/>
        <v>0</v>
      </c>
      <c r="AZ80" s="63">
        <f t="shared" si="47"/>
        <v>0</v>
      </c>
      <c r="BA80" s="63">
        <f t="shared" si="48"/>
        <v>0</v>
      </c>
      <c r="BB80" s="64">
        <f t="shared" si="35"/>
        <v>0</v>
      </c>
      <c r="BC80" s="65">
        <f t="shared" si="21"/>
        <v>0</v>
      </c>
      <c r="BD80" s="66"/>
    </row>
    <row r="81" spans="1:56" s="15" customFormat="1" ht="12.75" hidden="1" customHeight="1" x14ac:dyDescent="0.2">
      <c r="A81" s="47" t="str">
        <f t="shared" si="5"/>
        <v>H1RT04WB310GREEN CAMOUFLAGE</v>
      </c>
      <c r="B81" s="111" t="s">
        <v>105</v>
      </c>
      <c r="C81" s="113">
        <v>44322</v>
      </c>
      <c r="D81" s="113"/>
      <c r="E81" s="50"/>
      <c r="F81" s="106" t="s">
        <v>118</v>
      </c>
      <c r="G81" s="51" t="s">
        <v>272</v>
      </c>
      <c r="H81" s="52" t="s">
        <v>291</v>
      </c>
      <c r="I81" s="53" t="s">
        <v>293</v>
      </c>
      <c r="J81" s="53" t="s">
        <v>290</v>
      </c>
      <c r="K81" s="53" t="s">
        <v>286</v>
      </c>
      <c r="L81" s="53" t="s">
        <v>287</v>
      </c>
      <c r="M81" s="52" t="s">
        <v>288</v>
      </c>
      <c r="N81" s="52" t="s">
        <v>91</v>
      </c>
      <c r="O81" s="54">
        <v>39</v>
      </c>
      <c r="P81" s="52" t="s">
        <v>43</v>
      </c>
      <c r="Q81" s="55">
        <f>IFERROR(VLOOKUP(O81*$Q$10*$R$10,Sheet1!$A$3:$B$81,2,1),0)</f>
        <v>29000</v>
      </c>
      <c r="R81" s="56">
        <f>IFERROR(VLOOKUP(O81*$Q$11*$R$11,Sheet1!$E$3:$F$195,2),0)</f>
        <v>159</v>
      </c>
      <c r="S81" s="54">
        <f t="shared" si="22"/>
        <v>12.09</v>
      </c>
      <c r="T81" s="114">
        <f t="shared" si="23"/>
        <v>0.31</v>
      </c>
      <c r="U81" s="58"/>
      <c r="V81" s="58"/>
      <c r="W81" s="58"/>
      <c r="X81" s="58"/>
      <c r="Y81" s="58"/>
      <c r="Z81" s="58"/>
      <c r="AA81" s="58"/>
      <c r="AB81" s="58"/>
      <c r="AC81" s="58"/>
      <c r="AD81" s="39">
        <f t="shared" si="24"/>
        <v>0</v>
      </c>
      <c r="AE81" s="59">
        <f t="shared" si="6"/>
        <v>0</v>
      </c>
      <c r="AF81" s="60">
        <f t="shared" si="7"/>
        <v>0</v>
      </c>
      <c r="AG81" s="60">
        <f t="shared" si="8"/>
        <v>0</v>
      </c>
      <c r="AH81" s="60">
        <f t="shared" si="9"/>
        <v>0</v>
      </c>
      <c r="AI81" s="60">
        <f t="shared" si="10"/>
        <v>0</v>
      </c>
      <c r="AJ81" s="60">
        <f t="shared" si="11"/>
        <v>0</v>
      </c>
      <c r="AK81" s="60">
        <f t="shared" si="12"/>
        <v>0</v>
      </c>
      <c r="AL81" s="61">
        <f t="shared" si="42"/>
        <v>0</v>
      </c>
      <c r="AM81" s="43">
        <f t="shared" si="26"/>
        <v>0</v>
      </c>
      <c r="AN81" s="46">
        <f t="shared" si="27"/>
        <v>0</v>
      </c>
      <c r="AO81" s="60">
        <f t="shared" si="13"/>
        <v>0</v>
      </c>
      <c r="AP81" s="60">
        <f t="shared" si="14"/>
        <v>0</v>
      </c>
      <c r="AQ81" s="60">
        <f t="shared" si="15"/>
        <v>0</v>
      </c>
      <c r="AR81" s="60">
        <f t="shared" si="16"/>
        <v>0</v>
      </c>
      <c r="AS81" s="60">
        <f t="shared" si="17"/>
        <v>0</v>
      </c>
      <c r="AT81" s="60">
        <f t="shared" si="18"/>
        <v>0</v>
      </c>
      <c r="AU81" s="62">
        <f t="shared" si="28"/>
        <v>0</v>
      </c>
      <c r="AV81" s="63">
        <f t="shared" si="43"/>
        <v>0</v>
      </c>
      <c r="AW81" s="63">
        <f t="shared" si="44"/>
        <v>0</v>
      </c>
      <c r="AX81" s="63">
        <f t="shared" si="45"/>
        <v>0</v>
      </c>
      <c r="AY81" s="63">
        <f t="shared" si="46"/>
        <v>0</v>
      </c>
      <c r="AZ81" s="63">
        <f t="shared" si="47"/>
        <v>0</v>
      </c>
      <c r="BA81" s="63">
        <f t="shared" si="48"/>
        <v>0</v>
      </c>
      <c r="BB81" s="64">
        <f t="shared" si="35"/>
        <v>0</v>
      </c>
      <c r="BC81" s="65">
        <f t="shared" si="21"/>
        <v>0</v>
      </c>
      <c r="BD81" s="66"/>
    </row>
    <row r="82" spans="1:56" s="15" customFormat="1" ht="12.75" hidden="1" customHeight="1" x14ac:dyDescent="0.2">
      <c r="A82" s="47" t="str">
        <f t="shared" ref="A82:A145" si="49">I82&amp;L82</f>
        <v>H1YI00KA6R0GRIZZLY BEAR MULTI</v>
      </c>
      <c r="B82" s="111" t="s">
        <v>105</v>
      </c>
      <c r="C82" s="113">
        <v>44322</v>
      </c>
      <c r="D82" s="113"/>
      <c r="E82" s="50"/>
      <c r="F82" s="106" t="s">
        <v>90</v>
      </c>
      <c r="G82" s="51" t="s">
        <v>108</v>
      </c>
      <c r="H82" s="52" t="s">
        <v>119</v>
      </c>
      <c r="I82" s="53" t="s">
        <v>294</v>
      </c>
      <c r="J82" s="53" t="s">
        <v>295</v>
      </c>
      <c r="K82" s="53" t="s">
        <v>296</v>
      </c>
      <c r="L82" s="53" t="s">
        <v>297</v>
      </c>
      <c r="M82" s="52" t="s">
        <v>176</v>
      </c>
      <c r="N82" s="52" t="s">
        <v>91</v>
      </c>
      <c r="O82" s="54">
        <v>42</v>
      </c>
      <c r="P82" s="52" t="s">
        <v>43</v>
      </c>
      <c r="Q82" s="55">
        <f>IFERROR(VLOOKUP(O82*$Q$10*$R$10,Sheet1!$A$3:$B$81,2,1),0)</f>
        <v>29000</v>
      </c>
      <c r="R82" s="56">
        <f>IFERROR(VLOOKUP(O82*$Q$11*$R$11,Sheet1!$E$3:$F$195,2),0)</f>
        <v>169</v>
      </c>
      <c r="S82" s="54">
        <f t="shared" si="22"/>
        <v>13.02</v>
      </c>
      <c r="T82" s="114">
        <f t="shared" si="23"/>
        <v>0.31</v>
      </c>
      <c r="U82" s="58"/>
      <c r="V82" s="58"/>
      <c r="W82" s="58"/>
      <c r="X82" s="58"/>
      <c r="Y82" s="58"/>
      <c r="Z82" s="58"/>
      <c r="AA82" s="58"/>
      <c r="AB82" s="58"/>
      <c r="AC82" s="58"/>
      <c r="AD82" s="39">
        <f t="shared" si="24"/>
        <v>0</v>
      </c>
      <c r="AE82" s="59">
        <f t="shared" si="6"/>
        <v>0</v>
      </c>
      <c r="AF82" s="60">
        <f t="shared" si="7"/>
        <v>0</v>
      </c>
      <c r="AG82" s="60">
        <f t="shared" si="8"/>
        <v>0</v>
      </c>
      <c r="AH82" s="60">
        <f t="shared" si="9"/>
        <v>0</v>
      </c>
      <c r="AI82" s="60">
        <f t="shared" si="10"/>
        <v>0</v>
      </c>
      <c r="AJ82" s="60">
        <f t="shared" si="11"/>
        <v>0</v>
      </c>
      <c r="AK82" s="60">
        <f t="shared" si="12"/>
        <v>0</v>
      </c>
      <c r="AL82" s="61">
        <f t="shared" si="42"/>
        <v>0</v>
      </c>
      <c r="AM82" s="43">
        <f t="shared" si="26"/>
        <v>0</v>
      </c>
      <c r="AN82" s="46">
        <f t="shared" si="27"/>
        <v>0</v>
      </c>
      <c r="AO82" s="60">
        <f t="shared" si="13"/>
        <v>0</v>
      </c>
      <c r="AP82" s="60">
        <f t="shared" si="14"/>
        <v>0</v>
      </c>
      <c r="AQ82" s="60">
        <f t="shared" si="15"/>
        <v>0</v>
      </c>
      <c r="AR82" s="60">
        <f t="shared" si="16"/>
        <v>0</v>
      </c>
      <c r="AS82" s="60">
        <f t="shared" si="17"/>
        <v>0</v>
      </c>
      <c r="AT82" s="60">
        <f t="shared" si="18"/>
        <v>0</v>
      </c>
      <c r="AU82" s="62">
        <f t="shared" si="28"/>
        <v>0</v>
      </c>
      <c r="AV82" s="63">
        <f t="shared" si="43"/>
        <v>0</v>
      </c>
      <c r="AW82" s="63">
        <f t="shared" si="44"/>
        <v>0</v>
      </c>
      <c r="AX82" s="63">
        <f t="shared" si="45"/>
        <v>0</v>
      </c>
      <c r="AY82" s="63">
        <f t="shared" si="46"/>
        <v>0</v>
      </c>
      <c r="AZ82" s="63">
        <f t="shared" si="47"/>
        <v>0</v>
      </c>
      <c r="BA82" s="63">
        <f t="shared" si="48"/>
        <v>0</v>
      </c>
      <c r="BB82" s="64">
        <f t="shared" si="35"/>
        <v>0</v>
      </c>
      <c r="BC82" s="65">
        <f t="shared" si="21"/>
        <v>0</v>
      </c>
      <c r="BD82" s="66"/>
    </row>
    <row r="83" spans="1:56" s="15" customFormat="1" ht="12.75" hidden="1" customHeight="1" x14ac:dyDescent="0.2">
      <c r="A83" s="47" t="str">
        <f t="shared" si="49"/>
        <v>H1YI00KA6R0GUESS DROP LOGO PRINT PINK</v>
      </c>
      <c r="B83" s="111" t="s">
        <v>105</v>
      </c>
      <c r="C83" s="113">
        <v>44322</v>
      </c>
      <c r="D83" s="113"/>
      <c r="E83" s="50"/>
      <c r="F83" s="106" t="s">
        <v>90</v>
      </c>
      <c r="G83" s="51" t="s">
        <v>108</v>
      </c>
      <c r="H83" s="52" t="s">
        <v>119</v>
      </c>
      <c r="I83" s="53" t="s">
        <v>294</v>
      </c>
      <c r="J83" s="53" t="s">
        <v>295</v>
      </c>
      <c r="K83" s="53" t="s">
        <v>298</v>
      </c>
      <c r="L83" s="53" t="s">
        <v>299</v>
      </c>
      <c r="M83" s="52" t="s">
        <v>176</v>
      </c>
      <c r="N83" s="52" t="s">
        <v>91</v>
      </c>
      <c r="O83" s="54">
        <v>42</v>
      </c>
      <c r="P83" s="52" t="s">
        <v>43</v>
      </c>
      <c r="Q83" s="55">
        <f>IFERROR(VLOOKUP(O83*$Q$10*$R$10,Sheet1!$A$3:$B$81,2,1),0)</f>
        <v>29000</v>
      </c>
      <c r="R83" s="56">
        <f>IFERROR(VLOOKUP(O83*$Q$11*$R$11,Sheet1!$E$3:$F$195,2),0)</f>
        <v>169</v>
      </c>
      <c r="S83" s="54">
        <f t="shared" ref="S83:S146" si="50">O83*0.31</f>
        <v>13.02</v>
      </c>
      <c r="T83" s="114">
        <f t="shared" si="23"/>
        <v>0.31</v>
      </c>
      <c r="U83" s="58"/>
      <c r="V83" s="58"/>
      <c r="W83" s="58"/>
      <c r="X83" s="58"/>
      <c r="Y83" s="58"/>
      <c r="Z83" s="58"/>
      <c r="AA83" s="58"/>
      <c r="AB83" s="58"/>
      <c r="AC83" s="58"/>
      <c r="AD83" s="39">
        <f t="shared" ref="AD83:AD146" si="51">+U83+V83+W83+Y83+Z83+AA83+X83</f>
        <v>0</v>
      </c>
      <c r="AE83" s="59">
        <f t="shared" si="6"/>
        <v>0</v>
      </c>
      <c r="AF83" s="60">
        <f t="shared" si="7"/>
        <v>0</v>
      </c>
      <c r="AG83" s="60">
        <f t="shared" si="8"/>
        <v>0</v>
      </c>
      <c r="AH83" s="60">
        <f t="shared" si="9"/>
        <v>0</v>
      </c>
      <c r="AI83" s="60">
        <f t="shared" si="10"/>
        <v>0</v>
      </c>
      <c r="AJ83" s="60">
        <f t="shared" si="11"/>
        <v>0</v>
      </c>
      <c r="AK83" s="60">
        <f t="shared" si="12"/>
        <v>0</v>
      </c>
      <c r="AL83" s="61">
        <f t="shared" si="42"/>
        <v>0</v>
      </c>
      <c r="AM83" s="43">
        <f t="shared" si="26"/>
        <v>0</v>
      </c>
      <c r="AN83" s="46">
        <f t="shared" si="27"/>
        <v>0</v>
      </c>
      <c r="AO83" s="60">
        <f t="shared" si="13"/>
        <v>0</v>
      </c>
      <c r="AP83" s="60">
        <f t="shared" si="14"/>
        <v>0</v>
      </c>
      <c r="AQ83" s="60">
        <f t="shared" si="15"/>
        <v>0</v>
      </c>
      <c r="AR83" s="60">
        <f t="shared" si="16"/>
        <v>0</v>
      </c>
      <c r="AS83" s="60">
        <f t="shared" si="17"/>
        <v>0</v>
      </c>
      <c r="AT83" s="60">
        <f t="shared" si="18"/>
        <v>0</v>
      </c>
      <c r="AU83" s="62">
        <f t="shared" si="28"/>
        <v>0</v>
      </c>
      <c r="AV83" s="63">
        <f t="shared" si="43"/>
        <v>0</v>
      </c>
      <c r="AW83" s="63">
        <f t="shared" si="44"/>
        <v>0</v>
      </c>
      <c r="AX83" s="63">
        <f t="shared" si="45"/>
        <v>0</v>
      </c>
      <c r="AY83" s="63">
        <f t="shared" si="46"/>
        <v>0</v>
      </c>
      <c r="AZ83" s="63">
        <f t="shared" si="47"/>
        <v>0</v>
      </c>
      <c r="BA83" s="63">
        <f t="shared" si="48"/>
        <v>0</v>
      </c>
      <c r="BB83" s="64">
        <f t="shared" si="35"/>
        <v>0</v>
      </c>
      <c r="BC83" s="65">
        <f t="shared" si="21"/>
        <v>0</v>
      </c>
      <c r="BD83" s="66"/>
    </row>
    <row r="84" spans="1:56" s="190" customFormat="1" ht="12.75" hidden="1" customHeight="1" x14ac:dyDescent="0.2">
      <c r="A84" s="175" t="str">
        <f t="shared" ref="A84:A87" si="52">I84&amp;K84</f>
        <v>H1YI01W9CL0G6K9</v>
      </c>
      <c r="B84" s="267" t="s">
        <v>105</v>
      </c>
      <c r="C84" s="113">
        <v>44322</v>
      </c>
      <c r="D84" s="177">
        <v>44334</v>
      </c>
      <c r="E84" s="160" t="s">
        <v>2092</v>
      </c>
      <c r="F84" s="179" t="s">
        <v>118</v>
      </c>
      <c r="G84" s="180" t="s">
        <v>108</v>
      </c>
      <c r="H84" s="52" t="s">
        <v>119</v>
      </c>
      <c r="I84" s="181" t="s">
        <v>300</v>
      </c>
      <c r="J84" s="181" t="s">
        <v>301</v>
      </c>
      <c r="K84" s="181" t="s">
        <v>116</v>
      </c>
      <c r="L84" s="181" t="s">
        <v>117</v>
      </c>
      <c r="M84" s="52" t="s">
        <v>302</v>
      </c>
      <c r="N84" s="52" t="s">
        <v>91</v>
      </c>
      <c r="O84" s="182">
        <v>39</v>
      </c>
      <c r="P84" s="178" t="s">
        <v>46</v>
      </c>
      <c r="Q84" s="183">
        <f>IFERROR(VLOOKUP(O84*$Q$10*$R$10,Sheet1!$A$3:$B$81,2,1),0)</f>
        <v>29000</v>
      </c>
      <c r="R84" s="184">
        <f>IFERROR(VLOOKUP(O84*$Q$11*$R$11,Sheet1!$E$3:$F$195,2),0)</f>
        <v>159</v>
      </c>
      <c r="S84" s="182">
        <f t="shared" si="50"/>
        <v>12.09</v>
      </c>
      <c r="T84" s="185">
        <f t="shared" si="23"/>
        <v>0.31</v>
      </c>
      <c r="U84" s="58">
        <v>10</v>
      </c>
      <c r="V84" s="58">
        <v>10</v>
      </c>
      <c r="W84" s="58"/>
      <c r="X84" s="58"/>
      <c r="Y84" s="58"/>
      <c r="Z84" s="58"/>
      <c r="AA84" s="58">
        <v>10</v>
      </c>
      <c r="AB84" s="58"/>
      <c r="AC84" s="58"/>
      <c r="AD84" s="39">
        <f t="shared" si="51"/>
        <v>30</v>
      </c>
      <c r="AE84" s="59">
        <f t="shared" si="6"/>
        <v>362.7</v>
      </c>
      <c r="AF84" s="60">
        <f t="shared" si="7"/>
        <v>0</v>
      </c>
      <c r="AG84" s="60">
        <f t="shared" si="8"/>
        <v>9</v>
      </c>
      <c r="AH84" s="60">
        <f t="shared" si="9"/>
        <v>11</v>
      </c>
      <c r="AI84" s="60">
        <f t="shared" si="10"/>
        <v>11</v>
      </c>
      <c r="AJ84" s="60">
        <f t="shared" si="11"/>
        <v>0</v>
      </c>
      <c r="AK84" s="60">
        <f t="shared" si="12"/>
        <v>0</v>
      </c>
      <c r="AL84" s="61">
        <f t="shared" si="42"/>
        <v>31</v>
      </c>
      <c r="AM84" s="43">
        <f t="shared" si="26"/>
        <v>0</v>
      </c>
      <c r="AN84" s="46">
        <f t="shared" si="27"/>
        <v>0</v>
      </c>
      <c r="AO84" s="60">
        <f t="shared" si="13"/>
        <v>0</v>
      </c>
      <c r="AP84" s="60">
        <f t="shared" si="14"/>
        <v>0</v>
      </c>
      <c r="AQ84" s="60">
        <f t="shared" si="15"/>
        <v>0</v>
      </c>
      <c r="AR84" s="60">
        <f t="shared" si="16"/>
        <v>0</v>
      </c>
      <c r="AS84" s="60">
        <f t="shared" si="17"/>
        <v>0</v>
      </c>
      <c r="AT84" s="60">
        <f t="shared" si="18"/>
        <v>0</v>
      </c>
      <c r="AU84" s="62">
        <f t="shared" si="28"/>
        <v>0</v>
      </c>
      <c r="AV84" s="186">
        <f t="shared" si="43"/>
        <v>0</v>
      </c>
      <c r="AW84" s="186">
        <f t="shared" si="44"/>
        <v>9</v>
      </c>
      <c r="AX84" s="186">
        <f t="shared" si="45"/>
        <v>11</v>
      </c>
      <c r="AY84" s="186">
        <f t="shared" si="46"/>
        <v>11</v>
      </c>
      <c r="AZ84" s="186">
        <f t="shared" si="47"/>
        <v>0</v>
      </c>
      <c r="BA84" s="186">
        <f t="shared" si="48"/>
        <v>0</v>
      </c>
      <c r="BB84" s="187">
        <f t="shared" si="35"/>
        <v>31</v>
      </c>
      <c r="BC84" s="188">
        <f t="shared" si="21"/>
        <v>374.79</v>
      </c>
      <c r="BD84" s="189" t="e">
        <f>VLOOKUP(#REF!,'[2]NA JDA Product Hierarchy'!$N:$O,2,0)</f>
        <v>#REF!</v>
      </c>
    </row>
    <row r="85" spans="1:56" s="190" customFormat="1" ht="12.75" hidden="1" customHeight="1" x14ac:dyDescent="0.2">
      <c r="A85" s="175" t="str">
        <f t="shared" si="52"/>
        <v>H1YI01W9CL0FTBL</v>
      </c>
      <c r="B85" s="267" t="s">
        <v>105</v>
      </c>
      <c r="C85" s="113">
        <v>44322</v>
      </c>
      <c r="D85" s="177">
        <v>44334</v>
      </c>
      <c r="E85" s="160" t="s">
        <v>2092</v>
      </c>
      <c r="F85" s="179" t="s">
        <v>118</v>
      </c>
      <c r="G85" s="180" t="s">
        <v>108</v>
      </c>
      <c r="H85" s="52" t="s">
        <v>119</v>
      </c>
      <c r="I85" s="181" t="s">
        <v>300</v>
      </c>
      <c r="J85" s="181" t="s">
        <v>301</v>
      </c>
      <c r="K85" s="181" t="s">
        <v>279</v>
      </c>
      <c r="L85" s="181" t="s">
        <v>280</v>
      </c>
      <c r="M85" s="52" t="s">
        <v>302</v>
      </c>
      <c r="N85" s="52" t="s">
        <v>91</v>
      </c>
      <c r="O85" s="182">
        <v>39</v>
      </c>
      <c r="P85" s="178" t="s">
        <v>46</v>
      </c>
      <c r="Q85" s="183">
        <f>IFERROR(VLOOKUP(O85*$Q$10*$R$10,Sheet1!$A$3:$B$81,2,1),0)</f>
        <v>29000</v>
      </c>
      <c r="R85" s="184">
        <f>IFERROR(VLOOKUP(O85*$Q$11*$R$11,Sheet1!$E$3:$F$195,2),0)</f>
        <v>159</v>
      </c>
      <c r="S85" s="182">
        <f t="shared" si="50"/>
        <v>12.09</v>
      </c>
      <c r="T85" s="185">
        <f t="shared" si="23"/>
        <v>0.31</v>
      </c>
      <c r="U85" s="58">
        <v>10</v>
      </c>
      <c r="V85" s="58">
        <v>10</v>
      </c>
      <c r="W85" s="58"/>
      <c r="X85" s="58"/>
      <c r="Y85" s="58"/>
      <c r="Z85" s="58"/>
      <c r="AA85" s="58">
        <v>10</v>
      </c>
      <c r="AB85" s="58"/>
      <c r="AC85" s="58"/>
      <c r="AD85" s="39">
        <f t="shared" si="51"/>
        <v>30</v>
      </c>
      <c r="AE85" s="59">
        <f t="shared" si="6"/>
        <v>362.7</v>
      </c>
      <c r="AF85" s="60">
        <f t="shared" si="7"/>
        <v>0</v>
      </c>
      <c r="AG85" s="60">
        <f t="shared" si="8"/>
        <v>9</v>
      </c>
      <c r="AH85" s="60">
        <f t="shared" si="9"/>
        <v>11</v>
      </c>
      <c r="AI85" s="60">
        <f t="shared" si="10"/>
        <v>11</v>
      </c>
      <c r="AJ85" s="60">
        <f t="shared" si="11"/>
        <v>0</v>
      </c>
      <c r="AK85" s="60">
        <f t="shared" si="12"/>
        <v>0</v>
      </c>
      <c r="AL85" s="61">
        <f t="shared" si="42"/>
        <v>31</v>
      </c>
      <c r="AM85" s="43">
        <f t="shared" si="26"/>
        <v>0</v>
      </c>
      <c r="AN85" s="46">
        <f t="shared" si="27"/>
        <v>0</v>
      </c>
      <c r="AO85" s="60">
        <f t="shared" si="13"/>
        <v>0</v>
      </c>
      <c r="AP85" s="60">
        <f t="shared" si="14"/>
        <v>0</v>
      </c>
      <c r="AQ85" s="60">
        <f t="shared" si="15"/>
        <v>0</v>
      </c>
      <c r="AR85" s="60">
        <f t="shared" si="16"/>
        <v>0</v>
      </c>
      <c r="AS85" s="60">
        <f t="shared" si="17"/>
        <v>0</v>
      </c>
      <c r="AT85" s="60">
        <f t="shared" si="18"/>
        <v>0</v>
      </c>
      <c r="AU85" s="62">
        <f t="shared" si="28"/>
        <v>0</v>
      </c>
      <c r="AV85" s="186">
        <f t="shared" si="43"/>
        <v>0</v>
      </c>
      <c r="AW85" s="186">
        <f t="shared" si="44"/>
        <v>9</v>
      </c>
      <c r="AX85" s="186">
        <f t="shared" si="45"/>
        <v>11</v>
      </c>
      <c r="AY85" s="186">
        <f t="shared" si="46"/>
        <v>11</v>
      </c>
      <c r="AZ85" s="186">
        <f t="shared" si="47"/>
        <v>0</v>
      </c>
      <c r="BA85" s="186">
        <f t="shared" si="48"/>
        <v>0</v>
      </c>
      <c r="BB85" s="187">
        <f t="shared" si="35"/>
        <v>31</v>
      </c>
      <c r="BC85" s="188">
        <f t="shared" si="21"/>
        <v>374.79</v>
      </c>
      <c r="BD85" s="189" t="e">
        <f>VLOOKUP(#REF!,'[2]NA JDA Product Hierarchy'!$N:$O,2,0)</f>
        <v>#REF!</v>
      </c>
    </row>
    <row r="86" spans="1:56" s="190" customFormat="1" ht="12.75" hidden="1" customHeight="1" x14ac:dyDescent="0.2">
      <c r="A86" s="175" t="str">
        <f t="shared" si="52"/>
        <v>H1YT00K6YW1PQ91</v>
      </c>
      <c r="B86" s="267" t="s">
        <v>105</v>
      </c>
      <c r="C86" s="113">
        <v>44322</v>
      </c>
      <c r="D86" s="177">
        <v>44334</v>
      </c>
      <c r="E86" s="160" t="s">
        <v>2092</v>
      </c>
      <c r="F86" s="179" t="s">
        <v>90</v>
      </c>
      <c r="G86" s="180" t="s">
        <v>272</v>
      </c>
      <c r="H86" s="52" t="s">
        <v>303</v>
      </c>
      <c r="I86" s="181" t="s">
        <v>304</v>
      </c>
      <c r="J86" s="181" t="s">
        <v>305</v>
      </c>
      <c r="K86" s="181" t="s">
        <v>306</v>
      </c>
      <c r="L86" s="181" t="s">
        <v>307</v>
      </c>
      <c r="M86" s="52" t="s">
        <v>135</v>
      </c>
      <c r="N86" s="52" t="s">
        <v>91</v>
      </c>
      <c r="O86" s="182">
        <v>18</v>
      </c>
      <c r="P86" s="178" t="s">
        <v>46</v>
      </c>
      <c r="Q86" s="183">
        <f>IFERROR(VLOOKUP(O86*$Q$10*$R$10,Sheet1!$A$3:$B$81,2,1),0)</f>
        <v>9000</v>
      </c>
      <c r="R86" s="184">
        <f>IFERROR(VLOOKUP(O86*$Q$11*$R$11,Sheet1!$E$3:$F$195,2),0)</f>
        <v>69</v>
      </c>
      <c r="S86" s="182">
        <f t="shared" si="50"/>
        <v>5.58</v>
      </c>
      <c r="T86" s="185">
        <f t="shared" si="23"/>
        <v>0.31</v>
      </c>
      <c r="U86" s="58">
        <v>10</v>
      </c>
      <c r="V86" s="58">
        <v>10</v>
      </c>
      <c r="W86" s="58"/>
      <c r="X86" s="58"/>
      <c r="Y86" s="58"/>
      <c r="Z86" s="58"/>
      <c r="AA86" s="58">
        <v>10</v>
      </c>
      <c r="AB86" s="58"/>
      <c r="AC86" s="58"/>
      <c r="AD86" s="39">
        <f t="shared" si="51"/>
        <v>30</v>
      </c>
      <c r="AE86" s="59">
        <f t="shared" si="6"/>
        <v>167.4</v>
      </c>
      <c r="AF86" s="60">
        <f t="shared" si="7"/>
        <v>0</v>
      </c>
      <c r="AG86" s="60">
        <f t="shared" si="8"/>
        <v>9</v>
      </c>
      <c r="AH86" s="60">
        <f t="shared" si="9"/>
        <v>11</v>
      </c>
      <c r="AI86" s="60">
        <f t="shared" si="10"/>
        <v>11</v>
      </c>
      <c r="AJ86" s="60">
        <f t="shared" si="11"/>
        <v>0</v>
      </c>
      <c r="AK86" s="60">
        <f t="shared" si="12"/>
        <v>0</v>
      </c>
      <c r="AL86" s="61">
        <f t="shared" si="42"/>
        <v>31</v>
      </c>
      <c r="AM86" s="43">
        <f t="shared" si="26"/>
        <v>0</v>
      </c>
      <c r="AN86" s="46">
        <f t="shared" si="27"/>
        <v>0</v>
      </c>
      <c r="AO86" s="60">
        <f t="shared" si="13"/>
        <v>0</v>
      </c>
      <c r="AP86" s="60">
        <f t="shared" si="14"/>
        <v>0</v>
      </c>
      <c r="AQ86" s="60">
        <f t="shared" si="15"/>
        <v>0</v>
      </c>
      <c r="AR86" s="60">
        <f t="shared" si="16"/>
        <v>0</v>
      </c>
      <c r="AS86" s="60">
        <f t="shared" si="17"/>
        <v>0</v>
      </c>
      <c r="AT86" s="60">
        <f t="shared" si="18"/>
        <v>0</v>
      </c>
      <c r="AU86" s="62">
        <f t="shared" si="28"/>
        <v>0</v>
      </c>
      <c r="AV86" s="186">
        <f t="shared" si="43"/>
        <v>0</v>
      </c>
      <c r="AW86" s="186">
        <f t="shared" si="44"/>
        <v>9</v>
      </c>
      <c r="AX86" s="186">
        <f t="shared" si="45"/>
        <v>11</v>
      </c>
      <c r="AY86" s="186">
        <f t="shared" si="46"/>
        <v>11</v>
      </c>
      <c r="AZ86" s="186">
        <f t="shared" si="47"/>
        <v>0</v>
      </c>
      <c r="BA86" s="186">
        <f t="shared" si="48"/>
        <v>0</v>
      </c>
      <c r="BB86" s="187">
        <f t="shared" si="35"/>
        <v>31</v>
      </c>
      <c r="BC86" s="188">
        <f t="shared" si="21"/>
        <v>172.98</v>
      </c>
      <c r="BD86" s="189" t="e">
        <f>VLOOKUP(#REF!,'[2]NA JDA Product Hierarchy'!$N:$O,2,0)</f>
        <v>#REF!</v>
      </c>
    </row>
    <row r="87" spans="1:56" s="190" customFormat="1" ht="12.75" hidden="1" customHeight="1" x14ac:dyDescent="0.2">
      <c r="A87" s="175" t="str">
        <f t="shared" si="52"/>
        <v>H1YT00K6YW1P6L0</v>
      </c>
      <c r="B87" s="267" t="s">
        <v>105</v>
      </c>
      <c r="C87" s="113">
        <v>44322</v>
      </c>
      <c r="D87" s="177">
        <v>44334</v>
      </c>
      <c r="E87" s="160" t="s">
        <v>2092</v>
      </c>
      <c r="F87" s="179" t="s">
        <v>90</v>
      </c>
      <c r="G87" s="180" t="s">
        <v>272</v>
      </c>
      <c r="H87" s="52" t="s">
        <v>303</v>
      </c>
      <c r="I87" s="181" t="s">
        <v>304</v>
      </c>
      <c r="J87" s="181" t="s">
        <v>305</v>
      </c>
      <c r="K87" s="181" t="s">
        <v>298</v>
      </c>
      <c r="L87" s="181" t="s">
        <v>299</v>
      </c>
      <c r="M87" s="52" t="s">
        <v>135</v>
      </c>
      <c r="N87" s="52" t="s">
        <v>91</v>
      </c>
      <c r="O87" s="182">
        <v>18</v>
      </c>
      <c r="P87" s="178" t="s">
        <v>46</v>
      </c>
      <c r="Q87" s="183">
        <f>IFERROR(VLOOKUP(O87*$Q$10*$R$10,Sheet1!$A$3:$B$81,2,1),0)</f>
        <v>9000</v>
      </c>
      <c r="R87" s="184">
        <f>IFERROR(VLOOKUP(O87*$Q$11*$R$11,Sheet1!$E$3:$F$195,2),0)</f>
        <v>69</v>
      </c>
      <c r="S87" s="182">
        <f t="shared" si="50"/>
        <v>5.58</v>
      </c>
      <c r="T87" s="185">
        <f t="shared" si="23"/>
        <v>0.31</v>
      </c>
      <c r="U87" s="58">
        <v>10</v>
      </c>
      <c r="V87" s="58">
        <v>10</v>
      </c>
      <c r="W87" s="58"/>
      <c r="X87" s="58"/>
      <c r="Y87" s="58"/>
      <c r="Z87" s="58"/>
      <c r="AA87" s="58">
        <v>10</v>
      </c>
      <c r="AB87" s="58"/>
      <c r="AC87" s="58"/>
      <c r="AD87" s="39">
        <f t="shared" si="51"/>
        <v>30</v>
      </c>
      <c r="AE87" s="59">
        <f t="shared" si="6"/>
        <v>167.4</v>
      </c>
      <c r="AF87" s="60">
        <f t="shared" si="7"/>
        <v>0</v>
      </c>
      <c r="AG87" s="60">
        <f t="shared" si="8"/>
        <v>9</v>
      </c>
      <c r="AH87" s="60">
        <f t="shared" si="9"/>
        <v>11</v>
      </c>
      <c r="AI87" s="60">
        <f t="shared" si="10"/>
        <v>11</v>
      </c>
      <c r="AJ87" s="60">
        <f t="shared" si="11"/>
        <v>0</v>
      </c>
      <c r="AK87" s="60">
        <f t="shared" si="12"/>
        <v>0</v>
      </c>
      <c r="AL87" s="61">
        <f t="shared" si="42"/>
        <v>31</v>
      </c>
      <c r="AM87" s="43">
        <f t="shared" si="26"/>
        <v>0</v>
      </c>
      <c r="AN87" s="46">
        <f t="shared" si="27"/>
        <v>0</v>
      </c>
      <c r="AO87" s="60">
        <f t="shared" si="13"/>
        <v>0</v>
      </c>
      <c r="AP87" s="60">
        <f t="shared" si="14"/>
        <v>0</v>
      </c>
      <c r="AQ87" s="60">
        <f t="shared" si="15"/>
        <v>0</v>
      </c>
      <c r="AR87" s="60">
        <f t="shared" si="16"/>
        <v>0</v>
      </c>
      <c r="AS87" s="60">
        <f t="shared" si="17"/>
        <v>0</v>
      </c>
      <c r="AT87" s="60">
        <f t="shared" si="18"/>
        <v>0</v>
      </c>
      <c r="AU87" s="62">
        <f t="shared" si="28"/>
        <v>0</v>
      </c>
      <c r="AV87" s="186">
        <f t="shared" si="43"/>
        <v>0</v>
      </c>
      <c r="AW87" s="186">
        <f t="shared" si="44"/>
        <v>9</v>
      </c>
      <c r="AX87" s="186">
        <f t="shared" si="45"/>
        <v>11</v>
      </c>
      <c r="AY87" s="186">
        <f t="shared" si="46"/>
        <v>11</v>
      </c>
      <c r="AZ87" s="186">
        <f t="shared" si="47"/>
        <v>0</v>
      </c>
      <c r="BA87" s="186">
        <f t="shared" si="48"/>
        <v>0</v>
      </c>
      <c r="BB87" s="187">
        <f t="shared" si="35"/>
        <v>31</v>
      </c>
      <c r="BC87" s="188">
        <f t="shared" si="21"/>
        <v>172.98</v>
      </c>
      <c r="BD87" s="189" t="e">
        <f>VLOOKUP(#REF!,'[2]NA JDA Product Hierarchy'!$N:$O,2,0)</f>
        <v>#REF!</v>
      </c>
    </row>
    <row r="88" spans="1:56" s="15" customFormat="1" ht="12.75" hidden="1" customHeight="1" x14ac:dyDescent="0.2">
      <c r="A88" s="47" t="str">
        <f t="shared" si="49"/>
        <v>H1YT01Z2S40GRIZZLY BEAR MULTI</v>
      </c>
      <c r="B88" s="111" t="s">
        <v>105</v>
      </c>
      <c r="C88" s="113">
        <v>44322</v>
      </c>
      <c r="D88" s="113"/>
      <c r="E88" s="50"/>
      <c r="F88" s="106" t="s">
        <v>308</v>
      </c>
      <c r="G88" s="51" t="s">
        <v>272</v>
      </c>
      <c r="H88" s="52" t="s">
        <v>309</v>
      </c>
      <c r="I88" s="53" t="s">
        <v>310</v>
      </c>
      <c r="J88" s="53" t="s">
        <v>311</v>
      </c>
      <c r="K88" s="53" t="s">
        <v>296</v>
      </c>
      <c r="L88" s="53" t="s">
        <v>297</v>
      </c>
      <c r="M88" s="52" t="s">
        <v>312</v>
      </c>
      <c r="N88" s="52" t="s">
        <v>115</v>
      </c>
      <c r="O88" s="54">
        <v>32</v>
      </c>
      <c r="P88" s="52" t="s">
        <v>43</v>
      </c>
      <c r="Q88" s="55">
        <f>IFERROR(VLOOKUP(O88*$Q$10*$R$10,Sheet1!$A$3:$B$81,2,1),0)</f>
        <v>29000</v>
      </c>
      <c r="R88" s="56">
        <f>IFERROR(VLOOKUP(O88*$Q$11*$R$11,Sheet1!$E$3:$F$195,2),0)</f>
        <v>129</v>
      </c>
      <c r="S88" s="54">
        <f t="shared" si="50"/>
        <v>9.92</v>
      </c>
      <c r="T88" s="114">
        <f t="shared" si="23"/>
        <v>0.31</v>
      </c>
      <c r="U88" s="58"/>
      <c r="V88" s="58"/>
      <c r="W88" s="58"/>
      <c r="X88" s="58"/>
      <c r="Y88" s="58"/>
      <c r="Z88" s="58"/>
      <c r="AA88" s="58"/>
      <c r="AB88" s="58"/>
      <c r="AC88" s="58"/>
      <c r="AD88" s="39">
        <f t="shared" si="51"/>
        <v>0</v>
      </c>
      <c r="AE88" s="59">
        <f t="shared" si="6"/>
        <v>0</v>
      </c>
      <c r="AF88" s="60">
        <f t="shared" si="7"/>
        <v>0</v>
      </c>
      <c r="AG88" s="60">
        <f t="shared" si="8"/>
        <v>0</v>
      </c>
      <c r="AH88" s="60">
        <f t="shared" si="9"/>
        <v>0</v>
      </c>
      <c r="AI88" s="60">
        <f t="shared" si="10"/>
        <v>0</v>
      </c>
      <c r="AJ88" s="60">
        <f t="shared" si="11"/>
        <v>0</v>
      </c>
      <c r="AK88" s="60">
        <f t="shared" si="12"/>
        <v>0</v>
      </c>
      <c r="AL88" s="61">
        <f t="shared" si="42"/>
        <v>0</v>
      </c>
      <c r="AM88" s="43">
        <f t="shared" si="26"/>
        <v>0</v>
      </c>
      <c r="AN88" s="46">
        <f t="shared" si="27"/>
        <v>0</v>
      </c>
      <c r="AO88" s="60">
        <f t="shared" si="13"/>
        <v>0</v>
      </c>
      <c r="AP88" s="60">
        <f t="shared" si="14"/>
        <v>0</v>
      </c>
      <c r="AQ88" s="60">
        <f t="shared" si="15"/>
        <v>0</v>
      </c>
      <c r="AR88" s="60">
        <f t="shared" si="16"/>
        <v>0</v>
      </c>
      <c r="AS88" s="60">
        <f t="shared" si="17"/>
        <v>0</v>
      </c>
      <c r="AT88" s="60">
        <f t="shared" si="18"/>
        <v>0</v>
      </c>
      <c r="AU88" s="62">
        <f t="shared" si="28"/>
        <v>0</v>
      </c>
      <c r="AV88" s="63">
        <f t="shared" si="43"/>
        <v>0</v>
      </c>
      <c r="AW88" s="63">
        <f t="shared" si="44"/>
        <v>0</v>
      </c>
      <c r="AX88" s="63">
        <f t="shared" si="45"/>
        <v>0</v>
      </c>
      <c r="AY88" s="63">
        <f t="shared" si="46"/>
        <v>0</v>
      </c>
      <c r="AZ88" s="63">
        <f t="shared" si="47"/>
        <v>0</v>
      </c>
      <c r="BA88" s="63">
        <f t="shared" si="48"/>
        <v>0</v>
      </c>
      <c r="BB88" s="64">
        <f t="shared" si="35"/>
        <v>0</v>
      </c>
      <c r="BC88" s="65">
        <f t="shared" si="21"/>
        <v>0</v>
      </c>
      <c r="BD88" s="66"/>
    </row>
    <row r="89" spans="1:56" s="15" customFormat="1" ht="12.75" hidden="1" customHeight="1" x14ac:dyDescent="0.2">
      <c r="A89" s="47" t="str">
        <f t="shared" si="49"/>
        <v>H1YT01Z2S40GUESS DROP LOGO PRINT PINK</v>
      </c>
      <c r="B89" s="111" t="s">
        <v>105</v>
      </c>
      <c r="C89" s="113">
        <v>44322</v>
      </c>
      <c r="D89" s="113"/>
      <c r="E89" s="50"/>
      <c r="F89" s="106" t="s">
        <v>308</v>
      </c>
      <c r="G89" s="51" t="s">
        <v>272</v>
      </c>
      <c r="H89" s="52" t="s">
        <v>309</v>
      </c>
      <c r="I89" s="53" t="s">
        <v>310</v>
      </c>
      <c r="J89" s="53" t="s">
        <v>311</v>
      </c>
      <c r="K89" s="53" t="s">
        <v>298</v>
      </c>
      <c r="L89" s="53" t="s">
        <v>299</v>
      </c>
      <c r="M89" s="52" t="s">
        <v>312</v>
      </c>
      <c r="N89" s="52" t="s">
        <v>115</v>
      </c>
      <c r="O89" s="54">
        <v>32</v>
      </c>
      <c r="P89" s="52" t="s">
        <v>43</v>
      </c>
      <c r="Q89" s="55">
        <f>IFERROR(VLOOKUP(O89*$Q$10*$R$10,Sheet1!$A$3:$B$81,2,1),0)</f>
        <v>29000</v>
      </c>
      <c r="R89" s="56">
        <f>IFERROR(VLOOKUP(O89*$Q$11*$R$11,Sheet1!$E$3:$F$195,2),0)</f>
        <v>129</v>
      </c>
      <c r="S89" s="54">
        <f t="shared" si="50"/>
        <v>9.92</v>
      </c>
      <c r="T89" s="114">
        <f t="shared" si="23"/>
        <v>0.31</v>
      </c>
      <c r="U89" s="58"/>
      <c r="V89" s="58"/>
      <c r="W89" s="58"/>
      <c r="X89" s="58"/>
      <c r="Y89" s="58"/>
      <c r="Z89" s="58"/>
      <c r="AA89" s="58"/>
      <c r="AB89" s="58"/>
      <c r="AC89" s="58"/>
      <c r="AD89" s="39">
        <f t="shared" si="51"/>
        <v>0</v>
      </c>
      <c r="AE89" s="59">
        <f t="shared" si="6"/>
        <v>0</v>
      </c>
      <c r="AF89" s="60">
        <f t="shared" si="7"/>
        <v>0</v>
      </c>
      <c r="AG89" s="60">
        <f t="shared" si="8"/>
        <v>0</v>
      </c>
      <c r="AH89" s="60">
        <f t="shared" si="9"/>
        <v>0</v>
      </c>
      <c r="AI89" s="60">
        <f t="shared" si="10"/>
        <v>0</v>
      </c>
      <c r="AJ89" s="60">
        <f t="shared" si="11"/>
        <v>0</v>
      </c>
      <c r="AK89" s="60">
        <f t="shared" si="12"/>
        <v>0</v>
      </c>
      <c r="AL89" s="61">
        <f t="shared" si="42"/>
        <v>0</v>
      </c>
      <c r="AM89" s="43">
        <f t="shared" si="26"/>
        <v>0</v>
      </c>
      <c r="AN89" s="46">
        <f t="shared" si="27"/>
        <v>0</v>
      </c>
      <c r="AO89" s="60">
        <f t="shared" si="13"/>
        <v>0</v>
      </c>
      <c r="AP89" s="60">
        <f t="shared" si="14"/>
        <v>0</v>
      </c>
      <c r="AQ89" s="60">
        <f t="shared" si="15"/>
        <v>0</v>
      </c>
      <c r="AR89" s="60">
        <f t="shared" si="16"/>
        <v>0</v>
      </c>
      <c r="AS89" s="60">
        <f t="shared" si="17"/>
        <v>0</v>
      </c>
      <c r="AT89" s="60">
        <f t="shared" si="18"/>
        <v>0</v>
      </c>
      <c r="AU89" s="62">
        <f t="shared" si="28"/>
        <v>0</v>
      </c>
      <c r="AV89" s="63">
        <f t="shared" si="43"/>
        <v>0</v>
      </c>
      <c r="AW89" s="63">
        <f t="shared" si="44"/>
        <v>0</v>
      </c>
      <c r="AX89" s="63">
        <f t="shared" si="45"/>
        <v>0</v>
      </c>
      <c r="AY89" s="63">
        <f t="shared" si="46"/>
        <v>0</v>
      </c>
      <c r="AZ89" s="63">
        <f t="shared" si="47"/>
        <v>0</v>
      </c>
      <c r="BA89" s="63">
        <f t="shared" si="48"/>
        <v>0</v>
      </c>
      <c r="BB89" s="64">
        <f t="shared" si="35"/>
        <v>0</v>
      </c>
      <c r="BC89" s="65">
        <f t="shared" si="21"/>
        <v>0</v>
      </c>
      <c r="BD89" s="66"/>
    </row>
    <row r="90" spans="1:56" s="15" customFormat="1" ht="12.75" hidden="1" customHeight="1" x14ac:dyDescent="0.2">
      <c r="A90" s="47" t="str">
        <f t="shared" si="49"/>
        <v>H1YT03WB310GRIZZLY BEAR MULTI</v>
      </c>
      <c r="B90" s="111" t="s">
        <v>105</v>
      </c>
      <c r="C90" s="113">
        <v>44322</v>
      </c>
      <c r="D90" s="113"/>
      <c r="E90" s="50"/>
      <c r="F90" s="106" t="s">
        <v>118</v>
      </c>
      <c r="G90" s="51" t="s">
        <v>272</v>
      </c>
      <c r="H90" s="52" t="s">
        <v>313</v>
      </c>
      <c r="I90" s="53" t="s">
        <v>314</v>
      </c>
      <c r="J90" s="53" t="s">
        <v>315</v>
      </c>
      <c r="K90" s="53" t="s">
        <v>296</v>
      </c>
      <c r="L90" s="53" t="s">
        <v>297</v>
      </c>
      <c r="M90" s="52" t="s">
        <v>288</v>
      </c>
      <c r="N90" s="52" t="s">
        <v>91</v>
      </c>
      <c r="O90" s="54">
        <v>56</v>
      </c>
      <c r="P90" s="52" t="s">
        <v>43</v>
      </c>
      <c r="Q90" s="55">
        <f>IFERROR(VLOOKUP(O90*$Q$10*$R$10,Sheet1!$A$3:$B$81,2,1),0)</f>
        <v>49000</v>
      </c>
      <c r="R90" s="56">
        <f>IFERROR(VLOOKUP(O90*$Q$11*$R$11,Sheet1!$E$3:$F$195,2),0)</f>
        <v>229</v>
      </c>
      <c r="S90" s="54">
        <f t="shared" si="50"/>
        <v>17.36</v>
      </c>
      <c r="T90" s="114">
        <f t="shared" si="23"/>
        <v>0.31</v>
      </c>
      <c r="U90" s="58"/>
      <c r="V90" s="58"/>
      <c r="W90" s="58"/>
      <c r="X90" s="58"/>
      <c r="Y90" s="58"/>
      <c r="Z90" s="58"/>
      <c r="AA90" s="58"/>
      <c r="AB90" s="58"/>
      <c r="AC90" s="58"/>
      <c r="AD90" s="39">
        <f t="shared" si="51"/>
        <v>0</v>
      </c>
      <c r="AE90" s="59">
        <f t="shared" si="6"/>
        <v>0</v>
      </c>
      <c r="AF90" s="60">
        <f t="shared" si="7"/>
        <v>0</v>
      </c>
      <c r="AG90" s="60">
        <f t="shared" si="8"/>
        <v>0</v>
      </c>
      <c r="AH90" s="60">
        <f t="shared" si="9"/>
        <v>0</v>
      </c>
      <c r="AI90" s="60">
        <f t="shared" si="10"/>
        <v>0</v>
      </c>
      <c r="AJ90" s="60">
        <f t="shared" si="11"/>
        <v>0</v>
      </c>
      <c r="AK90" s="60">
        <f t="shared" si="12"/>
        <v>0</v>
      </c>
      <c r="AL90" s="61">
        <f t="shared" si="42"/>
        <v>0</v>
      </c>
      <c r="AM90" s="43">
        <f t="shared" si="26"/>
        <v>0</v>
      </c>
      <c r="AN90" s="46">
        <f t="shared" si="27"/>
        <v>0</v>
      </c>
      <c r="AO90" s="60">
        <f t="shared" si="13"/>
        <v>0</v>
      </c>
      <c r="AP90" s="60">
        <f t="shared" si="14"/>
        <v>0</v>
      </c>
      <c r="AQ90" s="60">
        <f t="shared" si="15"/>
        <v>0</v>
      </c>
      <c r="AR90" s="60">
        <f t="shared" si="16"/>
        <v>0</v>
      </c>
      <c r="AS90" s="60">
        <f t="shared" si="17"/>
        <v>0</v>
      </c>
      <c r="AT90" s="60">
        <f t="shared" si="18"/>
        <v>0</v>
      </c>
      <c r="AU90" s="62">
        <f t="shared" si="28"/>
        <v>0</v>
      </c>
      <c r="AV90" s="63">
        <f t="shared" si="43"/>
        <v>0</v>
      </c>
      <c r="AW90" s="63">
        <f t="shared" si="44"/>
        <v>0</v>
      </c>
      <c r="AX90" s="63">
        <f t="shared" si="45"/>
        <v>0</v>
      </c>
      <c r="AY90" s="63">
        <f t="shared" si="46"/>
        <v>0</v>
      </c>
      <c r="AZ90" s="63">
        <f t="shared" si="47"/>
        <v>0</v>
      </c>
      <c r="BA90" s="63">
        <f t="shared" si="48"/>
        <v>0</v>
      </c>
      <c r="BB90" s="64">
        <f t="shared" si="35"/>
        <v>0</v>
      </c>
      <c r="BC90" s="65">
        <f t="shared" si="21"/>
        <v>0</v>
      </c>
      <c r="BD90" s="66"/>
    </row>
    <row r="91" spans="1:56" s="15" customFormat="1" ht="12.75" hidden="1" customHeight="1" x14ac:dyDescent="0.2">
      <c r="A91" s="47" t="str">
        <f t="shared" si="49"/>
        <v>H1YT03WB310GUESS DROP LOGO PRINT PINK</v>
      </c>
      <c r="B91" s="111" t="s">
        <v>105</v>
      </c>
      <c r="C91" s="113">
        <v>44322</v>
      </c>
      <c r="D91" s="113"/>
      <c r="E91" s="50"/>
      <c r="F91" s="106" t="s">
        <v>118</v>
      </c>
      <c r="G91" s="51" t="s">
        <v>272</v>
      </c>
      <c r="H91" s="52" t="s">
        <v>313</v>
      </c>
      <c r="I91" s="53" t="s">
        <v>314</v>
      </c>
      <c r="J91" s="53" t="s">
        <v>315</v>
      </c>
      <c r="K91" s="53" t="s">
        <v>298</v>
      </c>
      <c r="L91" s="53" t="s">
        <v>299</v>
      </c>
      <c r="M91" s="52" t="s">
        <v>288</v>
      </c>
      <c r="N91" s="52" t="s">
        <v>91</v>
      </c>
      <c r="O91" s="54">
        <v>56</v>
      </c>
      <c r="P91" s="52" t="s">
        <v>43</v>
      </c>
      <c r="Q91" s="55">
        <f>IFERROR(VLOOKUP(O91*$Q$10*$R$10,Sheet1!$A$3:$B$81,2,1),0)</f>
        <v>49000</v>
      </c>
      <c r="R91" s="56">
        <f>IFERROR(VLOOKUP(O91*$Q$11*$R$11,Sheet1!$E$3:$F$195,2),0)</f>
        <v>229</v>
      </c>
      <c r="S91" s="54">
        <f t="shared" si="50"/>
        <v>17.36</v>
      </c>
      <c r="T91" s="114">
        <f t="shared" si="23"/>
        <v>0.31</v>
      </c>
      <c r="U91" s="58"/>
      <c r="V91" s="58"/>
      <c r="W91" s="58"/>
      <c r="X91" s="58"/>
      <c r="Y91" s="58"/>
      <c r="Z91" s="58"/>
      <c r="AA91" s="58"/>
      <c r="AB91" s="58"/>
      <c r="AC91" s="58"/>
      <c r="AD91" s="39">
        <f t="shared" si="51"/>
        <v>0</v>
      </c>
      <c r="AE91" s="59">
        <f t="shared" si="6"/>
        <v>0</v>
      </c>
      <c r="AF91" s="60">
        <f t="shared" si="7"/>
        <v>0</v>
      </c>
      <c r="AG91" s="60">
        <f t="shared" si="8"/>
        <v>0</v>
      </c>
      <c r="AH91" s="60">
        <f t="shared" si="9"/>
        <v>0</v>
      </c>
      <c r="AI91" s="60">
        <f t="shared" si="10"/>
        <v>0</v>
      </c>
      <c r="AJ91" s="60">
        <f t="shared" si="11"/>
        <v>0</v>
      </c>
      <c r="AK91" s="60">
        <f t="shared" si="12"/>
        <v>0</v>
      </c>
      <c r="AL91" s="61">
        <f t="shared" si="42"/>
        <v>0</v>
      </c>
      <c r="AM91" s="43">
        <f t="shared" si="26"/>
        <v>0</v>
      </c>
      <c r="AN91" s="46">
        <f t="shared" si="27"/>
        <v>0</v>
      </c>
      <c r="AO91" s="60">
        <f t="shared" si="13"/>
        <v>0</v>
      </c>
      <c r="AP91" s="60">
        <f t="shared" si="14"/>
        <v>0</v>
      </c>
      <c r="AQ91" s="60">
        <f t="shared" si="15"/>
        <v>0</v>
      </c>
      <c r="AR91" s="60">
        <f t="shared" si="16"/>
        <v>0</v>
      </c>
      <c r="AS91" s="60">
        <f t="shared" si="17"/>
        <v>0</v>
      </c>
      <c r="AT91" s="60">
        <f t="shared" si="18"/>
        <v>0</v>
      </c>
      <c r="AU91" s="62">
        <f t="shared" si="28"/>
        <v>0</v>
      </c>
      <c r="AV91" s="63">
        <f t="shared" si="43"/>
        <v>0</v>
      </c>
      <c r="AW91" s="63">
        <f t="shared" si="44"/>
        <v>0</v>
      </c>
      <c r="AX91" s="63">
        <f t="shared" si="45"/>
        <v>0</v>
      </c>
      <c r="AY91" s="63">
        <f t="shared" si="46"/>
        <v>0</v>
      </c>
      <c r="AZ91" s="63">
        <f t="shared" si="47"/>
        <v>0</v>
      </c>
      <c r="BA91" s="63">
        <f t="shared" si="48"/>
        <v>0</v>
      </c>
      <c r="BB91" s="64">
        <f t="shared" si="35"/>
        <v>0</v>
      </c>
      <c r="BC91" s="65">
        <f t="shared" si="21"/>
        <v>0</v>
      </c>
      <c r="BD91" s="66"/>
    </row>
    <row r="92" spans="1:56" ht="12.75" customHeight="1" x14ac:dyDescent="0.2">
      <c r="A92" s="171" t="str">
        <f t="shared" ref="A92:A93" si="53">I92&amp;K92</f>
        <v>H1YW00KA6W0G6K9</v>
      </c>
      <c r="B92" s="222" t="s">
        <v>105</v>
      </c>
      <c r="C92" s="113">
        <v>44322</v>
      </c>
      <c r="D92" s="263">
        <v>44334</v>
      </c>
      <c r="E92" s="270"/>
      <c r="F92" s="161" t="s">
        <v>90</v>
      </c>
      <c r="G92" s="162" t="s">
        <v>316</v>
      </c>
      <c r="H92" s="52" t="s">
        <v>317</v>
      </c>
      <c r="I92" s="163" t="s">
        <v>318</v>
      </c>
      <c r="J92" s="163" t="s">
        <v>319</v>
      </c>
      <c r="K92" s="163" t="s">
        <v>116</v>
      </c>
      <c r="L92" s="163" t="s">
        <v>117</v>
      </c>
      <c r="M92" s="52" t="s">
        <v>278</v>
      </c>
      <c r="N92" s="52" t="s">
        <v>91</v>
      </c>
      <c r="O92" s="164">
        <v>26</v>
      </c>
      <c r="P92" s="159" t="s">
        <v>46</v>
      </c>
      <c r="Q92" s="165">
        <f>IFERROR(VLOOKUP(O92*$Q$10*$R$10,Sheet1!$A$3:$B$81,2,1),0)</f>
        <v>19000</v>
      </c>
      <c r="R92" s="166">
        <f>IFERROR(VLOOKUP(O92*$Q$11*$R$11,Sheet1!$E$3:$F$195,2),0)</f>
        <v>109</v>
      </c>
      <c r="S92" s="164">
        <f t="shared" si="50"/>
        <v>8.06</v>
      </c>
      <c r="T92" s="167">
        <f t="shared" si="23"/>
        <v>0.31</v>
      </c>
      <c r="U92" s="58">
        <v>10</v>
      </c>
      <c r="V92" s="58">
        <v>10</v>
      </c>
      <c r="W92" s="58"/>
      <c r="X92" s="58"/>
      <c r="Y92" s="58"/>
      <c r="Z92" s="58"/>
      <c r="AA92" s="58">
        <v>10</v>
      </c>
      <c r="AB92" s="58"/>
      <c r="AC92" s="58"/>
      <c r="AD92" s="39">
        <f t="shared" si="51"/>
        <v>30</v>
      </c>
      <c r="AE92" s="59">
        <f t="shared" si="6"/>
        <v>241.8</v>
      </c>
      <c r="AF92" s="60">
        <f t="shared" si="7"/>
        <v>0</v>
      </c>
      <c r="AG92" s="60">
        <f t="shared" si="8"/>
        <v>9</v>
      </c>
      <c r="AH92" s="60">
        <f t="shared" si="9"/>
        <v>11</v>
      </c>
      <c r="AI92" s="60">
        <f t="shared" si="10"/>
        <v>11</v>
      </c>
      <c r="AJ92" s="60">
        <f t="shared" si="11"/>
        <v>0</v>
      </c>
      <c r="AK92" s="60">
        <f t="shared" si="12"/>
        <v>0</v>
      </c>
      <c r="AL92" s="61">
        <f t="shared" si="42"/>
        <v>31</v>
      </c>
      <c r="AM92" s="43">
        <f t="shared" si="26"/>
        <v>0</v>
      </c>
      <c r="AN92" s="46">
        <f t="shared" si="27"/>
        <v>0</v>
      </c>
      <c r="AO92" s="60">
        <f t="shared" si="13"/>
        <v>0</v>
      </c>
      <c r="AP92" s="60">
        <f t="shared" si="14"/>
        <v>0</v>
      </c>
      <c r="AQ92" s="60">
        <f t="shared" si="15"/>
        <v>0</v>
      </c>
      <c r="AR92" s="60">
        <f t="shared" si="16"/>
        <v>0</v>
      </c>
      <c r="AS92" s="60">
        <f t="shared" si="17"/>
        <v>0</v>
      </c>
      <c r="AT92" s="60">
        <f t="shared" si="18"/>
        <v>0</v>
      </c>
      <c r="AU92" s="62">
        <f t="shared" si="28"/>
        <v>0</v>
      </c>
      <c r="AV92" s="168">
        <f t="shared" si="43"/>
        <v>0</v>
      </c>
      <c r="AW92" s="168">
        <f t="shared" si="44"/>
        <v>9</v>
      </c>
      <c r="AX92" s="168">
        <f t="shared" si="45"/>
        <v>11</v>
      </c>
      <c r="AY92" s="168">
        <f t="shared" si="46"/>
        <v>11</v>
      </c>
      <c r="AZ92" s="168">
        <f t="shared" si="47"/>
        <v>0</v>
      </c>
      <c r="BA92" s="168">
        <f t="shared" si="48"/>
        <v>0</v>
      </c>
      <c r="BB92" s="169">
        <f t="shared" si="35"/>
        <v>31</v>
      </c>
      <c r="BC92" s="170">
        <f t="shared" si="21"/>
        <v>249.86</v>
      </c>
      <c r="BD92" s="172" t="e">
        <f>VLOOKUP(#REF!,'[2]NA JDA Product Hierarchy'!$N:$O,2,0)</f>
        <v>#REF!</v>
      </c>
    </row>
    <row r="93" spans="1:56" ht="12.75" customHeight="1" x14ac:dyDescent="0.2">
      <c r="A93" s="171" t="str">
        <f t="shared" si="53"/>
        <v>H1YW00KA6W0LHY</v>
      </c>
      <c r="B93" s="222" t="s">
        <v>105</v>
      </c>
      <c r="C93" s="113">
        <v>44322</v>
      </c>
      <c r="D93" s="263">
        <v>44334</v>
      </c>
      <c r="E93" s="270"/>
      <c r="F93" s="161" t="s">
        <v>90</v>
      </c>
      <c r="G93" s="162" t="s">
        <v>316</v>
      </c>
      <c r="H93" s="52" t="s">
        <v>317</v>
      </c>
      <c r="I93" s="163" t="s">
        <v>318</v>
      </c>
      <c r="J93" s="163" t="s">
        <v>319</v>
      </c>
      <c r="K93" s="163" t="s">
        <v>320</v>
      </c>
      <c r="L93" s="163" t="s">
        <v>321</v>
      </c>
      <c r="M93" s="52" t="s">
        <v>278</v>
      </c>
      <c r="N93" s="52" t="s">
        <v>91</v>
      </c>
      <c r="O93" s="164">
        <v>26</v>
      </c>
      <c r="P93" s="159" t="s">
        <v>46</v>
      </c>
      <c r="Q93" s="165">
        <f>IFERROR(VLOOKUP(O93*$Q$10*$R$10,Sheet1!$A$3:$B$81,2,1),0)</f>
        <v>19000</v>
      </c>
      <c r="R93" s="166">
        <f>IFERROR(VLOOKUP(O93*$Q$11*$R$11,Sheet1!$E$3:$F$195,2),0)</f>
        <v>109</v>
      </c>
      <c r="S93" s="164">
        <f t="shared" si="50"/>
        <v>8.06</v>
      </c>
      <c r="T93" s="167">
        <f t="shared" si="23"/>
        <v>0.31</v>
      </c>
      <c r="U93" s="58">
        <v>10</v>
      </c>
      <c r="V93" s="58">
        <v>10</v>
      </c>
      <c r="W93" s="58"/>
      <c r="X93" s="58"/>
      <c r="Y93" s="58"/>
      <c r="Z93" s="58"/>
      <c r="AA93" s="58">
        <v>10</v>
      </c>
      <c r="AB93" s="58"/>
      <c r="AC93" s="58"/>
      <c r="AD93" s="39">
        <f t="shared" si="51"/>
        <v>30</v>
      </c>
      <c r="AE93" s="59">
        <f t="shared" si="6"/>
        <v>241.8</v>
      </c>
      <c r="AF93" s="60">
        <f t="shared" si="7"/>
        <v>0</v>
      </c>
      <c r="AG93" s="60">
        <f t="shared" si="8"/>
        <v>9</v>
      </c>
      <c r="AH93" s="60">
        <f t="shared" si="9"/>
        <v>11</v>
      </c>
      <c r="AI93" s="60">
        <f t="shared" si="10"/>
        <v>11</v>
      </c>
      <c r="AJ93" s="60">
        <f t="shared" si="11"/>
        <v>0</v>
      </c>
      <c r="AK93" s="60">
        <f t="shared" si="12"/>
        <v>0</v>
      </c>
      <c r="AL93" s="61">
        <f t="shared" si="42"/>
        <v>31</v>
      </c>
      <c r="AM93" s="43">
        <f t="shared" si="26"/>
        <v>0</v>
      </c>
      <c r="AN93" s="46">
        <f t="shared" si="27"/>
        <v>0</v>
      </c>
      <c r="AO93" s="60">
        <f t="shared" si="13"/>
        <v>0</v>
      </c>
      <c r="AP93" s="60">
        <f t="shared" si="14"/>
        <v>0</v>
      </c>
      <c r="AQ93" s="60">
        <f t="shared" si="15"/>
        <v>0</v>
      </c>
      <c r="AR93" s="60">
        <f t="shared" si="16"/>
        <v>0</v>
      </c>
      <c r="AS93" s="60">
        <f t="shared" si="17"/>
        <v>0</v>
      </c>
      <c r="AT93" s="60">
        <f t="shared" si="18"/>
        <v>0</v>
      </c>
      <c r="AU93" s="62">
        <f t="shared" si="28"/>
        <v>0</v>
      </c>
      <c r="AV93" s="168">
        <f t="shared" si="43"/>
        <v>0</v>
      </c>
      <c r="AW93" s="168">
        <f t="shared" si="44"/>
        <v>9</v>
      </c>
      <c r="AX93" s="168">
        <f t="shared" si="45"/>
        <v>11</v>
      </c>
      <c r="AY93" s="168">
        <f t="shared" si="46"/>
        <v>11</v>
      </c>
      <c r="AZ93" s="168">
        <f t="shared" si="47"/>
        <v>0</v>
      </c>
      <c r="BA93" s="168">
        <f t="shared" si="48"/>
        <v>0</v>
      </c>
      <c r="BB93" s="169">
        <f t="shared" si="35"/>
        <v>31</v>
      </c>
      <c r="BC93" s="170">
        <f t="shared" si="21"/>
        <v>249.86</v>
      </c>
      <c r="BD93" s="172" t="e">
        <f>VLOOKUP(#REF!,'[2]NA JDA Product Hierarchy'!$N:$O,2,0)</f>
        <v>#REF!</v>
      </c>
    </row>
    <row r="94" spans="1:56" s="15" customFormat="1" ht="12.75" hidden="1" customHeight="1" x14ac:dyDescent="0.2">
      <c r="A94" s="47" t="str">
        <f t="shared" si="49"/>
        <v>H1YW01KA6W0BALLET PINK</v>
      </c>
      <c r="B94" s="111" t="s">
        <v>105</v>
      </c>
      <c r="C94" s="113">
        <v>44322</v>
      </c>
      <c r="D94" s="113"/>
      <c r="E94" s="50"/>
      <c r="F94" s="106" t="s">
        <v>90</v>
      </c>
      <c r="G94" s="51" t="s">
        <v>316</v>
      </c>
      <c r="H94" s="52" t="s">
        <v>322</v>
      </c>
      <c r="I94" s="53" t="s">
        <v>323</v>
      </c>
      <c r="J94" s="53" t="s">
        <v>324</v>
      </c>
      <c r="K94" s="53" t="s">
        <v>116</v>
      </c>
      <c r="L94" s="53" t="s">
        <v>117</v>
      </c>
      <c r="M94" s="52" t="s">
        <v>278</v>
      </c>
      <c r="N94" s="52" t="s">
        <v>91</v>
      </c>
      <c r="O94" s="54">
        <v>15</v>
      </c>
      <c r="P94" s="52" t="s">
        <v>43</v>
      </c>
      <c r="Q94" s="55">
        <f>IFERROR(VLOOKUP(O94*$Q$10*$R$10,Sheet1!$A$3:$B$81,2,1),0)</f>
        <v>9000</v>
      </c>
      <c r="R94" s="56">
        <f>IFERROR(VLOOKUP(O94*$Q$11*$R$11,Sheet1!$E$3:$F$195,2),0)</f>
        <v>59</v>
      </c>
      <c r="S94" s="54">
        <f t="shared" si="50"/>
        <v>4.6500000000000004</v>
      </c>
      <c r="T94" s="114">
        <f t="shared" si="23"/>
        <v>0.31</v>
      </c>
      <c r="U94" s="58"/>
      <c r="V94" s="58"/>
      <c r="W94" s="58"/>
      <c r="X94" s="58"/>
      <c r="Y94" s="58"/>
      <c r="Z94" s="58"/>
      <c r="AA94" s="58"/>
      <c r="AB94" s="58"/>
      <c r="AC94" s="58"/>
      <c r="AD94" s="39">
        <f t="shared" si="51"/>
        <v>0</v>
      </c>
      <c r="AE94" s="59">
        <f t="shared" si="6"/>
        <v>0</v>
      </c>
      <c r="AF94" s="60">
        <f t="shared" si="7"/>
        <v>0</v>
      </c>
      <c r="AG94" s="60">
        <f t="shared" si="8"/>
        <v>0</v>
      </c>
      <c r="AH94" s="60">
        <f t="shared" si="9"/>
        <v>0</v>
      </c>
      <c r="AI94" s="60">
        <f t="shared" si="10"/>
        <v>0</v>
      </c>
      <c r="AJ94" s="60">
        <f t="shared" si="11"/>
        <v>0</v>
      </c>
      <c r="AK94" s="60">
        <f t="shared" si="12"/>
        <v>0</v>
      </c>
      <c r="AL94" s="61">
        <f t="shared" si="42"/>
        <v>0</v>
      </c>
      <c r="AM94" s="43">
        <f t="shared" si="26"/>
        <v>0</v>
      </c>
      <c r="AN94" s="46">
        <f t="shared" si="27"/>
        <v>0</v>
      </c>
      <c r="AO94" s="60">
        <f t="shared" si="13"/>
        <v>0</v>
      </c>
      <c r="AP94" s="60">
        <f t="shared" si="14"/>
        <v>0</v>
      </c>
      <c r="AQ94" s="60">
        <f t="shared" si="15"/>
        <v>0</v>
      </c>
      <c r="AR94" s="60">
        <f t="shared" si="16"/>
        <v>0</v>
      </c>
      <c r="AS94" s="60">
        <f t="shared" si="17"/>
        <v>0</v>
      </c>
      <c r="AT94" s="60">
        <f t="shared" si="18"/>
        <v>0</v>
      </c>
      <c r="AU94" s="62">
        <f t="shared" si="28"/>
        <v>0</v>
      </c>
      <c r="AV94" s="63">
        <f t="shared" si="43"/>
        <v>0</v>
      </c>
      <c r="AW94" s="63">
        <f t="shared" si="44"/>
        <v>0</v>
      </c>
      <c r="AX94" s="63">
        <f t="shared" si="45"/>
        <v>0</v>
      </c>
      <c r="AY94" s="63">
        <f t="shared" si="46"/>
        <v>0</v>
      </c>
      <c r="AZ94" s="63">
        <f t="shared" si="47"/>
        <v>0</v>
      </c>
      <c r="BA94" s="63">
        <f t="shared" si="48"/>
        <v>0</v>
      </c>
      <c r="BB94" s="64">
        <f t="shared" si="35"/>
        <v>0</v>
      </c>
      <c r="BC94" s="65">
        <f t="shared" si="21"/>
        <v>0</v>
      </c>
      <c r="BD94" s="66"/>
    </row>
    <row r="95" spans="1:56" s="15" customFormat="1" ht="12.75" hidden="1" customHeight="1" x14ac:dyDescent="0.2">
      <c r="A95" s="47" t="str">
        <f t="shared" si="49"/>
        <v>H1YW01KA6W0LIGHT HEATHER GREY M90</v>
      </c>
      <c r="B95" s="111" t="s">
        <v>105</v>
      </c>
      <c r="C95" s="113">
        <v>44322</v>
      </c>
      <c r="D95" s="113"/>
      <c r="E95" s="50"/>
      <c r="F95" s="106" t="s">
        <v>90</v>
      </c>
      <c r="G95" s="51" t="s">
        <v>316</v>
      </c>
      <c r="H95" s="52" t="s">
        <v>322</v>
      </c>
      <c r="I95" s="53" t="s">
        <v>323</v>
      </c>
      <c r="J95" s="53" t="s">
        <v>324</v>
      </c>
      <c r="K95" s="53" t="s">
        <v>320</v>
      </c>
      <c r="L95" s="53" t="s">
        <v>321</v>
      </c>
      <c r="M95" s="52" t="s">
        <v>278</v>
      </c>
      <c r="N95" s="52" t="s">
        <v>91</v>
      </c>
      <c r="O95" s="54">
        <v>15</v>
      </c>
      <c r="P95" s="52" t="s">
        <v>43</v>
      </c>
      <c r="Q95" s="55">
        <f>IFERROR(VLOOKUP(O95*$Q$10*$R$10,Sheet1!$A$3:$B$81,2,1),0)</f>
        <v>9000</v>
      </c>
      <c r="R95" s="56">
        <f>IFERROR(VLOOKUP(O95*$Q$11*$R$11,Sheet1!$E$3:$F$195,2),0)</f>
        <v>59</v>
      </c>
      <c r="S95" s="54">
        <f t="shared" si="50"/>
        <v>4.6500000000000004</v>
      </c>
      <c r="T95" s="114">
        <f t="shared" si="23"/>
        <v>0.31</v>
      </c>
      <c r="U95" s="58"/>
      <c r="V95" s="58"/>
      <c r="W95" s="58"/>
      <c r="X95" s="58"/>
      <c r="Y95" s="58"/>
      <c r="Z95" s="58"/>
      <c r="AA95" s="58"/>
      <c r="AB95" s="58"/>
      <c r="AC95" s="58"/>
      <c r="AD95" s="39">
        <f t="shared" si="51"/>
        <v>0</v>
      </c>
      <c r="AE95" s="59">
        <f t="shared" si="6"/>
        <v>0</v>
      </c>
      <c r="AF95" s="60">
        <f t="shared" si="7"/>
        <v>0</v>
      </c>
      <c r="AG95" s="60">
        <f t="shared" si="8"/>
        <v>0</v>
      </c>
      <c r="AH95" s="60">
        <f t="shared" si="9"/>
        <v>0</v>
      </c>
      <c r="AI95" s="60">
        <f t="shared" si="10"/>
        <v>0</v>
      </c>
      <c r="AJ95" s="60">
        <f t="shared" si="11"/>
        <v>0</v>
      </c>
      <c r="AK95" s="60">
        <f t="shared" si="12"/>
        <v>0</v>
      </c>
      <c r="AL95" s="61">
        <f t="shared" si="42"/>
        <v>0</v>
      </c>
      <c r="AM95" s="43">
        <f t="shared" si="26"/>
        <v>0</v>
      </c>
      <c r="AN95" s="46">
        <f t="shared" si="27"/>
        <v>0</v>
      </c>
      <c r="AO95" s="60">
        <f t="shared" si="13"/>
        <v>0</v>
      </c>
      <c r="AP95" s="60">
        <f t="shared" si="14"/>
        <v>0</v>
      </c>
      <c r="AQ95" s="60">
        <f t="shared" si="15"/>
        <v>0</v>
      </c>
      <c r="AR95" s="60">
        <f t="shared" si="16"/>
        <v>0</v>
      </c>
      <c r="AS95" s="60">
        <f t="shared" si="17"/>
        <v>0</v>
      </c>
      <c r="AT95" s="60">
        <f t="shared" si="18"/>
        <v>0</v>
      </c>
      <c r="AU95" s="62">
        <f t="shared" si="28"/>
        <v>0</v>
      </c>
      <c r="AV95" s="63">
        <f t="shared" si="43"/>
        <v>0</v>
      </c>
      <c r="AW95" s="63">
        <f t="shared" si="44"/>
        <v>0</v>
      </c>
      <c r="AX95" s="63">
        <f t="shared" si="45"/>
        <v>0</v>
      </c>
      <c r="AY95" s="63">
        <f t="shared" si="46"/>
        <v>0</v>
      </c>
      <c r="AZ95" s="63">
        <f t="shared" si="47"/>
        <v>0</v>
      </c>
      <c r="BA95" s="63">
        <f t="shared" si="48"/>
        <v>0</v>
      </c>
      <c r="BB95" s="64">
        <f t="shared" si="35"/>
        <v>0</v>
      </c>
      <c r="BC95" s="65">
        <f t="shared" si="21"/>
        <v>0</v>
      </c>
      <c r="BD95" s="66"/>
    </row>
    <row r="96" spans="1:56" s="15" customFormat="1" ht="12.75" hidden="1" customHeight="1" x14ac:dyDescent="0.2">
      <c r="A96" s="47" t="str">
        <f t="shared" si="49"/>
        <v>H1YW02KA6W0GRIZZLY BEAR MULTI</v>
      </c>
      <c r="B96" s="111" t="s">
        <v>105</v>
      </c>
      <c r="C96" s="113">
        <v>44322</v>
      </c>
      <c r="D96" s="113"/>
      <c r="E96" s="50"/>
      <c r="F96" s="106" t="s">
        <v>90</v>
      </c>
      <c r="G96" s="51" t="s">
        <v>316</v>
      </c>
      <c r="H96" s="52" t="s">
        <v>322</v>
      </c>
      <c r="I96" s="53" t="s">
        <v>325</v>
      </c>
      <c r="J96" s="53" t="s">
        <v>326</v>
      </c>
      <c r="K96" s="53" t="s">
        <v>296</v>
      </c>
      <c r="L96" s="53" t="s">
        <v>297</v>
      </c>
      <c r="M96" s="52" t="s">
        <v>278</v>
      </c>
      <c r="N96" s="52" t="s">
        <v>91</v>
      </c>
      <c r="O96" s="54">
        <v>29</v>
      </c>
      <c r="P96" s="52" t="s">
        <v>43</v>
      </c>
      <c r="Q96" s="55">
        <f>IFERROR(VLOOKUP(O96*$Q$10*$R$10,Sheet1!$A$3:$B$81,2,1),0)</f>
        <v>19000</v>
      </c>
      <c r="R96" s="56">
        <f>IFERROR(VLOOKUP(O96*$Q$11*$R$11,Sheet1!$E$3:$F$195,2),0)</f>
        <v>119</v>
      </c>
      <c r="S96" s="54">
        <f t="shared" si="50"/>
        <v>8.99</v>
      </c>
      <c r="T96" s="114">
        <f t="shared" si="23"/>
        <v>0.31</v>
      </c>
      <c r="U96" s="58"/>
      <c r="V96" s="58"/>
      <c r="W96" s="58"/>
      <c r="X96" s="58"/>
      <c r="Y96" s="58"/>
      <c r="Z96" s="58"/>
      <c r="AA96" s="58"/>
      <c r="AB96" s="58"/>
      <c r="AC96" s="58"/>
      <c r="AD96" s="39">
        <f t="shared" si="51"/>
        <v>0</v>
      </c>
      <c r="AE96" s="59">
        <f t="shared" si="6"/>
        <v>0</v>
      </c>
      <c r="AF96" s="60">
        <f t="shared" si="7"/>
        <v>0</v>
      </c>
      <c r="AG96" s="60">
        <f t="shared" si="8"/>
        <v>0</v>
      </c>
      <c r="AH96" s="60">
        <f t="shared" si="9"/>
        <v>0</v>
      </c>
      <c r="AI96" s="60">
        <f t="shared" si="10"/>
        <v>0</v>
      </c>
      <c r="AJ96" s="60">
        <f t="shared" si="11"/>
        <v>0</v>
      </c>
      <c r="AK96" s="60">
        <f t="shared" si="12"/>
        <v>0</v>
      </c>
      <c r="AL96" s="61">
        <f t="shared" si="42"/>
        <v>0</v>
      </c>
      <c r="AM96" s="43">
        <f t="shared" si="26"/>
        <v>0</v>
      </c>
      <c r="AN96" s="46">
        <f t="shared" si="27"/>
        <v>0</v>
      </c>
      <c r="AO96" s="60">
        <f t="shared" si="13"/>
        <v>0</v>
      </c>
      <c r="AP96" s="60">
        <f t="shared" si="14"/>
        <v>0</v>
      </c>
      <c r="AQ96" s="60">
        <f t="shared" si="15"/>
        <v>0</v>
      </c>
      <c r="AR96" s="60">
        <f t="shared" si="16"/>
        <v>0</v>
      </c>
      <c r="AS96" s="60">
        <f t="shared" si="17"/>
        <v>0</v>
      </c>
      <c r="AT96" s="60">
        <f t="shared" si="18"/>
        <v>0</v>
      </c>
      <c r="AU96" s="62">
        <f t="shared" si="28"/>
        <v>0</v>
      </c>
      <c r="AV96" s="63">
        <f t="shared" si="43"/>
        <v>0</v>
      </c>
      <c r="AW96" s="63">
        <f t="shared" si="44"/>
        <v>0</v>
      </c>
      <c r="AX96" s="63">
        <f t="shared" si="45"/>
        <v>0</v>
      </c>
      <c r="AY96" s="63">
        <f t="shared" si="46"/>
        <v>0</v>
      </c>
      <c r="AZ96" s="63">
        <f t="shared" si="47"/>
        <v>0</v>
      </c>
      <c r="BA96" s="63">
        <f t="shared" si="48"/>
        <v>0</v>
      </c>
      <c r="BB96" s="64">
        <f t="shared" si="35"/>
        <v>0</v>
      </c>
      <c r="BC96" s="65">
        <f t="shared" si="21"/>
        <v>0</v>
      </c>
      <c r="BD96" s="66"/>
    </row>
    <row r="97" spans="1:56" s="15" customFormat="1" ht="12.75" hidden="1" customHeight="1" x14ac:dyDescent="0.2">
      <c r="A97" s="47" t="str">
        <f t="shared" si="49"/>
        <v>H1YW02KA6W0GUESS DROP LOGO PRINT PINK</v>
      </c>
      <c r="B97" s="111" t="s">
        <v>105</v>
      </c>
      <c r="C97" s="113">
        <v>44322</v>
      </c>
      <c r="D97" s="113"/>
      <c r="E97" s="50"/>
      <c r="F97" s="106" t="s">
        <v>90</v>
      </c>
      <c r="G97" s="51" t="s">
        <v>316</v>
      </c>
      <c r="H97" s="52" t="s">
        <v>322</v>
      </c>
      <c r="I97" s="53" t="s">
        <v>325</v>
      </c>
      <c r="J97" s="53" t="s">
        <v>326</v>
      </c>
      <c r="K97" s="53" t="s">
        <v>298</v>
      </c>
      <c r="L97" s="53" t="s">
        <v>299</v>
      </c>
      <c r="M97" s="52" t="s">
        <v>278</v>
      </c>
      <c r="N97" s="52" t="s">
        <v>91</v>
      </c>
      <c r="O97" s="54">
        <v>29</v>
      </c>
      <c r="P97" s="52" t="s">
        <v>43</v>
      </c>
      <c r="Q97" s="55">
        <f>IFERROR(VLOOKUP(O97*$Q$10*$R$10,Sheet1!$A$3:$B$81,2,1),0)</f>
        <v>19000</v>
      </c>
      <c r="R97" s="56">
        <f>IFERROR(VLOOKUP(O97*$Q$11*$R$11,Sheet1!$E$3:$F$195,2),0)</f>
        <v>119</v>
      </c>
      <c r="S97" s="54">
        <f t="shared" si="50"/>
        <v>8.99</v>
      </c>
      <c r="T97" s="114">
        <f t="shared" si="23"/>
        <v>0.31</v>
      </c>
      <c r="U97" s="58"/>
      <c r="V97" s="58"/>
      <c r="W97" s="58"/>
      <c r="X97" s="58"/>
      <c r="Y97" s="58"/>
      <c r="Z97" s="58"/>
      <c r="AA97" s="58"/>
      <c r="AB97" s="58"/>
      <c r="AC97" s="58"/>
      <c r="AD97" s="39">
        <f t="shared" si="51"/>
        <v>0</v>
      </c>
      <c r="AE97" s="59">
        <f t="shared" si="6"/>
        <v>0</v>
      </c>
      <c r="AF97" s="60">
        <f t="shared" si="7"/>
        <v>0</v>
      </c>
      <c r="AG97" s="60">
        <f t="shared" si="8"/>
        <v>0</v>
      </c>
      <c r="AH97" s="60">
        <f t="shared" si="9"/>
        <v>0</v>
      </c>
      <c r="AI97" s="60">
        <f t="shared" si="10"/>
        <v>0</v>
      </c>
      <c r="AJ97" s="60">
        <f t="shared" si="11"/>
        <v>0</v>
      </c>
      <c r="AK97" s="60">
        <f t="shared" si="12"/>
        <v>0</v>
      </c>
      <c r="AL97" s="61">
        <f t="shared" si="42"/>
        <v>0</v>
      </c>
      <c r="AM97" s="43">
        <f t="shared" si="26"/>
        <v>0</v>
      </c>
      <c r="AN97" s="46">
        <f t="shared" si="27"/>
        <v>0</v>
      </c>
      <c r="AO97" s="60">
        <f t="shared" si="13"/>
        <v>0</v>
      </c>
      <c r="AP97" s="60">
        <f t="shared" si="14"/>
        <v>0</v>
      </c>
      <c r="AQ97" s="60">
        <f t="shared" si="15"/>
        <v>0</v>
      </c>
      <c r="AR97" s="60">
        <f t="shared" si="16"/>
        <v>0</v>
      </c>
      <c r="AS97" s="60">
        <f t="shared" si="17"/>
        <v>0</v>
      </c>
      <c r="AT97" s="60">
        <f t="shared" si="18"/>
        <v>0</v>
      </c>
      <c r="AU97" s="62">
        <f t="shared" si="28"/>
        <v>0</v>
      </c>
      <c r="AV97" s="63">
        <f t="shared" si="43"/>
        <v>0</v>
      </c>
      <c r="AW97" s="63">
        <f t="shared" si="44"/>
        <v>0</v>
      </c>
      <c r="AX97" s="63">
        <f t="shared" si="45"/>
        <v>0</v>
      </c>
      <c r="AY97" s="63">
        <f t="shared" si="46"/>
        <v>0</v>
      </c>
      <c r="AZ97" s="63">
        <f t="shared" si="47"/>
        <v>0</v>
      </c>
      <c r="BA97" s="63">
        <f t="shared" si="48"/>
        <v>0</v>
      </c>
      <c r="BB97" s="64">
        <f t="shared" si="35"/>
        <v>0</v>
      </c>
      <c r="BC97" s="65">
        <f t="shared" si="21"/>
        <v>0</v>
      </c>
      <c r="BD97" s="66"/>
    </row>
    <row r="98" spans="1:56" s="15" customFormat="1" ht="12.75" hidden="1" customHeight="1" x14ac:dyDescent="0.2">
      <c r="A98" s="47" t="str">
        <f t="shared" si="49"/>
        <v>H1YW03KA6W0BALLET PINK</v>
      </c>
      <c r="B98" s="111" t="s">
        <v>105</v>
      </c>
      <c r="C98" s="113">
        <v>44322</v>
      </c>
      <c r="D98" s="113"/>
      <c r="E98" s="50"/>
      <c r="F98" s="106" t="s">
        <v>90</v>
      </c>
      <c r="G98" s="51" t="s">
        <v>316</v>
      </c>
      <c r="H98" s="52" t="s">
        <v>327</v>
      </c>
      <c r="I98" s="53" t="s">
        <v>328</v>
      </c>
      <c r="J98" s="53" t="s">
        <v>329</v>
      </c>
      <c r="K98" s="53" t="s">
        <v>116</v>
      </c>
      <c r="L98" s="53" t="s">
        <v>117</v>
      </c>
      <c r="M98" s="52" t="s">
        <v>278</v>
      </c>
      <c r="N98" s="52" t="s">
        <v>91</v>
      </c>
      <c r="O98" s="54">
        <v>42</v>
      </c>
      <c r="P98" s="52" t="s">
        <v>43</v>
      </c>
      <c r="Q98" s="55">
        <f>IFERROR(VLOOKUP(O98*$Q$10*$R$10,Sheet1!$A$3:$B$81,2,1),0)</f>
        <v>29000</v>
      </c>
      <c r="R98" s="56">
        <f>IFERROR(VLOOKUP(O98*$Q$11*$R$11,Sheet1!$E$3:$F$195,2),0)</f>
        <v>169</v>
      </c>
      <c r="S98" s="54">
        <f t="shared" si="50"/>
        <v>13.02</v>
      </c>
      <c r="T98" s="114">
        <f t="shared" si="23"/>
        <v>0.31</v>
      </c>
      <c r="U98" s="58"/>
      <c r="V98" s="58"/>
      <c r="W98" s="58"/>
      <c r="X98" s="58"/>
      <c r="Y98" s="58"/>
      <c r="Z98" s="58"/>
      <c r="AA98" s="58"/>
      <c r="AB98" s="58"/>
      <c r="AC98" s="58"/>
      <c r="AD98" s="39">
        <f t="shared" si="51"/>
        <v>0</v>
      </c>
      <c r="AE98" s="59">
        <f t="shared" si="6"/>
        <v>0</v>
      </c>
      <c r="AF98" s="60">
        <f t="shared" si="7"/>
        <v>0</v>
      </c>
      <c r="AG98" s="60">
        <f t="shared" si="8"/>
        <v>0</v>
      </c>
      <c r="AH98" s="60">
        <f t="shared" si="9"/>
        <v>0</v>
      </c>
      <c r="AI98" s="60">
        <f t="shared" si="10"/>
        <v>0</v>
      </c>
      <c r="AJ98" s="60">
        <f t="shared" si="11"/>
        <v>0</v>
      </c>
      <c r="AK98" s="60">
        <f t="shared" si="12"/>
        <v>0</v>
      </c>
      <c r="AL98" s="61">
        <f t="shared" si="42"/>
        <v>0</v>
      </c>
      <c r="AM98" s="43">
        <f t="shared" si="26"/>
        <v>0</v>
      </c>
      <c r="AN98" s="46">
        <f t="shared" si="27"/>
        <v>0</v>
      </c>
      <c r="AO98" s="60">
        <f t="shared" si="13"/>
        <v>0</v>
      </c>
      <c r="AP98" s="60">
        <f t="shared" si="14"/>
        <v>0</v>
      </c>
      <c r="AQ98" s="60">
        <f t="shared" si="15"/>
        <v>0</v>
      </c>
      <c r="AR98" s="60">
        <f t="shared" si="16"/>
        <v>0</v>
      </c>
      <c r="AS98" s="60">
        <f t="shared" si="17"/>
        <v>0</v>
      </c>
      <c r="AT98" s="60">
        <f t="shared" si="18"/>
        <v>0</v>
      </c>
      <c r="AU98" s="62">
        <f t="shared" si="28"/>
        <v>0</v>
      </c>
      <c r="AV98" s="63">
        <f t="shared" si="43"/>
        <v>0</v>
      </c>
      <c r="AW98" s="63">
        <f t="shared" si="44"/>
        <v>0</v>
      </c>
      <c r="AX98" s="63">
        <f t="shared" si="45"/>
        <v>0</v>
      </c>
      <c r="AY98" s="63">
        <f t="shared" si="46"/>
        <v>0</v>
      </c>
      <c r="AZ98" s="63">
        <f t="shared" si="47"/>
        <v>0</v>
      </c>
      <c r="BA98" s="63">
        <f t="shared" si="48"/>
        <v>0</v>
      </c>
      <c r="BB98" s="64">
        <f t="shared" si="35"/>
        <v>0</v>
      </c>
      <c r="BC98" s="65">
        <f t="shared" si="21"/>
        <v>0</v>
      </c>
      <c r="BD98" s="66"/>
    </row>
    <row r="99" spans="1:56" s="15" customFormat="1" ht="12.75" hidden="1" customHeight="1" x14ac:dyDescent="0.2">
      <c r="A99" s="47" t="str">
        <f t="shared" si="49"/>
        <v>H1YW03KA6W0LIGHT HEATHER GREY M90</v>
      </c>
      <c r="B99" s="111" t="s">
        <v>105</v>
      </c>
      <c r="C99" s="113">
        <v>44322</v>
      </c>
      <c r="D99" s="113"/>
      <c r="E99" s="50"/>
      <c r="F99" s="106" t="s">
        <v>90</v>
      </c>
      <c r="G99" s="51" t="s">
        <v>316</v>
      </c>
      <c r="H99" s="52" t="s">
        <v>327</v>
      </c>
      <c r="I99" s="53" t="s">
        <v>328</v>
      </c>
      <c r="J99" s="53" t="s">
        <v>329</v>
      </c>
      <c r="K99" s="53" t="s">
        <v>320</v>
      </c>
      <c r="L99" s="53" t="s">
        <v>321</v>
      </c>
      <c r="M99" s="52" t="s">
        <v>278</v>
      </c>
      <c r="N99" s="52" t="s">
        <v>91</v>
      </c>
      <c r="O99" s="54">
        <v>42</v>
      </c>
      <c r="P99" s="52" t="s">
        <v>43</v>
      </c>
      <c r="Q99" s="55">
        <f>IFERROR(VLOOKUP(O99*$Q$10*$R$10,Sheet1!$A$3:$B$81,2,1),0)</f>
        <v>29000</v>
      </c>
      <c r="R99" s="56">
        <f>IFERROR(VLOOKUP(O99*$Q$11*$R$11,Sheet1!$E$3:$F$195,2),0)</f>
        <v>169</v>
      </c>
      <c r="S99" s="54">
        <f t="shared" si="50"/>
        <v>13.02</v>
      </c>
      <c r="T99" s="114">
        <f t="shared" si="23"/>
        <v>0.31</v>
      </c>
      <c r="U99" s="58"/>
      <c r="V99" s="58"/>
      <c r="W99" s="58"/>
      <c r="X99" s="58"/>
      <c r="Y99" s="58"/>
      <c r="Z99" s="58"/>
      <c r="AA99" s="58"/>
      <c r="AB99" s="58"/>
      <c r="AC99" s="58"/>
      <c r="AD99" s="39">
        <f t="shared" si="51"/>
        <v>0</v>
      </c>
      <c r="AE99" s="59">
        <f t="shared" si="6"/>
        <v>0</v>
      </c>
      <c r="AF99" s="60">
        <f t="shared" si="7"/>
        <v>0</v>
      </c>
      <c r="AG99" s="60">
        <f t="shared" si="8"/>
        <v>0</v>
      </c>
      <c r="AH99" s="60">
        <f t="shared" si="9"/>
        <v>0</v>
      </c>
      <c r="AI99" s="60">
        <f t="shared" si="10"/>
        <v>0</v>
      </c>
      <c r="AJ99" s="60">
        <f t="shared" si="11"/>
        <v>0</v>
      </c>
      <c r="AK99" s="60">
        <f t="shared" si="12"/>
        <v>0</v>
      </c>
      <c r="AL99" s="61">
        <f t="shared" si="42"/>
        <v>0</v>
      </c>
      <c r="AM99" s="43">
        <f t="shared" si="26"/>
        <v>0</v>
      </c>
      <c r="AN99" s="46">
        <f t="shared" si="27"/>
        <v>0</v>
      </c>
      <c r="AO99" s="60">
        <f t="shared" si="13"/>
        <v>0</v>
      </c>
      <c r="AP99" s="60">
        <f t="shared" si="14"/>
        <v>0</v>
      </c>
      <c r="AQ99" s="60">
        <f t="shared" si="15"/>
        <v>0</v>
      </c>
      <c r="AR99" s="60">
        <f t="shared" si="16"/>
        <v>0</v>
      </c>
      <c r="AS99" s="60">
        <f t="shared" si="17"/>
        <v>0</v>
      </c>
      <c r="AT99" s="60">
        <f t="shared" si="18"/>
        <v>0</v>
      </c>
      <c r="AU99" s="62">
        <f t="shared" si="28"/>
        <v>0</v>
      </c>
      <c r="AV99" s="63">
        <f t="shared" si="43"/>
        <v>0</v>
      </c>
      <c r="AW99" s="63">
        <f t="shared" si="44"/>
        <v>0</v>
      </c>
      <c r="AX99" s="63">
        <f t="shared" si="45"/>
        <v>0</v>
      </c>
      <c r="AY99" s="63">
        <f t="shared" si="46"/>
        <v>0</v>
      </c>
      <c r="AZ99" s="63">
        <f t="shared" si="47"/>
        <v>0</v>
      </c>
      <c r="BA99" s="63">
        <f t="shared" si="48"/>
        <v>0</v>
      </c>
      <c r="BB99" s="64">
        <f t="shared" si="35"/>
        <v>0</v>
      </c>
      <c r="BC99" s="65">
        <f t="shared" si="21"/>
        <v>0</v>
      </c>
      <c r="BD99" s="66"/>
    </row>
    <row r="100" spans="1:56" s="15" customFormat="1" ht="12.75" hidden="1" customHeight="1" x14ac:dyDescent="0.2">
      <c r="A100" s="47" t="str">
        <f t="shared" si="49"/>
        <v>H1YW04J1311MIDSUMMER PINK MULTI</v>
      </c>
      <c r="B100" s="111" t="s">
        <v>105</v>
      </c>
      <c r="C100" s="113">
        <v>44322</v>
      </c>
      <c r="D100" s="113"/>
      <c r="E100" s="50"/>
      <c r="F100" s="106" t="s">
        <v>90</v>
      </c>
      <c r="G100" s="51" t="s">
        <v>316</v>
      </c>
      <c r="H100" s="52" t="s">
        <v>327</v>
      </c>
      <c r="I100" s="53" t="s">
        <v>330</v>
      </c>
      <c r="J100" s="53" t="s">
        <v>331</v>
      </c>
      <c r="K100" s="53" t="s">
        <v>332</v>
      </c>
      <c r="L100" s="53" t="s">
        <v>333</v>
      </c>
      <c r="M100" s="52" t="s">
        <v>334</v>
      </c>
      <c r="N100" s="52" t="s">
        <v>91</v>
      </c>
      <c r="O100" s="54">
        <v>39</v>
      </c>
      <c r="P100" s="52" t="s">
        <v>43</v>
      </c>
      <c r="Q100" s="55">
        <f>IFERROR(VLOOKUP(O100*$Q$10*$R$10,Sheet1!$A$3:$B$81,2,1),0)</f>
        <v>29000</v>
      </c>
      <c r="R100" s="56">
        <f>IFERROR(VLOOKUP(O100*$Q$11*$R$11,Sheet1!$E$3:$F$195,2),0)</f>
        <v>159</v>
      </c>
      <c r="S100" s="54">
        <f t="shared" si="50"/>
        <v>12.09</v>
      </c>
      <c r="T100" s="114">
        <f t="shared" si="23"/>
        <v>0.31</v>
      </c>
      <c r="U100" s="58"/>
      <c r="V100" s="58"/>
      <c r="W100" s="58"/>
      <c r="X100" s="58"/>
      <c r="Y100" s="58"/>
      <c r="Z100" s="58"/>
      <c r="AA100" s="58"/>
      <c r="AB100" s="58"/>
      <c r="AC100" s="58"/>
      <c r="AD100" s="39">
        <f t="shared" si="51"/>
        <v>0</v>
      </c>
      <c r="AE100" s="59">
        <f t="shared" si="6"/>
        <v>0</v>
      </c>
      <c r="AF100" s="60">
        <f t="shared" si="7"/>
        <v>0</v>
      </c>
      <c r="AG100" s="60">
        <f t="shared" si="8"/>
        <v>0</v>
      </c>
      <c r="AH100" s="60">
        <f t="shared" si="9"/>
        <v>0</v>
      </c>
      <c r="AI100" s="60">
        <f t="shared" si="10"/>
        <v>0</v>
      </c>
      <c r="AJ100" s="60">
        <f t="shared" si="11"/>
        <v>0</v>
      </c>
      <c r="AK100" s="60">
        <f t="shared" si="12"/>
        <v>0</v>
      </c>
      <c r="AL100" s="61">
        <f t="shared" si="42"/>
        <v>0</v>
      </c>
      <c r="AM100" s="43">
        <f t="shared" si="26"/>
        <v>0</v>
      </c>
      <c r="AN100" s="46">
        <f t="shared" si="27"/>
        <v>0</v>
      </c>
      <c r="AO100" s="60">
        <f t="shared" si="13"/>
        <v>0</v>
      </c>
      <c r="AP100" s="60">
        <f t="shared" si="14"/>
        <v>0</v>
      </c>
      <c r="AQ100" s="60">
        <f t="shared" si="15"/>
        <v>0</v>
      </c>
      <c r="AR100" s="60">
        <f t="shared" si="16"/>
        <v>0</v>
      </c>
      <c r="AS100" s="60">
        <f t="shared" si="17"/>
        <v>0</v>
      </c>
      <c r="AT100" s="60">
        <f t="shared" si="18"/>
        <v>0</v>
      </c>
      <c r="AU100" s="62">
        <f t="shared" si="28"/>
        <v>0</v>
      </c>
      <c r="AV100" s="63">
        <f t="shared" si="43"/>
        <v>0</v>
      </c>
      <c r="AW100" s="63">
        <f t="shared" si="44"/>
        <v>0</v>
      </c>
      <c r="AX100" s="63">
        <f t="shared" si="45"/>
        <v>0</v>
      </c>
      <c r="AY100" s="63">
        <f t="shared" si="46"/>
        <v>0</v>
      </c>
      <c r="AZ100" s="63">
        <f t="shared" si="47"/>
        <v>0</v>
      </c>
      <c r="BA100" s="63">
        <f t="shared" si="48"/>
        <v>0</v>
      </c>
      <c r="BB100" s="64">
        <f t="shared" si="35"/>
        <v>0</v>
      </c>
      <c r="BC100" s="65">
        <f t="shared" si="21"/>
        <v>0</v>
      </c>
      <c r="BD100" s="66"/>
    </row>
    <row r="101" spans="1:56" s="15" customFormat="1" ht="12.75" hidden="1" customHeight="1" x14ac:dyDescent="0.2">
      <c r="A101" s="47" t="str">
        <f t="shared" si="49"/>
        <v>H1YW04J1311WHITE/GREY HEATHER</v>
      </c>
      <c r="B101" s="111" t="s">
        <v>105</v>
      </c>
      <c r="C101" s="113">
        <v>44322</v>
      </c>
      <c r="D101" s="113"/>
      <c r="E101" s="50"/>
      <c r="F101" s="106" t="s">
        <v>90</v>
      </c>
      <c r="G101" s="51" t="s">
        <v>316</v>
      </c>
      <c r="H101" s="52" t="s">
        <v>327</v>
      </c>
      <c r="I101" s="53" t="s">
        <v>330</v>
      </c>
      <c r="J101" s="53" t="s">
        <v>331</v>
      </c>
      <c r="K101" s="53" t="s">
        <v>335</v>
      </c>
      <c r="L101" s="53" t="s">
        <v>336</v>
      </c>
      <c r="M101" s="52" t="s">
        <v>334</v>
      </c>
      <c r="N101" s="52" t="s">
        <v>91</v>
      </c>
      <c r="O101" s="54">
        <v>39</v>
      </c>
      <c r="P101" s="52" t="s">
        <v>43</v>
      </c>
      <c r="Q101" s="55">
        <f>IFERROR(VLOOKUP(O101*$Q$10*$R$10,Sheet1!$A$3:$B$81,2,1),0)</f>
        <v>29000</v>
      </c>
      <c r="R101" s="56">
        <f>IFERROR(VLOOKUP(O101*$Q$11*$R$11,Sheet1!$E$3:$F$195,2),0)</f>
        <v>159</v>
      </c>
      <c r="S101" s="54">
        <f t="shared" si="50"/>
        <v>12.09</v>
      </c>
      <c r="T101" s="114">
        <f t="shared" si="23"/>
        <v>0.31</v>
      </c>
      <c r="U101" s="58"/>
      <c r="V101" s="58"/>
      <c r="W101" s="58"/>
      <c r="X101" s="58"/>
      <c r="Y101" s="58"/>
      <c r="Z101" s="58"/>
      <c r="AA101" s="58"/>
      <c r="AB101" s="58"/>
      <c r="AC101" s="58"/>
      <c r="AD101" s="39">
        <f t="shared" si="51"/>
        <v>0</v>
      </c>
      <c r="AE101" s="59">
        <f t="shared" si="6"/>
        <v>0</v>
      </c>
      <c r="AF101" s="60">
        <f t="shared" si="7"/>
        <v>0</v>
      </c>
      <c r="AG101" s="60">
        <f t="shared" si="8"/>
        <v>0</v>
      </c>
      <c r="AH101" s="60">
        <f t="shared" si="9"/>
        <v>0</v>
      </c>
      <c r="AI101" s="60">
        <f t="shared" si="10"/>
        <v>0</v>
      </c>
      <c r="AJ101" s="60">
        <f t="shared" si="11"/>
        <v>0</v>
      </c>
      <c r="AK101" s="60">
        <f t="shared" si="12"/>
        <v>0</v>
      </c>
      <c r="AL101" s="61">
        <f t="shared" si="42"/>
        <v>0</v>
      </c>
      <c r="AM101" s="43">
        <f t="shared" si="26"/>
        <v>0</v>
      </c>
      <c r="AN101" s="46">
        <f t="shared" si="27"/>
        <v>0</v>
      </c>
      <c r="AO101" s="60">
        <f t="shared" si="13"/>
        <v>0</v>
      </c>
      <c r="AP101" s="60">
        <f t="shared" si="14"/>
        <v>0</v>
      </c>
      <c r="AQ101" s="60">
        <f t="shared" si="15"/>
        <v>0</v>
      </c>
      <c r="AR101" s="60">
        <f t="shared" si="16"/>
        <v>0</v>
      </c>
      <c r="AS101" s="60">
        <f t="shared" si="17"/>
        <v>0</v>
      </c>
      <c r="AT101" s="60">
        <f t="shared" si="18"/>
        <v>0</v>
      </c>
      <c r="AU101" s="62">
        <f t="shared" si="28"/>
        <v>0</v>
      </c>
      <c r="AV101" s="63">
        <f t="shared" si="43"/>
        <v>0</v>
      </c>
      <c r="AW101" s="63">
        <f t="shared" si="44"/>
        <v>0</v>
      </c>
      <c r="AX101" s="63">
        <f t="shared" si="45"/>
        <v>0</v>
      </c>
      <c r="AY101" s="63">
        <f t="shared" si="46"/>
        <v>0</v>
      </c>
      <c r="AZ101" s="63">
        <f t="shared" si="47"/>
        <v>0</v>
      </c>
      <c r="BA101" s="63">
        <f t="shared" si="48"/>
        <v>0</v>
      </c>
      <c r="BB101" s="64">
        <f t="shared" si="35"/>
        <v>0</v>
      </c>
      <c r="BC101" s="65">
        <f t="shared" si="21"/>
        <v>0</v>
      </c>
      <c r="BD101" s="66"/>
    </row>
    <row r="102" spans="1:56" s="15" customFormat="1" ht="12.75" hidden="1" customHeight="1" x14ac:dyDescent="0.2">
      <c r="A102" s="47" t="str">
        <f t="shared" si="49"/>
        <v>H1YZ02K83S0DECK BLUE</v>
      </c>
      <c r="B102" s="111" t="s">
        <v>105</v>
      </c>
      <c r="C102" s="113">
        <v>44322</v>
      </c>
      <c r="D102" s="113"/>
      <c r="E102" s="50"/>
      <c r="F102" s="106" t="s">
        <v>90</v>
      </c>
      <c r="G102" s="51" t="s">
        <v>272</v>
      </c>
      <c r="H102" s="52" t="s">
        <v>337</v>
      </c>
      <c r="I102" s="53" t="s">
        <v>338</v>
      </c>
      <c r="J102" s="53" t="s">
        <v>339</v>
      </c>
      <c r="K102" s="53" t="s">
        <v>340</v>
      </c>
      <c r="L102" s="53" t="s">
        <v>341</v>
      </c>
      <c r="M102" s="52" t="s">
        <v>166</v>
      </c>
      <c r="N102" s="52" t="s">
        <v>125</v>
      </c>
      <c r="O102" s="54">
        <v>79</v>
      </c>
      <c r="P102" s="52" t="s">
        <v>2012</v>
      </c>
      <c r="Q102" s="55">
        <f>IFERROR(VLOOKUP(O102*$Q$10*$R$10,Sheet1!$A$3:$B$81,2,1),0)</f>
        <v>69000</v>
      </c>
      <c r="R102" s="56">
        <f>IFERROR(VLOOKUP(O102*$Q$11*$R$11,Sheet1!$E$3:$F$195,2),0)</f>
        <v>319</v>
      </c>
      <c r="S102" s="54">
        <f t="shared" si="50"/>
        <v>24.49</v>
      </c>
      <c r="T102" s="114">
        <f t="shared" si="23"/>
        <v>0.31</v>
      </c>
      <c r="U102" s="58"/>
      <c r="V102" s="58"/>
      <c r="W102" s="58"/>
      <c r="X102" s="58"/>
      <c r="Y102" s="58"/>
      <c r="Z102" s="58"/>
      <c r="AA102" s="58"/>
      <c r="AB102" s="58"/>
      <c r="AC102" s="58"/>
      <c r="AD102" s="39">
        <f t="shared" si="51"/>
        <v>0</v>
      </c>
      <c r="AE102" s="59">
        <f t="shared" si="6"/>
        <v>0</v>
      </c>
      <c r="AF102" s="60">
        <f t="shared" si="7"/>
        <v>0</v>
      </c>
      <c r="AG102" s="60">
        <f t="shared" si="8"/>
        <v>0</v>
      </c>
      <c r="AH102" s="60">
        <f t="shared" si="9"/>
        <v>0</v>
      </c>
      <c r="AI102" s="60">
        <f t="shared" si="10"/>
        <v>0</v>
      </c>
      <c r="AJ102" s="60">
        <f t="shared" si="11"/>
        <v>0</v>
      </c>
      <c r="AK102" s="60">
        <f t="shared" si="12"/>
        <v>0</v>
      </c>
      <c r="AL102" s="61">
        <f t="shared" si="42"/>
        <v>0</v>
      </c>
      <c r="AM102" s="43">
        <f t="shared" si="26"/>
        <v>0</v>
      </c>
      <c r="AN102" s="46">
        <f t="shared" si="27"/>
        <v>0</v>
      </c>
      <c r="AO102" s="60">
        <f t="shared" si="13"/>
        <v>0</v>
      </c>
      <c r="AP102" s="60">
        <f t="shared" si="14"/>
        <v>0</v>
      </c>
      <c r="AQ102" s="60">
        <f t="shared" si="15"/>
        <v>0</v>
      </c>
      <c r="AR102" s="60">
        <f t="shared" si="16"/>
        <v>0</v>
      </c>
      <c r="AS102" s="60">
        <f t="shared" si="17"/>
        <v>0</v>
      </c>
      <c r="AT102" s="60">
        <f t="shared" si="18"/>
        <v>0</v>
      </c>
      <c r="AU102" s="62">
        <f t="shared" si="28"/>
        <v>0</v>
      </c>
      <c r="AV102" s="63">
        <f t="shared" si="43"/>
        <v>0</v>
      </c>
      <c r="AW102" s="63">
        <f t="shared" si="44"/>
        <v>0</v>
      </c>
      <c r="AX102" s="63">
        <f t="shared" si="45"/>
        <v>0</v>
      </c>
      <c r="AY102" s="63">
        <f t="shared" si="46"/>
        <v>0</v>
      </c>
      <c r="AZ102" s="63">
        <f t="shared" si="47"/>
        <v>0</v>
      </c>
      <c r="BA102" s="63">
        <f t="shared" si="48"/>
        <v>0</v>
      </c>
      <c r="BB102" s="64">
        <f t="shared" si="35"/>
        <v>0</v>
      </c>
      <c r="BC102" s="65">
        <f t="shared" si="21"/>
        <v>0</v>
      </c>
      <c r="BD102" s="66"/>
    </row>
    <row r="103" spans="1:56" s="15" customFormat="1" ht="12.75" hidden="1" customHeight="1" x14ac:dyDescent="0.2">
      <c r="A103" s="47" t="str">
        <f t="shared" si="49"/>
        <v>H1YZ02K83S0TRIGGER PINK</v>
      </c>
      <c r="B103" s="111" t="s">
        <v>105</v>
      </c>
      <c r="C103" s="113">
        <v>44322</v>
      </c>
      <c r="D103" s="113"/>
      <c r="E103" s="50"/>
      <c r="F103" s="106" t="s">
        <v>90</v>
      </c>
      <c r="G103" s="51" t="s">
        <v>272</v>
      </c>
      <c r="H103" s="52" t="s">
        <v>337</v>
      </c>
      <c r="I103" s="53" t="s">
        <v>338</v>
      </c>
      <c r="J103" s="53" t="s">
        <v>339</v>
      </c>
      <c r="K103" s="53" t="s">
        <v>342</v>
      </c>
      <c r="L103" s="53" t="s">
        <v>343</v>
      </c>
      <c r="M103" s="52" t="s">
        <v>166</v>
      </c>
      <c r="N103" s="52" t="s">
        <v>125</v>
      </c>
      <c r="O103" s="54">
        <v>79</v>
      </c>
      <c r="P103" s="52" t="s">
        <v>2012</v>
      </c>
      <c r="Q103" s="55">
        <f>IFERROR(VLOOKUP(O103*$Q$10*$R$10,Sheet1!$A$3:$B$81,2,1),0)</f>
        <v>69000</v>
      </c>
      <c r="R103" s="56">
        <f>IFERROR(VLOOKUP(O103*$Q$11*$R$11,Sheet1!$E$3:$F$195,2),0)</f>
        <v>319</v>
      </c>
      <c r="S103" s="54">
        <f t="shared" si="50"/>
        <v>24.49</v>
      </c>
      <c r="T103" s="114">
        <f t="shared" si="23"/>
        <v>0.31</v>
      </c>
      <c r="U103" s="58"/>
      <c r="V103" s="58"/>
      <c r="W103" s="58"/>
      <c r="X103" s="58"/>
      <c r="Y103" s="58"/>
      <c r="Z103" s="58"/>
      <c r="AA103" s="58"/>
      <c r="AB103" s="58"/>
      <c r="AC103" s="58"/>
      <c r="AD103" s="39">
        <f t="shared" si="51"/>
        <v>0</v>
      </c>
      <c r="AE103" s="59">
        <f t="shared" si="6"/>
        <v>0</v>
      </c>
      <c r="AF103" s="60">
        <f t="shared" si="7"/>
        <v>0</v>
      </c>
      <c r="AG103" s="60">
        <f t="shared" si="8"/>
        <v>0</v>
      </c>
      <c r="AH103" s="60">
        <f t="shared" si="9"/>
        <v>0</v>
      </c>
      <c r="AI103" s="60">
        <f t="shared" si="10"/>
        <v>0</v>
      </c>
      <c r="AJ103" s="60">
        <f t="shared" si="11"/>
        <v>0</v>
      </c>
      <c r="AK103" s="60">
        <f t="shared" si="12"/>
        <v>0</v>
      </c>
      <c r="AL103" s="61">
        <f t="shared" si="42"/>
        <v>0</v>
      </c>
      <c r="AM103" s="43">
        <f t="shared" si="26"/>
        <v>0</v>
      </c>
      <c r="AN103" s="46">
        <f t="shared" si="27"/>
        <v>0</v>
      </c>
      <c r="AO103" s="60">
        <f t="shared" si="13"/>
        <v>0</v>
      </c>
      <c r="AP103" s="60">
        <f t="shared" si="14"/>
        <v>0</v>
      </c>
      <c r="AQ103" s="60">
        <f t="shared" si="15"/>
        <v>0</v>
      </c>
      <c r="AR103" s="60">
        <f t="shared" si="16"/>
        <v>0</v>
      </c>
      <c r="AS103" s="60">
        <f t="shared" si="17"/>
        <v>0</v>
      </c>
      <c r="AT103" s="60">
        <f t="shared" si="18"/>
        <v>0</v>
      </c>
      <c r="AU103" s="62">
        <f t="shared" si="28"/>
        <v>0</v>
      </c>
      <c r="AV103" s="63">
        <f t="shared" si="43"/>
        <v>0</v>
      </c>
      <c r="AW103" s="63">
        <f t="shared" si="44"/>
        <v>0</v>
      </c>
      <c r="AX103" s="63">
        <f t="shared" si="45"/>
        <v>0</v>
      </c>
      <c r="AY103" s="63">
        <f t="shared" si="46"/>
        <v>0</v>
      </c>
      <c r="AZ103" s="63">
        <f t="shared" si="47"/>
        <v>0</v>
      </c>
      <c r="BA103" s="63">
        <f t="shared" si="48"/>
        <v>0</v>
      </c>
      <c r="BB103" s="64">
        <f t="shared" si="35"/>
        <v>0</v>
      </c>
      <c r="BC103" s="65">
        <f t="shared" si="21"/>
        <v>0</v>
      </c>
      <c r="BD103" s="66"/>
    </row>
    <row r="104" spans="1:56" s="15" customFormat="1" ht="12.75" hidden="1" customHeight="1" x14ac:dyDescent="0.2">
      <c r="A104" s="47" t="str">
        <f t="shared" si="49"/>
        <v>H1YZ03K83S0DECK BLUE</v>
      </c>
      <c r="B104" s="111" t="s">
        <v>105</v>
      </c>
      <c r="C104" s="113">
        <v>44322</v>
      </c>
      <c r="D104" s="113"/>
      <c r="E104" s="50"/>
      <c r="F104" s="106" t="s">
        <v>90</v>
      </c>
      <c r="G104" s="51" t="s">
        <v>272</v>
      </c>
      <c r="H104" s="52" t="s">
        <v>337</v>
      </c>
      <c r="I104" s="53" t="s">
        <v>344</v>
      </c>
      <c r="J104" s="53" t="s">
        <v>345</v>
      </c>
      <c r="K104" s="53" t="s">
        <v>340</v>
      </c>
      <c r="L104" s="53" t="s">
        <v>341</v>
      </c>
      <c r="M104" s="52" t="s">
        <v>166</v>
      </c>
      <c r="N104" s="52" t="s">
        <v>125</v>
      </c>
      <c r="O104" s="54">
        <v>89</v>
      </c>
      <c r="P104" s="52" t="s">
        <v>2012</v>
      </c>
      <c r="Q104" s="55">
        <f>IFERROR(VLOOKUP(O104*$Q$10*$R$10,Sheet1!$A$3:$B$81,2,1),0)</f>
        <v>69000</v>
      </c>
      <c r="R104" s="56">
        <f>IFERROR(VLOOKUP(O104*$Q$11*$R$11,Sheet1!$E$3:$F$195,2),0)</f>
        <v>359</v>
      </c>
      <c r="S104" s="54">
        <f t="shared" si="50"/>
        <v>27.59</v>
      </c>
      <c r="T104" s="114">
        <f t="shared" si="23"/>
        <v>0.31</v>
      </c>
      <c r="U104" s="58"/>
      <c r="V104" s="58"/>
      <c r="W104" s="58"/>
      <c r="X104" s="58"/>
      <c r="Y104" s="58"/>
      <c r="Z104" s="58"/>
      <c r="AA104" s="58"/>
      <c r="AB104" s="58"/>
      <c r="AC104" s="58"/>
      <c r="AD104" s="39">
        <f t="shared" si="51"/>
        <v>0</v>
      </c>
      <c r="AE104" s="59">
        <f t="shared" si="6"/>
        <v>0</v>
      </c>
      <c r="AF104" s="60">
        <f t="shared" si="7"/>
        <v>0</v>
      </c>
      <c r="AG104" s="60">
        <f t="shared" si="8"/>
        <v>0</v>
      </c>
      <c r="AH104" s="60">
        <f t="shared" si="9"/>
        <v>0</v>
      </c>
      <c r="AI104" s="60">
        <f t="shared" si="10"/>
        <v>0</v>
      </c>
      <c r="AJ104" s="60">
        <f t="shared" si="11"/>
        <v>0</v>
      </c>
      <c r="AK104" s="60">
        <f t="shared" si="12"/>
        <v>0</v>
      </c>
      <c r="AL104" s="61">
        <f t="shared" si="42"/>
        <v>0</v>
      </c>
      <c r="AM104" s="43">
        <f t="shared" si="26"/>
        <v>0</v>
      </c>
      <c r="AN104" s="46">
        <f t="shared" si="27"/>
        <v>0</v>
      </c>
      <c r="AO104" s="60">
        <f t="shared" si="13"/>
        <v>0</v>
      </c>
      <c r="AP104" s="60">
        <f t="shared" si="14"/>
        <v>0</v>
      </c>
      <c r="AQ104" s="60">
        <f t="shared" si="15"/>
        <v>0</v>
      </c>
      <c r="AR104" s="60">
        <f t="shared" si="16"/>
        <v>0</v>
      </c>
      <c r="AS104" s="60">
        <f t="shared" si="17"/>
        <v>0</v>
      </c>
      <c r="AT104" s="60">
        <f t="shared" si="18"/>
        <v>0</v>
      </c>
      <c r="AU104" s="62">
        <f t="shared" si="28"/>
        <v>0</v>
      </c>
      <c r="AV104" s="63">
        <f t="shared" si="43"/>
        <v>0</v>
      </c>
      <c r="AW104" s="63">
        <f t="shared" si="44"/>
        <v>0</v>
      </c>
      <c r="AX104" s="63">
        <f t="shared" si="45"/>
        <v>0</v>
      </c>
      <c r="AY104" s="63">
        <f t="shared" si="46"/>
        <v>0</v>
      </c>
      <c r="AZ104" s="63">
        <f t="shared" si="47"/>
        <v>0</v>
      </c>
      <c r="BA104" s="63">
        <f t="shared" si="48"/>
        <v>0</v>
      </c>
      <c r="BB104" s="64">
        <f t="shared" si="35"/>
        <v>0</v>
      </c>
      <c r="BC104" s="65">
        <f t="shared" si="21"/>
        <v>0</v>
      </c>
      <c r="BD104" s="66"/>
    </row>
    <row r="105" spans="1:56" s="15" customFormat="1" ht="12.75" hidden="1" customHeight="1" x14ac:dyDescent="0.2">
      <c r="A105" s="47" t="str">
        <f t="shared" si="49"/>
        <v>H1YZ03K83S0TRIGGER PINK</v>
      </c>
      <c r="B105" s="111" t="s">
        <v>105</v>
      </c>
      <c r="C105" s="113">
        <v>44322</v>
      </c>
      <c r="D105" s="113"/>
      <c r="E105" s="50"/>
      <c r="F105" s="106" t="s">
        <v>90</v>
      </c>
      <c r="G105" s="51" t="s">
        <v>272</v>
      </c>
      <c r="H105" s="52" t="s">
        <v>337</v>
      </c>
      <c r="I105" s="53" t="s">
        <v>344</v>
      </c>
      <c r="J105" s="53" t="s">
        <v>345</v>
      </c>
      <c r="K105" s="53" t="s">
        <v>342</v>
      </c>
      <c r="L105" s="53" t="s">
        <v>343</v>
      </c>
      <c r="M105" s="52" t="s">
        <v>166</v>
      </c>
      <c r="N105" s="52" t="s">
        <v>125</v>
      </c>
      <c r="O105" s="54">
        <v>89</v>
      </c>
      <c r="P105" s="52" t="s">
        <v>2012</v>
      </c>
      <c r="Q105" s="55">
        <f>IFERROR(VLOOKUP(O105*$Q$10*$R$10,Sheet1!$A$3:$B$81,2,1),0)</f>
        <v>69000</v>
      </c>
      <c r="R105" s="56">
        <f>IFERROR(VLOOKUP(O105*$Q$11*$R$11,Sheet1!$E$3:$F$195,2),0)</f>
        <v>359</v>
      </c>
      <c r="S105" s="54">
        <f t="shared" si="50"/>
        <v>27.59</v>
      </c>
      <c r="T105" s="114">
        <f t="shared" si="23"/>
        <v>0.31</v>
      </c>
      <c r="U105" s="58"/>
      <c r="V105" s="58"/>
      <c r="W105" s="58"/>
      <c r="X105" s="58"/>
      <c r="Y105" s="58"/>
      <c r="Z105" s="58"/>
      <c r="AA105" s="58"/>
      <c r="AB105" s="58"/>
      <c r="AC105" s="58"/>
      <c r="AD105" s="39">
        <f t="shared" si="51"/>
        <v>0</v>
      </c>
      <c r="AE105" s="59">
        <f t="shared" si="6"/>
        <v>0</v>
      </c>
      <c r="AF105" s="60">
        <f t="shared" si="7"/>
        <v>0</v>
      </c>
      <c r="AG105" s="60">
        <f t="shared" si="8"/>
        <v>0</v>
      </c>
      <c r="AH105" s="60">
        <f t="shared" si="9"/>
        <v>0</v>
      </c>
      <c r="AI105" s="60">
        <f t="shared" si="10"/>
        <v>0</v>
      </c>
      <c r="AJ105" s="60">
        <f t="shared" si="11"/>
        <v>0</v>
      </c>
      <c r="AK105" s="60">
        <f t="shared" si="12"/>
        <v>0</v>
      </c>
      <c r="AL105" s="61">
        <f t="shared" si="42"/>
        <v>0</v>
      </c>
      <c r="AM105" s="43">
        <f t="shared" si="26"/>
        <v>0</v>
      </c>
      <c r="AN105" s="46">
        <f t="shared" si="27"/>
        <v>0</v>
      </c>
      <c r="AO105" s="60">
        <f t="shared" si="13"/>
        <v>0</v>
      </c>
      <c r="AP105" s="60">
        <f t="shared" si="14"/>
        <v>0</v>
      </c>
      <c r="AQ105" s="60">
        <f t="shared" si="15"/>
        <v>0</v>
      </c>
      <c r="AR105" s="60">
        <f t="shared" si="16"/>
        <v>0</v>
      </c>
      <c r="AS105" s="60">
        <f t="shared" si="17"/>
        <v>0</v>
      </c>
      <c r="AT105" s="60">
        <f t="shared" si="18"/>
        <v>0</v>
      </c>
      <c r="AU105" s="62">
        <f t="shared" si="28"/>
        <v>0</v>
      </c>
      <c r="AV105" s="63">
        <f t="shared" ref="AV105:AV125" si="54">+AF105+AO105</f>
        <v>0</v>
      </c>
      <c r="AW105" s="63">
        <f t="shared" ref="AW105:AW125" si="55">+AG105+AP105</f>
        <v>0</v>
      </c>
      <c r="AX105" s="63">
        <f t="shared" ref="AX105:AX125" si="56">+AH105+AQ105</f>
        <v>0</v>
      </c>
      <c r="AY105" s="63">
        <f t="shared" ref="AY105:AY125" si="57">+AI105+AR105</f>
        <v>0</v>
      </c>
      <c r="AZ105" s="63">
        <f t="shared" ref="AZ105:AZ125" si="58">+AJ105+AS105</f>
        <v>0</v>
      </c>
      <c r="BA105" s="63">
        <f t="shared" ref="BA105:BA125" si="59">+AK105+AT105</f>
        <v>0</v>
      </c>
      <c r="BB105" s="64">
        <f t="shared" si="35"/>
        <v>0</v>
      </c>
      <c r="BC105" s="65">
        <f t="shared" si="21"/>
        <v>0</v>
      </c>
      <c r="BD105" s="66"/>
    </row>
    <row r="106" spans="1:56" s="15" customFormat="1" ht="12.75" hidden="1" customHeight="1" x14ac:dyDescent="0.2">
      <c r="A106" s="47" t="str">
        <f t="shared" si="49"/>
        <v>H1YZ06K83S0ANIMAL PRINT</v>
      </c>
      <c r="B106" s="111" t="s">
        <v>105</v>
      </c>
      <c r="C106" s="113">
        <v>44322</v>
      </c>
      <c r="D106" s="113"/>
      <c r="E106" s="50"/>
      <c r="F106" s="106" t="s">
        <v>90</v>
      </c>
      <c r="G106" s="51" t="s">
        <v>272</v>
      </c>
      <c r="H106" s="52" t="s">
        <v>337</v>
      </c>
      <c r="I106" s="53" t="s">
        <v>346</v>
      </c>
      <c r="J106" s="53" t="s">
        <v>347</v>
      </c>
      <c r="K106" s="53" t="s">
        <v>306</v>
      </c>
      <c r="L106" s="53" t="s">
        <v>307</v>
      </c>
      <c r="M106" s="52" t="s">
        <v>166</v>
      </c>
      <c r="N106" s="52" t="s">
        <v>125</v>
      </c>
      <c r="O106" s="54">
        <v>39</v>
      </c>
      <c r="P106" s="52" t="s">
        <v>2012</v>
      </c>
      <c r="Q106" s="55">
        <f>IFERROR(VLOOKUP(O106*$Q$10*$R$10,Sheet1!$A$3:$B$81,2,1),0)</f>
        <v>29000</v>
      </c>
      <c r="R106" s="56">
        <f>IFERROR(VLOOKUP(O106*$Q$11*$R$11,Sheet1!$E$3:$F$195,2),0)</f>
        <v>159</v>
      </c>
      <c r="S106" s="54">
        <f t="shared" si="50"/>
        <v>12.09</v>
      </c>
      <c r="T106" s="114">
        <f t="shared" si="23"/>
        <v>0.31</v>
      </c>
      <c r="U106" s="58"/>
      <c r="V106" s="58"/>
      <c r="W106" s="58"/>
      <c r="X106" s="58"/>
      <c r="Y106" s="58"/>
      <c r="Z106" s="58"/>
      <c r="AA106" s="58"/>
      <c r="AB106" s="58"/>
      <c r="AC106" s="58"/>
      <c r="AD106" s="39">
        <f t="shared" si="51"/>
        <v>0</v>
      </c>
      <c r="AE106" s="59">
        <f t="shared" si="6"/>
        <v>0</v>
      </c>
      <c r="AF106" s="60">
        <f t="shared" si="7"/>
        <v>0</v>
      </c>
      <c r="AG106" s="60">
        <f t="shared" si="8"/>
        <v>0</v>
      </c>
      <c r="AH106" s="60">
        <f t="shared" si="9"/>
        <v>0</v>
      </c>
      <c r="AI106" s="60">
        <f t="shared" si="10"/>
        <v>0</v>
      </c>
      <c r="AJ106" s="60">
        <f t="shared" si="11"/>
        <v>0</v>
      </c>
      <c r="AK106" s="60">
        <f t="shared" si="12"/>
        <v>0</v>
      </c>
      <c r="AL106" s="61">
        <f t="shared" si="42"/>
        <v>0</v>
      </c>
      <c r="AM106" s="43">
        <f t="shared" si="26"/>
        <v>0</v>
      </c>
      <c r="AN106" s="46">
        <f t="shared" si="27"/>
        <v>0</v>
      </c>
      <c r="AO106" s="60">
        <f t="shared" si="13"/>
        <v>0</v>
      </c>
      <c r="AP106" s="60">
        <f t="shared" si="14"/>
        <v>0</v>
      </c>
      <c r="AQ106" s="60">
        <f t="shared" si="15"/>
        <v>0</v>
      </c>
      <c r="AR106" s="60">
        <f t="shared" si="16"/>
        <v>0</v>
      </c>
      <c r="AS106" s="60">
        <f t="shared" si="17"/>
        <v>0</v>
      </c>
      <c r="AT106" s="60">
        <f t="shared" si="18"/>
        <v>0</v>
      </c>
      <c r="AU106" s="62">
        <f t="shared" si="28"/>
        <v>0</v>
      </c>
      <c r="AV106" s="63">
        <f t="shared" si="54"/>
        <v>0</v>
      </c>
      <c r="AW106" s="63">
        <f t="shared" si="55"/>
        <v>0</v>
      </c>
      <c r="AX106" s="63">
        <f t="shared" si="56"/>
        <v>0</v>
      </c>
      <c r="AY106" s="63">
        <f t="shared" si="57"/>
        <v>0</v>
      </c>
      <c r="AZ106" s="63">
        <f t="shared" si="58"/>
        <v>0</v>
      </c>
      <c r="BA106" s="63">
        <f t="shared" si="59"/>
        <v>0</v>
      </c>
      <c r="BB106" s="64">
        <f t="shared" si="35"/>
        <v>0</v>
      </c>
      <c r="BC106" s="65">
        <f t="shared" si="21"/>
        <v>0</v>
      </c>
      <c r="BD106" s="66"/>
    </row>
    <row r="107" spans="1:56" s="15" customFormat="1" ht="12.75" hidden="1" customHeight="1" x14ac:dyDescent="0.2">
      <c r="A107" s="47" t="str">
        <f t="shared" si="49"/>
        <v>H1YZ06K83S0GUESS DROP LOGO PRINT PINK</v>
      </c>
      <c r="B107" s="111" t="s">
        <v>105</v>
      </c>
      <c r="C107" s="113">
        <v>44322</v>
      </c>
      <c r="D107" s="113"/>
      <c r="E107" s="50"/>
      <c r="F107" s="106" t="s">
        <v>90</v>
      </c>
      <c r="G107" s="51" t="s">
        <v>272</v>
      </c>
      <c r="H107" s="52" t="s">
        <v>337</v>
      </c>
      <c r="I107" s="53" t="s">
        <v>346</v>
      </c>
      <c r="J107" s="53" t="s">
        <v>347</v>
      </c>
      <c r="K107" s="53" t="s">
        <v>298</v>
      </c>
      <c r="L107" s="53" t="s">
        <v>299</v>
      </c>
      <c r="M107" s="52" t="s">
        <v>166</v>
      </c>
      <c r="N107" s="52" t="s">
        <v>125</v>
      </c>
      <c r="O107" s="54">
        <v>39</v>
      </c>
      <c r="P107" s="52" t="s">
        <v>2012</v>
      </c>
      <c r="Q107" s="55">
        <f>IFERROR(VLOOKUP(O107*$Q$10*$R$10,Sheet1!$A$3:$B$81,2,1),0)</f>
        <v>29000</v>
      </c>
      <c r="R107" s="56">
        <f>IFERROR(VLOOKUP(O107*$Q$11*$R$11,Sheet1!$E$3:$F$195,2),0)</f>
        <v>159</v>
      </c>
      <c r="S107" s="54">
        <f t="shared" si="50"/>
        <v>12.09</v>
      </c>
      <c r="T107" s="114">
        <f t="shared" si="23"/>
        <v>0.31</v>
      </c>
      <c r="U107" s="58"/>
      <c r="V107" s="58"/>
      <c r="W107" s="58"/>
      <c r="X107" s="58"/>
      <c r="Y107" s="58"/>
      <c r="Z107" s="58"/>
      <c r="AA107" s="58"/>
      <c r="AB107" s="58"/>
      <c r="AC107" s="58"/>
      <c r="AD107" s="39">
        <f t="shared" si="51"/>
        <v>0</v>
      </c>
      <c r="AE107" s="59">
        <f t="shared" si="6"/>
        <v>0</v>
      </c>
      <c r="AF107" s="60">
        <f t="shared" si="7"/>
        <v>0</v>
      </c>
      <c r="AG107" s="60">
        <f t="shared" si="8"/>
        <v>0</v>
      </c>
      <c r="AH107" s="60">
        <f t="shared" si="9"/>
        <v>0</v>
      </c>
      <c r="AI107" s="60">
        <f t="shared" si="10"/>
        <v>0</v>
      </c>
      <c r="AJ107" s="60">
        <f t="shared" si="11"/>
        <v>0</v>
      </c>
      <c r="AK107" s="60">
        <f t="shared" si="12"/>
        <v>0</v>
      </c>
      <c r="AL107" s="61">
        <f t="shared" si="42"/>
        <v>0</v>
      </c>
      <c r="AM107" s="43">
        <f t="shared" si="26"/>
        <v>0</v>
      </c>
      <c r="AN107" s="46">
        <f t="shared" si="27"/>
        <v>0</v>
      </c>
      <c r="AO107" s="60">
        <f t="shared" si="13"/>
        <v>0</v>
      </c>
      <c r="AP107" s="60">
        <f t="shared" si="14"/>
        <v>0</v>
      </c>
      <c r="AQ107" s="60">
        <f t="shared" si="15"/>
        <v>0</v>
      </c>
      <c r="AR107" s="60">
        <f t="shared" si="16"/>
        <v>0</v>
      </c>
      <c r="AS107" s="60">
        <f t="shared" si="17"/>
        <v>0</v>
      </c>
      <c r="AT107" s="60">
        <f t="shared" si="18"/>
        <v>0</v>
      </c>
      <c r="AU107" s="62">
        <f t="shared" si="28"/>
        <v>0</v>
      </c>
      <c r="AV107" s="63">
        <f t="shared" si="54"/>
        <v>0</v>
      </c>
      <c r="AW107" s="63">
        <f t="shared" si="55"/>
        <v>0</v>
      </c>
      <c r="AX107" s="63">
        <f t="shared" si="56"/>
        <v>0</v>
      </c>
      <c r="AY107" s="63">
        <f t="shared" si="57"/>
        <v>0</v>
      </c>
      <c r="AZ107" s="63">
        <f t="shared" si="58"/>
        <v>0</v>
      </c>
      <c r="BA107" s="63">
        <f t="shared" si="59"/>
        <v>0</v>
      </c>
      <c r="BB107" s="64">
        <f t="shared" si="35"/>
        <v>0</v>
      </c>
      <c r="BC107" s="65">
        <f t="shared" si="21"/>
        <v>0</v>
      </c>
      <c r="BD107" s="66"/>
    </row>
    <row r="108" spans="1:56" s="15" customFormat="1" ht="12.75" hidden="1" customHeight="1" x14ac:dyDescent="0.2">
      <c r="A108" s="47" t="str">
        <f t="shared" si="49"/>
        <v>H2RI00KAOR1SOFT MINT</v>
      </c>
      <c r="B108" s="110" t="s">
        <v>106</v>
      </c>
      <c r="C108" s="113">
        <v>44322</v>
      </c>
      <c r="D108" s="113"/>
      <c r="E108" s="50"/>
      <c r="F108" s="106" t="s">
        <v>90</v>
      </c>
      <c r="G108" s="51" t="s">
        <v>108</v>
      </c>
      <c r="H108" s="52" t="s">
        <v>273</v>
      </c>
      <c r="I108" s="53" t="s">
        <v>348</v>
      </c>
      <c r="J108" s="53" t="s">
        <v>349</v>
      </c>
      <c r="K108" s="53" t="s">
        <v>350</v>
      </c>
      <c r="L108" s="53" t="s">
        <v>351</v>
      </c>
      <c r="M108" s="52" t="s">
        <v>352</v>
      </c>
      <c r="N108" s="52" t="s">
        <v>125</v>
      </c>
      <c r="O108" s="54">
        <v>42</v>
      </c>
      <c r="P108" s="52" t="s">
        <v>43</v>
      </c>
      <c r="Q108" s="55">
        <f>IFERROR(VLOOKUP(O108*$Q$10*$R$10,Sheet1!$A$3:$B$81,2,1),0)</f>
        <v>29000</v>
      </c>
      <c r="R108" s="56">
        <f>IFERROR(VLOOKUP(O108*$Q$11*$R$11,Sheet1!$E$3:$F$195,2),0)</f>
        <v>169</v>
      </c>
      <c r="S108" s="54">
        <f t="shared" si="50"/>
        <v>13.02</v>
      </c>
      <c r="T108" s="114">
        <f t="shared" si="23"/>
        <v>0.31</v>
      </c>
      <c r="U108" s="58"/>
      <c r="V108" s="58"/>
      <c r="W108" s="58"/>
      <c r="X108" s="58"/>
      <c r="Y108" s="58"/>
      <c r="Z108" s="58"/>
      <c r="AA108" s="58"/>
      <c r="AB108" s="58"/>
      <c r="AC108" s="58"/>
      <c r="AD108" s="39">
        <f t="shared" si="51"/>
        <v>0</v>
      </c>
      <c r="AE108" s="59">
        <f t="shared" si="6"/>
        <v>0</v>
      </c>
      <c r="AF108" s="60">
        <f t="shared" si="7"/>
        <v>0</v>
      </c>
      <c r="AG108" s="60">
        <f t="shared" si="8"/>
        <v>0</v>
      </c>
      <c r="AH108" s="60">
        <f t="shared" si="9"/>
        <v>0</v>
      </c>
      <c r="AI108" s="60">
        <f t="shared" si="10"/>
        <v>0</v>
      </c>
      <c r="AJ108" s="60">
        <f t="shared" si="11"/>
        <v>0</v>
      </c>
      <c r="AK108" s="60">
        <f t="shared" si="12"/>
        <v>0</v>
      </c>
      <c r="AL108" s="61">
        <f t="shared" si="42"/>
        <v>0</v>
      </c>
      <c r="AM108" s="43">
        <f t="shared" si="26"/>
        <v>0</v>
      </c>
      <c r="AN108" s="46">
        <f t="shared" si="27"/>
        <v>0</v>
      </c>
      <c r="AO108" s="60">
        <f t="shared" si="13"/>
        <v>0</v>
      </c>
      <c r="AP108" s="60">
        <f t="shared" si="14"/>
        <v>0</v>
      </c>
      <c r="AQ108" s="60">
        <f t="shared" si="15"/>
        <v>0</v>
      </c>
      <c r="AR108" s="60">
        <f t="shared" si="16"/>
        <v>0</v>
      </c>
      <c r="AS108" s="60">
        <f t="shared" si="17"/>
        <v>0</v>
      </c>
      <c r="AT108" s="60">
        <f t="shared" si="18"/>
        <v>0</v>
      </c>
      <c r="AU108" s="62">
        <f t="shared" si="28"/>
        <v>0</v>
      </c>
      <c r="AV108" s="63">
        <f t="shared" si="54"/>
        <v>0</v>
      </c>
      <c r="AW108" s="63">
        <f t="shared" si="55"/>
        <v>0</v>
      </c>
      <c r="AX108" s="63">
        <f t="shared" si="56"/>
        <v>0</v>
      </c>
      <c r="AY108" s="63">
        <f t="shared" si="57"/>
        <v>0</v>
      </c>
      <c r="AZ108" s="63">
        <f t="shared" si="58"/>
        <v>0</v>
      </c>
      <c r="BA108" s="63">
        <f t="shared" si="59"/>
        <v>0</v>
      </c>
      <c r="BB108" s="64">
        <f t="shared" si="35"/>
        <v>0</v>
      </c>
      <c r="BC108" s="65">
        <f t="shared" si="21"/>
        <v>0</v>
      </c>
      <c r="BD108" s="66"/>
    </row>
    <row r="109" spans="1:56" s="15" customFormat="1" ht="12.75" hidden="1" customHeight="1" x14ac:dyDescent="0.2">
      <c r="A109" s="47" t="str">
        <f t="shared" si="49"/>
        <v>H2RI00KAOR1BALLET PINK</v>
      </c>
      <c r="B109" s="110" t="s">
        <v>106</v>
      </c>
      <c r="C109" s="113">
        <v>44322</v>
      </c>
      <c r="D109" s="113"/>
      <c r="E109" s="50"/>
      <c r="F109" s="106" t="s">
        <v>90</v>
      </c>
      <c r="G109" s="51" t="s">
        <v>108</v>
      </c>
      <c r="H109" s="52" t="s">
        <v>273</v>
      </c>
      <c r="I109" s="53" t="s">
        <v>348</v>
      </c>
      <c r="J109" s="53" t="s">
        <v>349</v>
      </c>
      <c r="K109" s="53" t="s">
        <v>116</v>
      </c>
      <c r="L109" s="53" t="s">
        <v>117</v>
      </c>
      <c r="M109" s="52" t="s">
        <v>352</v>
      </c>
      <c r="N109" s="52" t="s">
        <v>125</v>
      </c>
      <c r="O109" s="54">
        <v>42</v>
      </c>
      <c r="P109" s="52" t="s">
        <v>43</v>
      </c>
      <c r="Q109" s="55">
        <f>IFERROR(VLOOKUP(O109*$Q$10*$R$10,Sheet1!$A$3:$B$81,2,1),0)</f>
        <v>29000</v>
      </c>
      <c r="R109" s="56">
        <f>IFERROR(VLOOKUP(O109*$Q$11*$R$11,Sheet1!$E$3:$F$195,2),0)</f>
        <v>169</v>
      </c>
      <c r="S109" s="54">
        <f t="shared" si="50"/>
        <v>13.02</v>
      </c>
      <c r="T109" s="114">
        <f t="shared" si="23"/>
        <v>0.31</v>
      </c>
      <c r="U109" s="58"/>
      <c r="V109" s="58"/>
      <c r="W109" s="58"/>
      <c r="X109" s="58"/>
      <c r="Y109" s="58"/>
      <c r="Z109" s="58"/>
      <c r="AA109" s="58"/>
      <c r="AB109" s="58"/>
      <c r="AC109" s="58"/>
      <c r="AD109" s="39">
        <f t="shared" si="51"/>
        <v>0</v>
      </c>
      <c r="AE109" s="59">
        <f t="shared" si="6"/>
        <v>0</v>
      </c>
      <c r="AF109" s="60">
        <f t="shared" si="7"/>
        <v>0</v>
      </c>
      <c r="AG109" s="60">
        <f t="shared" si="8"/>
        <v>0</v>
      </c>
      <c r="AH109" s="60">
        <f t="shared" si="9"/>
        <v>0</v>
      </c>
      <c r="AI109" s="60">
        <f t="shared" si="10"/>
        <v>0</v>
      </c>
      <c r="AJ109" s="60">
        <f t="shared" si="11"/>
        <v>0</v>
      </c>
      <c r="AK109" s="60">
        <f t="shared" si="12"/>
        <v>0</v>
      </c>
      <c r="AL109" s="61">
        <f t="shared" si="42"/>
        <v>0</v>
      </c>
      <c r="AM109" s="43">
        <f t="shared" si="26"/>
        <v>0</v>
      </c>
      <c r="AN109" s="46">
        <f t="shared" si="27"/>
        <v>0</v>
      </c>
      <c r="AO109" s="60">
        <f t="shared" si="13"/>
        <v>0</v>
      </c>
      <c r="AP109" s="60">
        <f t="shared" si="14"/>
        <v>0</v>
      </c>
      <c r="AQ109" s="60">
        <f t="shared" si="15"/>
        <v>0</v>
      </c>
      <c r="AR109" s="60">
        <f t="shared" si="16"/>
        <v>0</v>
      </c>
      <c r="AS109" s="60">
        <f t="shared" si="17"/>
        <v>0</v>
      </c>
      <c r="AT109" s="60">
        <f t="shared" si="18"/>
        <v>0</v>
      </c>
      <c r="AU109" s="62">
        <f t="shared" si="28"/>
        <v>0</v>
      </c>
      <c r="AV109" s="63">
        <f t="shared" si="54"/>
        <v>0</v>
      </c>
      <c r="AW109" s="63">
        <f t="shared" si="55"/>
        <v>0</v>
      </c>
      <c r="AX109" s="63">
        <f t="shared" si="56"/>
        <v>0</v>
      </c>
      <c r="AY109" s="63">
        <f t="shared" si="57"/>
        <v>0</v>
      </c>
      <c r="AZ109" s="63">
        <f t="shared" si="58"/>
        <v>0</v>
      </c>
      <c r="BA109" s="63">
        <f t="shared" si="59"/>
        <v>0</v>
      </c>
      <c r="BB109" s="64">
        <f t="shared" si="35"/>
        <v>0</v>
      </c>
      <c r="BC109" s="65">
        <f t="shared" si="21"/>
        <v>0</v>
      </c>
      <c r="BD109" s="66"/>
    </row>
    <row r="110" spans="1:56" s="15" customFormat="1" ht="12.75" hidden="1" customHeight="1" x14ac:dyDescent="0.2">
      <c r="A110" s="47" t="str">
        <f t="shared" si="49"/>
        <v>H2RI00KAOR1FUJI SUNRISE</v>
      </c>
      <c r="B110" s="110" t="s">
        <v>106</v>
      </c>
      <c r="C110" s="113">
        <v>44322</v>
      </c>
      <c r="D110" s="113"/>
      <c r="E110" s="50"/>
      <c r="F110" s="106" t="s">
        <v>90</v>
      </c>
      <c r="G110" s="51" t="s">
        <v>108</v>
      </c>
      <c r="H110" s="52" t="s">
        <v>273</v>
      </c>
      <c r="I110" s="53" t="s">
        <v>348</v>
      </c>
      <c r="J110" s="53" t="s">
        <v>349</v>
      </c>
      <c r="K110" s="53" t="s">
        <v>353</v>
      </c>
      <c r="L110" s="53" t="s">
        <v>354</v>
      </c>
      <c r="M110" s="52" t="s">
        <v>352</v>
      </c>
      <c r="N110" s="52" t="s">
        <v>125</v>
      </c>
      <c r="O110" s="54">
        <v>42</v>
      </c>
      <c r="P110" s="52" t="s">
        <v>43</v>
      </c>
      <c r="Q110" s="55">
        <f>IFERROR(VLOOKUP(O110*$Q$10*$R$10,Sheet1!$A$3:$B$81,2,1),0)</f>
        <v>29000</v>
      </c>
      <c r="R110" s="56">
        <f>IFERROR(VLOOKUP(O110*$Q$11*$R$11,Sheet1!$E$3:$F$195,2),0)</f>
        <v>169</v>
      </c>
      <c r="S110" s="54">
        <f t="shared" si="50"/>
        <v>13.02</v>
      </c>
      <c r="T110" s="114">
        <f t="shared" si="23"/>
        <v>0.31</v>
      </c>
      <c r="U110" s="58"/>
      <c r="V110" s="58"/>
      <c r="W110" s="58"/>
      <c r="X110" s="58"/>
      <c r="Y110" s="58"/>
      <c r="Z110" s="58"/>
      <c r="AA110" s="58"/>
      <c r="AB110" s="58"/>
      <c r="AC110" s="58"/>
      <c r="AD110" s="39">
        <f t="shared" si="51"/>
        <v>0</v>
      </c>
      <c r="AE110" s="59">
        <f t="shared" si="6"/>
        <v>0</v>
      </c>
      <c r="AF110" s="60">
        <f t="shared" si="7"/>
        <v>0</v>
      </c>
      <c r="AG110" s="60">
        <f t="shared" si="8"/>
        <v>0</v>
      </c>
      <c r="AH110" s="60">
        <f t="shared" si="9"/>
        <v>0</v>
      </c>
      <c r="AI110" s="60">
        <f t="shared" si="10"/>
        <v>0</v>
      </c>
      <c r="AJ110" s="60">
        <f t="shared" si="11"/>
        <v>0</v>
      </c>
      <c r="AK110" s="60">
        <f t="shared" si="12"/>
        <v>0</v>
      </c>
      <c r="AL110" s="61">
        <f t="shared" si="42"/>
        <v>0</v>
      </c>
      <c r="AM110" s="43">
        <f t="shared" si="26"/>
        <v>0</v>
      </c>
      <c r="AN110" s="46">
        <f t="shared" si="27"/>
        <v>0</v>
      </c>
      <c r="AO110" s="60">
        <f t="shared" si="13"/>
        <v>0</v>
      </c>
      <c r="AP110" s="60">
        <f t="shared" si="14"/>
        <v>0</v>
      </c>
      <c r="AQ110" s="60">
        <f t="shared" si="15"/>
        <v>0</v>
      </c>
      <c r="AR110" s="60">
        <f t="shared" si="16"/>
        <v>0</v>
      </c>
      <c r="AS110" s="60">
        <f t="shared" si="17"/>
        <v>0</v>
      </c>
      <c r="AT110" s="60">
        <f t="shared" si="18"/>
        <v>0</v>
      </c>
      <c r="AU110" s="62">
        <f t="shared" si="28"/>
        <v>0</v>
      </c>
      <c r="AV110" s="63">
        <f t="shared" si="54"/>
        <v>0</v>
      </c>
      <c r="AW110" s="63">
        <f t="shared" si="55"/>
        <v>0</v>
      </c>
      <c r="AX110" s="63">
        <f t="shared" si="56"/>
        <v>0</v>
      </c>
      <c r="AY110" s="63">
        <f t="shared" si="57"/>
        <v>0</v>
      </c>
      <c r="AZ110" s="63">
        <f t="shared" si="58"/>
        <v>0</v>
      </c>
      <c r="BA110" s="63">
        <f t="shared" si="59"/>
        <v>0</v>
      </c>
      <c r="BB110" s="64">
        <f t="shared" si="35"/>
        <v>0</v>
      </c>
      <c r="BC110" s="65">
        <f t="shared" si="21"/>
        <v>0</v>
      </c>
      <c r="BD110" s="66"/>
    </row>
    <row r="111" spans="1:56" s="15" customFormat="1" ht="12.75" hidden="1" customHeight="1" x14ac:dyDescent="0.2">
      <c r="A111" s="47" t="str">
        <f t="shared" si="49"/>
        <v>H2RI00KAOR1LINEN LILAC</v>
      </c>
      <c r="B111" s="110" t="s">
        <v>106</v>
      </c>
      <c r="C111" s="113">
        <v>44322</v>
      </c>
      <c r="D111" s="113"/>
      <c r="E111" s="50"/>
      <c r="F111" s="106" t="s">
        <v>90</v>
      </c>
      <c r="G111" s="51" t="s">
        <v>108</v>
      </c>
      <c r="H111" s="52" t="s">
        <v>273</v>
      </c>
      <c r="I111" s="53" t="s">
        <v>348</v>
      </c>
      <c r="J111" s="53" t="s">
        <v>349</v>
      </c>
      <c r="K111" s="53" t="s">
        <v>355</v>
      </c>
      <c r="L111" s="53" t="s">
        <v>356</v>
      </c>
      <c r="M111" s="52" t="s">
        <v>352</v>
      </c>
      <c r="N111" s="52" t="s">
        <v>125</v>
      </c>
      <c r="O111" s="54">
        <v>42</v>
      </c>
      <c r="P111" s="52" t="s">
        <v>43</v>
      </c>
      <c r="Q111" s="55">
        <f>IFERROR(VLOOKUP(O111*$Q$10*$R$10,Sheet1!$A$3:$B$81,2,1),0)</f>
        <v>29000</v>
      </c>
      <c r="R111" s="56">
        <f>IFERROR(VLOOKUP(O111*$Q$11*$R$11,Sheet1!$E$3:$F$195,2),0)</f>
        <v>169</v>
      </c>
      <c r="S111" s="54">
        <f t="shared" si="50"/>
        <v>13.02</v>
      </c>
      <c r="T111" s="114">
        <f t="shared" si="23"/>
        <v>0.31</v>
      </c>
      <c r="U111" s="58"/>
      <c r="V111" s="58"/>
      <c r="W111" s="58"/>
      <c r="X111" s="58"/>
      <c r="Y111" s="58"/>
      <c r="Z111" s="58"/>
      <c r="AA111" s="58"/>
      <c r="AB111" s="58"/>
      <c r="AC111" s="58"/>
      <c r="AD111" s="39">
        <f t="shared" si="51"/>
        <v>0</v>
      </c>
      <c r="AE111" s="59">
        <f t="shared" si="6"/>
        <v>0</v>
      </c>
      <c r="AF111" s="60">
        <f t="shared" si="7"/>
        <v>0</v>
      </c>
      <c r="AG111" s="60">
        <f t="shared" si="8"/>
        <v>0</v>
      </c>
      <c r="AH111" s="60">
        <f t="shared" si="9"/>
        <v>0</v>
      </c>
      <c r="AI111" s="60">
        <f t="shared" si="10"/>
        <v>0</v>
      </c>
      <c r="AJ111" s="60">
        <f t="shared" si="11"/>
        <v>0</v>
      </c>
      <c r="AK111" s="60">
        <f t="shared" si="12"/>
        <v>0</v>
      </c>
      <c r="AL111" s="61">
        <f t="shared" si="42"/>
        <v>0</v>
      </c>
      <c r="AM111" s="43">
        <f t="shared" si="26"/>
        <v>0</v>
      </c>
      <c r="AN111" s="46">
        <f t="shared" si="27"/>
        <v>0</v>
      </c>
      <c r="AO111" s="60">
        <f t="shared" si="13"/>
        <v>0</v>
      </c>
      <c r="AP111" s="60">
        <f t="shared" si="14"/>
        <v>0</v>
      </c>
      <c r="AQ111" s="60">
        <f t="shared" si="15"/>
        <v>0</v>
      </c>
      <c r="AR111" s="60">
        <f t="shared" si="16"/>
        <v>0</v>
      </c>
      <c r="AS111" s="60">
        <f t="shared" si="17"/>
        <v>0</v>
      </c>
      <c r="AT111" s="60">
        <f t="shared" si="18"/>
        <v>0</v>
      </c>
      <c r="AU111" s="62">
        <f t="shared" si="28"/>
        <v>0</v>
      </c>
      <c r="AV111" s="63">
        <f t="shared" si="54"/>
        <v>0</v>
      </c>
      <c r="AW111" s="63">
        <f t="shared" si="55"/>
        <v>0</v>
      </c>
      <c r="AX111" s="63">
        <f t="shared" si="56"/>
        <v>0</v>
      </c>
      <c r="AY111" s="63">
        <f t="shared" si="57"/>
        <v>0</v>
      </c>
      <c r="AZ111" s="63">
        <f t="shared" si="58"/>
        <v>0</v>
      </c>
      <c r="BA111" s="63">
        <f t="shared" si="59"/>
        <v>0</v>
      </c>
      <c r="BB111" s="64">
        <f t="shared" si="35"/>
        <v>0</v>
      </c>
      <c r="BC111" s="65">
        <f t="shared" si="21"/>
        <v>0</v>
      </c>
      <c r="BD111" s="66"/>
    </row>
    <row r="112" spans="1:56" s="15" customFormat="1" ht="12.75" hidden="1" customHeight="1" x14ac:dyDescent="0.2">
      <c r="A112" s="47" t="str">
        <f t="shared" si="49"/>
        <v>H2RI01K8FQ1BALLET PINK</v>
      </c>
      <c r="B112" s="110" t="s">
        <v>106</v>
      </c>
      <c r="C112" s="113">
        <v>44322</v>
      </c>
      <c r="D112" s="113"/>
      <c r="E112" s="50"/>
      <c r="F112" s="106" t="s">
        <v>90</v>
      </c>
      <c r="G112" s="51" t="s">
        <v>108</v>
      </c>
      <c r="H112" s="52" t="s">
        <v>357</v>
      </c>
      <c r="I112" s="53" t="s">
        <v>358</v>
      </c>
      <c r="J112" s="53" t="s">
        <v>359</v>
      </c>
      <c r="K112" s="53" t="s">
        <v>116</v>
      </c>
      <c r="L112" s="53" t="s">
        <v>117</v>
      </c>
      <c r="M112" s="52" t="s">
        <v>360</v>
      </c>
      <c r="N112" s="52" t="s">
        <v>115</v>
      </c>
      <c r="O112" s="54">
        <v>18</v>
      </c>
      <c r="P112" s="52" t="s">
        <v>43</v>
      </c>
      <c r="Q112" s="55">
        <f>IFERROR(VLOOKUP(O112*$Q$10*$R$10,Sheet1!$A$3:$B$81,2,1),0)</f>
        <v>9000</v>
      </c>
      <c r="R112" s="56">
        <f>IFERROR(VLOOKUP(O112*$Q$11*$R$11,Sheet1!$E$3:$F$195,2),0)</f>
        <v>69</v>
      </c>
      <c r="S112" s="54">
        <f t="shared" si="50"/>
        <v>5.58</v>
      </c>
      <c r="T112" s="114">
        <f t="shared" si="23"/>
        <v>0.31</v>
      </c>
      <c r="U112" s="58"/>
      <c r="V112" s="58"/>
      <c r="W112" s="58"/>
      <c r="X112" s="58"/>
      <c r="Y112" s="58"/>
      <c r="Z112" s="58"/>
      <c r="AA112" s="58"/>
      <c r="AB112" s="58"/>
      <c r="AC112" s="58"/>
      <c r="AD112" s="39">
        <f t="shared" si="51"/>
        <v>0</v>
      </c>
      <c r="AE112" s="59">
        <f t="shared" si="6"/>
        <v>0</v>
      </c>
      <c r="AF112" s="60">
        <f t="shared" si="7"/>
        <v>0</v>
      </c>
      <c r="AG112" s="60">
        <f t="shared" si="8"/>
        <v>0</v>
      </c>
      <c r="AH112" s="60">
        <f t="shared" si="9"/>
        <v>0</v>
      </c>
      <c r="AI112" s="60">
        <f t="shared" si="10"/>
        <v>0</v>
      </c>
      <c r="AJ112" s="60">
        <f t="shared" si="11"/>
        <v>0</v>
      </c>
      <c r="AK112" s="60">
        <f t="shared" si="12"/>
        <v>0</v>
      </c>
      <c r="AL112" s="61">
        <f t="shared" si="42"/>
        <v>0</v>
      </c>
      <c r="AM112" s="43">
        <f t="shared" si="26"/>
        <v>0</v>
      </c>
      <c r="AN112" s="46">
        <f t="shared" si="27"/>
        <v>0</v>
      </c>
      <c r="AO112" s="60">
        <f t="shared" si="13"/>
        <v>0</v>
      </c>
      <c r="AP112" s="60">
        <f t="shared" si="14"/>
        <v>0</v>
      </c>
      <c r="AQ112" s="60">
        <f t="shared" si="15"/>
        <v>0</v>
      </c>
      <c r="AR112" s="60">
        <f t="shared" si="16"/>
        <v>0</v>
      </c>
      <c r="AS112" s="60">
        <f t="shared" si="17"/>
        <v>0</v>
      </c>
      <c r="AT112" s="60">
        <f t="shared" si="18"/>
        <v>0</v>
      </c>
      <c r="AU112" s="62">
        <f t="shared" si="28"/>
        <v>0</v>
      </c>
      <c r="AV112" s="63">
        <f t="shared" si="54"/>
        <v>0</v>
      </c>
      <c r="AW112" s="63">
        <f t="shared" si="55"/>
        <v>0</v>
      </c>
      <c r="AX112" s="63">
        <f t="shared" si="56"/>
        <v>0</v>
      </c>
      <c r="AY112" s="63">
        <f t="shared" si="57"/>
        <v>0</v>
      </c>
      <c r="AZ112" s="63">
        <f t="shared" si="58"/>
        <v>0</v>
      </c>
      <c r="BA112" s="63">
        <f t="shared" si="59"/>
        <v>0</v>
      </c>
      <c r="BB112" s="64">
        <f t="shared" si="35"/>
        <v>0</v>
      </c>
      <c r="BC112" s="65">
        <f t="shared" si="21"/>
        <v>0</v>
      </c>
      <c r="BD112" s="66"/>
    </row>
    <row r="113" spans="1:57" s="15" customFormat="1" ht="12.75" hidden="1" customHeight="1" x14ac:dyDescent="0.2">
      <c r="A113" s="47" t="str">
        <f t="shared" si="49"/>
        <v>H2RI01K8FQ1FUJI SUNRISE</v>
      </c>
      <c r="B113" s="110" t="s">
        <v>106</v>
      </c>
      <c r="C113" s="113">
        <v>44322</v>
      </c>
      <c r="D113" s="113"/>
      <c r="E113" s="50"/>
      <c r="F113" s="106" t="s">
        <v>90</v>
      </c>
      <c r="G113" s="51" t="s">
        <v>108</v>
      </c>
      <c r="H113" s="52" t="s">
        <v>357</v>
      </c>
      <c r="I113" s="53" t="s">
        <v>358</v>
      </c>
      <c r="J113" s="53" t="s">
        <v>359</v>
      </c>
      <c r="K113" s="53" t="s">
        <v>353</v>
      </c>
      <c r="L113" s="53" t="s">
        <v>354</v>
      </c>
      <c r="M113" s="52" t="s">
        <v>360</v>
      </c>
      <c r="N113" s="52" t="s">
        <v>115</v>
      </c>
      <c r="O113" s="54">
        <v>18</v>
      </c>
      <c r="P113" s="52" t="s">
        <v>43</v>
      </c>
      <c r="Q113" s="55">
        <f>IFERROR(VLOOKUP(O113*$Q$10*$R$10,Sheet1!$A$3:$B$81,2,1),0)</f>
        <v>9000</v>
      </c>
      <c r="R113" s="56">
        <f>IFERROR(VLOOKUP(O113*$Q$11*$R$11,Sheet1!$E$3:$F$195,2),0)</f>
        <v>69</v>
      </c>
      <c r="S113" s="54">
        <f t="shared" si="50"/>
        <v>5.58</v>
      </c>
      <c r="T113" s="114">
        <f t="shared" si="23"/>
        <v>0.31</v>
      </c>
      <c r="U113" s="58"/>
      <c r="V113" s="58"/>
      <c r="W113" s="58"/>
      <c r="X113" s="58"/>
      <c r="Y113" s="58"/>
      <c r="Z113" s="58"/>
      <c r="AA113" s="58"/>
      <c r="AB113" s="58"/>
      <c r="AC113" s="58"/>
      <c r="AD113" s="39">
        <f t="shared" si="51"/>
        <v>0</v>
      </c>
      <c r="AE113" s="59">
        <f t="shared" si="6"/>
        <v>0</v>
      </c>
      <c r="AF113" s="60">
        <f t="shared" si="7"/>
        <v>0</v>
      </c>
      <c r="AG113" s="60">
        <f t="shared" si="8"/>
        <v>0</v>
      </c>
      <c r="AH113" s="60">
        <f t="shared" si="9"/>
        <v>0</v>
      </c>
      <c r="AI113" s="60">
        <f t="shared" si="10"/>
        <v>0</v>
      </c>
      <c r="AJ113" s="60">
        <f t="shared" si="11"/>
        <v>0</v>
      </c>
      <c r="AK113" s="60">
        <f t="shared" si="12"/>
        <v>0</v>
      </c>
      <c r="AL113" s="61">
        <f t="shared" si="42"/>
        <v>0</v>
      </c>
      <c r="AM113" s="43">
        <f t="shared" si="26"/>
        <v>0</v>
      </c>
      <c r="AN113" s="46">
        <f t="shared" si="27"/>
        <v>0</v>
      </c>
      <c r="AO113" s="60">
        <f t="shared" si="13"/>
        <v>0</v>
      </c>
      <c r="AP113" s="60">
        <f t="shared" si="14"/>
        <v>0</v>
      </c>
      <c r="AQ113" s="60">
        <f t="shared" si="15"/>
        <v>0</v>
      </c>
      <c r="AR113" s="60">
        <f t="shared" si="16"/>
        <v>0</v>
      </c>
      <c r="AS113" s="60">
        <f t="shared" si="17"/>
        <v>0</v>
      </c>
      <c r="AT113" s="60">
        <f t="shared" si="18"/>
        <v>0</v>
      </c>
      <c r="AU113" s="62">
        <f t="shared" si="28"/>
        <v>0</v>
      </c>
      <c r="AV113" s="63">
        <f t="shared" si="54"/>
        <v>0</v>
      </c>
      <c r="AW113" s="63">
        <f t="shared" si="55"/>
        <v>0</v>
      </c>
      <c r="AX113" s="63">
        <f t="shared" si="56"/>
        <v>0</v>
      </c>
      <c r="AY113" s="63">
        <f t="shared" si="57"/>
        <v>0</v>
      </c>
      <c r="AZ113" s="63">
        <f t="shared" si="58"/>
        <v>0</v>
      </c>
      <c r="BA113" s="63">
        <f t="shared" si="59"/>
        <v>0</v>
      </c>
      <c r="BB113" s="64">
        <f t="shared" si="35"/>
        <v>0</v>
      </c>
      <c r="BC113" s="65">
        <f t="shared" si="21"/>
        <v>0</v>
      </c>
      <c r="BD113" s="66"/>
    </row>
    <row r="114" spans="1:57" s="15" customFormat="1" ht="12.75" hidden="1" customHeight="1" x14ac:dyDescent="0.2">
      <c r="A114" s="47" t="str">
        <f t="shared" si="49"/>
        <v>H2RI01K8FQ1LINEN LILAC</v>
      </c>
      <c r="B114" s="110" t="s">
        <v>106</v>
      </c>
      <c r="C114" s="113">
        <v>44322</v>
      </c>
      <c r="D114" s="113"/>
      <c r="E114" s="50"/>
      <c r="F114" s="106" t="s">
        <v>90</v>
      </c>
      <c r="G114" s="51" t="s">
        <v>108</v>
      </c>
      <c r="H114" s="52" t="s">
        <v>357</v>
      </c>
      <c r="I114" s="53" t="s">
        <v>358</v>
      </c>
      <c r="J114" s="53" t="s">
        <v>359</v>
      </c>
      <c r="K114" s="53" t="s">
        <v>355</v>
      </c>
      <c r="L114" s="53" t="s">
        <v>356</v>
      </c>
      <c r="M114" s="52" t="s">
        <v>360</v>
      </c>
      <c r="N114" s="52" t="s">
        <v>115</v>
      </c>
      <c r="O114" s="54">
        <v>18</v>
      </c>
      <c r="P114" s="52" t="s">
        <v>43</v>
      </c>
      <c r="Q114" s="55">
        <f>IFERROR(VLOOKUP(O114*$Q$10*$R$10,Sheet1!$A$3:$B$81,2,1),0)</f>
        <v>9000</v>
      </c>
      <c r="R114" s="56">
        <f>IFERROR(VLOOKUP(O114*$Q$11*$R$11,Sheet1!$E$3:$F$195,2),0)</f>
        <v>69</v>
      </c>
      <c r="S114" s="54">
        <f t="shared" si="50"/>
        <v>5.58</v>
      </c>
      <c r="T114" s="114">
        <f t="shared" si="23"/>
        <v>0.31</v>
      </c>
      <c r="U114" s="58"/>
      <c r="V114" s="58"/>
      <c r="W114" s="58"/>
      <c r="X114" s="58"/>
      <c r="Y114" s="58"/>
      <c r="Z114" s="58"/>
      <c r="AA114" s="58"/>
      <c r="AB114" s="58"/>
      <c r="AC114" s="58"/>
      <c r="AD114" s="39">
        <f t="shared" si="51"/>
        <v>0</v>
      </c>
      <c r="AE114" s="59">
        <f t="shared" si="6"/>
        <v>0</v>
      </c>
      <c r="AF114" s="60">
        <f t="shared" si="7"/>
        <v>0</v>
      </c>
      <c r="AG114" s="60">
        <f t="shared" si="8"/>
        <v>0</v>
      </c>
      <c r="AH114" s="60">
        <f t="shared" si="9"/>
        <v>0</v>
      </c>
      <c r="AI114" s="60">
        <f t="shared" si="10"/>
        <v>0</v>
      </c>
      <c r="AJ114" s="60">
        <f t="shared" si="11"/>
        <v>0</v>
      </c>
      <c r="AK114" s="60">
        <f t="shared" si="12"/>
        <v>0</v>
      </c>
      <c r="AL114" s="61">
        <f t="shared" si="42"/>
        <v>0</v>
      </c>
      <c r="AM114" s="43">
        <f t="shared" si="26"/>
        <v>0</v>
      </c>
      <c r="AN114" s="46">
        <f t="shared" si="27"/>
        <v>0</v>
      </c>
      <c r="AO114" s="60">
        <f t="shared" si="13"/>
        <v>0</v>
      </c>
      <c r="AP114" s="60">
        <f t="shared" si="14"/>
        <v>0</v>
      </c>
      <c r="AQ114" s="60">
        <f t="shared" si="15"/>
        <v>0</v>
      </c>
      <c r="AR114" s="60">
        <f t="shared" si="16"/>
        <v>0</v>
      </c>
      <c r="AS114" s="60">
        <f t="shared" si="17"/>
        <v>0</v>
      </c>
      <c r="AT114" s="60">
        <f t="shared" si="18"/>
        <v>0</v>
      </c>
      <c r="AU114" s="62">
        <f t="shared" si="28"/>
        <v>0</v>
      </c>
      <c r="AV114" s="63">
        <f t="shared" si="54"/>
        <v>0</v>
      </c>
      <c r="AW114" s="63">
        <f t="shared" si="55"/>
        <v>0</v>
      </c>
      <c r="AX114" s="63">
        <f t="shared" si="56"/>
        <v>0</v>
      </c>
      <c r="AY114" s="63">
        <f t="shared" si="57"/>
        <v>0</v>
      </c>
      <c r="AZ114" s="63">
        <f t="shared" si="58"/>
        <v>0</v>
      </c>
      <c r="BA114" s="63">
        <f t="shared" si="59"/>
        <v>0</v>
      </c>
      <c r="BB114" s="64">
        <f t="shared" si="35"/>
        <v>0</v>
      </c>
      <c r="BC114" s="65">
        <f t="shared" si="21"/>
        <v>0</v>
      </c>
      <c r="BD114" s="66"/>
    </row>
    <row r="115" spans="1:57" s="15" customFormat="1" ht="12.75" hidden="1" customHeight="1" x14ac:dyDescent="0.2">
      <c r="A115" s="47" t="str">
        <f t="shared" si="49"/>
        <v>H2RI01K8FQ1SOFT MINT</v>
      </c>
      <c r="B115" s="110" t="s">
        <v>106</v>
      </c>
      <c r="C115" s="113">
        <v>44322</v>
      </c>
      <c r="D115" s="113"/>
      <c r="E115" s="50"/>
      <c r="F115" s="106" t="s">
        <v>90</v>
      </c>
      <c r="G115" s="51" t="s">
        <v>108</v>
      </c>
      <c r="H115" s="52" t="s">
        <v>357</v>
      </c>
      <c r="I115" s="53" t="s">
        <v>358</v>
      </c>
      <c r="J115" s="53" t="s">
        <v>359</v>
      </c>
      <c r="K115" s="53" t="s">
        <v>350</v>
      </c>
      <c r="L115" s="53" t="s">
        <v>351</v>
      </c>
      <c r="M115" s="52" t="s">
        <v>360</v>
      </c>
      <c r="N115" s="52" t="s">
        <v>115</v>
      </c>
      <c r="O115" s="54">
        <v>18</v>
      </c>
      <c r="P115" s="52" t="s">
        <v>43</v>
      </c>
      <c r="Q115" s="55">
        <f>IFERROR(VLOOKUP(O115*$Q$10*$R$10,Sheet1!$A$3:$B$81,2,1),0)</f>
        <v>9000</v>
      </c>
      <c r="R115" s="56">
        <f>IFERROR(VLOOKUP(O115*$Q$11*$R$11,Sheet1!$E$3:$F$195,2),0)</f>
        <v>69</v>
      </c>
      <c r="S115" s="54">
        <f t="shared" si="50"/>
        <v>5.58</v>
      </c>
      <c r="T115" s="114">
        <f t="shared" si="23"/>
        <v>0.31</v>
      </c>
      <c r="U115" s="58"/>
      <c r="V115" s="58"/>
      <c r="W115" s="58"/>
      <c r="X115" s="58"/>
      <c r="Y115" s="58"/>
      <c r="Z115" s="58"/>
      <c r="AA115" s="58"/>
      <c r="AB115" s="58"/>
      <c r="AC115" s="58"/>
      <c r="AD115" s="39">
        <f t="shared" si="51"/>
        <v>0</v>
      </c>
      <c r="AE115" s="59">
        <f t="shared" si="6"/>
        <v>0</v>
      </c>
      <c r="AF115" s="60">
        <f t="shared" si="7"/>
        <v>0</v>
      </c>
      <c r="AG115" s="60">
        <f t="shared" si="8"/>
        <v>0</v>
      </c>
      <c r="AH115" s="60">
        <f t="shared" si="9"/>
        <v>0</v>
      </c>
      <c r="AI115" s="60">
        <f t="shared" si="10"/>
        <v>0</v>
      </c>
      <c r="AJ115" s="60">
        <f t="shared" si="11"/>
        <v>0</v>
      </c>
      <c r="AK115" s="60">
        <f t="shared" si="12"/>
        <v>0</v>
      </c>
      <c r="AL115" s="61">
        <f t="shared" si="42"/>
        <v>0</v>
      </c>
      <c r="AM115" s="43">
        <f t="shared" si="26"/>
        <v>0</v>
      </c>
      <c r="AN115" s="46">
        <f t="shared" si="27"/>
        <v>0</v>
      </c>
      <c r="AO115" s="60">
        <f t="shared" si="13"/>
        <v>0</v>
      </c>
      <c r="AP115" s="60">
        <f t="shared" si="14"/>
        <v>0</v>
      </c>
      <c r="AQ115" s="60">
        <f t="shared" si="15"/>
        <v>0</v>
      </c>
      <c r="AR115" s="60">
        <f t="shared" si="16"/>
        <v>0</v>
      </c>
      <c r="AS115" s="60">
        <f t="shared" si="17"/>
        <v>0</v>
      </c>
      <c r="AT115" s="60">
        <f t="shared" si="18"/>
        <v>0</v>
      </c>
      <c r="AU115" s="62">
        <f t="shared" si="28"/>
        <v>0</v>
      </c>
      <c r="AV115" s="63">
        <f t="shared" si="54"/>
        <v>0</v>
      </c>
      <c r="AW115" s="63">
        <f t="shared" si="55"/>
        <v>0</v>
      </c>
      <c r="AX115" s="63">
        <f t="shared" si="56"/>
        <v>0</v>
      </c>
      <c r="AY115" s="63">
        <f t="shared" si="57"/>
        <v>0</v>
      </c>
      <c r="AZ115" s="63">
        <f t="shared" si="58"/>
        <v>0</v>
      </c>
      <c r="BA115" s="63">
        <f t="shared" si="59"/>
        <v>0</v>
      </c>
      <c r="BB115" s="64">
        <f t="shared" si="35"/>
        <v>0</v>
      </c>
      <c r="BC115" s="65">
        <f t="shared" si="21"/>
        <v>0</v>
      </c>
      <c r="BD115" s="66"/>
    </row>
    <row r="116" spans="1:57" s="15" customFormat="1" ht="12.75" hidden="1" customHeight="1" x14ac:dyDescent="0.2">
      <c r="A116" s="47" t="str">
        <f t="shared" si="49"/>
        <v>H2RJ01Z2NN0SMART BLUE</v>
      </c>
      <c r="B116" s="110" t="s">
        <v>106</v>
      </c>
      <c r="C116" s="113">
        <v>44322</v>
      </c>
      <c r="D116" s="113"/>
      <c r="E116" s="50"/>
      <c r="F116" s="106" t="s">
        <v>308</v>
      </c>
      <c r="G116" s="51" t="s">
        <v>272</v>
      </c>
      <c r="H116" s="52" t="s">
        <v>361</v>
      </c>
      <c r="I116" s="53" t="s">
        <v>362</v>
      </c>
      <c r="J116" s="53" t="s">
        <v>363</v>
      </c>
      <c r="K116" s="53" t="s">
        <v>364</v>
      </c>
      <c r="L116" s="53" t="s">
        <v>365</v>
      </c>
      <c r="M116" s="52" t="s">
        <v>366</v>
      </c>
      <c r="N116" s="52" t="s">
        <v>115</v>
      </c>
      <c r="O116" s="54">
        <v>36</v>
      </c>
      <c r="P116" s="52" t="s">
        <v>45</v>
      </c>
      <c r="Q116" s="55">
        <f>IFERROR(VLOOKUP(O116*$Q$10*$R$10,Sheet1!$A$3:$B$81,2,1),0)</f>
        <v>29000</v>
      </c>
      <c r="R116" s="56">
        <f>IFERROR(VLOOKUP(O116*$Q$11*$R$11,Sheet1!$E$3:$F$195,2),0)</f>
        <v>149</v>
      </c>
      <c r="S116" s="54">
        <f t="shared" si="50"/>
        <v>11.16</v>
      </c>
      <c r="T116" s="114">
        <f t="shared" si="23"/>
        <v>0.31</v>
      </c>
      <c r="U116" s="58"/>
      <c r="V116" s="58"/>
      <c r="W116" s="58"/>
      <c r="X116" s="58"/>
      <c r="Y116" s="58"/>
      <c r="Z116" s="58"/>
      <c r="AA116" s="58"/>
      <c r="AB116" s="58"/>
      <c r="AC116" s="58"/>
      <c r="AD116" s="39">
        <f t="shared" si="51"/>
        <v>0</v>
      </c>
      <c r="AE116" s="59">
        <f t="shared" si="6"/>
        <v>0</v>
      </c>
      <c r="AF116" s="60">
        <f t="shared" si="7"/>
        <v>0</v>
      </c>
      <c r="AG116" s="60">
        <f t="shared" si="8"/>
        <v>0</v>
      </c>
      <c r="AH116" s="60">
        <f t="shared" si="9"/>
        <v>0</v>
      </c>
      <c r="AI116" s="60">
        <f t="shared" si="10"/>
        <v>0</v>
      </c>
      <c r="AJ116" s="60">
        <f t="shared" si="11"/>
        <v>0</v>
      </c>
      <c r="AK116" s="60">
        <f t="shared" si="12"/>
        <v>0</v>
      </c>
      <c r="AL116" s="61">
        <f t="shared" si="42"/>
        <v>0</v>
      </c>
      <c r="AM116" s="43">
        <f t="shared" si="26"/>
        <v>0</v>
      </c>
      <c r="AN116" s="46">
        <f t="shared" si="27"/>
        <v>0</v>
      </c>
      <c r="AO116" s="60">
        <f t="shared" si="13"/>
        <v>0</v>
      </c>
      <c r="AP116" s="60">
        <f t="shared" si="14"/>
        <v>0</v>
      </c>
      <c r="AQ116" s="60">
        <f t="shared" si="15"/>
        <v>0</v>
      </c>
      <c r="AR116" s="60">
        <f t="shared" si="16"/>
        <v>0</v>
      </c>
      <c r="AS116" s="60">
        <f t="shared" si="17"/>
        <v>0</v>
      </c>
      <c r="AT116" s="60">
        <f t="shared" si="18"/>
        <v>0</v>
      </c>
      <c r="AU116" s="62">
        <f t="shared" si="28"/>
        <v>0</v>
      </c>
      <c r="AV116" s="63">
        <f t="shared" si="54"/>
        <v>0</v>
      </c>
      <c r="AW116" s="63">
        <f t="shared" si="55"/>
        <v>0</v>
      </c>
      <c r="AX116" s="63">
        <f t="shared" si="56"/>
        <v>0</v>
      </c>
      <c r="AY116" s="63">
        <f t="shared" si="57"/>
        <v>0</v>
      </c>
      <c r="AZ116" s="63">
        <f t="shared" si="58"/>
        <v>0</v>
      </c>
      <c r="BA116" s="63">
        <f t="shared" si="59"/>
        <v>0</v>
      </c>
      <c r="BB116" s="64">
        <f t="shared" si="35"/>
        <v>0</v>
      </c>
      <c r="BC116" s="65">
        <f t="shared" si="21"/>
        <v>0</v>
      </c>
      <c r="BD116" s="66"/>
    </row>
    <row r="117" spans="1:57" s="15" customFormat="1" ht="12.75" hidden="1" customHeight="1" x14ac:dyDescent="0.2">
      <c r="A117" s="47" t="str">
        <f t="shared" si="49"/>
        <v>H2RJ01Z2NN0FUJI SUNRISE</v>
      </c>
      <c r="B117" s="110" t="s">
        <v>106</v>
      </c>
      <c r="C117" s="113">
        <v>44322</v>
      </c>
      <c r="D117" s="113"/>
      <c r="E117" s="50"/>
      <c r="F117" s="106" t="s">
        <v>308</v>
      </c>
      <c r="G117" s="51" t="s">
        <v>272</v>
      </c>
      <c r="H117" s="52" t="s">
        <v>361</v>
      </c>
      <c r="I117" s="53" t="s">
        <v>362</v>
      </c>
      <c r="J117" s="53" t="s">
        <v>363</v>
      </c>
      <c r="K117" s="53" t="s">
        <v>353</v>
      </c>
      <c r="L117" s="53" t="s">
        <v>354</v>
      </c>
      <c r="M117" s="52" t="s">
        <v>366</v>
      </c>
      <c r="N117" s="52" t="s">
        <v>115</v>
      </c>
      <c r="O117" s="54">
        <v>36</v>
      </c>
      <c r="P117" s="52" t="s">
        <v>45</v>
      </c>
      <c r="Q117" s="55">
        <f>IFERROR(VLOOKUP(O117*$Q$10*$R$10,Sheet1!$A$3:$B$81,2,1),0)</f>
        <v>29000</v>
      </c>
      <c r="R117" s="56">
        <f>IFERROR(VLOOKUP(O117*$Q$11*$R$11,Sheet1!$E$3:$F$195,2),0)</f>
        <v>149</v>
      </c>
      <c r="S117" s="54">
        <f t="shared" si="50"/>
        <v>11.16</v>
      </c>
      <c r="T117" s="114">
        <f t="shared" si="23"/>
        <v>0.31</v>
      </c>
      <c r="U117" s="58"/>
      <c r="V117" s="58"/>
      <c r="W117" s="58"/>
      <c r="X117" s="58"/>
      <c r="Y117" s="58"/>
      <c r="Z117" s="58"/>
      <c r="AA117" s="58"/>
      <c r="AB117" s="58"/>
      <c r="AC117" s="58"/>
      <c r="AD117" s="39">
        <f t="shared" si="51"/>
        <v>0</v>
      </c>
      <c r="AE117" s="59">
        <f t="shared" si="6"/>
        <v>0</v>
      </c>
      <c r="AF117" s="60">
        <f t="shared" si="7"/>
        <v>0</v>
      </c>
      <c r="AG117" s="60">
        <f t="shared" si="8"/>
        <v>0</v>
      </c>
      <c r="AH117" s="60">
        <f t="shared" si="9"/>
        <v>0</v>
      </c>
      <c r="AI117" s="60">
        <f t="shared" si="10"/>
        <v>0</v>
      </c>
      <c r="AJ117" s="60">
        <f t="shared" si="11"/>
        <v>0</v>
      </c>
      <c r="AK117" s="60">
        <f t="shared" si="12"/>
        <v>0</v>
      </c>
      <c r="AL117" s="61">
        <f t="shared" si="42"/>
        <v>0</v>
      </c>
      <c r="AM117" s="43">
        <f t="shared" si="26"/>
        <v>0</v>
      </c>
      <c r="AN117" s="46">
        <f t="shared" si="27"/>
        <v>0</v>
      </c>
      <c r="AO117" s="60">
        <f t="shared" si="13"/>
        <v>0</v>
      </c>
      <c r="AP117" s="60">
        <f t="shared" si="14"/>
        <v>0</v>
      </c>
      <c r="AQ117" s="60">
        <f t="shared" si="15"/>
        <v>0</v>
      </c>
      <c r="AR117" s="60">
        <f t="shared" si="16"/>
        <v>0</v>
      </c>
      <c r="AS117" s="60">
        <f t="shared" si="17"/>
        <v>0</v>
      </c>
      <c r="AT117" s="60">
        <f t="shared" si="18"/>
        <v>0</v>
      </c>
      <c r="AU117" s="62">
        <f t="shared" si="28"/>
        <v>0</v>
      </c>
      <c r="AV117" s="63">
        <f t="shared" si="54"/>
        <v>0</v>
      </c>
      <c r="AW117" s="63">
        <f t="shared" si="55"/>
        <v>0</v>
      </c>
      <c r="AX117" s="63">
        <f t="shared" si="56"/>
        <v>0</v>
      </c>
      <c r="AY117" s="63">
        <f t="shared" si="57"/>
        <v>0</v>
      </c>
      <c r="AZ117" s="63">
        <f t="shared" si="58"/>
        <v>0</v>
      </c>
      <c r="BA117" s="63">
        <f t="shared" si="59"/>
        <v>0</v>
      </c>
      <c r="BB117" s="64">
        <f t="shared" si="35"/>
        <v>0</v>
      </c>
      <c r="BC117" s="65">
        <f t="shared" si="21"/>
        <v>0</v>
      </c>
      <c r="BD117" s="66"/>
    </row>
    <row r="118" spans="1:57" s="15" customFormat="1" ht="12.75" hidden="1" customHeight="1" x14ac:dyDescent="0.2">
      <c r="A118" s="47" t="str">
        <f t="shared" si="49"/>
        <v>H2RJ01Z2NN0ALOE PALM</v>
      </c>
      <c r="B118" s="110" t="s">
        <v>106</v>
      </c>
      <c r="C118" s="113">
        <v>44322</v>
      </c>
      <c r="D118" s="113"/>
      <c r="E118" s="50"/>
      <c r="F118" s="106" t="s">
        <v>308</v>
      </c>
      <c r="G118" s="51" t="s">
        <v>272</v>
      </c>
      <c r="H118" s="52" t="s">
        <v>361</v>
      </c>
      <c r="I118" s="53" t="s">
        <v>362</v>
      </c>
      <c r="J118" s="53" t="s">
        <v>363</v>
      </c>
      <c r="K118" s="53" t="s">
        <v>236</v>
      </c>
      <c r="L118" s="53" t="s">
        <v>237</v>
      </c>
      <c r="M118" s="52" t="s">
        <v>366</v>
      </c>
      <c r="N118" s="52" t="s">
        <v>115</v>
      </c>
      <c r="O118" s="54">
        <v>36</v>
      </c>
      <c r="P118" s="52" t="s">
        <v>45</v>
      </c>
      <c r="Q118" s="55">
        <f>IFERROR(VLOOKUP(O118*$Q$10*$R$10,Sheet1!$A$3:$B$81,2,1),0)</f>
        <v>29000</v>
      </c>
      <c r="R118" s="56">
        <f>IFERROR(VLOOKUP(O118*$Q$11*$R$11,Sheet1!$E$3:$F$195,2),0)</f>
        <v>149</v>
      </c>
      <c r="S118" s="54">
        <f t="shared" si="50"/>
        <v>11.16</v>
      </c>
      <c r="T118" s="114">
        <f t="shared" si="23"/>
        <v>0.31</v>
      </c>
      <c r="U118" s="58"/>
      <c r="V118" s="58"/>
      <c r="W118" s="58"/>
      <c r="X118" s="58"/>
      <c r="Y118" s="58"/>
      <c r="Z118" s="58"/>
      <c r="AA118" s="58"/>
      <c r="AB118" s="58"/>
      <c r="AC118" s="58"/>
      <c r="AD118" s="39">
        <f t="shared" si="51"/>
        <v>0</v>
      </c>
      <c r="AE118" s="59">
        <f t="shared" si="6"/>
        <v>0</v>
      </c>
      <c r="AF118" s="60">
        <f t="shared" si="7"/>
        <v>0</v>
      </c>
      <c r="AG118" s="60">
        <f t="shared" si="8"/>
        <v>0</v>
      </c>
      <c r="AH118" s="60">
        <f t="shared" si="9"/>
        <v>0</v>
      </c>
      <c r="AI118" s="60">
        <f t="shared" si="10"/>
        <v>0</v>
      </c>
      <c r="AJ118" s="60">
        <f t="shared" si="11"/>
        <v>0</v>
      </c>
      <c r="AK118" s="60">
        <f t="shared" si="12"/>
        <v>0</v>
      </c>
      <c r="AL118" s="61">
        <f t="shared" si="42"/>
        <v>0</v>
      </c>
      <c r="AM118" s="43">
        <f t="shared" si="26"/>
        <v>0</v>
      </c>
      <c r="AN118" s="46">
        <f t="shared" si="27"/>
        <v>0</v>
      </c>
      <c r="AO118" s="60">
        <f t="shared" si="13"/>
        <v>0</v>
      </c>
      <c r="AP118" s="60">
        <f t="shared" si="14"/>
        <v>0</v>
      </c>
      <c r="AQ118" s="60">
        <f t="shared" si="15"/>
        <v>0</v>
      </c>
      <c r="AR118" s="60">
        <f t="shared" si="16"/>
        <v>0</v>
      </c>
      <c r="AS118" s="60">
        <f t="shared" si="17"/>
        <v>0</v>
      </c>
      <c r="AT118" s="60">
        <f t="shared" si="18"/>
        <v>0</v>
      </c>
      <c r="AU118" s="62">
        <f t="shared" si="28"/>
        <v>0</v>
      </c>
      <c r="AV118" s="63">
        <f t="shared" si="54"/>
        <v>0</v>
      </c>
      <c r="AW118" s="63">
        <f t="shared" si="55"/>
        <v>0</v>
      </c>
      <c r="AX118" s="63">
        <f t="shared" si="56"/>
        <v>0</v>
      </c>
      <c r="AY118" s="63">
        <f t="shared" si="57"/>
        <v>0</v>
      </c>
      <c r="AZ118" s="63">
        <f t="shared" si="58"/>
        <v>0</v>
      </c>
      <c r="BA118" s="63">
        <f t="shared" si="59"/>
        <v>0</v>
      </c>
      <c r="BB118" s="64">
        <f t="shared" si="35"/>
        <v>0</v>
      </c>
      <c r="BC118" s="65">
        <f t="shared" si="21"/>
        <v>0</v>
      </c>
      <c r="BD118" s="66"/>
    </row>
    <row r="119" spans="1:57" s="15" customFormat="1" ht="12.75" hidden="1" customHeight="1" x14ac:dyDescent="0.2">
      <c r="A119" s="47" t="str">
        <f t="shared" si="49"/>
        <v>H2RJ01Z2NN0BALLET PINK</v>
      </c>
      <c r="B119" s="110" t="s">
        <v>106</v>
      </c>
      <c r="C119" s="113">
        <v>44322</v>
      </c>
      <c r="D119" s="113"/>
      <c r="E119" s="50"/>
      <c r="F119" s="106" t="s">
        <v>308</v>
      </c>
      <c r="G119" s="51" t="s">
        <v>272</v>
      </c>
      <c r="H119" s="52" t="s">
        <v>361</v>
      </c>
      <c r="I119" s="53" t="s">
        <v>362</v>
      </c>
      <c r="J119" s="53" t="s">
        <v>363</v>
      </c>
      <c r="K119" s="53" t="s">
        <v>116</v>
      </c>
      <c r="L119" s="53" t="s">
        <v>117</v>
      </c>
      <c r="M119" s="52" t="s">
        <v>366</v>
      </c>
      <c r="N119" s="52" t="s">
        <v>115</v>
      </c>
      <c r="O119" s="54">
        <v>36</v>
      </c>
      <c r="P119" s="52" t="s">
        <v>45</v>
      </c>
      <c r="Q119" s="55">
        <f>IFERROR(VLOOKUP(O119*$Q$10*$R$10,Sheet1!$A$3:$B$81,2,1),0)</f>
        <v>29000</v>
      </c>
      <c r="R119" s="56">
        <f>IFERROR(VLOOKUP(O119*$Q$11*$R$11,Sheet1!$E$3:$F$195,2),0)</f>
        <v>149</v>
      </c>
      <c r="S119" s="54">
        <f t="shared" si="50"/>
        <v>11.16</v>
      </c>
      <c r="T119" s="114">
        <f t="shared" si="23"/>
        <v>0.31</v>
      </c>
      <c r="U119" s="58"/>
      <c r="V119" s="58"/>
      <c r="W119" s="58"/>
      <c r="X119" s="58"/>
      <c r="Y119" s="58"/>
      <c r="Z119" s="58"/>
      <c r="AA119" s="58"/>
      <c r="AB119" s="58"/>
      <c r="AC119" s="58"/>
      <c r="AD119" s="39">
        <f t="shared" si="51"/>
        <v>0</v>
      </c>
      <c r="AE119" s="59">
        <f t="shared" si="6"/>
        <v>0</v>
      </c>
      <c r="AF119" s="60">
        <f t="shared" si="7"/>
        <v>0</v>
      </c>
      <c r="AG119" s="60">
        <f t="shared" si="8"/>
        <v>0</v>
      </c>
      <c r="AH119" s="60">
        <f t="shared" si="9"/>
        <v>0</v>
      </c>
      <c r="AI119" s="60">
        <f t="shared" si="10"/>
        <v>0</v>
      </c>
      <c r="AJ119" s="60">
        <f t="shared" si="11"/>
        <v>0</v>
      </c>
      <c r="AK119" s="60">
        <f t="shared" si="12"/>
        <v>0</v>
      </c>
      <c r="AL119" s="61">
        <f t="shared" si="42"/>
        <v>0</v>
      </c>
      <c r="AM119" s="43">
        <f t="shared" si="26"/>
        <v>0</v>
      </c>
      <c r="AN119" s="46">
        <f t="shared" si="27"/>
        <v>0</v>
      </c>
      <c r="AO119" s="60">
        <f t="shared" si="13"/>
        <v>0</v>
      </c>
      <c r="AP119" s="60">
        <f t="shared" si="14"/>
        <v>0</v>
      </c>
      <c r="AQ119" s="60">
        <f t="shared" si="15"/>
        <v>0</v>
      </c>
      <c r="AR119" s="60">
        <f t="shared" si="16"/>
        <v>0</v>
      </c>
      <c r="AS119" s="60">
        <f t="shared" si="17"/>
        <v>0</v>
      </c>
      <c r="AT119" s="60">
        <f t="shared" si="18"/>
        <v>0</v>
      </c>
      <c r="AU119" s="62">
        <f t="shared" si="28"/>
        <v>0</v>
      </c>
      <c r="AV119" s="63">
        <f t="shared" si="54"/>
        <v>0</v>
      </c>
      <c r="AW119" s="63">
        <f t="shared" si="55"/>
        <v>0</v>
      </c>
      <c r="AX119" s="63">
        <f t="shared" si="56"/>
        <v>0</v>
      </c>
      <c r="AY119" s="63">
        <f t="shared" si="57"/>
        <v>0</v>
      </c>
      <c r="AZ119" s="63">
        <f t="shared" si="58"/>
        <v>0</v>
      </c>
      <c r="BA119" s="63">
        <f t="shared" si="59"/>
        <v>0</v>
      </c>
      <c r="BB119" s="64">
        <f t="shared" si="35"/>
        <v>0</v>
      </c>
      <c r="BC119" s="65">
        <f t="shared" si="21"/>
        <v>0</v>
      </c>
      <c r="BD119" s="66"/>
    </row>
    <row r="120" spans="1:57" s="15" customFormat="1" ht="12.75" hidden="1" customHeight="1" x14ac:dyDescent="0.2">
      <c r="A120" s="47" t="str">
        <f t="shared" si="49"/>
        <v>H2RJ04KAOR1FUJI SUNRISE</v>
      </c>
      <c r="B120" s="110" t="s">
        <v>106</v>
      </c>
      <c r="C120" s="113">
        <v>44322</v>
      </c>
      <c r="D120" s="113"/>
      <c r="E120" s="50"/>
      <c r="F120" s="106" t="s">
        <v>90</v>
      </c>
      <c r="G120" s="51" t="s">
        <v>272</v>
      </c>
      <c r="H120" s="52" t="s">
        <v>367</v>
      </c>
      <c r="I120" s="53" t="s">
        <v>368</v>
      </c>
      <c r="J120" s="53" t="s">
        <v>369</v>
      </c>
      <c r="K120" s="53" t="s">
        <v>353</v>
      </c>
      <c r="L120" s="53" t="s">
        <v>354</v>
      </c>
      <c r="M120" s="52" t="s">
        <v>352</v>
      </c>
      <c r="N120" s="52" t="s">
        <v>125</v>
      </c>
      <c r="O120" s="54">
        <v>42</v>
      </c>
      <c r="P120" s="52" t="s">
        <v>45</v>
      </c>
      <c r="Q120" s="55">
        <f>IFERROR(VLOOKUP(O120*$Q$10*$R$10,Sheet1!$A$3:$B$81,2,1),0)</f>
        <v>29000</v>
      </c>
      <c r="R120" s="56">
        <f>IFERROR(VLOOKUP(O120*$Q$11*$R$11,Sheet1!$E$3:$F$195,2),0)</f>
        <v>169</v>
      </c>
      <c r="S120" s="54">
        <f t="shared" si="50"/>
        <v>13.02</v>
      </c>
      <c r="T120" s="114">
        <f t="shared" si="23"/>
        <v>0.31</v>
      </c>
      <c r="U120" s="58"/>
      <c r="V120" s="58"/>
      <c r="W120" s="58"/>
      <c r="X120" s="58"/>
      <c r="Y120" s="58"/>
      <c r="Z120" s="58"/>
      <c r="AA120" s="58"/>
      <c r="AB120" s="58"/>
      <c r="AC120" s="58"/>
      <c r="AD120" s="39">
        <f t="shared" si="51"/>
        <v>0</v>
      </c>
      <c r="AE120" s="59">
        <f t="shared" si="6"/>
        <v>0</v>
      </c>
      <c r="AF120" s="60">
        <f t="shared" si="7"/>
        <v>0</v>
      </c>
      <c r="AG120" s="60">
        <f t="shared" si="8"/>
        <v>0</v>
      </c>
      <c r="AH120" s="60">
        <f t="shared" si="9"/>
        <v>0</v>
      </c>
      <c r="AI120" s="60">
        <f t="shared" si="10"/>
        <v>0</v>
      </c>
      <c r="AJ120" s="60">
        <f t="shared" si="11"/>
        <v>0</v>
      </c>
      <c r="AK120" s="60">
        <f t="shared" si="12"/>
        <v>0</v>
      </c>
      <c r="AL120" s="61">
        <f t="shared" si="42"/>
        <v>0</v>
      </c>
      <c r="AM120" s="43">
        <f t="shared" si="26"/>
        <v>0</v>
      </c>
      <c r="AN120" s="46">
        <f t="shared" si="27"/>
        <v>0</v>
      </c>
      <c r="AO120" s="60">
        <f t="shared" si="13"/>
        <v>0</v>
      </c>
      <c r="AP120" s="60">
        <f t="shared" si="14"/>
        <v>0</v>
      </c>
      <c r="AQ120" s="60">
        <f t="shared" si="15"/>
        <v>0</v>
      </c>
      <c r="AR120" s="60">
        <f t="shared" si="16"/>
        <v>0</v>
      </c>
      <c r="AS120" s="60">
        <f t="shared" si="17"/>
        <v>0</v>
      </c>
      <c r="AT120" s="60">
        <f t="shared" si="18"/>
        <v>0</v>
      </c>
      <c r="AU120" s="62">
        <f t="shared" si="28"/>
        <v>0</v>
      </c>
      <c r="AV120" s="63">
        <f t="shared" si="54"/>
        <v>0</v>
      </c>
      <c r="AW120" s="63">
        <f t="shared" si="55"/>
        <v>0</v>
      </c>
      <c r="AX120" s="63">
        <f t="shared" si="56"/>
        <v>0</v>
      </c>
      <c r="AY120" s="63">
        <f t="shared" si="57"/>
        <v>0</v>
      </c>
      <c r="AZ120" s="63">
        <f t="shared" si="58"/>
        <v>0</v>
      </c>
      <c r="BA120" s="63">
        <f t="shared" si="59"/>
        <v>0</v>
      </c>
      <c r="BB120" s="64">
        <f t="shared" si="35"/>
        <v>0</v>
      </c>
      <c r="BC120" s="65">
        <f t="shared" si="21"/>
        <v>0</v>
      </c>
      <c r="BD120" s="66"/>
    </row>
    <row r="121" spans="1:57" s="15" customFormat="1" ht="12.75" hidden="1" customHeight="1" x14ac:dyDescent="0.2">
      <c r="A121" s="47" t="str">
        <f t="shared" si="49"/>
        <v>H2RJ04KAOR1ALOE PALM</v>
      </c>
      <c r="B121" s="110" t="s">
        <v>106</v>
      </c>
      <c r="C121" s="113">
        <v>44322</v>
      </c>
      <c r="D121" s="113"/>
      <c r="E121" s="50"/>
      <c r="F121" s="106" t="s">
        <v>90</v>
      </c>
      <c r="G121" s="51" t="s">
        <v>272</v>
      </c>
      <c r="H121" s="52" t="s">
        <v>367</v>
      </c>
      <c r="I121" s="53" t="s">
        <v>368</v>
      </c>
      <c r="J121" s="53" t="s">
        <v>369</v>
      </c>
      <c r="K121" s="53" t="s">
        <v>236</v>
      </c>
      <c r="L121" s="53" t="s">
        <v>237</v>
      </c>
      <c r="M121" s="52" t="s">
        <v>352</v>
      </c>
      <c r="N121" s="52" t="s">
        <v>125</v>
      </c>
      <c r="O121" s="54">
        <v>42</v>
      </c>
      <c r="P121" s="52" t="s">
        <v>45</v>
      </c>
      <c r="Q121" s="55">
        <f>IFERROR(VLOOKUP(O121*$Q$10*$R$10,Sheet1!$A$3:$B$81,2,1),0)</f>
        <v>29000</v>
      </c>
      <c r="R121" s="56">
        <f>IFERROR(VLOOKUP(O121*$Q$11*$R$11,Sheet1!$E$3:$F$195,2),0)</f>
        <v>169</v>
      </c>
      <c r="S121" s="54">
        <f t="shared" si="50"/>
        <v>13.02</v>
      </c>
      <c r="T121" s="114">
        <f t="shared" si="23"/>
        <v>0.31</v>
      </c>
      <c r="U121" s="58"/>
      <c r="V121" s="58"/>
      <c r="W121" s="58"/>
      <c r="X121" s="58"/>
      <c r="Y121" s="58"/>
      <c r="Z121" s="58"/>
      <c r="AA121" s="58"/>
      <c r="AB121" s="58"/>
      <c r="AC121" s="58"/>
      <c r="AD121" s="39">
        <f t="shared" si="51"/>
        <v>0</v>
      </c>
      <c r="AE121" s="59">
        <f t="shared" si="6"/>
        <v>0</v>
      </c>
      <c r="AF121" s="60">
        <f t="shared" si="7"/>
        <v>0</v>
      </c>
      <c r="AG121" s="60">
        <f t="shared" si="8"/>
        <v>0</v>
      </c>
      <c r="AH121" s="60">
        <f t="shared" si="9"/>
        <v>0</v>
      </c>
      <c r="AI121" s="60">
        <f t="shared" si="10"/>
        <v>0</v>
      </c>
      <c r="AJ121" s="60">
        <f t="shared" si="11"/>
        <v>0</v>
      </c>
      <c r="AK121" s="60">
        <f t="shared" si="12"/>
        <v>0</v>
      </c>
      <c r="AL121" s="61">
        <f t="shared" si="42"/>
        <v>0</v>
      </c>
      <c r="AM121" s="43">
        <f t="shared" si="26"/>
        <v>0</v>
      </c>
      <c r="AN121" s="46">
        <f t="shared" si="27"/>
        <v>0</v>
      </c>
      <c r="AO121" s="60">
        <f t="shared" si="13"/>
        <v>0</v>
      </c>
      <c r="AP121" s="60">
        <f t="shared" si="14"/>
        <v>0</v>
      </c>
      <c r="AQ121" s="60">
        <f t="shared" si="15"/>
        <v>0</v>
      </c>
      <c r="AR121" s="60">
        <f t="shared" si="16"/>
        <v>0</v>
      </c>
      <c r="AS121" s="60">
        <f t="shared" si="17"/>
        <v>0</v>
      </c>
      <c r="AT121" s="60">
        <f t="shared" si="18"/>
        <v>0</v>
      </c>
      <c r="AU121" s="62">
        <f t="shared" si="28"/>
        <v>0</v>
      </c>
      <c r="AV121" s="63">
        <f t="shared" si="54"/>
        <v>0</v>
      </c>
      <c r="AW121" s="63">
        <f t="shared" si="55"/>
        <v>0</v>
      </c>
      <c r="AX121" s="63">
        <f t="shared" si="56"/>
        <v>0</v>
      </c>
      <c r="AY121" s="63">
        <f t="shared" si="57"/>
        <v>0</v>
      </c>
      <c r="AZ121" s="63">
        <f t="shared" si="58"/>
        <v>0</v>
      </c>
      <c r="BA121" s="63">
        <f t="shared" si="59"/>
        <v>0</v>
      </c>
      <c r="BB121" s="64">
        <f t="shared" si="35"/>
        <v>0</v>
      </c>
      <c r="BC121" s="65">
        <f t="shared" si="21"/>
        <v>0</v>
      </c>
      <c r="BD121" s="66"/>
    </row>
    <row r="122" spans="1:57" s="15" customFormat="1" ht="12.75" hidden="1" customHeight="1" x14ac:dyDescent="0.2">
      <c r="A122" s="47" t="str">
        <f t="shared" si="49"/>
        <v>H2RJ04KAOR1BALLET PINK</v>
      </c>
      <c r="B122" s="110" t="s">
        <v>106</v>
      </c>
      <c r="C122" s="113">
        <v>44322</v>
      </c>
      <c r="D122" s="113"/>
      <c r="E122" s="50"/>
      <c r="F122" s="106" t="s">
        <v>90</v>
      </c>
      <c r="G122" s="51" t="s">
        <v>272</v>
      </c>
      <c r="H122" s="52" t="s">
        <v>367</v>
      </c>
      <c r="I122" s="53" t="s">
        <v>368</v>
      </c>
      <c r="J122" s="53" t="s">
        <v>369</v>
      </c>
      <c r="K122" s="53" t="s">
        <v>116</v>
      </c>
      <c r="L122" s="53" t="s">
        <v>117</v>
      </c>
      <c r="M122" s="52" t="s">
        <v>352</v>
      </c>
      <c r="N122" s="52" t="s">
        <v>125</v>
      </c>
      <c r="O122" s="54">
        <v>42</v>
      </c>
      <c r="P122" s="52" t="s">
        <v>45</v>
      </c>
      <c r="Q122" s="55">
        <f>IFERROR(VLOOKUP(O122*$Q$10*$R$10,Sheet1!$A$3:$B$81,2,1),0)</f>
        <v>29000</v>
      </c>
      <c r="R122" s="56">
        <f>IFERROR(VLOOKUP(O122*$Q$11*$R$11,Sheet1!$E$3:$F$195,2),0)</f>
        <v>169</v>
      </c>
      <c r="S122" s="54">
        <f t="shared" si="50"/>
        <v>13.02</v>
      </c>
      <c r="T122" s="114">
        <f t="shared" si="23"/>
        <v>0.31</v>
      </c>
      <c r="U122" s="58"/>
      <c r="V122" s="58"/>
      <c r="W122" s="58"/>
      <c r="X122" s="58"/>
      <c r="Y122" s="58"/>
      <c r="Z122" s="58"/>
      <c r="AA122" s="58"/>
      <c r="AB122" s="58"/>
      <c r="AC122" s="58"/>
      <c r="AD122" s="39">
        <f t="shared" si="51"/>
        <v>0</v>
      </c>
      <c r="AE122" s="59">
        <f t="shared" si="6"/>
        <v>0</v>
      </c>
      <c r="AF122" s="60">
        <f t="shared" si="7"/>
        <v>0</v>
      </c>
      <c r="AG122" s="60">
        <f t="shared" si="8"/>
        <v>0</v>
      </c>
      <c r="AH122" s="60">
        <f t="shared" si="9"/>
        <v>0</v>
      </c>
      <c r="AI122" s="60">
        <f t="shared" si="10"/>
        <v>0</v>
      </c>
      <c r="AJ122" s="60">
        <f t="shared" si="11"/>
        <v>0</v>
      </c>
      <c r="AK122" s="60">
        <f t="shared" si="12"/>
        <v>0</v>
      </c>
      <c r="AL122" s="61">
        <f t="shared" si="42"/>
        <v>0</v>
      </c>
      <c r="AM122" s="43">
        <f t="shared" si="26"/>
        <v>0</v>
      </c>
      <c r="AN122" s="46">
        <f t="shared" si="27"/>
        <v>0</v>
      </c>
      <c r="AO122" s="60">
        <f t="shared" si="13"/>
        <v>0</v>
      </c>
      <c r="AP122" s="60">
        <f t="shared" si="14"/>
        <v>0</v>
      </c>
      <c r="AQ122" s="60">
        <f t="shared" si="15"/>
        <v>0</v>
      </c>
      <c r="AR122" s="60">
        <f t="shared" si="16"/>
        <v>0</v>
      </c>
      <c r="AS122" s="60">
        <f t="shared" si="17"/>
        <v>0</v>
      </c>
      <c r="AT122" s="60">
        <f t="shared" si="18"/>
        <v>0</v>
      </c>
      <c r="AU122" s="62">
        <f t="shared" si="28"/>
        <v>0</v>
      </c>
      <c r="AV122" s="63">
        <f t="shared" si="54"/>
        <v>0</v>
      </c>
      <c r="AW122" s="63">
        <f t="shared" si="55"/>
        <v>0</v>
      </c>
      <c r="AX122" s="63">
        <f t="shared" si="56"/>
        <v>0</v>
      </c>
      <c r="AY122" s="63">
        <f t="shared" si="57"/>
        <v>0</v>
      </c>
      <c r="AZ122" s="63">
        <f t="shared" si="58"/>
        <v>0</v>
      </c>
      <c r="BA122" s="63">
        <f t="shared" si="59"/>
        <v>0</v>
      </c>
      <c r="BB122" s="64">
        <f t="shared" si="35"/>
        <v>0</v>
      </c>
      <c r="BC122" s="65">
        <f t="shared" si="21"/>
        <v>0</v>
      </c>
      <c r="BD122" s="66"/>
    </row>
    <row r="123" spans="1:57" s="15" customFormat="1" ht="12.75" hidden="1" customHeight="1" x14ac:dyDescent="0.2">
      <c r="A123" s="47" t="str">
        <f t="shared" si="49"/>
        <v>H2RJ04KAOR1LINEN LILAC</v>
      </c>
      <c r="B123" s="110" t="s">
        <v>106</v>
      </c>
      <c r="C123" s="113">
        <v>44322</v>
      </c>
      <c r="D123" s="113"/>
      <c r="E123" s="50"/>
      <c r="F123" s="106" t="s">
        <v>90</v>
      </c>
      <c r="G123" s="51" t="s">
        <v>272</v>
      </c>
      <c r="H123" s="52" t="s">
        <v>367</v>
      </c>
      <c r="I123" s="53" t="s">
        <v>368</v>
      </c>
      <c r="J123" s="53" t="s">
        <v>369</v>
      </c>
      <c r="K123" s="53" t="s">
        <v>355</v>
      </c>
      <c r="L123" s="53" t="s">
        <v>356</v>
      </c>
      <c r="M123" s="52" t="s">
        <v>352</v>
      </c>
      <c r="N123" s="52" t="s">
        <v>125</v>
      </c>
      <c r="O123" s="54">
        <v>42</v>
      </c>
      <c r="P123" s="52" t="s">
        <v>45</v>
      </c>
      <c r="Q123" s="55">
        <f>IFERROR(VLOOKUP(O123*$Q$10*$R$10,Sheet1!$A$3:$B$81,2,1),0)</f>
        <v>29000</v>
      </c>
      <c r="R123" s="56">
        <f>IFERROR(VLOOKUP(O123*$Q$11*$R$11,Sheet1!$E$3:$F$195,2),0)</f>
        <v>169</v>
      </c>
      <c r="S123" s="54">
        <f t="shared" si="50"/>
        <v>13.02</v>
      </c>
      <c r="T123" s="114">
        <f t="shared" si="23"/>
        <v>0.31</v>
      </c>
      <c r="U123" s="58"/>
      <c r="V123" s="58"/>
      <c r="W123" s="58"/>
      <c r="X123" s="58"/>
      <c r="Y123" s="58"/>
      <c r="Z123" s="58"/>
      <c r="AA123" s="58"/>
      <c r="AB123" s="58"/>
      <c r="AC123" s="58"/>
      <c r="AD123" s="39">
        <f t="shared" si="51"/>
        <v>0</v>
      </c>
      <c r="AE123" s="59">
        <f t="shared" si="6"/>
        <v>0</v>
      </c>
      <c r="AF123" s="60">
        <f t="shared" si="7"/>
        <v>0</v>
      </c>
      <c r="AG123" s="60">
        <f t="shared" si="8"/>
        <v>0</v>
      </c>
      <c r="AH123" s="60">
        <f t="shared" si="9"/>
        <v>0</v>
      </c>
      <c r="AI123" s="60">
        <f t="shared" si="10"/>
        <v>0</v>
      </c>
      <c r="AJ123" s="60">
        <f t="shared" si="11"/>
        <v>0</v>
      </c>
      <c r="AK123" s="60">
        <f t="shared" si="12"/>
        <v>0</v>
      </c>
      <c r="AL123" s="61">
        <f t="shared" si="42"/>
        <v>0</v>
      </c>
      <c r="AM123" s="43">
        <f t="shared" si="26"/>
        <v>0</v>
      </c>
      <c r="AN123" s="46">
        <f t="shared" si="27"/>
        <v>0</v>
      </c>
      <c r="AO123" s="60">
        <f t="shared" si="13"/>
        <v>0</v>
      </c>
      <c r="AP123" s="60">
        <f t="shared" si="14"/>
        <v>0</v>
      </c>
      <c r="AQ123" s="60">
        <f t="shared" si="15"/>
        <v>0</v>
      </c>
      <c r="AR123" s="60">
        <f t="shared" si="16"/>
        <v>0</v>
      </c>
      <c r="AS123" s="60">
        <f t="shared" si="17"/>
        <v>0</v>
      </c>
      <c r="AT123" s="60">
        <f t="shared" si="18"/>
        <v>0</v>
      </c>
      <c r="AU123" s="62">
        <f t="shared" si="28"/>
        <v>0</v>
      </c>
      <c r="AV123" s="63">
        <f t="shared" si="54"/>
        <v>0</v>
      </c>
      <c r="AW123" s="63">
        <f t="shared" si="55"/>
        <v>0</v>
      </c>
      <c r="AX123" s="63">
        <f t="shared" si="56"/>
        <v>0</v>
      </c>
      <c r="AY123" s="63">
        <f t="shared" si="57"/>
        <v>0</v>
      </c>
      <c r="AZ123" s="63">
        <f t="shared" si="58"/>
        <v>0</v>
      </c>
      <c r="BA123" s="63">
        <f t="shared" si="59"/>
        <v>0</v>
      </c>
      <c r="BB123" s="64">
        <f t="shared" si="35"/>
        <v>0</v>
      </c>
      <c r="BC123" s="65">
        <f t="shared" si="21"/>
        <v>0</v>
      </c>
      <c r="BD123" s="66"/>
    </row>
    <row r="124" spans="1:57" s="15" customFormat="1" ht="12.75" hidden="1" customHeight="1" x14ac:dyDescent="0.2">
      <c r="A124" s="47" t="str">
        <f t="shared" si="49"/>
        <v>H2RJ04KAOR1MOCCASIN</v>
      </c>
      <c r="B124" s="110" t="s">
        <v>106</v>
      </c>
      <c r="C124" s="113">
        <v>44322</v>
      </c>
      <c r="D124" s="113"/>
      <c r="E124" s="50"/>
      <c r="F124" s="106" t="s">
        <v>90</v>
      </c>
      <c r="G124" s="51" t="s">
        <v>272</v>
      </c>
      <c r="H124" s="52" t="s">
        <v>367</v>
      </c>
      <c r="I124" s="53" t="s">
        <v>368</v>
      </c>
      <c r="J124" s="53" t="s">
        <v>369</v>
      </c>
      <c r="K124" s="53" t="s">
        <v>370</v>
      </c>
      <c r="L124" s="53" t="s">
        <v>371</v>
      </c>
      <c r="M124" s="52" t="s">
        <v>352</v>
      </c>
      <c r="N124" s="52" t="s">
        <v>125</v>
      </c>
      <c r="O124" s="54">
        <v>42</v>
      </c>
      <c r="P124" s="52" t="s">
        <v>45</v>
      </c>
      <c r="Q124" s="55">
        <f>IFERROR(VLOOKUP(O124*$Q$10*$R$10,Sheet1!$A$3:$B$81,2,1),0)</f>
        <v>29000</v>
      </c>
      <c r="R124" s="56">
        <f>IFERROR(VLOOKUP(O124*$Q$11*$R$11,Sheet1!$E$3:$F$195,2),0)</f>
        <v>169</v>
      </c>
      <c r="S124" s="54">
        <f t="shared" si="50"/>
        <v>13.02</v>
      </c>
      <c r="T124" s="114">
        <f t="shared" si="23"/>
        <v>0.31</v>
      </c>
      <c r="U124" s="58"/>
      <c r="V124" s="58"/>
      <c r="W124" s="58"/>
      <c r="X124" s="58"/>
      <c r="Y124" s="58"/>
      <c r="Z124" s="58"/>
      <c r="AA124" s="58"/>
      <c r="AB124" s="58"/>
      <c r="AC124" s="58"/>
      <c r="AD124" s="39">
        <f t="shared" si="51"/>
        <v>0</v>
      </c>
      <c r="AE124" s="59">
        <f t="shared" si="6"/>
        <v>0</v>
      </c>
      <c r="AF124" s="60">
        <f t="shared" si="7"/>
        <v>0</v>
      </c>
      <c r="AG124" s="60">
        <f t="shared" si="8"/>
        <v>0</v>
      </c>
      <c r="AH124" s="60">
        <f t="shared" si="9"/>
        <v>0</v>
      </c>
      <c r="AI124" s="60">
        <f t="shared" si="10"/>
        <v>0</v>
      </c>
      <c r="AJ124" s="60">
        <f t="shared" si="11"/>
        <v>0</v>
      </c>
      <c r="AK124" s="60">
        <f t="shared" si="12"/>
        <v>0</v>
      </c>
      <c r="AL124" s="61">
        <f t="shared" si="42"/>
        <v>0</v>
      </c>
      <c r="AM124" s="43">
        <f t="shared" si="26"/>
        <v>0</v>
      </c>
      <c r="AN124" s="46">
        <f t="shared" si="27"/>
        <v>0</v>
      </c>
      <c r="AO124" s="60">
        <f t="shared" si="13"/>
        <v>0</v>
      </c>
      <c r="AP124" s="60">
        <f t="shared" si="14"/>
        <v>0</v>
      </c>
      <c r="AQ124" s="60">
        <f t="shared" si="15"/>
        <v>0</v>
      </c>
      <c r="AR124" s="60">
        <f t="shared" si="16"/>
        <v>0</v>
      </c>
      <c r="AS124" s="60">
        <f t="shared" si="17"/>
        <v>0</v>
      </c>
      <c r="AT124" s="60">
        <f t="shared" si="18"/>
        <v>0</v>
      </c>
      <c r="AU124" s="62">
        <f t="shared" si="28"/>
        <v>0</v>
      </c>
      <c r="AV124" s="63">
        <f t="shared" si="54"/>
        <v>0</v>
      </c>
      <c r="AW124" s="63">
        <f t="shared" si="55"/>
        <v>0</v>
      </c>
      <c r="AX124" s="63">
        <f t="shared" si="56"/>
        <v>0</v>
      </c>
      <c r="AY124" s="63">
        <f t="shared" si="57"/>
        <v>0</v>
      </c>
      <c r="AZ124" s="63">
        <f t="shared" si="58"/>
        <v>0</v>
      </c>
      <c r="BA124" s="63">
        <f t="shared" si="59"/>
        <v>0</v>
      </c>
      <c r="BB124" s="64">
        <f t="shared" si="35"/>
        <v>0</v>
      </c>
      <c r="BC124" s="65">
        <f t="shared" si="21"/>
        <v>0</v>
      </c>
      <c r="BD124" s="66"/>
    </row>
    <row r="125" spans="1:57" s="15" customFormat="1" ht="12.75" hidden="1" customHeight="1" x14ac:dyDescent="0.2">
      <c r="A125" s="47" t="str">
        <f t="shared" si="49"/>
        <v>H2RJ04KAOR1SOFT MINT</v>
      </c>
      <c r="B125" s="110" t="s">
        <v>106</v>
      </c>
      <c r="C125" s="113">
        <v>44322</v>
      </c>
      <c r="D125" s="113"/>
      <c r="E125" s="50"/>
      <c r="F125" s="106" t="s">
        <v>90</v>
      </c>
      <c r="G125" s="51" t="s">
        <v>272</v>
      </c>
      <c r="H125" s="52" t="s">
        <v>367</v>
      </c>
      <c r="I125" s="53" t="s">
        <v>368</v>
      </c>
      <c r="J125" s="53" t="s">
        <v>369</v>
      </c>
      <c r="K125" s="53" t="s">
        <v>350</v>
      </c>
      <c r="L125" s="53" t="s">
        <v>351</v>
      </c>
      <c r="M125" s="52" t="s">
        <v>352</v>
      </c>
      <c r="N125" s="52" t="s">
        <v>125</v>
      </c>
      <c r="O125" s="54">
        <v>42</v>
      </c>
      <c r="P125" s="52" t="s">
        <v>45</v>
      </c>
      <c r="Q125" s="55">
        <f>IFERROR(VLOOKUP(O125*$Q$10*$R$10,Sheet1!$A$3:$B$81,2,1),0)</f>
        <v>29000</v>
      </c>
      <c r="R125" s="56">
        <f>IFERROR(VLOOKUP(O125*$Q$11*$R$11,Sheet1!$E$3:$F$195,2),0)</f>
        <v>169</v>
      </c>
      <c r="S125" s="54">
        <f t="shared" si="50"/>
        <v>13.02</v>
      </c>
      <c r="T125" s="114">
        <f t="shared" si="23"/>
        <v>0.31</v>
      </c>
      <c r="U125" s="58"/>
      <c r="V125" s="58"/>
      <c r="W125" s="58"/>
      <c r="X125" s="58"/>
      <c r="Y125" s="58"/>
      <c r="Z125" s="58"/>
      <c r="AA125" s="58"/>
      <c r="AB125" s="58"/>
      <c r="AC125" s="58"/>
      <c r="AD125" s="39">
        <f t="shared" si="51"/>
        <v>0</v>
      </c>
      <c r="AE125" s="59">
        <f t="shared" si="6"/>
        <v>0</v>
      </c>
      <c r="AF125" s="60">
        <f t="shared" si="7"/>
        <v>0</v>
      </c>
      <c r="AG125" s="60">
        <f t="shared" si="8"/>
        <v>0</v>
      </c>
      <c r="AH125" s="60">
        <f t="shared" si="9"/>
        <v>0</v>
      </c>
      <c r="AI125" s="60">
        <f t="shared" si="10"/>
        <v>0</v>
      </c>
      <c r="AJ125" s="60">
        <f t="shared" si="11"/>
        <v>0</v>
      </c>
      <c r="AK125" s="60">
        <f t="shared" si="12"/>
        <v>0</v>
      </c>
      <c r="AL125" s="61">
        <f t="shared" si="42"/>
        <v>0</v>
      </c>
      <c r="AM125" s="43">
        <f t="shared" si="26"/>
        <v>0</v>
      </c>
      <c r="AN125" s="46">
        <f t="shared" si="27"/>
        <v>0</v>
      </c>
      <c r="AO125" s="60">
        <f t="shared" si="13"/>
        <v>0</v>
      </c>
      <c r="AP125" s="60">
        <f t="shared" si="14"/>
        <v>0</v>
      </c>
      <c r="AQ125" s="60">
        <f t="shared" si="15"/>
        <v>0</v>
      </c>
      <c r="AR125" s="60">
        <f t="shared" si="16"/>
        <v>0</v>
      </c>
      <c r="AS125" s="60">
        <f t="shared" si="17"/>
        <v>0</v>
      </c>
      <c r="AT125" s="60">
        <f t="shared" si="18"/>
        <v>0</v>
      </c>
      <c r="AU125" s="62">
        <f t="shared" si="28"/>
        <v>0</v>
      </c>
      <c r="AV125" s="63">
        <f t="shared" si="54"/>
        <v>0</v>
      </c>
      <c r="AW125" s="63">
        <f t="shared" si="55"/>
        <v>0</v>
      </c>
      <c r="AX125" s="63">
        <f t="shared" si="56"/>
        <v>0</v>
      </c>
      <c r="AY125" s="63">
        <f t="shared" si="57"/>
        <v>0</v>
      </c>
      <c r="AZ125" s="63">
        <f t="shared" si="58"/>
        <v>0</v>
      </c>
      <c r="BA125" s="63">
        <f t="shared" si="59"/>
        <v>0</v>
      </c>
      <c r="BB125" s="64">
        <f t="shared" si="35"/>
        <v>0</v>
      </c>
      <c r="BC125" s="65">
        <f t="shared" si="21"/>
        <v>0</v>
      </c>
      <c r="BD125" s="66"/>
    </row>
    <row r="126" spans="1:57" s="15" customFormat="1" ht="12.75" hidden="1" customHeight="1" x14ac:dyDescent="0.2">
      <c r="A126" s="47" t="str">
        <f t="shared" si="49"/>
        <v>H2RJ04KAOR1LAGUNA YELLOW</v>
      </c>
      <c r="B126" s="110" t="s">
        <v>106</v>
      </c>
      <c r="C126" s="113">
        <v>44322</v>
      </c>
      <c r="D126" s="113"/>
      <c r="E126" s="50"/>
      <c r="F126" s="106" t="s">
        <v>90</v>
      </c>
      <c r="G126" s="51" t="s">
        <v>272</v>
      </c>
      <c r="H126" s="52" t="s">
        <v>367</v>
      </c>
      <c r="I126" s="53" t="s">
        <v>368</v>
      </c>
      <c r="J126" s="53" t="s">
        <v>369</v>
      </c>
      <c r="K126" s="53" t="s">
        <v>372</v>
      </c>
      <c r="L126" s="53" t="s">
        <v>373</v>
      </c>
      <c r="M126" s="52" t="s">
        <v>352</v>
      </c>
      <c r="N126" s="52" t="s">
        <v>125</v>
      </c>
      <c r="O126" s="54">
        <v>42</v>
      </c>
      <c r="P126" s="52" t="s">
        <v>45</v>
      </c>
      <c r="Q126" s="55">
        <f>IFERROR(VLOOKUP(O126*$Q$10*$R$10,Sheet1!$A$3:$B$81,2,1),0)</f>
        <v>29000</v>
      </c>
      <c r="R126" s="56">
        <f>IFERROR(VLOOKUP(O126*$Q$11*$R$11,Sheet1!$E$3:$F$195,2),0)</f>
        <v>169</v>
      </c>
      <c r="S126" s="54">
        <f t="shared" si="50"/>
        <v>13.02</v>
      </c>
      <c r="T126" s="114">
        <f t="shared" si="23"/>
        <v>0.31</v>
      </c>
      <c r="U126" s="58"/>
      <c r="V126" s="58"/>
      <c r="W126" s="58"/>
      <c r="X126" s="58"/>
      <c r="Y126" s="58"/>
      <c r="Z126" s="58"/>
      <c r="AA126" s="58"/>
      <c r="AB126" s="58"/>
      <c r="AC126" s="58"/>
      <c r="AD126" s="39">
        <f t="shared" si="51"/>
        <v>0</v>
      </c>
      <c r="AE126" s="59">
        <f t="shared" si="6"/>
        <v>0</v>
      </c>
      <c r="AF126" s="60">
        <f t="shared" si="7"/>
        <v>0</v>
      </c>
      <c r="AG126" s="60">
        <f t="shared" si="8"/>
        <v>0</v>
      </c>
      <c r="AH126" s="60">
        <f t="shared" si="9"/>
        <v>0</v>
      </c>
      <c r="AI126" s="60">
        <f t="shared" si="10"/>
        <v>0</v>
      </c>
      <c r="AJ126" s="60">
        <f t="shared" si="11"/>
        <v>0</v>
      </c>
      <c r="AK126" s="60">
        <f t="shared" si="12"/>
        <v>0</v>
      </c>
      <c r="AL126" s="61">
        <f t="shared" si="42"/>
        <v>0</v>
      </c>
      <c r="AM126" s="43">
        <f t="shared" si="26"/>
        <v>0</v>
      </c>
      <c r="AN126" s="46">
        <f t="shared" si="27"/>
        <v>0</v>
      </c>
      <c r="AO126" s="60">
        <f t="shared" si="13"/>
        <v>0</v>
      </c>
      <c r="AP126" s="60">
        <f t="shared" si="14"/>
        <v>0</v>
      </c>
      <c r="AQ126" s="60">
        <f t="shared" si="15"/>
        <v>0</v>
      </c>
      <c r="AR126" s="60">
        <f t="shared" si="16"/>
        <v>0</v>
      </c>
      <c r="AS126" s="60">
        <f t="shared" si="17"/>
        <v>0</v>
      </c>
      <c r="AT126" s="60">
        <f t="shared" si="18"/>
        <v>0</v>
      </c>
      <c r="AU126" s="62">
        <f t="shared" si="28"/>
        <v>0</v>
      </c>
      <c r="AV126" s="63">
        <f t="shared" si="29"/>
        <v>0</v>
      </c>
      <c r="AW126" s="63">
        <f t="shared" si="30"/>
        <v>0</v>
      </c>
      <c r="AX126" s="63">
        <f t="shared" si="31"/>
        <v>0</v>
      </c>
      <c r="AY126" s="63">
        <f t="shared" si="32"/>
        <v>0</v>
      </c>
      <c r="AZ126" s="63">
        <f t="shared" si="33"/>
        <v>0</v>
      </c>
      <c r="BA126" s="63">
        <f t="shared" si="34"/>
        <v>0</v>
      </c>
      <c r="BB126" s="64">
        <f t="shared" si="35"/>
        <v>0</v>
      </c>
      <c r="BC126" s="65">
        <f t="shared" si="21"/>
        <v>0</v>
      </c>
      <c r="BD126" s="66" t="e">
        <f>VLOOKUP(#REF!,'[2]NA JDA Product Hierarchy'!$N:$O,2,0)</f>
        <v>#REF!</v>
      </c>
      <c r="BE126" s="15" t="e">
        <f>VLOOKUP(BD126,[3]PARAMETROS!$AB:$AD,3,0)</f>
        <v>#REF!</v>
      </c>
    </row>
    <row r="127" spans="1:57" s="15" customFormat="1" ht="12.75" hidden="1" customHeight="1" x14ac:dyDescent="0.2">
      <c r="A127" s="47" t="str">
        <f t="shared" si="49"/>
        <v>H2RJ05K8FQ1FUJI SUNRISE</v>
      </c>
      <c r="B127" s="110" t="s">
        <v>106</v>
      </c>
      <c r="C127" s="113">
        <v>44322</v>
      </c>
      <c r="D127" s="113"/>
      <c r="E127" s="50"/>
      <c r="F127" s="106" t="s">
        <v>90</v>
      </c>
      <c r="G127" s="51" t="s">
        <v>272</v>
      </c>
      <c r="H127" s="52" t="s">
        <v>374</v>
      </c>
      <c r="I127" s="53" t="s">
        <v>375</v>
      </c>
      <c r="J127" s="53" t="s">
        <v>359</v>
      </c>
      <c r="K127" s="53" t="s">
        <v>353</v>
      </c>
      <c r="L127" s="53" t="s">
        <v>354</v>
      </c>
      <c r="M127" s="52" t="s">
        <v>360</v>
      </c>
      <c r="N127" s="52" t="s">
        <v>115</v>
      </c>
      <c r="O127" s="54">
        <v>26</v>
      </c>
      <c r="P127" s="52" t="s">
        <v>45</v>
      </c>
      <c r="Q127" s="55">
        <f>IFERROR(VLOOKUP(O127*$Q$10*$R$10,Sheet1!$A$3:$B$81,2,1),0)</f>
        <v>19000</v>
      </c>
      <c r="R127" s="56">
        <f>IFERROR(VLOOKUP(O127*$Q$11*$R$11,Sheet1!$E$3:$F$195,2),0)</f>
        <v>109</v>
      </c>
      <c r="S127" s="54">
        <f t="shared" si="50"/>
        <v>8.06</v>
      </c>
      <c r="T127" s="114">
        <f t="shared" si="23"/>
        <v>0.31</v>
      </c>
      <c r="U127" s="58"/>
      <c r="V127" s="58"/>
      <c r="W127" s="58"/>
      <c r="X127" s="58"/>
      <c r="Y127" s="58"/>
      <c r="Z127" s="58"/>
      <c r="AA127" s="58"/>
      <c r="AB127" s="58"/>
      <c r="AC127" s="58"/>
      <c r="AD127" s="39">
        <f t="shared" si="51"/>
        <v>0</v>
      </c>
      <c r="AE127" s="59">
        <f t="shared" si="6"/>
        <v>0</v>
      </c>
      <c r="AF127" s="60">
        <f t="shared" si="7"/>
        <v>0</v>
      </c>
      <c r="AG127" s="60">
        <f t="shared" si="8"/>
        <v>0</v>
      </c>
      <c r="AH127" s="60">
        <f t="shared" si="9"/>
        <v>0</v>
      </c>
      <c r="AI127" s="60">
        <f t="shared" si="10"/>
        <v>0</v>
      </c>
      <c r="AJ127" s="60">
        <f t="shared" si="11"/>
        <v>0</v>
      </c>
      <c r="AK127" s="60">
        <f t="shared" si="12"/>
        <v>0</v>
      </c>
      <c r="AL127" s="61">
        <f t="shared" si="42"/>
        <v>0</v>
      </c>
      <c r="AM127" s="43">
        <f t="shared" si="26"/>
        <v>0</v>
      </c>
      <c r="AN127" s="46">
        <f t="shared" si="27"/>
        <v>0</v>
      </c>
      <c r="AO127" s="60">
        <f t="shared" si="13"/>
        <v>0</v>
      </c>
      <c r="AP127" s="60">
        <f t="shared" si="14"/>
        <v>0</v>
      </c>
      <c r="AQ127" s="60">
        <f t="shared" si="15"/>
        <v>0</v>
      </c>
      <c r="AR127" s="60">
        <f t="shared" si="16"/>
        <v>0</v>
      </c>
      <c r="AS127" s="60">
        <f t="shared" si="17"/>
        <v>0</v>
      </c>
      <c r="AT127" s="60">
        <f t="shared" si="18"/>
        <v>0</v>
      </c>
      <c r="AU127" s="62">
        <f t="shared" si="28"/>
        <v>0</v>
      </c>
      <c r="AV127" s="63">
        <f t="shared" si="29"/>
        <v>0</v>
      </c>
      <c r="AW127" s="63">
        <f t="shared" si="30"/>
        <v>0</v>
      </c>
      <c r="AX127" s="63">
        <f t="shared" si="31"/>
        <v>0</v>
      </c>
      <c r="AY127" s="63">
        <f t="shared" si="32"/>
        <v>0</v>
      </c>
      <c r="AZ127" s="63">
        <f t="shared" si="33"/>
        <v>0</v>
      </c>
      <c r="BA127" s="63">
        <f t="shared" si="34"/>
        <v>0</v>
      </c>
      <c r="BB127" s="64">
        <f t="shared" si="35"/>
        <v>0</v>
      </c>
      <c r="BC127" s="65">
        <f t="shared" si="21"/>
        <v>0</v>
      </c>
      <c r="BD127" s="66" t="e">
        <f>VLOOKUP(#REF!,'[2]NA JDA Product Hierarchy'!$N:$O,2,0)</f>
        <v>#REF!</v>
      </c>
      <c r="BE127" s="15" t="e">
        <f>VLOOKUP(BD127,[3]PARAMETROS!$AB:$AD,3,0)</f>
        <v>#REF!</v>
      </c>
    </row>
    <row r="128" spans="1:57" s="15" customFormat="1" ht="12.75" hidden="1" customHeight="1" x14ac:dyDescent="0.2">
      <c r="A128" s="47" t="str">
        <f t="shared" si="49"/>
        <v>H2RJ05K8FQ1SOFT MINT</v>
      </c>
      <c r="B128" s="110" t="s">
        <v>106</v>
      </c>
      <c r="C128" s="113">
        <v>44322</v>
      </c>
      <c r="D128" s="113"/>
      <c r="E128" s="50"/>
      <c r="F128" s="106" t="s">
        <v>90</v>
      </c>
      <c r="G128" s="51" t="s">
        <v>272</v>
      </c>
      <c r="H128" s="52" t="s">
        <v>374</v>
      </c>
      <c r="I128" s="53" t="s">
        <v>375</v>
      </c>
      <c r="J128" s="53" t="s">
        <v>359</v>
      </c>
      <c r="K128" s="53" t="s">
        <v>350</v>
      </c>
      <c r="L128" s="53" t="s">
        <v>351</v>
      </c>
      <c r="M128" s="52" t="s">
        <v>360</v>
      </c>
      <c r="N128" s="52" t="s">
        <v>115</v>
      </c>
      <c r="O128" s="54">
        <v>26</v>
      </c>
      <c r="P128" s="52" t="s">
        <v>45</v>
      </c>
      <c r="Q128" s="55">
        <f>IFERROR(VLOOKUP(O128*$Q$10*$R$10,Sheet1!$A$3:$B$81,2,1),0)</f>
        <v>19000</v>
      </c>
      <c r="R128" s="56">
        <f>IFERROR(VLOOKUP(O128*$Q$11*$R$11,Sheet1!$E$3:$F$195,2),0)</f>
        <v>109</v>
      </c>
      <c r="S128" s="54">
        <f t="shared" si="50"/>
        <v>8.06</v>
      </c>
      <c r="T128" s="114">
        <f t="shared" si="23"/>
        <v>0.31</v>
      </c>
      <c r="U128" s="58"/>
      <c r="V128" s="58"/>
      <c r="W128" s="58"/>
      <c r="X128" s="58"/>
      <c r="Y128" s="58"/>
      <c r="Z128" s="58"/>
      <c r="AA128" s="58"/>
      <c r="AB128" s="58"/>
      <c r="AC128" s="58"/>
      <c r="AD128" s="39">
        <f t="shared" si="51"/>
        <v>0</v>
      </c>
      <c r="AE128" s="59">
        <f t="shared" si="6"/>
        <v>0</v>
      </c>
      <c r="AF128" s="60">
        <f t="shared" si="7"/>
        <v>0</v>
      </c>
      <c r="AG128" s="60">
        <f t="shared" si="8"/>
        <v>0</v>
      </c>
      <c r="AH128" s="60">
        <f t="shared" si="9"/>
        <v>0</v>
      </c>
      <c r="AI128" s="60">
        <f t="shared" si="10"/>
        <v>0</v>
      </c>
      <c r="AJ128" s="60">
        <f t="shared" si="11"/>
        <v>0</v>
      </c>
      <c r="AK128" s="60">
        <f t="shared" si="12"/>
        <v>0</v>
      </c>
      <c r="AL128" s="61">
        <f t="shared" si="42"/>
        <v>0</v>
      </c>
      <c r="AM128" s="43">
        <f t="shared" si="26"/>
        <v>0</v>
      </c>
      <c r="AN128" s="46">
        <f t="shared" si="27"/>
        <v>0</v>
      </c>
      <c r="AO128" s="60">
        <f t="shared" si="13"/>
        <v>0</v>
      </c>
      <c r="AP128" s="60">
        <f t="shared" si="14"/>
        <v>0</v>
      </c>
      <c r="AQ128" s="60">
        <f t="shared" si="15"/>
        <v>0</v>
      </c>
      <c r="AR128" s="60">
        <f t="shared" si="16"/>
        <v>0</v>
      </c>
      <c r="AS128" s="60">
        <f t="shared" si="17"/>
        <v>0</v>
      </c>
      <c r="AT128" s="60">
        <f t="shared" si="18"/>
        <v>0</v>
      </c>
      <c r="AU128" s="62">
        <f t="shared" si="28"/>
        <v>0</v>
      </c>
      <c r="AV128" s="63">
        <f t="shared" si="29"/>
        <v>0</v>
      </c>
      <c r="AW128" s="63">
        <f t="shared" si="30"/>
        <v>0</v>
      </c>
      <c r="AX128" s="63">
        <f t="shared" si="31"/>
        <v>0</v>
      </c>
      <c r="AY128" s="63">
        <f t="shared" si="32"/>
        <v>0</v>
      </c>
      <c r="AZ128" s="63">
        <f t="shared" si="33"/>
        <v>0</v>
      </c>
      <c r="BA128" s="63">
        <f t="shared" si="34"/>
        <v>0</v>
      </c>
      <c r="BB128" s="64">
        <f t="shared" si="35"/>
        <v>0</v>
      </c>
      <c r="BC128" s="65">
        <f t="shared" si="21"/>
        <v>0</v>
      </c>
      <c r="BD128" s="66" t="e">
        <f>VLOOKUP(#REF!,'[2]NA JDA Product Hierarchy'!$N:$O,2,0)</f>
        <v>#REF!</v>
      </c>
      <c r="BE128" s="15" t="e">
        <f>VLOOKUP(BD128,[3]PARAMETROS!$AB:$AD,3,0)</f>
        <v>#REF!</v>
      </c>
    </row>
    <row r="129" spans="1:57" s="15" customFormat="1" ht="14.45" hidden="1" customHeight="1" x14ac:dyDescent="0.2">
      <c r="A129" s="47" t="str">
        <f t="shared" si="49"/>
        <v>H2RJ05K8FQ1ALOE PALM</v>
      </c>
      <c r="B129" s="110" t="s">
        <v>106</v>
      </c>
      <c r="C129" s="113">
        <v>44322</v>
      </c>
      <c r="D129" s="113"/>
      <c r="E129" s="50"/>
      <c r="F129" s="106" t="s">
        <v>90</v>
      </c>
      <c r="G129" s="51" t="s">
        <v>272</v>
      </c>
      <c r="H129" s="52" t="s">
        <v>374</v>
      </c>
      <c r="I129" s="53" t="s">
        <v>375</v>
      </c>
      <c r="J129" s="53" t="s">
        <v>359</v>
      </c>
      <c r="K129" s="53" t="s">
        <v>236</v>
      </c>
      <c r="L129" s="53" t="s">
        <v>237</v>
      </c>
      <c r="M129" s="52" t="s">
        <v>360</v>
      </c>
      <c r="N129" s="52" t="s">
        <v>115</v>
      </c>
      <c r="O129" s="54">
        <v>26</v>
      </c>
      <c r="P129" s="52" t="s">
        <v>45</v>
      </c>
      <c r="Q129" s="55">
        <f>IFERROR(VLOOKUP(O129*$Q$10*$R$10,Sheet1!$A$3:$B$81,2,1),0)</f>
        <v>19000</v>
      </c>
      <c r="R129" s="56">
        <f>IFERROR(VLOOKUP(O129*$Q$11*$R$11,Sheet1!$E$3:$F$195,2),0)</f>
        <v>109</v>
      </c>
      <c r="S129" s="54">
        <f t="shared" si="50"/>
        <v>8.06</v>
      </c>
      <c r="T129" s="114">
        <f t="shared" si="23"/>
        <v>0.31</v>
      </c>
      <c r="U129" s="58"/>
      <c r="V129" s="58"/>
      <c r="W129" s="58"/>
      <c r="X129" s="58"/>
      <c r="Y129" s="58"/>
      <c r="Z129" s="58"/>
      <c r="AA129" s="58"/>
      <c r="AB129" s="58"/>
      <c r="AC129" s="58"/>
      <c r="AD129" s="39">
        <f t="shared" si="51"/>
        <v>0</v>
      </c>
      <c r="AE129" s="59">
        <f t="shared" si="6"/>
        <v>0</v>
      </c>
      <c r="AF129" s="60">
        <f t="shared" si="7"/>
        <v>0</v>
      </c>
      <c r="AG129" s="60">
        <f t="shared" si="8"/>
        <v>0</v>
      </c>
      <c r="AH129" s="60">
        <f t="shared" si="9"/>
        <v>0</v>
      </c>
      <c r="AI129" s="60">
        <f t="shared" si="10"/>
        <v>0</v>
      </c>
      <c r="AJ129" s="60">
        <f t="shared" si="11"/>
        <v>0</v>
      </c>
      <c r="AK129" s="60">
        <f t="shared" si="12"/>
        <v>0</v>
      </c>
      <c r="AL129" s="61">
        <f t="shared" si="42"/>
        <v>0</v>
      </c>
      <c r="AM129" s="43">
        <f t="shared" si="26"/>
        <v>0</v>
      </c>
      <c r="AN129" s="46">
        <f t="shared" si="27"/>
        <v>0</v>
      </c>
      <c r="AO129" s="60">
        <f t="shared" si="13"/>
        <v>0</v>
      </c>
      <c r="AP129" s="60">
        <f t="shared" si="14"/>
        <v>0</v>
      </c>
      <c r="AQ129" s="60">
        <f t="shared" si="15"/>
        <v>0</v>
      </c>
      <c r="AR129" s="60">
        <f t="shared" si="16"/>
        <v>0</v>
      </c>
      <c r="AS129" s="60">
        <f t="shared" si="17"/>
        <v>0</v>
      </c>
      <c r="AT129" s="60">
        <f t="shared" si="18"/>
        <v>0</v>
      </c>
      <c r="AU129" s="62">
        <f t="shared" si="28"/>
        <v>0</v>
      </c>
      <c r="AV129" s="63">
        <f t="shared" si="29"/>
        <v>0</v>
      </c>
      <c r="AW129" s="63">
        <f t="shared" si="30"/>
        <v>0</v>
      </c>
      <c r="AX129" s="63">
        <f t="shared" si="31"/>
        <v>0</v>
      </c>
      <c r="AY129" s="63">
        <f t="shared" si="32"/>
        <v>0</v>
      </c>
      <c r="AZ129" s="63">
        <f t="shared" si="33"/>
        <v>0</v>
      </c>
      <c r="BA129" s="63">
        <f t="shared" si="34"/>
        <v>0</v>
      </c>
      <c r="BB129" s="64">
        <f t="shared" si="35"/>
        <v>0</v>
      </c>
      <c r="BC129" s="65">
        <f t="shared" si="21"/>
        <v>0</v>
      </c>
      <c r="BD129" s="66" t="e">
        <f>VLOOKUP(#REF!,'[2]NA JDA Product Hierarchy'!$N:$O,2,0)</f>
        <v>#REF!</v>
      </c>
      <c r="BE129" s="15" t="e">
        <f>VLOOKUP(BD129,[3]PARAMETROS!$AB:$AD,3,0)</f>
        <v>#REF!</v>
      </c>
    </row>
    <row r="130" spans="1:57" s="15" customFormat="1" ht="13.15" hidden="1" customHeight="1" x14ac:dyDescent="0.2">
      <c r="A130" s="47" t="str">
        <f t="shared" si="49"/>
        <v>H2RJ05K8FQ1BALLET PINK</v>
      </c>
      <c r="B130" s="110" t="s">
        <v>106</v>
      </c>
      <c r="C130" s="113">
        <v>44322</v>
      </c>
      <c r="D130" s="113"/>
      <c r="E130" s="50"/>
      <c r="F130" s="106" t="s">
        <v>90</v>
      </c>
      <c r="G130" s="51" t="s">
        <v>272</v>
      </c>
      <c r="H130" s="52" t="s">
        <v>374</v>
      </c>
      <c r="I130" s="53" t="s">
        <v>375</v>
      </c>
      <c r="J130" s="53" t="s">
        <v>359</v>
      </c>
      <c r="K130" s="53" t="s">
        <v>116</v>
      </c>
      <c r="L130" s="53" t="s">
        <v>117</v>
      </c>
      <c r="M130" s="52" t="s">
        <v>360</v>
      </c>
      <c r="N130" s="52" t="s">
        <v>115</v>
      </c>
      <c r="O130" s="54">
        <v>26</v>
      </c>
      <c r="P130" s="52" t="s">
        <v>45</v>
      </c>
      <c r="Q130" s="55">
        <f>IFERROR(VLOOKUP(O130*$Q$10*$R$10,Sheet1!$A$3:$B$81,2,1),0)</f>
        <v>19000</v>
      </c>
      <c r="R130" s="56">
        <f>IFERROR(VLOOKUP(O130*$Q$11*$R$11,Sheet1!$E$3:$F$195,2),0)</f>
        <v>109</v>
      </c>
      <c r="S130" s="54">
        <f t="shared" si="50"/>
        <v>8.06</v>
      </c>
      <c r="T130" s="114">
        <f t="shared" si="23"/>
        <v>0.31</v>
      </c>
      <c r="U130" s="58"/>
      <c r="V130" s="58"/>
      <c r="W130" s="58"/>
      <c r="X130" s="58"/>
      <c r="Y130" s="58"/>
      <c r="Z130" s="58"/>
      <c r="AA130" s="58"/>
      <c r="AB130" s="58"/>
      <c r="AC130" s="58"/>
      <c r="AD130" s="39">
        <f t="shared" si="51"/>
        <v>0</v>
      </c>
      <c r="AE130" s="59">
        <f t="shared" si="6"/>
        <v>0</v>
      </c>
      <c r="AF130" s="60">
        <f t="shared" si="7"/>
        <v>0</v>
      </c>
      <c r="AG130" s="60">
        <f t="shared" si="8"/>
        <v>0</v>
      </c>
      <c r="AH130" s="60">
        <f t="shared" si="9"/>
        <v>0</v>
      </c>
      <c r="AI130" s="60">
        <f t="shared" si="10"/>
        <v>0</v>
      </c>
      <c r="AJ130" s="60">
        <f t="shared" si="11"/>
        <v>0</v>
      </c>
      <c r="AK130" s="60">
        <f t="shared" si="12"/>
        <v>0</v>
      </c>
      <c r="AL130" s="61">
        <f t="shared" si="42"/>
        <v>0</v>
      </c>
      <c r="AM130" s="43">
        <f t="shared" si="26"/>
        <v>0</v>
      </c>
      <c r="AN130" s="46">
        <f t="shared" si="27"/>
        <v>0</v>
      </c>
      <c r="AO130" s="60">
        <f t="shared" si="13"/>
        <v>0</v>
      </c>
      <c r="AP130" s="60">
        <f t="shared" si="14"/>
        <v>0</v>
      </c>
      <c r="AQ130" s="60">
        <f t="shared" si="15"/>
        <v>0</v>
      </c>
      <c r="AR130" s="60">
        <f t="shared" si="16"/>
        <v>0</v>
      </c>
      <c r="AS130" s="60">
        <f t="shared" si="17"/>
        <v>0</v>
      </c>
      <c r="AT130" s="60">
        <f t="shared" si="18"/>
        <v>0</v>
      </c>
      <c r="AU130" s="62">
        <f t="shared" si="28"/>
        <v>0</v>
      </c>
      <c r="AV130" s="63">
        <f t="shared" si="29"/>
        <v>0</v>
      </c>
      <c r="AW130" s="63">
        <f t="shared" si="30"/>
        <v>0</v>
      </c>
      <c r="AX130" s="63">
        <f t="shared" si="31"/>
        <v>0</v>
      </c>
      <c r="AY130" s="63">
        <f t="shared" si="32"/>
        <v>0</v>
      </c>
      <c r="AZ130" s="63">
        <f t="shared" si="33"/>
        <v>0</v>
      </c>
      <c r="BA130" s="63">
        <f t="shared" si="34"/>
        <v>0</v>
      </c>
      <c r="BB130" s="64">
        <f t="shared" si="35"/>
        <v>0</v>
      </c>
      <c r="BC130" s="65">
        <f t="shared" si="21"/>
        <v>0</v>
      </c>
      <c r="BD130" s="66" t="e">
        <f>VLOOKUP(#REF!,'[2]NA JDA Product Hierarchy'!$N:$O,2,0)</f>
        <v>#REF!</v>
      </c>
      <c r="BE130" s="15" t="e">
        <f>VLOOKUP(BD130,[3]PARAMETROS!$AB:$AD,3,0)</f>
        <v>#REF!</v>
      </c>
    </row>
    <row r="131" spans="1:57" s="15" customFormat="1" ht="12.75" hidden="1" customHeight="1" x14ac:dyDescent="0.2">
      <c r="A131" s="47" t="str">
        <f t="shared" si="49"/>
        <v>H2RJ05K8FQ1LINEN LILAC</v>
      </c>
      <c r="B131" s="110" t="s">
        <v>106</v>
      </c>
      <c r="C131" s="113">
        <v>44322</v>
      </c>
      <c r="D131" s="113"/>
      <c r="E131" s="50"/>
      <c r="F131" s="106" t="s">
        <v>90</v>
      </c>
      <c r="G131" s="51" t="s">
        <v>272</v>
      </c>
      <c r="H131" s="52" t="s">
        <v>374</v>
      </c>
      <c r="I131" s="53" t="s">
        <v>375</v>
      </c>
      <c r="J131" s="53" t="s">
        <v>359</v>
      </c>
      <c r="K131" s="53" t="s">
        <v>355</v>
      </c>
      <c r="L131" s="53" t="s">
        <v>356</v>
      </c>
      <c r="M131" s="52" t="s">
        <v>360</v>
      </c>
      <c r="N131" s="52" t="s">
        <v>115</v>
      </c>
      <c r="O131" s="54">
        <v>26</v>
      </c>
      <c r="P131" s="52" t="s">
        <v>45</v>
      </c>
      <c r="Q131" s="55">
        <f>IFERROR(VLOOKUP(O131*$Q$10*$R$10,Sheet1!$A$3:$B$81,2,1),0)</f>
        <v>19000</v>
      </c>
      <c r="R131" s="56">
        <f>IFERROR(VLOOKUP(O131*$Q$11*$R$11,Sheet1!$E$3:$F$195,2),0)</f>
        <v>109</v>
      </c>
      <c r="S131" s="54">
        <f t="shared" si="50"/>
        <v>8.06</v>
      </c>
      <c r="T131" s="114">
        <f t="shared" si="23"/>
        <v>0.31</v>
      </c>
      <c r="U131" s="58"/>
      <c r="V131" s="58"/>
      <c r="W131" s="58"/>
      <c r="X131" s="58"/>
      <c r="Y131" s="58"/>
      <c r="Z131" s="58"/>
      <c r="AA131" s="58"/>
      <c r="AB131" s="58"/>
      <c r="AC131" s="58"/>
      <c r="AD131" s="39">
        <f t="shared" si="51"/>
        <v>0</v>
      </c>
      <c r="AE131" s="59">
        <f t="shared" si="6"/>
        <v>0</v>
      </c>
      <c r="AF131" s="60">
        <f t="shared" si="7"/>
        <v>0</v>
      </c>
      <c r="AG131" s="60">
        <f t="shared" si="8"/>
        <v>0</v>
      </c>
      <c r="AH131" s="60">
        <f t="shared" si="9"/>
        <v>0</v>
      </c>
      <c r="AI131" s="60">
        <f t="shared" si="10"/>
        <v>0</v>
      </c>
      <c r="AJ131" s="60">
        <f t="shared" si="11"/>
        <v>0</v>
      </c>
      <c r="AK131" s="60">
        <f t="shared" si="12"/>
        <v>0</v>
      </c>
      <c r="AL131" s="61">
        <f t="shared" si="42"/>
        <v>0</v>
      </c>
      <c r="AM131" s="43">
        <f t="shared" si="26"/>
        <v>0</v>
      </c>
      <c r="AN131" s="46">
        <f t="shared" si="27"/>
        <v>0</v>
      </c>
      <c r="AO131" s="60">
        <f t="shared" si="13"/>
        <v>0</v>
      </c>
      <c r="AP131" s="60">
        <f t="shared" si="14"/>
        <v>0</v>
      </c>
      <c r="AQ131" s="60">
        <f t="shared" si="15"/>
        <v>0</v>
      </c>
      <c r="AR131" s="60">
        <f t="shared" si="16"/>
        <v>0</v>
      </c>
      <c r="AS131" s="60">
        <f t="shared" si="17"/>
        <v>0</v>
      </c>
      <c r="AT131" s="60">
        <f t="shared" si="18"/>
        <v>0</v>
      </c>
      <c r="AU131" s="62">
        <f t="shared" si="28"/>
        <v>0</v>
      </c>
      <c r="AV131" s="63">
        <f t="shared" si="29"/>
        <v>0</v>
      </c>
      <c r="AW131" s="63">
        <f t="shared" si="30"/>
        <v>0</v>
      </c>
      <c r="AX131" s="63">
        <f t="shared" si="31"/>
        <v>0</v>
      </c>
      <c r="AY131" s="63">
        <f t="shared" si="32"/>
        <v>0</v>
      </c>
      <c r="AZ131" s="63">
        <f t="shared" si="33"/>
        <v>0</v>
      </c>
      <c r="BA131" s="63">
        <f t="shared" si="34"/>
        <v>0</v>
      </c>
      <c r="BB131" s="64">
        <f t="shared" si="35"/>
        <v>0</v>
      </c>
      <c r="BC131" s="65">
        <f t="shared" si="21"/>
        <v>0</v>
      </c>
      <c r="BD131" s="66" t="e">
        <f>VLOOKUP(#REF!,'[2]NA JDA Product Hierarchy'!$N:$O,2,0)</f>
        <v>#REF!</v>
      </c>
      <c r="BE131" s="15" t="e">
        <f>VLOOKUP(BD131,[3]PARAMETROS!$AB:$AD,3,0)</f>
        <v>#REF!</v>
      </c>
    </row>
    <row r="132" spans="1:57" s="15" customFormat="1" ht="12.75" hidden="1" customHeight="1" x14ac:dyDescent="0.2">
      <c r="A132" s="47" t="str">
        <f t="shared" si="49"/>
        <v>H2RJ05K8FQ1MOCCASIN</v>
      </c>
      <c r="B132" s="110" t="s">
        <v>106</v>
      </c>
      <c r="C132" s="113">
        <v>44322</v>
      </c>
      <c r="D132" s="113"/>
      <c r="E132" s="50"/>
      <c r="F132" s="106" t="s">
        <v>90</v>
      </c>
      <c r="G132" s="51" t="s">
        <v>272</v>
      </c>
      <c r="H132" s="52" t="s">
        <v>374</v>
      </c>
      <c r="I132" s="53" t="s">
        <v>375</v>
      </c>
      <c r="J132" s="53" t="s">
        <v>359</v>
      </c>
      <c r="K132" s="53" t="s">
        <v>370</v>
      </c>
      <c r="L132" s="53" t="s">
        <v>371</v>
      </c>
      <c r="M132" s="52" t="s">
        <v>360</v>
      </c>
      <c r="N132" s="52" t="s">
        <v>115</v>
      </c>
      <c r="O132" s="54">
        <v>26</v>
      </c>
      <c r="P132" s="52" t="s">
        <v>45</v>
      </c>
      <c r="Q132" s="55">
        <f>IFERROR(VLOOKUP(O132*$Q$10*$R$10,Sheet1!$A$3:$B$81,2,1),0)</f>
        <v>19000</v>
      </c>
      <c r="R132" s="56">
        <f>IFERROR(VLOOKUP(O132*$Q$11*$R$11,Sheet1!$E$3:$F$195,2),0)</f>
        <v>109</v>
      </c>
      <c r="S132" s="54">
        <f t="shared" si="50"/>
        <v>8.06</v>
      </c>
      <c r="T132" s="114">
        <f t="shared" si="23"/>
        <v>0.31</v>
      </c>
      <c r="U132" s="58"/>
      <c r="V132" s="58"/>
      <c r="W132" s="58"/>
      <c r="X132" s="58"/>
      <c r="Y132" s="58"/>
      <c r="Z132" s="58"/>
      <c r="AA132" s="58"/>
      <c r="AB132" s="58"/>
      <c r="AC132" s="58"/>
      <c r="AD132" s="39">
        <f t="shared" si="51"/>
        <v>0</v>
      </c>
      <c r="AE132" s="59">
        <f t="shared" si="6"/>
        <v>0</v>
      </c>
      <c r="AF132" s="60">
        <f t="shared" si="7"/>
        <v>0</v>
      </c>
      <c r="AG132" s="60">
        <f t="shared" si="8"/>
        <v>0</v>
      </c>
      <c r="AH132" s="60">
        <f t="shared" si="9"/>
        <v>0</v>
      </c>
      <c r="AI132" s="60">
        <f t="shared" si="10"/>
        <v>0</v>
      </c>
      <c r="AJ132" s="60">
        <f t="shared" si="11"/>
        <v>0</v>
      </c>
      <c r="AK132" s="60">
        <f t="shared" si="12"/>
        <v>0</v>
      </c>
      <c r="AL132" s="61">
        <f t="shared" si="42"/>
        <v>0</v>
      </c>
      <c r="AM132" s="43">
        <f t="shared" si="26"/>
        <v>0</v>
      </c>
      <c r="AN132" s="46">
        <f t="shared" si="27"/>
        <v>0</v>
      </c>
      <c r="AO132" s="60">
        <f t="shared" si="13"/>
        <v>0</v>
      </c>
      <c r="AP132" s="60">
        <f t="shared" si="14"/>
        <v>0</v>
      </c>
      <c r="AQ132" s="60">
        <f t="shared" si="15"/>
        <v>0</v>
      </c>
      <c r="AR132" s="60">
        <f t="shared" si="16"/>
        <v>0</v>
      </c>
      <c r="AS132" s="60">
        <f t="shared" si="17"/>
        <v>0</v>
      </c>
      <c r="AT132" s="60">
        <f t="shared" si="18"/>
        <v>0</v>
      </c>
      <c r="AU132" s="62">
        <f t="shared" si="28"/>
        <v>0</v>
      </c>
      <c r="AV132" s="63">
        <f t="shared" si="29"/>
        <v>0</v>
      </c>
      <c r="AW132" s="63">
        <f t="shared" si="30"/>
        <v>0</v>
      </c>
      <c r="AX132" s="63">
        <f t="shared" si="31"/>
        <v>0</v>
      </c>
      <c r="AY132" s="63">
        <f t="shared" si="32"/>
        <v>0</v>
      </c>
      <c r="AZ132" s="63">
        <f t="shared" si="33"/>
        <v>0</v>
      </c>
      <c r="BA132" s="63">
        <f t="shared" si="34"/>
        <v>0</v>
      </c>
      <c r="BB132" s="64">
        <f t="shared" si="35"/>
        <v>0</v>
      </c>
      <c r="BC132" s="65">
        <f t="shared" si="21"/>
        <v>0</v>
      </c>
      <c r="BD132" s="66" t="e">
        <f>VLOOKUP(#REF!,'[2]NA JDA Product Hierarchy'!$N:$O,2,0)</f>
        <v>#REF!</v>
      </c>
      <c r="BE132" s="15" t="e">
        <f>VLOOKUP(BD132,[3]PARAMETROS!$AB:$AD,3,0)</f>
        <v>#REF!</v>
      </c>
    </row>
    <row r="133" spans="1:57" s="15" customFormat="1" ht="12.75" hidden="1" customHeight="1" x14ac:dyDescent="0.2">
      <c r="A133" s="47" t="str">
        <f t="shared" si="49"/>
        <v>H2RJ05K8FQ1LAGUNA YELLOW</v>
      </c>
      <c r="B133" s="110" t="s">
        <v>106</v>
      </c>
      <c r="C133" s="113">
        <v>44322</v>
      </c>
      <c r="D133" s="113"/>
      <c r="E133" s="50"/>
      <c r="F133" s="106" t="s">
        <v>90</v>
      </c>
      <c r="G133" s="51" t="s">
        <v>272</v>
      </c>
      <c r="H133" s="52" t="s">
        <v>374</v>
      </c>
      <c r="I133" s="53" t="s">
        <v>375</v>
      </c>
      <c r="J133" s="53" t="s">
        <v>359</v>
      </c>
      <c r="K133" s="53" t="s">
        <v>372</v>
      </c>
      <c r="L133" s="53" t="s">
        <v>373</v>
      </c>
      <c r="M133" s="52" t="s">
        <v>360</v>
      </c>
      <c r="N133" s="52" t="s">
        <v>115</v>
      </c>
      <c r="O133" s="54">
        <v>26</v>
      </c>
      <c r="P133" s="52" t="s">
        <v>45</v>
      </c>
      <c r="Q133" s="55">
        <f>IFERROR(VLOOKUP(O133*$Q$10*$R$10,Sheet1!$A$3:$B$81,2,1),0)</f>
        <v>19000</v>
      </c>
      <c r="R133" s="56">
        <f>IFERROR(VLOOKUP(O133*$Q$11*$R$11,Sheet1!$E$3:$F$195,2),0)</f>
        <v>109</v>
      </c>
      <c r="S133" s="54">
        <f t="shared" si="50"/>
        <v>8.06</v>
      </c>
      <c r="T133" s="114">
        <f t="shared" si="23"/>
        <v>0.31</v>
      </c>
      <c r="U133" s="58"/>
      <c r="V133" s="58"/>
      <c r="W133" s="58"/>
      <c r="X133" s="58"/>
      <c r="Y133" s="58"/>
      <c r="Z133" s="58"/>
      <c r="AA133" s="58"/>
      <c r="AB133" s="58"/>
      <c r="AC133" s="58"/>
      <c r="AD133" s="39">
        <f t="shared" si="51"/>
        <v>0</v>
      </c>
      <c r="AE133" s="59">
        <f t="shared" si="6"/>
        <v>0</v>
      </c>
      <c r="AF133" s="60">
        <f t="shared" si="7"/>
        <v>0</v>
      </c>
      <c r="AG133" s="60">
        <f t="shared" si="8"/>
        <v>0</v>
      </c>
      <c r="AH133" s="60">
        <f t="shared" si="9"/>
        <v>0</v>
      </c>
      <c r="AI133" s="60">
        <f t="shared" si="10"/>
        <v>0</v>
      </c>
      <c r="AJ133" s="60">
        <f t="shared" si="11"/>
        <v>0</v>
      </c>
      <c r="AK133" s="60">
        <f t="shared" si="12"/>
        <v>0</v>
      </c>
      <c r="AL133" s="61">
        <f t="shared" si="42"/>
        <v>0</v>
      </c>
      <c r="AM133" s="43">
        <f t="shared" si="26"/>
        <v>0</v>
      </c>
      <c r="AN133" s="46">
        <f t="shared" si="27"/>
        <v>0</v>
      </c>
      <c r="AO133" s="60">
        <f t="shared" si="13"/>
        <v>0</v>
      </c>
      <c r="AP133" s="60">
        <f t="shared" si="14"/>
        <v>0</v>
      </c>
      <c r="AQ133" s="60">
        <f t="shared" si="15"/>
        <v>0</v>
      </c>
      <c r="AR133" s="60">
        <f t="shared" si="16"/>
        <v>0</v>
      </c>
      <c r="AS133" s="60">
        <f t="shared" si="17"/>
        <v>0</v>
      </c>
      <c r="AT133" s="60">
        <f t="shared" si="18"/>
        <v>0</v>
      </c>
      <c r="AU133" s="62">
        <f t="shared" si="28"/>
        <v>0</v>
      </c>
      <c r="AV133" s="63">
        <f t="shared" si="29"/>
        <v>0</v>
      </c>
      <c r="AW133" s="63">
        <f t="shared" si="30"/>
        <v>0</v>
      </c>
      <c r="AX133" s="63">
        <f t="shared" si="31"/>
        <v>0</v>
      </c>
      <c r="AY133" s="63">
        <f t="shared" si="32"/>
        <v>0</v>
      </c>
      <c r="AZ133" s="63">
        <f t="shared" si="33"/>
        <v>0</v>
      </c>
      <c r="BA133" s="63">
        <f t="shared" si="34"/>
        <v>0</v>
      </c>
      <c r="BB133" s="64">
        <f t="shared" si="35"/>
        <v>0</v>
      </c>
      <c r="BC133" s="65">
        <f t="shared" si="21"/>
        <v>0</v>
      </c>
      <c r="BD133" s="66" t="e">
        <f>VLOOKUP(#REF!,'[2]NA JDA Product Hierarchy'!$N:$O,2,0)</f>
        <v>#REF!</v>
      </c>
      <c r="BE133" s="15" t="e">
        <f>VLOOKUP(BD133,[3]PARAMETROS!$AB:$AD,3,0)</f>
        <v>#REF!</v>
      </c>
    </row>
    <row r="134" spans="1:57" s="15" customFormat="1" ht="12.75" hidden="1" customHeight="1" x14ac:dyDescent="0.2">
      <c r="A134" s="47" t="str">
        <f t="shared" si="49"/>
        <v>H2RJ06WEEW0ELITE GREY</v>
      </c>
      <c r="B134" s="111" t="s">
        <v>105</v>
      </c>
      <c r="C134" s="113">
        <v>44322</v>
      </c>
      <c r="D134" s="113"/>
      <c r="E134" s="50"/>
      <c r="F134" s="106" t="s">
        <v>118</v>
      </c>
      <c r="G134" s="51" t="s">
        <v>272</v>
      </c>
      <c r="H134" s="52" t="s">
        <v>283</v>
      </c>
      <c r="I134" s="53" t="s">
        <v>376</v>
      </c>
      <c r="J134" s="53" t="s">
        <v>377</v>
      </c>
      <c r="K134" s="53" t="s">
        <v>378</v>
      </c>
      <c r="L134" s="53" t="s">
        <v>379</v>
      </c>
      <c r="M134" s="52" t="s">
        <v>380</v>
      </c>
      <c r="N134" s="52" t="s">
        <v>91</v>
      </c>
      <c r="O134" s="54"/>
      <c r="P134" s="52" t="s">
        <v>2011</v>
      </c>
      <c r="Q134" s="55">
        <f>IFERROR(VLOOKUP(O134*$Q$10*$R$10,Sheet1!$A$3:$B$81,2,1),0)</f>
        <v>0</v>
      </c>
      <c r="R134" s="56">
        <f>IFERROR(VLOOKUP(O134*$Q$11*$R$11,Sheet1!$E$3:$F$195,2),0)</f>
        <v>0</v>
      </c>
      <c r="S134" s="54">
        <f t="shared" si="50"/>
        <v>0</v>
      </c>
      <c r="T134" s="114" t="e">
        <f t="shared" si="23"/>
        <v>#DIV/0!</v>
      </c>
      <c r="U134" s="143"/>
      <c r="V134" s="143"/>
      <c r="W134" s="143"/>
      <c r="X134" s="143"/>
      <c r="Y134" s="143"/>
      <c r="Z134" s="143"/>
      <c r="AA134" s="143"/>
      <c r="AB134" s="143"/>
      <c r="AC134" s="143"/>
      <c r="AD134" s="141">
        <f t="shared" si="51"/>
        <v>0</v>
      </c>
      <c r="AE134" s="141">
        <f t="shared" si="6"/>
        <v>0</v>
      </c>
      <c r="AF134" s="60">
        <f t="shared" si="7"/>
        <v>0</v>
      </c>
      <c r="AG134" s="60">
        <f t="shared" si="8"/>
        <v>0</v>
      </c>
      <c r="AH134" s="60">
        <f t="shared" si="9"/>
        <v>0</v>
      </c>
      <c r="AI134" s="60">
        <f t="shared" si="10"/>
        <v>0</v>
      </c>
      <c r="AJ134" s="60">
        <f t="shared" si="11"/>
        <v>0</v>
      </c>
      <c r="AK134" s="60">
        <f t="shared" si="12"/>
        <v>0</v>
      </c>
      <c r="AL134" s="61">
        <f t="shared" si="42"/>
        <v>0</v>
      </c>
      <c r="AM134" s="43">
        <f t="shared" si="26"/>
        <v>0</v>
      </c>
      <c r="AN134" s="46">
        <f t="shared" si="27"/>
        <v>0</v>
      </c>
      <c r="AO134" s="60">
        <f t="shared" si="13"/>
        <v>0</v>
      </c>
      <c r="AP134" s="60">
        <f t="shared" si="14"/>
        <v>0</v>
      </c>
      <c r="AQ134" s="60">
        <f t="shared" si="15"/>
        <v>0</v>
      </c>
      <c r="AR134" s="60">
        <f t="shared" si="16"/>
        <v>0</v>
      </c>
      <c r="AS134" s="60">
        <f t="shared" si="17"/>
        <v>0</v>
      </c>
      <c r="AT134" s="60">
        <f t="shared" si="18"/>
        <v>0</v>
      </c>
      <c r="AU134" s="62">
        <f t="shared" si="28"/>
        <v>0</v>
      </c>
      <c r="AV134" s="63">
        <f t="shared" si="29"/>
        <v>0</v>
      </c>
      <c r="AW134" s="63">
        <f t="shared" si="30"/>
        <v>0</v>
      </c>
      <c r="AX134" s="63">
        <f t="shared" si="31"/>
        <v>0</v>
      </c>
      <c r="AY134" s="63">
        <f t="shared" si="32"/>
        <v>0</v>
      </c>
      <c r="AZ134" s="63">
        <f t="shared" si="33"/>
        <v>0</v>
      </c>
      <c r="BA134" s="63">
        <f t="shared" si="34"/>
        <v>0</v>
      </c>
      <c r="BB134" s="64">
        <f t="shared" si="35"/>
        <v>0</v>
      </c>
      <c r="BC134" s="65">
        <f t="shared" si="21"/>
        <v>0</v>
      </c>
      <c r="BD134" s="66" t="e">
        <f>VLOOKUP(#REF!,'[2]NA JDA Product Hierarchy'!$N:$O,2,0)</f>
        <v>#REF!</v>
      </c>
      <c r="BE134" s="15" t="e">
        <f>VLOOKUP(BD134,[3]PARAMETROS!$AB:$AD,3,0)</f>
        <v>#REF!</v>
      </c>
    </row>
    <row r="135" spans="1:57" s="15" customFormat="1" ht="12.75" hidden="1" customHeight="1" x14ac:dyDescent="0.2">
      <c r="A135" s="47" t="str">
        <f t="shared" si="49"/>
        <v>H2RJ06WEEW0HIGH DEF BLUE</v>
      </c>
      <c r="B135" s="110" t="s">
        <v>106</v>
      </c>
      <c r="C135" s="113">
        <v>44322</v>
      </c>
      <c r="D135" s="113"/>
      <c r="E135" s="50"/>
      <c r="F135" s="106" t="s">
        <v>118</v>
      </c>
      <c r="G135" s="51" t="s">
        <v>272</v>
      </c>
      <c r="H135" s="52" t="s">
        <v>283</v>
      </c>
      <c r="I135" s="53" t="s">
        <v>376</v>
      </c>
      <c r="J135" s="53" t="s">
        <v>377</v>
      </c>
      <c r="K135" s="53" t="s">
        <v>381</v>
      </c>
      <c r="L135" s="53" t="s">
        <v>382</v>
      </c>
      <c r="M135" s="52" t="s">
        <v>380</v>
      </c>
      <c r="N135" s="52" t="s">
        <v>91</v>
      </c>
      <c r="O135" s="54"/>
      <c r="P135" s="52" t="s">
        <v>2011</v>
      </c>
      <c r="Q135" s="55">
        <f>IFERROR(VLOOKUP(O135*$Q$10*$R$10,Sheet1!$A$3:$B$81,2,1),0)</f>
        <v>0</v>
      </c>
      <c r="R135" s="56">
        <f>IFERROR(VLOOKUP(O135*$Q$11*$R$11,Sheet1!$E$3:$F$195,2),0)</f>
        <v>0</v>
      </c>
      <c r="S135" s="54">
        <f t="shared" si="50"/>
        <v>0</v>
      </c>
      <c r="T135" s="114" t="e">
        <f t="shared" si="23"/>
        <v>#DIV/0!</v>
      </c>
      <c r="U135" s="143"/>
      <c r="V135" s="143"/>
      <c r="W135" s="143"/>
      <c r="X135" s="143"/>
      <c r="Y135" s="143"/>
      <c r="Z135" s="143"/>
      <c r="AA135" s="143"/>
      <c r="AB135" s="143"/>
      <c r="AC135" s="143"/>
      <c r="AD135" s="141">
        <f t="shared" si="51"/>
        <v>0</v>
      </c>
      <c r="AE135" s="141">
        <f t="shared" si="6"/>
        <v>0</v>
      </c>
      <c r="AF135" s="60">
        <f t="shared" si="7"/>
        <v>0</v>
      </c>
      <c r="AG135" s="60">
        <f t="shared" si="8"/>
        <v>0</v>
      </c>
      <c r="AH135" s="60">
        <f t="shared" si="9"/>
        <v>0</v>
      </c>
      <c r="AI135" s="60">
        <f t="shared" si="10"/>
        <v>0</v>
      </c>
      <c r="AJ135" s="60">
        <f t="shared" si="11"/>
        <v>0</v>
      </c>
      <c r="AK135" s="60">
        <f t="shared" si="12"/>
        <v>0</v>
      </c>
      <c r="AL135" s="61">
        <f t="shared" si="42"/>
        <v>0</v>
      </c>
      <c r="AM135" s="43">
        <f t="shared" si="26"/>
        <v>0</v>
      </c>
      <c r="AN135" s="46">
        <f t="shared" si="27"/>
        <v>0</v>
      </c>
      <c r="AO135" s="60">
        <f t="shared" si="13"/>
        <v>0</v>
      </c>
      <c r="AP135" s="60">
        <f t="shared" si="14"/>
        <v>0</v>
      </c>
      <c r="AQ135" s="60">
        <f t="shared" si="15"/>
        <v>0</v>
      </c>
      <c r="AR135" s="60">
        <f t="shared" si="16"/>
        <v>0</v>
      </c>
      <c r="AS135" s="60">
        <f t="shared" si="17"/>
        <v>0</v>
      </c>
      <c r="AT135" s="60">
        <f t="shared" si="18"/>
        <v>0</v>
      </c>
      <c r="AU135" s="62">
        <f t="shared" si="28"/>
        <v>0</v>
      </c>
      <c r="AV135" s="63">
        <f t="shared" si="29"/>
        <v>0</v>
      </c>
      <c r="AW135" s="63">
        <f t="shared" si="30"/>
        <v>0</v>
      </c>
      <c r="AX135" s="63">
        <f t="shared" si="31"/>
        <v>0</v>
      </c>
      <c r="AY135" s="63">
        <f t="shared" si="32"/>
        <v>0</v>
      </c>
      <c r="AZ135" s="63">
        <f t="shared" si="33"/>
        <v>0</v>
      </c>
      <c r="BA135" s="63">
        <f t="shared" si="34"/>
        <v>0</v>
      </c>
      <c r="BB135" s="64">
        <f t="shared" si="35"/>
        <v>0</v>
      </c>
      <c r="BC135" s="65">
        <f t="shared" si="21"/>
        <v>0</v>
      </c>
      <c r="BD135" s="66" t="e">
        <f>VLOOKUP(#REF!,'[2]NA JDA Product Hierarchy'!$N:$O,2,0)</f>
        <v>#REF!</v>
      </c>
      <c r="BE135" s="15" t="e">
        <f>VLOOKUP(BD135,[3]PARAMETROS!$AB:$AD,3,0)</f>
        <v>#REF!</v>
      </c>
    </row>
    <row r="136" spans="1:57" s="15" customFormat="1" ht="12.75" hidden="1" customHeight="1" x14ac:dyDescent="0.2">
      <c r="A136" s="47" t="str">
        <f t="shared" si="49"/>
        <v>H2RJ06WEEW0NECESSARY RED</v>
      </c>
      <c r="B136" s="110" t="s">
        <v>106</v>
      </c>
      <c r="C136" s="113">
        <v>44322</v>
      </c>
      <c r="D136" s="113"/>
      <c r="E136" s="50"/>
      <c r="F136" s="106" t="s">
        <v>118</v>
      </c>
      <c r="G136" s="51" t="s">
        <v>272</v>
      </c>
      <c r="H136" s="52" t="s">
        <v>283</v>
      </c>
      <c r="I136" s="53" t="s">
        <v>376</v>
      </c>
      <c r="J136" s="53" t="s">
        <v>377</v>
      </c>
      <c r="K136" s="53" t="s">
        <v>158</v>
      </c>
      <c r="L136" s="53" t="s">
        <v>159</v>
      </c>
      <c r="M136" s="52" t="s">
        <v>380</v>
      </c>
      <c r="N136" s="52" t="s">
        <v>91</v>
      </c>
      <c r="O136" s="54"/>
      <c r="P136" s="52" t="s">
        <v>2011</v>
      </c>
      <c r="Q136" s="55">
        <f>IFERROR(VLOOKUP(O136*$Q$10*$R$10,Sheet1!$A$3:$B$81,2,1),0)</f>
        <v>0</v>
      </c>
      <c r="R136" s="56">
        <f>IFERROR(VLOOKUP(O136*$Q$11*$R$11,Sheet1!$E$3:$F$195,2),0)</f>
        <v>0</v>
      </c>
      <c r="S136" s="54">
        <f t="shared" si="50"/>
        <v>0</v>
      </c>
      <c r="T136" s="114" t="e">
        <f t="shared" si="23"/>
        <v>#DIV/0!</v>
      </c>
      <c r="U136" s="143"/>
      <c r="V136" s="143"/>
      <c r="W136" s="143"/>
      <c r="X136" s="143"/>
      <c r="Y136" s="143"/>
      <c r="Z136" s="143"/>
      <c r="AA136" s="143"/>
      <c r="AB136" s="143"/>
      <c r="AC136" s="143"/>
      <c r="AD136" s="141">
        <f t="shared" si="51"/>
        <v>0</v>
      </c>
      <c r="AE136" s="141">
        <f t="shared" si="6"/>
        <v>0</v>
      </c>
      <c r="AF136" s="60">
        <f t="shared" si="7"/>
        <v>0</v>
      </c>
      <c r="AG136" s="60">
        <f t="shared" si="8"/>
        <v>0</v>
      </c>
      <c r="AH136" s="60">
        <f t="shared" si="9"/>
        <v>0</v>
      </c>
      <c r="AI136" s="60">
        <f t="shared" si="10"/>
        <v>0</v>
      </c>
      <c r="AJ136" s="60">
        <f t="shared" si="11"/>
        <v>0</v>
      </c>
      <c r="AK136" s="60">
        <f t="shared" si="12"/>
        <v>0</v>
      </c>
      <c r="AL136" s="61">
        <f t="shared" si="42"/>
        <v>0</v>
      </c>
      <c r="AM136" s="43">
        <f t="shared" si="26"/>
        <v>0</v>
      </c>
      <c r="AN136" s="46">
        <f t="shared" si="27"/>
        <v>0</v>
      </c>
      <c r="AO136" s="60">
        <f t="shared" si="13"/>
        <v>0</v>
      </c>
      <c r="AP136" s="60">
        <f t="shared" si="14"/>
        <v>0</v>
      </c>
      <c r="AQ136" s="60">
        <f t="shared" si="15"/>
        <v>0</v>
      </c>
      <c r="AR136" s="60">
        <f t="shared" si="16"/>
        <v>0</v>
      </c>
      <c r="AS136" s="60">
        <f t="shared" si="17"/>
        <v>0</v>
      </c>
      <c r="AT136" s="60">
        <f t="shared" si="18"/>
        <v>0</v>
      </c>
      <c r="AU136" s="62">
        <f t="shared" si="28"/>
        <v>0</v>
      </c>
      <c r="AV136" s="63">
        <f t="shared" si="29"/>
        <v>0</v>
      </c>
      <c r="AW136" s="63">
        <f t="shared" si="30"/>
        <v>0</v>
      </c>
      <c r="AX136" s="63">
        <f t="shared" si="31"/>
        <v>0</v>
      </c>
      <c r="AY136" s="63">
        <f t="shared" si="32"/>
        <v>0</v>
      </c>
      <c r="AZ136" s="63">
        <f t="shared" si="33"/>
        <v>0</v>
      </c>
      <c r="BA136" s="63">
        <f t="shared" si="34"/>
        <v>0</v>
      </c>
      <c r="BB136" s="64">
        <f t="shared" si="35"/>
        <v>0</v>
      </c>
      <c r="BC136" s="65">
        <f t="shared" si="21"/>
        <v>0</v>
      </c>
      <c r="BD136" s="66" t="e">
        <f>VLOOKUP(#REF!,'[2]NA JDA Product Hierarchy'!$N:$O,2,0)</f>
        <v>#REF!</v>
      </c>
      <c r="BE136" s="15" t="e">
        <f>VLOOKUP(BD136,[3]PARAMETROS!$AB:$AD,3,0)</f>
        <v>#REF!</v>
      </c>
    </row>
    <row r="137" spans="1:57" s="15" customFormat="1" ht="12.75" hidden="1" customHeight="1" x14ac:dyDescent="0.2">
      <c r="A137" s="47" t="str">
        <f t="shared" si="49"/>
        <v>H2RJ06WEEW0SILK BLUE</v>
      </c>
      <c r="B137" s="110" t="s">
        <v>106</v>
      </c>
      <c r="C137" s="113">
        <v>44322</v>
      </c>
      <c r="D137" s="113"/>
      <c r="E137" s="50"/>
      <c r="F137" s="106" t="s">
        <v>118</v>
      </c>
      <c r="G137" s="51" t="s">
        <v>272</v>
      </c>
      <c r="H137" s="52" t="s">
        <v>283</v>
      </c>
      <c r="I137" s="53" t="s">
        <v>376</v>
      </c>
      <c r="J137" s="53" t="s">
        <v>377</v>
      </c>
      <c r="K137" s="53" t="s">
        <v>164</v>
      </c>
      <c r="L137" s="53" t="s">
        <v>165</v>
      </c>
      <c r="M137" s="52" t="s">
        <v>380</v>
      </c>
      <c r="N137" s="52" t="s">
        <v>91</v>
      </c>
      <c r="O137" s="54"/>
      <c r="P137" s="52" t="s">
        <v>2011</v>
      </c>
      <c r="Q137" s="55">
        <f>IFERROR(VLOOKUP(O137*$Q$10*$R$10,Sheet1!$A$3:$B$81,2,1),0)</f>
        <v>0</v>
      </c>
      <c r="R137" s="56">
        <f>IFERROR(VLOOKUP(O137*$Q$11*$R$11,Sheet1!$E$3:$F$195,2),0)</f>
        <v>0</v>
      </c>
      <c r="S137" s="54">
        <f t="shared" si="50"/>
        <v>0</v>
      </c>
      <c r="T137" s="114" t="e">
        <f t="shared" si="23"/>
        <v>#DIV/0!</v>
      </c>
      <c r="U137" s="143"/>
      <c r="V137" s="143"/>
      <c r="W137" s="143"/>
      <c r="X137" s="143"/>
      <c r="Y137" s="143"/>
      <c r="Z137" s="143"/>
      <c r="AA137" s="143"/>
      <c r="AB137" s="143"/>
      <c r="AC137" s="143"/>
      <c r="AD137" s="141">
        <f t="shared" si="51"/>
        <v>0</v>
      </c>
      <c r="AE137" s="141">
        <f t="shared" si="6"/>
        <v>0</v>
      </c>
      <c r="AF137" s="60">
        <f t="shared" si="7"/>
        <v>0</v>
      </c>
      <c r="AG137" s="60">
        <f t="shared" si="8"/>
        <v>0</v>
      </c>
      <c r="AH137" s="60">
        <f t="shared" si="9"/>
        <v>0</v>
      </c>
      <c r="AI137" s="60">
        <f t="shared" si="10"/>
        <v>0</v>
      </c>
      <c r="AJ137" s="60">
        <f t="shared" si="11"/>
        <v>0</v>
      </c>
      <c r="AK137" s="60">
        <f t="shared" si="12"/>
        <v>0</v>
      </c>
      <c r="AL137" s="61">
        <f t="shared" si="42"/>
        <v>0</v>
      </c>
      <c r="AM137" s="43">
        <f t="shared" si="26"/>
        <v>0</v>
      </c>
      <c r="AN137" s="46">
        <f t="shared" si="27"/>
        <v>0</v>
      </c>
      <c r="AO137" s="60">
        <f t="shared" si="13"/>
        <v>0</v>
      </c>
      <c r="AP137" s="60">
        <f t="shared" si="14"/>
        <v>0</v>
      </c>
      <c r="AQ137" s="60">
        <f t="shared" si="15"/>
        <v>0</v>
      </c>
      <c r="AR137" s="60">
        <f t="shared" si="16"/>
        <v>0</v>
      </c>
      <c r="AS137" s="60">
        <f t="shared" si="17"/>
        <v>0</v>
      </c>
      <c r="AT137" s="60">
        <f t="shared" si="18"/>
        <v>0</v>
      </c>
      <c r="AU137" s="62">
        <f t="shared" si="28"/>
        <v>0</v>
      </c>
      <c r="AV137" s="63">
        <f t="shared" si="29"/>
        <v>0</v>
      </c>
      <c r="AW137" s="63">
        <f t="shared" si="30"/>
        <v>0</v>
      </c>
      <c r="AX137" s="63">
        <f t="shared" si="31"/>
        <v>0</v>
      </c>
      <c r="AY137" s="63">
        <f t="shared" si="32"/>
        <v>0</v>
      </c>
      <c r="AZ137" s="63">
        <f t="shared" si="33"/>
        <v>0</v>
      </c>
      <c r="BA137" s="63">
        <f t="shared" si="34"/>
        <v>0</v>
      </c>
      <c r="BB137" s="64">
        <f t="shared" si="35"/>
        <v>0</v>
      </c>
      <c r="BC137" s="65">
        <f t="shared" si="21"/>
        <v>0</v>
      </c>
      <c r="BD137" s="66" t="e">
        <f>VLOOKUP(#REF!,'[2]NA JDA Product Hierarchy'!$N:$O,2,0)</f>
        <v>#REF!</v>
      </c>
      <c r="BE137" s="15" t="e">
        <f>VLOOKUP(BD137,[3]PARAMETROS!$AB:$AD,3,0)</f>
        <v>#REF!</v>
      </c>
    </row>
    <row r="138" spans="1:57" s="15" customFormat="1" ht="12.75" hidden="1" customHeight="1" x14ac:dyDescent="0.2">
      <c r="A138" s="47" t="str">
        <f t="shared" si="49"/>
        <v>H2RJ06WEEW0SMART BLUE</v>
      </c>
      <c r="B138" s="112" t="s">
        <v>107</v>
      </c>
      <c r="C138" s="113">
        <v>44322</v>
      </c>
      <c r="D138" s="113"/>
      <c r="E138" s="50"/>
      <c r="F138" s="106" t="s">
        <v>118</v>
      </c>
      <c r="G138" s="51" t="s">
        <v>272</v>
      </c>
      <c r="H138" s="52" t="s">
        <v>283</v>
      </c>
      <c r="I138" s="53" t="s">
        <v>376</v>
      </c>
      <c r="J138" s="53" t="s">
        <v>377</v>
      </c>
      <c r="K138" s="53" t="s">
        <v>364</v>
      </c>
      <c r="L138" s="53" t="s">
        <v>365</v>
      </c>
      <c r="M138" s="52" t="s">
        <v>380</v>
      </c>
      <c r="N138" s="52" t="s">
        <v>91</v>
      </c>
      <c r="O138" s="54"/>
      <c r="P138" s="52" t="s">
        <v>2011</v>
      </c>
      <c r="Q138" s="55">
        <f>IFERROR(VLOOKUP(O138*$Q$10*$R$10,Sheet1!$A$3:$B$81,2,1),0)</f>
        <v>0</v>
      </c>
      <c r="R138" s="56">
        <f>IFERROR(VLOOKUP(O138*$Q$11*$R$11,Sheet1!$E$3:$F$195,2),0)</f>
        <v>0</v>
      </c>
      <c r="S138" s="54">
        <f t="shared" si="50"/>
        <v>0</v>
      </c>
      <c r="T138" s="114" t="e">
        <f t="shared" si="23"/>
        <v>#DIV/0!</v>
      </c>
      <c r="U138" s="143"/>
      <c r="V138" s="143"/>
      <c r="W138" s="143"/>
      <c r="X138" s="143"/>
      <c r="Y138" s="143"/>
      <c r="Z138" s="143"/>
      <c r="AA138" s="143"/>
      <c r="AB138" s="143"/>
      <c r="AC138" s="143"/>
      <c r="AD138" s="141">
        <f t="shared" si="51"/>
        <v>0</v>
      </c>
      <c r="AE138" s="141">
        <f t="shared" si="6"/>
        <v>0</v>
      </c>
      <c r="AF138" s="60">
        <f t="shared" si="7"/>
        <v>0</v>
      </c>
      <c r="AG138" s="60">
        <f t="shared" si="8"/>
        <v>0</v>
      </c>
      <c r="AH138" s="60">
        <f t="shared" si="9"/>
        <v>0</v>
      </c>
      <c r="AI138" s="60">
        <f t="shared" si="10"/>
        <v>0</v>
      </c>
      <c r="AJ138" s="60">
        <f t="shared" si="11"/>
        <v>0</v>
      </c>
      <c r="AK138" s="60">
        <f t="shared" si="12"/>
        <v>0</v>
      </c>
      <c r="AL138" s="61">
        <f t="shared" si="42"/>
        <v>0</v>
      </c>
      <c r="AM138" s="43">
        <f t="shared" si="26"/>
        <v>0</v>
      </c>
      <c r="AN138" s="46">
        <f t="shared" si="27"/>
        <v>0</v>
      </c>
      <c r="AO138" s="60">
        <f t="shared" si="13"/>
        <v>0</v>
      </c>
      <c r="AP138" s="60">
        <f t="shared" si="14"/>
        <v>0</v>
      </c>
      <c r="AQ138" s="60">
        <f t="shared" si="15"/>
        <v>0</v>
      </c>
      <c r="AR138" s="60">
        <f t="shared" si="16"/>
        <v>0</v>
      </c>
      <c r="AS138" s="60">
        <f t="shared" si="17"/>
        <v>0</v>
      </c>
      <c r="AT138" s="60">
        <f t="shared" si="18"/>
        <v>0</v>
      </c>
      <c r="AU138" s="62">
        <f t="shared" si="28"/>
        <v>0</v>
      </c>
      <c r="AV138" s="63">
        <f t="shared" si="29"/>
        <v>0</v>
      </c>
      <c r="AW138" s="63">
        <f t="shared" si="30"/>
        <v>0</v>
      </c>
      <c r="AX138" s="63">
        <f t="shared" si="31"/>
        <v>0</v>
      </c>
      <c r="AY138" s="63">
        <f t="shared" si="32"/>
        <v>0</v>
      </c>
      <c r="AZ138" s="63">
        <f t="shared" si="33"/>
        <v>0</v>
      </c>
      <c r="BA138" s="63">
        <f t="shared" si="34"/>
        <v>0</v>
      </c>
      <c r="BB138" s="64">
        <f t="shared" si="35"/>
        <v>0</v>
      </c>
      <c r="BC138" s="65">
        <f t="shared" si="21"/>
        <v>0</v>
      </c>
      <c r="BD138" s="66" t="e">
        <f>VLOOKUP(#REF!,'[2]NA JDA Product Hierarchy'!$N:$O,2,0)</f>
        <v>#REF!</v>
      </c>
      <c r="BE138" s="15" t="e">
        <f>VLOOKUP(BD138,[3]PARAMETROS!$AB:$AD,3,0)</f>
        <v>#REF!</v>
      </c>
    </row>
    <row r="139" spans="1:57" ht="12.75" customHeight="1" x14ac:dyDescent="0.2">
      <c r="A139" s="171" t="str">
        <f t="shared" ref="A139:A141" si="60">I139&amp;K139</f>
        <v>H2RJ08RA260G4R4</v>
      </c>
      <c r="B139" s="223" t="s">
        <v>106</v>
      </c>
      <c r="C139" s="113">
        <v>44322</v>
      </c>
      <c r="D139" s="263">
        <v>44334</v>
      </c>
      <c r="E139" s="270"/>
      <c r="F139" s="161" t="s">
        <v>90</v>
      </c>
      <c r="G139" s="162" t="s">
        <v>272</v>
      </c>
      <c r="H139" s="52" t="s">
        <v>383</v>
      </c>
      <c r="I139" s="163" t="s">
        <v>384</v>
      </c>
      <c r="J139" s="163" t="s">
        <v>183</v>
      </c>
      <c r="K139" s="163" t="s">
        <v>355</v>
      </c>
      <c r="L139" s="163" t="s">
        <v>356</v>
      </c>
      <c r="M139" s="52" t="s">
        <v>385</v>
      </c>
      <c r="N139" s="52" t="s">
        <v>125</v>
      </c>
      <c r="O139" s="174">
        <v>24</v>
      </c>
      <c r="P139" s="159" t="s">
        <v>44</v>
      </c>
      <c r="Q139" s="165">
        <f>IFERROR(VLOOKUP(O139*$Q$10*$R$10,Sheet1!$A$3:$B$81,2,1),0)</f>
        <v>19000</v>
      </c>
      <c r="R139" s="166">
        <f>IFERROR(VLOOKUP(O139*$Q$11*$R$11,Sheet1!$E$3:$F$195,2),0)</f>
        <v>99</v>
      </c>
      <c r="S139" s="164">
        <f t="shared" si="50"/>
        <v>7.4399999999999995</v>
      </c>
      <c r="T139" s="167">
        <f t="shared" si="23"/>
        <v>0.31</v>
      </c>
      <c r="U139" s="143">
        <v>10</v>
      </c>
      <c r="V139" s="143">
        <v>10</v>
      </c>
      <c r="W139" s="143"/>
      <c r="X139" s="143"/>
      <c r="Y139" s="143"/>
      <c r="Z139" s="143"/>
      <c r="AA139" s="143">
        <v>10</v>
      </c>
      <c r="AB139" s="143"/>
      <c r="AC139" s="143"/>
      <c r="AD139" s="141">
        <f t="shared" si="51"/>
        <v>30</v>
      </c>
      <c r="AE139" s="141">
        <f t="shared" si="6"/>
        <v>223.2</v>
      </c>
      <c r="AF139" s="60">
        <f t="shared" si="7"/>
        <v>6</v>
      </c>
      <c r="AG139" s="60">
        <f t="shared" si="8"/>
        <v>6</v>
      </c>
      <c r="AH139" s="60">
        <f t="shared" si="9"/>
        <v>6</v>
      </c>
      <c r="AI139" s="60">
        <f t="shared" si="10"/>
        <v>6</v>
      </c>
      <c r="AJ139" s="60">
        <f t="shared" si="11"/>
        <v>0</v>
      </c>
      <c r="AK139" s="60">
        <f t="shared" si="12"/>
        <v>6</v>
      </c>
      <c r="AL139" s="61">
        <f t="shared" si="42"/>
        <v>30</v>
      </c>
      <c r="AM139" s="43">
        <f t="shared" si="26"/>
        <v>0</v>
      </c>
      <c r="AN139" s="46">
        <f t="shared" si="27"/>
        <v>0</v>
      </c>
      <c r="AO139" s="60">
        <f t="shared" si="13"/>
        <v>0</v>
      </c>
      <c r="AP139" s="60">
        <f t="shared" si="14"/>
        <v>0</v>
      </c>
      <c r="AQ139" s="60">
        <f t="shared" si="15"/>
        <v>0</v>
      </c>
      <c r="AR139" s="60">
        <f t="shared" si="16"/>
        <v>0</v>
      </c>
      <c r="AS139" s="60">
        <f t="shared" si="17"/>
        <v>0</v>
      </c>
      <c r="AT139" s="60">
        <f t="shared" si="18"/>
        <v>0</v>
      </c>
      <c r="AU139" s="62">
        <f t="shared" si="28"/>
        <v>0</v>
      </c>
      <c r="AV139" s="168">
        <f t="shared" si="29"/>
        <v>6</v>
      </c>
      <c r="AW139" s="168">
        <f t="shared" si="30"/>
        <v>6</v>
      </c>
      <c r="AX139" s="168">
        <f t="shared" si="31"/>
        <v>6</v>
      </c>
      <c r="AY139" s="168">
        <f t="shared" si="32"/>
        <v>6</v>
      </c>
      <c r="AZ139" s="168">
        <f t="shared" si="33"/>
        <v>0</v>
      </c>
      <c r="BA139" s="168">
        <f t="shared" si="34"/>
        <v>6</v>
      </c>
      <c r="BB139" s="169">
        <f t="shared" si="35"/>
        <v>30</v>
      </c>
      <c r="BC139" s="170">
        <f t="shared" si="21"/>
        <v>223.2</v>
      </c>
      <c r="BD139" s="172" t="e">
        <f>VLOOKUP(#REF!,'[2]NA JDA Product Hierarchy'!$N:$O,2,0)</f>
        <v>#REF!</v>
      </c>
      <c r="BE139" s="173" t="e">
        <f>VLOOKUP(BD139,[3]PARAMETROS!$AB:$AD,3,0)</f>
        <v>#REF!</v>
      </c>
    </row>
    <row r="140" spans="1:57" ht="12.75" customHeight="1" x14ac:dyDescent="0.2">
      <c r="A140" s="171" t="str">
        <f t="shared" si="60"/>
        <v>H2RJ08RA260PMTO</v>
      </c>
      <c r="B140" s="223" t="s">
        <v>106</v>
      </c>
      <c r="C140" s="113">
        <v>44322</v>
      </c>
      <c r="D140" s="263">
        <v>44334</v>
      </c>
      <c r="E140" s="270"/>
      <c r="F140" s="161" t="s">
        <v>90</v>
      </c>
      <c r="G140" s="162" t="s">
        <v>272</v>
      </c>
      <c r="H140" s="52" t="s">
        <v>383</v>
      </c>
      <c r="I140" s="163" t="s">
        <v>384</v>
      </c>
      <c r="J140" s="163" t="s">
        <v>183</v>
      </c>
      <c r="K140" s="163" t="s">
        <v>386</v>
      </c>
      <c r="L140" s="163" t="s">
        <v>387</v>
      </c>
      <c r="M140" s="52" t="s">
        <v>385</v>
      </c>
      <c r="N140" s="52" t="s">
        <v>125</v>
      </c>
      <c r="O140" s="174">
        <v>24</v>
      </c>
      <c r="P140" s="159" t="s">
        <v>44</v>
      </c>
      <c r="Q140" s="165">
        <f>IFERROR(VLOOKUP(O140*$Q$10*$R$10,Sheet1!$A$3:$B$81,2,1),0)</f>
        <v>19000</v>
      </c>
      <c r="R140" s="166">
        <f>IFERROR(VLOOKUP(O140*$Q$11*$R$11,Sheet1!$E$3:$F$195,2),0)</f>
        <v>99</v>
      </c>
      <c r="S140" s="164">
        <f t="shared" si="50"/>
        <v>7.4399999999999995</v>
      </c>
      <c r="T140" s="167">
        <f t="shared" si="23"/>
        <v>0.31</v>
      </c>
      <c r="U140" s="143"/>
      <c r="V140" s="143"/>
      <c r="W140" s="143"/>
      <c r="X140" s="143"/>
      <c r="Y140" s="143"/>
      <c r="Z140" s="143"/>
      <c r="AA140" s="143">
        <v>10</v>
      </c>
      <c r="AB140" s="143"/>
      <c r="AC140" s="143"/>
      <c r="AD140" s="141">
        <f t="shared" si="51"/>
        <v>10</v>
      </c>
      <c r="AE140" s="141">
        <f t="shared" si="6"/>
        <v>74.399999999999991</v>
      </c>
      <c r="AF140" s="60">
        <f t="shared" si="7"/>
        <v>2</v>
      </c>
      <c r="AG140" s="60">
        <f t="shared" si="8"/>
        <v>2</v>
      </c>
      <c r="AH140" s="60">
        <f t="shared" si="9"/>
        <v>2</v>
      </c>
      <c r="AI140" s="60">
        <f t="shared" si="10"/>
        <v>2</v>
      </c>
      <c r="AJ140" s="60">
        <f t="shared" si="11"/>
        <v>0</v>
      </c>
      <c r="AK140" s="60">
        <f t="shared" si="12"/>
        <v>2</v>
      </c>
      <c r="AL140" s="61">
        <f t="shared" si="42"/>
        <v>10</v>
      </c>
      <c r="AM140" s="43">
        <f t="shared" si="26"/>
        <v>0</v>
      </c>
      <c r="AN140" s="46">
        <f t="shared" si="27"/>
        <v>0</v>
      </c>
      <c r="AO140" s="60">
        <f t="shared" si="13"/>
        <v>0</v>
      </c>
      <c r="AP140" s="60">
        <f t="shared" si="14"/>
        <v>0</v>
      </c>
      <c r="AQ140" s="60">
        <f t="shared" si="15"/>
        <v>0</v>
      </c>
      <c r="AR140" s="60">
        <f t="shared" si="16"/>
        <v>0</v>
      </c>
      <c r="AS140" s="60">
        <f t="shared" si="17"/>
        <v>0</v>
      </c>
      <c r="AT140" s="60">
        <f t="shared" si="18"/>
        <v>0</v>
      </c>
      <c r="AU140" s="62">
        <f t="shared" si="28"/>
        <v>0</v>
      </c>
      <c r="AV140" s="168">
        <f t="shared" si="29"/>
        <v>2</v>
      </c>
      <c r="AW140" s="168">
        <f t="shared" si="30"/>
        <v>2</v>
      </c>
      <c r="AX140" s="168">
        <f t="shared" si="31"/>
        <v>2</v>
      </c>
      <c r="AY140" s="168">
        <f t="shared" si="32"/>
        <v>2</v>
      </c>
      <c r="AZ140" s="168">
        <f t="shared" si="33"/>
        <v>0</v>
      </c>
      <c r="BA140" s="168">
        <f t="shared" si="34"/>
        <v>2</v>
      </c>
      <c r="BB140" s="169">
        <f t="shared" si="35"/>
        <v>10</v>
      </c>
      <c r="BC140" s="170">
        <f t="shared" si="21"/>
        <v>74.399999999999991</v>
      </c>
      <c r="BD140" s="172" t="e">
        <f>VLOOKUP(#REF!,'[2]NA JDA Product Hierarchy'!$N:$O,2,0)</f>
        <v>#REF!</v>
      </c>
      <c r="BE140" s="173" t="e">
        <f>VLOOKUP(BD140,[3]PARAMETROS!$AB:$AD,3,0)</f>
        <v>#REF!</v>
      </c>
    </row>
    <row r="141" spans="1:57" ht="12.75" customHeight="1" x14ac:dyDescent="0.2">
      <c r="A141" s="171" t="str">
        <f t="shared" si="60"/>
        <v>H2RJ08RA260G7V2</v>
      </c>
      <c r="B141" s="223" t="s">
        <v>106</v>
      </c>
      <c r="C141" s="113">
        <v>44322</v>
      </c>
      <c r="D141" s="263">
        <v>44334</v>
      </c>
      <c r="E141" s="270"/>
      <c r="F141" s="161" t="s">
        <v>90</v>
      </c>
      <c r="G141" s="162" t="s">
        <v>272</v>
      </c>
      <c r="H141" s="52" t="s">
        <v>383</v>
      </c>
      <c r="I141" s="163" t="s">
        <v>384</v>
      </c>
      <c r="J141" s="163" t="s">
        <v>183</v>
      </c>
      <c r="K141" s="163" t="s">
        <v>364</v>
      </c>
      <c r="L141" s="163" t="s">
        <v>365</v>
      </c>
      <c r="M141" s="52" t="s">
        <v>385</v>
      </c>
      <c r="N141" s="52" t="s">
        <v>125</v>
      </c>
      <c r="O141" s="174">
        <v>24</v>
      </c>
      <c r="P141" s="159" t="s">
        <v>44</v>
      </c>
      <c r="Q141" s="165">
        <f>IFERROR(VLOOKUP(O141*$Q$10*$R$10,Sheet1!$A$3:$B$81,2,1),0)</f>
        <v>19000</v>
      </c>
      <c r="R141" s="166">
        <f>IFERROR(VLOOKUP(O141*$Q$11*$R$11,Sheet1!$E$3:$F$195,2),0)</f>
        <v>99</v>
      </c>
      <c r="S141" s="164">
        <f t="shared" si="50"/>
        <v>7.4399999999999995</v>
      </c>
      <c r="T141" s="167">
        <f t="shared" si="23"/>
        <v>0.31</v>
      </c>
      <c r="U141" s="143">
        <v>10</v>
      </c>
      <c r="V141" s="143">
        <v>10</v>
      </c>
      <c r="W141" s="143"/>
      <c r="X141" s="143"/>
      <c r="Y141" s="143"/>
      <c r="Z141" s="143"/>
      <c r="AA141" s="143"/>
      <c r="AB141" s="143"/>
      <c r="AC141" s="143"/>
      <c r="AD141" s="141">
        <f t="shared" si="51"/>
        <v>20</v>
      </c>
      <c r="AE141" s="141">
        <f t="shared" si="6"/>
        <v>148.79999999999998</v>
      </c>
      <c r="AF141" s="60">
        <f t="shared" si="7"/>
        <v>4</v>
      </c>
      <c r="AG141" s="60">
        <f t="shared" si="8"/>
        <v>4</v>
      </c>
      <c r="AH141" s="60">
        <f t="shared" si="9"/>
        <v>4</v>
      </c>
      <c r="AI141" s="60">
        <f t="shared" si="10"/>
        <v>4</v>
      </c>
      <c r="AJ141" s="60">
        <f t="shared" si="11"/>
        <v>0</v>
      </c>
      <c r="AK141" s="60">
        <f t="shared" si="12"/>
        <v>4</v>
      </c>
      <c r="AL141" s="61">
        <f t="shared" si="42"/>
        <v>20</v>
      </c>
      <c r="AM141" s="43">
        <f t="shared" si="26"/>
        <v>0</v>
      </c>
      <c r="AN141" s="46">
        <f t="shared" si="27"/>
        <v>0</v>
      </c>
      <c r="AO141" s="60">
        <f t="shared" si="13"/>
        <v>0</v>
      </c>
      <c r="AP141" s="60">
        <f t="shared" si="14"/>
        <v>0</v>
      </c>
      <c r="AQ141" s="60">
        <f t="shared" si="15"/>
        <v>0</v>
      </c>
      <c r="AR141" s="60">
        <f t="shared" si="16"/>
        <v>0</v>
      </c>
      <c r="AS141" s="60">
        <f t="shared" si="17"/>
        <v>0</v>
      </c>
      <c r="AT141" s="60">
        <f t="shared" si="18"/>
        <v>0</v>
      </c>
      <c r="AU141" s="62">
        <f t="shared" si="28"/>
        <v>0</v>
      </c>
      <c r="AV141" s="168">
        <f t="shared" si="29"/>
        <v>4</v>
      </c>
      <c r="AW141" s="168">
        <f t="shared" si="30"/>
        <v>4</v>
      </c>
      <c r="AX141" s="168">
        <f t="shared" si="31"/>
        <v>4</v>
      </c>
      <c r="AY141" s="168">
        <f t="shared" si="32"/>
        <v>4</v>
      </c>
      <c r="AZ141" s="168">
        <f t="shared" si="33"/>
        <v>0</v>
      </c>
      <c r="BA141" s="168">
        <f t="shared" si="34"/>
        <v>4</v>
      </c>
      <c r="BB141" s="169">
        <f t="shared" si="35"/>
        <v>20</v>
      </c>
      <c r="BC141" s="170">
        <f t="shared" si="21"/>
        <v>148.79999999999998</v>
      </c>
      <c r="BD141" s="172" t="e">
        <f>VLOOKUP(#REF!,'[2]NA JDA Product Hierarchy'!$N:$O,2,0)</f>
        <v>#REF!</v>
      </c>
      <c r="BE141" s="173" t="e">
        <f>VLOOKUP(BD141,[3]PARAMETROS!$AB:$AD,3,0)</f>
        <v>#REF!</v>
      </c>
    </row>
    <row r="142" spans="1:57" s="15" customFormat="1" ht="12.75" hidden="1" customHeight="1" x14ac:dyDescent="0.2">
      <c r="A142" s="47" t="str">
        <f t="shared" si="49"/>
        <v>H2RJ08RA260SOFT MINT</v>
      </c>
      <c r="B142" s="110" t="s">
        <v>106</v>
      </c>
      <c r="C142" s="113">
        <v>44322</v>
      </c>
      <c r="D142" s="113"/>
      <c r="E142" s="50"/>
      <c r="F142" s="106" t="s">
        <v>90</v>
      </c>
      <c r="G142" s="51" t="s">
        <v>272</v>
      </c>
      <c r="H142" s="52" t="s">
        <v>383</v>
      </c>
      <c r="I142" s="53" t="s">
        <v>384</v>
      </c>
      <c r="J142" s="53" t="s">
        <v>183</v>
      </c>
      <c r="K142" s="53" t="s">
        <v>350</v>
      </c>
      <c r="L142" s="53" t="s">
        <v>351</v>
      </c>
      <c r="M142" s="52" t="s">
        <v>385</v>
      </c>
      <c r="N142" s="52" t="s">
        <v>125</v>
      </c>
      <c r="O142" s="54"/>
      <c r="P142" s="52" t="s">
        <v>45</v>
      </c>
      <c r="Q142" s="55">
        <f>IFERROR(VLOOKUP(O142*$Q$10*$R$10,Sheet1!$A$3:$B$81,2,1),0)</f>
        <v>0</v>
      </c>
      <c r="R142" s="56">
        <f>IFERROR(VLOOKUP(O142*$Q$11*$R$11,Sheet1!$E$3:$F$195,2),0)</f>
        <v>0</v>
      </c>
      <c r="S142" s="54">
        <f t="shared" si="50"/>
        <v>0</v>
      </c>
      <c r="T142" s="114" t="e">
        <f t="shared" si="23"/>
        <v>#DIV/0!</v>
      </c>
      <c r="U142" s="143"/>
      <c r="V142" s="143"/>
      <c r="W142" s="143"/>
      <c r="X142" s="143"/>
      <c r="Y142" s="143"/>
      <c r="Z142" s="143"/>
      <c r="AA142" s="143"/>
      <c r="AB142" s="143"/>
      <c r="AC142" s="143"/>
      <c r="AD142" s="141">
        <f t="shared" si="51"/>
        <v>0</v>
      </c>
      <c r="AE142" s="141">
        <f t="shared" si="6"/>
        <v>0</v>
      </c>
      <c r="AF142" s="60">
        <f t="shared" si="7"/>
        <v>0</v>
      </c>
      <c r="AG142" s="60">
        <f t="shared" si="8"/>
        <v>0</v>
      </c>
      <c r="AH142" s="60">
        <f t="shared" si="9"/>
        <v>0</v>
      </c>
      <c r="AI142" s="60">
        <f t="shared" si="10"/>
        <v>0</v>
      </c>
      <c r="AJ142" s="60">
        <f t="shared" si="11"/>
        <v>0</v>
      </c>
      <c r="AK142" s="60">
        <f t="shared" si="12"/>
        <v>0</v>
      </c>
      <c r="AL142" s="61">
        <f t="shared" si="42"/>
        <v>0</v>
      </c>
      <c r="AM142" s="43">
        <f t="shared" si="26"/>
        <v>0</v>
      </c>
      <c r="AN142" s="46">
        <f t="shared" si="27"/>
        <v>0</v>
      </c>
      <c r="AO142" s="60">
        <f t="shared" si="13"/>
        <v>0</v>
      </c>
      <c r="AP142" s="60">
        <f t="shared" si="14"/>
        <v>0</v>
      </c>
      <c r="AQ142" s="60">
        <f t="shared" si="15"/>
        <v>0</v>
      </c>
      <c r="AR142" s="60">
        <f t="shared" si="16"/>
        <v>0</v>
      </c>
      <c r="AS142" s="60">
        <f t="shared" si="17"/>
        <v>0</v>
      </c>
      <c r="AT142" s="60">
        <f t="shared" si="18"/>
        <v>0</v>
      </c>
      <c r="AU142" s="62">
        <f t="shared" si="28"/>
        <v>0</v>
      </c>
      <c r="AV142" s="63">
        <f t="shared" si="29"/>
        <v>0</v>
      </c>
      <c r="AW142" s="63">
        <f t="shared" si="30"/>
        <v>0</v>
      </c>
      <c r="AX142" s="63">
        <f t="shared" si="31"/>
        <v>0</v>
      </c>
      <c r="AY142" s="63">
        <f t="shared" si="32"/>
        <v>0</v>
      </c>
      <c r="AZ142" s="63">
        <f t="shared" si="33"/>
        <v>0</v>
      </c>
      <c r="BA142" s="63">
        <f t="shared" si="34"/>
        <v>0</v>
      </c>
      <c r="BB142" s="64">
        <f t="shared" si="35"/>
        <v>0</v>
      </c>
      <c r="BC142" s="65">
        <f t="shared" si="21"/>
        <v>0</v>
      </c>
      <c r="BD142" s="66" t="e">
        <f>VLOOKUP(#REF!,'[2]NA JDA Product Hierarchy'!$N:$O,2,0)</f>
        <v>#REF!</v>
      </c>
      <c r="BE142" s="15" t="e">
        <f>VLOOKUP(BD142,[3]PARAMETROS!$AB:$AD,3,0)</f>
        <v>#REF!</v>
      </c>
    </row>
    <row r="143" spans="1:57" s="15" customFormat="1" ht="12.75" hidden="1" customHeight="1" x14ac:dyDescent="0.2">
      <c r="A143" s="47" t="str">
        <f t="shared" si="49"/>
        <v>H2RT02Z2S40GRIZZLY BEAR MULTI</v>
      </c>
      <c r="B143" s="111" t="s">
        <v>105</v>
      </c>
      <c r="C143" s="113">
        <v>44322</v>
      </c>
      <c r="D143" s="113"/>
      <c r="E143" s="50"/>
      <c r="F143" s="106" t="s">
        <v>308</v>
      </c>
      <c r="G143" s="51" t="s">
        <v>272</v>
      </c>
      <c r="H143" s="52" t="s">
        <v>388</v>
      </c>
      <c r="I143" s="53" t="s">
        <v>389</v>
      </c>
      <c r="J143" s="53" t="s">
        <v>390</v>
      </c>
      <c r="K143" s="53" t="s">
        <v>296</v>
      </c>
      <c r="L143" s="53" t="s">
        <v>297</v>
      </c>
      <c r="M143" s="52" t="s">
        <v>312</v>
      </c>
      <c r="N143" s="52" t="s">
        <v>115</v>
      </c>
      <c r="O143" s="54">
        <v>39</v>
      </c>
      <c r="P143" s="52" t="s">
        <v>43</v>
      </c>
      <c r="Q143" s="55">
        <f>IFERROR(VLOOKUP(O143*$Q$10*$R$10,Sheet1!$A$3:$B$81,2,1),0)</f>
        <v>29000</v>
      </c>
      <c r="R143" s="56">
        <f>IFERROR(VLOOKUP(O143*$Q$11*$R$11,Sheet1!$E$3:$F$195,2),0)</f>
        <v>159</v>
      </c>
      <c r="S143" s="54">
        <f t="shared" si="50"/>
        <v>12.09</v>
      </c>
      <c r="T143" s="114">
        <f t="shared" si="23"/>
        <v>0.31</v>
      </c>
      <c r="U143" s="58"/>
      <c r="V143" s="58"/>
      <c r="W143" s="58"/>
      <c r="X143" s="58"/>
      <c r="Y143" s="58"/>
      <c r="Z143" s="58"/>
      <c r="AA143" s="58"/>
      <c r="AB143" s="58"/>
      <c r="AC143" s="58"/>
      <c r="AD143" s="39">
        <f t="shared" si="51"/>
        <v>0</v>
      </c>
      <c r="AE143" s="59">
        <f t="shared" si="6"/>
        <v>0</v>
      </c>
      <c r="AF143" s="60">
        <f t="shared" si="7"/>
        <v>0</v>
      </c>
      <c r="AG143" s="60">
        <f t="shared" si="8"/>
        <v>0</v>
      </c>
      <c r="AH143" s="60">
        <f t="shared" si="9"/>
        <v>0</v>
      </c>
      <c r="AI143" s="60">
        <f t="shared" si="10"/>
        <v>0</v>
      </c>
      <c r="AJ143" s="60">
        <f t="shared" si="11"/>
        <v>0</v>
      </c>
      <c r="AK143" s="60">
        <f t="shared" si="12"/>
        <v>0</v>
      </c>
      <c r="AL143" s="61">
        <f t="shared" si="42"/>
        <v>0</v>
      </c>
      <c r="AM143" s="43">
        <f t="shared" si="26"/>
        <v>0</v>
      </c>
      <c r="AN143" s="46">
        <f t="shared" si="27"/>
        <v>0</v>
      </c>
      <c r="AO143" s="60">
        <f t="shared" si="13"/>
        <v>0</v>
      </c>
      <c r="AP143" s="60">
        <f t="shared" si="14"/>
        <v>0</v>
      </c>
      <c r="AQ143" s="60">
        <f t="shared" si="15"/>
        <v>0</v>
      </c>
      <c r="AR143" s="60">
        <f t="shared" si="16"/>
        <v>0</v>
      </c>
      <c r="AS143" s="60">
        <f t="shared" si="17"/>
        <v>0</v>
      </c>
      <c r="AT143" s="60">
        <f t="shared" si="18"/>
        <v>0</v>
      </c>
      <c r="AU143" s="62">
        <f t="shared" si="28"/>
        <v>0</v>
      </c>
      <c r="AV143" s="63">
        <f t="shared" si="29"/>
        <v>0</v>
      </c>
      <c r="AW143" s="63">
        <f t="shared" si="30"/>
        <v>0</v>
      </c>
      <c r="AX143" s="63">
        <f t="shared" si="31"/>
        <v>0</v>
      </c>
      <c r="AY143" s="63">
        <f t="shared" si="32"/>
        <v>0</v>
      </c>
      <c r="AZ143" s="63">
        <f t="shared" si="33"/>
        <v>0</v>
      </c>
      <c r="BA143" s="63">
        <f t="shared" si="34"/>
        <v>0</v>
      </c>
      <c r="BB143" s="64">
        <f t="shared" si="35"/>
        <v>0</v>
      </c>
      <c r="BC143" s="65">
        <f t="shared" si="21"/>
        <v>0</v>
      </c>
      <c r="BD143" s="66" t="e">
        <f>VLOOKUP(#REF!,'[2]NA JDA Product Hierarchy'!$N:$O,2,0)</f>
        <v>#REF!</v>
      </c>
      <c r="BE143" s="15" t="e">
        <f>VLOOKUP(BD143,[3]PARAMETROS!$AB:$AD,3,0)</f>
        <v>#REF!</v>
      </c>
    </row>
    <row r="144" spans="1:57" s="15" customFormat="1" ht="12.75" hidden="1" customHeight="1" x14ac:dyDescent="0.2">
      <c r="A144" s="47" t="str">
        <f t="shared" si="49"/>
        <v>H2RT02Z2S40GUESS DROP LOGO PRINT PINK</v>
      </c>
      <c r="B144" s="111" t="s">
        <v>105</v>
      </c>
      <c r="C144" s="113">
        <v>44322</v>
      </c>
      <c r="D144" s="113"/>
      <c r="E144" s="50"/>
      <c r="F144" s="106" t="s">
        <v>308</v>
      </c>
      <c r="G144" s="51" t="s">
        <v>272</v>
      </c>
      <c r="H144" s="52" t="s">
        <v>388</v>
      </c>
      <c r="I144" s="53" t="s">
        <v>389</v>
      </c>
      <c r="J144" s="53" t="s">
        <v>390</v>
      </c>
      <c r="K144" s="53" t="s">
        <v>298</v>
      </c>
      <c r="L144" s="53" t="s">
        <v>299</v>
      </c>
      <c r="M144" s="52" t="s">
        <v>312</v>
      </c>
      <c r="N144" s="52" t="s">
        <v>115</v>
      </c>
      <c r="O144" s="54">
        <v>39</v>
      </c>
      <c r="P144" s="52" t="s">
        <v>43</v>
      </c>
      <c r="Q144" s="55">
        <f>IFERROR(VLOOKUP(O144*$Q$10*$R$10,Sheet1!$A$3:$B$81,2,1),0)</f>
        <v>29000</v>
      </c>
      <c r="R144" s="56">
        <f>IFERROR(VLOOKUP(O144*$Q$11*$R$11,Sheet1!$E$3:$F$195,2),0)</f>
        <v>159</v>
      </c>
      <c r="S144" s="54">
        <f t="shared" si="50"/>
        <v>12.09</v>
      </c>
      <c r="T144" s="114">
        <f t="shared" si="23"/>
        <v>0.31</v>
      </c>
      <c r="U144" s="58"/>
      <c r="V144" s="58"/>
      <c r="W144" s="58"/>
      <c r="X144" s="58"/>
      <c r="Y144" s="58"/>
      <c r="Z144" s="58"/>
      <c r="AA144" s="58"/>
      <c r="AB144" s="58"/>
      <c r="AC144" s="58"/>
      <c r="AD144" s="39">
        <f t="shared" si="51"/>
        <v>0</v>
      </c>
      <c r="AE144" s="59">
        <f t="shared" si="6"/>
        <v>0</v>
      </c>
      <c r="AF144" s="60">
        <f t="shared" si="7"/>
        <v>0</v>
      </c>
      <c r="AG144" s="60">
        <f t="shared" si="8"/>
        <v>0</v>
      </c>
      <c r="AH144" s="60">
        <f t="shared" si="9"/>
        <v>0</v>
      </c>
      <c r="AI144" s="60">
        <f t="shared" si="10"/>
        <v>0</v>
      </c>
      <c r="AJ144" s="60">
        <f t="shared" si="11"/>
        <v>0</v>
      </c>
      <c r="AK144" s="60">
        <f t="shared" si="12"/>
        <v>0</v>
      </c>
      <c r="AL144" s="61">
        <f t="shared" si="42"/>
        <v>0</v>
      </c>
      <c r="AM144" s="43">
        <f t="shared" si="26"/>
        <v>0</v>
      </c>
      <c r="AN144" s="46">
        <f t="shared" si="27"/>
        <v>0</v>
      </c>
      <c r="AO144" s="60">
        <f t="shared" si="13"/>
        <v>0</v>
      </c>
      <c r="AP144" s="60">
        <f t="shared" si="14"/>
        <v>0</v>
      </c>
      <c r="AQ144" s="60">
        <f t="shared" si="15"/>
        <v>0</v>
      </c>
      <c r="AR144" s="60">
        <f t="shared" si="16"/>
        <v>0</v>
      </c>
      <c r="AS144" s="60">
        <f t="shared" si="17"/>
        <v>0</v>
      </c>
      <c r="AT144" s="60">
        <f t="shared" si="18"/>
        <v>0</v>
      </c>
      <c r="AU144" s="62">
        <f t="shared" si="28"/>
        <v>0</v>
      </c>
      <c r="AV144" s="63">
        <f t="shared" si="29"/>
        <v>0</v>
      </c>
      <c r="AW144" s="63">
        <f t="shared" si="30"/>
        <v>0</v>
      </c>
      <c r="AX144" s="63">
        <f t="shared" si="31"/>
        <v>0</v>
      </c>
      <c r="AY144" s="63">
        <f t="shared" si="32"/>
        <v>0</v>
      </c>
      <c r="AZ144" s="63">
        <f t="shared" si="33"/>
        <v>0</v>
      </c>
      <c r="BA144" s="63">
        <f t="shared" si="34"/>
        <v>0</v>
      </c>
      <c r="BB144" s="64">
        <f t="shared" si="35"/>
        <v>0</v>
      </c>
      <c r="BC144" s="65">
        <f t="shared" si="21"/>
        <v>0</v>
      </c>
      <c r="BD144" s="66" t="e">
        <f>VLOOKUP(#REF!,'[2]NA JDA Product Hierarchy'!$N:$O,2,0)</f>
        <v>#REF!</v>
      </c>
      <c r="BE144" s="15" t="e">
        <f>VLOOKUP(BD144,[3]PARAMETROS!$AB:$AD,3,0)</f>
        <v>#REF!</v>
      </c>
    </row>
    <row r="145" spans="1:57" s="15" customFormat="1" ht="12.75" hidden="1" customHeight="1" x14ac:dyDescent="0.2">
      <c r="A145" s="47" t="str">
        <f t="shared" si="49"/>
        <v>H2RW00KA6W0BALLET PINK</v>
      </c>
      <c r="B145" s="111" t="s">
        <v>105</v>
      </c>
      <c r="C145" s="113">
        <v>44322</v>
      </c>
      <c r="D145" s="113"/>
      <c r="E145" s="50"/>
      <c r="F145" s="106" t="s">
        <v>90</v>
      </c>
      <c r="G145" s="51" t="s">
        <v>316</v>
      </c>
      <c r="H145" s="52" t="s">
        <v>317</v>
      </c>
      <c r="I145" s="53" t="s">
        <v>391</v>
      </c>
      <c r="J145" s="53" t="s">
        <v>392</v>
      </c>
      <c r="K145" s="53" t="s">
        <v>116</v>
      </c>
      <c r="L145" s="53" t="s">
        <v>117</v>
      </c>
      <c r="M145" s="52" t="s">
        <v>278</v>
      </c>
      <c r="N145" s="52" t="s">
        <v>125</v>
      </c>
      <c r="O145" s="54">
        <v>26</v>
      </c>
      <c r="P145" s="52" t="s">
        <v>43</v>
      </c>
      <c r="Q145" s="55">
        <f>IFERROR(VLOOKUP(O145*$Q$10*$R$10,Sheet1!$A$3:$B$81,2,1),0)</f>
        <v>19000</v>
      </c>
      <c r="R145" s="56">
        <f>IFERROR(VLOOKUP(O145*$Q$11*$R$11,Sheet1!$E$3:$F$195,2),0)</f>
        <v>109</v>
      </c>
      <c r="S145" s="54">
        <f t="shared" si="50"/>
        <v>8.06</v>
      </c>
      <c r="T145" s="114">
        <f t="shared" si="23"/>
        <v>0.31</v>
      </c>
      <c r="U145" s="58"/>
      <c r="V145" s="58"/>
      <c r="W145" s="58"/>
      <c r="X145" s="58"/>
      <c r="Y145" s="58"/>
      <c r="Z145" s="58"/>
      <c r="AA145" s="58"/>
      <c r="AB145" s="58"/>
      <c r="AC145" s="58"/>
      <c r="AD145" s="39">
        <f t="shared" si="51"/>
        <v>0</v>
      </c>
      <c r="AE145" s="59">
        <f t="shared" si="6"/>
        <v>0</v>
      </c>
      <c r="AF145" s="60">
        <f t="shared" si="7"/>
        <v>0</v>
      </c>
      <c r="AG145" s="60">
        <f t="shared" si="8"/>
        <v>0</v>
      </c>
      <c r="AH145" s="60">
        <f t="shared" si="9"/>
        <v>0</v>
      </c>
      <c r="AI145" s="60">
        <f t="shared" si="10"/>
        <v>0</v>
      </c>
      <c r="AJ145" s="60">
        <f t="shared" si="11"/>
        <v>0</v>
      </c>
      <c r="AK145" s="60">
        <f t="shared" si="12"/>
        <v>0</v>
      </c>
      <c r="AL145" s="61">
        <f t="shared" si="42"/>
        <v>0</v>
      </c>
      <c r="AM145" s="43">
        <f t="shared" si="26"/>
        <v>0</v>
      </c>
      <c r="AN145" s="46">
        <f t="shared" si="27"/>
        <v>0</v>
      </c>
      <c r="AO145" s="60">
        <f t="shared" si="13"/>
        <v>0</v>
      </c>
      <c r="AP145" s="60">
        <f t="shared" si="14"/>
        <v>0</v>
      </c>
      <c r="AQ145" s="60">
        <f t="shared" si="15"/>
        <v>0</v>
      </c>
      <c r="AR145" s="60">
        <f t="shared" si="16"/>
        <v>0</v>
      </c>
      <c r="AS145" s="60">
        <f t="shared" si="17"/>
        <v>0</v>
      </c>
      <c r="AT145" s="60">
        <f t="shared" si="18"/>
        <v>0</v>
      </c>
      <c r="AU145" s="62">
        <f t="shared" si="28"/>
        <v>0</v>
      </c>
      <c r="AV145" s="63">
        <f t="shared" si="29"/>
        <v>0</v>
      </c>
      <c r="AW145" s="63">
        <f t="shared" si="30"/>
        <v>0</v>
      </c>
      <c r="AX145" s="63">
        <f t="shared" si="31"/>
        <v>0</v>
      </c>
      <c r="AY145" s="63">
        <f t="shared" si="32"/>
        <v>0</v>
      </c>
      <c r="AZ145" s="63">
        <f t="shared" si="33"/>
        <v>0</v>
      </c>
      <c r="BA145" s="63">
        <f t="shared" si="34"/>
        <v>0</v>
      </c>
      <c r="BB145" s="64">
        <f t="shared" si="35"/>
        <v>0</v>
      </c>
      <c r="BC145" s="65">
        <f t="shared" si="21"/>
        <v>0</v>
      </c>
      <c r="BD145" s="66" t="e">
        <f>VLOOKUP(#REF!,'[2]NA JDA Product Hierarchy'!$N:$O,2,0)</f>
        <v>#REF!</v>
      </c>
      <c r="BE145" s="15" t="e">
        <f>VLOOKUP(BD145,[3]PARAMETROS!$AB:$AD,3,0)</f>
        <v>#REF!</v>
      </c>
    </row>
    <row r="146" spans="1:57" s="15" customFormat="1" ht="12.75" hidden="1" customHeight="1" x14ac:dyDescent="0.2">
      <c r="A146" s="47" t="str">
        <f t="shared" ref="A146:A209" si="61">I146&amp;L146</f>
        <v>H2RW00KA6W0FROSTED BLUE</v>
      </c>
      <c r="B146" s="111" t="s">
        <v>105</v>
      </c>
      <c r="C146" s="113">
        <v>44322</v>
      </c>
      <c r="D146" s="113"/>
      <c r="E146" s="50"/>
      <c r="F146" s="106" t="s">
        <v>90</v>
      </c>
      <c r="G146" s="51" t="s">
        <v>316</v>
      </c>
      <c r="H146" s="52" t="s">
        <v>317</v>
      </c>
      <c r="I146" s="53" t="s">
        <v>391</v>
      </c>
      <c r="J146" s="53" t="s">
        <v>392</v>
      </c>
      <c r="K146" s="53" t="s">
        <v>279</v>
      </c>
      <c r="L146" s="53" t="s">
        <v>280</v>
      </c>
      <c r="M146" s="52" t="s">
        <v>278</v>
      </c>
      <c r="N146" s="52" t="s">
        <v>125</v>
      </c>
      <c r="O146" s="54">
        <v>26</v>
      </c>
      <c r="P146" s="52" t="s">
        <v>43</v>
      </c>
      <c r="Q146" s="55">
        <f>IFERROR(VLOOKUP(O146*$Q$10*$R$10,Sheet1!$A$3:$B$81,2,1),0)</f>
        <v>19000</v>
      </c>
      <c r="R146" s="56">
        <f>IFERROR(VLOOKUP(O146*$Q$11*$R$11,Sheet1!$E$3:$F$195,2),0)</f>
        <v>109</v>
      </c>
      <c r="S146" s="54">
        <f t="shared" si="50"/>
        <v>8.06</v>
      </c>
      <c r="T146" s="114">
        <f t="shared" si="23"/>
        <v>0.31</v>
      </c>
      <c r="U146" s="58"/>
      <c r="V146" s="58"/>
      <c r="W146" s="58"/>
      <c r="X146" s="58"/>
      <c r="Y146" s="58"/>
      <c r="Z146" s="58"/>
      <c r="AA146" s="58"/>
      <c r="AB146" s="58"/>
      <c r="AC146" s="58"/>
      <c r="AD146" s="39">
        <f t="shared" si="51"/>
        <v>0</v>
      </c>
      <c r="AE146" s="59">
        <f t="shared" si="6"/>
        <v>0</v>
      </c>
      <c r="AF146" s="60">
        <f t="shared" si="7"/>
        <v>0</v>
      </c>
      <c r="AG146" s="60">
        <f t="shared" si="8"/>
        <v>0</v>
      </c>
      <c r="AH146" s="60">
        <f t="shared" si="9"/>
        <v>0</v>
      </c>
      <c r="AI146" s="60">
        <f t="shared" si="10"/>
        <v>0</v>
      </c>
      <c r="AJ146" s="60">
        <f t="shared" si="11"/>
        <v>0</v>
      </c>
      <c r="AK146" s="60">
        <f t="shared" si="12"/>
        <v>0</v>
      </c>
      <c r="AL146" s="61">
        <f t="shared" si="42"/>
        <v>0</v>
      </c>
      <c r="AM146" s="43">
        <f t="shared" si="26"/>
        <v>0</v>
      </c>
      <c r="AN146" s="46">
        <f t="shared" si="27"/>
        <v>0</v>
      </c>
      <c r="AO146" s="60">
        <f t="shared" si="13"/>
        <v>0</v>
      </c>
      <c r="AP146" s="60">
        <f t="shared" si="14"/>
        <v>0</v>
      </c>
      <c r="AQ146" s="60">
        <f t="shared" si="15"/>
        <v>0</v>
      </c>
      <c r="AR146" s="60">
        <f t="shared" si="16"/>
        <v>0</v>
      </c>
      <c r="AS146" s="60">
        <f t="shared" si="17"/>
        <v>0</v>
      </c>
      <c r="AT146" s="60">
        <f t="shared" si="18"/>
        <v>0</v>
      </c>
      <c r="AU146" s="62">
        <f t="shared" si="28"/>
        <v>0</v>
      </c>
      <c r="AV146" s="63">
        <f t="shared" si="29"/>
        <v>0</v>
      </c>
      <c r="AW146" s="63">
        <f t="shared" si="30"/>
        <v>0</v>
      </c>
      <c r="AX146" s="63">
        <f t="shared" si="31"/>
        <v>0</v>
      </c>
      <c r="AY146" s="63">
        <f t="shared" si="32"/>
        <v>0</v>
      </c>
      <c r="AZ146" s="63">
        <f t="shared" si="33"/>
        <v>0</v>
      </c>
      <c r="BA146" s="63">
        <f t="shared" si="34"/>
        <v>0</v>
      </c>
      <c r="BB146" s="64">
        <f t="shared" si="35"/>
        <v>0</v>
      </c>
      <c r="BC146" s="65">
        <f t="shared" si="21"/>
        <v>0</v>
      </c>
      <c r="BD146" s="66" t="e">
        <f>VLOOKUP(#REF!,'[2]NA JDA Product Hierarchy'!$N:$O,2,0)</f>
        <v>#REF!</v>
      </c>
      <c r="BE146" s="15" t="e">
        <f>VLOOKUP(BD146,[3]PARAMETROS!$AB:$AD,3,0)</f>
        <v>#REF!</v>
      </c>
    </row>
    <row r="147" spans="1:57" s="15" customFormat="1" ht="12.75" hidden="1" customHeight="1" x14ac:dyDescent="0.2">
      <c r="A147" s="47" t="str">
        <f t="shared" si="61"/>
        <v>H2RW00KA6W0GLOWY GREEN</v>
      </c>
      <c r="B147" s="111" t="s">
        <v>105</v>
      </c>
      <c r="C147" s="113">
        <v>44322</v>
      </c>
      <c r="D147" s="113"/>
      <c r="E147" s="50"/>
      <c r="F147" s="106" t="s">
        <v>90</v>
      </c>
      <c r="G147" s="51" t="s">
        <v>316</v>
      </c>
      <c r="H147" s="52" t="s">
        <v>317</v>
      </c>
      <c r="I147" s="53" t="s">
        <v>391</v>
      </c>
      <c r="J147" s="53" t="s">
        <v>392</v>
      </c>
      <c r="K147" s="53" t="s">
        <v>393</v>
      </c>
      <c r="L147" s="53" t="s">
        <v>394</v>
      </c>
      <c r="M147" s="52" t="s">
        <v>278</v>
      </c>
      <c r="N147" s="52" t="s">
        <v>125</v>
      </c>
      <c r="O147" s="54">
        <v>26</v>
      </c>
      <c r="P147" s="52" t="s">
        <v>43</v>
      </c>
      <c r="Q147" s="55">
        <f>IFERROR(VLOOKUP(O147*$Q$10*$R$10,Sheet1!$A$3:$B$81,2,1),0)</f>
        <v>19000</v>
      </c>
      <c r="R147" s="56">
        <f>IFERROR(VLOOKUP(O147*$Q$11*$R$11,Sheet1!$E$3:$F$195,2),0)</f>
        <v>109</v>
      </c>
      <c r="S147" s="54">
        <f t="shared" ref="S147:S210" si="62">O147*0.31</f>
        <v>8.06</v>
      </c>
      <c r="T147" s="114">
        <f t="shared" si="23"/>
        <v>0.31</v>
      </c>
      <c r="U147" s="58"/>
      <c r="V147" s="58"/>
      <c r="W147" s="58"/>
      <c r="X147" s="58"/>
      <c r="Y147" s="58"/>
      <c r="Z147" s="58"/>
      <c r="AA147" s="58"/>
      <c r="AB147" s="58"/>
      <c r="AC147" s="58"/>
      <c r="AD147" s="39">
        <f t="shared" ref="AD147:AD210" si="63">+U147+V147+W147+Y147+Z147+AA147+X147</f>
        <v>0</v>
      </c>
      <c r="AE147" s="59">
        <f t="shared" si="6"/>
        <v>0</v>
      </c>
      <c r="AF147" s="60">
        <f t="shared" si="7"/>
        <v>0</v>
      </c>
      <c r="AG147" s="60">
        <f t="shared" si="8"/>
        <v>0</v>
      </c>
      <c r="AH147" s="60">
        <f t="shared" si="9"/>
        <v>0</v>
      </c>
      <c r="AI147" s="60">
        <f t="shared" si="10"/>
        <v>0</v>
      </c>
      <c r="AJ147" s="60">
        <f t="shared" si="11"/>
        <v>0</v>
      </c>
      <c r="AK147" s="60">
        <f t="shared" si="12"/>
        <v>0</v>
      </c>
      <c r="AL147" s="61">
        <f t="shared" si="42"/>
        <v>0</v>
      </c>
      <c r="AM147" s="43">
        <f t="shared" si="26"/>
        <v>0</v>
      </c>
      <c r="AN147" s="46">
        <f t="shared" si="27"/>
        <v>0</v>
      </c>
      <c r="AO147" s="60">
        <f t="shared" si="13"/>
        <v>0</v>
      </c>
      <c r="AP147" s="60">
        <f t="shared" si="14"/>
        <v>0</v>
      </c>
      <c r="AQ147" s="60">
        <f t="shared" si="15"/>
        <v>0</v>
      </c>
      <c r="AR147" s="60">
        <f t="shared" si="16"/>
        <v>0</v>
      </c>
      <c r="AS147" s="60">
        <f t="shared" si="17"/>
        <v>0</v>
      </c>
      <c r="AT147" s="60">
        <f t="shared" si="18"/>
        <v>0</v>
      </c>
      <c r="AU147" s="62">
        <f t="shared" si="28"/>
        <v>0</v>
      </c>
      <c r="AV147" s="63">
        <f t="shared" si="29"/>
        <v>0</v>
      </c>
      <c r="AW147" s="63">
        <f t="shared" si="30"/>
        <v>0</v>
      </c>
      <c r="AX147" s="63">
        <f t="shared" si="31"/>
        <v>0</v>
      </c>
      <c r="AY147" s="63">
        <f t="shared" si="32"/>
        <v>0</v>
      </c>
      <c r="AZ147" s="63">
        <f t="shared" si="33"/>
        <v>0</v>
      </c>
      <c r="BA147" s="63">
        <f t="shared" si="34"/>
        <v>0</v>
      </c>
      <c r="BB147" s="64">
        <f t="shared" si="35"/>
        <v>0</v>
      </c>
      <c r="BC147" s="65">
        <f t="shared" si="21"/>
        <v>0</v>
      </c>
      <c r="BD147" s="66" t="e">
        <f>VLOOKUP(#REF!,'[2]NA JDA Product Hierarchy'!$N:$O,2,0)</f>
        <v>#REF!</v>
      </c>
      <c r="BE147" s="15" t="e">
        <f>VLOOKUP(BD147,[3]PARAMETROS!$AB:$AD,3,0)</f>
        <v>#REF!</v>
      </c>
    </row>
    <row r="148" spans="1:57" s="15" customFormat="1" ht="12.75" hidden="1" customHeight="1" x14ac:dyDescent="0.2">
      <c r="A148" s="47" t="str">
        <f t="shared" si="61"/>
        <v>H2RW00KA6W0HIGH DEF BLUE</v>
      </c>
      <c r="B148" s="111" t="s">
        <v>105</v>
      </c>
      <c r="C148" s="113">
        <v>44322</v>
      </c>
      <c r="D148" s="113"/>
      <c r="E148" s="50"/>
      <c r="F148" s="106" t="s">
        <v>90</v>
      </c>
      <c r="G148" s="51" t="s">
        <v>316</v>
      </c>
      <c r="H148" s="52" t="s">
        <v>317</v>
      </c>
      <c r="I148" s="53" t="s">
        <v>391</v>
      </c>
      <c r="J148" s="53" t="s">
        <v>392</v>
      </c>
      <c r="K148" s="53" t="s">
        <v>381</v>
      </c>
      <c r="L148" s="53" t="s">
        <v>382</v>
      </c>
      <c r="M148" s="52" t="s">
        <v>278</v>
      </c>
      <c r="N148" s="52" t="s">
        <v>125</v>
      </c>
      <c r="O148" s="54">
        <v>26</v>
      </c>
      <c r="P148" s="52" t="s">
        <v>43</v>
      </c>
      <c r="Q148" s="55">
        <f>IFERROR(VLOOKUP(O148*$Q$10*$R$10,Sheet1!$A$3:$B$81,2,1),0)</f>
        <v>19000</v>
      </c>
      <c r="R148" s="56">
        <f>IFERROR(VLOOKUP(O148*$Q$11*$R$11,Sheet1!$E$3:$F$195,2),0)</f>
        <v>109</v>
      </c>
      <c r="S148" s="54">
        <f t="shared" si="62"/>
        <v>8.06</v>
      </c>
      <c r="T148" s="114">
        <f t="shared" si="23"/>
        <v>0.31</v>
      </c>
      <c r="U148" s="58"/>
      <c r="V148" s="58"/>
      <c r="W148" s="58"/>
      <c r="X148" s="58"/>
      <c r="Y148" s="58"/>
      <c r="Z148" s="58"/>
      <c r="AA148" s="58"/>
      <c r="AB148" s="58"/>
      <c r="AC148" s="58"/>
      <c r="AD148" s="39">
        <f t="shared" si="63"/>
        <v>0</v>
      </c>
      <c r="AE148" s="59">
        <f t="shared" si="6"/>
        <v>0</v>
      </c>
      <c r="AF148" s="60">
        <f t="shared" si="7"/>
        <v>0</v>
      </c>
      <c r="AG148" s="60">
        <f t="shared" si="8"/>
        <v>0</v>
      </c>
      <c r="AH148" s="60">
        <f t="shared" si="9"/>
        <v>0</v>
      </c>
      <c r="AI148" s="60">
        <f t="shared" si="10"/>
        <v>0</v>
      </c>
      <c r="AJ148" s="60">
        <f t="shared" si="11"/>
        <v>0</v>
      </c>
      <c r="AK148" s="60">
        <f t="shared" si="12"/>
        <v>0</v>
      </c>
      <c r="AL148" s="61">
        <f t="shared" si="42"/>
        <v>0</v>
      </c>
      <c r="AM148" s="43">
        <f t="shared" si="26"/>
        <v>0</v>
      </c>
      <c r="AN148" s="46">
        <f t="shared" si="27"/>
        <v>0</v>
      </c>
      <c r="AO148" s="60">
        <f t="shared" si="13"/>
        <v>0</v>
      </c>
      <c r="AP148" s="60">
        <f t="shared" si="14"/>
        <v>0</v>
      </c>
      <c r="AQ148" s="60">
        <f t="shared" si="15"/>
        <v>0</v>
      </c>
      <c r="AR148" s="60">
        <f t="shared" si="16"/>
        <v>0</v>
      </c>
      <c r="AS148" s="60">
        <f t="shared" si="17"/>
        <v>0</v>
      </c>
      <c r="AT148" s="60">
        <f t="shared" si="18"/>
        <v>0</v>
      </c>
      <c r="AU148" s="62">
        <f t="shared" si="28"/>
        <v>0</v>
      </c>
      <c r="AV148" s="63">
        <f t="shared" si="29"/>
        <v>0</v>
      </c>
      <c r="AW148" s="63">
        <f t="shared" si="30"/>
        <v>0</v>
      </c>
      <c r="AX148" s="63">
        <f t="shared" si="31"/>
        <v>0</v>
      </c>
      <c r="AY148" s="63">
        <f t="shared" si="32"/>
        <v>0</v>
      </c>
      <c r="AZ148" s="63">
        <f t="shared" si="33"/>
        <v>0</v>
      </c>
      <c r="BA148" s="63">
        <f t="shared" si="34"/>
        <v>0</v>
      </c>
      <c r="BB148" s="64">
        <f t="shared" si="35"/>
        <v>0</v>
      </c>
      <c r="BC148" s="65">
        <f t="shared" si="21"/>
        <v>0</v>
      </c>
      <c r="BD148" s="66" t="e">
        <f>VLOOKUP(#REF!,'[2]NA JDA Product Hierarchy'!$N:$O,2,0)</f>
        <v>#REF!</v>
      </c>
      <c r="BE148" s="15" t="e">
        <f>VLOOKUP(BD148,[3]PARAMETROS!$AB:$AD,3,0)</f>
        <v>#REF!</v>
      </c>
    </row>
    <row r="149" spans="1:57" s="15" customFormat="1" ht="12.75" hidden="1" customHeight="1" x14ac:dyDescent="0.2">
      <c r="A149" s="47" t="str">
        <f t="shared" si="61"/>
        <v>H2RW00KA6W0PINK TRIP</v>
      </c>
      <c r="B149" s="111" t="s">
        <v>105</v>
      </c>
      <c r="C149" s="113">
        <v>44322</v>
      </c>
      <c r="D149" s="113"/>
      <c r="E149" s="50"/>
      <c r="F149" s="106" t="s">
        <v>90</v>
      </c>
      <c r="G149" s="51" t="s">
        <v>316</v>
      </c>
      <c r="H149" s="52" t="s">
        <v>317</v>
      </c>
      <c r="I149" s="53" t="s">
        <v>391</v>
      </c>
      <c r="J149" s="53" t="s">
        <v>392</v>
      </c>
      <c r="K149" s="53" t="s">
        <v>138</v>
      </c>
      <c r="L149" s="53" t="s">
        <v>139</v>
      </c>
      <c r="M149" s="52" t="s">
        <v>278</v>
      </c>
      <c r="N149" s="52" t="s">
        <v>125</v>
      </c>
      <c r="O149" s="54">
        <v>26</v>
      </c>
      <c r="P149" s="52" t="s">
        <v>43</v>
      </c>
      <c r="Q149" s="55">
        <f>IFERROR(VLOOKUP(O149*$Q$10*$R$10,Sheet1!$A$3:$B$81,2,1),0)</f>
        <v>19000</v>
      </c>
      <c r="R149" s="56">
        <f>IFERROR(VLOOKUP(O149*$Q$11*$R$11,Sheet1!$E$3:$F$195,2),0)</f>
        <v>109</v>
      </c>
      <c r="S149" s="54">
        <f t="shared" si="62"/>
        <v>8.06</v>
      </c>
      <c r="T149" s="114">
        <f t="shared" si="23"/>
        <v>0.31</v>
      </c>
      <c r="U149" s="58"/>
      <c r="V149" s="58"/>
      <c r="W149" s="58"/>
      <c r="X149" s="58"/>
      <c r="Y149" s="58"/>
      <c r="Z149" s="58"/>
      <c r="AA149" s="58"/>
      <c r="AB149" s="58"/>
      <c r="AC149" s="58"/>
      <c r="AD149" s="39">
        <f t="shared" si="63"/>
        <v>0</v>
      </c>
      <c r="AE149" s="59">
        <f t="shared" si="6"/>
        <v>0</v>
      </c>
      <c r="AF149" s="60">
        <f t="shared" si="7"/>
        <v>0</v>
      </c>
      <c r="AG149" s="60">
        <f t="shared" si="8"/>
        <v>0</v>
      </c>
      <c r="AH149" s="60">
        <f t="shared" si="9"/>
        <v>0</v>
      </c>
      <c r="AI149" s="60">
        <f t="shared" si="10"/>
        <v>0</v>
      </c>
      <c r="AJ149" s="60">
        <f t="shared" si="11"/>
        <v>0</v>
      </c>
      <c r="AK149" s="60">
        <f t="shared" si="12"/>
        <v>0</v>
      </c>
      <c r="AL149" s="61">
        <f t="shared" si="42"/>
        <v>0</v>
      </c>
      <c r="AM149" s="43">
        <f t="shared" si="26"/>
        <v>0</v>
      </c>
      <c r="AN149" s="46">
        <f t="shared" si="27"/>
        <v>0</v>
      </c>
      <c r="AO149" s="60">
        <f t="shared" si="13"/>
        <v>0</v>
      </c>
      <c r="AP149" s="60">
        <f t="shared" si="14"/>
        <v>0</v>
      </c>
      <c r="AQ149" s="60">
        <f t="shared" si="15"/>
        <v>0</v>
      </c>
      <c r="AR149" s="60">
        <f t="shared" si="16"/>
        <v>0</v>
      </c>
      <c r="AS149" s="60">
        <f t="shared" si="17"/>
        <v>0</v>
      </c>
      <c r="AT149" s="60">
        <f t="shared" si="18"/>
        <v>0</v>
      </c>
      <c r="AU149" s="62">
        <f t="shared" si="28"/>
        <v>0</v>
      </c>
      <c r="AV149" s="63">
        <f t="shared" si="29"/>
        <v>0</v>
      </c>
      <c r="AW149" s="63">
        <f t="shared" si="30"/>
        <v>0</v>
      </c>
      <c r="AX149" s="63">
        <f t="shared" si="31"/>
        <v>0</v>
      </c>
      <c r="AY149" s="63">
        <f t="shared" si="32"/>
        <v>0</v>
      </c>
      <c r="AZ149" s="63">
        <f t="shared" si="33"/>
        <v>0</v>
      </c>
      <c r="BA149" s="63">
        <f t="shared" si="34"/>
        <v>0</v>
      </c>
      <c r="BB149" s="64">
        <f t="shared" si="35"/>
        <v>0</v>
      </c>
      <c r="BC149" s="65">
        <f t="shared" si="21"/>
        <v>0</v>
      </c>
      <c r="BD149" s="66" t="e">
        <f>VLOOKUP(#REF!,'[2]NA JDA Product Hierarchy'!$N:$O,2,0)</f>
        <v>#REF!</v>
      </c>
      <c r="BE149" s="15" t="e">
        <f>VLOOKUP(BD149,[3]PARAMETROS!$AB:$AD,3,0)</f>
        <v>#REF!</v>
      </c>
    </row>
    <row r="150" spans="1:57" s="15" customFormat="1" ht="12.75" hidden="1" customHeight="1" x14ac:dyDescent="0.2">
      <c r="A150" s="47" t="str">
        <f t="shared" si="61"/>
        <v>H2RW00KA6W0SALT WHITE</v>
      </c>
      <c r="B150" s="111" t="s">
        <v>105</v>
      </c>
      <c r="C150" s="113">
        <v>44322</v>
      </c>
      <c r="D150" s="113"/>
      <c r="E150" s="50"/>
      <c r="F150" s="106" t="s">
        <v>90</v>
      </c>
      <c r="G150" s="51" t="s">
        <v>316</v>
      </c>
      <c r="H150" s="52" t="s">
        <v>317</v>
      </c>
      <c r="I150" s="53" t="s">
        <v>391</v>
      </c>
      <c r="J150" s="53" t="s">
        <v>392</v>
      </c>
      <c r="K150" s="53" t="s">
        <v>184</v>
      </c>
      <c r="L150" s="53" t="s">
        <v>185</v>
      </c>
      <c r="M150" s="52" t="s">
        <v>278</v>
      </c>
      <c r="N150" s="52" t="s">
        <v>125</v>
      </c>
      <c r="O150" s="54">
        <v>26</v>
      </c>
      <c r="P150" s="52" t="s">
        <v>43</v>
      </c>
      <c r="Q150" s="55">
        <f>IFERROR(VLOOKUP(O150*$Q$10*$R$10,Sheet1!$A$3:$B$81,2,1),0)</f>
        <v>19000</v>
      </c>
      <c r="R150" s="56">
        <f>IFERROR(VLOOKUP(O150*$Q$11*$R$11,Sheet1!$E$3:$F$195,2),0)</f>
        <v>109</v>
      </c>
      <c r="S150" s="54">
        <f t="shared" si="62"/>
        <v>8.06</v>
      </c>
      <c r="T150" s="114">
        <f t="shared" si="23"/>
        <v>0.31</v>
      </c>
      <c r="U150" s="58"/>
      <c r="V150" s="58"/>
      <c r="W150" s="58"/>
      <c r="X150" s="58"/>
      <c r="Y150" s="58"/>
      <c r="Z150" s="58"/>
      <c r="AA150" s="58"/>
      <c r="AB150" s="58"/>
      <c r="AC150" s="58"/>
      <c r="AD150" s="39">
        <f t="shared" si="63"/>
        <v>0</v>
      </c>
      <c r="AE150" s="59">
        <f t="shared" si="6"/>
        <v>0</v>
      </c>
      <c r="AF150" s="60">
        <f t="shared" si="7"/>
        <v>0</v>
      </c>
      <c r="AG150" s="60">
        <f t="shared" si="8"/>
        <v>0</v>
      </c>
      <c r="AH150" s="60">
        <f t="shared" si="9"/>
        <v>0</v>
      </c>
      <c r="AI150" s="60">
        <f t="shared" si="10"/>
        <v>0</v>
      </c>
      <c r="AJ150" s="60">
        <f t="shared" si="11"/>
        <v>0</v>
      </c>
      <c r="AK150" s="60">
        <f t="shared" si="12"/>
        <v>0</v>
      </c>
      <c r="AL150" s="61">
        <f t="shared" si="42"/>
        <v>0</v>
      </c>
      <c r="AM150" s="43">
        <f t="shared" si="26"/>
        <v>0</v>
      </c>
      <c r="AN150" s="46">
        <f t="shared" si="27"/>
        <v>0</v>
      </c>
      <c r="AO150" s="60">
        <f t="shared" si="13"/>
        <v>0</v>
      </c>
      <c r="AP150" s="60">
        <f t="shared" si="14"/>
        <v>0</v>
      </c>
      <c r="AQ150" s="60">
        <f t="shared" si="15"/>
        <v>0</v>
      </c>
      <c r="AR150" s="60">
        <f t="shared" si="16"/>
        <v>0</v>
      </c>
      <c r="AS150" s="60">
        <f t="shared" si="17"/>
        <v>0</v>
      </c>
      <c r="AT150" s="60">
        <f t="shared" si="18"/>
        <v>0</v>
      </c>
      <c r="AU150" s="62">
        <f t="shared" si="28"/>
        <v>0</v>
      </c>
      <c r="AV150" s="63">
        <f t="shared" si="29"/>
        <v>0</v>
      </c>
      <c r="AW150" s="63">
        <f t="shared" si="30"/>
        <v>0</v>
      </c>
      <c r="AX150" s="63">
        <f t="shared" si="31"/>
        <v>0</v>
      </c>
      <c r="AY150" s="63">
        <f t="shared" si="32"/>
        <v>0</v>
      </c>
      <c r="AZ150" s="63">
        <f t="shared" si="33"/>
        <v>0</v>
      </c>
      <c r="BA150" s="63">
        <f t="shared" si="34"/>
        <v>0</v>
      </c>
      <c r="BB150" s="64">
        <f t="shared" si="35"/>
        <v>0</v>
      </c>
      <c r="BC150" s="65">
        <f t="shared" si="21"/>
        <v>0</v>
      </c>
      <c r="BD150" s="66" t="e">
        <f>VLOOKUP(#REF!,'[2]NA JDA Product Hierarchy'!$N:$O,2,0)</f>
        <v>#REF!</v>
      </c>
      <c r="BE150" s="15" t="e">
        <f>VLOOKUP(BD150,[3]PARAMETROS!$AB:$AD,3,0)</f>
        <v>#REF!</v>
      </c>
    </row>
    <row r="151" spans="1:57" s="70" customFormat="1" ht="12.75" hidden="1" customHeight="1" x14ac:dyDescent="0.2">
      <c r="A151" s="47" t="str">
        <f t="shared" si="61"/>
        <v>H2RW01KA6W0BALLET PINK</v>
      </c>
      <c r="B151" s="111" t="s">
        <v>105</v>
      </c>
      <c r="C151" s="113">
        <v>44322</v>
      </c>
      <c r="D151" s="113"/>
      <c r="E151" s="68"/>
      <c r="F151" s="106" t="s">
        <v>90</v>
      </c>
      <c r="G151" s="51" t="s">
        <v>316</v>
      </c>
      <c r="H151" s="52" t="s">
        <v>395</v>
      </c>
      <c r="I151" s="53" t="s">
        <v>396</v>
      </c>
      <c r="J151" s="53" t="s">
        <v>397</v>
      </c>
      <c r="K151" s="53" t="s">
        <v>116</v>
      </c>
      <c r="L151" s="53" t="s">
        <v>117</v>
      </c>
      <c r="M151" s="52" t="s">
        <v>278</v>
      </c>
      <c r="N151" s="52" t="s">
        <v>125</v>
      </c>
      <c r="O151" s="54">
        <v>46</v>
      </c>
      <c r="P151" s="52" t="s">
        <v>43</v>
      </c>
      <c r="Q151" s="55">
        <f>IFERROR(VLOOKUP(O151*$Q$10*$R$10,Sheet1!$A$3:$B$81,2,1),0)</f>
        <v>39000</v>
      </c>
      <c r="R151" s="56">
        <f>IFERROR(VLOOKUP(O151*$Q$11*$R$11,Sheet1!$E$3:$F$195,2),0)</f>
        <v>189</v>
      </c>
      <c r="S151" s="54">
        <f t="shared" si="62"/>
        <v>14.26</v>
      </c>
      <c r="T151" s="114">
        <f t="shared" si="23"/>
        <v>0.31</v>
      </c>
      <c r="U151" s="58"/>
      <c r="V151" s="58"/>
      <c r="W151" s="58"/>
      <c r="X151" s="58"/>
      <c r="Y151" s="58"/>
      <c r="Z151" s="58"/>
      <c r="AA151" s="58"/>
      <c r="AB151" s="58"/>
      <c r="AC151" s="58"/>
      <c r="AD151" s="39">
        <f t="shared" si="63"/>
        <v>0</v>
      </c>
      <c r="AE151" s="59">
        <f t="shared" si="6"/>
        <v>0</v>
      </c>
      <c r="AF151" s="60">
        <f t="shared" si="7"/>
        <v>0</v>
      </c>
      <c r="AG151" s="60">
        <f t="shared" si="8"/>
        <v>0</v>
      </c>
      <c r="AH151" s="60">
        <f t="shared" si="9"/>
        <v>0</v>
      </c>
      <c r="AI151" s="60">
        <f t="shared" si="10"/>
        <v>0</v>
      </c>
      <c r="AJ151" s="60">
        <f t="shared" si="11"/>
        <v>0</v>
      </c>
      <c r="AK151" s="60">
        <f t="shared" si="12"/>
        <v>0</v>
      </c>
      <c r="AL151" s="61">
        <f t="shared" si="42"/>
        <v>0</v>
      </c>
      <c r="AM151" s="43">
        <f t="shared" si="26"/>
        <v>0</v>
      </c>
      <c r="AN151" s="46">
        <f t="shared" si="27"/>
        <v>0</v>
      </c>
      <c r="AO151" s="60">
        <f t="shared" si="13"/>
        <v>0</v>
      </c>
      <c r="AP151" s="60">
        <f t="shared" si="14"/>
        <v>0</v>
      </c>
      <c r="AQ151" s="60">
        <f t="shared" si="15"/>
        <v>0</v>
      </c>
      <c r="AR151" s="60">
        <f t="shared" si="16"/>
        <v>0</v>
      </c>
      <c r="AS151" s="60">
        <f t="shared" si="17"/>
        <v>0</v>
      </c>
      <c r="AT151" s="60">
        <f t="shared" si="18"/>
        <v>0</v>
      </c>
      <c r="AU151" s="62">
        <f t="shared" si="28"/>
        <v>0</v>
      </c>
      <c r="AV151" s="63">
        <f t="shared" si="29"/>
        <v>0</v>
      </c>
      <c r="AW151" s="63">
        <f t="shared" si="30"/>
        <v>0</v>
      </c>
      <c r="AX151" s="63">
        <f t="shared" si="31"/>
        <v>0</v>
      </c>
      <c r="AY151" s="63">
        <f t="shared" si="32"/>
        <v>0</v>
      </c>
      <c r="AZ151" s="63">
        <f t="shared" si="33"/>
        <v>0</v>
      </c>
      <c r="BA151" s="63">
        <f t="shared" si="34"/>
        <v>0</v>
      </c>
      <c r="BB151" s="64">
        <f t="shared" si="35"/>
        <v>0</v>
      </c>
      <c r="BC151" s="65">
        <f t="shared" si="21"/>
        <v>0</v>
      </c>
      <c r="BD151" s="66" t="e">
        <f>VLOOKUP(#REF!,'[2]NA JDA Product Hierarchy'!$N:$O,2,0)</f>
        <v>#REF!</v>
      </c>
      <c r="BE151" s="15" t="e">
        <f>VLOOKUP(BD151,[3]PARAMETROS!$AB:$AD,3,0)</f>
        <v>#REF!</v>
      </c>
    </row>
    <row r="152" spans="1:57" s="15" customFormat="1" ht="12.75" hidden="1" customHeight="1" x14ac:dyDescent="0.2">
      <c r="A152" s="47" t="str">
        <f t="shared" si="61"/>
        <v>H2RW01KA6W0FROSTED BLUE</v>
      </c>
      <c r="B152" s="111" t="s">
        <v>105</v>
      </c>
      <c r="C152" s="113">
        <v>44322</v>
      </c>
      <c r="D152" s="113"/>
      <c r="E152" s="50"/>
      <c r="F152" s="106" t="s">
        <v>90</v>
      </c>
      <c r="G152" s="51" t="s">
        <v>316</v>
      </c>
      <c r="H152" s="52" t="s">
        <v>395</v>
      </c>
      <c r="I152" s="53" t="s">
        <v>396</v>
      </c>
      <c r="J152" s="53" t="s">
        <v>397</v>
      </c>
      <c r="K152" s="53" t="s">
        <v>279</v>
      </c>
      <c r="L152" s="53" t="s">
        <v>280</v>
      </c>
      <c r="M152" s="52" t="s">
        <v>278</v>
      </c>
      <c r="N152" s="52" t="s">
        <v>125</v>
      </c>
      <c r="O152" s="54">
        <v>46</v>
      </c>
      <c r="P152" s="52" t="s">
        <v>43</v>
      </c>
      <c r="Q152" s="55">
        <f>IFERROR(VLOOKUP(O152*$Q$10*$R$10,Sheet1!$A$3:$B$81,2,1),0)</f>
        <v>39000</v>
      </c>
      <c r="R152" s="56">
        <f>IFERROR(VLOOKUP(O152*$Q$11*$R$11,Sheet1!$E$3:$F$195,2),0)</f>
        <v>189</v>
      </c>
      <c r="S152" s="54">
        <f t="shared" si="62"/>
        <v>14.26</v>
      </c>
      <c r="T152" s="114">
        <f t="shared" si="23"/>
        <v>0.31</v>
      </c>
      <c r="U152" s="58"/>
      <c r="V152" s="58"/>
      <c r="W152" s="58"/>
      <c r="X152" s="58"/>
      <c r="Y152" s="58"/>
      <c r="Z152" s="58"/>
      <c r="AA152" s="58"/>
      <c r="AB152" s="58"/>
      <c r="AC152" s="58"/>
      <c r="AD152" s="39">
        <f t="shared" si="63"/>
        <v>0</v>
      </c>
      <c r="AE152" s="59">
        <f t="shared" si="6"/>
        <v>0</v>
      </c>
      <c r="AF152" s="60">
        <f t="shared" si="7"/>
        <v>0</v>
      </c>
      <c r="AG152" s="60">
        <f t="shared" si="8"/>
        <v>0</v>
      </c>
      <c r="AH152" s="60">
        <f t="shared" si="9"/>
        <v>0</v>
      </c>
      <c r="AI152" s="60">
        <f t="shared" si="10"/>
        <v>0</v>
      </c>
      <c r="AJ152" s="60">
        <f t="shared" si="11"/>
        <v>0</v>
      </c>
      <c r="AK152" s="60">
        <f t="shared" si="12"/>
        <v>0</v>
      </c>
      <c r="AL152" s="61">
        <f t="shared" si="42"/>
        <v>0</v>
      </c>
      <c r="AM152" s="43">
        <f t="shared" si="26"/>
        <v>0</v>
      </c>
      <c r="AN152" s="46">
        <f t="shared" si="27"/>
        <v>0</v>
      </c>
      <c r="AO152" s="60">
        <f t="shared" si="13"/>
        <v>0</v>
      </c>
      <c r="AP152" s="60">
        <f t="shared" si="14"/>
        <v>0</v>
      </c>
      <c r="AQ152" s="60">
        <f t="shared" si="15"/>
        <v>0</v>
      </c>
      <c r="AR152" s="60">
        <f t="shared" si="16"/>
        <v>0</v>
      </c>
      <c r="AS152" s="60">
        <f t="shared" si="17"/>
        <v>0</v>
      </c>
      <c r="AT152" s="60">
        <f t="shared" si="18"/>
        <v>0</v>
      </c>
      <c r="AU152" s="62">
        <f t="shared" si="28"/>
        <v>0</v>
      </c>
      <c r="AV152" s="63">
        <f t="shared" si="29"/>
        <v>0</v>
      </c>
      <c r="AW152" s="63">
        <f t="shared" si="30"/>
        <v>0</v>
      </c>
      <c r="AX152" s="63">
        <f t="shared" si="31"/>
        <v>0</v>
      </c>
      <c r="AY152" s="63">
        <f t="shared" si="32"/>
        <v>0</v>
      </c>
      <c r="AZ152" s="63">
        <f t="shared" si="33"/>
        <v>0</v>
      </c>
      <c r="BA152" s="63">
        <f t="shared" si="34"/>
        <v>0</v>
      </c>
      <c r="BB152" s="64">
        <f t="shared" si="35"/>
        <v>0</v>
      </c>
      <c r="BC152" s="65">
        <f t="shared" si="21"/>
        <v>0</v>
      </c>
      <c r="BD152" s="66" t="e">
        <f>VLOOKUP(#REF!,'[2]NA JDA Product Hierarchy'!$N:$O,2,0)</f>
        <v>#REF!</v>
      </c>
      <c r="BE152" s="15" t="e">
        <f>VLOOKUP(BD152,[3]PARAMETROS!$AB:$AD,3,0)</f>
        <v>#REF!</v>
      </c>
    </row>
    <row r="153" spans="1:57" s="15" customFormat="1" ht="12.75" hidden="1" customHeight="1" x14ac:dyDescent="0.2">
      <c r="A153" s="47" t="str">
        <f t="shared" si="61"/>
        <v>H2RW01KA6W0GLOWY GREEN</v>
      </c>
      <c r="B153" s="111" t="s">
        <v>105</v>
      </c>
      <c r="C153" s="113">
        <v>44322</v>
      </c>
      <c r="D153" s="113"/>
      <c r="E153" s="50"/>
      <c r="F153" s="106" t="s">
        <v>90</v>
      </c>
      <c r="G153" s="51" t="s">
        <v>316</v>
      </c>
      <c r="H153" s="52" t="s">
        <v>395</v>
      </c>
      <c r="I153" s="53" t="s">
        <v>396</v>
      </c>
      <c r="J153" s="53" t="s">
        <v>397</v>
      </c>
      <c r="K153" s="53" t="s">
        <v>393</v>
      </c>
      <c r="L153" s="53" t="s">
        <v>394</v>
      </c>
      <c r="M153" s="52" t="s">
        <v>278</v>
      </c>
      <c r="N153" s="52" t="s">
        <v>125</v>
      </c>
      <c r="O153" s="54">
        <v>46</v>
      </c>
      <c r="P153" s="52" t="s">
        <v>43</v>
      </c>
      <c r="Q153" s="55">
        <f>IFERROR(VLOOKUP(O153*$Q$10*$R$10,Sheet1!$A$3:$B$81,2,1),0)</f>
        <v>39000</v>
      </c>
      <c r="R153" s="56">
        <f>IFERROR(VLOOKUP(O153*$Q$11*$R$11,Sheet1!$E$3:$F$195,2),0)</f>
        <v>189</v>
      </c>
      <c r="S153" s="54">
        <f t="shared" si="62"/>
        <v>14.26</v>
      </c>
      <c r="T153" s="114">
        <f t="shared" si="23"/>
        <v>0.31</v>
      </c>
      <c r="U153" s="58"/>
      <c r="V153" s="58"/>
      <c r="W153" s="58"/>
      <c r="X153" s="58"/>
      <c r="Y153" s="58"/>
      <c r="Z153" s="58"/>
      <c r="AA153" s="58"/>
      <c r="AB153" s="58"/>
      <c r="AC153" s="58"/>
      <c r="AD153" s="39">
        <f t="shared" si="63"/>
        <v>0</v>
      </c>
      <c r="AE153" s="59">
        <f t="shared" si="6"/>
        <v>0</v>
      </c>
      <c r="AF153" s="60">
        <f t="shared" si="7"/>
        <v>0</v>
      </c>
      <c r="AG153" s="60">
        <f t="shared" si="8"/>
        <v>0</v>
      </c>
      <c r="AH153" s="60">
        <f t="shared" si="9"/>
        <v>0</v>
      </c>
      <c r="AI153" s="60">
        <f t="shared" si="10"/>
        <v>0</v>
      </c>
      <c r="AJ153" s="60">
        <f t="shared" si="11"/>
        <v>0</v>
      </c>
      <c r="AK153" s="60">
        <f t="shared" si="12"/>
        <v>0</v>
      </c>
      <c r="AL153" s="61">
        <f t="shared" si="42"/>
        <v>0</v>
      </c>
      <c r="AM153" s="43">
        <f t="shared" si="26"/>
        <v>0</v>
      </c>
      <c r="AN153" s="46">
        <f t="shared" si="27"/>
        <v>0</v>
      </c>
      <c r="AO153" s="60">
        <f t="shared" si="13"/>
        <v>0</v>
      </c>
      <c r="AP153" s="60">
        <f t="shared" si="14"/>
        <v>0</v>
      </c>
      <c r="AQ153" s="60">
        <f t="shared" si="15"/>
        <v>0</v>
      </c>
      <c r="AR153" s="60">
        <f t="shared" si="16"/>
        <v>0</v>
      </c>
      <c r="AS153" s="60">
        <f t="shared" si="17"/>
        <v>0</v>
      </c>
      <c r="AT153" s="60">
        <f t="shared" si="18"/>
        <v>0</v>
      </c>
      <c r="AU153" s="62">
        <f t="shared" si="28"/>
        <v>0</v>
      </c>
      <c r="AV153" s="63">
        <f t="shared" si="29"/>
        <v>0</v>
      </c>
      <c r="AW153" s="63">
        <f t="shared" si="30"/>
        <v>0</v>
      </c>
      <c r="AX153" s="63">
        <f t="shared" si="31"/>
        <v>0</v>
      </c>
      <c r="AY153" s="63">
        <f t="shared" si="32"/>
        <v>0</v>
      </c>
      <c r="AZ153" s="63">
        <f t="shared" si="33"/>
        <v>0</v>
      </c>
      <c r="BA153" s="63">
        <f t="shared" si="34"/>
        <v>0</v>
      </c>
      <c r="BB153" s="64">
        <f t="shared" si="35"/>
        <v>0</v>
      </c>
      <c r="BC153" s="65">
        <f t="shared" si="21"/>
        <v>0</v>
      </c>
      <c r="BD153" s="66" t="e">
        <f>VLOOKUP(#REF!,'[2]NA JDA Product Hierarchy'!$N:$O,2,0)</f>
        <v>#REF!</v>
      </c>
      <c r="BE153" s="15" t="e">
        <f>VLOOKUP(BD153,[3]PARAMETROS!$AB:$AD,3,0)</f>
        <v>#REF!</v>
      </c>
    </row>
    <row r="154" spans="1:57" s="15" customFormat="1" ht="12.75" hidden="1" customHeight="1" x14ac:dyDescent="0.2">
      <c r="A154" s="47" t="str">
        <f t="shared" si="61"/>
        <v>H2RW01KA6W0HIGH DEF BLUE</v>
      </c>
      <c r="B154" s="111" t="s">
        <v>105</v>
      </c>
      <c r="C154" s="113">
        <v>44322</v>
      </c>
      <c r="D154" s="113"/>
      <c r="E154" s="50"/>
      <c r="F154" s="106" t="s">
        <v>90</v>
      </c>
      <c r="G154" s="51" t="s">
        <v>316</v>
      </c>
      <c r="H154" s="52" t="s">
        <v>395</v>
      </c>
      <c r="I154" s="53" t="s">
        <v>396</v>
      </c>
      <c r="J154" s="53" t="s">
        <v>397</v>
      </c>
      <c r="K154" s="53" t="s">
        <v>381</v>
      </c>
      <c r="L154" s="53" t="s">
        <v>382</v>
      </c>
      <c r="M154" s="52" t="s">
        <v>278</v>
      </c>
      <c r="N154" s="52" t="s">
        <v>125</v>
      </c>
      <c r="O154" s="54">
        <v>46</v>
      </c>
      <c r="P154" s="52" t="s">
        <v>43</v>
      </c>
      <c r="Q154" s="55">
        <f>IFERROR(VLOOKUP(O154*$Q$10*$R$10,Sheet1!$A$3:$B$81,2,1),0)</f>
        <v>39000</v>
      </c>
      <c r="R154" s="56">
        <f>IFERROR(VLOOKUP(O154*$Q$11*$R$11,Sheet1!$E$3:$F$195,2),0)</f>
        <v>189</v>
      </c>
      <c r="S154" s="54">
        <f t="shared" si="62"/>
        <v>14.26</v>
      </c>
      <c r="T154" s="114">
        <f t="shared" si="23"/>
        <v>0.31</v>
      </c>
      <c r="U154" s="58"/>
      <c r="V154" s="58"/>
      <c r="W154" s="58"/>
      <c r="X154" s="58"/>
      <c r="Y154" s="58"/>
      <c r="Z154" s="58"/>
      <c r="AA154" s="58"/>
      <c r="AB154" s="58"/>
      <c r="AC154" s="58"/>
      <c r="AD154" s="39">
        <f t="shared" si="63"/>
        <v>0</v>
      </c>
      <c r="AE154" s="59">
        <f t="shared" si="6"/>
        <v>0</v>
      </c>
      <c r="AF154" s="60">
        <f t="shared" si="7"/>
        <v>0</v>
      </c>
      <c r="AG154" s="60">
        <f t="shared" si="8"/>
        <v>0</v>
      </c>
      <c r="AH154" s="60">
        <f t="shared" si="9"/>
        <v>0</v>
      </c>
      <c r="AI154" s="60">
        <f t="shared" si="10"/>
        <v>0</v>
      </c>
      <c r="AJ154" s="60">
        <f t="shared" si="11"/>
        <v>0</v>
      </c>
      <c r="AK154" s="60">
        <f t="shared" si="12"/>
        <v>0</v>
      </c>
      <c r="AL154" s="61">
        <f t="shared" si="42"/>
        <v>0</v>
      </c>
      <c r="AM154" s="43">
        <f t="shared" si="26"/>
        <v>0</v>
      </c>
      <c r="AN154" s="46">
        <f t="shared" si="27"/>
        <v>0</v>
      </c>
      <c r="AO154" s="60">
        <f t="shared" si="13"/>
        <v>0</v>
      </c>
      <c r="AP154" s="60">
        <f t="shared" si="14"/>
        <v>0</v>
      </c>
      <c r="AQ154" s="60">
        <f t="shared" si="15"/>
        <v>0</v>
      </c>
      <c r="AR154" s="60">
        <f t="shared" si="16"/>
        <v>0</v>
      </c>
      <c r="AS154" s="60">
        <f t="shared" si="17"/>
        <v>0</v>
      </c>
      <c r="AT154" s="60">
        <f t="shared" si="18"/>
        <v>0</v>
      </c>
      <c r="AU154" s="62">
        <f t="shared" si="28"/>
        <v>0</v>
      </c>
      <c r="AV154" s="63">
        <f t="shared" si="29"/>
        <v>0</v>
      </c>
      <c r="AW154" s="63">
        <f t="shared" si="30"/>
        <v>0</v>
      </c>
      <c r="AX154" s="63">
        <f t="shared" si="31"/>
        <v>0</v>
      </c>
      <c r="AY154" s="63">
        <f t="shared" si="32"/>
        <v>0</v>
      </c>
      <c r="AZ154" s="63">
        <f t="shared" si="33"/>
        <v>0</v>
      </c>
      <c r="BA154" s="63">
        <f t="shared" si="34"/>
        <v>0</v>
      </c>
      <c r="BB154" s="64">
        <f t="shared" si="35"/>
        <v>0</v>
      </c>
      <c r="BC154" s="65">
        <f t="shared" si="21"/>
        <v>0</v>
      </c>
      <c r="BD154" s="66" t="e">
        <f>VLOOKUP(#REF!,'[2]NA JDA Product Hierarchy'!$N:$O,2,0)</f>
        <v>#REF!</v>
      </c>
      <c r="BE154" s="15" t="e">
        <f>VLOOKUP(BD154,[3]PARAMETROS!$AB:$AD,3,0)</f>
        <v>#REF!</v>
      </c>
    </row>
    <row r="155" spans="1:57" s="15" customFormat="1" ht="12.75" hidden="1" customHeight="1" x14ac:dyDescent="0.2">
      <c r="A155" s="47" t="str">
        <f t="shared" si="61"/>
        <v>H2RW01KA6W0PINK TRIP</v>
      </c>
      <c r="B155" s="111" t="s">
        <v>105</v>
      </c>
      <c r="C155" s="113">
        <v>44322</v>
      </c>
      <c r="D155" s="113"/>
      <c r="E155" s="50"/>
      <c r="F155" s="106" t="s">
        <v>90</v>
      </c>
      <c r="G155" s="51" t="s">
        <v>316</v>
      </c>
      <c r="H155" s="52" t="s">
        <v>395</v>
      </c>
      <c r="I155" s="53" t="s">
        <v>396</v>
      </c>
      <c r="J155" s="53" t="s">
        <v>397</v>
      </c>
      <c r="K155" s="53" t="s">
        <v>138</v>
      </c>
      <c r="L155" s="53" t="s">
        <v>139</v>
      </c>
      <c r="M155" s="52" t="s">
        <v>278</v>
      </c>
      <c r="N155" s="52" t="s">
        <v>125</v>
      </c>
      <c r="O155" s="54">
        <v>46</v>
      </c>
      <c r="P155" s="52" t="s">
        <v>43</v>
      </c>
      <c r="Q155" s="55">
        <f>IFERROR(VLOOKUP(O155*$Q$10*$R$10,Sheet1!$A$3:$B$81,2,1),0)</f>
        <v>39000</v>
      </c>
      <c r="R155" s="56">
        <f>IFERROR(VLOOKUP(O155*$Q$11*$R$11,Sheet1!$E$3:$F$195,2),0)</f>
        <v>189</v>
      </c>
      <c r="S155" s="54">
        <f t="shared" si="62"/>
        <v>14.26</v>
      </c>
      <c r="T155" s="114">
        <f t="shared" si="23"/>
        <v>0.31</v>
      </c>
      <c r="U155" s="58"/>
      <c r="V155" s="58"/>
      <c r="W155" s="58"/>
      <c r="X155" s="58"/>
      <c r="Y155" s="58"/>
      <c r="Z155" s="58"/>
      <c r="AA155" s="58"/>
      <c r="AB155" s="58"/>
      <c r="AC155" s="58"/>
      <c r="AD155" s="39">
        <f t="shared" si="63"/>
        <v>0</v>
      </c>
      <c r="AE155" s="59">
        <f t="shared" si="6"/>
        <v>0</v>
      </c>
      <c r="AF155" s="60">
        <f t="shared" si="7"/>
        <v>0</v>
      </c>
      <c r="AG155" s="60">
        <f t="shared" si="8"/>
        <v>0</v>
      </c>
      <c r="AH155" s="60">
        <f t="shared" si="9"/>
        <v>0</v>
      </c>
      <c r="AI155" s="60">
        <f t="shared" si="10"/>
        <v>0</v>
      </c>
      <c r="AJ155" s="60">
        <f t="shared" si="11"/>
        <v>0</v>
      </c>
      <c r="AK155" s="60">
        <f t="shared" si="12"/>
        <v>0</v>
      </c>
      <c r="AL155" s="61">
        <f t="shared" si="42"/>
        <v>0</v>
      </c>
      <c r="AM155" s="43">
        <f t="shared" si="26"/>
        <v>0</v>
      </c>
      <c r="AN155" s="46">
        <f t="shared" si="27"/>
        <v>0</v>
      </c>
      <c r="AO155" s="60">
        <f t="shared" si="13"/>
        <v>0</v>
      </c>
      <c r="AP155" s="60">
        <f t="shared" si="14"/>
        <v>0</v>
      </c>
      <c r="AQ155" s="60">
        <f t="shared" si="15"/>
        <v>0</v>
      </c>
      <c r="AR155" s="60">
        <f t="shared" si="16"/>
        <v>0</v>
      </c>
      <c r="AS155" s="60">
        <f t="shared" si="17"/>
        <v>0</v>
      </c>
      <c r="AT155" s="60">
        <f t="shared" si="18"/>
        <v>0</v>
      </c>
      <c r="AU155" s="62">
        <f t="shared" si="28"/>
        <v>0</v>
      </c>
      <c r="AV155" s="63">
        <f t="shared" si="29"/>
        <v>0</v>
      </c>
      <c r="AW155" s="63">
        <f t="shared" si="30"/>
        <v>0</v>
      </c>
      <c r="AX155" s="63">
        <f t="shared" si="31"/>
        <v>0</v>
      </c>
      <c r="AY155" s="63">
        <f t="shared" si="32"/>
        <v>0</v>
      </c>
      <c r="AZ155" s="63">
        <f t="shared" si="33"/>
        <v>0</v>
      </c>
      <c r="BA155" s="63">
        <f t="shared" si="34"/>
        <v>0</v>
      </c>
      <c r="BB155" s="64">
        <f t="shared" si="35"/>
        <v>0</v>
      </c>
      <c r="BC155" s="65">
        <f t="shared" si="21"/>
        <v>0</v>
      </c>
      <c r="BD155" s="66" t="e">
        <f>VLOOKUP(#REF!,'[2]NA JDA Product Hierarchy'!$N:$O,2,0)</f>
        <v>#REF!</v>
      </c>
      <c r="BE155" s="15" t="e">
        <f>VLOOKUP(BD155,[3]PARAMETROS!$AB:$AD,3,0)</f>
        <v>#REF!</v>
      </c>
    </row>
    <row r="156" spans="1:57" s="15" customFormat="1" ht="12.75" hidden="1" customHeight="1" x14ac:dyDescent="0.2">
      <c r="A156" s="71" t="str">
        <f t="shared" si="61"/>
        <v>H2RW01KA6W0SALT WHITE</v>
      </c>
      <c r="B156" s="111" t="s">
        <v>105</v>
      </c>
      <c r="C156" s="113">
        <v>44322</v>
      </c>
      <c r="D156" s="113"/>
      <c r="E156" s="50"/>
      <c r="F156" s="106" t="s">
        <v>90</v>
      </c>
      <c r="G156" s="51" t="s">
        <v>316</v>
      </c>
      <c r="H156" s="52" t="s">
        <v>395</v>
      </c>
      <c r="I156" s="53" t="s">
        <v>396</v>
      </c>
      <c r="J156" s="53" t="s">
        <v>397</v>
      </c>
      <c r="K156" s="53" t="s">
        <v>184</v>
      </c>
      <c r="L156" s="53" t="s">
        <v>185</v>
      </c>
      <c r="M156" s="52" t="s">
        <v>278</v>
      </c>
      <c r="N156" s="52" t="s">
        <v>125</v>
      </c>
      <c r="O156" s="54">
        <v>46</v>
      </c>
      <c r="P156" s="52" t="s">
        <v>43</v>
      </c>
      <c r="Q156" s="55">
        <f>IFERROR(VLOOKUP(O156*$Q$10*$R$10,Sheet1!$A$3:$B$81,2,1),0)</f>
        <v>39000</v>
      </c>
      <c r="R156" s="56">
        <f>IFERROR(VLOOKUP(O156*$Q$11*$R$11,Sheet1!$E$3:$F$195,2),0)</f>
        <v>189</v>
      </c>
      <c r="S156" s="54">
        <f t="shared" si="62"/>
        <v>14.26</v>
      </c>
      <c r="T156" s="114">
        <f t="shared" si="23"/>
        <v>0.31</v>
      </c>
      <c r="U156" s="58"/>
      <c r="V156" s="58"/>
      <c r="W156" s="58"/>
      <c r="X156" s="58"/>
      <c r="Y156" s="58"/>
      <c r="Z156" s="58"/>
      <c r="AA156" s="58"/>
      <c r="AB156" s="58"/>
      <c r="AC156" s="58"/>
      <c r="AD156" s="39">
        <f t="shared" si="63"/>
        <v>0</v>
      </c>
      <c r="AE156" s="59">
        <f t="shared" si="6"/>
        <v>0</v>
      </c>
      <c r="AF156" s="60">
        <f t="shared" si="7"/>
        <v>0</v>
      </c>
      <c r="AG156" s="60">
        <f t="shared" si="8"/>
        <v>0</v>
      </c>
      <c r="AH156" s="60">
        <f t="shared" si="9"/>
        <v>0</v>
      </c>
      <c r="AI156" s="60">
        <f t="shared" si="10"/>
        <v>0</v>
      </c>
      <c r="AJ156" s="60">
        <f t="shared" si="11"/>
        <v>0</v>
      </c>
      <c r="AK156" s="60">
        <f t="shared" si="12"/>
        <v>0</v>
      </c>
      <c r="AL156" s="61">
        <f t="shared" si="42"/>
        <v>0</v>
      </c>
      <c r="AM156" s="43">
        <f t="shared" si="26"/>
        <v>0</v>
      </c>
      <c r="AN156" s="46">
        <f t="shared" si="27"/>
        <v>0</v>
      </c>
      <c r="AO156" s="60">
        <f t="shared" si="13"/>
        <v>0</v>
      </c>
      <c r="AP156" s="60">
        <f t="shared" si="14"/>
        <v>0</v>
      </c>
      <c r="AQ156" s="60">
        <f t="shared" si="15"/>
        <v>0</v>
      </c>
      <c r="AR156" s="60">
        <f t="shared" si="16"/>
        <v>0</v>
      </c>
      <c r="AS156" s="60">
        <f t="shared" si="17"/>
        <v>0</v>
      </c>
      <c r="AT156" s="60">
        <f t="shared" si="18"/>
        <v>0</v>
      </c>
      <c r="AU156" s="62">
        <f t="shared" si="28"/>
        <v>0</v>
      </c>
      <c r="AV156" s="63">
        <f t="shared" si="29"/>
        <v>0</v>
      </c>
      <c r="AW156" s="63">
        <f t="shared" si="30"/>
        <v>0</v>
      </c>
      <c r="AX156" s="63">
        <f t="shared" si="31"/>
        <v>0</v>
      </c>
      <c r="AY156" s="63">
        <f t="shared" si="32"/>
        <v>0</v>
      </c>
      <c r="AZ156" s="63">
        <f t="shared" si="33"/>
        <v>0</v>
      </c>
      <c r="BA156" s="63">
        <f t="shared" si="34"/>
        <v>0</v>
      </c>
      <c r="BB156" s="64">
        <f t="shared" si="35"/>
        <v>0</v>
      </c>
      <c r="BC156" s="65">
        <f t="shared" si="21"/>
        <v>0</v>
      </c>
      <c r="BD156" s="66" t="e">
        <f>VLOOKUP(#REF!,'[2]NA JDA Product Hierarchy'!$N:$O,2,0)</f>
        <v>#REF!</v>
      </c>
      <c r="BE156" s="15" t="e">
        <f>VLOOKUP(BD156,[3]PARAMETROS!$AB:$AD,3,0)</f>
        <v>#REF!</v>
      </c>
    </row>
    <row r="157" spans="1:57" s="15" customFormat="1" ht="12.75" hidden="1" customHeight="1" x14ac:dyDescent="0.2">
      <c r="A157" s="47" t="str">
        <f t="shared" si="61"/>
        <v>H2RW03J1311BALLET PINK</v>
      </c>
      <c r="B157" s="111" t="s">
        <v>105</v>
      </c>
      <c r="C157" s="113">
        <v>44322</v>
      </c>
      <c r="D157" s="113"/>
      <c r="E157" s="50"/>
      <c r="F157" s="106" t="s">
        <v>90</v>
      </c>
      <c r="G157" s="51" t="s">
        <v>316</v>
      </c>
      <c r="H157" s="52" t="s">
        <v>273</v>
      </c>
      <c r="I157" s="53" t="s">
        <v>398</v>
      </c>
      <c r="J157" s="53" t="s">
        <v>399</v>
      </c>
      <c r="K157" s="53" t="s">
        <v>116</v>
      </c>
      <c r="L157" s="53" t="s">
        <v>117</v>
      </c>
      <c r="M157" s="52" t="s">
        <v>334</v>
      </c>
      <c r="N157" s="52" t="s">
        <v>125</v>
      </c>
      <c r="O157" s="54">
        <v>32</v>
      </c>
      <c r="P157" s="52" t="s">
        <v>43</v>
      </c>
      <c r="Q157" s="55">
        <f>IFERROR(VLOOKUP(O157*$Q$10*$R$10,Sheet1!$A$3:$B$81,2,1),0)</f>
        <v>29000</v>
      </c>
      <c r="R157" s="56">
        <f>IFERROR(VLOOKUP(O157*$Q$11*$R$11,Sheet1!$E$3:$F$195,2),0)</f>
        <v>129</v>
      </c>
      <c r="S157" s="54">
        <f t="shared" si="62"/>
        <v>9.92</v>
      </c>
      <c r="T157" s="114">
        <f t="shared" si="23"/>
        <v>0.31</v>
      </c>
      <c r="U157" s="58"/>
      <c r="V157" s="58"/>
      <c r="W157" s="58"/>
      <c r="X157" s="58"/>
      <c r="Y157" s="58"/>
      <c r="Z157" s="58"/>
      <c r="AA157" s="58"/>
      <c r="AB157" s="58"/>
      <c r="AC157" s="58"/>
      <c r="AD157" s="39">
        <f t="shared" si="63"/>
        <v>0</v>
      </c>
      <c r="AE157" s="59">
        <f t="shared" si="6"/>
        <v>0</v>
      </c>
      <c r="AF157" s="60">
        <f t="shared" si="7"/>
        <v>0</v>
      </c>
      <c r="AG157" s="60">
        <f t="shared" si="8"/>
        <v>0</v>
      </c>
      <c r="AH157" s="60">
        <f t="shared" si="9"/>
        <v>0</v>
      </c>
      <c r="AI157" s="60">
        <f t="shared" si="10"/>
        <v>0</v>
      </c>
      <c r="AJ157" s="60">
        <f t="shared" si="11"/>
        <v>0</v>
      </c>
      <c r="AK157" s="60">
        <f t="shared" si="12"/>
        <v>0</v>
      </c>
      <c r="AL157" s="61">
        <f t="shared" si="42"/>
        <v>0</v>
      </c>
      <c r="AM157" s="43">
        <f t="shared" si="26"/>
        <v>0</v>
      </c>
      <c r="AN157" s="46">
        <f t="shared" si="27"/>
        <v>0</v>
      </c>
      <c r="AO157" s="60">
        <f t="shared" si="13"/>
        <v>0</v>
      </c>
      <c r="AP157" s="60">
        <f t="shared" si="14"/>
        <v>0</v>
      </c>
      <c r="AQ157" s="60">
        <f t="shared" si="15"/>
        <v>0</v>
      </c>
      <c r="AR157" s="60">
        <f t="shared" si="16"/>
        <v>0</v>
      </c>
      <c r="AS157" s="60">
        <f t="shared" si="17"/>
        <v>0</v>
      </c>
      <c r="AT157" s="60">
        <f t="shared" si="18"/>
        <v>0</v>
      </c>
      <c r="AU157" s="62">
        <f t="shared" si="28"/>
        <v>0</v>
      </c>
      <c r="AV157" s="63">
        <f t="shared" si="29"/>
        <v>0</v>
      </c>
      <c r="AW157" s="63">
        <f t="shared" si="30"/>
        <v>0</v>
      </c>
      <c r="AX157" s="63">
        <f t="shared" si="31"/>
        <v>0</v>
      </c>
      <c r="AY157" s="63">
        <f t="shared" si="32"/>
        <v>0</v>
      </c>
      <c r="AZ157" s="63">
        <f t="shared" si="33"/>
        <v>0</v>
      </c>
      <c r="BA157" s="63">
        <f t="shared" si="34"/>
        <v>0</v>
      </c>
      <c r="BB157" s="64">
        <f t="shared" si="35"/>
        <v>0</v>
      </c>
      <c r="BC157" s="65">
        <f t="shared" si="21"/>
        <v>0</v>
      </c>
      <c r="BD157" s="66" t="e">
        <f>VLOOKUP(#REF!,'[2]NA JDA Product Hierarchy'!$N:$O,2,0)</f>
        <v>#REF!</v>
      </c>
      <c r="BE157" s="15" t="s">
        <v>66</v>
      </c>
    </row>
    <row r="158" spans="1:57" s="15" customFormat="1" ht="12.75" hidden="1" customHeight="1" x14ac:dyDescent="0.2">
      <c r="A158" s="47" t="str">
        <f t="shared" si="61"/>
        <v>H2RW03J1311FROSTED BLUE</v>
      </c>
      <c r="B158" s="111" t="s">
        <v>105</v>
      </c>
      <c r="C158" s="113">
        <v>44322</v>
      </c>
      <c r="D158" s="113"/>
      <c r="E158" s="50"/>
      <c r="F158" s="106" t="s">
        <v>90</v>
      </c>
      <c r="G158" s="51" t="s">
        <v>316</v>
      </c>
      <c r="H158" s="52" t="s">
        <v>273</v>
      </c>
      <c r="I158" s="53" t="s">
        <v>398</v>
      </c>
      <c r="J158" s="53" t="s">
        <v>399</v>
      </c>
      <c r="K158" s="53" t="s">
        <v>279</v>
      </c>
      <c r="L158" s="53" t="s">
        <v>280</v>
      </c>
      <c r="M158" s="52" t="s">
        <v>334</v>
      </c>
      <c r="N158" s="52" t="s">
        <v>125</v>
      </c>
      <c r="O158" s="54">
        <v>32</v>
      </c>
      <c r="P158" s="52" t="s">
        <v>43</v>
      </c>
      <c r="Q158" s="55">
        <f>IFERROR(VLOOKUP(O158*$Q$10*$R$10,Sheet1!$A$3:$B$81,2,1),0)</f>
        <v>29000</v>
      </c>
      <c r="R158" s="56">
        <f>IFERROR(VLOOKUP(O158*$Q$11*$R$11,Sheet1!$E$3:$F$195,2),0)</f>
        <v>129</v>
      </c>
      <c r="S158" s="54">
        <f t="shared" si="62"/>
        <v>9.92</v>
      </c>
      <c r="T158" s="114">
        <f t="shared" si="23"/>
        <v>0.31</v>
      </c>
      <c r="U158" s="58"/>
      <c r="V158" s="58"/>
      <c r="W158" s="58"/>
      <c r="X158" s="58"/>
      <c r="Y158" s="58"/>
      <c r="Z158" s="58"/>
      <c r="AA158" s="58"/>
      <c r="AB158" s="58"/>
      <c r="AC158" s="58"/>
      <c r="AD158" s="39">
        <f t="shared" si="63"/>
        <v>0</v>
      </c>
      <c r="AE158" s="59">
        <f t="shared" si="6"/>
        <v>0</v>
      </c>
      <c r="AF158" s="60">
        <f t="shared" si="7"/>
        <v>0</v>
      </c>
      <c r="AG158" s="60">
        <f t="shared" si="8"/>
        <v>0</v>
      </c>
      <c r="AH158" s="60">
        <f t="shared" si="9"/>
        <v>0</v>
      </c>
      <c r="AI158" s="60">
        <f t="shared" si="10"/>
        <v>0</v>
      </c>
      <c r="AJ158" s="60">
        <f t="shared" si="11"/>
        <v>0</v>
      </c>
      <c r="AK158" s="60">
        <f t="shared" si="12"/>
        <v>0</v>
      </c>
      <c r="AL158" s="61">
        <f t="shared" si="42"/>
        <v>0</v>
      </c>
      <c r="AM158" s="43">
        <f t="shared" si="26"/>
        <v>0</v>
      </c>
      <c r="AN158" s="46">
        <f t="shared" si="27"/>
        <v>0</v>
      </c>
      <c r="AO158" s="60">
        <f t="shared" si="13"/>
        <v>0</v>
      </c>
      <c r="AP158" s="60">
        <f t="shared" si="14"/>
        <v>0</v>
      </c>
      <c r="AQ158" s="60">
        <f t="shared" si="15"/>
        <v>0</v>
      </c>
      <c r="AR158" s="60">
        <f t="shared" si="16"/>
        <v>0</v>
      </c>
      <c r="AS158" s="60">
        <f t="shared" si="17"/>
        <v>0</v>
      </c>
      <c r="AT158" s="60">
        <f t="shared" si="18"/>
        <v>0</v>
      </c>
      <c r="AU158" s="62">
        <f t="shared" si="28"/>
        <v>0</v>
      </c>
      <c r="AV158" s="63">
        <f t="shared" si="29"/>
        <v>0</v>
      </c>
      <c r="AW158" s="63">
        <f t="shared" si="30"/>
        <v>0</v>
      </c>
      <c r="AX158" s="63">
        <f t="shared" si="31"/>
        <v>0</v>
      </c>
      <c r="AY158" s="63">
        <f t="shared" si="32"/>
        <v>0</v>
      </c>
      <c r="AZ158" s="63">
        <f t="shared" si="33"/>
        <v>0</v>
      </c>
      <c r="BA158" s="63">
        <f t="shared" si="34"/>
        <v>0</v>
      </c>
      <c r="BB158" s="64">
        <f t="shared" si="35"/>
        <v>0</v>
      </c>
      <c r="BC158" s="65">
        <f t="shared" si="21"/>
        <v>0</v>
      </c>
      <c r="BD158" s="66" t="e">
        <f>VLOOKUP(#REF!,'[2]NA JDA Product Hierarchy'!$N:$O,2,0)</f>
        <v>#REF!</v>
      </c>
      <c r="BE158" s="15" t="e">
        <f>VLOOKUP(BD158,[3]PARAMETROS!$AB:$AD,3,0)</f>
        <v>#REF!</v>
      </c>
    </row>
    <row r="159" spans="1:57" s="15" customFormat="1" ht="12.75" hidden="1" customHeight="1" x14ac:dyDescent="0.2">
      <c r="A159" s="47" t="str">
        <f t="shared" si="61"/>
        <v>H2RW03J1311GLOWY GREEN</v>
      </c>
      <c r="B159" s="111" t="s">
        <v>105</v>
      </c>
      <c r="C159" s="113">
        <v>44322</v>
      </c>
      <c r="D159" s="113"/>
      <c r="E159" s="50"/>
      <c r="F159" s="106" t="s">
        <v>90</v>
      </c>
      <c r="G159" s="51" t="s">
        <v>316</v>
      </c>
      <c r="H159" s="52" t="s">
        <v>273</v>
      </c>
      <c r="I159" s="53" t="s">
        <v>398</v>
      </c>
      <c r="J159" s="53" t="s">
        <v>399</v>
      </c>
      <c r="K159" s="53" t="s">
        <v>393</v>
      </c>
      <c r="L159" s="53" t="s">
        <v>394</v>
      </c>
      <c r="M159" s="52" t="s">
        <v>334</v>
      </c>
      <c r="N159" s="52" t="s">
        <v>125</v>
      </c>
      <c r="O159" s="54">
        <v>32</v>
      </c>
      <c r="P159" s="52" t="s">
        <v>43</v>
      </c>
      <c r="Q159" s="55">
        <f>IFERROR(VLOOKUP(O159*$Q$10*$R$10,Sheet1!$A$3:$B$81,2,1),0)</f>
        <v>29000</v>
      </c>
      <c r="R159" s="56">
        <f>IFERROR(VLOOKUP(O159*$Q$11*$R$11,Sheet1!$E$3:$F$195,2),0)</f>
        <v>129</v>
      </c>
      <c r="S159" s="54">
        <f t="shared" si="62"/>
        <v>9.92</v>
      </c>
      <c r="T159" s="114">
        <f t="shared" si="23"/>
        <v>0.31</v>
      </c>
      <c r="U159" s="58"/>
      <c r="V159" s="58"/>
      <c r="W159" s="58"/>
      <c r="X159" s="58"/>
      <c r="Y159" s="58"/>
      <c r="Z159" s="58"/>
      <c r="AA159" s="58"/>
      <c r="AB159" s="58"/>
      <c r="AC159" s="58"/>
      <c r="AD159" s="39">
        <f t="shared" si="63"/>
        <v>0</v>
      </c>
      <c r="AE159" s="59">
        <f t="shared" si="6"/>
        <v>0</v>
      </c>
      <c r="AF159" s="60">
        <f t="shared" si="7"/>
        <v>0</v>
      </c>
      <c r="AG159" s="60">
        <f t="shared" si="8"/>
        <v>0</v>
      </c>
      <c r="AH159" s="60">
        <f t="shared" si="9"/>
        <v>0</v>
      </c>
      <c r="AI159" s="60">
        <f t="shared" si="10"/>
        <v>0</v>
      </c>
      <c r="AJ159" s="60">
        <f t="shared" si="11"/>
        <v>0</v>
      </c>
      <c r="AK159" s="60">
        <f t="shared" si="12"/>
        <v>0</v>
      </c>
      <c r="AL159" s="61">
        <f t="shared" si="42"/>
        <v>0</v>
      </c>
      <c r="AM159" s="43">
        <f t="shared" si="26"/>
        <v>0</v>
      </c>
      <c r="AN159" s="46">
        <f t="shared" si="27"/>
        <v>0</v>
      </c>
      <c r="AO159" s="60">
        <f t="shared" si="13"/>
        <v>0</v>
      </c>
      <c r="AP159" s="60">
        <f t="shared" si="14"/>
        <v>0</v>
      </c>
      <c r="AQ159" s="60">
        <f t="shared" si="15"/>
        <v>0</v>
      </c>
      <c r="AR159" s="60">
        <f t="shared" si="16"/>
        <v>0</v>
      </c>
      <c r="AS159" s="60">
        <f t="shared" si="17"/>
        <v>0</v>
      </c>
      <c r="AT159" s="60">
        <f t="shared" si="18"/>
        <v>0</v>
      </c>
      <c r="AU159" s="62">
        <f t="shared" si="28"/>
        <v>0</v>
      </c>
      <c r="AV159" s="63">
        <f t="shared" si="29"/>
        <v>0</v>
      </c>
      <c r="AW159" s="63">
        <f t="shared" si="30"/>
        <v>0</v>
      </c>
      <c r="AX159" s="63">
        <f t="shared" si="31"/>
        <v>0</v>
      </c>
      <c r="AY159" s="63">
        <f t="shared" si="32"/>
        <v>0</v>
      </c>
      <c r="AZ159" s="63">
        <f t="shared" si="33"/>
        <v>0</v>
      </c>
      <c r="BA159" s="63">
        <f t="shared" si="34"/>
        <v>0</v>
      </c>
      <c r="BB159" s="64">
        <f t="shared" si="35"/>
        <v>0</v>
      </c>
      <c r="BC159" s="65">
        <f t="shared" si="21"/>
        <v>0</v>
      </c>
      <c r="BD159" s="66" t="e">
        <f>VLOOKUP(#REF!,'[2]NA JDA Product Hierarchy'!$N:$O,2,0)</f>
        <v>#REF!</v>
      </c>
      <c r="BE159" s="15" t="e">
        <f>VLOOKUP(BD159,[3]PARAMETROS!$AB:$AD,3,0)</f>
        <v>#REF!</v>
      </c>
    </row>
    <row r="160" spans="1:57" s="15" customFormat="1" ht="13.9" hidden="1" customHeight="1" x14ac:dyDescent="0.2">
      <c r="A160" s="47" t="str">
        <f t="shared" si="61"/>
        <v>H2RW03J1311HIGH DEF BLUE</v>
      </c>
      <c r="B160" s="111" t="s">
        <v>105</v>
      </c>
      <c r="C160" s="113">
        <v>44322</v>
      </c>
      <c r="D160" s="113"/>
      <c r="E160" s="50"/>
      <c r="F160" s="106" t="s">
        <v>90</v>
      </c>
      <c r="G160" s="51" t="s">
        <v>316</v>
      </c>
      <c r="H160" s="52" t="s">
        <v>273</v>
      </c>
      <c r="I160" s="53" t="s">
        <v>398</v>
      </c>
      <c r="J160" s="53" t="s">
        <v>399</v>
      </c>
      <c r="K160" s="53" t="s">
        <v>381</v>
      </c>
      <c r="L160" s="53" t="s">
        <v>382</v>
      </c>
      <c r="M160" s="52" t="s">
        <v>334</v>
      </c>
      <c r="N160" s="52" t="s">
        <v>125</v>
      </c>
      <c r="O160" s="54">
        <v>32</v>
      </c>
      <c r="P160" s="52" t="s">
        <v>43</v>
      </c>
      <c r="Q160" s="55">
        <f>IFERROR(VLOOKUP(O160*$Q$10*$R$10,Sheet1!$A$3:$B$81,2,1),0)</f>
        <v>29000</v>
      </c>
      <c r="R160" s="56">
        <f>IFERROR(VLOOKUP(O160*$Q$11*$R$11,Sheet1!$E$3:$F$195,2),0)</f>
        <v>129</v>
      </c>
      <c r="S160" s="54">
        <f t="shared" si="62"/>
        <v>9.92</v>
      </c>
      <c r="T160" s="114">
        <f t="shared" si="23"/>
        <v>0.31</v>
      </c>
      <c r="U160" s="58"/>
      <c r="V160" s="58"/>
      <c r="W160" s="58"/>
      <c r="X160" s="58"/>
      <c r="Y160" s="58"/>
      <c r="Z160" s="58"/>
      <c r="AA160" s="58"/>
      <c r="AB160" s="58"/>
      <c r="AC160" s="58"/>
      <c r="AD160" s="39">
        <f t="shared" si="63"/>
        <v>0</v>
      </c>
      <c r="AE160" s="59">
        <f t="shared" si="6"/>
        <v>0</v>
      </c>
      <c r="AF160" s="60">
        <f t="shared" si="7"/>
        <v>0</v>
      </c>
      <c r="AG160" s="60">
        <f t="shared" si="8"/>
        <v>0</v>
      </c>
      <c r="AH160" s="60">
        <f t="shared" si="9"/>
        <v>0</v>
      </c>
      <c r="AI160" s="60">
        <f t="shared" si="10"/>
        <v>0</v>
      </c>
      <c r="AJ160" s="60">
        <f t="shared" si="11"/>
        <v>0</v>
      </c>
      <c r="AK160" s="60">
        <f t="shared" si="12"/>
        <v>0</v>
      </c>
      <c r="AL160" s="61">
        <f t="shared" si="42"/>
        <v>0</v>
      </c>
      <c r="AM160" s="43">
        <f t="shared" si="26"/>
        <v>0</v>
      </c>
      <c r="AN160" s="46">
        <f t="shared" si="27"/>
        <v>0</v>
      </c>
      <c r="AO160" s="60">
        <f t="shared" si="13"/>
        <v>0</v>
      </c>
      <c r="AP160" s="60">
        <f t="shared" si="14"/>
        <v>0</v>
      </c>
      <c r="AQ160" s="60">
        <f t="shared" si="15"/>
        <v>0</v>
      </c>
      <c r="AR160" s="60">
        <f t="shared" si="16"/>
        <v>0</v>
      </c>
      <c r="AS160" s="60">
        <f t="shared" si="17"/>
        <v>0</v>
      </c>
      <c r="AT160" s="60">
        <f t="shared" si="18"/>
        <v>0</v>
      </c>
      <c r="AU160" s="62">
        <f t="shared" si="28"/>
        <v>0</v>
      </c>
      <c r="AV160" s="63">
        <f t="shared" si="29"/>
        <v>0</v>
      </c>
      <c r="AW160" s="63">
        <f t="shared" si="30"/>
        <v>0</v>
      </c>
      <c r="AX160" s="63">
        <f t="shared" si="31"/>
        <v>0</v>
      </c>
      <c r="AY160" s="63">
        <f t="shared" si="32"/>
        <v>0</v>
      </c>
      <c r="AZ160" s="63">
        <f t="shared" si="33"/>
        <v>0</v>
      </c>
      <c r="BA160" s="63">
        <f t="shared" si="34"/>
        <v>0</v>
      </c>
      <c r="BB160" s="64">
        <f t="shared" si="35"/>
        <v>0</v>
      </c>
      <c r="BC160" s="65">
        <f t="shared" si="21"/>
        <v>0</v>
      </c>
      <c r="BD160" s="66" t="e">
        <f>VLOOKUP(#REF!,'[2]NA JDA Product Hierarchy'!$N:$O,2,0)</f>
        <v>#REF!</v>
      </c>
      <c r="BE160" s="15" t="e">
        <f>VLOOKUP(BD160,[3]PARAMETROS!$AB:$AD,3,0)</f>
        <v>#REF!</v>
      </c>
    </row>
    <row r="161" spans="1:57" s="15" customFormat="1" ht="12.75" hidden="1" customHeight="1" x14ac:dyDescent="0.2">
      <c r="A161" s="47" t="str">
        <f t="shared" si="61"/>
        <v>H2RW03J1311PINK TRIP</v>
      </c>
      <c r="B161" s="111" t="s">
        <v>105</v>
      </c>
      <c r="C161" s="113">
        <v>44322</v>
      </c>
      <c r="D161" s="113"/>
      <c r="E161" s="50"/>
      <c r="F161" s="106" t="s">
        <v>90</v>
      </c>
      <c r="G161" s="51" t="s">
        <v>316</v>
      </c>
      <c r="H161" s="52" t="s">
        <v>273</v>
      </c>
      <c r="I161" s="53" t="s">
        <v>398</v>
      </c>
      <c r="J161" s="53" t="s">
        <v>399</v>
      </c>
      <c r="K161" s="53" t="s">
        <v>138</v>
      </c>
      <c r="L161" s="53" t="s">
        <v>139</v>
      </c>
      <c r="M161" s="52" t="s">
        <v>334</v>
      </c>
      <c r="N161" s="52" t="s">
        <v>125</v>
      </c>
      <c r="O161" s="54">
        <v>32</v>
      </c>
      <c r="P161" s="52" t="s">
        <v>43</v>
      </c>
      <c r="Q161" s="55">
        <f>IFERROR(VLOOKUP(O161*$Q$10*$R$10,Sheet1!$A$3:$B$81,2,1),0)</f>
        <v>29000</v>
      </c>
      <c r="R161" s="56">
        <f>IFERROR(VLOOKUP(O161*$Q$11*$R$11,Sheet1!$E$3:$F$195,2),0)</f>
        <v>129</v>
      </c>
      <c r="S161" s="54">
        <f t="shared" si="62"/>
        <v>9.92</v>
      </c>
      <c r="T161" s="114">
        <f t="shared" si="23"/>
        <v>0.31</v>
      </c>
      <c r="U161" s="58"/>
      <c r="V161" s="58"/>
      <c r="W161" s="58"/>
      <c r="X161" s="58"/>
      <c r="Y161" s="58"/>
      <c r="Z161" s="58"/>
      <c r="AA161" s="58"/>
      <c r="AB161" s="58"/>
      <c r="AC161" s="58"/>
      <c r="AD161" s="39">
        <f t="shared" si="63"/>
        <v>0</v>
      </c>
      <c r="AE161" s="59">
        <f t="shared" si="6"/>
        <v>0</v>
      </c>
      <c r="AF161" s="60">
        <f t="shared" si="7"/>
        <v>0</v>
      </c>
      <c r="AG161" s="60">
        <f t="shared" si="8"/>
        <v>0</v>
      </c>
      <c r="AH161" s="60">
        <f t="shared" si="9"/>
        <v>0</v>
      </c>
      <c r="AI161" s="60">
        <f t="shared" si="10"/>
        <v>0</v>
      </c>
      <c r="AJ161" s="60">
        <f t="shared" si="11"/>
        <v>0</v>
      </c>
      <c r="AK161" s="60">
        <f t="shared" si="12"/>
        <v>0</v>
      </c>
      <c r="AL161" s="61">
        <f t="shared" si="42"/>
        <v>0</v>
      </c>
      <c r="AM161" s="43">
        <f t="shared" si="26"/>
        <v>0</v>
      </c>
      <c r="AN161" s="46">
        <f t="shared" si="27"/>
        <v>0</v>
      </c>
      <c r="AO161" s="60">
        <f t="shared" si="13"/>
        <v>0</v>
      </c>
      <c r="AP161" s="60">
        <f t="shared" si="14"/>
        <v>0</v>
      </c>
      <c r="AQ161" s="60">
        <f t="shared" si="15"/>
        <v>0</v>
      </c>
      <c r="AR161" s="60">
        <f t="shared" si="16"/>
        <v>0</v>
      </c>
      <c r="AS161" s="60">
        <f t="shared" si="17"/>
        <v>0</v>
      </c>
      <c r="AT161" s="60">
        <f t="shared" si="18"/>
        <v>0</v>
      </c>
      <c r="AU161" s="62">
        <f t="shared" si="28"/>
        <v>0</v>
      </c>
      <c r="AV161" s="63">
        <f t="shared" si="29"/>
        <v>0</v>
      </c>
      <c r="AW161" s="63">
        <f t="shared" si="30"/>
        <v>0</v>
      </c>
      <c r="AX161" s="63">
        <f t="shared" si="31"/>
        <v>0</v>
      </c>
      <c r="AY161" s="63">
        <f t="shared" si="32"/>
        <v>0</v>
      </c>
      <c r="AZ161" s="63">
        <f t="shared" si="33"/>
        <v>0</v>
      </c>
      <c r="BA161" s="63">
        <f t="shared" si="34"/>
        <v>0</v>
      </c>
      <c r="BB161" s="64">
        <f t="shared" si="35"/>
        <v>0</v>
      </c>
      <c r="BC161" s="65">
        <f t="shared" si="21"/>
        <v>0</v>
      </c>
      <c r="BD161" s="66" t="e">
        <f>VLOOKUP(#REF!,'[2]NA JDA Product Hierarchy'!$N:$O,2,0)</f>
        <v>#REF!</v>
      </c>
      <c r="BE161" s="15" t="e">
        <f>VLOOKUP(BD161,[3]PARAMETROS!$AB:$AD,3,0)</f>
        <v>#REF!</v>
      </c>
    </row>
    <row r="162" spans="1:57" s="15" customFormat="1" ht="12.75" hidden="1" customHeight="1" x14ac:dyDescent="0.2">
      <c r="A162" s="47" t="str">
        <f t="shared" si="61"/>
        <v>H2RW03J1311SALT WHITE</v>
      </c>
      <c r="B162" s="111" t="s">
        <v>105</v>
      </c>
      <c r="C162" s="113">
        <v>44322</v>
      </c>
      <c r="D162" s="113"/>
      <c r="E162" s="68"/>
      <c r="F162" s="106" t="s">
        <v>90</v>
      </c>
      <c r="G162" s="51" t="s">
        <v>316</v>
      </c>
      <c r="H162" s="52" t="s">
        <v>273</v>
      </c>
      <c r="I162" s="53" t="s">
        <v>398</v>
      </c>
      <c r="J162" s="53" t="s">
        <v>399</v>
      </c>
      <c r="K162" s="53" t="s">
        <v>184</v>
      </c>
      <c r="L162" s="53" t="s">
        <v>185</v>
      </c>
      <c r="M162" s="52" t="s">
        <v>334</v>
      </c>
      <c r="N162" s="52" t="s">
        <v>125</v>
      </c>
      <c r="O162" s="54">
        <v>32</v>
      </c>
      <c r="P162" s="52" t="s">
        <v>43</v>
      </c>
      <c r="Q162" s="55">
        <f>IFERROR(VLOOKUP(O162*$Q$10*$R$10,Sheet1!$A$3:$B$81,2,1),0)</f>
        <v>29000</v>
      </c>
      <c r="R162" s="56">
        <f>IFERROR(VLOOKUP(O162*$Q$11*$R$11,Sheet1!$E$3:$F$195,2),0)</f>
        <v>129</v>
      </c>
      <c r="S162" s="54">
        <f t="shared" si="62"/>
        <v>9.92</v>
      </c>
      <c r="T162" s="114">
        <f t="shared" si="23"/>
        <v>0.31</v>
      </c>
      <c r="U162" s="58"/>
      <c r="V162" s="58"/>
      <c r="W162" s="58"/>
      <c r="X162" s="58"/>
      <c r="Y162" s="58"/>
      <c r="Z162" s="58"/>
      <c r="AA162" s="58"/>
      <c r="AB162" s="58"/>
      <c r="AC162" s="58"/>
      <c r="AD162" s="39">
        <f t="shared" si="63"/>
        <v>0</v>
      </c>
      <c r="AE162" s="59">
        <f t="shared" si="6"/>
        <v>0</v>
      </c>
      <c r="AF162" s="60">
        <f t="shared" si="7"/>
        <v>0</v>
      </c>
      <c r="AG162" s="60">
        <f t="shared" si="8"/>
        <v>0</v>
      </c>
      <c r="AH162" s="60">
        <f t="shared" si="9"/>
        <v>0</v>
      </c>
      <c r="AI162" s="60">
        <f t="shared" si="10"/>
        <v>0</v>
      </c>
      <c r="AJ162" s="60">
        <f t="shared" si="11"/>
        <v>0</v>
      </c>
      <c r="AK162" s="60">
        <f t="shared" si="12"/>
        <v>0</v>
      </c>
      <c r="AL162" s="61">
        <f t="shared" si="42"/>
        <v>0</v>
      </c>
      <c r="AM162" s="43">
        <f t="shared" si="26"/>
        <v>0</v>
      </c>
      <c r="AN162" s="46">
        <f t="shared" si="27"/>
        <v>0</v>
      </c>
      <c r="AO162" s="60">
        <f t="shared" si="13"/>
        <v>0</v>
      </c>
      <c r="AP162" s="60">
        <f t="shared" si="14"/>
        <v>0</v>
      </c>
      <c r="AQ162" s="60">
        <f t="shared" si="15"/>
        <v>0</v>
      </c>
      <c r="AR162" s="60">
        <f t="shared" si="16"/>
        <v>0</v>
      </c>
      <c r="AS162" s="60">
        <f t="shared" si="17"/>
        <v>0</v>
      </c>
      <c r="AT162" s="60">
        <f t="shared" si="18"/>
        <v>0</v>
      </c>
      <c r="AU162" s="62">
        <f t="shared" si="28"/>
        <v>0</v>
      </c>
      <c r="AV162" s="63">
        <f t="shared" si="29"/>
        <v>0</v>
      </c>
      <c r="AW162" s="63">
        <f t="shared" si="30"/>
        <v>0</v>
      </c>
      <c r="AX162" s="63">
        <f t="shared" si="31"/>
        <v>0</v>
      </c>
      <c r="AY162" s="63">
        <f t="shared" si="32"/>
        <v>0</v>
      </c>
      <c r="AZ162" s="63">
        <f t="shared" si="33"/>
        <v>0</v>
      </c>
      <c r="BA162" s="63">
        <f t="shared" si="34"/>
        <v>0</v>
      </c>
      <c r="BB162" s="64">
        <f t="shared" si="35"/>
        <v>0</v>
      </c>
      <c r="BC162" s="65">
        <f t="shared" si="21"/>
        <v>0</v>
      </c>
      <c r="BD162" s="66" t="e">
        <f>VLOOKUP(#REF!,'[2]NA JDA Product Hierarchy'!$N:$O,2,0)</f>
        <v>#REF!</v>
      </c>
      <c r="BE162" s="15" t="e">
        <f>VLOOKUP(BD162,[3]PARAMETROS!$AB:$AD,3,0)</f>
        <v>#REF!</v>
      </c>
    </row>
    <row r="163" spans="1:57" ht="12.75" customHeight="1" x14ac:dyDescent="0.2">
      <c r="A163" s="171" t="str">
        <f t="shared" ref="A163:A164" si="64">I163&amp;K163</f>
        <v>H2RW04KA6W0F01K</v>
      </c>
      <c r="B163" s="222" t="s">
        <v>105</v>
      </c>
      <c r="C163" s="113">
        <v>44322</v>
      </c>
      <c r="D163" s="263">
        <v>44334</v>
      </c>
      <c r="E163" s="270"/>
      <c r="F163" s="161" t="s">
        <v>90</v>
      </c>
      <c r="G163" s="162" t="s">
        <v>316</v>
      </c>
      <c r="H163" s="52" t="s">
        <v>322</v>
      </c>
      <c r="I163" s="163" t="s">
        <v>400</v>
      </c>
      <c r="J163" s="163" t="s">
        <v>401</v>
      </c>
      <c r="K163" s="163" t="s">
        <v>402</v>
      </c>
      <c r="L163" s="163" t="s">
        <v>403</v>
      </c>
      <c r="M163" s="52" t="s">
        <v>278</v>
      </c>
      <c r="N163" s="52" t="s">
        <v>91</v>
      </c>
      <c r="O163" s="164">
        <v>22</v>
      </c>
      <c r="P163" s="159" t="s">
        <v>46</v>
      </c>
      <c r="Q163" s="165">
        <f>IFERROR(VLOOKUP(O163*$Q$10*$R$10,Sheet1!$A$3:$B$81,2,1),0)</f>
        <v>19000</v>
      </c>
      <c r="R163" s="166">
        <f>IFERROR(VLOOKUP(O163*$Q$11*$R$11,Sheet1!$E$3:$F$195,2),0)</f>
        <v>89</v>
      </c>
      <c r="S163" s="164">
        <f t="shared" si="62"/>
        <v>6.82</v>
      </c>
      <c r="T163" s="167">
        <f t="shared" si="23"/>
        <v>0.31</v>
      </c>
      <c r="U163" s="58">
        <v>10</v>
      </c>
      <c r="V163" s="58">
        <v>10</v>
      </c>
      <c r="W163" s="58"/>
      <c r="X163" s="58"/>
      <c r="Y163" s="58"/>
      <c r="Z163" s="58"/>
      <c r="AA163" s="58">
        <v>10</v>
      </c>
      <c r="AB163" s="58"/>
      <c r="AC163" s="58"/>
      <c r="AD163" s="39">
        <f t="shared" si="63"/>
        <v>30</v>
      </c>
      <c r="AE163" s="59">
        <f t="shared" si="6"/>
        <v>204.60000000000002</v>
      </c>
      <c r="AF163" s="60">
        <f t="shared" si="7"/>
        <v>0</v>
      </c>
      <c r="AG163" s="60">
        <f t="shared" si="8"/>
        <v>9</v>
      </c>
      <c r="AH163" s="60">
        <f t="shared" si="9"/>
        <v>11</v>
      </c>
      <c r="AI163" s="60">
        <f t="shared" si="10"/>
        <v>11</v>
      </c>
      <c r="AJ163" s="60">
        <f t="shared" si="11"/>
        <v>0</v>
      </c>
      <c r="AK163" s="60">
        <f t="shared" si="12"/>
        <v>0</v>
      </c>
      <c r="AL163" s="61">
        <f t="shared" si="42"/>
        <v>31</v>
      </c>
      <c r="AM163" s="43">
        <f t="shared" si="26"/>
        <v>0</v>
      </c>
      <c r="AN163" s="46">
        <f t="shared" si="27"/>
        <v>0</v>
      </c>
      <c r="AO163" s="60">
        <f t="shared" si="13"/>
        <v>0</v>
      </c>
      <c r="AP163" s="60">
        <f t="shared" si="14"/>
        <v>0</v>
      </c>
      <c r="AQ163" s="60">
        <f t="shared" si="15"/>
        <v>0</v>
      </c>
      <c r="AR163" s="60">
        <f t="shared" si="16"/>
        <v>0</v>
      </c>
      <c r="AS163" s="60">
        <f t="shared" si="17"/>
        <v>0</v>
      </c>
      <c r="AT163" s="60">
        <f t="shared" si="18"/>
        <v>0</v>
      </c>
      <c r="AU163" s="62">
        <f t="shared" si="28"/>
        <v>0</v>
      </c>
      <c r="AV163" s="168">
        <f t="shared" si="29"/>
        <v>0</v>
      </c>
      <c r="AW163" s="168">
        <f t="shared" si="30"/>
        <v>9</v>
      </c>
      <c r="AX163" s="168">
        <f t="shared" si="31"/>
        <v>11</v>
      </c>
      <c r="AY163" s="168">
        <f t="shared" si="32"/>
        <v>11</v>
      </c>
      <c r="AZ163" s="168">
        <f t="shared" si="33"/>
        <v>0</v>
      </c>
      <c r="BA163" s="168">
        <f t="shared" si="34"/>
        <v>0</v>
      </c>
      <c r="BB163" s="169">
        <f t="shared" si="35"/>
        <v>31</v>
      </c>
      <c r="BC163" s="170">
        <f t="shared" si="21"/>
        <v>211.42000000000002</v>
      </c>
      <c r="BD163" s="172" t="e">
        <f>VLOOKUP(#REF!,'[2]NA JDA Product Hierarchy'!$N:$O,2,0)</f>
        <v>#REF!</v>
      </c>
      <c r="BE163" s="173" t="s">
        <v>74</v>
      </c>
    </row>
    <row r="164" spans="1:57" ht="12.75" customHeight="1" x14ac:dyDescent="0.2">
      <c r="A164" s="171" t="str">
        <f t="shared" si="64"/>
        <v>H2RW04KA6W0F07J</v>
      </c>
      <c r="B164" s="222" t="s">
        <v>105</v>
      </c>
      <c r="C164" s="113">
        <v>44322</v>
      </c>
      <c r="D164" s="263">
        <v>44334</v>
      </c>
      <c r="E164" s="270"/>
      <c r="F164" s="161" t="s">
        <v>90</v>
      </c>
      <c r="G164" s="162" t="s">
        <v>316</v>
      </c>
      <c r="H164" s="52" t="s">
        <v>322</v>
      </c>
      <c r="I164" s="163" t="s">
        <v>400</v>
      </c>
      <c r="J164" s="163" t="s">
        <v>401</v>
      </c>
      <c r="K164" s="163" t="s">
        <v>404</v>
      </c>
      <c r="L164" s="163" t="s">
        <v>405</v>
      </c>
      <c r="M164" s="52" t="s">
        <v>278</v>
      </c>
      <c r="N164" s="52" t="s">
        <v>91</v>
      </c>
      <c r="O164" s="164">
        <v>22</v>
      </c>
      <c r="P164" s="159" t="s">
        <v>46</v>
      </c>
      <c r="Q164" s="165">
        <f>IFERROR(VLOOKUP(O164*$Q$10*$R$10,Sheet1!$A$3:$B$81,2,1),0)</f>
        <v>19000</v>
      </c>
      <c r="R164" s="166">
        <f>IFERROR(VLOOKUP(O164*$Q$11*$R$11,Sheet1!$E$3:$F$195,2),0)</f>
        <v>89</v>
      </c>
      <c r="S164" s="164">
        <f t="shared" si="62"/>
        <v>6.82</v>
      </c>
      <c r="T164" s="167">
        <f t="shared" si="23"/>
        <v>0.31</v>
      </c>
      <c r="U164" s="58">
        <v>10</v>
      </c>
      <c r="V164" s="58">
        <v>10</v>
      </c>
      <c r="W164" s="58"/>
      <c r="X164" s="58"/>
      <c r="Y164" s="58"/>
      <c r="Z164" s="58"/>
      <c r="AA164" s="58">
        <v>10</v>
      </c>
      <c r="AB164" s="58"/>
      <c r="AC164" s="58"/>
      <c r="AD164" s="39">
        <f t="shared" si="63"/>
        <v>30</v>
      </c>
      <c r="AE164" s="59">
        <f t="shared" si="6"/>
        <v>204.60000000000002</v>
      </c>
      <c r="AF164" s="60">
        <f t="shared" si="7"/>
        <v>0</v>
      </c>
      <c r="AG164" s="60">
        <f t="shared" si="8"/>
        <v>9</v>
      </c>
      <c r="AH164" s="60">
        <f t="shared" si="9"/>
        <v>11</v>
      </c>
      <c r="AI164" s="60">
        <f t="shared" si="10"/>
        <v>11</v>
      </c>
      <c r="AJ164" s="60">
        <f t="shared" si="11"/>
        <v>0</v>
      </c>
      <c r="AK164" s="60">
        <f t="shared" si="12"/>
        <v>0</v>
      </c>
      <c r="AL164" s="61">
        <f t="shared" si="42"/>
        <v>31</v>
      </c>
      <c r="AM164" s="43">
        <f t="shared" si="26"/>
        <v>0</v>
      </c>
      <c r="AN164" s="46">
        <f t="shared" si="27"/>
        <v>0</v>
      </c>
      <c r="AO164" s="60">
        <f t="shared" si="13"/>
        <v>0</v>
      </c>
      <c r="AP164" s="60">
        <f t="shared" si="14"/>
        <v>0</v>
      </c>
      <c r="AQ164" s="60">
        <f t="shared" si="15"/>
        <v>0</v>
      </c>
      <c r="AR164" s="60">
        <f t="shared" si="16"/>
        <v>0</v>
      </c>
      <c r="AS164" s="60">
        <f t="shared" si="17"/>
        <v>0</v>
      </c>
      <c r="AT164" s="60">
        <f t="shared" si="18"/>
        <v>0</v>
      </c>
      <c r="AU164" s="62">
        <f t="shared" si="28"/>
        <v>0</v>
      </c>
      <c r="AV164" s="168">
        <f t="shared" si="29"/>
        <v>0</v>
      </c>
      <c r="AW164" s="168">
        <f t="shared" si="30"/>
        <v>9</v>
      </c>
      <c r="AX164" s="168">
        <f t="shared" si="31"/>
        <v>11</v>
      </c>
      <c r="AY164" s="168">
        <f t="shared" si="32"/>
        <v>11</v>
      </c>
      <c r="AZ164" s="168">
        <f t="shared" si="33"/>
        <v>0</v>
      </c>
      <c r="BA164" s="168">
        <f t="shared" si="34"/>
        <v>0</v>
      </c>
      <c r="BB164" s="169">
        <f t="shared" si="35"/>
        <v>31</v>
      </c>
      <c r="BC164" s="170">
        <f t="shared" si="21"/>
        <v>211.42000000000002</v>
      </c>
      <c r="BD164" s="172" t="e">
        <f>VLOOKUP(#REF!,'[2]NA JDA Product Hierarchy'!$N:$O,2,0)</f>
        <v>#REF!</v>
      </c>
      <c r="BE164" s="173" t="e">
        <f>VLOOKUP(BD164,[3]PARAMETROS!$AB:$AD,3,0)</f>
        <v>#REF!</v>
      </c>
    </row>
    <row r="165" spans="1:57" s="15" customFormat="1" ht="12.75" hidden="1" customHeight="1" x14ac:dyDescent="0.2">
      <c r="A165" s="47" t="str">
        <f t="shared" si="61"/>
        <v>H2RW05KACT0BALLET PINK</v>
      </c>
      <c r="B165" s="111" t="s">
        <v>105</v>
      </c>
      <c r="C165" s="113">
        <v>44322</v>
      </c>
      <c r="D165" s="113"/>
      <c r="E165" s="68"/>
      <c r="F165" s="106" t="s">
        <v>90</v>
      </c>
      <c r="G165" s="51" t="s">
        <v>316</v>
      </c>
      <c r="H165" s="52" t="s">
        <v>322</v>
      </c>
      <c r="I165" s="53" t="s">
        <v>406</v>
      </c>
      <c r="J165" s="53" t="s">
        <v>407</v>
      </c>
      <c r="K165" s="53" t="s">
        <v>116</v>
      </c>
      <c r="L165" s="53" t="s">
        <v>117</v>
      </c>
      <c r="M165" s="52" t="s">
        <v>408</v>
      </c>
      <c r="N165" s="52" t="s">
        <v>91</v>
      </c>
      <c r="O165" s="54">
        <v>22</v>
      </c>
      <c r="P165" s="52" t="s">
        <v>43</v>
      </c>
      <c r="Q165" s="55">
        <f>IFERROR(VLOOKUP(O165*$Q$10*$R$10,Sheet1!$A$3:$B$81,2,1),0)</f>
        <v>19000</v>
      </c>
      <c r="R165" s="56">
        <f>IFERROR(VLOOKUP(O165*$Q$11*$R$11,Sheet1!$E$3:$F$195,2),0)</f>
        <v>89</v>
      </c>
      <c r="S165" s="54">
        <f t="shared" si="62"/>
        <v>6.82</v>
      </c>
      <c r="T165" s="114">
        <f t="shared" si="23"/>
        <v>0.31</v>
      </c>
      <c r="U165" s="58"/>
      <c r="V165" s="58"/>
      <c r="W165" s="58"/>
      <c r="X165" s="58"/>
      <c r="Y165" s="58"/>
      <c r="Z165" s="58"/>
      <c r="AA165" s="58"/>
      <c r="AB165" s="58"/>
      <c r="AC165" s="58"/>
      <c r="AD165" s="39">
        <f t="shared" si="63"/>
        <v>0</v>
      </c>
      <c r="AE165" s="59">
        <f t="shared" si="6"/>
        <v>0</v>
      </c>
      <c r="AF165" s="60">
        <f t="shared" si="7"/>
        <v>0</v>
      </c>
      <c r="AG165" s="60">
        <f t="shared" si="8"/>
        <v>0</v>
      </c>
      <c r="AH165" s="60">
        <f t="shared" si="9"/>
        <v>0</v>
      </c>
      <c r="AI165" s="60">
        <f t="shared" si="10"/>
        <v>0</v>
      </c>
      <c r="AJ165" s="60">
        <f t="shared" si="11"/>
        <v>0</v>
      </c>
      <c r="AK165" s="60">
        <f t="shared" si="12"/>
        <v>0</v>
      </c>
      <c r="AL165" s="61">
        <f t="shared" si="42"/>
        <v>0</v>
      </c>
      <c r="AM165" s="43">
        <f t="shared" si="26"/>
        <v>0</v>
      </c>
      <c r="AN165" s="46">
        <f t="shared" si="27"/>
        <v>0</v>
      </c>
      <c r="AO165" s="60">
        <f t="shared" si="13"/>
        <v>0</v>
      </c>
      <c r="AP165" s="60">
        <f t="shared" si="14"/>
        <v>0</v>
      </c>
      <c r="AQ165" s="60">
        <f t="shared" si="15"/>
        <v>0</v>
      </c>
      <c r="AR165" s="60">
        <f t="shared" si="16"/>
        <v>0</v>
      </c>
      <c r="AS165" s="60">
        <f t="shared" si="17"/>
        <v>0</v>
      </c>
      <c r="AT165" s="60">
        <f t="shared" si="18"/>
        <v>0</v>
      </c>
      <c r="AU165" s="62">
        <f t="shared" si="28"/>
        <v>0</v>
      </c>
      <c r="AV165" s="63">
        <f t="shared" si="29"/>
        <v>0</v>
      </c>
      <c r="AW165" s="63">
        <f t="shared" si="30"/>
        <v>0</v>
      </c>
      <c r="AX165" s="63">
        <f t="shared" si="31"/>
        <v>0</v>
      </c>
      <c r="AY165" s="63">
        <f t="shared" si="32"/>
        <v>0</v>
      </c>
      <c r="AZ165" s="63">
        <f t="shared" si="33"/>
        <v>0</v>
      </c>
      <c r="BA165" s="63">
        <f t="shared" si="34"/>
        <v>0</v>
      </c>
      <c r="BB165" s="64">
        <f t="shared" si="35"/>
        <v>0</v>
      </c>
      <c r="BC165" s="65">
        <f t="shared" si="21"/>
        <v>0</v>
      </c>
      <c r="BD165" s="66" t="e">
        <f>VLOOKUP(#REF!,'[2]NA JDA Product Hierarchy'!$N:$O,2,0)</f>
        <v>#REF!</v>
      </c>
      <c r="BE165" s="15" t="e">
        <f>VLOOKUP(BD165,[3]PARAMETROS!$AB:$AD,3,0)</f>
        <v>#REF!</v>
      </c>
    </row>
    <row r="166" spans="1:57" s="15" customFormat="1" ht="12.75" hidden="1" customHeight="1" x14ac:dyDescent="0.2">
      <c r="A166" s="47" t="str">
        <f t="shared" si="61"/>
        <v>H2RW05KACT0SMART BLUE</v>
      </c>
      <c r="B166" s="111" t="s">
        <v>105</v>
      </c>
      <c r="C166" s="113">
        <v>44322</v>
      </c>
      <c r="D166" s="113"/>
      <c r="E166" s="68"/>
      <c r="F166" s="106" t="s">
        <v>90</v>
      </c>
      <c r="G166" s="51" t="s">
        <v>316</v>
      </c>
      <c r="H166" s="52" t="s">
        <v>322</v>
      </c>
      <c r="I166" s="53" t="s">
        <v>406</v>
      </c>
      <c r="J166" s="53" t="s">
        <v>407</v>
      </c>
      <c r="K166" s="53" t="s">
        <v>364</v>
      </c>
      <c r="L166" s="53" t="s">
        <v>365</v>
      </c>
      <c r="M166" s="52" t="s">
        <v>408</v>
      </c>
      <c r="N166" s="52" t="s">
        <v>91</v>
      </c>
      <c r="O166" s="54">
        <v>22</v>
      </c>
      <c r="P166" s="52" t="s">
        <v>43</v>
      </c>
      <c r="Q166" s="55">
        <f>IFERROR(VLOOKUP(O166*$Q$10*$R$10,Sheet1!$A$3:$B$81,2,1),0)</f>
        <v>19000</v>
      </c>
      <c r="R166" s="56">
        <f>IFERROR(VLOOKUP(O166*$Q$11*$R$11,Sheet1!$E$3:$F$195,2),0)</f>
        <v>89</v>
      </c>
      <c r="S166" s="54">
        <f t="shared" si="62"/>
        <v>6.82</v>
      </c>
      <c r="T166" s="114">
        <f t="shared" si="23"/>
        <v>0.31</v>
      </c>
      <c r="U166" s="58"/>
      <c r="V166" s="58"/>
      <c r="W166" s="58"/>
      <c r="X166" s="58"/>
      <c r="Y166" s="58"/>
      <c r="Z166" s="58"/>
      <c r="AA166" s="58"/>
      <c r="AB166" s="58"/>
      <c r="AC166" s="58"/>
      <c r="AD166" s="39">
        <f t="shared" si="63"/>
        <v>0</v>
      </c>
      <c r="AE166" s="59">
        <f t="shared" si="6"/>
        <v>0</v>
      </c>
      <c r="AF166" s="60">
        <f t="shared" si="7"/>
        <v>0</v>
      </c>
      <c r="AG166" s="60">
        <f t="shared" si="8"/>
        <v>0</v>
      </c>
      <c r="AH166" s="60">
        <f t="shared" si="9"/>
        <v>0</v>
      </c>
      <c r="AI166" s="60">
        <f t="shared" si="10"/>
        <v>0</v>
      </c>
      <c r="AJ166" s="60">
        <f t="shared" si="11"/>
        <v>0</v>
      </c>
      <c r="AK166" s="60">
        <f t="shared" si="12"/>
        <v>0</v>
      </c>
      <c r="AL166" s="61">
        <f t="shared" si="42"/>
        <v>0</v>
      </c>
      <c r="AM166" s="43">
        <f t="shared" si="26"/>
        <v>0</v>
      </c>
      <c r="AN166" s="46">
        <f t="shared" si="27"/>
        <v>0</v>
      </c>
      <c r="AO166" s="60">
        <f t="shared" si="13"/>
        <v>0</v>
      </c>
      <c r="AP166" s="60">
        <f t="shared" si="14"/>
        <v>0</v>
      </c>
      <c r="AQ166" s="60">
        <f t="shared" si="15"/>
        <v>0</v>
      </c>
      <c r="AR166" s="60">
        <f t="shared" si="16"/>
        <v>0</v>
      </c>
      <c r="AS166" s="60">
        <f t="shared" si="17"/>
        <v>0</v>
      </c>
      <c r="AT166" s="60">
        <f t="shared" si="18"/>
        <v>0</v>
      </c>
      <c r="AU166" s="62">
        <f t="shared" si="28"/>
        <v>0</v>
      </c>
      <c r="AV166" s="63">
        <f t="shared" si="29"/>
        <v>0</v>
      </c>
      <c r="AW166" s="63">
        <f t="shared" si="30"/>
        <v>0</v>
      </c>
      <c r="AX166" s="63">
        <f t="shared" si="31"/>
        <v>0</v>
      </c>
      <c r="AY166" s="63">
        <f t="shared" si="32"/>
        <v>0</v>
      </c>
      <c r="AZ166" s="63">
        <f t="shared" si="33"/>
        <v>0</v>
      </c>
      <c r="BA166" s="63">
        <f t="shared" si="34"/>
        <v>0</v>
      </c>
      <c r="BB166" s="64">
        <f t="shared" si="35"/>
        <v>0</v>
      </c>
      <c r="BC166" s="65">
        <f t="shared" si="21"/>
        <v>0</v>
      </c>
      <c r="BD166" s="66" t="e">
        <f>VLOOKUP(#REF!,'[2]NA JDA Product Hierarchy'!$N:$O,2,0)</f>
        <v>#REF!</v>
      </c>
      <c r="BE166" s="15" t="e">
        <f>VLOOKUP(BD166,[3]PARAMETROS!$AB:$AD,3,0)</f>
        <v>#REF!</v>
      </c>
    </row>
    <row r="167" spans="1:57" s="15" customFormat="1" ht="12.75" hidden="1" customHeight="1" x14ac:dyDescent="0.2">
      <c r="A167" s="47" t="str">
        <f t="shared" si="61"/>
        <v>H2RW06J1300BLUE AND WHITE STRIPES</v>
      </c>
      <c r="B167" s="111" t="s">
        <v>105</v>
      </c>
      <c r="C167" s="113">
        <v>44322</v>
      </c>
      <c r="D167" s="113"/>
      <c r="E167" s="50"/>
      <c r="F167" s="106" t="s">
        <v>90</v>
      </c>
      <c r="G167" s="51" t="s">
        <v>316</v>
      </c>
      <c r="H167" s="52" t="s">
        <v>273</v>
      </c>
      <c r="I167" s="53" t="s">
        <v>409</v>
      </c>
      <c r="J167" s="53" t="s">
        <v>410</v>
      </c>
      <c r="K167" s="53" t="s">
        <v>411</v>
      </c>
      <c r="L167" s="53" t="s">
        <v>412</v>
      </c>
      <c r="M167" s="52" t="s">
        <v>173</v>
      </c>
      <c r="N167" s="52" t="s">
        <v>125</v>
      </c>
      <c r="O167" s="54">
        <v>36</v>
      </c>
      <c r="P167" s="52" t="s">
        <v>43</v>
      </c>
      <c r="Q167" s="55">
        <f>IFERROR(VLOOKUP(O167*$Q$10*$R$10,Sheet1!$A$3:$B$81,2,1),0)</f>
        <v>29000</v>
      </c>
      <c r="R167" s="56">
        <f>IFERROR(VLOOKUP(O167*$Q$11*$R$11,Sheet1!$E$3:$F$195,2),0)</f>
        <v>149</v>
      </c>
      <c r="S167" s="54">
        <f t="shared" si="62"/>
        <v>11.16</v>
      </c>
      <c r="T167" s="114">
        <f t="shared" si="23"/>
        <v>0.31</v>
      </c>
      <c r="U167" s="58"/>
      <c r="V167" s="58"/>
      <c r="W167" s="58"/>
      <c r="X167" s="58"/>
      <c r="Y167" s="58"/>
      <c r="Z167" s="58"/>
      <c r="AA167" s="58"/>
      <c r="AB167" s="58"/>
      <c r="AC167" s="58"/>
      <c r="AD167" s="39">
        <f t="shared" si="63"/>
        <v>0</v>
      </c>
      <c r="AE167" s="59">
        <f t="shared" si="6"/>
        <v>0</v>
      </c>
      <c r="AF167" s="60">
        <f t="shared" si="7"/>
        <v>0</v>
      </c>
      <c r="AG167" s="60">
        <f t="shared" si="8"/>
        <v>0</v>
      </c>
      <c r="AH167" s="60">
        <f t="shared" si="9"/>
        <v>0</v>
      </c>
      <c r="AI167" s="60">
        <f t="shared" si="10"/>
        <v>0</v>
      </c>
      <c r="AJ167" s="60">
        <f t="shared" si="11"/>
        <v>0</v>
      </c>
      <c r="AK167" s="60">
        <f t="shared" si="12"/>
        <v>0</v>
      </c>
      <c r="AL167" s="61">
        <f t="shared" si="42"/>
        <v>0</v>
      </c>
      <c r="AM167" s="43">
        <f t="shared" si="26"/>
        <v>0</v>
      </c>
      <c r="AN167" s="46">
        <f t="shared" si="27"/>
        <v>0</v>
      </c>
      <c r="AO167" s="60">
        <f t="shared" si="13"/>
        <v>0</v>
      </c>
      <c r="AP167" s="60">
        <f t="shared" si="14"/>
        <v>0</v>
      </c>
      <c r="AQ167" s="60">
        <f t="shared" si="15"/>
        <v>0</v>
      </c>
      <c r="AR167" s="60">
        <f t="shared" si="16"/>
        <v>0</v>
      </c>
      <c r="AS167" s="60">
        <f t="shared" si="17"/>
        <v>0</v>
      </c>
      <c r="AT167" s="60">
        <f t="shared" si="18"/>
        <v>0</v>
      </c>
      <c r="AU167" s="62">
        <f t="shared" si="28"/>
        <v>0</v>
      </c>
      <c r="AV167" s="63">
        <f t="shared" si="29"/>
        <v>0</v>
      </c>
      <c r="AW167" s="63">
        <f t="shared" si="30"/>
        <v>0</v>
      </c>
      <c r="AX167" s="63">
        <f t="shared" si="31"/>
        <v>0</v>
      </c>
      <c r="AY167" s="63">
        <f t="shared" si="32"/>
        <v>0</v>
      </c>
      <c r="AZ167" s="63">
        <f t="shared" si="33"/>
        <v>0</v>
      </c>
      <c r="BA167" s="63">
        <f t="shared" si="34"/>
        <v>0</v>
      </c>
      <c r="BB167" s="64">
        <f t="shared" si="35"/>
        <v>0</v>
      </c>
      <c r="BC167" s="65">
        <f t="shared" si="21"/>
        <v>0</v>
      </c>
      <c r="BD167" s="66" t="e">
        <f>VLOOKUP(#REF!,'[2]NA JDA Product Hierarchy'!$N:$O,2,0)</f>
        <v>#REF!</v>
      </c>
      <c r="BE167" s="15" t="e">
        <f>VLOOKUP(BD167,[3]PARAMETROS!$AB:$AD,3,0)</f>
        <v>#REF!</v>
      </c>
    </row>
    <row r="168" spans="1:57" s="15" customFormat="1" ht="12.75" hidden="1" customHeight="1" x14ac:dyDescent="0.2">
      <c r="A168" s="47" t="str">
        <f t="shared" si="61"/>
        <v>H2RW06J1300MICRO STRIPE WHITE PINK</v>
      </c>
      <c r="B168" s="111" t="s">
        <v>105</v>
      </c>
      <c r="C168" s="113">
        <v>44322</v>
      </c>
      <c r="D168" s="113"/>
      <c r="E168" s="50"/>
      <c r="F168" s="106" t="s">
        <v>90</v>
      </c>
      <c r="G168" s="51" t="s">
        <v>316</v>
      </c>
      <c r="H168" s="52" t="s">
        <v>273</v>
      </c>
      <c r="I168" s="53" t="s">
        <v>409</v>
      </c>
      <c r="J168" s="53" t="s">
        <v>410</v>
      </c>
      <c r="K168" s="53" t="s">
        <v>413</v>
      </c>
      <c r="L168" s="53" t="s">
        <v>414</v>
      </c>
      <c r="M168" s="52" t="s">
        <v>173</v>
      </c>
      <c r="N168" s="52" t="s">
        <v>125</v>
      </c>
      <c r="O168" s="54">
        <v>36</v>
      </c>
      <c r="P168" s="52" t="s">
        <v>43</v>
      </c>
      <c r="Q168" s="55">
        <f>IFERROR(VLOOKUP(O168*$Q$10*$R$10,Sheet1!$A$3:$B$81,2,1),0)</f>
        <v>29000</v>
      </c>
      <c r="R168" s="56">
        <f>IFERROR(VLOOKUP(O168*$Q$11*$R$11,Sheet1!$E$3:$F$195,2),0)</f>
        <v>149</v>
      </c>
      <c r="S168" s="54">
        <f t="shared" si="62"/>
        <v>11.16</v>
      </c>
      <c r="T168" s="114">
        <f t="shared" si="23"/>
        <v>0.31</v>
      </c>
      <c r="U168" s="58"/>
      <c r="V168" s="58"/>
      <c r="W168" s="58"/>
      <c r="X168" s="58"/>
      <c r="Y168" s="58"/>
      <c r="Z168" s="58"/>
      <c r="AA168" s="58"/>
      <c r="AB168" s="58"/>
      <c r="AC168" s="58"/>
      <c r="AD168" s="39">
        <f t="shared" si="63"/>
        <v>0</v>
      </c>
      <c r="AE168" s="59">
        <f t="shared" si="6"/>
        <v>0</v>
      </c>
      <c r="AF168" s="60">
        <f t="shared" si="7"/>
        <v>0</v>
      </c>
      <c r="AG168" s="60">
        <f t="shared" si="8"/>
        <v>0</v>
      </c>
      <c r="AH168" s="60">
        <f t="shared" si="9"/>
        <v>0</v>
      </c>
      <c r="AI168" s="60">
        <f t="shared" si="10"/>
        <v>0</v>
      </c>
      <c r="AJ168" s="60">
        <f t="shared" si="11"/>
        <v>0</v>
      </c>
      <c r="AK168" s="60">
        <f t="shared" si="12"/>
        <v>0</v>
      </c>
      <c r="AL168" s="61">
        <f t="shared" si="42"/>
        <v>0</v>
      </c>
      <c r="AM168" s="43">
        <f t="shared" si="26"/>
        <v>0</v>
      </c>
      <c r="AN168" s="46">
        <f t="shared" si="27"/>
        <v>0</v>
      </c>
      <c r="AO168" s="60">
        <f t="shared" si="13"/>
        <v>0</v>
      </c>
      <c r="AP168" s="60">
        <f t="shared" si="14"/>
        <v>0</v>
      </c>
      <c r="AQ168" s="60">
        <f t="shared" si="15"/>
        <v>0</v>
      </c>
      <c r="AR168" s="60">
        <f t="shared" si="16"/>
        <v>0</v>
      </c>
      <c r="AS168" s="60">
        <f t="shared" si="17"/>
        <v>0</v>
      </c>
      <c r="AT168" s="60">
        <f t="shared" si="18"/>
        <v>0</v>
      </c>
      <c r="AU168" s="62">
        <f t="shared" si="28"/>
        <v>0</v>
      </c>
      <c r="AV168" s="63">
        <f t="shared" si="29"/>
        <v>0</v>
      </c>
      <c r="AW168" s="63">
        <f t="shared" si="30"/>
        <v>0</v>
      </c>
      <c r="AX168" s="63">
        <f t="shared" si="31"/>
        <v>0</v>
      </c>
      <c r="AY168" s="63">
        <f t="shared" si="32"/>
        <v>0</v>
      </c>
      <c r="AZ168" s="63">
        <f t="shared" si="33"/>
        <v>0</v>
      </c>
      <c r="BA168" s="63">
        <f t="shared" si="34"/>
        <v>0</v>
      </c>
      <c r="BB168" s="64">
        <f t="shared" si="35"/>
        <v>0</v>
      </c>
      <c r="BC168" s="65">
        <f t="shared" si="21"/>
        <v>0</v>
      </c>
      <c r="BD168" s="66" t="e">
        <f>VLOOKUP(#REF!,'[2]NA JDA Product Hierarchy'!$N:$O,2,0)</f>
        <v>#REF!</v>
      </c>
      <c r="BE168" s="15" t="e">
        <f>VLOOKUP(BD168,[3]PARAMETROS!$AB:$AD,3,0)</f>
        <v>#REF!</v>
      </c>
    </row>
    <row r="169" spans="1:57" s="15" customFormat="1" ht="12.75" hidden="1" customHeight="1" x14ac:dyDescent="0.2">
      <c r="A169" s="47" t="str">
        <f t="shared" si="61"/>
        <v>H2RW07KB030BLUE AND WHITE STRIPES</v>
      </c>
      <c r="B169" s="111" t="s">
        <v>105</v>
      </c>
      <c r="C169" s="113">
        <v>44322</v>
      </c>
      <c r="D169" s="113"/>
      <c r="E169" s="50"/>
      <c r="F169" s="106" t="s">
        <v>90</v>
      </c>
      <c r="G169" s="51" t="s">
        <v>316</v>
      </c>
      <c r="H169" s="52" t="s">
        <v>395</v>
      </c>
      <c r="I169" s="53" t="s">
        <v>415</v>
      </c>
      <c r="J169" s="53" t="s">
        <v>416</v>
      </c>
      <c r="K169" s="53" t="s">
        <v>411</v>
      </c>
      <c r="L169" s="53" t="s">
        <v>412</v>
      </c>
      <c r="M169" s="52" t="s">
        <v>417</v>
      </c>
      <c r="N169" s="52" t="s">
        <v>125</v>
      </c>
      <c r="O169" s="54">
        <v>46</v>
      </c>
      <c r="P169" s="52" t="s">
        <v>43</v>
      </c>
      <c r="Q169" s="55">
        <f>IFERROR(VLOOKUP(O169*$Q$10*$R$10,Sheet1!$A$3:$B$81,2,1),0)</f>
        <v>39000</v>
      </c>
      <c r="R169" s="56">
        <f>IFERROR(VLOOKUP(O169*$Q$11*$R$11,Sheet1!$E$3:$F$195,2),0)</f>
        <v>189</v>
      </c>
      <c r="S169" s="54">
        <f t="shared" si="62"/>
        <v>14.26</v>
      </c>
      <c r="T169" s="114">
        <f t="shared" si="23"/>
        <v>0.31</v>
      </c>
      <c r="U169" s="58"/>
      <c r="V169" s="58"/>
      <c r="W169" s="58"/>
      <c r="X169" s="58"/>
      <c r="Y169" s="58"/>
      <c r="Z169" s="58"/>
      <c r="AA169" s="58"/>
      <c r="AB169" s="58"/>
      <c r="AC169" s="58"/>
      <c r="AD169" s="39">
        <f t="shared" si="63"/>
        <v>0</v>
      </c>
      <c r="AE169" s="59">
        <f t="shared" si="6"/>
        <v>0</v>
      </c>
      <c r="AF169" s="60">
        <f t="shared" si="7"/>
        <v>0</v>
      </c>
      <c r="AG169" s="60">
        <f t="shared" si="8"/>
        <v>0</v>
      </c>
      <c r="AH169" s="60">
        <f t="shared" si="9"/>
        <v>0</v>
      </c>
      <c r="AI169" s="60">
        <f t="shared" si="10"/>
        <v>0</v>
      </c>
      <c r="AJ169" s="60">
        <f t="shared" si="11"/>
        <v>0</v>
      </c>
      <c r="AK169" s="60">
        <f t="shared" si="12"/>
        <v>0</v>
      </c>
      <c r="AL169" s="61">
        <f t="shared" si="42"/>
        <v>0</v>
      </c>
      <c r="AM169" s="43">
        <f t="shared" si="26"/>
        <v>0</v>
      </c>
      <c r="AN169" s="46">
        <f t="shared" si="27"/>
        <v>0</v>
      </c>
      <c r="AO169" s="60">
        <f t="shared" si="13"/>
        <v>0</v>
      </c>
      <c r="AP169" s="60">
        <f t="shared" si="14"/>
        <v>0</v>
      </c>
      <c r="AQ169" s="60">
        <f t="shared" si="15"/>
        <v>0</v>
      </c>
      <c r="AR169" s="60">
        <f t="shared" si="16"/>
        <v>0</v>
      </c>
      <c r="AS169" s="60">
        <f t="shared" si="17"/>
        <v>0</v>
      </c>
      <c r="AT169" s="60">
        <f t="shared" si="18"/>
        <v>0</v>
      </c>
      <c r="AU169" s="62">
        <f t="shared" si="28"/>
        <v>0</v>
      </c>
      <c r="AV169" s="63">
        <f t="shared" si="29"/>
        <v>0</v>
      </c>
      <c r="AW169" s="63">
        <f t="shared" si="30"/>
        <v>0</v>
      </c>
      <c r="AX169" s="63">
        <f t="shared" si="31"/>
        <v>0</v>
      </c>
      <c r="AY169" s="63">
        <f t="shared" si="32"/>
        <v>0</v>
      </c>
      <c r="AZ169" s="63">
        <f t="shared" si="33"/>
        <v>0</v>
      </c>
      <c r="BA169" s="63">
        <f t="shared" si="34"/>
        <v>0</v>
      </c>
      <c r="BB169" s="64">
        <f t="shared" si="35"/>
        <v>0</v>
      </c>
      <c r="BC169" s="65">
        <f t="shared" si="21"/>
        <v>0</v>
      </c>
      <c r="BD169" s="66" t="e">
        <f>VLOOKUP(#REF!,'[2]NA JDA Product Hierarchy'!$N:$O,2,0)</f>
        <v>#REF!</v>
      </c>
      <c r="BE169" s="15" t="e">
        <f>VLOOKUP(BD169,[3]PARAMETROS!$AB:$AD,3,0)</f>
        <v>#REF!</v>
      </c>
    </row>
    <row r="170" spans="1:57" s="15" customFormat="1" ht="12.75" hidden="1" customHeight="1" x14ac:dyDescent="0.2">
      <c r="A170" s="47" t="str">
        <f t="shared" si="61"/>
        <v>H2RW07KB030MICRO STRIPE WHITE PINK</v>
      </c>
      <c r="B170" s="111" t="s">
        <v>105</v>
      </c>
      <c r="C170" s="113">
        <v>44322</v>
      </c>
      <c r="D170" s="113"/>
      <c r="E170" s="50"/>
      <c r="F170" s="106" t="s">
        <v>90</v>
      </c>
      <c r="G170" s="51" t="s">
        <v>316</v>
      </c>
      <c r="H170" s="52" t="s">
        <v>395</v>
      </c>
      <c r="I170" s="53" t="s">
        <v>415</v>
      </c>
      <c r="J170" s="53" t="s">
        <v>416</v>
      </c>
      <c r="K170" s="53" t="s">
        <v>413</v>
      </c>
      <c r="L170" s="53" t="s">
        <v>414</v>
      </c>
      <c r="M170" s="52" t="s">
        <v>417</v>
      </c>
      <c r="N170" s="52" t="s">
        <v>125</v>
      </c>
      <c r="O170" s="54">
        <v>46</v>
      </c>
      <c r="P170" s="52" t="s">
        <v>43</v>
      </c>
      <c r="Q170" s="55">
        <f>IFERROR(VLOOKUP(O170*$Q$10*$R$10,Sheet1!$A$3:$B$81,2,1),0)</f>
        <v>39000</v>
      </c>
      <c r="R170" s="56">
        <f>IFERROR(VLOOKUP(O170*$Q$11*$R$11,Sheet1!$E$3:$F$195,2),0)</f>
        <v>189</v>
      </c>
      <c r="S170" s="54">
        <f t="shared" si="62"/>
        <v>14.26</v>
      </c>
      <c r="T170" s="114">
        <f t="shared" si="23"/>
        <v>0.31</v>
      </c>
      <c r="U170" s="58"/>
      <c r="V170" s="58"/>
      <c r="W170" s="58"/>
      <c r="X170" s="58"/>
      <c r="Y170" s="58"/>
      <c r="Z170" s="58"/>
      <c r="AA170" s="58"/>
      <c r="AB170" s="58"/>
      <c r="AC170" s="58"/>
      <c r="AD170" s="39">
        <f t="shared" si="63"/>
        <v>0</v>
      </c>
      <c r="AE170" s="59">
        <f t="shared" si="6"/>
        <v>0</v>
      </c>
      <c r="AF170" s="60">
        <f t="shared" si="7"/>
        <v>0</v>
      </c>
      <c r="AG170" s="60">
        <f t="shared" si="8"/>
        <v>0</v>
      </c>
      <c r="AH170" s="60">
        <f t="shared" si="9"/>
        <v>0</v>
      </c>
      <c r="AI170" s="60">
        <f t="shared" si="10"/>
        <v>0</v>
      </c>
      <c r="AJ170" s="60">
        <f t="shared" si="11"/>
        <v>0</v>
      </c>
      <c r="AK170" s="60">
        <f t="shared" si="12"/>
        <v>0</v>
      </c>
      <c r="AL170" s="61">
        <f t="shared" si="42"/>
        <v>0</v>
      </c>
      <c r="AM170" s="43">
        <f t="shared" si="26"/>
        <v>0</v>
      </c>
      <c r="AN170" s="46">
        <f t="shared" si="27"/>
        <v>0</v>
      </c>
      <c r="AO170" s="60">
        <f t="shared" si="13"/>
        <v>0</v>
      </c>
      <c r="AP170" s="60">
        <f t="shared" si="14"/>
        <v>0</v>
      </c>
      <c r="AQ170" s="60">
        <f t="shared" si="15"/>
        <v>0</v>
      </c>
      <c r="AR170" s="60">
        <f t="shared" si="16"/>
        <v>0</v>
      </c>
      <c r="AS170" s="60">
        <f t="shared" si="17"/>
        <v>0</v>
      </c>
      <c r="AT170" s="60">
        <f t="shared" si="18"/>
        <v>0</v>
      </c>
      <c r="AU170" s="62">
        <f t="shared" si="28"/>
        <v>0</v>
      </c>
      <c r="AV170" s="63">
        <f t="shared" si="29"/>
        <v>0</v>
      </c>
      <c r="AW170" s="63">
        <f t="shared" si="30"/>
        <v>0</v>
      </c>
      <c r="AX170" s="63">
        <f t="shared" si="31"/>
        <v>0</v>
      </c>
      <c r="AY170" s="63">
        <f t="shared" si="32"/>
        <v>0</v>
      </c>
      <c r="AZ170" s="63">
        <f t="shared" si="33"/>
        <v>0</v>
      </c>
      <c r="BA170" s="63">
        <f t="shared" si="34"/>
        <v>0</v>
      </c>
      <c r="BB170" s="64">
        <f t="shared" si="35"/>
        <v>0</v>
      </c>
      <c r="BC170" s="65">
        <f t="shared" si="21"/>
        <v>0</v>
      </c>
      <c r="BD170" s="66" t="e">
        <f>VLOOKUP(#REF!,'[2]NA JDA Product Hierarchy'!$N:$O,2,0)</f>
        <v>#REF!</v>
      </c>
      <c r="BE170" s="15" t="e">
        <f>VLOOKUP(BD170,[3]PARAMETROS!$AB:$AD,3,0)</f>
        <v>#REF!</v>
      </c>
    </row>
    <row r="171" spans="1:57" s="15" customFormat="1" ht="12.75" hidden="1" customHeight="1" x14ac:dyDescent="0.2">
      <c r="A171" s="47" t="str">
        <f t="shared" si="61"/>
        <v>H2RW08KA6W0WHITE BIRDS ON BLUE</v>
      </c>
      <c r="B171" s="111" t="s">
        <v>105</v>
      </c>
      <c r="C171" s="113">
        <v>44322</v>
      </c>
      <c r="D171" s="113"/>
      <c r="E171" s="50"/>
      <c r="F171" s="106" t="s">
        <v>90</v>
      </c>
      <c r="G171" s="51" t="s">
        <v>316</v>
      </c>
      <c r="H171" s="52" t="s">
        <v>322</v>
      </c>
      <c r="I171" s="53" t="s">
        <v>418</v>
      </c>
      <c r="J171" s="53" t="s">
        <v>419</v>
      </c>
      <c r="K171" s="53" t="s">
        <v>420</v>
      </c>
      <c r="L171" s="53" t="s">
        <v>421</v>
      </c>
      <c r="M171" s="52" t="s">
        <v>278</v>
      </c>
      <c r="N171" s="52" t="s">
        <v>91</v>
      </c>
      <c r="O171" s="54">
        <v>29</v>
      </c>
      <c r="P171" s="52" t="s">
        <v>43</v>
      </c>
      <c r="Q171" s="55">
        <f>IFERROR(VLOOKUP(O171*$Q$10*$R$10,Sheet1!$A$3:$B$81,2,1),0)</f>
        <v>19000</v>
      </c>
      <c r="R171" s="56">
        <f>IFERROR(VLOOKUP(O171*$Q$11*$R$11,Sheet1!$E$3:$F$195,2),0)</f>
        <v>119</v>
      </c>
      <c r="S171" s="54">
        <f t="shared" si="62"/>
        <v>8.99</v>
      </c>
      <c r="T171" s="114">
        <f t="shared" si="23"/>
        <v>0.31</v>
      </c>
      <c r="U171" s="58"/>
      <c r="V171" s="58"/>
      <c r="W171" s="58"/>
      <c r="X171" s="58"/>
      <c r="Y171" s="58"/>
      <c r="Z171" s="58"/>
      <c r="AA171" s="58"/>
      <c r="AB171" s="58"/>
      <c r="AC171" s="58"/>
      <c r="AD171" s="39">
        <f t="shared" si="63"/>
        <v>0</v>
      </c>
      <c r="AE171" s="59">
        <f t="shared" si="6"/>
        <v>0</v>
      </c>
      <c r="AF171" s="60">
        <f t="shared" si="7"/>
        <v>0</v>
      </c>
      <c r="AG171" s="60">
        <f t="shared" si="8"/>
        <v>0</v>
      </c>
      <c r="AH171" s="60">
        <f t="shared" si="9"/>
        <v>0</v>
      </c>
      <c r="AI171" s="60">
        <f t="shared" si="10"/>
        <v>0</v>
      </c>
      <c r="AJ171" s="60">
        <f t="shared" si="11"/>
        <v>0</v>
      </c>
      <c r="AK171" s="60">
        <f t="shared" si="12"/>
        <v>0</v>
      </c>
      <c r="AL171" s="61">
        <f t="shared" si="42"/>
        <v>0</v>
      </c>
      <c r="AM171" s="43">
        <f t="shared" si="26"/>
        <v>0</v>
      </c>
      <c r="AN171" s="46">
        <f t="shared" si="27"/>
        <v>0</v>
      </c>
      <c r="AO171" s="60">
        <f t="shared" si="13"/>
        <v>0</v>
      </c>
      <c r="AP171" s="60">
        <f t="shared" si="14"/>
        <v>0</v>
      </c>
      <c r="AQ171" s="60">
        <f t="shared" si="15"/>
        <v>0</v>
      </c>
      <c r="AR171" s="60">
        <f t="shared" si="16"/>
        <v>0</v>
      </c>
      <c r="AS171" s="60">
        <f t="shared" si="17"/>
        <v>0</v>
      </c>
      <c r="AT171" s="60">
        <f t="shared" si="18"/>
        <v>0</v>
      </c>
      <c r="AU171" s="62">
        <f t="shared" si="28"/>
        <v>0</v>
      </c>
      <c r="AV171" s="63">
        <f t="shared" si="29"/>
        <v>0</v>
      </c>
      <c r="AW171" s="63">
        <f t="shared" si="30"/>
        <v>0</v>
      </c>
      <c r="AX171" s="63">
        <f t="shared" si="31"/>
        <v>0</v>
      </c>
      <c r="AY171" s="63">
        <f t="shared" si="32"/>
        <v>0</v>
      </c>
      <c r="AZ171" s="63">
        <f t="shared" si="33"/>
        <v>0</v>
      </c>
      <c r="BA171" s="63">
        <f t="shared" si="34"/>
        <v>0</v>
      </c>
      <c r="BB171" s="64">
        <f t="shared" si="35"/>
        <v>0</v>
      </c>
      <c r="BC171" s="65">
        <f t="shared" si="21"/>
        <v>0</v>
      </c>
      <c r="BD171" s="66" t="e">
        <f>VLOOKUP(#REF!,'[2]NA JDA Product Hierarchy'!$N:$O,2,0)</f>
        <v>#REF!</v>
      </c>
      <c r="BE171" s="15" t="e">
        <f>VLOOKUP(BD171,[3]PARAMETROS!$AB:$AD,3,0)</f>
        <v>#REF!</v>
      </c>
    </row>
    <row r="172" spans="1:57" s="15" customFormat="1" ht="12.75" hidden="1" customHeight="1" x14ac:dyDescent="0.2">
      <c r="A172" s="47" t="str">
        <f t="shared" si="61"/>
        <v>H2RW08KA6W0WHITE BIRDS ON PINK</v>
      </c>
      <c r="B172" s="111" t="s">
        <v>105</v>
      </c>
      <c r="C172" s="113">
        <v>44322</v>
      </c>
      <c r="D172" s="113"/>
      <c r="E172" s="50"/>
      <c r="F172" s="106" t="s">
        <v>90</v>
      </c>
      <c r="G172" s="51" t="s">
        <v>316</v>
      </c>
      <c r="H172" s="52" t="s">
        <v>322</v>
      </c>
      <c r="I172" s="53" t="s">
        <v>418</v>
      </c>
      <c r="J172" s="53" t="s">
        <v>419</v>
      </c>
      <c r="K172" s="53" t="s">
        <v>422</v>
      </c>
      <c r="L172" s="53" t="s">
        <v>423</v>
      </c>
      <c r="M172" s="52" t="s">
        <v>278</v>
      </c>
      <c r="N172" s="52" t="s">
        <v>91</v>
      </c>
      <c r="O172" s="54">
        <v>29</v>
      </c>
      <c r="P172" s="52" t="s">
        <v>43</v>
      </c>
      <c r="Q172" s="55">
        <f>IFERROR(VLOOKUP(O172*$Q$10*$R$10,Sheet1!$A$3:$B$81,2,1),0)</f>
        <v>19000</v>
      </c>
      <c r="R172" s="56">
        <f>IFERROR(VLOOKUP(O172*$Q$11*$R$11,Sheet1!$E$3:$F$195,2),0)</f>
        <v>119</v>
      </c>
      <c r="S172" s="54">
        <f t="shared" si="62"/>
        <v>8.99</v>
      </c>
      <c r="T172" s="114">
        <f t="shared" si="23"/>
        <v>0.31</v>
      </c>
      <c r="U172" s="58"/>
      <c r="V172" s="58"/>
      <c r="W172" s="58"/>
      <c r="X172" s="58"/>
      <c r="Y172" s="58"/>
      <c r="Z172" s="58"/>
      <c r="AA172" s="58"/>
      <c r="AB172" s="58"/>
      <c r="AC172" s="58"/>
      <c r="AD172" s="39">
        <f t="shared" si="63"/>
        <v>0</v>
      </c>
      <c r="AE172" s="59">
        <f t="shared" si="6"/>
        <v>0</v>
      </c>
      <c r="AF172" s="60">
        <f t="shared" si="7"/>
        <v>0</v>
      </c>
      <c r="AG172" s="60">
        <f t="shared" si="8"/>
        <v>0</v>
      </c>
      <c r="AH172" s="60">
        <f t="shared" si="9"/>
        <v>0</v>
      </c>
      <c r="AI172" s="60">
        <f t="shared" si="10"/>
        <v>0</v>
      </c>
      <c r="AJ172" s="60">
        <f t="shared" si="11"/>
        <v>0</v>
      </c>
      <c r="AK172" s="60">
        <f t="shared" si="12"/>
        <v>0</v>
      </c>
      <c r="AL172" s="61">
        <f t="shared" si="42"/>
        <v>0</v>
      </c>
      <c r="AM172" s="43">
        <f t="shared" si="26"/>
        <v>0</v>
      </c>
      <c r="AN172" s="46">
        <f t="shared" si="27"/>
        <v>0</v>
      </c>
      <c r="AO172" s="60">
        <f t="shared" si="13"/>
        <v>0</v>
      </c>
      <c r="AP172" s="60">
        <f t="shared" si="14"/>
        <v>0</v>
      </c>
      <c r="AQ172" s="60">
        <f t="shared" si="15"/>
        <v>0</v>
      </c>
      <c r="AR172" s="60">
        <f t="shared" si="16"/>
        <v>0</v>
      </c>
      <c r="AS172" s="60">
        <f t="shared" si="17"/>
        <v>0</v>
      </c>
      <c r="AT172" s="60">
        <f t="shared" si="18"/>
        <v>0</v>
      </c>
      <c r="AU172" s="62">
        <f t="shared" si="28"/>
        <v>0</v>
      </c>
      <c r="AV172" s="63">
        <f t="shared" si="29"/>
        <v>0</v>
      </c>
      <c r="AW172" s="63">
        <f t="shared" si="30"/>
        <v>0</v>
      </c>
      <c r="AX172" s="63">
        <f t="shared" si="31"/>
        <v>0</v>
      </c>
      <c r="AY172" s="63">
        <f t="shared" si="32"/>
        <v>0</v>
      </c>
      <c r="AZ172" s="63">
        <f t="shared" si="33"/>
        <v>0</v>
      </c>
      <c r="BA172" s="63">
        <f t="shared" si="34"/>
        <v>0</v>
      </c>
      <c r="BB172" s="64">
        <f t="shared" si="35"/>
        <v>0</v>
      </c>
      <c r="BC172" s="65">
        <f t="shared" si="21"/>
        <v>0</v>
      </c>
      <c r="BD172" s="66" t="e">
        <f>VLOOKUP(#REF!,'[2]NA JDA Product Hierarchy'!$N:$O,2,0)</f>
        <v>#REF!</v>
      </c>
      <c r="BE172" s="15" t="e">
        <f>VLOOKUP(BD172,[3]PARAMETROS!$AB:$AD,3,0)</f>
        <v>#REF!</v>
      </c>
    </row>
    <row r="173" spans="1:57" s="15" customFormat="1" ht="12.75" hidden="1" customHeight="1" x14ac:dyDescent="0.2">
      <c r="A173" s="47" t="str">
        <f t="shared" si="61"/>
        <v>H2RW09KAE10BLUE CLOUD PRINT</v>
      </c>
      <c r="B173" s="111" t="s">
        <v>105</v>
      </c>
      <c r="C173" s="113">
        <v>44322</v>
      </c>
      <c r="D173" s="113"/>
      <c r="E173" s="50"/>
      <c r="F173" s="106" t="s">
        <v>90</v>
      </c>
      <c r="G173" s="51" t="s">
        <v>316</v>
      </c>
      <c r="H173" s="52" t="s">
        <v>395</v>
      </c>
      <c r="I173" s="53" t="s">
        <v>424</v>
      </c>
      <c r="J173" s="53" t="s">
        <v>425</v>
      </c>
      <c r="K173" s="53" t="s">
        <v>426</v>
      </c>
      <c r="L173" s="53" t="s">
        <v>427</v>
      </c>
      <c r="M173" s="52" t="s">
        <v>428</v>
      </c>
      <c r="N173" s="52" t="s">
        <v>125</v>
      </c>
      <c r="O173" s="54">
        <v>42</v>
      </c>
      <c r="P173" s="52" t="s">
        <v>43</v>
      </c>
      <c r="Q173" s="55">
        <f>IFERROR(VLOOKUP(O173*$Q$10*$R$10,Sheet1!$A$3:$B$81,2,1),0)</f>
        <v>29000</v>
      </c>
      <c r="R173" s="56">
        <f>IFERROR(VLOOKUP(O173*$Q$11*$R$11,Sheet1!$E$3:$F$195,2),0)</f>
        <v>169</v>
      </c>
      <c r="S173" s="54">
        <f t="shared" si="62"/>
        <v>13.02</v>
      </c>
      <c r="T173" s="114">
        <f t="shared" si="23"/>
        <v>0.31</v>
      </c>
      <c r="U173" s="58"/>
      <c r="V173" s="58"/>
      <c r="W173" s="58"/>
      <c r="X173" s="58"/>
      <c r="Y173" s="58"/>
      <c r="Z173" s="58"/>
      <c r="AA173" s="58"/>
      <c r="AB173" s="58"/>
      <c r="AC173" s="58"/>
      <c r="AD173" s="39">
        <f t="shared" si="63"/>
        <v>0</v>
      </c>
      <c r="AE173" s="59">
        <f t="shared" si="6"/>
        <v>0</v>
      </c>
      <c r="AF173" s="60">
        <f t="shared" si="7"/>
        <v>0</v>
      </c>
      <c r="AG173" s="60">
        <f t="shared" si="8"/>
        <v>0</v>
      </c>
      <c r="AH173" s="60">
        <f t="shared" si="9"/>
        <v>0</v>
      </c>
      <c r="AI173" s="60">
        <f t="shared" si="10"/>
        <v>0</v>
      </c>
      <c r="AJ173" s="60">
        <f t="shared" si="11"/>
        <v>0</v>
      </c>
      <c r="AK173" s="60">
        <f t="shared" si="12"/>
        <v>0</v>
      </c>
      <c r="AL173" s="61">
        <f t="shared" si="42"/>
        <v>0</v>
      </c>
      <c r="AM173" s="43">
        <f t="shared" si="26"/>
        <v>0</v>
      </c>
      <c r="AN173" s="46">
        <f t="shared" si="27"/>
        <v>0</v>
      </c>
      <c r="AO173" s="60">
        <f t="shared" si="13"/>
        <v>0</v>
      </c>
      <c r="AP173" s="60">
        <f t="shared" si="14"/>
        <v>0</v>
      </c>
      <c r="AQ173" s="60">
        <f t="shared" si="15"/>
        <v>0</v>
      </c>
      <c r="AR173" s="60">
        <f t="shared" si="16"/>
        <v>0</v>
      </c>
      <c r="AS173" s="60">
        <f t="shared" si="17"/>
        <v>0</v>
      </c>
      <c r="AT173" s="60">
        <f t="shared" si="18"/>
        <v>0</v>
      </c>
      <c r="AU173" s="62">
        <f t="shared" si="28"/>
        <v>0</v>
      </c>
      <c r="AV173" s="63">
        <f t="shared" si="29"/>
        <v>0</v>
      </c>
      <c r="AW173" s="63">
        <f t="shared" si="30"/>
        <v>0</v>
      </c>
      <c r="AX173" s="63">
        <f t="shared" si="31"/>
        <v>0</v>
      </c>
      <c r="AY173" s="63">
        <f t="shared" si="32"/>
        <v>0</v>
      </c>
      <c r="AZ173" s="63">
        <f t="shared" si="33"/>
        <v>0</v>
      </c>
      <c r="BA173" s="63">
        <f t="shared" si="34"/>
        <v>0</v>
      </c>
      <c r="BB173" s="64">
        <f t="shared" si="35"/>
        <v>0</v>
      </c>
      <c r="BC173" s="65">
        <f t="shared" si="21"/>
        <v>0</v>
      </c>
      <c r="BD173" s="66" t="e">
        <f>VLOOKUP(#REF!,'[2]NA JDA Product Hierarchy'!$N:$O,2,0)</f>
        <v>#REF!</v>
      </c>
      <c r="BE173" s="15" t="e">
        <f>VLOOKUP(BD173,[3]PARAMETROS!$AB:$AD,3,0)</f>
        <v>#REF!</v>
      </c>
    </row>
    <row r="174" spans="1:57" s="15" customFormat="1" ht="12.75" hidden="1" customHeight="1" x14ac:dyDescent="0.2">
      <c r="A174" s="47" t="str">
        <f t="shared" si="61"/>
        <v>H2RW09KAE10PINK CLOUD/CLOUD GREY</v>
      </c>
      <c r="B174" s="111" t="s">
        <v>105</v>
      </c>
      <c r="C174" s="113">
        <v>44322</v>
      </c>
      <c r="D174" s="113"/>
      <c r="E174" s="50"/>
      <c r="F174" s="106" t="s">
        <v>90</v>
      </c>
      <c r="G174" s="51" t="s">
        <v>316</v>
      </c>
      <c r="H174" s="52" t="s">
        <v>395</v>
      </c>
      <c r="I174" s="53" t="s">
        <v>424</v>
      </c>
      <c r="J174" s="53" t="s">
        <v>425</v>
      </c>
      <c r="K174" s="53" t="s">
        <v>429</v>
      </c>
      <c r="L174" s="53" t="s">
        <v>430</v>
      </c>
      <c r="M174" s="52" t="s">
        <v>428</v>
      </c>
      <c r="N174" s="52" t="s">
        <v>125</v>
      </c>
      <c r="O174" s="54">
        <v>42</v>
      </c>
      <c r="P174" s="52" t="s">
        <v>43</v>
      </c>
      <c r="Q174" s="55">
        <f>IFERROR(VLOOKUP(O174*$Q$10*$R$10,Sheet1!$A$3:$B$81,2,1),0)</f>
        <v>29000</v>
      </c>
      <c r="R174" s="56">
        <f>IFERROR(VLOOKUP(O174*$Q$11*$R$11,Sheet1!$E$3:$F$195,2),0)</f>
        <v>169</v>
      </c>
      <c r="S174" s="54">
        <f t="shared" si="62"/>
        <v>13.02</v>
      </c>
      <c r="T174" s="114">
        <f t="shared" si="23"/>
        <v>0.31</v>
      </c>
      <c r="U174" s="58"/>
      <c r="V174" s="58"/>
      <c r="W174" s="58"/>
      <c r="X174" s="58"/>
      <c r="Y174" s="58"/>
      <c r="Z174" s="58"/>
      <c r="AA174" s="58"/>
      <c r="AB174" s="58"/>
      <c r="AC174" s="58"/>
      <c r="AD174" s="39">
        <f t="shared" si="63"/>
        <v>0</v>
      </c>
      <c r="AE174" s="59">
        <f t="shared" si="6"/>
        <v>0</v>
      </c>
      <c r="AF174" s="60">
        <f t="shared" si="7"/>
        <v>0</v>
      </c>
      <c r="AG174" s="60">
        <f t="shared" si="8"/>
        <v>0</v>
      </c>
      <c r="AH174" s="60">
        <f t="shared" si="9"/>
        <v>0</v>
      </c>
      <c r="AI174" s="60">
        <f t="shared" si="10"/>
        <v>0</v>
      </c>
      <c r="AJ174" s="60">
        <f t="shared" si="11"/>
        <v>0</v>
      </c>
      <c r="AK174" s="60">
        <f t="shared" si="12"/>
        <v>0</v>
      </c>
      <c r="AL174" s="61">
        <f t="shared" si="42"/>
        <v>0</v>
      </c>
      <c r="AM174" s="43">
        <f t="shared" si="26"/>
        <v>0</v>
      </c>
      <c r="AN174" s="46">
        <f t="shared" si="27"/>
        <v>0</v>
      </c>
      <c r="AO174" s="60">
        <f t="shared" si="13"/>
        <v>0</v>
      </c>
      <c r="AP174" s="60">
        <f t="shared" si="14"/>
        <v>0</v>
      </c>
      <c r="AQ174" s="60">
        <f t="shared" si="15"/>
        <v>0</v>
      </c>
      <c r="AR174" s="60">
        <f t="shared" si="16"/>
        <v>0</v>
      </c>
      <c r="AS174" s="60">
        <f t="shared" si="17"/>
        <v>0</v>
      </c>
      <c r="AT174" s="60">
        <f t="shared" si="18"/>
        <v>0</v>
      </c>
      <c r="AU174" s="62">
        <f t="shared" si="28"/>
        <v>0</v>
      </c>
      <c r="AV174" s="63">
        <f t="shared" si="29"/>
        <v>0</v>
      </c>
      <c r="AW174" s="63">
        <f t="shared" si="30"/>
        <v>0</v>
      </c>
      <c r="AX174" s="63">
        <f t="shared" si="31"/>
        <v>0</v>
      </c>
      <c r="AY174" s="63">
        <f t="shared" si="32"/>
        <v>0</v>
      </c>
      <c r="AZ174" s="63">
        <f t="shared" si="33"/>
        <v>0</v>
      </c>
      <c r="BA174" s="63">
        <f t="shared" si="34"/>
        <v>0</v>
      </c>
      <c r="BB174" s="64">
        <f t="shared" si="35"/>
        <v>0</v>
      </c>
      <c r="BC174" s="65">
        <f t="shared" si="21"/>
        <v>0</v>
      </c>
      <c r="BD174" s="66" t="e">
        <f>VLOOKUP(#REF!,'[2]NA JDA Product Hierarchy'!$N:$O,2,0)</f>
        <v>#REF!</v>
      </c>
      <c r="BE174" s="15" t="e">
        <f>VLOOKUP(BD174,[3]PARAMETROS!$AB:$AD,3,0)</f>
        <v>#REF!</v>
      </c>
    </row>
    <row r="175" spans="1:57" s="15" customFormat="1" ht="12.75" hidden="1" customHeight="1" x14ac:dyDescent="0.2">
      <c r="A175" s="47" t="str">
        <f t="shared" si="61"/>
        <v>H2RW10J1311WHITE BLUE AND GREY BLOCKING</v>
      </c>
      <c r="B175" s="111" t="s">
        <v>105</v>
      </c>
      <c r="C175" s="113">
        <v>44322</v>
      </c>
      <c r="D175" s="113"/>
      <c r="E175" s="50"/>
      <c r="F175" s="106" t="s">
        <v>90</v>
      </c>
      <c r="G175" s="51" t="s">
        <v>316</v>
      </c>
      <c r="H175" s="52" t="s">
        <v>395</v>
      </c>
      <c r="I175" s="53" t="s">
        <v>431</v>
      </c>
      <c r="J175" s="53" t="s">
        <v>432</v>
      </c>
      <c r="K175" s="53" t="s">
        <v>433</v>
      </c>
      <c r="L175" s="53" t="s">
        <v>434</v>
      </c>
      <c r="M175" s="52" t="s">
        <v>334</v>
      </c>
      <c r="N175" s="52" t="s">
        <v>125</v>
      </c>
      <c r="O175" s="54">
        <v>39</v>
      </c>
      <c r="P175" s="52" t="s">
        <v>43</v>
      </c>
      <c r="Q175" s="55">
        <f>IFERROR(VLOOKUP(O175*$Q$10*$R$10,Sheet1!$A$3:$B$81,2,1),0)</f>
        <v>29000</v>
      </c>
      <c r="R175" s="56">
        <f>IFERROR(VLOOKUP(O175*$Q$11*$R$11,Sheet1!$E$3:$F$195,2),0)</f>
        <v>159</v>
      </c>
      <c r="S175" s="54">
        <f t="shared" si="62"/>
        <v>12.09</v>
      </c>
      <c r="T175" s="114">
        <f t="shared" si="23"/>
        <v>0.31</v>
      </c>
      <c r="U175" s="58"/>
      <c r="V175" s="58"/>
      <c r="W175" s="58"/>
      <c r="X175" s="58"/>
      <c r="Y175" s="58"/>
      <c r="Z175" s="58"/>
      <c r="AA175" s="58"/>
      <c r="AB175" s="58"/>
      <c r="AC175" s="58"/>
      <c r="AD175" s="39">
        <f t="shared" si="63"/>
        <v>0</v>
      </c>
      <c r="AE175" s="59">
        <f t="shared" si="6"/>
        <v>0</v>
      </c>
      <c r="AF175" s="60">
        <f t="shared" si="7"/>
        <v>0</v>
      </c>
      <c r="AG175" s="60">
        <f t="shared" si="8"/>
        <v>0</v>
      </c>
      <c r="AH175" s="60">
        <f t="shared" si="9"/>
        <v>0</v>
      </c>
      <c r="AI175" s="60">
        <f t="shared" si="10"/>
        <v>0</v>
      </c>
      <c r="AJ175" s="60">
        <f t="shared" si="11"/>
        <v>0</v>
      </c>
      <c r="AK175" s="60">
        <f t="shared" si="12"/>
        <v>0</v>
      </c>
      <c r="AL175" s="61">
        <f t="shared" si="42"/>
        <v>0</v>
      </c>
      <c r="AM175" s="43">
        <f t="shared" si="26"/>
        <v>0</v>
      </c>
      <c r="AN175" s="46">
        <f t="shared" si="27"/>
        <v>0</v>
      </c>
      <c r="AO175" s="60">
        <f t="shared" si="13"/>
        <v>0</v>
      </c>
      <c r="AP175" s="60">
        <f t="shared" si="14"/>
        <v>0</v>
      </c>
      <c r="AQ175" s="60">
        <f t="shared" si="15"/>
        <v>0</v>
      </c>
      <c r="AR175" s="60">
        <f t="shared" si="16"/>
        <v>0</v>
      </c>
      <c r="AS175" s="60">
        <f t="shared" si="17"/>
        <v>0</v>
      </c>
      <c r="AT175" s="60">
        <f t="shared" si="18"/>
        <v>0</v>
      </c>
      <c r="AU175" s="62">
        <f t="shared" si="28"/>
        <v>0</v>
      </c>
      <c r="AV175" s="63">
        <f t="shared" si="29"/>
        <v>0</v>
      </c>
      <c r="AW175" s="63">
        <f t="shared" si="30"/>
        <v>0</v>
      </c>
      <c r="AX175" s="63">
        <f t="shared" si="31"/>
        <v>0</v>
      </c>
      <c r="AY175" s="63">
        <f t="shared" si="32"/>
        <v>0</v>
      </c>
      <c r="AZ175" s="63">
        <f t="shared" si="33"/>
        <v>0</v>
      </c>
      <c r="BA175" s="63">
        <f t="shared" si="34"/>
        <v>0</v>
      </c>
      <c r="BB175" s="64">
        <f t="shared" si="35"/>
        <v>0</v>
      </c>
      <c r="BC175" s="65">
        <f t="shared" si="21"/>
        <v>0</v>
      </c>
      <c r="BD175" s="66" t="e">
        <f>VLOOKUP(#REF!,'[2]NA JDA Product Hierarchy'!$N:$O,2,0)</f>
        <v>#REF!</v>
      </c>
      <c r="BE175" s="15" t="e">
        <f>VLOOKUP(BD175,[3]PARAMETROS!$AB:$AD,3,0)</f>
        <v>#REF!</v>
      </c>
    </row>
    <row r="176" spans="1:57" s="15" customFormat="1" ht="12.75" hidden="1" customHeight="1" x14ac:dyDescent="0.2">
      <c r="A176" s="47" t="str">
        <f t="shared" si="61"/>
        <v>H2RW10J1311WHITE PINK COMBO</v>
      </c>
      <c r="B176" s="111" t="s">
        <v>105</v>
      </c>
      <c r="C176" s="113">
        <v>44322</v>
      </c>
      <c r="D176" s="113"/>
      <c r="E176" s="50"/>
      <c r="F176" s="106" t="s">
        <v>90</v>
      </c>
      <c r="G176" s="51" t="s">
        <v>316</v>
      </c>
      <c r="H176" s="52" t="s">
        <v>395</v>
      </c>
      <c r="I176" s="53" t="s">
        <v>431</v>
      </c>
      <c r="J176" s="53" t="s">
        <v>432</v>
      </c>
      <c r="K176" s="53" t="s">
        <v>435</v>
      </c>
      <c r="L176" s="53" t="s">
        <v>436</v>
      </c>
      <c r="M176" s="52" t="s">
        <v>334</v>
      </c>
      <c r="N176" s="52" t="s">
        <v>125</v>
      </c>
      <c r="O176" s="54">
        <v>39</v>
      </c>
      <c r="P176" s="52" t="s">
        <v>43</v>
      </c>
      <c r="Q176" s="55">
        <f>IFERROR(VLOOKUP(O176*$Q$10*$R$10,Sheet1!$A$3:$B$81,2,1),0)</f>
        <v>29000</v>
      </c>
      <c r="R176" s="56">
        <f>IFERROR(VLOOKUP(O176*$Q$11*$R$11,Sheet1!$E$3:$F$195,2),0)</f>
        <v>159</v>
      </c>
      <c r="S176" s="54">
        <f t="shared" si="62"/>
        <v>12.09</v>
      </c>
      <c r="T176" s="114">
        <f t="shared" si="23"/>
        <v>0.31</v>
      </c>
      <c r="U176" s="58"/>
      <c r="V176" s="58"/>
      <c r="W176" s="58"/>
      <c r="X176" s="58"/>
      <c r="Y176" s="58"/>
      <c r="Z176" s="58"/>
      <c r="AA176" s="58"/>
      <c r="AB176" s="58"/>
      <c r="AC176" s="58"/>
      <c r="AD176" s="39">
        <f t="shared" si="63"/>
        <v>0</v>
      </c>
      <c r="AE176" s="59">
        <f t="shared" si="6"/>
        <v>0</v>
      </c>
      <c r="AF176" s="60">
        <f t="shared" si="7"/>
        <v>0</v>
      </c>
      <c r="AG176" s="60">
        <f t="shared" si="8"/>
        <v>0</v>
      </c>
      <c r="AH176" s="60">
        <f t="shared" si="9"/>
        <v>0</v>
      </c>
      <c r="AI176" s="60">
        <f t="shared" si="10"/>
        <v>0</v>
      </c>
      <c r="AJ176" s="60">
        <f t="shared" si="11"/>
        <v>0</v>
      </c>
      <c r="AK176" s="60">
        <f t="shared" si="12"/>
        <v>0</v>
      </c>
      <c r="AL176" s="61">
        <f t="shared" si="42"/>
        <v>0</v>
      </c>
      <c r="AM176" s="43">
        <f t="shared" si="26"/>
        <v>0</v>
      </c>
      <c r="AN176" s="46">
        <f t="shared" si="27"/>
        <v>0</v>
      </c>
      <c r="AO176" s="60">
        <f t="shared" si="13"/>
        <v>0</v>
      </c>
      <c r="AP176" s="60">
        <f t="shared" si="14"/>
        <v>0</v>
      </c>
      <c r="AQ176" s="60">
        <f t="shared" si="15"/>
        <v>0</v>
      </c>
      <c r="AR176" s="60">
        <f t="shared" si="16"/>
        <v>0</v>
      </c>
      <c r="AS176" s="60">
        <f t="shared" si="17"/>
        <v>0</v>
      </c>
      <c r="AT176" s="60">
        <f t="shared" si="18"/>
        <v>0</v>
      </c>
      <c r="AU176" s="62">
        <f t="shared" si="28"/>
        <v>0</v>
      </c>
      <c r="AV176" s="63">
        <f t="shared" si="29"/>
        <v>0</v>
      </c>
      <c r="AW176" s="63">
        <f t="shared" si="30"/>
        <v>0</v>
      </c>
      <c r="AX176" s="63">
        <f t="shared" si="31"/>
        <v>0</v>
      </c>
      <c r="AY176" s="63">
        <f t="shared" si="32"/>
        <v>0</v>
      </c>
      <c r="AZ176" s="63">
        <f t="shared" si="33"/>
        <v>0</v>
      </c>
      <c r="BA176" s="63">
        <f t="shared" si="34"/>
        <v>0</v>
      </c>
      <c r="BB176" s="64">
        <f t="shared" si="35"/>
        <v>0</v>
      </c>
      <c r="BC176" s="65">
        <f t="shared" si="21"/>
        <v>0</v>
      </c>
      <c r="BD176" s="66" t="e">
        <f>VLOOKUP(#REF!,'[2]NA JDA Product Hierarchy'!$N:$O,2,0)</f>
        <v>#REF!</v>
      </c>
      <c r="BE176" s="15" t="e">
        <f>VLOOKUP(BD176,[3]PARAMETROS!$AB:$AD,3,0)</f>
        <v>#REF!</v>
      </c>
    </row>
    <row r="177" spans="1:57" s="15" customFormat="1" ht="12.75" hidden="1" customHeight="1" x14ac:dyDescent="0.2">
      <c r="A177" s="47" t="str">
        <f t="shared" si="61"/>
        <v>H2RW12KAE10BLUE CLOUD PRINT</v>
      </c>
      <c r="B177" s="111" t="s">
        <v>105</v>
      </c>
      <c r="C177" s="113">
        <v>44322</v>
      </c>
      <c r="D177" s="113"/>
      <c r="E177" s="50"/>
      <c r="F177" s="106" t="s">
        <v>90</v>
      </c>
      <c r="G177" s="51" t="s">
        <v>316</v>
      </c>
      <c r="H177" s="52" t="s">
        <v>317</v>
      </c>
      <c r="I177" s="53" t="s">
        <v>437</v>
      </c>
      <c r="J177" s="53" t="s">
        <v>392</v>
      </c>
      <c r="K177" s="53" t="s">
        <v>426</v>
      </c>
      <c r="L177" s="53" t="s">
        <v>427</v>
      </c>
      <c r="M177" s="52" t="s">
        <v>428</v>
      </c>
      <c r="N177" s="52" t="s">
        <v>125</v>
      </c>
      <c r="O177" s="54">
        <v>26</v>
      </c>
      <c r="P177" s="52" t="s">
        <v>43</v>
      </c>
      <c r="Q177" s="55">
        <f>IFERROR(VLOOKUP(O177*$Q$10*$R$10,Sheet1!$A$3:$B$81,2,1),0)</f>
        <v>19000</v>
      </c>
      <c r="R177" s="56">
        <f>IFERROR(VLOOKUP(O177*$Q$11*$R$11,Sheet1!$E$3:$F$195,2),0)</f>
        <v>109</v>
      </c>
      <c r="S177" s="54">
        <f t="shared" si="62"/>
        <v>8.06</v>
      </c>
      <c r="T177" s="114">
        <f t="shared" si="23"/>
        <v>0.31</v>
      </c>
      <c r="U177" s="58"/>
      <c r="V177" s="58"/>
      <c r="W177" s="58"/>
      <c r="X177" s="58"/>
      <c r="Y177" s="58"/>
      <c r="Z177" s="58"/>
      <c r="AA177" s="58"/>
      <c r="AB177" s="58"/>
      <c r="AC177" s="58"/>
      <c r="AD177" s="39">
        <f t="shared" si="63"/>
        <v>0</v>
      </c>
      <c r="AE177" s="59">
        <f t="shared" si="6"/>
        <v>0</v>
      </c>
      <c r="AF177" s="60">
        <f t="shared" si="7"/>
        <v>0</v>
      </c>
      <c r="AG177" s="60">
        <f t="shared" si="8"/>
        <v>0</v>
      </c>
      <c r="AH177" s="60">
        <f t="shared" si="9"/>
        <v>0</v>
      </c>
      <c r="AI177" s="60">
        <f t="shared" si="10"/>
        <v>0</v>
      </c>
      <c r="AJ177" s="60">
        <f t="shared" si="11"/>
        <v>0</v>
      </c>
      <c r="AK177" s="60">
        <f t="shared" si="12"/>
        <v>0</v>
      </c>
      <c r="AL177" s="61">
        <f t="shared" si="42"/>
        <v>0</v>
      </c>
      <c r="AM177" s="43">
        <f t="shared" si="26"/>
        <v>0</v>
      </c>
      <c r="AN177" s="46">
        <f t="shared" si="27"/>
        <v>0</v>
      </c>
      <c r="AO177" s="60">
        <f t="shared" si="13"/>
        <v>0</v>
      </c>
      <c r="AP177" s="60">
        <f t="shared" si="14"/>
        <v>0</v>
      </c>
      <c r="AQ177" s="60">
        <f t="shared" si="15"/>
        <v>0</v>
      </c>
      <c r="AR177" s="60">
        <f t="shared" si="16"/>
        <v>0</v>
      </c>
      <c r="AS177" s="60">
        <f t="shared" si="17"/>
        <v>0</v>
      </c>
      <c r="AT177" s="60">
        <f t="shared" si="18"/>
        <v>0</v>
      </c>
      <c r="AU177" s="62">
        <f t="shared" si="28"/>
        <v>0</v>
      </c>
      <c r="AV177" s="63">
        <f t="shared" si="29"/>
        <v>0</v>
      </c>
      <c r="AW177" s="63">
        <f t="shared" si="30"/>
        <v>0</v>
      </c>
      <c r="AX177" s="63">
        <f t="shared" si="31"/>
        <v>0</v>
      </c>
      <c r="AY177" s="63">
        <f t="shared" si="32"/>
        <v>0</v>
      </c>
      <c r="AZ177" s="63">
        <f t="shared" si="33"/>
        <v>0</v>
      </c>
      <c r="BA177" s="63">
        <f t="shared" si="34"/>
        <v>0</v>
      </c>
      <c r="BB177" s="64">
        <f t="shared" si="35"/>
        <v>0</v>
      </c>
      <c r="BC177" s="65">
        <f t="shared" si="21"/>
        <v>0</v>
      </c>
      <c r="BD177" s="66" t="e">
        <f>VLOOKUP(#REF!,'[2]NA JDA Product Hierarchy'!$N:$O,2,0)</f>
        <v>#REF!</v>
      </c>
      <c r="BE177" s="15" t="e">
        <f>VLOOKUP(BD177,[3]PARAMETROS!$AB:$AD,3,0)</f>
        <v>#REF!</v>
      </c>
    </row>
    <row r="178" spans="1:57" s="15" customFormat="1" ht="12.75" hidden="1" customHeight="1" x14ac:dyDescent="0.2">
      <c r="A178" s="47" t="str">
        <f t="shared" si="61"/>
        <v>H2RW12KAE10PINK CLOUD/CLOUD GREY</v>
      </c>
      <c r="B178" s="111" t="s">
        <v>105</v>
      </c>
      <c r="C178" s="113">
        <v>44322</v>
      </c>
      <c r="D178" s="113"/>
      <c r="E178" s="50"/>
      <c r="F178" s="106" t="s">
        <v>90</v>
      </c>
      <c r="G178" s="51" t="s">
        <v>316</v>
      </c>
      <c r="H178" s="52" t="s">
        <v>317</v>
      </c>
      <c r="I178" s="53" t="s">
        <v>437</v>
      </c>
      <c r="J178" s="53" t="s">
        <v>392</v>
      </c>
      <c r="K178" s="53" t="s">
        <v>429</v>
      </c>
      <c r="L178" s="53" t="s">
        <v>430</v>
      </c>
      <c r="M178" s="52" t="s">
        <v>428</v>
      </c>
      <c r="N178" s="52" t="s">
        <v>125</v>
      </c>
      <c r="O178" s="54">
        <v>26</v>
      </c>
      <c r="P178" s="52" t="s">
        <v>43</v>
      </c>
      <c r="Q178" s="55">
        <f>IFERROR(VLOOKUP(O178*$Q$10*$R$10,Sheet1!$A$3:$B$81,2,1),0)</f>
        <v>19000</v>
      </c>
      <c r="R178" s="56">
        <f>IFERROR(VLOOKUP(O178*$Q$11*$R$11,Sheet1!$E$3:$F$195,2),0)</f>
        <v>109</v>
      </c>
      <c r="S178" s="54">
        <f t="shared" si="62"/>
        <v>8.06</v>
      </c>
      <c r="T178" s="114">
        <f t="shared" si="23"/>
        <v>0.31</v>
      </c>
      <c r="U178" s="58"/>
      <c r="V178" s="58"/>
      <c r="W178" s="58"/>
      <c r="X178" s="58"/>
      <c r="Y178" s="58"/>
      <c r="Z178" s="58"/>
      <c r="AA178" s="58"/>
      <c r="AB178" s="58"/>
      <c r="AC178" s="58"/>
      <c r="AD178" s="39">
        <f t="shared" si="63"/>
        <v>0</v>
      </c>
      <c r="AE178" s="59">
        <f t="shared" si="6"/>
        <v>0</v>
      </c>
      <c r="AF178" s="60">
        <f t="shared" si="7"/>
        <v>0</v>
      </c>
      <c r="AG178" s="60">
        <f t="shared" si="8"/>
        <v>0</v>
      </c>
      <c r="AH178" s="60">
        <f t="shared" si="9"/>
        <v>0</v>
      </c>
      <c r="AI178" s="60">
        <f t="shared" si="10"/>
        <v>0</v>
      </c>
      <c r="AJ178" s="60">
        <f t="shared" si="11"/>
        <v>0</v>
      </c>
      <c r="AK178" s="60">
        <f t="shared" si="12"/>
        <v>0</v>
      </c>
      <c r="AL178" s="61">
        <f t="shared" si="42"/>
        <v>0</v>
      </c>
      <c r="AM178" s="43">
        <f t="shared" si="26"/>
        <v>0</v>
      </c>
      <c r="AN178" s="46">
        <f t="shared" si="27"/>
        <v>0</v>
      </c>
      <c r="AO178" s="60">
        <f t="shared" si="13"/>
        <v>0</v>
      </c>
      <c r="AP178" s="60">
        <f t="shared" si="14"/>
        <v>0</v>
      </c>
      <c r="AQ178" s="60">
        <f t="shared" si="15"/>
        <v>0</v>
      </c>
      <c r="AR178" s="60">
        <f t="shared" si="16"/>
        <v>0</v>
      </c>
      <c r="AS178" s="60">
        <f t="shared" si="17"/>
        <v>0</v>
      </c>
      <c r="AT178" s="60">
        <f t="shared" si="18"/>
        <v>0</v>
      </c>
      <c r="AU178" s="62">
        <f t="shared" si="28"/>
        <v>0</v>
      </c>
      <c r="AV178" s="63">
        <f t="shared" si="29"/>
        <v>0</v>
      </c>
      <c r="AW178" s="63">
        <f t="shared" si="30"/>
        <v>0</v>
      </c>
      <c r="AX178" s="63">
        <f t="shared" si="31"/>
        <v>0</v>
      </c>
      <c r="AY178" s="63">
        <f t="shared" si="32"/>
        <v>0</v>
      </c>
      <c r="AZ178" s="63">
        <f t="shared" si="33"/>
        <v>0</v>
      </c>
      <c r="BA178" s="63">
        <f t="shared" si="34"/>
        <v>0</v>
      </c>
      <c r="BB178" s="64">
        <f t="shared" si="35"/>
        <v>0</v>
      </c>
      <c r="BC178" s="65">
        <f t="shared" si="21"/>
        <v>0</v>
      </c>
      <c r="BD178" s="66" t="e">
        <f>VLOOKUP(#REF!,'[2]NA JDA Product Hierarchy'!$N:$O,2,0)</f>
        <v>#REF!</v>
      </c>
      <c r="BE178" s="15" t="e">
        <f>VLOOKUP(BD178,[3]PARAMETROS!$AB:$AD,3,0)</f>
        <v>#REF!</v>
      </c>
    </row>
    <row r="179" spans="1:57" s="15" customFormat="1" ht="12.75" hidden="1" customHeight="1" x14ac:dyDescent="0.2">
      <c r="A179" s="47" t="str">
        <f t="shared" si="61"/>
        <v>H2RW14KACT0BALLET PINK</v>
      </c>
      <c r="B179" s="111" t="s">
        <v>105</v>
      </c>
      <c r="C179" s="113">
        <v>44322</v>
      </c>
      <c r="D179" s="113"/>
      <c r="E179" s="68"/>
      <c r="F179" s="106" t="s">
        <v>90</v>
      </c>
      <c r="G179" s="51" t="s">
        <v>316</v>
      </c>
      <c r="H179" s="52" t="s">
        <v>322</v>
      </c>
      <c r="I179" s="53" t="s">
        <v>438</v>
      </c>
      <c r="J179" s="53" t="s">
        <v>439</v>
      </c>
      <c r="K179" s="53" t="s">
        <v>116</v>
      </c>
      <c r="L179" s="53" t="s">
        <v>117</v>
      </c>
      <c r="M179" s="52" t="s">
        <v>408</v>
      </c>
      <c r="N179" s="52" t="s">
        <v>91</v>
      </c>
      <c r="O179" s="54">
        <v>29</v>
      </c>
      <c r="P179" s="52" t="s">
        <v>43</v>
      </c>
      <c r="Q179" s="55">
        <f>IFERROR(VLOOKUP(O179*$Q$10*$R$10,Sheet1!$A$3:$B$81,2,1),0)</f>
        <v>19000</v>
      </c>
      <c r="R179" s="56">
        <f>IFERROR(VLOOKUP(O179*$Q$11*$R$11,Sheet1!$E$3:$F$195,2),0)</f>
        <v>119</v>
      </c>
      <c r="S179" s="54">
        <f t="shared" si="62"/>
        <v>8.99</v>
      </c>
      <c r="T179" s="114">
        <f t="shared" si="23"/>
        <v>0.31</v>
      </c>
      <c r="U179" s="58"/>
      <c r="V179" s="58"/>
      <c r="W179" s="58"/>
      <c r="X179" s="58"/>
      <c r="Y179" s="58"/>
      <c r="Z179" s="58"/>
      <c r="AA179" s="58"/>
      <c r="AB179" s="58"/>
      <c r="AC179" s="58"/>
      <c r="AD179" s="39">
        <f t="shared" si="63"/>
        <v>0</v>
      </c>
      <c r="AE179" s="59">
        <f t="shared" si="6"/>
        <v>0</v>
      </c>
      <c r="AF179" s="60">
        <f t="shared" si="7"/>
        <v>0</v>
      </c>
      <c r="AG179" s="60">
        <f t="shared" si="8"/>
        <v>0</v>
      </c>
      <c r="AH179" s="60">
        <f t="shared" si="9"/>
        <v>0</v>
      </c>
      <c r="AI179" s="60">
        <f t="shared" si="10"/>
        <v>0</v>
      </c>
      <c r="AJ179" s="60">
        <f t="shared" si="11"/>
        <v>0</v>
      </c>
      <c r="AK179" s="60">
        <f t="shared" si="12"/>
        <v>0</v>
      </c>
      <c r="AL179" s="61">
        <f t="shared" si="42"/>
        <v>0</v>
      </c>
      <c r="AM179" s="43">
        <f t="shared" si="26"/>
        <v>0</v>
      </c>
      <c r="AN179" s="46">
        <f t="shared" si="27"/>
        <v>0</v>
      </c>
      <c r="AO179" s="60">
        <f t="shared" si="13"/>
        <v>0</v>
      </c>
      <c r="AP179" s="60">
        <f t="shared" si="14"/>
        <v>0</v>
      </c>
      <c r="AQ179" s="60">
        <f t="shared" si="15"/>
        <v>0</v>
      </c>
      <c r="AR179" s="60">
        <f t="shared" si="16"/>
        <v>0</v>
      </c>
      <c r="AS179" s="60">
        <f t="shared" si="17"/>
        <v>0</v>
      </c>
      <c r="AT179" s="60">
        <f t="shared" si="18"/>
        <v>0</v>
      </c>
      <c r="AU179" s="62">
        <f t="shared" si="28"/>
        <v>0</v>
      </c>
      <c r="AV179" s="63">
        <f t="shared" si="29"/>
        <v>0</v>
      </c>
      <c r="AW179" s="63">
        <f t="shared" si="30"/>
        <v>0</v>
      </c>
      <c r="AX179" s="63">
        <f t="shared" si="31"/>
        <v>0</v>
      </c>
      <c r="AY179" s="63">
        <f t="shared" si="32"/>
        <v>0</v>
      </c>
      <c r="AZ179" s="63">
        <f t="shared" si="33"/>
        <v>0</v>
      </c>
      <c r="BA179" s="63">
        <f t="shared" si="34"/>
        <v>0</v>
      </c>
      <c r="BB179" s="64">
        <f t="shared" si="35"/>
        <v>0</v>
      </c>
      <c r="BC179" s="65">
        <f t="shared" si="21"/>
        <v>0</v>
      </c>
      <c r="BD179" s="66" t="e">
        <f>VLOOKUP(#REF!,'[2]NA JDA Product Hierarchy'!$N:$O,2,0)</f>
        <v>#REF!</v>
      </c>
      <c r="BE179" s="15" t="s">
        <v>77</v>
      </c>
    </row>
    <row r="180" spans="1:57" s="15" customFormat="1" ht="12.75" hidden="1" customHeight="1" x14ac:dyDescent="0.2">
      <c r="A180" s="47" t="str">
        <f t="shared" si="61"/>
        <v>H2RW14KACT0SMART BLUE</v>
      </c>
      <c r="B180" s="111" t="s">
        <v>105</v>
      </c>
      <c r="C180" s="113">
        <v>44322</v>
      </c>
      <c r="D180" s="113"/>
      <c r="E180" s="50"/>
      <c r="F180" s="106" t="s">
        <v>90</v>
      </c>
      <c r="G180" s="51" t="s">
        <v>316</v>
      </c>
      <c r="H180" s="52" t="s">
        <v>322</v>
      </c>
      <c r="I180" s="53" t="s">
        <v>438</v>
      </c>
      <c r="J180" s="53" t="s">
        <v>439</v>
      </c>
      <c r="K180" s="53" t="s">
        <v>364</v>
      </c>
      <c r="L180" s="53" t="s">
        <v>365</v>
      </c>
      <c r="M180" s="52" t="s">
        <v>408</v>
      </c>
      <c r="N180" s="52" t="s">
        <v>91</v>
      </c>
      <c r="O180" s="54">
        <v>29</v>
      </c>
      <c r="P180" s="52" t="s">
        <v>43</v>
      </c>
      <c r="Q180" s="55">
        <f>IFERROR(VLOOKUP(O180*$Q$10*$R$10,Sheet1!$A$3:$B$81,2,1),0)</f>
        <v>19000</v>
      </c>
      <c r="R180" s="56">
        <f>IFERROR(VLOOKUP(O180*$Q$11*$R$11,Sheet1!$E$3:$F$195,2),0)</f>
        <v>119</v>
      </c>
      <c r="S180" s="54">
        <f t="shared" si="62"/>
        <v>8.99</v>
      </c>
      <c r="T180" s="114">
        <f t="shared" si="23"/>
        <v>0.31</v>
      </c>
      <c r="U180" s="58"/>
      <c r="V180" s="58"/>
      <c r="W180" s="58"/>
      <c r="X180" s="58"/>
      <c r="Y180" s="58"/>
      <c r="Z180" s="58"/>
      <c r="AA180" s="58"/>
      <c r="AB180" s="58"/>
      <c r="AC180" s="58"/>
      <c r="AD180" s="39">
        <f t="shared" si="63"/>
        <v>0</v>
      </c>
      <c r="AE180" s="59">
        <f t="shared" si="6"/>
        <v>0</v>
      </c>
      <c r="AF180" s="60">
        <f t="shared" si="7"/>
        <v>0</v>
      </c>
      <c r="AG180" s="60">
        <f t="shared" si="8"/>
        <v>0</v>
      </c>
      <c r="AH180" s="60">
        <f t="shared" si="9"/>
        <v>0</v>
      </c>
      <c r="AI180" s="60">
        <f t="shared" si="10"/>
        <v>0</v>
      </c>
      <c r="AJ180" s="60">
        <f t="shared" si="11"/>
        <v>0</v>
      </c>
      <c r="AK180" s="60">
        <f t="shared" si="12"/>
        <v>0</v>
      </c>
      <c r="AL180" s="61">
        <f t="shared" si="42"/>
        <v>0</v>
      </c>
      <c r="AM180" s="43">
        <f t="shared" si="26"/>
        <v>0</v>
      </c>
      <c r="AN180" s="46">
        <f t="shared" si="27"/>
        <v>0</v>
      </c>
      <c r="AO180" s="60">
        <f t="shared" si="13"/>
        <v>0</v>
      </c>
      <c r="AP180" s="60">
        <f t="shared" si="14"/>
        <v>0</v>
      </c>
      <c r="AQ180" s="60">
        <f t="shared" si="15"/>
        <v>0</v>
      </c>
      <c r="AR180" s="60">
        <f t="shared" si="16"/>
        <v>0</v>
      </c>
      <c r="AS180" s="60">
        <f t="shared" si="17"/>
        <v>0</v>
      </c>
      <c r="AT180" s="60">
        <f t="shared" si="18"/>
        <v>0</v>
      </c>
      <c r="AU180" s="62">
        <f t="shared" si="28"/>
        <v>0</v>
      </c>
      <c r="AV180" s="63">
        <f t="shared" si="29"/>
        <v>0</v>
      </c>
      <c r="AW180" s="63">
        <f t="shared" si="30"/>
        <v>0</v>
      </c>
      <c r="AX180" s="63">
        <f t="shared" si="31"/>
        <v>0</v>
      </c>
      <c r="AY180" s="63">
        <f t="shared" si="32"/>
        <v>0</v>
      </c>
      <c r="AZ180" s="63">
        <f t="shared" si="33"/>
        <v>0</v>
      </c>
      <c r="BA180" s="63">
        <f t="shared" si="34"/>
        <v>0</v>
      </c>
      <c r="BB180" s="64">
        <f t="shared" si="35"/>
        <v>0</v>
      </c>
      <c r="BC180" s="65">
        <f t="shared" si="21"/>
        <v>0</v>
      </c>
      <c r="BD180" s="66" t="e">
        <f>VLOOKUP(#REF!,'[2]NA JDA Product Hierarchy'!$N:$O,2,0)</f>
        <v>#REF!</v>
      </c>
      <c r="BE180" s="15" t="e">
        <f>VLOOKUP(BD180,[3]PARAMETROS!$AB:$AD,3,0)</f>
        <v>#REF!</v>
      </c>
    </row>
    <row r="181" spans="1:57" s="15" customFormat="1" ht="12.75" hidden="1" customHeight="1" x14ac:dyDescent="0.2">
      <c r="A181" s="47" t="str">
        <f t="shared" si="61"/>
        <v>H93J00WCAO0Jet Black A996</v>
      </c>
      <c r="B181" s="111" t="s">
        <v>105</v>
      </c>
      <c r="C181" s="113">
        <v>44322</v>
      </c>
      <c r="D181" s="113"/>
      <c r="E181" s="50"/>
      <c r="F181" s="106" t="s">
        <v>118</v>
      </c>
      <c r="G181" s="51" t="s">
        <v>272</v>
      </c>
      <c r="H181" s="52" t="s">
        <v>283</v>
      </c>
      <c r="I181" s="53" t="s">
        <v>440</v>
      </c>
      <c r="J181" s="53" t="s">
        <v>285</v>
      </c>
      <c r="K181" s="53" t="s">
        <v>92</v>
      </c>
      <c r="L181" s="53" t="s">
        <v>93</v>
      </c>
      <c r="M181" s="52" t="s">
        <v>441</v>
      </c>
      <c r="N181" s="52" t="s">
        <v>91</v>
      </c>
      <c r="O181" s="54">
        <v>59</v>
      </c>
      <c r="P181" s="52" t="s">
        <v>2011</v>
      </c>
      <c r="Q181" s="55">
        <f>IFERROR(VLOOKUP(O181*$Q$10*$R$10,Sheet1!$A$3:$B$81,2,1),0)</f>
        <v>49000</v>
      </c>
      <c r="R181" s="56">
        <f>IFERROR(VLOOKUP(O181*$Q$11*$R$11,Sheet1!$E$3:$F$195,2),0)</f>
        <v>239</v>
      </c>
      <c r="S181" s="54">
        <f t="shared" si="62"/>
        <v>18.29</v>
      </c>
      <c r="T181" s="114">
        <f t="shared" si="23"/>
        <v>0.31</v>
      </c>
      <c r="U181" s="58"/>
      <c r="V181" s="58"/>
      <c r="W181" s="58"/>
      <c r="X181" s="58"/>
      <c r="Y181" s="58"/>
      <c r="Z181" s="58"/>
      <c r="AA181" s="58"/>
      <c r="AB181" s="58"/>
      <c r="AC181" s="58"/>
      <c r="AD181" s="39">
        <f t="shared" si="63"/>
        <v>0</v>
      </c>
      <c r="AE181" s="59">
        <f t="shared" si="6"/>
        <v>0</v>
      </c>
      <c r="AF181" s="60">
        <f t="shared" si="7"/>
        <v>0</v>
      </c>
      <c r="AG181" s="60">
        <f t="shared" si="8"/>
        <v>0</v>
      </c>
      <c r="AH181" s="60">
        <f t="shared" si="9"/>
        <v>0</v>
      </c>
      <c r="AI181" s="60">
        <f t="shared" si="10"/>
        <v>0</v>
      </c>
      <c r="AJ181" s="60">
        <f t="shared" si="11"/>
        <v>0</v>
      </c>
      <c r="AK181" s="60">
        <f t="shared" si="12"/>
        <v>0</v>
      </c>
      <c r="AL181" s="61">
        <f t="shared" si="42"/>
        <v>0</v>
      </c>
      <c r="AM181" s="43">
        <f t="shared" si="26"/>
        <v>0</v>
      </c>
      <c r="AN181" s="46">
        <f t="shared" si="27"/>
        <v>0</v>
      </c>
      <c r="AO181" s="60">
        <f t="shared" si="13"/>
        <v>0</v>
      </c>
      <c r="AP181" s="60">
        <f t="shared" si="14"/>
        <v>0</v>
      </c>
      <c r="AQ181" s="60">
        <f t="shared" si="15"/>
        <v>0</v>
      </c>
      <c r="AR181" s="60">
        <f t="shared" si="16"/>
        <v>0</v>
      </c>
      <c r="AS181" s="60">
        <f t="shared" si="17"/>
        <v>0</v>
      </c>
      <c r="AT181" s="60">
        <f t="shared" si="18"/>
        <v>0</v>
      </c>
      <c r="AU181" s="62">
        <f t="shared" si="28"/>
        <v>0</v>
      </c>
      <c r="AV181" s="63">
        <f t="shared" si="29"/>
        <v>0</v>
      </c>
      <c r="AW181" s="63">
        <f t="shared" si="30"/>
        <v>0</v>
      </c>
      <c r="AX181" s="63">
        <f t="shared" si="31"/>
        <v>0</v>
      </c>
      <c r="AY181" s="63">
        <f t="shared" si="32"/>
        <v>0</v>
      </c>
      <c r="AZ181" s="63">
        <f t="shared" si="33"/>
        <v>0</v>
      </c>
      <c r="BA181" s="63">
        <f t="shared" si="34"/>
        <v>0</v>
      </c>
      <c r="BB181" s="64">
        <f t="shared" si="35"/>
        <v>0</v>
      </c>
      <c r="BC181" s="65">
        <f t="shared" si="21"/>
        <v>0</v>
      </c>
      <c r="BD181" s="66" t="e">
        <f>VLOOKUP(#REF!,'[2]NA JDA Product Hierarchy'!$N:$O,2,0)</f>
        <v>#REF!</v>
      </c>
      <c r="BE181" s="15" t="e">
        <f>VLOOKUP(BD181,[3]PARAMETROS!$AB:$AD,3,0)</f>
        <v>#REF!</v>
      </c>
    </row>
    <row r="182" spans="1:57" s="15" customFormat="1" ht="12.75" hidden="1" customHeight="1" x14ac:dyDescent="0.2">
      <c r="A182" s="47" t="str">
        <f t="shared" si="61"/>
        <v>H93J00WCAO0BLUE</v>
      </c>
      <c r="B182" s="111" t="s">
        <v>105</v>
      </c>
      <c r="C182" s="113">
        <v>44322</v>
      </c>
      <c r="D182" s="113"/>
      <c r="E182" s="50"/>
      <c r="F182" s="106" t="s">
        <v>118</v>
      </c>
      <c r="G182" s="51" t="s">
        <v>272</v>
      </c>
      <c r="H182" s="52" t="s">
        <v>283</v>
      </c>
      <c r="I182" s="53" t="s">
        <v>440</v>
      </c>
      <c r="J182" s="53" t="s">
        <v>285</v>
      </c>
      <c r="K182" s="53" t="s">
        <v>442</v>
      </c>
      <c r="L182" s="53" t="s">
        <v>443</v>
      </c>
      <c r="M182" s="52" t="s">
        <v>441</v>
      </c>
      <c r="N182" s="52" t="s">
        <v>91</v>
      </c>
      <c r="O182" s="54">
        <v>59</v>
      </c>
      <c r="P182" s="52" t="s">
        <v>2011</v>
      </c>
      <c r="Q182" s="55">
        <f>IFERROR(VLOOKUP(O182*$Q$10*$R$10,Sheet1!$A$3:$B$81,2,1),0)</f>
        <v>49000</v>
      </c>
      <c r="R182" s="56">
        <f>IFERROR(VLOOKUP(O182*$Q$11*$R$11,Sheet1!$E$3:$F$195,2),0)</f>
        <v>239</v>
      </c>
      <c r="S182" s="54">
        <f t="shared" si="62"/>
        <v>18.29</v>
      </c>
      <c r="T182" s="114">
        <f t="shared" si="23"/>
        <v>0.31</v>
      </c>
      <c r="U182" s="58"/>
      <c r="V182" s="58"/>
      <c r="W182" s="58"/>
      <c r="X182" s="58"/>
      <c r="Y182" s="58"/>
      <c r="Z182" s="58"/>
      <c r="AA182" s="58"/>
      <c r="AB182" s="58"/>
      <c r="AC182" s="58"/>
      <c r="AD182" s="39">
        <f t="shared" si="63"/>
        <v>0</v>
      </c>
      <c r="AE182" s="59">
        <f t="shared" si="6"/>
        <v>0</v>
      </c>
      <c r="AF182" s="60">
        <f t="shared" si="7"/>
        <v>0</v>
      </c>
      <c r="AG182" s="60">
        <f t="shared" si="8"/>
        <v>0</v>
      </c>
      <c r="AH182" s="60">
        <f t="shared" si="9"/>
        <v>0</v>
      </c>
      <c r="AI182" s="60">
        <f t="shared" si="10"/>
        <v>0</v>
      </c>
      <c r="AJ182" s="60">
        <f t="shared" si="11"/>
        <v>0</v>
      </c>
      <c r="AK182" s="60">
        <f t="shared" si="12"/>
        <v>0</v>
      </c>
      <c r="AL182" s="61">
        <f t="shared" si="42"/>
        <v>0</v>
      </c>
      <c r="AM182" s="43">
        <f t="shared" si="26"/>
        <v>0</v>
      </c>
      <c r="AN182" s="46">
        <f t="shared" si="27"/>
        <v>0</v>
      </c>
      <c r="AO182" s="60">
        <f t="shared" si="13"/>
        <v>0</v>
      </c>
      <c r="AP182" s="60">
        <f t="shared" si="14"/>
        <v>0</v>
      </c>
      <c r="AQ182" s="60">
        <f t="shared" si="15"/>
        <v>0</v>
      </c>
      <c r="AR182" s="60">
        <f t="shared" si="16"/>
        <v>0</v>
      </c>
      <c r="AS182" s="60">
        <f t="shared" si="17"/>
        <v>0</v>
      </c>
      <c r="AT182" s="60">
        <f t="shared" si="18"/>
        <v>0</v>
      </c>
      <c r="AU182" s="62">
        <f t="shared" si="28"/>
        <v>0</v>
      </c>
      <c r="AV182" s="63">
        <f t="shared" si="29"/>
        <v>0</v>
      </c>
      <c r="AW182" s="63">
        <f t="shared" si="30"/>
        <v>0</v>
      </c>
      <c r="AX182" s="63">
        <f t="shared" si="31"/>
        <v>0</v>
      </c>
      <c r="AY182" s="63">
        <f t="shared" si="32"/>
        <v>0</v>
      </c>
      <c r="AZ182" s="63">
        <f t="shared" si="33"/>
        <v>0</v>
      </c>
      <c r="BA182" s="63">
        <f t="shared" si="34"/>
        <v>0</v>
      </c>
      <c r="BB182" s="64">
        <f t="shared" si="35"/>
        <v>0</v>
      </c>
      <c r="BC182" s="65">
        <f t="shared" si="21"/>
        <v>0</v>
      </c>
      <c r="BD182" s="66" t="e">
        <f>VLOOKUP(#REF!,'[2]NA JDA Product Hierarchy'!$N:$O,2,0)</f>
        <v>#REF!</v>
      </c>
      <c r="BE182" s="15" t="e">
        <f>VLOOKUP(BD182,[3]PARAMETROS!$AB:$AD,3,0)</f>
        <v>#REF!</v>
      </c>
    </row>
    <row r="183" spans="1:57" s="15" customFormat="1" ht="12.75" hidden="1" customHeight="1" x14ac:dyDescent="0.2">
      <c r="A183" s="47" t="str">
        <f t="shared" si="61"/>
        <v>H93J01WCAO0BLUE</v>
      </c>
      <c r="B183" s="111" t="s">
        <v>105</v>
      </c>
      <c r="C183" s="113">
        <v>44322</v>
      </c>
      <c r="D183" s="113"/>
      <c r="E183" s="50"/>
      <c r="F183" s="106" t="s">
        <v>118</v>
      </c>
      <c r="G183" s="51" t="s">
        <v>272</v>
      </c>
      <c r="H183" s="52" t="s">
        <v>283</v>
      </c>
      <c r="I183" s="53" t="s">
        <v>444</v>
      </c>
      <c r="J183" s="53" t="s">
        <v>290</v>
      </c>
      <c r="K183" s="53" t="s">
        <v>442</v>
      </c>
      <c r="L183" s="53" t="s">
        <v>443</v>
      </c>
      <c r="M183" s="52" t="s">
        <v>441</v>
      </c>
      <c r="N183" s="52" t="s">
        <v>91</v>
      </c>
      <c r="O183" s="54">
        <v>49</v>
      </c>
      <c r="P183" s="52" t="s">
        <v>2011</v>
      </c>
      <c r="Q183" s="55">
        <f>IFERROR(VLOOKUP(O183*$Q$10*$R$10,Sheet1!$A$3:$B$81,2,1),0)</f>
        <v>39000</v>
      </c>
      <c r="R183" s="56">
        <f>IFERROR(VLOOKUP(O183*$Q$11*$R$11,Sheet1!$E$3:$F$195,2),0)</f>
        <v>199</v>
      </c>
      <c r="S183" s="54">
        <f t="shared" si="62"/>
        <v>15.19</v>
      </c>
      <c r="T183" s="114">
        <f t="shared" si="23"/>
        <v>0.31</v>
      </c>
      <c r="U183" s="58"/>
      <c r="V183" s="58"/>
      <c r="W183" s="58"/>
      <c r="X183" s="58"/>
      <c r="Y183" s="58"/>
      <c r="Z183" s="58"/>
      <c r="AA183" s="58"/>
      <c r="AB183" s="58"/>
      <c r="AC183" s="58"/>
      <c r="AD183" s="39">
        <f t="shared" si="63"/>
        <v>0</v>
      </c>
      <c r="AE183" s="59">
        <f t="shared" si="6"/>
        <v>0</v>
      </c>
      <c r="AF183" s="60">
        <f t="shared" si="7"/>
        <v>0</v>
      </c>
      <c r="AG183" s="60">
        <f t="shared" si="8"/>
        <v>0</v>
      </c>
      <c r="AH183" s="60">
        <f t="shared" si="9"/>
        <v>0</v>
      </c>
      <c r="AI183" s="60">
        <f t="shared" si="10"/>
        <v>0</v>
      </c>
      <c r="AJ183" s="60">
        <f t="shared" si="11"/>
        <v>0</v>
      </c>
      <c r="AK183" s="60">
        <f t="shared" si="12"/>
        <v>0</v>
      </c>
      <c r="AL183" s="61">
        <f t="shared" si="42"/>
        <v>0</v>
      </c>
      <c r="AM183" s="43">
        <f t="shared" si="26"/>
        <v>0</v>
      </c>
      <c r="AN183" s="46">
        <f t="shared" si="27"/>
        <v>0</v>
      </c>
      <c r="AO183" s="60">
        <f t="shared" si="13"/>
        <v>0</v>
      </c>
      <c r="AP183" s="60">
        <f t="shared" si="14"/>
        <v>0</v>
      </c>
      <c r="AQ183" s="60">
        <f t="shared" si="15"/>
        <v>0</v>
      </c>
      <c r="AR183" s="60">
        <f t="shared" si="16"/>
        <v>0</v>
      </c>
      <c r="AS183" s="60">
        <f t="shared" si="17"/>
        <v>0</v>
      </c>
      <c r="AT183" s="60">
        <f t="shared" si="18"/>
        <v>0</v>
      </c>
      <c r="AU183" s="62">
        <f t="shared" si="28"/>
        <v>0</v>
      </c>
      <c r="AV183" s="63">
        <f t="shared" si="29"/>
        <v>0</v>
      </c>
      <c r="AW183" s="63">
        <f t="shared" si="30"/>
        <v>0</v>
      </c>
      <c r="AX183" s="63">
        <f t="shared" si="31"/>
        <v>0</v>
      </c>
      <c r="AY183" s="63">
        <f t="shared" si="32"/>
        <v>0</v>
      </c>
      <c r="AZ183" s="63">
        <f t="shared" si="33"/>
        <v>0</v>
      </c>
      <c r="BA183" s="63">
        <f t="shared" si="34"/>
        <v>0</v>
      </c>
      <c r="BB183" s="64">
        <f t="shared" si="35"/>
        <v>0</v>
      </c>
      <c r="BC183" s="65">
        <f t="shared" si="21"/>
        <v>0</v>
      </c>
      <c r="BD183" s="66" t="e">
        <f>VLOOKUP(#REF!,'[2]NA JDA Product Hierarchy'!$N:$O,2,0)</f>
        <v>#REF!</v>
      </c>
      <c r="BE183" s="15" t="e">
        <f>VLOOKUP(BD183,[3]PARAMETROS!$AB:$AD,3,0)</f>
        <v>#REF!</v>
      </c>
    </row>
    <row r="184" spans="1:57" s="15" customFormat="1" ht="12.75" hidden="1" customHeight="1" x14ac:dyDescent="0.2">
      <c r="A184" s="47" t="str">
        <f t="shared" si="61"/>
        <v>H93J01WCAO0Jet Black A996</v>
      </c>
      <c r="B184" s="111" t="s">
        <v>105</v>
      </c>
      <c r="C184" s="113">
        <v>44322</v>
      </c>
      <c r="D184" s="113"/>
      <c r="E184" s="50"/>
      <c r="F184" s="106" t="s">
        <v>118</v>
      </c>
      <c r="G184" s="51" t="s">
        <v>272</v>
      </c>
      <c r="H184" s="52" t="s">
        <v>283</v>
      </c>
      <c r="I184" s="53" t="s">
        <v>444</v>
      </c>
      <c r="J184" s="53" t="s">
        <v>290</v>
      </c>
      <c r="K184" s="53" t="s">
        <v>92</v>
      </c>
      <c r="L184" s="53" t="s">
        <v>93</v>
      </c>
      <c r="M184" s="52" t="s">
        <v>441</v>
      </c>
      <c r="N184" s="52" t="s">
        <v>91</v>
      </c>
      <c r="O184" s="54">
        <v>49</v>
      </c>
      <c r="P184" s="52" t="s">
        <v>2011</v>
      </c>
      <c r="Q184" s="55">
        <f>IFERROR(VLOOKUP(O184*$Q$10*$R$10,Sheet1!$A$3:$B$81,2,1),0)</f>
        <v>39000</v>
      </c>
      <c r="R184" s="56">
        <f>IFERROR(VLOOKUP(O184*$Q$11*$R$11,Sheet1!$E$3:$F$195,2),0)</f>
        <v>199</v>
      </c>
      <c r="S184" s="54">
        <f t="shared" si="62"/>
        <v>15.19</v>
      </c>
      <c r="T184" s="114">
        <f t="shared" si="23"/>
        <v>0.31</v>
      </c>
      <c r="U184" s="58"/>
      <c r="V184" s="58"/>
      <c r="W184" s="58"/>
      <c r="X184" s="58"/>
      <c r="Y184" s="58"/>
      <c r="Z184" s="58"/>
      <c r="AA184" s="58"/>
      <c r="AB184" s="58"/>
      <c r="AC184" s="58"/>
      <c r="AD184" s="39">
        <f t="shared" si="63"/>
        <v>0</v>
      </c>
      <c r="AE184" s="59">
        <f t="shared" si="6"/>
        <v>0</v>
      </c>
      <c r="AF184" s="60">
        <f t="shared" si="7"/>
        <v>0</v>
      </c>
      <c r="AG184" s="60">
        <f t="shared" si="8"/>
        <v>0</v>
      </c>
      <c r="AH184" s="60">
        <f t="shared" si="9"/>
        <v>0</v>
      </c>
      <c r="AI184" s="60">
        <f t="shared" si="10"/>
        <v>0</v>
      </c>
      <c r="AJ184" s="60">
        <f t="shared" si="11"/>
        <v>0</v>
      </c>
      <c r="AK184" s="60">
        <f t="shared" si="12"/>
        <v>0</v>
      </c>
      <c r="AL184" s="61">
        <f t="shared" si="42"/>
        <v>0</v>
      </c>
      <c r="AM184" s="43">
        <f t="shared" si="26"/>
        <v>0</v>
      </c>
      <c r="AN184" s="46">
        <f t="shared" si="27"/>
        <v>0</v>
      </c>
      <c r="AO184" s="60">
        <f t="shared" si="13"/>
        <v>0</v>
      </c>
      <c r="AP184" s="60">
        <f t="shared" si="14"/>
        <v>0</v>
      </c>
      <c r="AQ184" s="60">
        <f t="shared" si="15"/>
        <v>0</v>
      </c>
      <c r="AR184" s="60">
        <f t="shared" si="16"/>
        <v>0</v>
      </c>
      <c r="AS184" s="60">
        <f t="shared" si="17"/>
        <v>0</v>
      </c>
      <c r="AT184" s="60">
        <f t="shared" si="18"/>
        <v>0</v>
      </c>
      <c r="AU184" s="62">
        <f t="shared" si="28"/>
        <v>0</v>
      </c>
      <c r="AV184" s="63">
        <f t="shared" si="29"/>
        <v>0</v>
      </c>
      <c r="AW184" s="63">
        <f t="shared" si="30"/>
        <v>0</v>
      </c>
      <c r="AX184" s="63">
        <f t="shared" si="31"/>
        <v>0</v>
      </c>
      <c r="AY184" s="63">
        <f t="shared" si="32"/>
        <v>0</v>
      </c>
      <c r="AZ184" s="63">
        <f t="shared" si="33"/>
        <v>0</v>
      </c>
      <c r="BA184" s="63">
        <f t="shared" si="34"/>
        <v>0</v>
      </c>
      <c r="BB184" s="64">
        <f t="shared" si="35"/>
        <v>0</v>
      </c>
      <c r="BC184" s="65">
        <f t="shared" si="21"/>
        <v>0</v>
      </c>
      <c r="BD184" s="66" t="e">
        <f>VLOOKUP(#REF!,'[2]NA JDA Product Hierarchy'!$N:$O,2,0)</f>
        <v>#REF!</v>
      </c>
      <c r="BE184" s="15" t="e">
        <f>VLOOKUP(BD184,[3]PARAMETROS!$AB:$AD,3,0)</f>
        <v>#REF!</v>
      </c>
    </row>
    <row r="185" spans="1:57" s="15" customFormat="1" ht="12.75" hidden="1" customHeight="1" x14ac:dyDescent="0.2">
      <c r="A185" s="47" t="str">
        <f t="shared" si="61"/>
        <v>H93J01WCAO0RAQUEL ROSE</v>
      </c>
      <c r="B185" s="111" t="s">
        <v>105</v>
      </c>
      <c r="C185" s="113">
        <v>44322</v>
      </c>
      <c r="D185" s="113"/>
      <c r="E185" s="68"/>
      <c r="F185" s="106" t="s">
        <v>118</v>
      </c>
      <c r="G185" s="51" t="s">
        <v>272</v>
      </c>
      <c r="H185" s="52" t="s">
        <v>283</v>
      </c>
      <c r="I185" s="53" t="s">
        <v>444</v>
      </c>
      <c r="J185" s="53" t="s">
        <v>290</v>
      </c>
      <c r="K185" s="53" t="s">
        <v>445</v>
      </c>
      <c r="L185" s="53" t="s">
        <v>446</v>
      </c>
      <c r="M185" s="52" t="s">
        <v>441</v>
      </c>
      <c r="N185" s="52" t="s">
        <v>91</v>
      </c>
      <c r="O185" s="54">
        <v>49</v>
      </c>
      <c r="P185" s="52" t="s">
        <v>2011</v>
      </c>
      <c r="Q185" s="55">
        <f>IFERROR(VLOOKUP(O185*$Q$10*$R$10,Sheet1!$A$3:$B$81,2,1),0)</f>
        <v>39000</v>
      </c>
      <c r="R185" s="56">
        <f>IFERROR(VLOOKUP(O185*$Q$11*$R$11,Sheet1!$E$3:$F$195,2),0)</f>
        <v>199</v>
      </c>
      <c r="S185" s="54">
        <f t="shared" si="62"/>
        <v>15.19</v>
      </c>
      <c r="T185" s="114">
        <f t="shared" si="23"/>
        <v>0.31</v>
      </c>
      <c r="U185" s="58"/>
      <c r="V185" s="58"/>
      <c r="W185" s="58"/>
      <c r="X185" s="58"/>
      <c r="Y185" s="58"/>
      <c r="Z185" s="58"/>
      <c r="AA185" s="58"/>
      <c r="AB185" s="58"/>
      <c r="AC185" s="58"/>
      <c r="AD185" s="39">
        <f t="shared" si="63"/>
        <v>0</v>
      </c>
      <c r="AE185" s="59">
        <f t="shared" si="6"/>
        <v>0</v>
      </c>
      <c r="AF185" s="60">
        <f t="shared" si="7"/>
        <v>0</v>
      </c>
      <c r="AG185" s="60">
        <f t="shared" si="8"/>
        <v>0</v>
      </c>
      <c r="AH185" s="60">
        <f t="shared" si="9"/>
        <v>0</v>
      </c>
      <c r="AI185" s="60">
        <f t="shared" si="10"/>
        <v>0</v>
      </c>
      <c r="AJ185" s="60">
        <f t="shared" si="11"/>
        <v>0</v>
      </c>
      <c r="AK185" s="60">
        <f t="shared" si="12"/>
        <v>0</v>
      </c>
      <c r="AL185" s="61">
        <f t="shared" si="42"/>
        <v>0</v>
      </c>
      <c r="AM185" s="43">
        <f t="shared" si="26"/>
        <v>0</v>
      </c>
      <c r="AN185" s="46">
        <f t="shared" si="27"/>
        <v>0</v>
      </c>
      <c r="AO185" s="60">
        <f t="shared" si="13"/>
        <v>0</v>
      </c>
      <c r="AP185" s="60">
        <f t="shared" si="14"/>
        <v>0</v>
      </c>
      <c r="AQ185" s="60">
        <f t="shared" si="15"/>
        <v>0</v>
      </c>
      <c r="AR185" s="60">
        <f t="shared" si="16"/>
        <v>0</v>
      </c>
      <c r="AS185" s="60">
        <f t="shared" si="17"/>
        <v>0</v>
      </c>
      <c r="AT185" s="60">
        <f t="shared" si="18"/>
        <v>0</v>
      </c>
      <c r="AU185" s="62">
        <f t="shared" si="28"/>
        <v>0</v>
      </c>
      <c r="AV185" s="63">
        <f t="shared" si="29"/>
        <v>0</v>
      </c>
      <c r="AW185" s="63">
        <f t="shared" si="30"/>
        <v>0</v>
      </c>
      <c r="AX185" s="63">
        <f t="shared" si="31"/>
        <v>0</v>
      </c>
      <c r="AY185" s="63">
        <f t="shared" si="32"/>
        <v>0</v>
      </c>
      <c r="AZ185" s="63">
        <f t="shared" si="33"/>
        <v>0</v>
      </c>
      <c r="BA185" s="63">
        <f t="shared" si="34"/>
        <v>0</v>
      </c>
      <c r="BB185" s="64">
        <f t="shared" si="35"/>
        <v>0</v>
      </c>
      <c r="BC185" s="65">
        <f t="shared" si="21"/>
        <v>0</v>
      </c>
      <c r="BD185" s="66" t="e">
        <f>VLOOKUP(#REF!,'[2]NA JDA Product Hierarchy'!$N:$O,2,0)</f>
        <v>#REF!</v>
      </c>
      <c r="BE185" s="15" t="e">
        <f>VLOOKUP(BD185,[3]PARAMETROS!$AB:$AD,3,0)</f>
        <v>#REF!</v>
      </c>
    </row>
    <row r="186" spans="1:57" s="15" customFormat="1" ht="12.75" hidden="1" customHeight="1" x14ac:dyDescent="0.2">
      <c r="A186" s="47" t="str">
        <f t="shared" si="61"/>
        <v>H93T00WCAO0BLUE</v>
      </c>
      <c r="B186" s="111" t="s">
        <v>105</v>
      </c>
      <c r="C186" s="113">
        <v>44322</v>
      </c>
      <c r="D186" s="113"/>
      <c r="E186" s="50"/>
      <c r="F186" s="106" t="s">
        <v>118</v>
      </c>
      <c r="G186" s="51" t="s">
        <v>272</v>
      </c>
      <c r="H186" s="52" t="s">
        <v>291</v>
      </c>
      <c r="I186" s="53" t="s">
        <v>447</v>
      </c>
      <c r="J186" s="53" t="s">
        <v>285</v>
      </c>
      <c r="K186" s="53" t="s">
        <v>442</v>
      </c>
      <c r="L186" s="53" t="s">
        <v>443</v>
      </c>
      <c r="M186" s="52" t="s">
        <v>441</v>
      </c>
      <c r="N186" s="52" t="s">
        <v>91</v>
      </c>
      <c r="O186" s="54">
        <v>49</v>
      </c>
      <c r="P186" s="52" t="s">
        <v>43</v>
      </c>
      <c r="Q186" s="55">
        <f>IFERROR(VLOOKUP(O186*$Q$10*$R$10,Sheet1!$A$3:$B$81,2,1),0)</f>
        <v>39000</v>
      </c>
      <c r="R186" s="56">
        <f>IFERROR(VLOOKUP(O186*$Q$11*$R$11,Sheet1!$E$3:$F$195,2),0)</f>
        <v>199</v>
      </c>
      <c r="S186" s="54">
        <f t="shared" si="62"/>
        <v>15.19</v>
      </c>
      <c r="T186" s="114">
        <f t="shared" si="23"/>
        <v>0.31</v>
      </c>
      <c r="U186" s="58"/>
      <c r="V186" s="58"/>
      <c r="W186" s="58"/>
      <c r="X186" s="58"/>
      <c r="Y186" s="58"/>
      <c r="Z186" s="58"/>
      <c r="AA186" s="58"/>
      <c r="AB186" s="58"/>
      <c r="AC186" s="58"/>
      <c r="AD186" s="39">
        <f t="shared" si="63"/>
        <v>0</v>
      </c>
      <c r="AE186" s="59">
        <f t="shared" si="6"/>
        <v>0</v>
      </c>
      <c r="AF186" s="60">
        <f t="shared" si="7"/>
        <v>0</v>
      </c>
      <c r="AG186" s="60">
        <f t="shared" si="8"/>
        <v>0</v>
      </c>
      <c r="AH186" s="60">
        <f t="shared" si="9"/>
        <v>0</v>
      </c>
      <c r="AI186" s="60">
        <f t="shared" si="10"/>
        <v>0</v>
      </c>
      <c r="AJ186" s="60">
        <f t="shared" si="11"/>
        <v>0</v>
      </c>
      <c r="AK186" s="60">
        <f t="shared" si="12"/>
        <v>0</v>
      </c>
      <c r="AL186" s="61">
        <f t="shared" si="42"/>
        <v>0</v>
      </c>
      <c r="AM186" s="43">
        <f t="shared" si="26"/>
        <v>0</v>
      </c>
      <c r="AN186" s="46">
        <f t="shared" si="27"/>
        <v>0</v>
      </c>
      <c r="AO186" s="60">
        <f t="shared" si="13"/>
        <v>0</v>
      </c>
      <c r="AP186" s="60">
        <f t="shared" si="14"/>
        <v>0</v>
      </c>
      <c r="AQ186" s="60">
        <f t="shared" si="15"/>
        <v>0</v>
      </c>
      <c r="AR186" s="60">
        <f t="shared" si="16"/>
        <v>0</v>
      </c>
      <c r="AS186" s="60">
        <f t="shared" si="17"/>
        <v>0</v>
      </c>
      <c r="AT186" s="60">
        <f t="shared" si="18"/>
        <v>0</v>
      </c>
      <c r="AU186" s="62">
        <f t="shared" si="28"/>
        <v>0</v>
      </c>
      <c r="AV186" s="63">
        <f t="shared" si="29"/>
        <v>0</v>
      </c>
      <c r="AW186" s="63">
        <f t="shared" si="30"/>
        <v>0</v>
      </c>
      <c r="AX186" s="63">
        <f t="shared" si="31"/>
        <v>0</v>
      </c>
      <c r="AY186" s="63">
        <f t="shared" si="32"/>
        <v>0</v>
      </c>
      <c r="AZ186" s="63">
        <f t="shared" si="33"/>
        <v>0</v>
      </c>
      <c r="BA186" s="63">
        <f t="shared" si="34"/>
        <v>0</v>
      </c>
      <c r="BB186" s="64">
        <f t="shared" si="35"/>
        <v>0</v>
      </c>
      <c r="BC186" s="65">
        <f t="shared" si="21"/>
        <v>0</v>
      </c>
      <c r="BD186" s="66" t="e">
        <f>VLOOKUP(#REF!,'[2]NA JDA Product Hierarchy'!$N:$O,2,0)</f>
        <v>#REF!</v>
      </c>
      <c r="BE186" s="15" t="e">
        <f>VLOOKUP(BD186,[3]PARAMETROS!$AB:$AD,3,0)</f>
        <v>#REF!</v>
      </c>
    </row>
    <row r="187" spans="1:57" s="15" customFormat="1" ht="12.75" hidden="1" customHeight="1" x14ac:dyDescent="0.2">
      <c r="A187" s="47" t="str">
        <f t="shared" si="61"/>
        <v>H93T00WCAO0Jet Black A996</v>
      </c>
      <c r="B187" s="111" t="s">
        <v>105</v>
      </c>
      <c r="C187" s="113">
        <v>44322</v>
      </c>
      <c r="D187" s="113"/>
      <c r="E187" s="50"/>
      <c r="F187" s="106" t="s">
        <v>118</v>
      </c>
      <c r="G187" s="51" t="s">
        <v>272</v>
      </c>
      <c r="H187" s="52" t="s">
        <v>291</v>
      </c>
      <c r="I187" s="53" t="s">
        <v>447</v>
      </c>
      <c r="J187" s="53" t="s">
        <v>285</v>
      </c>
      <c r="K187" s="53" t="s">
        <v>92</v>
      </c>
      <c r="L187" s="53" t="s">
        <v>93</v>
      </c>
      <c r="M187" s="52" t="s">
        <v>441</v>
      </c>
      <c r="N187" s="52" t="s">
        <v>91</v>
      </c>
      <c r="O187" s="54">
        <v>49</v>
      </c>
      <c r="P187" s="52" t="s">
        <v>43</v>
      </c>
      <c r="Q187" s="55">
        <f>IFERROR(VLOOKUP(O187*$Q$10*$R$10,Sheet1!$A$3:$B$81,2,1),0)</f>
        <v>39000</v>
      </c>
      <c r="R187" s="56">
        <f>IFERROR(VLOOKUP(O187*$Q$11*$R$11,Sheet1!$E$3:$F$195,2),0)</f>
        <v>199</v>
      </c>
      <c r="S187" s="54">
        <f t="shared" si="62"/>
        <v>15.19</v>
      </c>
      <c r="T187" s="114">
        <f t="shared" ref="T187:T194" si="65">S187/O187</f>
        <v>0.31</v>
      </c>
      <c r="U187" s="58"/>
      <c r="V187" s="58"/>
      <c r="W187" s="58"/>
      <c r="X187" s="58"/>
      <c r="Y187" s="58"/>
      <c r="Z187" s="58"/>
      <c r="AA187" s="58"/>
      <c r="AB187" s="58"/>
      <c r="AC187" s="58"/>
      <c r="AD187" s="39">
        <f t="shared" si="63"/>
        <v>0</v>
      </c>
      <c r="AE187" s="59">
        <f t="shared" ref="AE187:AE250" si="66">AD187*S187</f>
        <v>0</v>
      </c>
      <c r="AF187" s="60">
        <f t="shared" ref="AF187:AF250" si="67">ROUND(IF($P187=$P$3,($AD187*$AF$3),IF($P187=$P$4,($AD187*$AF$4),IF($P187=$P$5,($AD187*$AF$5),IF($P187=$P$6,($AD187*$AF$6),IF($P187=$P$7,($AD187*$AF$7),IF($P187=$P$8,($AD187*$AF$8))))))),0)</f>
        <v>0</v>
      </c>
      <c r="AG187" s="60">
        <f t="shared" ref="AG187:AG250" si="68">ROUND(IF($P187=$P$3,($AD187*$AG$3),IF($P187=$P$4,($AD187*$AG$4),IF($P187=$P$5,($AD187*$AG$5),IF($P187=$P$6,($AD187*$AG$6),IF($P187=$P$7,($AD187*$AG$7),IF($P187=$P$8,($AD187*$AG$8))))))),0)</f>
        <v>0</v>
      </c>
      <c r="AH187" s="60">
        <f t="shared" ref="AH187:AH250" si="69">ROUND(IF($P187=$P$3,($AD187*$AH$3),IF($P187=$P$4,($AD187*$AH$4),IF($P187=$P$5,($AD187*$AH$5),IF($P187=$P$6,($AD187*$AH$6),IF($P187=$P$7,($AD187*$AH$7),IF($P187=$P$8,($AD187*$AH$8))))))),0)</f>
        <v>0</v>
      </c>
      <c r="AI187" s="60">
        <f t="shared" ref="AI187:AI250" si="70">ROUND(IF($P187=$P$3,($AD187*$AI$3),IF($P187=$P$4,($AD187*$AI$4),IF($P187=$P$5,($AD187*$AI$5),IF($P187=$P$6,($AD187*$AI$6),IF($P187=$P$7,($AD187*$AI$7),IF($P187=$P$8,($AD187*$AI$8))))))),0)</f>
        <v>0</v>
      </c>
      <c r="AJ187" s="60">
        <f t="shared" ref="AJ187:AJ250" si="71">ROUND(IF($P187=$P$3,($AD187*$AJ$3),IF($P187=$P$4,($AD187*$AJ$4),IF($P187=$P$5,($AD187*$AJ$5),IF($P187=$P$6,($AD187*$AJ$6),IF($P187=$P$7,($AD187*$AJ$7),IF($P187=$P$8,($AD187*$AJ$8))))))),0)</f>
        <v>0</v>
      </c>
      <c r="AK187" s="60">
        <f t="shared" ref="AK187:AK250" si="72">ROUND(IF($P187=$P$3,($AD187*$AK$3),IF($P187=$P$4,($AD187*$AK$4),IF($P187=$P$5,($AD187*$AK$5),IF($P187=$P$6,($AD187*$AK$6),IF($P187=$P$7,($AD187*$AK$7),IF($P187=$P$8,($AD187*$AK$8))))))),0)</f>
        <v>0</v>
      </c>
      <c r="AL187" s="61">
        <f t="shared" si="42"/>
        <v>0</v>
      </c>
      <c r="AM187" s="43">
        <f t="shared" si="26"/>
        <v>0</v>
      </c>
      <c r="AN187" s="46">
        <f t="shared" si="27"/>
        <v>0</v>
      </c>
      <c r="AO187" s="60">
        <f t="shared" ref="AO187:AO250" si="73">ROUND(IF($P187=$P$3,($AM187*$AO$3),IF($P187=$P$4,($AM187*$AO$4),IF($P187=$P$5,($AM187*$AO$5),IF($P187=$P$6,($AM187*$AO$6),IF($P187=$P$7,($AM187*$AO$7),IF($P187=$P$8,($AM187*$AO$8))))))),0)</f>
        <v>0</v>
      </c>
      <c r="AP187" s="60">
        <f t="shared" ref="AP187:AP250" si="74">ROUND(IF($P187=$P$3,($AM187*$AP$3),IF($P187=$P$4,($AM187*$AP$4),IF($P187=$P$5,($AM187*$AP$5),IF($P187=$P$6,($AM187*$AP$6),IF($P187=$P$7,($AM187*$AP$7),IF($P187=$P$8,($AM187*$AP$8))))))),0)</f>
        <v>0</v>
      </c>
      <c r="AQ187" s="60">
        <f t="shared" ref="AQ187:AQ250" si="75">ROUND(IF($P187=$P$3,($AM187*$AQ$3),IF($P187=$P$4,($AM187*$AQ$4),IF($P187=$P$5,($AM187*$AQ$5),IF($P187=$P$6,($AM187*$AQ$6),IF($P187=$P$7,($AM187*$AQ$7),IF($P187=$P$8,($AM187*$AQ$8))))))),0)</f>
        <v>0</v>
      </c>
      <c r="AR187" s="60">
        <f t="shared" ref="AR187:AR250" si="76">ROUND(IF($P187=$P$3,($AM187*$AR$3),IF($P187=$P$4,($AM187*$AR$4),IF($P187=$P$5,($AM187*$AR$5),IF($P187=$P$6,($AM187*$AR$6),IF($P187=$P$7,($AM187*$AR$7),IF($P187=$P$8,($AM187*$AR$8))))))),0)</f>
        <v>0</v>
      </c>
      <c r="AS187" s="60">
        <f t="shared" ref="AS187:AS250" si="77">ROUND(IF($P187=$P$3,($AM187*$AS$3),IF($P187=$P$4,($AM187*$AS$4),IF($P187=$P$5,($AM187*$AS$5),IF($P187=$P$6,($AM187*$AS$6),IF($P187=$P$7,($AM187*$AS$7),IF($P187=$P$8,($AM187*$AS$8))))))),0)</f>
        <v>0</v>
      </c>
      <c r="AT187" s="60">
        <f t="shared" ref="AT187:AT250" si="78">ROUND(IF($P187=$P$3,($AM187*$AT$3),IF($P187=$P$4,($AM187*$AT$4),IF($P187=$P$5,($AM187*$AT$5),IF($P187=$P$6,($AM187*$AT$6),IF($P187=$P$7,($AM187*$AT$7),IF($P187=$P$8,($AM187*$AT$8))))))),0)</f>
        <v>0</v>
      </c>
      <c r="AU187" s="62">
        <f t="shared" si="28"/>
        <v>0</v>
      </c>
      <c r="AV187" s="63">
        <f t="shared" si="29"/>
        <v>0</v>
      </c>
      <c r="AW187" s="63">
        <f t="shared" si="30"/>
        <v>0</v>
      </c>
      <c r="AX187" s="63">
        <f t="shared" si="31"/>
        <v>0</v>
      </c>
      <c r="AY187" s="63">
        <f t="shared" si="32"/>
        <v>0</v>
      </c>
      <c r="AZ187" s="63">
        <f t="shared" si="33"/>
        <v>0</v>
      </c>
      <c r="BA187" s="63">
        <f t="shared" si="34"/>
        <v>0</v>
      </c>
      <c r="BB187" s="64">
        <f t="shared" si="35"/>
        <v>0</v>
      </c>
      <c r="BC187" s="65">
        <f t="shared" ref="BC187:BC250" si="79">SUM(S187*BB187)</f>
        <v>0</v>
      </c>
      <c r="BD187" s="66" t="e">
        <f>VLOOKUP(#REF!,'[2]NA JDA Product Hierarchy'!$N:$O,2,0)</f>
        <v>#REF!</v>
      </c>
      <c r="BE187" s="15" t="e">
        <f>VLOOKUP(BD187,[3]PARAMETROS!$AB:$AD,3,0)</f>
        <v>#REF!</v>
      </c>
    </row>
    <row r="188" spans="1:57" s="15" customFormat="1" ht="12.75" hidden="1" customHeight="1" x14ac:dyDescent="0.2">
      <c r="A188" s="47" t="str">
        <f t="shared" si="61"/>
        <v>H93T01WCAO0BLUE</v>
      </c>
      <c r="B188" s="111" t="s">
        <v>105</v>
      </c>
      <c r="C188" s="113">
        <v>44322</v>
      </c>
      <c r="D188" s="113"/>
      <c r="E188" s="50"/>
      <c r="F188" s="106" t="s">
        <v>118</v>
      </c>
      <c r="G188" s="51" t="s">
        <v>272</v>
      </c>
      <c r="H188" s="52" t="s">
        <v>291</v>
      </c>
      <c r="I188" s="53" t="s">
        <v>448</v>
      </c>
      <c r="J188" s="53" t="s">
        <v>290</v>
      </c>
      <c r="K188" s="53" t="s">
        <v>442</v>
      </c>
      <c r="L188" s="53" t="s">
        <v>443</v>
      </c>
      <c r="M188" s="52" t="s">
        <v>441</v>
      </c>
      <c r="N188" s="52" t="s">
        <v>91</v>
      </c>
      <c r="O188" s="54">
        <v>39</v>
      </c>
      <c r="P188" s="52" t="s">
        <v>43</v>
      </c>
      <c r="Q188" s="55">
        <f>IFERROR(VLOOKUP(O188*$Q$10*$R$10,Sheet1!$A$3:$B$81,2,1),0)</f>
        <v>29000</v>
      </c>
      <c r="R188" s="56">
        <f>IFERROR(VLOOKUP(O188*$Q$11*$R$11,Sheet1!$E$3:$F$195,2),0)</f>
        <v>159</v>
      </c>
      <c r="S188" s="54">
        <f t="shared" si="62"/>
        <v>12.09</v>
      </c>
      <c r="T188" s="114">
        <f t="shared" si="65"/>
        <v>0.31</v>
      </c>
      <c r="U188" s="58"/>
      <c r="V188" s="58"/>
      <c r="W188" s="58"/>
      <c r="X188" s="58"/>
      <c r="Y188" s="58"/>
      <c r="Z188" s="58"/>
      <c r="AA188" s="58"/>
      <c r="AB188" s="58"/>
      <c r="AC188" s="58"/>
      <c r="AD188" s="39">
        <f t="shared" si="63"/>
        <v>0</v>
      </c>
      <c r="AE188" s="59">
        <f t="shared" si="66"/>
        <v>0</v>
      </c>
      <c r="AF188" s="60">
        <f t="shared" si="67"/>
        <v>0</v>
      </c>
      <c r="AG188" s="60">
        <f t="shared" si="68"/>
        <v>0</v>
      </c>
      <c r="AH188" s="60">
        <f t="shared" si="69"/>
        <v>0</v>
      </c>
      <c r="AI188" s="60">
        <f t="shared" si="70"/>
        <v>0</v>
      </c>
      <c r="AJ188" s="60">
        <f t="shared" si="71"/>
        <v>0</v>
      </c>
      <c r="AK188" s="60">
        <f t="shared" si="72"/>
        <v>0</v>
      </c>
      <c r="AL188" s="61">
        <f t="shared" si="42"/>
        <v>0</v>
      </c>
      <c r="AM188" s="43">
        <f t="shared" ref="AM188:AM251" si="80">+AB188+AC188</f>
        <v>0</v>
      </c>
      <c r="AN188" s="46">
        <f t="shared" ref="AN188:AN251" si="81">AM188*S188</f>
        <v>0</v>
      </c>
      <c r="AO188" s="60">
        <f t="shared" si="73"/>
        <v>0</v>
      </c>
      <c r="AP188" s="60">
        <f t="shared" si="74"/>
        <v>0</v>
      </c>
      <c r="AQ188" s="60">
        <f t="shared" si="75"/>
        <v>0</v>
      </c>
      <c r="AR188" s="60">
        <f t="shared" si="76"/>
        <v>0</v>
      </c>
      <c r="AS188" s="60">
        <f t="shared" si="77"/>
        <v>0</v>
      </c>
      <c r="AT188" s="60">
        <f t="shared" si="78"/>
        <v>0</v>
      </c>
      <c r="AU188" s="62">
        <f t="shared" ref="AU188:AU251" si="82">SUM(AO188:AT188)</f>
        <v>0</v>
      </c>
      <c r="AV188" s="63">
        <f t="shared" ref="AV188:AV251" si="83">+AF188+AO188</f>
        <v>0</v>
      </c>
      <c r="AW188" s="63">
        <f t="shared" ref="AW188:AW251" si="84">+AG188+AP188</f>
        <v>0</v>
      </c>
      <c r="AX188" s="63">
        <f t="shared" ref="AX188:AX251" si="85">+AH188+AQ188</f>
        <v>0</v>
      </c>
      <c r="AY188" s="63">
        <f t="shared" ref="AY188:AY251" si="86">+AI188+AR188</f>
        <v>0</v>
      </c>
      <c r="AZ188" s="63">
        <f t="shared" ref="AZ188:AZ251" si="87">+AJ188+AS188</f>
        <v>0</v>
      </c>
      <c r="BA188" s="63">
        <f t="shared" ref="BA188:BA251" si="88">+AK188+AT188</f>
        <v>0</v>
      </c>
      <c r="BB188" s="64">
        <f t="shared" ref="BB188:BB251" si="89">SUM(AV188:BA188)</f>
        <v>0</v>
      </c>
      <c r="BC188" s="65">
        <f t="shared" si="79"/>
        <v>0</v>
      </c>
      <c r="BD188" s="66" t="e">
        <f>VLOOKUP(#REF!,'[2]NA JDA Product Hierarchy'!$N:$O,2,0)</f>
        <v>#REF!</v>
      </c>
      <c r="BE188" s="15" t="e">
        <f>VLOOKUP(BD188,[3]PARAMETROS!$AB:$AD,3,0)</f>
        <v>#REF!</v>
      </c>
    </row>
    <row r="189" spans="1:57" s="70" customFormat="1" ht="12.75" hidden="1" customHeight="1" x14ac:dyDescent="0.2">
      <c r="A189" s="47" t="str">
        <f t="shared" si="61"/>
        <v>H93T01WCAO0Jet Black A996</v>
      </c>
      <c r="B189" s="111" t="s">
        <v>105</v>
      </c>
      <c r="C189" s="113">
        <v>44322</v>
      </c>
      <c r="D189" s="113"/>
      <c r="E189" s="68"/>
      <c r="F189" s="106" t="s">
        <v>118</v>
      </c>
      <c r="G189" s="51" t="s">
        <v>272</v>
      </c>
      <c r="H189" s="52" t="s">
        <v>291</v>
      </c>
      <c r="I189" s="53" t="s">
        <v>448</v>
      </c>
      <c r="J189" s="53" t="s">
        <v>290</v>
      </c>
      <c r="K189" s="53" t="s">
        <v>92</v>
      </c>
      <c r="L189" s="53" t="s">
        <v>93</v>
      </c>
      <c r="M189" s="52" t="s">
        <v>441</v>
      </c>
      <c r="N189" s="52" t="s">
        <v>91</v>
      </c>
      <c r="O189" s="54">
        <v>39</v>
      </c>
      <c r="P189" s="52" t="s">
        <v>43</v>
      </c>
      <c r="Q189" s="55">
        <f>IFERROR(VLOOKUP(O189*$Q$10*$R$10,Sheet1!$A$3:$B$81,2,1),0)</f>
        <v>29000</v>
      </c>
      <c r="R189" s="56">
        <f>IFERROR(VLOOKUP(O189*$Q$11*$R$11,Sheet1!$E$3:$F$195,2),0)</f>
        <v>159</v>
      </c>
      <c r="S189" s="54">
        <f t="shared" si="62"/>
        <v>12.09</v>
      </c>
      <c r="T189" s="114">
        <f t="shared" si="65"/>
        <v>0.31</v>
      </c>
      <c r="U189" s="58"/>
      <c r="V189" s="58"/>
      <c r="W189" s="58"/>
      <c r="X189" s="58"/>
      <c r="Y189" s="58"/>
      <c r="Z189" s="58"/>
      <c r="AA189" s="58"/>
      <c r="AB189" s="58"/>
      <c r="AC189" s="58"/>
      <c r="AD189" s="39">
        <f t="shared" si="63"/>
        <v>0</v>
      </c>
      <c r="AE189" s="59">
        <f t="shared" si="66"/>
        <v>0</v>
      </c>
      <c r="AF189" s="60">
        <f t="shared" si="67"/>
        <v>0</v>
      </c>
      <c r="AG189" s="60">
        <f t="shared" si="68"/>
        <v>0</v>
      </c>
      <c r="AH189" s="60">
        <f t="shared" si="69"/>
        <v>0</v>
      </c>
      <c r="AI189" s="60">
        <f t="shared" si="70"/>
        <v>0</v>
      </c>
      <c r="AJ189" s="60">
        <f t="shared" si="71"/>
        <v>0</v>
      </c>
      <c r="AK189" s="60">
        <f t="shared" si="72"/>
        <v>0</v>
      </c>
      <c r="AL189" s="61">
        <f t="shared" ref="AL189:AL252" si="90">SUM(AF189:AK189)</f>
        <v>0</v>
      </c>
      <c r="AM189" s="43">
        <f t="shared" si="80"/>
        <v>0</v>
      </c>
      <c r="AN189" s="46">
        <f t="shared" si="81"/>
        <v>0</v>
      </c>
      <c r="AO189" s="60">
        <f t="shared" si="73"/>
        <v>0</v>
      </c>
      <c r="AP189" s="60">
        <f t="shared" si="74"/>
        <v>0</v>
      </c>
      <c r="AQ189" s="60">
        <f t="shared" si="75"/>
        <v>0</v>
      </c>
      <c r="AR189" s="60">
        <f t="shared" si="76"/>
        <v>0</v>
      </c>
      <c r="AS189" s="60">
        <f t="shared" si="77"/>
        <v>0</v>
      </c>
      <c r="AT189" s="60">
        <f t="shared" si="78"/>
        <v>0</v>
      </c>
      <c r="AU189" s="62">
        <f t="shared" si="82"/>
        <v>0</v>
      </c>
      <c r="AV189" s="63">
        <f t="shared" si="83"/>
        <v>0</v>
      </c>
      <c r="AW189" s="63">
        <f t="shared" si="84"/>
        <v>0</v>
      </c>
      <c r="AX189" s="63">
        <f t="shared" si="85"/>
        <v>0</v>
      </c>
      <c r="AY189" s="63">
        <f t="shared" si="86"/>
        <v>0</v>
      </c>
      <c r="AZ189" s="63">
        <f t="shared" si="87"/>
        <v>0</v>
      </c>
      <c r="BA189" s="63">
        <f t="shared" si="88"/>
        <v>0</v>
      </c>
      <c r="BB189" s="64">
        <f t="shared" si="89"/>
        <v>0</v>
      </c>
      <c r="BC189" s="65">
        <f t="shared" si="79"/>
        <v>0</v>
      </c>
      <c r="BD189" s="66" t="e">
        <f>VLOOKUP(#REF!,'[2]NA JDA Product Hierarchy'!$N:$O,2,0)</f>
        <v>#REF!</v>
      </c>
      <c r="BE189" s="15" t="e">
        <f>VLOOKUP(BD189,[3]PARAMETROS!$AB:$AD,3,0)</f>
        <v>#REF!</v>
      </c>
    </row>
    <row r="190" spans="1:57" s="15" customFormat="1" ht="12.75" hidden="1" customHeight="1" x14ac:dyDescent="0.2">
      <c r="A190" s="47" t="str">
        <f t="shared" si="61"/>
        <v>H93T01WCAO0RED FLAME</v>
      </c>
      <c r="B190" s="111" t="s">
        <v>105</v>
      </c>
      <c r="C190" s="113">
        <v>44322</v>
      </c>
      <c r="D190" s="113"/>
      <c r="E190" s="50"/>
      <c r="F190" s="106" t="s">
        <v>118</v>
      </c>
      <c r="G190" s="51" t="s">
        <v>272</v>
      </c>
      <c r="H190" s="52" t="s">
        <v>291</v>
      </c>
      <c r="I190" s="53" t="s">
        <v>448</v>
      </c>
      <c r="J190" s="53" t="s">
        <v>290</v>
      </c>
      <c r="K190" s="53" t="s">
        <v>449</v>
      </c>
      <c r="L190" s="53" t="s">
        <v>450</v>
      </c>
      <c r="M190" s="52" t="s">
        <v>441</v>
      </c>
      <c r="N190" s="52" t="s">
        <v>91</v>
      </c>
      <c r="O190" s="54">
        <v>39</v>
      </c>
      <c r="P190" s="52" t="s">
        <v>43</v>
      </c>
      <c r="Q190" s="55">
        <f>IFERROR(VLOOKUP(O190*$Q$10*$R$10,Sheet1!$A$3:$B$81,2,1),0)</f>
        <v>29000</v>
      </c>
      <c r="R190" s="56">
        <f>IFERROR(VLOOKUP(O190*$Q$11*$R$11,Sheet1!$E$3:$F$195,2),0)</f>
        <v>159</v>
      </c>
      <c r="S190" s="54">
        <f t="shared" si="62"/>
        <v>12.09</v>
      </c>
      <c r="T190" s="114">
        <f t="shared" si="65"/>
        <v>0.31</v>
      </c>
      <c r="U190" s="58"/>
      <c r="V190" s="58"/>
      <c r="W190" s="58"/>
      <c r="X190" s="58"/>
      <c r="Y190" s="58"/>
      <c r="Z190" s="58"/>
      <c r="AA190" s="58"/>
      <c r="AB190" s="58"/>
      <c r="AC190" s="58"/>
      <c r="AD190" s="39">
        <f t="shared" si="63"/>
        <v>0</v>
      </c>
      <c r="AE190" s="59">
        <f t="shared" si="66"/>
        <v>0</v>
      </c>
      <c r="AF190" s="60">
        <f t="shared" si="67"/>
        <v>0</v>
      </c>
      <c r="AG190" s="60">
        <f t="shared" si="68"/>
        <v>0</v>
      </c>
      <c r="AH190" s="60">
        <f t="shared" si="69"/>
        <v>0</v>
      </c>
      <c r="AI190" s="60">
        <f t="shared" si="70"/>
        <v>0</v>
      </c>
      <c r="AJ190" s="60">
        <f t="shared" si="71"/>
        <v>0</v>
      </c>
      <c r="AK190" s="60">
        <f t="shared" si="72"/>
        <v>0</v>
      </c>
      <c r="AL190" s="61">
        <f t="shared" si="90"/>
        <v>0</v>
      </c>
      <c r="AM190" s="43">
        <f t="shared" si="80"/>
        <v>0</v>
      </c>
      <c r="AN190" s="46">
        <f t="shared" si="81"/>
        <v>0</v>
      </c>
      <c r="AO190" s="60">
        <f t="shared" si="73"/>
        <v>0</v>
      </c>
      <c r="AP190" s="60">
        <f t="shared" si="74"/>
        <v>0</v>
      </c>
      <c r="AQ190" s="60">
        <f t="shared" si="75"/>
        <v>0</v>
      </c>
      <c r="AR190" s="60">
        <f t="shared" si="76"/>
        <v>0</v>
      </c>
      <c r="AS190" s="60">
        <f t="shared" si="77"/>
        <v>0</v>
      </c>
      <c r="AT190" s="60">
        <f t="shared" si="78"/>
        <v>0</v>
      </c>
      <c r="AU190" s="62">
        <f t="shared" si="82"/>
        <v>0</v>
      </c>
      <c r="AV190" s="63">
        <f t="shared" si="83"/>
        <v>0</v>
      </c>
      <c r="AW190" s="63">
        <f t="shared" si="84"/>
        <v>0</v>
      </c>
      <c r="AX190" s="63">
        <f t="shared" si="85"/>
        <v>0</v>
      </c>
      <c r="AY190" s="63">
        <f t="shared" si="86"/>
        <v>0</v>
      </c>
      <c r="AZ190" s="63">
        <f t="shared" si="87"/>
        <v>0</v>
      </c>
      <c r="BA190" s="63">
        <f t="shared" si="88"/>
        <v>0</v>
      </c>
      <c r="BB190" s="64">
        <f t="shared" si="89"/>
        <v>0</v>
      </c>
      <c r="BC190" s="65">
        <f t="shared" si="79"/>
        <v>0</v>
      </c>
      <c r="BD190" s="66" t="e">
        <f>VLOOKUP(#REF!,'[2]NA JDA Product Hierarchy'!$N:$O,2,0)</f>
        <v>#REF!</v>
      </c>
      <c r="BE190" s="15" t="e">
        <f>VLOOKUP(BD190,[3]PARAMETROS!$AB:$AD,3,0)</f>
        <v>#REF!</v>
      </c>
    </row>
    <row r="191" spans="1:57" s="15" customFormat="1" ht="12.75" hidden="1" customHeight="1" x14ac:dyDescent="0.2">
      <c r="A191" s="47" t="str">
        <f t="shared" si="61"/>
        <v>I2RD00WEHD0CITY YELLOW</v>
      </c>
      <c r="B191" s="111" t="s">
        <v>105</v>
      </c>
      <c r="C191" s="113">
        <v>44322</v>
      </c>
      <c r="D191" s="113"/>
      <c r="E191" s="50"/>
      <c r="F191" s="106" t="s">
        <v>118</v>
      </c>
      <c r="G191" s="51" t="s">
        <v>451</v>
      </c>
      <c r="H191" s="52" t="s">
        <v>452</v>
      </c>
      <c r="I191" s="53" t="s">
        <v>453</v>
      </c>
      <c r="J191" s="53" t="s">
        <v>454</v>
      </c>
      <c r="K191" s="53" t="s">
        <v>455</v>
      </c>
      <c r="L191" s="53" t="s">
        <v>456</v>
      </c>
      <c r="M191" s="52" t="s">
        <v>457</v>
      </c>
      <c r="N191" s="52" t="s">
        <v>125</v>
      </c>
      <c r="O191" s="54">
        <v>32</v>
      </c>
      <c r="P191" s="52" t="s">
        <v>43</v>
      </c>
      <c r="Q191" s="55">
        <f>IFERROR(VLOOKUP(O191*$Q$10*$R$10,Sheet1!$A$3:$B$81,2,1),0)</f>
        <v>29000</v>
      </c>
      <c r="R191" s="56">
        <f>IFERROR(VLOOKUP(O191*$Q$11*$R$11,Sheet1!$E$3:$F$195,2),0)</f>
        <v>129</v>
      </c>
      <c r="S191" s="54">
        <f t="shared" si="62"/>
        <v>9.92</v>
      </c>
      <c r="T191" s="114">
        <f t="shared" si="65"/>
        <v>0.31</v>
      </c>
      <c r="U191" s="58"/>
      <c r="V191" s="58"/>
      <c r="W191" s="58"/>
      <c r="X191" s="58"/>
      <c r="Y191" s="58"/>
      <c r="Z191" s="58"/>
      <c r="AA191" s="58"/>
      <c r="AB191" s="58"/>
      <c r="AC191" s="58"/>
      <c r="AD191" s="39">
        <f t="shared" si="63"/>
        <v>0</v>
      </c>
      <c r="AE191" s="59">
        <f t="shared" si="66"/>
        <v>0</v>
      </c>
      <c r="AF191" s="60">
        <f t="shared" si="67"/>
        <v>0</v>
      </c>
      <c r="AG191" s="60">
        <f t="shared" si="68"/>
        <v>0</v>
      </c>
      <c r="AH191" s="60">
        <f t="shared" si="69"/>
        <v>0</v>
      </c>
      <c r="AI191" s="60">
        <f t="shared" si="70"/>
        <v>0</v>
      </c>
      <c r="AJ191" s="60">
        <f t="shared" si="71"/>
        <v>0</v>
      </c>
      <c r="AK191" s="60">
        <f t="shared" si="72"/>
        <v>0</v>
      </c>
      <c r="AL191" s="61">
        <f t="shared" si="90"/>
        <v>0</v>
      </c>
      <c r="AM191" s="43">
        <f t="shared" si="80"/>
        <v>0</v>
      </c>
      <c r="AN191" s="46">
        <f t="shared" si="81"/>
        <v>0</v>
      </c>
      <c r="AO191" s="60">
        <f t="shared" si="73"/>
        <v>0</v>
      </c>
      <c r="AP191" s="60">
        <f t="shared" si="74"/>
        <v>0</v>
      </c>
      <c r="AQ191" s="60">
        <f t="shared" si="75"/>
        <v>0</v>
      </c>
      <c r="AR191" s="60">
        <f t="shared" si="76"/>
        <v>0</v>
      </c>
      <c r="AS191" s="60">
        <f t="shared" si="77"/>
        <v>0</v>
      </c>
      <c r="AT191" s="60">
        <f t="shared" si="78"/>
        <v>0</v>
      </c>
      <c r="AU191" s="62">
        <f t="shared" si="82"/>
        <v>0</v>
      </c>
      <c r="AV191" s="63">
        <f t="shared" si="83"/>
        <v>0</v>
      </c>
      <c r="AW191" s="63">
        <f t="shared" si="84"/>
        <v>0</v>
      </c>
      <c r="AX191" s="63">
        <f t="shared" si="85"/>
        <v>0</v>
      </c>
      <c r="AY191" s="63">
        <f t="shared" si="86"/>
        <v>0</v>
      </c>
      <c r="AZ191" s="63">
        <f t="shared" si="87"/>
        <v>0</v>
      </c>
      <c r="BA191" s="63">
        <f t="shared" si="88"/>
        <v>0</v>
      </c>
      <c r="BB191" s="64">
        <f t="shared" si="89"/>
        <v>0</v>
      </c>
      <c r="BC191" s="65">
        <f t="shared" si="79"/>
        <v>0</v>
      </c>
      <c r="BD191" s="66" t="e">
        <f>VLOOKUP(#REF!,'[2]NA JDA Product Hierarchy'!$N:$O,2,0)</f>
        <v>#REF!</v>
      </c>
      <c r="BE191" s="15" t="e">
        <f>VLOOKUP(BD191,[3]PARAMETROS!$AB:$AD,3,0)</f>
        <v>#REF!</v>
      </c>
    </row>
    <row r="192" spans="1:57" s="15" customFormat="1" ht="12.75" hidden="1" customHeight="1" x14ac:dyDescent="0.2">
      <c r="A192" s="47" t="str">
        <f t="shared" si="61"/>
        <v>I2RD00WEHD0DREW BLUE</v>
      </c>
      <c r="B192" s="111" t="s">
        <v>105</v>
      </c>
      <c r="C192" s="113">
        <v>44322</v>
      </c>
      <c r="D192" s="113"/>
      <c r="E192" s="50"/>
      <c r="F192" s="106" t="s">
        <v>118</v>
      </c>
      <c r="G192" s="51" t="s">
        <v>451</v>
      </c>
      <c r="H192" s="52" t="s">
        <v>452</v>
      </c>
      <c r="I192" s="53" t="s">
        <v>453</v>
      </c>
      <c r="J192" s="53" t="s">
        <v>454</v>
      </c>
      <c r="K192" s="53" t="s">
        <v>458</v>
      </c>
      <c r="L192" s="53" t="s">
        <v>459</v>
      </c>
      <c r="M192" s="52" t="s">
        <v>457</v>
      </c>
      <c r="N192" s="52" t="s">
        <v>125</v>
      </c>
      <c r="O192" s="54">
        <v>32</v>
      </c>
      <c r="P192" s="52" t="s">
        <v>43</v>
      </c>
      <c r="Q192" s="55">
        <f>IFERROR(VLOOKUP(O192*$Q$10*$R$10,Sheet1!$A$3:$B$81,2,1),0)</f>
        <v>29000</v>
      </c>
      <c r="R192" s="56">
        <f>IFERROR(VLOOKUP(O192*$Q$11*$R$11,Sheet1!$E$3:$F$195,2),0)</f>
        <v>129</v>
      </c>
      <c r="S192" s="54">
        <f t="shared" si="62"/>
        <v>9.92</v>
      </c>
      <c r="T192" s="114">
        <f t="shared" si="65"/>
        <v>0.31</v>
      </c>
      <c r="U192" s="58"/>
      <c r="V192" s="58"/>
      <c r="W192" s="58"/>
      <c r="X192" s="58"/>
      <c r="Y192" s="58"/>
      <c r="Z192" s="58"/>
      <c r="AA192" s="58"/>
      <c r="AB192" s="58"/>
      <c r="AC192" s="58"/>
      <c r="AD192" s="39">
        <f t="shared" si="63"/>
        <v>0</v>
      </c>
      <c r="AE192" s="59">
        <f t="shared" si="66"/>
        <v>0</v>
      </c>
      <c r="AF192" s="60">
        <f t="shared" si="67"/>
        <v>0</v>
      </c>
      <c r="AG192" s="60">
        <f t="shared" si="68"/>
        <v>0</v>
      </c>
      <c r="AH192" s="60">
        <f t="shared" si="69"/>
        <v>0</v>
      </c>
      <c r="AI192" s="60">
        <f t="shared" si="70"/>
        <v>0</v>
      </c>
      <c r="AJ192" s="60">
        <f t="shared" si="71"/>
        <v>0</v>
      </c>
      <c r="AK192" s="60">
        <f t="shared" si="72"/>
        <v>0</v>
      </c>
      <c r="AL192" s="61">
        <f t="shared" si="90"/>
        <v>0</v>
      </c>
      <c r="AM192" s="43">
        <f t="shared" si="80"/>
        <v>0</v>
      </c>
      <c r="AN192" s="46">
        <f t="shared" si="81"/>
        <v>0</v>
      </c>
      <c r="AO192" s="60">
        <f t="shared" si="73"/>
        <v>0</v>
      </c>
      <c r="AP192" s="60">
        <f t="shared" si="74"/>
        <v>0</v>
      </c>
      <c r="AQ192" s="60">
        <f t="shared" si="75"/>
        <v>0</v>
      </c>
      <c r="AR192" s="60">
        <f t="shared" si="76"/>
        <v>0</v>
      </c>
      <c r="AS192" s="60">
        <f t="shared" si="77"/>
        <v>0</v>
      </c>
      <c r="AT192" s="60">
        <f t="shared" si="78"/>
        <v>0</v>
      </c>
      <c r="AU192" s="62">
        <f t="shared" si="82"/>
        <v>0</v>
      </c>
      <c r="AV192" s="63">
        <f t="shared" si="83"/>
        <v>0</v>
      </c>
      <c r="AW192" s="63">
        <f t="shared" si="84"/>
        <v>0</v>
      </c>
      <c r="AX192" s="63">
        <f t="shared" si="85"/>
        <v>0</v>
      </c>
      <c r="AY192" s="63">
        <f t="shared" si="86"/>
        <v>0</v>
      </c>
      <c r="AZ192" s="63">
        <f t="shared" si="87"/>
        <v>0</v>
      </c>
      <c r="BA192" s="63">
        <f t="shared" si="88"/>
        <v>0</v>
      </c>
      <c r="BB192" s="64">
        <f t="shared" si="89"/>
        <v>0</v>
      </c>
      <c r="BC192" s="65">
        <f t="shared" si="79"/>
        <v>0</v>
      </c>
      <c r="BD192" s="66" t="e">
        <f>VLOOKUP(#REF!,'[2]NA JDA Product Hierarchy'!$N:$O,2,0)</f>
        <v>#REF!</v>
      </c>
      <c r="BE192" s="15" t="e">
        <f>VLOOKUP(BD192,[3]PARAMETROS!$AB:$AD,3,0)</f>
        <v>#REF!</v>
      </c>
    </row>
    <row r="193" spans="1:57" s="15" customFormat="1" ht="12.75" hidden="1" customHeight="1" x14ac:dyDescent="0.2">
      <c r="A193" s="47" t="str">
        <f t="shared" si="61"/>
        <v>I2RD00WEHD0NEUTRAL SAND</v>
      </c>
      <c r="B193" s="111" t="s">
        <v>105</v>
      </c>
      <c r="C193" s="113">
        <v>44322</v>
      </c>
      <c r="D193" s="113"/>
      <c r="E193" s="68"/>
      <c r="F193" s="106" t="s">
        <v>118</v>
      </c>
      <c r="G193" s="51" t="s">
        <v>451</v>
      </c>
      <c r="H193" s="52" t="s">
        <v>452</v>
      </c>
      <c r="I193" s="53" t="s">
        <v>453</v>
      </c>
      <c r="J193" s="53" t="s">
        <v>454</v>
      </c>
      <c r="K193" s="53" t="s">
        <v>460</v>
      </c>
      <c r="L193" s="53" t="s">
        <v>461</v>
      </c>
      <c r="M193" s="52" t="s">
        <v>457</v>
      </c>
      <c r="N193" s="52" t="s">
        <v>125</v>
      </c>
      <c r="O193" s="54">
        <v>32</v>
      </c>
      <c r="P193" s="52" t="s">
        <v>43</v>
      </c>
      <c r="Q193" s="55">
        <f>IFERROR(VLOOKUP(O193*$Q$10*$R$10,Sheet1!$A$3:$B$81,2,1),0)</f>
        <v>29000</v>
      </c>
      <c r="R193" s="56">
        <f>IFERROR(VLOOKUP(O193*$Q$11*$R$11,Sheet1!$E$3:$F$195,2),0)</f>
        <v>129</v>
      </c>
      <c r="S193" s="54">
        <f t="shared" si="62"/>
        <v>9.92</v>
      </c>
      <c r="T193" s="114">
        <f t="shared" si="65"/>
        <v>0.31</v>
      </c>
      <c r="U193" s="58"/>
      <c r="V193" s="58"/>
      <c r="W193" s="58"/>
      <c r="X193" s="58"/>
      <c r="Y193" s="58"/>
      <c r="Z193" s="58"/>
      <c r="AA193" s="58"/>
      <c r="AB193" s="58"/>
      <c r="AC193" s="58"/>
      <c r="AD193" s="39">
        <f t="shared" si="63"/>
        <v>0</v>
      </c>
      <c r="AE193" s="59">
        <f t="shared" si="66"/>
        <v>0</v>
      </c>
      <c r="AF193" s="60">
        <f t="shared" si="67"/>
        <v>0</v>
      </c>
      <c r="AG193" s="60">
        <f t="shared" si="68"/>
        <v>0</v>
      </c>
      <c r="AH193" s="60">
        <f t="shared" si="69"/>
        <v>0</v>
      </c>
      <c r="AI193" s="60">
        <f t="shared" si="70"/>
        <v>0</v>
      </c>
      <c r="AJ193" s="60">
        <f t="shared" si="71"/>
        <v>0</v>
      </c>
      <c r="AK193" s="60">
        <f t="shared" si="72"/>
        <v>0</v>
      </c>
      <c r="AL193" s="61">
        <f t="shared" si="90"/>
        <v>0</v>
      </c>
      <c r="AM193" s="43">
        <f t="shared" si="80"/>
        <v>0</v>
      </c>
      <c r="AN193" s="46">
        <f t="shared" si="81"/>
        <v>0</v>
      </c>
      <c r="AO193" s="60">
        <f t="shared" si="73"/>
        <v>0</v>
      </c>
      <c r="AP193" s="60">
        <f t="shared" si="74"/>
        <v>0</v>
      </c>
      <c r="AQ193" s="60">
        <f t="shared" si="75"/>
        <v>0</v>
      </c>
      <c r="AR193" s="60">
        <f t="shared" si="76"/>
        <v>0</v>
      </c>
      <c r="AS193" s="60">
        <f t="shared" si="77"/>
        <v>0</v>
      </c>
      <c r="AT193" s="60">
        <f t="shared" si="78"/>
        <v>0</v>
      </c>
      <c r="AU193" s="62">
        <f t="shared" si="82"/>
        <v>0</v>
      </c>
      <c r="AV193" s="63">
        <f t="shared" si="83"/>
        <v>0</v>
      </c>
      <c r="AW193" s="63">
        <f t="shared" si="84"/>
        <v>0</v>
      </c>
      <c r="AX193" s="63">
        <f t="shared" si="85"/>
        <v>0</v>
      </c>
      <c r="AY193" s="63">
        <f t="shared" si="86"/>
        <v>0</v>
      </c>
      <c r="AZ193" s="63">
        <f t="shared" si="87"/>
        <v>0</v>
      </c>
      <c r="BA193" s="63">
        <f t="shared" si="88"/>
        <v>0</v>
      </c>
      <c r="BB193" s="64">
        <f t="shared" si="89"/>
        <v>0</v>
      </c>
      <c r="BC193" s="65">
        <f t="shared" si="79"/>
        <v>0</v>
      </c>
      <c r="BD193" s="66" t="e">
        <f>VLOOKUP(#REF!,'[2]NA JDA Product Hierarchy'!$N:$O,2,0)</f>
        <v>#REF!</v>
      </c>
      <c r="BE193" s="15" t="e">
        <f>VLOOKUP(BD193,[3]PARAMETROS!$AB:$AD,3,0)</f>
        <v>#REF!</v>
      </c>
    </row>
    <row r="194" spans="1:57" s="15" customFormat="1" ht="12.75" hidden="1" customHeight="1" x14ac:dyDescent="0.2">
      <c r="A194" s="47" t="str">
        <f t="shared" si="61"/>
        <v>I2RD00WEHD0Pure White</v>
      </c>
      <c r="B194" s="111" t="s">
        <v>105</v>
      </c>
      <c r="C194" s="113">
        <v>44322</v>
      </c>
      <c r="D194" s="113"/>
      <c r="E194" s="50"/>
      <c r="F194" s="106" t="s">
        <v>118</v>
      </c>
      <c r="G194" s="51" t="s">
        <v>451</v>
      </c>
      <c r="H194" s="52" t="s">
        <v>452</v>
      </c>
      <c r="I194" s="53" t="s">
        <v>453</v>
      </c>
      <c r="J194" s="53" t="s">
        <v>454</v>
      </c>
      <c r="K194" s="53" t="s">
        <v>133</v>
      </c>
      <c r="L194" s="53" t="s">
        <v>134</v>
      </c>
      <c r="M194" s="52" t="s">
        <v>457</v>
      </c>
      <c r="N194" s="52" t="s">
        <v>125</v>
      </c>
      <c r="O194" s="54">
        <v>32</v>
      </c>
      <c r="P194" s="52" t="s">
        <v>43</v>
      </c>
      <c r="Q194" s="55">
        <f>IFERROR(VLOOKUP(O194*$Q$10*$R$10,Sheet1!$A$3:$B$81,2,1),0)</f>
        <v>29000</v>
      </c>
      <c r="R194" s="56">
        <f>IFERROR(VLOOKUP(O194*$Q$11*$R$11,Sheet1!$E$3:$F$195,2),0)</f>
        <v>129</v>
      </c>
      <c r="S194" s="54">
        <f t="shared" si="62"/>
        <v>9.92</v>
      </c>
      <c r="T194" s="114">
        <f t="shared" si="65"/>
        <v>0.31</v>
      </c>
      <c r="U194" s="58"/>
      <c r="V194" s="58"/>
      <c r="W194" s="58"/>
      <c r="X194" s="58"/>
      <c r="Y194" s="58"/>
      <c r="Z194" s="58"/>
      <c r="AA194" s="58"/>
      <c r="AB194" s="58"/>
      <c r="AC194" s="58"/>
      <c r="AD194" s="39">
        <f t="shared" si="63"/>
        <v>0</v>
      </c>
      <c r="AE194" s="59">
        <f t="shared" si="66"/>
        <v>0</v>
      </c>
      <c r="AF194" s="60">
        <f t="shared" si="67"/>
        <v>0</v>
      </c>
      <c r="AG194" s="60">
        <f t="shared" si="68"/>
        <v>0</v>
      </c>
      <c r="AH194" s="60">
        <f t="shared" si="69"/>
        <v>0</v>
      </c>
      <c r="AI194" s="60">
        <f t="shared" si="70"/>
        <v>0</v>
      </c>
      <c r="AJ194" s="60">
        <f t="shared" si="71"/>
        <v>0</v>
      </c>
      <c r="AK194" s="60">
        <f t="shared" si="72"/>
        <v>0</v>
      </c>
      <c r="AL194" s="61">
        <f t="shared" si="90"/>
        <v>0</v>
      </c>
      <c r="AM194" s="43">
        <f t="shared" si="80"/>
        <v>0</v>
      </c>
      <c r="AN194" s="46">
        <f t="shared" si="81"/>
        <v>0</v>
      </c>
      <c r="AO194" s="60">
        <f t="shared" si="73"/>
        <v>0</v>
      </c>
      <c r="AP194" s="60">
        <f t="shared" si="74"/>
        <v>0</v>
      </c>
      <c r="AQ194" s="60">
        <f t="shared" si="75"/>
        <v>0</v>
      </c>
      <c r="AR194" s="60">
        <f t="shared" si="76"/>
        <v>0</v>
      </c>
      <c r="AS194" s="60">
        <f t="shared" si="77"/>
        <v>0</v>
      </c>
      <c r="AT194" s="60">
        <f t="shared" si="78"/>
        <v>0</v>
      </c>
      <c r="AU194" s="62">
        <f t="shared" si="82"/>
        <v>0</v>
      </c>
      <c r="AV194" s="63">
        <f t="shared" si="83"/>
        <v>0</v>
      </c>
      <c r="AW194" s="63">
        <f t="shared" si="84"/>
        <v>0</v>
      </c>
      <c r="AX194" s="63">
        <f t="shared" si="85"/>
        <v>0</v>
      </c>
      <c r="AY194" s="63">
        <f t="shared" si="86"/>
        <v>0</v>
      </c>
      <c r="AZ194" s="63">
        <f t="shared" si="87"/>
        <v>0</v>
      </c>
      <c r="BA194" s="63">
        <f t="shared" si="88"/>
        <v>0</v>
      </c>
      <c r="BB194" s="64">
        <f t="shared" si="89"/>
        <v>0</v>
      </c>
      <c r="BC194" s="65">
        <f t="shared" si="79"/>
        <v>0</v>
      </c>
      <c r="BD194" s="66" t="e">
        <f>VLOOKUP(#REF!,'[2]NA JDA Product Hierarchy'!$N:$O,2,0)</f>
        <v>#REF!</v>
      </c>
      <c r="BE194" s="15" t="e">
        <f>VLOOKUP(BD194,[3]PARAMETROS!$AB:$AD,3,0)</f>
        <v>#REF!</v>
      </c>
    </row>
    <row r="195" spans="1:57" s="15" customFormat="1" ht="12.75" hidden="1" customHeight="1" x14ac:dyDescent="0.2">
      <c r="A195" s="47" t="str">
        <f t="shared" si="61"/>
        <v>I2RD00WEHD0SMART BLUE</v>
      </c>
      <c r="B195" s="111" t="s">
        <v>105</v>
      </c>
      <c r="C195" s="113">
        <v>44322</v>
      </c>
      <c r="D195" s="113"/>
      <c r="E195" s="50"/>
      <c r="F195" s="106" t="s">
        <v>118</v>
      </c>
      <c r="G195" s="51" t="s">
        <v>451</v>
      </c>
      <c r="H195" s="52" t="s">
        <v>452</v>
      </c>
      <c r="I195" s="53" t="s">
        <v>453</v>
      </c>
      <c r="J195" s="53" t="s">
        <v>454</v>
      </c>
      <c r="K195" s="53" t="s">
        <v>364</v>
      </c>
      <c r="L195" s="53" t="s">
        <v>365</v>
      </c>
      <c r="M195" s="52" t="s">
        <v>457</v>
      </c>
      <c r="N195" s="52" t="s">
        <v>125</v>
      </c>
      <c r="O195" s="54">
        <v>32</v>
      </c>
      <c r="P195" s="52" t="s">
        <v>43</v>
      </c>
      <c r="Q195" s="55">
        <f>IFERROR(VLOOKUP(O195*$Q$10*$R$10,Sheet1!$A$3:$B$81,2,1),0)</f>
        <v>29000</v>
      </c>
      <c r="R195" s="56">
        <f>IFERROR(VLOOKUP(O195*$Q$11*$R$11,Sheet1!$E$3:$F$195,2),0)</f>
        <v>129</v>
      </c>
      <c r="S195" s="54">
        <f t="shared" si="62"/>
        <v>9.92</v>
      </c>
      <c r="T195" s="114">
        <f t="shared" ref="T195:T250" si="91">S195/O195</f>
        <v>0.31</v>
      </c>
      <c r="U195" s="58"/>
      <c r="V195" s="58"/>
      <c r="W195" s="58"/>
      <c r="X195" s="58"/>
      <c r="Y195" s="58"/>
      <c r="Z195" s="58"/>
      <c r="AA195" s="58"/>
      <c r="AB195" s="58"/>
      <c r="AC195" s="58"/>
      <c r="AD195" s="39">
        <f t="shared" si="63"/>
        <v>0</v>
      </c>
      <c r="AE195" s="59">
        <f t="shared" si="66"/>
        <v>0</v>
      </c>
      <c r="AF195" s="60">
        <f t="shared" si="67"/>
        <v>0</v>
      </c>
      <c r="AG195" s="60">
        <f t="shared" si="68"/>
        <v>0</v>
      </c>
      <c r="AH195" s="60">
        <f t="shared" si="69"/>
        <v>0</v>
      </c>
      <c r="AI195" s="60">
        <f t="shared" si="70"/>
        <v>0</v>
      </c>
      <c r="AJ195" s="60">
        <f t="shared" si="71"/>
        <v>0</v>
      </c>
      <c r="AK195" s="60">
        <f t="shared" si="72"/>
        <v>0</v>
      </c>
      <c r="AL195" s="61">
        <f t="shared" si="90"/>
        <v>0</v>
      </c>
      <c r="AM195" s="43">
        <f t="shared" si="80"/>
        <v>0</v>
      </c>
      <c r="AN195" s="46">
        <f t="shared" si="81"/>
        <v>0</v>
      </c>
      <c r="AO195" s="60">
        <f t="shared" si="73"/>
        <v>0</v>
      </c>
      <c r="AP195" s="60">
        <f t="shared" si="74"/>
        <v>0</v>
      </c>
      <c r="AQ195" s="60">
        <f t="shared" si="75"/>
        <v>0</v>
      </c>
      <c r="AR195" s="60">
        <f t="shared" si="76"/>
        <v>0</v>
      </c>
      <c r="AS195" s="60">
        <f t="shared" si="77"/>
        <v>0</v>
      </c>
      <c r="AT195" s="60">
        <f t="shared" si="78"/>
        <v>0</v>
      </c>
      <c r="AU195" s="62">
        <f t="shared" si="82"/>
        <v>0</v>
      </c>
      <c r="AV195" s="63">
        <f t="shared" si="83"/>
        <v>0</v>
      </c>
      <c r="AW195" s="63">
        <f t="shared" si="84"/>
        <v>0</v>
      </c>
      <c r="AX195" s="63">
        <f t="shared" si="85"/>
        <v>0</v>
      </c>
      <c r="AY195" s="63">
        <f t="shared" si="86"/>
        <v>0</v>
      </c>
      <c r="AZ195" s="63">
        <f t="shared" si="87"/>
        <v>0</v>
      </c>
      <c r="BA195" s="63">
        <f t="shared" si="88"/>
        <v>0</v>
      </c>
      <c r="BB195" s="64">
        <f t="shared" si="89"/>
        <v>0</v>
      </c>
      <c r="BC195" s="65">
        <f t="shared" si="79"/>
        <v>0</v>
      </c>
      <c r="BD195" s="66" t="e">
        <f>VLOOKUP(#REF!,'[2]NA JDA Product Hierarchy'!$N:$O,2,0)</f>
        <v>#REF!</v>
      </c>
      <c r="BE195" s="15" t="e">
        <f>VLOOKUP(BD195,[3]PARAMETROS!$AB:$AD,3,0)</f>
        <v>#REF!</v>
      </c>
    </row>
    <row r="196" spans="1:57" s="15" customFormat="1" ht="12.75" hidden="1" customHeight="1" x14ac:dyDescent="0.2">
      <c r="A196" s="47" t="str">
        <f t="shared" si="61"/>
        <v>I2RG00K8HM0GLOWY GREEN</v>
      </c>
      <c r="B196" s="111" t="s">
        <v>105</v>
      </c>
      <c r="C196" s="113">
        <v>44322</v>
      </c>
      <c r="D196" s="113"/>
      <c r="E196" s="50"/>
      <c r="F196" s="106" t="s">
        <v>90</v>
      </c>
      <c r="G196" s="51" t="s">
        <v>451</v>
      </c>
      <c r="H196" s="52" t="s">
        <v>273</v>
      </c>
      <c r="I196" s="53" t="s">
        <v>462</v>
      </c>
      <c r="J196" s="53" t="s">
        <v>463</v>
      </c>
      <c r="K196" s="53" t="s">
        <v>393</v>
      </c>
      <c r="L196" s="53" t="s">
        <v>394</v>
      </c>
      <c r="M196" s="52" t="s">
        <v>464</v>
      </c>
      <c r="N196" s="52" t="s">
        <v>125</v>
      </c>
      <c r="O196" s="54">
        <v>36</v>
      </c>
      <c r="P196" s="52" t="s">
        <v>43</v>
      </c>
      <c r="Q196" s="55">
        <f>IFERROR(VLOOKUP(O196*$Q$10*$R$10,Sheet1!$A$3:$B$81,2,1),0)</f>
        <v>29000</v>
      </c>
      <c r="R196" s="56">
        <f>IFERROR(VLOOKUP(O196*$Q$11*$R$11,Sheet1!$E$3:$F$195,2),0)</f>
        <v>149</v>
      </c>
      <c r="S196" s="54">
        <f t="shared" si="62"/>
        <v>11.16</v>
      </c>
      <c r="T196" s="114">
        <f t="shared" si="91"/>
        <v>0.31</v>
      </c>
      <c r="U196" s="58"/>
      <c r="V196" s="58"/>
      <c r="W196" s="58"/>
      <c r="X196" s="58"/>
      <c r="Y196" s="58"/>
      <c r="Z196" s="58"/>
      <c r="AA196" s="58"/>
      <c r="AB196" s="58"/>
      <c r="AC196" s="58"/>
      <c r="AD196" s="39">
        <f t="shared" si="63"/>
        <v>0</v>
      </c>
      <c r="AE196" s="59">
        <f t="shared" si="66"/>
        <v>0</v>
      </c>
      <c r="AF196" s="60">
        <f t="shared" si="67"/>
        <v>0</v>
      </c>
      <c r="AG196" s="60">
        <f t="shared" si="68"/>
        <v>0</v>
      </c>
      <c r="AH196" s="60">
        <f t="shared" si="69"/>
        <v>0</v>
      </c>
      <c r="AI196" s="60">
        <f t="shared" si="70"/>
        <v>0</v>
      </c>
      <c r="AJ196" s="60">
        <f t="shared" si="71"/>
        <v>0</v>
      </c>
      <c r="AK196" s="60">
        <f t="shared" si="72"/>
        <v>0</v>
      </c>
      <c r="AL196" s="61">
        <f t="shared" si="90"/>
        <v>0</v>
      </c>
      <c r="AM196" s="43">
        <f t="shared" si="80"/>
        <v>0</v>
      </c>
      <c r="AN196" s="46">
        <f t="shared" si="81"/>
        <v>0</v>
      </c>
      <c r="AO196" s="60">
        <f t="shared" si="73"/>
        <v>0</v>
      </c>
      <c r="AP196" s="60">
        <f t="shared" si="74"/>
        <v>0</v>
      </c>
      <c r="AQ196" s="60">
        <f t="shared" si="75"/>
        <v>0</v>
      </c>
      <c r="AR196" s="60">
        <f t="shared" si="76"/>
        <v>0</v>
      </c>
      <c r="AS196" s="60">
        <f t="shared" si="77"/>
        <v>0</v>
      </c>
      <c r="AT196" s="60">
        <f t="shared" si="78"/>
        <v>0</v>
      </c>
      <c r="AU196" s="62">
        <f t="shared" si="82"/>
        <v>0</v>
      </c>
      <c r="AV196" s="63">
        <f t="shared" si="83"/>
        <v>0</v>
      </c>
      <c r="AW196" s="63">
        <f t="shared" si="84"/>
        <v>0</v>
      </c>
      <c r="AX196" s="63">
        <f t="shared" si="85"/>
        <v>0</v>
      </c>
      <c r="AY196" s="63">
        <f t="shared" si="86"/>
        <v>0</v>
      </c>
      <c r="AZ196" s="63">
        <f t="shared" si="87"/>
        <v>0</v>
      </c>
      <c r="BA196" s="63">
        <f t="shared" si="88"/>
        <v>0</v>
      </c>
      <c r="BB196" s="64">
        <f t="shared" si="89"/>
        <v>0</v>
      </c>
      <c r="BC196" s="65">
        <f t="shared" si="79"/>
        <v>0</v>
      </c>
      <c r="BD196" s="66" t="e">
        <f>VLOOKUP(#REF!,'[2]NA JDA Product Hierarchy'!$N:$O,2,0)</f>
        <v>#REF!</v>
      </c>
      <c r="BE196" s="15" t="e">
        <f>VLOOKUP(BD196,[3]PARAMETROS!$AB:$AD,3,0)</f>
        <v>#REF!</v>
      </c>
    </row>
    <row r="197" spans="1:57" s="15" customFormat="1" ht="12.75" hidden="1" customHeight="1" x14ac:dyDescent="0.2">
      <c r="A197" s="47" t="str">
        <f t="shared" si="61"/>
        <v>I2RG01J1300BLUE GUESS PRINT</v>
      </c>
      <c r="B197" s="111" t="s">
        <v>105</v>
      </c>
      <c r="C197" s="113">
        <v>44322</v>
      </c>
      <c r="D197" s="113"/>
      <c r="E197" s="50"/>
      <c r="F197" s="106" t="s">
        <v>90</v>
      </c>
      <c r="G197" s="51" t="s">
        <v>451</v>
      </c>
      <c r="H197" s="52" t="s">
        <v>273</v>
      </c>
      <c r="I197" s="53" t="s">
        <v>465</v>
      </c>
      <c r="J197" s="53" t="s">
        <v>466</v>
      </c>
      <c r="K197" s="53" t="s">
        <v>467</v>
      </c>
      <c r="L197" s="53" t="s">
        <v>468</v>
      </c>
      <c r="M197" s="52" t="s">
        <v>173</v>
      </c>
      <c r="N197" s="52" t="s">
        <v>125</v>
      </c>
      <c r="O197" s="54">
        <v>42</v>
      </c>
      <c r="P197" s="52" t="s">
        <v>43</v>
      </c>
      <c r="Q197" s="55">
        <f>IFERROR(VLOOKUP(O197*$Q$10*$R$10,Sheet1!$A$3:$B$81,2,1),0)</f>
        <v>29000</v>
      </c>
      <c r="R197" s="56">
        <f>IFERROR(VLOOKUP(O197*$Q$11*$R$11,Sheet1!$E$3:$F$195,2),0)</f>
        <v>169</v>
      </c>
      <c r="S197" s="54">
        <f t="shared" si="62"/>
        <v>13.02</v>
      </c>
      <c r="T197" s="114">
        <f t="shared" si="91"/>
        <v>0.31</v>
      </c>
      <c r="U197" s="58"/>
      <c r="V197" s="58"/>
      <c r="W197" s="58"/>
      <c r="X197" s="58"/>
      <c r="Y197" s="58"/>
      <c r="Z197" s="58"/>
      <c r="AA197" s="58"/>
      <c r="AB197" s="58"/>
      <c r="AC197" s="58"/>
      <c r="AD197" s="39">
        <f t="shared" si="63"/>
        <v>0</v>
      </c>
      <c r="AE197" s="59">
        <f t="shared" si="66"/>
        <v>0</v>
      </c>
      <c r="AF197" s="60">
        <f t="shared" si="67"/>
        <v>0</v>
      </c>
      <c r="AG197" s="60">
        <f t="shared" si="68"/>
        <v>0</v>
      </c>
      <c r="AH197" s="60">
        <f t="shared" si="69"/>
        <v>0</v>
      </c>
      <c r="AI197" s="60">
        <f t="shared" si="70"/>
        <v>0</v>
      </c>
      <c r="AJ197" s="60">
        <f t="shared" si="71"/>
        <v>0</v>
      </c>
      <c r="AK197" s="60">
        <f t="shared" si="72"/>
        <v>0</v>
      </c>
      <c r="AL197" s="61">
        <f t="shared" si="90"/>
        <v>0</v>
      </c>
      <c r="AM197" s="43">
        <f t="shared" si="80"/>
        <v>0</v>
      </c>
      <c r="AN197" s="46">
        <f t="shared" si="81"/>
        <v>0</v>
      </c>
      <c r="AO197" s="60">
        <f t="shared" si="73"/>
        <v>0</v>
      </c>
      <c r="AP197" s="60">
        <f t="shared" si="74"/>
        <v>0</v>
      </c>
      <c r="AQ197" s="60">
        <f t="shared" si="75"/>
        <v>0</v>
      </c>
      <c r="AR197" s="60">
        <f t="shared" si="76"/>
        <v>0</v>
      </c>
      <c r="AS197" s="60">
        <f t="shared" si="77"/>
        <v>0</v>
      </c>
      <c r="AT197" s="60">
        <f t="shared" si="78"/>
        <v>0</v>
      </c>
      <c r="AU197" s="62">
        <f t="shared" si="82"/>
        <v>0</v>
      </c>
      <c r="AV197" s="63">
        <f t="shared" si="83"/>
        <v>0</v>
      </c>
      <c r="AW197" s="63">
        <f t="shared" si="84"/>
        <v>0</v>
      </c>
      <c r="AX197" s="63">
        <f t="shared" si="85"/>
        <v>0</v>
      </c>
      <c r="AY197" s="63">
        <f t="shared" si="86"/>
        <v>0</v>
      </c>
      <c r="AZ197" s="63">
        <f t="shared" si="87"/>
        <v>0</v>
      </c>
      <c r="BA197" s="63">
        <f t="shared" si="88"/>
        <v>0</v>
      </c>
      <c r="BB197" s="64">
        <f t="shared" si="89"/>
        <v>0</v>
      </c>
      <c r="BC197" s="65">
        <f t="shared" si="79"/>
        <v>0</v>
      </c>
      <c r="BD197" s="66" t="e">
        <f>VLOOKUP(#REF!,'[2]NA JDA Product Hierarchy'!$N:$O,2,0)</f>
        <v>#REF!</v>
      </c>
      <c r="BE197" s="15" t="e">
        <f>VLOOKUP(BD197,[3]PARAMETROS!$AB:$AD,3,0)</f>
        <v>#REF!</v>
      </c>
    </row>
    <row r="198" spans="1:57" s="15" customFormat="1" ht="12.75" hidden="1" customHeight="1" x14ac:dyDescent="0.2">
      <c r="A198" s="47" t="str">
        <f t="shared" si="61"/>
        <v>I2RG02KA6R0BLUE GREY GREEN COMBO</v>
      </c>
      <c r="B198" s="111" t="s">
        <v>105</v>
      </c>
      <c r="C198" s="113">
        <v>44322</v>
      </c>
      <c r="D198" s="113"/>
      <c r="E198" s="50"/>
      <c r="F198" s="106" t="s">
        <v>90</v>
      </c>
      <c r="G198" s="51" t="s">
        <v>451</v>
      </c>
      <c r="H198" s="52" t="s">
        <v>273</v>
      </c>
      <c r="I198" s="53" t="s">
        <v>469</v>
      </c>
      <c r="J198" s="53" t="s">
        <v>470</v>
      </c>
      <c r="K198" s="53" t="s">
        <v>471</v>
      </c>
      <c r="L198" s="53" t="s">
        <v>472</v>
      </c>
      <c r="M198" s="52" t="s">
        <v>176</v>
      </c>
      <c r="N198" s="52" t="s">
        <v>125</v>
      </c>
      <c r="O198" s="54">
        <v>46</v>
      </c>
      <c r="P198" s="52" t="s">
        <v>43</v>
      </c>
      <c r="Q198" s="55">
        <f>IFERROR(VLOOKUP(O198*$Q$10*$R$10,Sheet1!$A$3:$B$81,2,1),0)</f>
        <v>39000</v>
      </c>
      <c r="R198" s="56">
        <f>IFERROR(VLOOKUP(O198*$Q$11*$R$11,Sheet1!$E$3:$F$195,2),0)</f>
        <v>189</v>
      </c>
      <c r="S198" s="54">
        <f t="shared" si="62"/>
        <v>14.26</v>
      </c>
      <c r="T198" s="114">
        <f t="shared" si="91"/>
        <v>0.31</v>
      </c>
      <c r="U198" s="58"/>
      <c r="V198" s="58"/>
      <c r="W198" s="58"/>
      <c r="X198" s="58"/>
      <c r="Y198" s="58"/>
      <c r="Z198" s="58"/>
      <c r="AA198" s="58"/>
      <c r="AB198" s="58"/>
      <c r="AC198" s="58"/>
      <c r="AD198" s="39">
        <f t="shared" si="63"/>
        <v>0</v>
      </c>
      <c r="AE198" s="59">
        <f t="shared" si="66"/>
        <v>0</v>
      </c>
      <c r="AF198" s="60">
        <f t="shared" si="67"/>
        <v>0</v>
      </c>
      <c r="AG198" s="60">
        <f t="shared" si="68"/>
        <v>0</v>
      </c>
      <c r="AH198" s="60">
        <f t="shared" si="69"/>
        <v>0</v>
      </c>
      <c r="AI198" s="60">
        <f t="shared" si="70"/>
        <v>0</v>
      </c>
      <c r="AJ198" s="60">
        <f t="shared" si="71"/>
        <v>0</v>
      </c>
      <c r="AK198" s="60">
        <f t="shared" si="72"/>
        <v>0</v>
      </c>
      <c r="AL198" s="61">
        <f t="shared" si="90"/>
        <v>0</v>
      </c>
      <c r="AM198" s="43">
        <f t="shared" si="80"/>
        <v>0</v>
      </c>
      <c r="AN198" s="46">
        <f t="shared" si="81"/>
        <v>0</v>
      </c>
      <c r="AO198" s="60">
        <f t="shared" si="73"/>
        <v>0</v>
      </c>
      <c r="AP198" s="60">
        <f t="shared" si="74"/>
        <v>0</v>
      </c>
      <c r="AQ198" s="60">
        <f t="shared" si="75"/>
        <v>0</v>
      </c>
      <c r="AR198" s="60">
        <f t="shared" si="76"/>
        <v>0</v>
      </c>
      <c r="AS198" s="60">
        <f t="shared" si="77"/>
        <v>0</v>
      </c>
      <c r="AT198" s="60">
        <f t="shared" si="78"/>
        <v>0</v>
      </c>
      <c r="AU198" s="62">
        <f t="shared" si="82"/>
        <v>0</v>
      </c>
      <c r="AV198" s="63">
        <f t="shared" si="83"/>
        <v>0</v>
      </c>
      <c r="AW198" s="63">
        <f t="shared" si="84"/>
        <v>0</v>
      </c>
      <c r="AX198" s="63">
        <f t="shared" si="85"/>
        <v>0</v>
      </c>
      <c r="AY198" s="63">
        <f t="shared" si="86"/>
        <v>0</v>
      </c>
      <c r="AZ198" s="63">
        <f t="shared" si="87"/>
        <v>0</v>
      </c>
      <c r="BA198" s="63">
        <f t="shared" si="88"/>
        <v>0</v>
      </c>
      <c r="BB198" s="64">
        <f t="shared" si="89"/>
        <v>0</v>
      </c>
      <c r="BC198" s="65">
        <f t="shared" si="79"/>
        <v>0</v>
      </c>
      <c r="BD198" s="66" t="e">
        <f>VLOOKUP(#REF!,'[2]NA JDA Product Hierarchy'!$N:$O,2,0)</f>
        <v>#REF!</v>
      </c>
      <c r="BE198" s="15" t="e">
        <f>VLOOKUP(BD198,[3]PARAMETROS!$AB:$AD,3,0)</f>
        <v>#REF!</v>
      </c>
    </row>
    <row r="199" spans="1:57" s="15" customFormat="1" ht="12.75" hidden="1" customHeight="1" x14ac:dyDescent="0.2">
      <c r="A199" s="47" t="str">
        <f t="shared" si="61"/>
        <v>I2RG03K8HM0Pure White</v>
      </c>
      <c r="B199" s="111" t="s">
        <v>105</v>
      </c>
      <c r="C199" s="113">
        <v>44322</v>
      </c>
      <c r="D199" s="113"/>
      <c r="E199" s="68"/>
      <c r="F199" s="106" t="s">
        <v>90</v>
      </c>
      <c r="G199" s="51" t="s">
        <v>451</v>
      </c>
      <c r="H199" s="52" t="s">
        <v>273</v>
      </c>
      <c r="I199" s="53" t="s">
        <v>473</v>
      </c>
      <c r="J199" s="53" t="s">
        <v>474</v>
      </c>
      <c r="K199" s="53" t="s">
        <v>133</v>
      </c>
      <c r="L199" s="53" t="s">
        <v>134</v>
      </c>
      <c r="M199" s="52" t="s">
        <v>464</v>
      </c>
      <c r="N199" s="52" t="s">
        <v>125</v>
      </c>
      <c r="O199" s="54">
        <v>42</v>
      </c>
      <c r="P199" s="52" t="s">
        <v>43</v>
      </c>
      <c r="Q199" s="55">
        <f>IFERROR(VLOOKUP(O199*$Q$10*$R$10,Sheet1!$A$3:$B$81,2,1),0)</f>
        <v>29000</v>
      </c>
      <c r="R199" s="56">
        <f>IFERROR(VLOOKUP(O199*$Q$11*$R$11,Sheet1!$E$3:$F$195,2),0)</f>
        <v>169</v>
      </c>
      <c r="S199" s="54">
        <f t="shared" si="62"/>
        <v>13.02</v>
      </c>
      <c r="T199" s="114">
        <f t="shared" si="91"/>
        <v>0.31</v>
      </c>
      <c r="U199" s="58"/>
      <c r="V199" s="58"/>
      <c r="W199" s="58"/>
      <c r="X199" s="58"/>
      <c r="Y199" s="58"/>
      <c r="Z199" s="58"/>
      <c r="AA199" s="58"/>
      <c r="AB199" s="58"/>
      <c r="AC199" s="58"/>
      <c r="AD199" s="39">
        <f t="shared" si="63"/>
        <v>0</v>
      </c>
      <c r="AE199" s="59">
        <f t="shared" si="66"/>
        <v>0</v>
      </c>
      <c r="AF199" s="60">
        <f t="shared" si="67"/>
        <v>0</v>
      </c>
      <c r="AG199" s="60">
        <f t="shared" si="68"/>
        <v>0</v>
      </c>
      <c r="AH199" s="60">
        <f t="shared" si="69"/>
        <v>0</v>
      </c>
      <c r="AI199" s="60">
        <f t="shared" si="70"/>
        <v>0</v>
      </c>
      <c r="AJ199" s="60">
        <f t="shared" si="71"/>
        <v>0</v>
      </c>
      <c r="AK199" s="60">
        <f t="shared" si="72"/>
        <v>0</v>
      </c>
      <c r="AL199" s="61">
        <f t="shared" si="90"/>
        <v>0</v>
      </c>
      <c r="AM199" s="43">
        <f t="shared" si="80"/>
        <v>0</v>
      </c>
      <c r="AN199" s="46">
        <f t="shared" si="81"/>
        <v>0</v>
      </c>
      <c r="AO199" s="60">
        <f t="shared" si="73"/>
        <v>0</v>
      </c>
      <c r="AP199" s="60">
        <f t="shared" si="74"/>
        <v>0</v>
      </c>
      <c r="AQ199" s="60">
        <f t="shared" si="75"/>
        <v>0</v>
      </c>
      <c r="AR199" s="60">
        <f t="shared" si="76"/>
        <v>0</v>
      </c>
      <c r="AS199" s="60">
        <f t="shared" si="77"/>
        <v>0</v>
      </c>
      <c r="AT199" s="60">
        <f t="shared" si="78"/>
        <v>0</v>
      </c>
      <c r="AU199" s="62">
        <f t="shared" si="82"/>
        <v>0</v>
      </c>
      <c r="AV199" s="63">
        <f t="shared" si="83"/>
        <v>0</v>
      </c>
      <c r="AW199" s="63">
        <f t="shared" si="84"/>
        <v>0</v>
      </c>
      <c r="AX199" s="63">
        <f t="shared" si="85"/>
        <v>0</v>
      </c>
      <c r="AY199" s="63">
        <f t="shared" si="86"/>
        <v>0</v>
      </c>
      <c r="AZ199" s="63">
        <f t="shared" si="87"/>
        <v>0</v>
      </c>
      <c r="BA199" s="63">
        <f t="shared" si="88"/>
        <v>0</v>
      </c>
      <c r="BB199" s="64">
        <f t="shared" si="89"/>
        <v>0</v>
      </c>
      <c r="BC199" s="65">
        <f t="shared" si="79"/>
        <v>0</v>
      </c>
      <c r="BD199" s="66" t="e">
        <f>VLOOKUP(#REF!,'[2]NA JDA Product Hierarchy'!$N:$O,2,0)</f>
        <v>#REF!</v>
      </c>
      <c r="BE199" s="15" t="e">
        <f>VLOOKUP(BD199,[3]PARAMETROS!$AB:$AD,3,0)</f>
        <v>#REF!</v>
      </c>
    </row>
    <row r="200" spans="1:57" s="15" customFormat="1" ht="12.75" hidden="1" customHeight="1" x14ac:dyDescent="0.2">
      <c r="A200" s="47" t="str">
        <f t="shared" si="61"/>
        <v>I2RG04K8HM0MARIETTA BLUE A772</v>
      </c>
      <c r="B200" s="111" t="s">
        <v>105</v>
      </c>
      <c r="C200" s="113">
        <v>44322</v>
      </c>
      <c r="D200" s="113"/>
      <c r="E200" s="50"/>
      <c r="F200" s="106" t="s">
        <v>90</v>
      </c>
      <c r="G200" s="51" t="s">
        <v>451</v>
      </c>
      <c r="H200" s="52" t="s">
        <v>273</v>
      </c>
      <c r="I200" s="53" t="s">
        <v>475</v>
      </c>
      <c r="J200" s="53" t="s">
        <v>476</v>
      </c>
      <c r="K200" s="53" t="s">
        <v>477</v>
      </c>
      <c r="L200" s="53" t="s">
        <v>478</v>
      </c>
      <c r="M200" s="52" t="s">
        <v>464</v>
      </c>
      <c r="N200" s="52" t="s">
        <v>125</v>
      </c>
      <c r="O200" s="54">
        <v>39</v>
      </c>
      <c r="P200" s="52" t="s">
        <v>43</v>
      </c>
      <c r="Q200" s="55">
        <f>IFERROR(VLOOKUP(O200*$Q$10*$R$10,Sheet1!$A$3:$B$81,2,1),0)</f>
        <v>29000</v>
      </c>
      <c r="R200" s="56">
        <f>IFERROR(VLOOKUP(O200*$Q$11*$R$11,Sheet1!$E$3:$F$195,2),0)</f>
        <v>159</v>
      </c>
      <c r="S200" s="54">
        <f t="shared" si="62"/>
        <v>12.09</v>
      </c>
      <c r="T200" s="114">
        <f t="shared" si="91"/>
        <v>0.31</v>
      </c>
      <c r="U200" s="58"/>
      <c r="V200" s="58"/>
      <c r="W200" s="58"/>
      <c r="X200" s="58"/>
      <c r="Y200" s="58"/>
      <c r="Z200" s="58"/>
      <c r="AA200" s="58"/>
      <c r="AB200" s="58"/>
      <c r="AC200" s="58"/>
      <c r="AD200" s="39">
        <f t="shared" si="63"/>
        <v>0</v>
      </c>
      <c r="AE200" s="59">
        <f t="shared" si="66"/>
        <v>0</v>
      </c>
      <c r="AF200" s="60">
        <f t="shared" si="67"/>
        <v>0</v>
      </c>
      <c r="AG200" s="60">
        <f t="shared" si="68"/>
        <v>0</v>
      </c>
      <c r="AH200" s="60">
        <f t="shared" si="69"/>
        <v>0</v>
      </c>
      <c r="AI200" s="60">
        <f t="shared" si="70"/>
        <v>0</v>
      </c>
      <c r="AJ200" s="60">
        <f t="shared" si="71"/>
        <v>0</v>
      </c>
      <c r="AK200" s="60">
        <f t="shared" si="72"/>
        <v>0</v>
      </c>
      <c r="AL200" s="61">
        <f t="shared" si="90"/>
        <v>0</v>
      </c>
      <c r="AM200" s="43">
        <f t="shared" si="80"/>
        <v>0</v>
      </c>
      <c r="AN200" s="46">
        <f t="shared" si="81"/>
        <v>0</v>
      </c>
      <c r="AO200" s="60">
        <f t="shared" si="73"/>
        <v>0</v>
      </c>
      <c r="AP200" s="60">
        <f t="shared" si="74"/>
        <v>0</v>
      </c>
      <c r="AQ200" s="60">
        <f t="shared" si="75"/>
        <v>0</v>
      </c>
      <c r="AR200" s="60">
        <f t="shared" si="76"/>
        <v>0</v>
      </c>
      <c r="AS200" s="60">
        <f t="shared" si="77"/>
        <v>0</v>
      </c>
      <c r="AT200" s="60">
        <f t="shared" si="78"/>
        <v>0</v>
      </c>
      <c r="AU200" s="62">
        <f t="shared" si="82"/>
        <v>0</v>
      </c>
      <c r="AV200" s="63">
        <f t="shared" si="83"/>
        <v>0</v>
      </c>
      <c r="AW200" s="63">
        <f t="shared" si="84"/>
        <v>0</v>
      </c>
      <c r="AX200" s="63">
        <f t="shared" si="85"/>
        <v>0</v>
      </c>
      <c r="AY200" s="63">
        <f t="shared" si="86"/>
        <v>0</v>
      </c>
      <c r="AZ200" s="63">
        <f t="shared" si="87"/>
        <v>0</v>
      </c>
      <c r="BA200" s="63">
        <f t="shared" si="88"/>
        <v>0</v>
      </c>
      <c r="BB200" s="64">
        <f t="shared" si="89"/>
        <v>0</v>
      </c>
      <c r="BC200" s="65">
        <f t="shared" si="79"/>
        <v>0</v>
      </c>
      <c r="BD200" s="66" t="e">
        <f>VLOOKUP(#REF!,'[2]NA JDA Product Hierarchy'!$N:$O,2,0)</f>
        <v>#REF!</v>
      </c>
      <c r="BE200" s="15" t="e">
        <f>VLOOKUP(BD200,[3]PARAMETROS!$AB:$AD,3,0)</f>
        <v>#REF!</v>
      </c>
    </row>
    <row r="201" spans="1:57" s="15" customFormat="1" ht="13.15" hidden="1" customHeight="1" x14ac:dyDescent="0.2">
      <c r="A201" s="47" t="str">
        <f t="shared" si="61"/>
        <v>I2RG05KAE90LIGHT STONE HEATHER</v>
      </c>
      <c r="B201" s="111" t="s">
        <v>105</v>
      </c>
      <c r="C201" s="113">
        <v>44322</v>
      </c>
      <c r="D201" s="113"/>
      <c r="E201" s="50"/>
      <c r="F201" s="106" t="s">
        <v>90</v>
      </c>
      <c r="G201" s="51" t="s">
        <v>451</v>
      </c>
      <c r="H201" s="52" t="s">
        <v>273</v>
      </c>
      <c r="I201" s="53" t="s">
        <v>479</v>
      </c>
      <c r="J201" s="53" t="s">
        <v>480</v>
      </c>
      <c r="K201" s="53" t="s">
        <v>149</v>
      </c>
      <c r="L201" s="53" t="s">
        <v>150</v>
      </c>
      <c r="M201" s="52" t="s">
        <v>481</v>
      </c>
      <c r="N201" s="52" t="s">
        <v>125</v>
      </c>
      <c r="O201" s="54">
        <v>39</v>
      </c>
      <c r="P201" s="52" t="s">
        <v>43</v>
      </c>
      <c r="Q201" s="55">
        <f>IFERROR(VLOOKUP(O201*$Q$10*$R$10,Sheet1!$A$3:$B$81,2,1),0)</f>
        <v>29000</v>
      </c>
      <c r="R201" s="56">
        <f>IFERROR(VLOOKUP(O201*$Q$11*$R$11,Sheet1!$E$3:$F$195,2),0)</f>
        <v>159</v>
      </c>
      <c r="S201" s="54">
        <f t="shared" si="62"/>
        <v>12.09</v>
      </c>
      <c r="T201" s="114">
        <f t="shared" si="91"/>
        <v>0.31</v>
      </c>
      <c r="U201" s="58"/>
      <c r="V201" s="58"/>
      <c r="W201" s="58"/>
      <c r="X201" s="58"/>
      <c r="Y201" s="58"/>
      <c r="Z201" s="58"/>
      <c r="AA201" s="58"/>
      <c r="AB201" s="58"/>
      <c r="AC201" s="58"/>
      <c r="AD201" s="39">
        <f t="shared" si="63"/>
        <v>0</v>
      </c>
      <c r="AE201" s="59">
        <f t="shared" si="66"/>
        <v>0</v>
      </c>
      <c r="AF201" s="60">
        <f t="shared" si="67"/>
        <v>0</v>
      </c>
      <c r="AG201" s="60">
        <f t="shared" si="68"/>
        <v>0</v>
      </c>
      <c r="AH201" s="60">
        <f t="shared" si="69"/>
        <v>0</v>
      </c>
      <c r="AI201" s="60">
        <f t="shared" si="70"/>
        <v>0</v>
      </c>
      <c r="AJ201" s="60">
        <f t="shared" si="71"/>
        <v>0</v>
      </c>
      <c r="AK201" s="60">
        <f t="shared" si="72"/>
        <v>0</v>
      </c>
      <c r="AL201" s="61">
        <f t="shared" si="90"/>
        <v>0</v>
      </c>
      <c r="AM201" s="43">
        <f t="shared" si="80"/>
        <v>0</v>
      </c>
      <c r="AN201" s="46">
        <f t="shared" si="81"/>
        <v>0</v>
      </c>
      <c r="AO201" s="60">
        <f t="shared" si="73"/>
        <v>0</v>
      </c>
      <c r="AP201" s="60">
        <f t="shared" si="74"/>
        <v>0</v>
      </c>
      <c r="AQ201" s="60">
        <f t="shared" si="75"/>
        <v>0</v>
      </c>
      <c r="AR201" s="60">
        <f t="shared" si="76"/>
        <v>0</v>
      </c>
      <c r="AS201" s="60">
        <f t="shared" si="77"/>
        <v>0</v>
      </c>
      <c r="AT201" s="60">
        <f t="shared" si="78"/>
        <v>0</v>
      </c>
      <c r="AU201" s="62">
        <f t="shared" si="82"/>
        <v>0</v>
      </c>
      <c r="AV201" s="63">
        <f t="shared" si="83"/>
        <v>0</v>
      </c>
      <c r="AW201" s="63">
        <f t="shared" si="84"/>
        <v>0</v>
      </c>
      <c r="AX201" s="63">
        <f t="shared" si="85"/>
        <v>0</v>
      </c>
      <c r="AY201" s="63">
        <f t="shared" si="86"/>
        <v>0</v>
      </c>
      <c r="AZ201" s="63">
        <f t="shared" si="87"/>
        <v>0</v>
      </c>
      <c r="BA201" s="63">
        <f t="shared" si="88"/>
        <v>0</v>
      </c>
      <c r="BB201" s="64">
        <f t="shared" si="89"/>
        <v>0</v>
      </c>
      <c r="BC201" s="65">
        <f t="shared" si="79"/>
        <v>0</v>
      </c>
      <c r="BD201" s="66" t="e">
        <f>VLOOKUP(#REF!,'[2]NA JDA Product Hierarchy'!$N:$O,2,0)</f>
        <v>#REF!</v>
      </c>
      <c r="BE201" s="15" t="e">
        <f>VLOOKUP(BD201,[3]PARAMETROS!$AB:$AD,3,0)</f>
        <v>#REF!</v>
      </c>
    </row>
    <row r="202" spans="1:57" s="15" customFormat="1" ht="12.75" hidden="1" customHeight="1" x14ac:dyDescent="0.2">
      <c r="A202" s="47" t="str">
        <f t="shared" si="61"/>
        <v>I2RG06K8HM0ANIMAL MAGIC</v>
      </c>
      <c r="B202" s="110" t="s">
        <v>106</v>
      </c>
      <c r="C202" s="113">
        <v>44322</v>
      </c>
      <c r="D202" s="113"/>
      <c r="E202" s="50"/>
      <c r="F202" s="106" t="s">
        <v>90</v>
      </c>
      <c r="G202" s="51" t="s">
        <v>451</v>
      </c>
      <c r="H202" s="52" t="s">
        <v>273</v>
      </c>
      <c r="I202" s="53" t="s">
        <v>482</v>
      </c>
      <c r="J202" s="53" t="s">
        <v>483</v>
      </c>
      <c r="K202" s="53" t="s">
        <v>484</v>
      </c>
      <c r="L202" s="53" t="s">
        <v>485</v>
      </c>
      <c r="M202" s="52" t="s">
        <v>464</v>
      </c>
      <c r="N202" s="52" t="s">
        <v>125</v>
      </c>
      <c r="O202" s="54">
        <v>36</v>
      </c>
      <c r="P202" s="52" t="s">
        <v>43</v>
      </c>
      <c r="Q202" s="55">
        <f>IFERROR(VLOOKUP(O202*$Q$10*$R$10,Sheet1!$A$3:$B$81,2,1),0)</f>
        <v>29000</v>
      </c>
      <c r="R202" s="56">
        <f>IFERROR(VLOOKUP(O202*$Q$11*$R$11,Sheet1!$E$3:$F$195,2),0)</f>
        <v>149</v>
      </c>
      <c r="S202" s="54">
        <f t="shared" si="62"/>
        <v>11.16</v>
      </c>
      <c r="T202" s="114">
        <f t="shared" si="91"/>
        <v>0.31</v>
      </c>
      <c r="U202" s="58"/>
      <c r="V202" s="58"/>
      <c r="W202" s="58"/>
      <c r="X202" s="58"/>
      <c r="Y202" s="58"/>
      <c r="Z202" s="58"/>
      <c r="AA202" s="58"/>
      <c r="AB202" s="58"/>
      <c r="AC202" s="58"/>
      <c r="AD202" s="39">
        <f t="shared" si="63"/>
        <v>0</v>
      </c>
      <c r="AE202" s="59">
        <f t="shared" si="66"/>
        <v>0</v>
      </c>
      <c r="AF202" s="60">
        <f t="shared" si="67"/>
        <v>0</v>
      </c>
      <c r="AG202" s="60">
        <f t="shared" si="68"/>
        <v>0</v>
      </c>
      <c r="AH202" s="60">
        <f t="shared" si="69"/>
        <v>0</v>
      </c>
      <c r="AI202" s="60">
        <f t="shared" si="70"/>
        <v>0</v>
      </c>
      <c r="AJ202" s="60">
        <f t="shared" si="71"/>
        <v>0</v>
      </c>
      <c r="AK202" s="60">
        <f t="shared" si="72"/>
        <v>0</v>
      </c>
      <c r="AL202" s="61">
        <f t="shared" si="90"/>
        <v>0</v>
      </c>
      <c r="AM202" s="43">
        <f t="shared" si="80"/>
        <v>0</v>
      </c>
      <c r="AN202" s="46">
        <f t="shared" si="81"/>
        <v>0</v>
      </c>
      <c r="AO202" s="60">
        <f t="shared" si="73"/>
        <v>0</v>
      </c>
      <c r="AP202" s="60">
        <f t="shared" si="74"/>
        <v>0</v>
      </c>
      <c r="AQ202" s="60">
        <f t="shared" si="75"/>
        <v>0</v>
      </c>
      <c r="AR202" s="60">
        <f t="shared" si="76"/>
        <v>0</v>
      </c>
      <c r="AS202" s="60">
        <f t="shared" si="77"/>
        <v>0</v>
      </c>
      <c r="AT202" s="60">
        <f t="shared" si="78"/>
        <v>0</v>
      </c>
      <c r="AU202" s="62">
        <f t="shared" si="82"/>
        <v>0</v>
      </c>
      <c r="AV202" s="63">
        <f t="shared" si="83"/>
        <v>0</v>
      </c>
      <c r="AW202" s="63">
        <f t="shared" si="84"/>
        <v>0</v>
      </c>
      <c r="AX202" s="63">
        <f t="shared" si="85"/>
        <v>0</v>
      </c>
      <c r="AY202" s="63">
        <f t="shared" si="86"/>
        <v>0</v>
      </c>
      <c r="AZ202" s="63">
        <f t="shared" si="87"/>
        <v>0</v>
      </c>
      <c r="BA202" s="63">
        <f t="shared" si="88"/>
        <v>0</v>
      </c>
      <c r="BB202" s="64">
        <f t="shared" si="89"/>
        <v>0</v>
      </c>
      <c r="BC202" s="65">
        <f t="shared" si="79"/>
        <v>0</v>
      </c>
      <c r="BD202" s="66" t="e">
        <f>VLOOKUP(#REF!,'[2]NA JDA Product Hierarchy'!$N:$O,2,0)</f>
        <v>#REF!</v>
      </c>
      <c r="BE202" s="15" t="e">
        <f>VLOOKUP(BD202,[3]PARAMETROS!$AB:$AD,3,0)</f>
        <v>#REF!</v>
      </c>
    </row>
    <row r="203" spans="1:57" s="15" customFormat="1" ht="12.75" hidden="1" customHeight="1" x14ac:dyDescent="0.2">
      <c r="A203" s="47" t="str">
        <f t="shared" si="61"/>
        <v>I2RG07K5M20SMART BLUE</v>
      </c>
      <c r="B203" s="110" t="s">
        <v>106</v>
      </c>
      <c r="C203" s="113">
        <v>44322</v>
      </c>
      <c r="D203" s="113"/>
      <c r="E203" s="68"/>
      <c r="F203" s="106" t="s">
        <v>90</v>
      </c>
      <c r="G203" s="51" t="s">
        <v>451</v>
      </c>
      <c r="H203" s="52" t="s">
        <v>273</v>
      </c>
      <c r="I203" s="53" t="s">
        <v>486</v>
      </c>
      <c r="J203" s="53" t="s">
        <v>487</v>
      </c>
      <c r="K203" s="53" t="s">
        <v>364</v>
      </c>
      <c r="L203" s="53" t="s">
        <v>365</v>
      </c>
      <c r="M203" s="52" t="s">
        <v>488</v>
      </c>
      <c r="N203" s="52" t="s">
        <v>125</v>
      </c>
      <c r="O203" s="54">
        <v>39</v>
      </c>
      <c r="P203" s="52" t="s">
        <v>43</v>
      </c>
      <c r="Q203" s="55">
        <f>IFERROR(VLOOKUP(O203*$Q$10*$R$10,Sheet1!$A$3:$B$81,2,1),0)</f>
        <v>29000</v>
      </c>
      <c r="R203" s="56">
        <f>IFERROR(VLOOKUP(O203*$Q$11*$R$11,Sheet1!$E$3:$F$195,2),0)</f>
        <v>159</v>
      </c>
      <c r="S203" s="54">
        <f t="shared" si="62"/>
        <v>12.09</v>
      </c>
      <c r="T203" s="114">
        <f t="shared" si="91"/>
        <v>0.31</v>
      </c>
      <c r="U203" s="58"/>
      <c r="V203" s="58"/>
      <c r="W203" s="58"/>
      <c r="X203" s="58"/>
      <c r="Y203" s="58"/>
      <c r="Z203" s="58"/>
      <c r="AA203" s="58"/>
      <c r="AB203" s="58"/>
      <c r="AC203" s="58"/>
      <c r="AD203" s="39">
        <f t="shared" si="63"/>
        <v>0</v>
      </c>
      <c r="AE203" s="59">
        <f t="shared" si="66"/>
        <v>0</v>
      </c>
      <c r="AF203" s="60">
        <f t="shared" si="67"/>
        <v>0</v>
      </c>
      <c r="AG203" s="60">
        <f t="shared" si="68"/>
        <v>0</v>
      </c>
      <c r="AH203" s="60">
        <f t="shared" si="69"/>
        <v>0</v>
      </c>
      <c r="AI203" s="60">
        <f t="shared" si="70"/>
        <v>0</v>
      </c>
      <c r="AJ203" s="60">
        <f t="shared" si="71"/>
        <v>0</v>
      </c>
      <c r="AK203" s="60">
        <f t="shared" si="72"/>
        <v>0</v>
      </c>
      <c r="AL203" s="61">
        <f t="shared" si="90"/>
        <v>0</v>
      </c>
      <c r="AM203" s="43">
        <f t="shared" si="80"/>
        <v>0</v>
      </c>
      <c r="AN203" s="46">
        <f t="shared" si="81"/>
        <v>0</v>
      </c>
      <c r="AO203" s="60">
        <f t="shared" si="73"/>
        <v>0</v>
      </c>
      <c r="AP203" s="60">
        <f t="shared" si="74"/>
        <v>0</v>
      </c>
      <c r="AQ203" s="60">
        <f t="shared" si="75"/>
        <v>0</v>
      </c>
      <c r="AR203" s="60">
        <f t="shared" si="76"/>
        <v>0</v>
      </c>
      <c r="AS203" s="60">
        <f t="shared" si="77"/>
        <v>0</v>
      </c>
      <c r="AT203" s="60">
        <f t="shared" si="78"/>
        <v>0</v>
      </c>
      <c r="AU203" s="62">
        <f t="shared" si="82"/>
        <v>0</v>
      </c>
      <c r="AV203" s="63">
        <f t="shared" si="83"/>
        <v>0</v>
      </c>
      <c r="AW203" s="63">
        <f t="shared" si="84"/>
        <v>0</v>
      </c>
      <c r="AX203" s="63">
        <f t="shared" si="85"/>
        <v>0</v>
      </c>
      <c r="AY203" s="63">
        <f t="shared" si="86"/>
        <v>0</v>
      </c>
      <c r="AZ203" s="63">
        <f t="shared" si="87"/>
        <v>0</v>
      </c>
      <c r="BA203" s="63">
        <f t="shared" si="88"/>
        <v>0</v>
      </c>
      <c r="BB203" s="64">
        <f t="shared" si="89"/>
        <v>0</v>
      </c>
      <c r="BC203" s="65">
        <f t="shared" si="79"/>
        <v>0</v>
      </c>
      <c r="BD203" s="66" t="e">
        <f>VLOOKUP(#REF!,'[2]NA JDA Product Hierarchy'!$N:$O,2,0)</f>
        <v>#REF!</v>
      </c>
      <c r="BE203" s="15" t="e">
        <f>VLOOKUP(BD203,[3]PARAMETROS!$AB:$AD,3,0)</f>
        <v>#REF!</v>
      </c>
    </row>
    <row r="204" spans="1:57" s="15" customFormat="1" ht="12.75" hidden="1" customHeight="1" x14ac:dyDescent="0.2">
      <c r="A204" s="47" t="str">
        <f t="shared" si="61"/>
        <v>I2RG08K6XN1HIGH DEF BLUE</v>
      </c>
      <c r="B204" s="110" t="s">
        <v>106</v>
      </c>
      <c r="C204" s="113">
        <v>44322</v>
      </c>
      <c r="D204" s="113"/>
      <c r="E204" s="50"/>
      <c r="F204" s="106" t="s">
        <v>90</v>
      </c>
      <c r="G204" s="51" t="s">
        <v>451</v>
      </c>
      <c r="H204" s="52" t="s">
        <v>273</v>
      </c>
      <c r="I204" s="53" t="s">
        <v>489</v>
      </c>
      <c r="J204" s="53" t="s">
        <v>490</v>
      </c>
      <c r="K204" s="53" t="s">
        <v>381</v>
      </c>
      <c r="L204" s="53" t="s">
        <v>382</v>
      </c>
      <c r="M204" s="52" t="s">
        <v>491</v>
      </c>
      <c r="N204" s="52" t="s">
        <v>125</v>
      </c>
      <c r="O204" s="54">
        <v>39</v>
      </c>
      <c r="P204" s="52" t="s">
        <v>43</v>
      </c>
      <c r="Q204" s="55">
        <f>IFERROR(VLOOKUP(O204*$Q$10*$R$10,Sheet1!$A$3:$B$81,2,1),0)</f>
        <v>29000</v>
      </c>
      <c r="R204" s="56">
        <f>IFERROR(VLOOKUP(O204*$Q$11*$R$11,Sheet1!$E$3:$F$195,2),0)</f>
        <v>159</v>
      </c>
      <c r="S204" s="54">
        <f t="shared" si="62"/>
        <v>12.09</v>
      </c>
      <c r="T204" s="114">
        <f t="shared" si="91"/>
        <v>0.31</v>
      </c>
      <c r="U204" s="58"/>
      <c r="V204" s="58"/>
      <c r="W204" s="58"/>
      <c r="X204" s="58"/>
      <c r="Y204" s="58"/>
      <c r="Z204" s="58"/>
      <c r="AA204" s="58"/>
      <c r="AB204" s="58"/>
      <c r="AC204" s="58"/>
      <c r="AD204" s="39">
        <f t="shared" si="63"/>
        <v>0</v>
      </c>
      <c r="AE204" s="59">
        <f t="shared" si="66"/>
        <v>0</v>
      </c>
      <c r="AF204" s="60">
        <f t="shared" si="67"/>
        <v>0</v>
      </c>
      <c r="AG204" s="60">
        <f t="shared" si="68"/>
        <v>0</v>
      </c>
      <c r="AH204" s="60">
        <f t="shared" si="69"/>
        <v>0</v>
      </c>
      <c r="AI204" s="60">
        <f t="shared" si="70"/>
        <v>0</v>
      </c>
      <c r="AJ204" s="60">
        <f t="shared" si="71"/>
        <v>0</v>
      </c>
      <c r="AK204" s="60">
        <f t="shared" si="72"/>
        <v>0</v>
      </c>
      <c r="AL204" s="61">
        <f t="shared" si="90"/>
        <v>0</v>
      </c>
      <c r="AM204" s="43">
        <f t="shared" si="80"/>
        <v>0</v>
      </c>
      <c r="AN204" s="46">
        <f t="shared" si="81"/>
        <v>0</v>
      </c>
      <c r="AO204" s="60">
        <f t="shared" si="73"/>
        <v>0</v>
      </c>
      <c r="AP204" s="60">
        <f t="shared" si="74"/>
        <v>0</v>
      </c>
      <c r="AQ204" s="60">
        <f t="shared" si="75"/>
        <v>0</v>
      </c>
      <c r="AR204" s="60">
        <f t="shared" si="76"/>
        <v>0</v>
      </c>
      <c r="AS204" s="60">
        <f t="shared" si="77"/>
        <v>0</v>
      </c>
      <c r="AT204" s="60">
        <f t="shared" si="78"/>
        <v>0</v>
      </c>
      <c r="AU204" s="62">
        <f t="shared" si="82"/>
        <v>0</v>
      </c>
      <c r="AV204" s="63">
        <f t="shared" si="83"/>
        <v>0</v>
      </c>
      <c r="AW204" s="63">
        <f t="shared" si="84"/>
        <v>0</v>
      </c>
      <c r="AX204" s="63">
        <f t="shared" si="85"/>
        <v>0</v>
      </c>
      <c r="AY204" s="63">
        <f t="shared" si="86"/>
        <v>0</v>
      </c>
      <c r="AZ204" s="63">
        <f t="shared" si="87"/>
        <v>0</v>
      </c>
      <c r="BA204" s="63">
        <f t="shared" si="88"/>
        <v>0</v>
      </c>
      <c r="BB204" s="64">
        <f t="shared" si="89"/>
        <v>0</v>
      </c>
      <c r="BC204" s="65">
        <f t="shared" si="79"/>
        <v>0</v>
      </c>
      <c r="BD204" s="66" t="e">
        <f>VLOOKUP(#REF!,'[2]NA JDA Product Hierarchy'!$N:$O,2,0)</f>
        <v>#REF!</v>
      </c>
      <c r="BE204" s="15" t="e">
        <f>VLOOKUP(BD204,[3]PARAMETROS!$AB:$AD,3,0)</f>
        <v>#REF!</v>
      </c>
    </row>
    <row r="205" spans="1:57" s="15" customFormat="1" ht="15.6" hidden="1" customHeight="1" x14ac:dyDescent="0.2">
      <c r="A205" s="47" t="str">
        <f t="shared" si="61"/>
        <v>I2RG09KAE90LIGHT STONE HEATHER</v>
      </c>
      <c r="B205" s="110" t="s">
        <v>106</v>
      </c>
      <c r="C205" s="113">
        <v>44322</v>
      </c>
      <c r="D205" s="113"/>
      <c r="E205" s="50"/>
      <c r="F205" s="106" t="s">
        <v>90</v>
      </c>
      <c r="G205" s="51" t="s">
        <v>451</v>
      </c>
      <c r="H205" s="52" t="s">
        <v>273</v>
      </c>
      <c r="I205" s="53" t="s">
        <v>492</v>
      </c>
      <c r="J205" s="53" t="s">
        <v>493</v>
      </c>
      <c r="K205" s="53" t="s">
        <v>149</v>
      </c>
      <c r="L205" s="53" t="s">
        <v>150</v>
      </c>
      <c r="M205" s="52" t="s">
        <v>481</v>
      </c>
      <c r="N205" s="52" t="s">
        <v>125</v>
      </c>
      <c r="O205" s="54">
        <v>39</v>
      </c>
      <c r="P205" s="52" t="s">
        <v>43</v>
      </c>
      <c r="Q205" s="55">
        <f>IFERROR(VLOOKUP(O205*$Q$10*$R$10,Sheet1!$A$3:$B$81,2,1),0)</f>
        <v>29000</v>
      </c>
      <c r="R205" s="56">
        <f>IFERROR(VLOOKUP(O205*$Q$11*$R$11,Sheet1!$E$3:$F$195,2),0)</f>
        <v>159</v>
      </c>
      <c r="S205" s="54">
        <f t="shared" si="62"/>
        <v>12.09</v>
      </c>
      <c r="T205" s="114">
        <f t="shared" si="91"/>
        <v>0.31</v>
      </c>
      <c r="U205" s="58"/>
      <c r="V205" s="58"/>
      <c r="W205" s="58"/>
      <c r="X205" s="58"/>
      <c r="Y205" s="58"/>
      <c r="Z205" s="58"/>
      <c r="AA205" s="58"/>
      <c r="AB205" s="58"/>
      <c r="AC205" s="58"/>
      <c r="AD205" s="39">
        <f t="shared" si="63"/>
        <v>0</v>
      </c>
      <c r="AE205" s="59">
        <f t="shared" si="66"/>
        <v>0</v>
      </c>
      <c r="AF205" s="60">
        <f t="shared" si="67"/>
        <v>0</v>
      </c>
      <c r="AG205" s="60">
        <f t="shared" si="68"/>
        <v>0</v>
      </c>
      <c r="AH205" s="60">
        <f t="shared" si="69"/>
        <v>0</v>
      </c>
      <c r="AI205" s="60">
        <f t="shared" si="70"/>
        <v>0</v>
      </c>
      <c r="AJ205" s="60">
        <f t="shared" si="71"/>
        <v>0</v>
      </c>
      <c r="AK205" s="60">
        <f t="shared" si="72"/>
        <v>0</v>
      </c>
      <c r="AL205" s="61">
        <f t="shared" si="90"/>
        <v>0</v>
      </c>
      <c r="AM205" s="43">
        <f t="shared" si="80"/>
        <v>0</v>
      </c>
      <c r="AN205" s="46">
        <f t="shared" si="81"/>
        <v>0</v>
      </c>
      <c r="AO205" s="60">
        <f t="shared" si="73"/>
        <v>0</v>
      </c>
      <c r="AP205" s="60">
        <f t="shared" si="74"/>
        <v>0</v>
      </c>
      <c r="AQ205" s="60">
        <f t="shared" si="75"/>
        <v>0</v>
      </c>
      <c r="AR205" s="60">
        <f t="shared" si="76"/>
        <v>0</v>
      </c>
      <c r="AS205" s="60">
        <f t="shared" si="77"/>
        <v>0</v>
      </c>
      <c r="AT205" s="60">
        <f t="shared" si="78"/>
        <v>0</v>
      </c>
      <c r="AU205" s="62">
        <f t="shared" si="82"/>
        <v>0</v>
      </c>
      <c r="AV205" s="63">
        <f t="shared" si="83"/>
        <v>0</v>
      </c>
      <c r="AW205" s="63">
        <f t="shared" si="84"/>
        <v>0</v>
      </c>
      <c r="AX205" s="63">
        <f t="shared" si="85"/>
        <v>0</v>
      </c>
      <c r="AY205" s="63">
        <f t="shared" si="86"/>
        <v>0</v>
      </c>
      <c r="AZ205" s="63">
        <f t="shared" si="87"/>
        <v>0</v>
      </c>
      <c r="BA205" s="63">
        <f t="shared" si="88"/>
        <v>0</v>
      </c>
      <c r="BB205" s="64">
        <f t="shared" si="89"/>
        <v>0</v>
      </c>
      <c r="BC205" s="65">
        <f t="shared" si="79"/>
        <v>0</v>
      </c>
      <c r="BD205" s="66" t="e">
        <f>VLOOKUP(#REF!,'[2]NA JDA Product Hierarchy'!$N:$O,2,0)</f>
        <v>#REF!</v>
      </c>
      <c r="BE205" s="15" t="e">
        <f>VLOOKUP(BD205,[3]PARAMETROS!$AB:$AD,3,0)</f>
        <v>#REF!</v>
      </c>
    </row>
    <row r="206" spans="1:57" s="15" customFormat="1" ht="12.75" hidden="1" customHeight="1" x14ac:dyDescent="0.2">
      <c r="A206" s="47" t="str">
        <f t="shared" si="61"/>
        <v>I2RG10KAE70LIGHT STONE HEATHER</v>
      </c>
      <c r="B206" s="110" t="s">
        <v>106</v>
      </c>
      <c r="C206" s="113">
        <v>44322</v>
      </c>
      <c r="D206" s="113"/>
      <c r="E206" s="50"/>
      <c r="F206" s="106" t="s">
        <v>90</v>
      </c>
      <c r="G206" s="51" t="s">
        <v>451</v>
      </c>
      <c r="H206" s="52" t="s">
        <v>273</v>
      </c>
      <c r="I206" s="53" t="s">
        <v>494</v>
      </c>
      <c r="J206" s="53" t="s">
        <v>470</v>
      </c>
      <c r="K206" s="53" t="s">
        <v>149</v>
      </c>
      <c r="L206" s="53" t="s">
        <v>150</v>
      </c>
      <c r="M206" s="52" t="s">
        <v>151</v>
      </c>
      <c r="N206" s="52" t="s">
        <v>125</v>
      </c>
      <c r="O206" s="54">
        <v>46</v>
      </c>
      <c r="P206" s="52" t="s">
        <v>43</v>
      </c>
      <c r="Q206" s="55">
        <f>IFERROR(VLOOKUP(O206*$Q$10*$R$10,Sheet1!$A$3:$B$81,2,1),0)</f>
        <v>39000</v>
      </c>
      <c r="R206" s="56">
        <f>IFERROR(VLOOKUP(O206*$Q$11*$R$11,Sheet1!$E$3:$F$195,2),0)</f>
        <v>189</v>
      </c>
      <c r="S206" s="54">
        <f t="shared" si="62"/>
        <v>14.26</v>
      </c>
      <c r="T206" s="114">
        <f t="shared" si="91"/>
        <v>0.31</v>
      </c>
      <c r="U206" s="58"/>
      <c r="V206" s="58"/>
      <c r="W206" s="58"/>
      <c r="X206" s="58"/>
      <c r="Y206" s="58"/>
      <c r="Z206" s="58"/>
      <c r="AA206" s="58"/>
      <c r="AB206" s="58"/>
      <c r="AC206" s="58"/>
      <c r="AD206" s="39">
        <f t="shared" si="63"/>
        <v>0</v>
      </c>
      <c r="AE206" s="59">
        <f t="shared" si="66"/>
        <v>0</v>
      </c>
      <c r="AF206" s="60">
        <f t="shared" si="67"/>
        <v>0</v>
      </c>
      <c r="AG206" s="60">
        <f t="shared" si="68"/>
        <v>0</v>
      </c>
      <c r="AH206" s="60">
        <f t="shared" si="69"/>
        <v>0</v>
      </c>
      <c r="AI206" s="60">
        <f t="shared" si="70"/>
        <v>0</v>
      </c>
      <c r="AJ206" s="60">
        <f t="shared" si="71"/>
        <v>0</v>
      </c>
      <c r="AK206" s="60">
        <f t="shared" si="72"/>
        <v>0</v>
      </c>
      <c r="AL206" s="61">
        <f t="shared" si="90"/>
        <v>0</v>
      </c>
      <c r="AM206" s="43">
        <f t="shared" si="80"/>
        <v>0</v>
      </c>
      <c r="AN206" s="46">
        <f t="shared" si="81"/>
        <v>0</v>
      </c>
      <c r="AO206" s="60">
        <f t="shared" si="73"/>
        <v>0</v>
      </c>
      <c r="AP206" s="60">
        <f t="shared" si="74"/>
        <v>0</v>
      </c>
      <c r="AQ206" s="60">
        <f t="shared" si="75"/>
        <v>0</v>
      </c>
      <c r="AR206" s="60">
        <f t="shared" si="76"/>
        <v>0</v>
      </c>
      <c r="AS206" s="60">
        <f t="shared" si="77"/>
        <v>0</v>
      </c>
      <c r="AT206" s="60">
        <f t="shared" si="78"/>
        <v>0</v>
      </c>
      <c r="AU206" s="62">
        <f t="shared" si="82"/>
        <v>0</v>
      </c>
      <c r="AV206" s="63">
        <f t="shared" si="83"/>
        <v>0</v>
      </c>
      <c r="AW206" s="63">
        <f t="shared" si="84"/>
        <v>0</v>
      </c>
      <c r="AX206" s="63">
        <f t="shared" si="85"/>
        <v>0</v>
      </c>
      <c r="AY206" s="63">
        <f t="shared" si="86"/>
        <v>0</v>
      </c>
      <c r="AZ206" s="63">
        <f t="shared" si="87"/>
        <v>0</v>
      </c>
      <c r="BA206" s="63">
        <f t="shared" si="88"/>
        <v>0</v>
      </c>
      <c r="BB206" s="64">
        <f t="shared" si="89"/>
        <v>0</v>
      </c>
      <c r="BC206" s="65">
        <f t="shared" si="79"/>
        <v>0</v>
      </c>
      <c r="BD206" s="66" t="e">
        <f>VLOOKUP(#REF!,'[2]NA JDA Product Hierarchy'!$N:$O,2,0)</f>
        <v>#REF!</v>
      </c>
      <c r="BE206" s="15" t="e">
        <f>VLOOKUP(BD206,[3]PARAMETROS!$AB:$AD,3,0)</f>
        <v>#REF!</v>
      </c>
    </row>
    <row r="207" spans="1:57" s="15" customFormat="1" ht="12.75" hidden="1" customHeight="1" x14ac:dyDescent="0.2">
      <c r="A207" s="47" t="str">
        <f t="shared" si="61"/>
        <v>I2RG11K8HM0FLAG PRINT</v>
      </c>
      <c r="B207" s="112" t="s">
        <v>107</v>
      </c>
      <c r="C207" s="113">
        <v>44322</v>
      </c>
      <c r="D207" s="113"/>
      <c r="E207" s="50"/>
      <c r="F207" s="106" t="s">
        <v>90</v>
      </c>
      <c r="G207" s="51" t="s">
        <v>451</v>
      </c>
      <c r="H207" s="52" t="s">
        <v>273</v>
      </c>
      <c r="I207" s="53" t="s">
        <v>495</v>
      </c>
      <c r="J207" s="53" t="s">
        <v>496</v>
      </c>
      <c r="K207" s="53" t="s">
        <v>497</v>
      </c>
      <c r="L207" s="53" t="s">
        <v>498</v>
      </c>
      <c r="M207" s="52" t="s">
        <v>464</v>
      </c>
      <c r="N207" s="52" t="s">
        <v>125</v>
      </c>
      <c r="O207" s="54">
        <v>36</v>
      </c>
      <c r="P207" s="52" t="s">
        <v>43</v>
      </c>
      <c r="Q207" s="55">
        <f>IFERROR(VLOOKUP(O207*$Q$10*$R$10,Sheet1!$A$3:$B$81,2,1),0)</f>
        <v>29000</v>
      </c>
      <c r="R207" s="56">
        <f>IFERROR(VLOOKUP(O207*$Q$11*$R$11,Sheet1!$E$3:$F$195,2),0)</f>
        <v>149</v>
      </c>
      <c r="S207" s="54">
        <f t="shared" si="62"/>
        <v>11.16</v>
      </c>
      <c r="T207" s="114">
        <f t="shared" si="91"/>
        <v>0.31</v>
      </c>
      <c r="U207" s="58"/>
      <c r="V207" s="58"/>
      <c r="W207" s="58"/>
      <c r="X207" s="58"/>
      <c r="Y207" s="58"/>
      <c r="Z207" s="58"/>
      <c r="AA207" s="58"/>
      <c r="AB207" s="58"/>
      <c r="AC207" s="58"/>
      <c r="AD207" s="39">
        <f t="shared" si="63"/>
        <v>0</v>
      </c>
      <c r="AE207" s="59">
        <f t="shared" si="66"/>
        <v>0</v>
      </c>
      <c r="AF207" s="60">
        <f t="shared" si="67"/>
        <v>0</v>
      </c>
      <c r="AG207" s="60">
        <f t="shared" si="68"/>
        <v>0</v>
      </c>
      <c r="AH207" s="60">
        <f t="shared" si="69"/>
        <v>0</v>
      </c>
      <c r="AI207" s="60">
        <f t="shared" si="70"/>
        <v>0</v>
      </c>
      <c r="AJ207" s="60">
        <f t="shared" si="71"/>
        <v>0</v>
      </c>
      <c r="AK207" s="60">
        <f t="shared" si="72"/>
        <v>0</v>
      </c>
      <c r="AL207" s="61">
        <f t="shared" si="90"/>
        <v>0</v>
      </c>
      <c r="AM207" s="43">
        <f t="shared" si="80"/>
        <v>0</v>
      </c>
      <c r="AN207" s="46">
        <f t="shared" si="81"/>
        <v>0</v>
      </c>
      <c r="AO207" s="60">
        <f t="shared" si="73"/>
        <v>0</v>
      </c>
      <c r="AP207" s="60">
        <f t="shared" si="74"/>
        <v>0</v>
      </c>
      <c r="AQ207" s="60">
        <f t="shared" si="75"/>
        <v>0</v>
      </c>
      <c r="AR207" s="60">
        <f t="shared" si="76"/>
        <v>0</v>
      </c>
      <c r="AS207" s="60">
        <f t="shared" si="77"/>
        <v>0</v>
      </c>
      <c r="AT207" s="60">
        <f t="shared" si="78"/>
        <v>0</v>
      </c>
      <c r="AU207" s="62">
        <f t="shared" si="82"/>
        <v>0</v>
      </c>
      <c r="AV207" s="63">
        <f t="shared" si="83"/>
        <v>0</v>
      </c>
      <c r="AW207" s="63">
        <f t="shared" si="84"/>
        <v>0</v>
      </c>
      <c r="AX207" s="63">
        <f t="shared" si="85"/>
        <v>0</v>
      </c>
      <c r="AY207" s="63">
        <f t="shared" si="86"/>
        <v>0</v>
      </c>
      <c r="AZ207" s="63">
        <f t="shared" si="87"/>
        <v>0</v>
      </c>
      <c r="BA207" s="63">
        <f t="shared" si="88"/>
        <v>0</v>
      </c>
      <c r="BB207" s="64">
        <f t="shared" si="89"/>
        <v>0</v>
      </c>
      <c r="BC207" s="65">
        <f t="shared" si="79"/>
        <v>0</v>
      </c>
      <c r="BD207" s="66" t="e">
        <f>VLOOKUP(#REF!,'[2]NA JDA Product Hierarchy'!$N:$O,2,0)</f>
        <v>#REF!</v>
      </c>
      <c r="BE207" s="15" t="e">
        <f>VLOOKUP(BD207,[3]PARAMETROS!$AB:$AD,3,0)</f>
        <v>#REF!</v>
      </c>
    </row>
    <row r="208" spans="1:57" s="15" customFormat="1" ht="12.75" hidden="1" customHeight="1" x14ac:dyDescent="0.2">
      <c r="A208" s="47" t="str">
        <f t="shared" si="61"/>
        <v>I2RG12K5M20WILLIAM STRIPE PRINT CORAL</v>
      </c>
      <c r="B208" s="112" t="s">
        <v>107</v>
      </c>
      <c r="C208" s="113">
        <v>44322</v>
      </c>
      <c r="D208" s="113"/>
      <c r="E208" s="50"/>
      <c r="F208" s="106" t="s">
        <v>90</v>
      </c>
      <c r="G208" s="51" t="s">
        <v>451</v>
      </c>
      <c r="H208" s="52" t="s">
        <v>273</v>
      </c>
      <c r="I208" s="53" t="s">
        <v>499</v>
      </c>
      <c r="J208" s="53" t="s">
        <v>500</v>
      </c>
      <c r="K208" s="53" t="s">
        <v>501</v>
      </c>
      <c r="L208" s="53" t="s">
        <v>502</v>
      </c>
      <c r="M208" s="52" t="s">
        <v>488</v>
      </c>
      <c r="N208" s="52" t="s">
        <v>125</v>
      </c>
      <c r="O208" s="54">
        <v>42</v>
      </c>
      <c r="P208" s="52" t="s">
        <v>43</v>
      </c>
      <c r="Q208" s="55">
        <f>IFERROR(VLOOKUP(O208*$Q$10*$R$10,Sheet1!$A$3:$B$81,2,1),0)</f>
        <v>29000</v>
      </c>
      <c r="R208" s="56">
        <f>IFERROR(VLOOKUP(O208*$Q$11*$R$11,Sheet1!$E$3:$F$195,2),0)</f>
        <v>169</v>
      </c>
      <c r="S208" s="54">
        <f t="shared" si="62"/>
        <v>13.02</v>
      </c>
      <c r="T208" s="114">
        <f t="shared" si="91"/>
        <v>0.31</v>
      </c>
      <c r="U208" s="58"/>
      <c r="V208" s="58"/>
      <c r="W208" s="58"/>
      <c r="X208" s="58"/>
      <c r="Y208" s="58"/>
      <c r="Z208" s="58"/>
      <c r="AA208" s="58"/>
      <c r="AB208" s="58"/>
      <c r="AC208" s="58"/>
      <c r="AD208" s="39">
        <f t="shared" si="63"/>
        <v>0</v>
      </c>
      <c r="AE208" s="59">
        <f t="shared" si="66"/>
        <v>0</v>
      </c>
      <c r="AF208" s="60">
        <f t="shared" si="67"/>
        <v>0</v>
      </c>
      <c r="AG208" s="60">
        <f t="shared" si="68"/>
        <v>0</v>
      </c>
      <c r="AH208" s="60">
        <f t="shared" si="69"/>
        <v>0</v>
      </c>
      <c r="AI208" s="60">
        <f t="shared" si="70"/>
        <v>0</v>
      </c>
      <c r="AJ208" s="60">
        <f t="shared" si="71"/>
        <v>0</v>
      </c>
      <c r="AK208" s="60">
        <f t="shared" si="72"/>
        <v>0</v>
      </c>
      <c r="AL208" s="61">
        <f t="shared" si="90"/>
        <v>0</v>
      </c>
      <c r="AM208" s="43">
        <f t="shared" si="80"/>
        <v>0</v>
      </c>
      <c r="AN208" s="46">
        <f t="shared" si="81"/>
        <v>0</v>
      </c>
      <c r="AO208" s="60">
        <f t="shared" si="73"/>
        <v>0</v>
      </c>
      <c r="AP208" s="60">
        <f t="shared" si="74"/>
        <v>0</v>
      </c>
      <c r="AQ208" s="60">
        <f t="shared" si="75"/>
        <v>0</v>
      </c>
      <c r="AR208" s="60">
        <f t="shared" si="76"/>
        <v>0</v>
      </c>
      <c r="AS208" s="60">
        <f t="shared" si="77"/>
        <v>0</v>
      </c>
      <c r="AT208" s="60">
        <f t="shared" si="78"/>
        <v>0</v>
      </c>
      <c r="AU208" s="62">
        <f t="shared" si="82"/>
        <v>0</v>
      </c>
      <c r="AV208" s="63">
        <f t="shared" si="83"/>
        <v>0</v>
      </c>
      <c r="AW208" s="63">
        <f t="shared" si="84"/>
        <v>0</v>
      </c>
      <c r="AX208" s="63">
        <f t="shared" si="85"/>
        <v>0</v>
      </c>
      <c r="AY208" s="63">
        <f t="shared" si="86"/>
        <v>0</v>
      </c>
      <c r="AZ208" s="63">
        <f t="shared" si="87"/>
        <v>0</v>
      </c>
      <c r="BA208" s="63">
        <f t="shared" si="88"/>
        <v>0</v>
      </c>
      <c r="BB208" s="64">
        <f t="shared" si="89"/>
        <v>0</v>
      </c>
      <c r="BC208" s="65">
        <f t="shared" si="79"/>
        <v>0</v>
      </c>
      <c r="BD208" s="66" t="e">
        <f>VLOOKUP(#REF!,'[2]NA JDA Product Hierarchy'!$N:$O,2,0)</f>
        <v>#REF!</v>
      </c>
      <c r="BE208" s="15" t="e">
        <f>VLOOKUP(BD208,[3]PARAMETROS!$AB:$AD,3,0)</f>
        <v>#REF!</v>
      </c>
    </row>
    <row r="209" spans="1:57" s="15" customFormat="1" ht="12.75" hidden="1" customHeight="1" x14ac:dyDescent="0.2">
      <c r="A209" s="47" t="str">
        <f t="shared" si="61"/>
        <v>I2RG13K8HM0SMART BLUE</v>
      </c>
      <c r="B209" s="112" t="s">
        <v>107</v>
      </c>
      <c r="C209" s="113">
        <v>44322</v>
      </c>
      <c r="D209" s="113"/>
      <c r="E209" s="50"/>
      <c r="F209" s="106" t="s">
        <v>90</v>
      </c>
      <c r="G209" s="51" t="s">
        <v>451</v>
      </c>
      <c r="H209" s="52" t="s">
        <v>273</v>
      </c>
      <c r="I209" s="53" t="s">
        <v>503</v>
      </c>
      <c r="J209" s="53" t="s">
        <v>493</v>
      </c>
      <c r="K209" s="53" t="s">
        <v>364</v>
      </c>
      <c r="L209" s="53" t="s">
        <v>365</v>
      </c>
      <c r="M209" s="52" t="s">
        <v>464</v>
      </c>
      <c r="N209" s="52" t="s">
        <v>125</v>
      </c>
      <c r="O209" s="54">
        <v>39</v>
      </c>
      <c r="P209" s="52" t="s">
        <v>43</v>
      </c>
      <c r="Q209" s="55">
        <f>IFERROR(VLOOKUP(O209*$Q$10*$R$10,Sheet1!$A$3:$B$81,2,1),0)</f>
        <v>29000</v>
      </c>
      <c r="R209" s="56">
        <f>IFERROR(VLOOKUP(O209*$Q$11*$R$11,Sheet1!$E$3:$F$195,2),0)</f>
        <v>159</v>
      </c>
      <c r="S209" s="54">
        <f t="shared" si="62"/>
        <v>12.09</v>
      </c>
      <c r="T209" s="114">
        <f t="shared" si="91"/>
        <v>0.31</v>
      </c>
      <c r="U209" s="58"/>
      <c r="V209" s="58"/>
      <c r="W209" s="58"/>
      <c r="X209" s="58"/>
      <c r="Y209" s="58"/>
      <c r="Z209" s="58"/>
      <c r="AA209" s="58"/>
      <c r="AB209" s="58"/>
      <c r="AC209" s="58"/>
      <c r="AD209" s="39">
        <f t="shared" si="63"/>
        <v>0</v>
      </c>
      <c r="AE209" s="59">
        <f t="shared" si="66"/>
        <v>0</v>
      </c>
      <c r="AF209" s="60">
        <f t="shared" si="67"/>
        <v>0</v>
      </c>
      <c r="AG209" s="60">
        <f t="shared" si="68"/>
        <v>0</v>
      </c>
      <c r="AH209" s="60">
        <f t="shared" si="69"/>
        <v>0</v>
      </c>
      <c r="AI209" s="60">
        <f t="shared" si="70"/>
        <v>0</v>
      </c>
      <c r="AJ209" s="60">
        <f t="shared" si="71"/>
        <v>0</v>
      </c>
      <c r="AK209" s="60">
        <f t="shared" si="72"/>
        <v>0</v>
      </c>
      <c r="AL209" s="61">
        <f t="shared" si="90"/>
        <v>0</v>
      </c>
      <c r="AM209" s="43">
        <f t="shared" si="80"/>
        <v>0</v>
      </c>
      <c r="AN209" s="46">
        <f t="shared" si="81"/>
        <v>0</v>
      </c>
      <c r="AO209" s="60">
        <f t="shared" si="73"/>
        <v>0</v>
      </c>
      <c r="AP209" s="60">
        <f t="shared" si="74"/>
        <v>0</v>
      </c>
      <c r="AQ209" s="60">
        <f t="shared" si="75"/>
        <v>0</v>
      </c>
      <c r="AR209" s="60">
        <f t="shared" si="76"/>
        <v>0</v>
      </c>
      <c r="AS209" s="60">
        <f t="shared" si="77"/>
        <v>0</v>
      </c>
      <c r="AT209" s="60">
        <f t="shared" si="78"/>
        <v>0</v>
      </c>
      <c r="AU209" s="62">
        <f t="shared" si="82"/>
        <v>0</v>
      </c>
      <c r="AV209" s="63">
        <f t="shared" si="83"/>
        <v>0</v>
      </c>
      <c r="AW209" s="63">
        <f t="shared" si="84"/>
        <v>0</v>
      </c>
      <c r="AX209" s="63">
        <f t="shared" si="85"/>
        <v>0</v>
      </c>
      <c r="AY209" s="63">
        <f t="shared" si="86"/>
        <v>0</v>
      </c>
      <c r="AZ209" s="63">
        <f t="shared" si="87"/>
        <v>0</v>
      </c>
      <c r="BA209" s="63">
        <f t="shared" si="88"/>
        <v>0</v>
      </c>
      <c r="BB209" s="64">
        <f t="shared" si="89"/>
        <v>0</v>
      </c>
      <c r="BC209" s="65">
        <f t="shared" si="79"/>
        <v>0</v>
      </c>
      <c r="BD209" s="66" t="e">
        <f>VLOOKUP(#REF!,'[2]NA JDA Product Hierarchy'!$N:$O,2,0)</f>
        <v>#REF!</v>
      </c>
      <c r="BE209" s="15" t="e">
        <f>VLOOKUP(BD209,[3]PARAMETROS!$AB:$AD,3,0)</f>
        <v>#REF!</v>
      </c>
    </row>
    <row r="210" spans="1:57" s="190" customFormat="1" ht="12.75" hidden="1" customHeight="1" x14ac:dyDescent="0.2">
      <c r="A210" s="175" t="str">
        <f>I210&amp;K210</f>
        <v>I2RG14KA6R0G7V2</v>
      </c>
      <c r="B210" s="176" t="s">
        <v>107</v>
      </c>
      <c r="C210" s="113">
        <v>44322</v>
      </c>
      <c r="D210" s="177">
        <v>44334</v>
      </c>
      <c r="E210" s="160" t="s">
        <v>2092</v>
      </c>
      <c r="F210" s="179" t="s">
        <v>90</v>
      </c>
      <c r="G210" s="180" t="s">
        <v>451</v>
      </c>
      <c r="H210" s="52" t="s">
        <v>273</v>
      </c>
      <c r="I210" s="181" t="s">
        <v>504</v>
      </c>
      <c r="J210" s="181" t="s">
        <v>137</v>
      </c>
      <c r="K210" s="181" t="s">
        <v>364</v>
      </c>
      <c r="L210" s="181" t="s">
        <v>365</v>
      </c>
      <c r="M210" s="52" t="s">
        <v>176</v>
      </c>
      <c r="N210" s="52" t="s">
        <v>125</v>
      </c>
      <c r="O210" s="182">
        <v>46</v>
      </c>
      <c r="P210" s="178" t="s">
        <v>46</v>
      </c>
      <c r="Q210" s="183">
        <f>IFERROR(VLOOKUP(O210*$Q$10*$R$10,Sheet1!$A$3:$B$81,2,1),0)</f>
        <v>39000</v>
      </c>
      <c r="R210" s="184">
        <f>IFERROR(VLOOKUP(O210*$Q$11*$R$11,Sheet1!$E$3:$F$195,2),0)</f>
        <v>189</v>
      </c>
      <c r="S210" s="182">
        <f t="shared" si="62"/>
        <v>14.26</v>
      </c>
      <c r="T210" s="185">
        <f t="shared" si="91"/>
        <v>0.31</v>
      </c>
      <c r="U210" s="58">
        <v>10</v>
      </c>
      <c r="V210" s="58">
        <v>10</v>
      </c>
      <c r="W210" s="58"/>
      <c r="X210" s="58"/>
      <c r="Y210" s="58"/>
      <c r="Z210" s="58"/>
      <c r="AA210" s="58">
        <v>10</v>
      </c>
      <c r="AB210" s="58"/>
      <c r="AC210" s="58"/>
      <c r="AD210" s="39">
        <f t="shared" si="63"/>
        <v>30</v>
      </c>
      <c r="AE210" s="59">
        <f t="shared" si="66"/>
        <v>427.8</v>
      </c>
      <c r="AF210" s="60">
        <f t="shared" si="67"/>
        <v>0</v>
      </c>
      <c r="AG210" s="60">
        <f t="shared" si="68"/>
        <v>9</v>
      </c>
      <c r="AH210" s="60">
        <f t="shared" si="69"/>
        <v>11</v>
      </c>
      <c r="AI210" s="60">
        <f t="shared" si="70"/>
        <v>11</v>
      </c>
      <c r="AJ210" s="60">
        <f t="shared" si="71"/>
        <v>0</v>
      </c>
      <c r="AK210" s="60">
        <f t="shared" si="72"/>
        <v>0</v>
      </c>
      <c r="AL210" s="61">
        <f t="shared" si="90"/>
        <v>31</v>
      </c>
      <c r="AM210" s="43">
        <f t="shared" si="80"/>
        <v>0</v>
      </c>
      <c r="AN210" s="46">
        <f t="shared" si="81"/>
        <v>0</v>
      </c>
      <c r="AO210" s="60">
        <f t="shared" si="73"/>
        <v>0</v>
      </c>
      <c r="AP210" s="60">
        <f t="shared" si="74"/>
        <v>0</v>
      </c>
      <c r="AQ210" s="60">
        <f t="shared" si="75"/>
        <v>0</v>
      </c>
      <c r="AR210" s="60">
        <f t="shared" si="76"/>
        <v>0</v>
      </c>
      <c r="AS210" s="60">
        <f t="shared" si="77"/>
        <v>0</v>
      </c>
      <c r="AT210" s="60">
        <f t="shared" si="78"/>
        <v>0</v>
      </c>
      <c r="AU210" s="62">
        <f t="shared" si="82"/>
        <v>0</v>
      </c>
      <c r="AV210" s="186">
        <f t="shared" si="83"/>
        <v>0</v>
      </c>
      <c r="AW210" s="186">
        <f t="shared" si="84"/>
        <v>9</v>
      </c>
      <c r="AX210" s="186">
        <f t="shared" si="85"/>
        <v>11</v>
      </c>
      <c r="AY210" s="186">
        <f t="shared" si="86"/>
        <v>11</v>
      </c>
      <c r="AZ210" s="186">
        <f t="shared" si="87"/>
        <v>0</v>
      </c>
      <c r="BA210" s="186">
        <f t="shared" si="88"/>
        <v>0</v>
      </c>
      <c r="BB210" s="187">
        <f t="shared" si="89"/>
        <v>31</v>
      </c>
      <c r="BC210" s="188">
        <f t="shared" si="79"/>
        <v>442.06</v>
      </c>
      <c r="BD210" s="189" t="e">
        <f>VLOOKUP(#REF!,'[2]NA JDA Product Hierarchy'!$N:$O,2,0)</f>
        <v>#REF!</v>
      </c>
      <c r="BE210" s="190" t="e">
        <f>VLOOKUP(BD210,[3]PARAMETROS!$AB:$AD,3,0)</f>
        <v>#REF!</v>
      </c>
    </row>
    <row r="211" spans="1:57" s="15" customFormat="1" ht="12.75" hidden="1" customHeight="1" x14ac:dyDescent="0.2">
      <c r="A211" s="47" t="str">
        <f t="shared" ref="A211:A273" si="92">I211&amp;L211</f>
        <v>I2RG15WEGH0SMART BLUE AND WHITE STRIPES</v>
      </c>
      <c r="B211" s="110" t="s">
        <v>106</v>
      </c>
      <c r="C211" s="113">
        <v>44322</v>
      </c>
      <c r="D211" s="113"/>
      <c r="E211" s="50"/>
      <c r="F211" s="106" t="s">
        <v>118</v>
      </c>
      <c r="G211" s="51" t="s">
        <v>451</v>
      </c>
      <c r="H211" s="52" t="s">
        <v>395</v>
      </c>
      <c r="I211" s="53" t="s">
        <v>505</v>
      </c>
      <c r="J211" s="53" t="s">
        <v>506</v>
      </c>
      <c r="K211" s="53" t="s">
        <v>507</v>
      </c>
      <c r="L211" s="53" t="s">
        <v>508</v>
      </c>
      <c r="M211" s="52" t="s">
        <v>509</v>
      </c>
      <c r="N211" s="52" t="s">
        <v>510</v>
      </c>
      <c r="O211" s="54">
        <v>59</v>
      </c>
      <c r="P211" s="52" t="s">
        <v>43</v>
      </c>
      <c r="Q211" s="55">
        <f>IFERROR(VLOOKUP(O211*$Q$10*$R$10,Sheet1!$A$3:$B$81,2,1),0)</f>
        <v>49000</v>
      </c>
      <c r="R211" s="56">
        <f>IFERROR(VLOOKUP(O211*$Q$11*$R$11,Sheet1!$E$3:$F$195,2),0)</f>
        <v>239</v>
      </c>
      <c r="S211" s="54">
        <f t="shared" ref="S211:S274" si="93">O211*0.31</f>
        <v>18.29</v>
      </c>
      <c r="T211" s="114">
        <f t="shared" si="91"/>
        <v>0.31</v>
      </c>
      <c r="U211" s="58"/>
      <c r="V211" s="58"/>
      <c r="W211" s="58"/>
      <c r="X211" s="58"/>
      <c r="Y211" s="58"/>
      <c r="Z211" s="58"/>
      <c r="AA211" s="58"/>
      <c r="AB211" s="58"/>
      <c r="AC211" s="58"/>
      <c r="AD211" s="39">
        <f t="shared" ref="AD211:AD274" si="94">+U211+V211+W211+Y211+Z211+AA211+X211</f>
        <v>0</v>
      </c>
      <c r="AE211" s="59">
        <f t="shared" si="66"/>
        <v>0</v>
      </c>
      <c r="AF211" s="60">
        <f t="shared" si="67"/>
        <v>0</v>
      </c>
      <c r="AG211" s="60">
        <f t="shared" si="68"/>
        <v>0</v>
      </c>
      <c r="AH211" s="60">
        <f t="shared" si="69"/>
        <v>0</v>
      </c>
      <c r="AI211" s="60">
        <f t="shared" si="70"/>
        <v>0</v>
      </c>
      <c r="AJ211" s="60">
        <f t="shared" si="71"/>
        <v>0</v>
      </c>
      <c r="AK211" s="60">
        <f t="shared" si="72"/>
        <v>0</v>
      </c>
      <c r="AL211" s="61">
        <f t="shared" si="90"/>
        <v>0</v>
      </c>
      <c r="AM211" s="43">
        <f t="shared" si="80"/>
        <v>0</v>
      </c>
      <c r="AN211" s="46">
        <f t="shared" si="81"/>
        <v>0</v>
      </c>
      <c r="AO211" s="60">
        <f t="shared" si="73"/>
        <v>0</v>
      </c>
      <c r="AP211" s="60">
        <f t="shared" si="74"/>
        <v>0</v>
      </c>
      <c r="AQ211" s="60">
        <f t="shared" si="75"/>
        <v>0</v>
      </c>
      <c r="AR211" s="60">
        <f t="shared" si="76"/>
        <v>0</v>
      </c>
      <c r="AS211" s="60">
        <f t="shared" si="77"/>
        <v>0</v>
      </c>
      <c r="AT211" s="60">
        <f t="shared" si="78"/>
        <v>0</v>
      </c>
      <c r="AU211" s="62">
        <f t="shared" si="82"/>
        <v>0</v>
      </c>
      <c r="AV211" s="63">
        <f t="shared" si="83"/>
        <v>0</v>
      </c>
      <c r="AW211" s="63">
        <f t="shared" si="84"/>
        <v>0</v>
      </c>
      <c r="AX211" s="63">
        <f t="shared" si="85"/>
        <v>0</v>
      </c>
      <c r="AY211" s="63">
        <f t="shared" si="86"/>
        <v>0</v>
      </c>
      <c r="AZ211" s="63">
        <f t="shared" si="87"/>
        <v>0</v>
      </c>
      <c r="BA211" s="63">
        <f t="shared" si="88"/>
        <v>0</v>
      </c>
      <c r="BB211" s="64">
        <f t="shared" si="89"/>
        <v>0</v>
      </c>
      <c r="BC211" s="65">
        <f t="shared" si="79"/>
        <v>0</v>
      </c>
      <c r="BD211" s="66" t="e">
        <f>VLOOKUP(#REF!,'[2]NA JDA Product Hierarchy'!$N:$O,2,0)</f>
        <v>#REF!</v>
      </c>
      <c r="BE211" s="15" t="e">
        <f>VLOOKUP(BD211,[3]PARAMETROS!$AB:$AD,3,0)</f>
        <v>#REF!</v>
      </c>
    </row>
    <row r="212" spans="1:57" s="15" customFormat="1" ht="12.75" hidden="1" customHeight="1" x14ac:dyDescent="0.2">
      <c r="A212" s="47" t="str">
        <f t="shared" si="92"/>
        <v>I2RG16WCSI0LIGHT BLUE AND WHITE STRIPES</v>
      </c>
      <c r="B212" s="112" t="s">
        <v>107</v>
      </c>
      <c r="C212" s="113">
        <v>44322</v>
      </c>
      <c r="D212" s="113"/>
      <c r="E212" s="50"/>
      <c r="F212" s="106" t="s">
        <v>118</v>
      </c>
      <c r="G212" s="51" t="s">
        <v>451</v>
      </c>
      <c r="H212" s="52" t="s">
        <v>273</v>
      </c>
      <c r="I212" s="53" t="s">
        <v>511</v>
      </c>
      <c r="J212" s="53" t="s">
        <v>512</v>
      </c>
      <c r="K212" s="53" t="s">
        <v>513</v>
      </c>
      <c r="L212" s="53" t="s">
        <v>514</v>
      </c>
      <c r="M212" s="52" t="s">
        <v>515</v>
      </c>
      <c r="N212" s="52" t="s">
        <v>125</v>
      </c>
      <c r="O212" s="54">
        <v>42</v>
      </c>
      <c r="P212" s="52" t="s">
        <v>43</v>
      </c>
      <c r="Q212" s="55">
        <f>IFERROR(VLOOKUP(O212*$Q$10*$R$10,Sheet1!$A$3:$B$81,2,1),0)</f>
        <v>29000</v>
      </c>
      <c r="R212" s="56">
        <f>IFERROR(VLOOKUP(O212*$Q$11*$R$11,Sheet1!$E$3:$F$195,2),0)</f>
        <v>169</v>
      </c>
      <c r="S212" s="54">
        <f t="shared" si="93"/>
        <v>13.02</v>
      </c>
      <c r="T212" s="114">
        <f t="shared" si="91"/>
        <v>0.31</v>
      </c>
      <c r="U212" s="58"/>
      <c r="V212" s="58"/>
      <c r="W212" s="58"/>
      <c r="X212" s="58"/>
      <c r="Y212" s="58"/>
      <c r="Z212" s="58"/>
      <c r="AA212" s="58"/>
      <c r="AB212" s="58"/>
      <c r="AC212" s="58"/>
      <c r="AD212" s="39">
        <f t="shared" si="94"/>
        <v>0</v>
      </c>
      <c r="AE212" s="59">
        <f t="shared" si="66"/>
        <v>0</v>
      </c>
      <c r="AF212" s="60">
        <f t="shared" si="67"/>
        <v>0</v>
      </c>
      <c r="AG212" s="60">
        <f t="shared" si="68"/>
        <v>0</v>
      </c>
      <c r="AH212" s="60">
        <f t="shared" si="69"/>
        <v>0</v>
      </c>
      <c r="AI212" s="60">
        <f t="shared" si="70"/>
        <v>0</v>
      </c>
      <c r="AJ212" s="60">
        <f t="shared" si="71"/>
        <v>0</v>
      </c>
      <c r="AK212" s="60">
        <f t="shared" si="72"/>
        <v>0</v>
      </c>
      <c r="AL212" s="61">
        <f t="shared" si="90"/>
        <v>0</v>
      </c>
      <c r="AM212" s="43">
        <f t="shared" si="80"/>
        <v>0</v>
      </c>
      <c r="AN212" s="46">
        <f t="shared" si="81"/>
        <v>0</v>
      </c>
      <c r="AO212" s="60">
        <f t="shared" si="73"/>
        <v>0</v>
      </c>
      <c r="AP212" s="60">
        <f t="shared" si="74"/>
        <v>0</v>
      </c>
      <c r="AQ212" s="60">
        <f t="shared" si="75"/>
        <v>0</v>
      </c>
      <c r="AR212" s="60">
        <f t="shared" si="76"/>
        <v>0</v>
      </c>
      <c r="AS212" s="60">
        <f t="shared" si="77"/>
        <v>0</v>
      </c>
      <c r="AT212" s="60">
        <f t="shared" si="78"/>
        <v>0</v>
      </c>
      <c r="AU212" s="62">
        <f t="shared" si="82"/>
        <v>0</v>
      </c>
      <c r="AV212" s="63">
        <f t="shared" si="83"/>
        <v>0</v>
      </c>
      <c r="AW212" s="63">
        <f t="shared" si="84"/>
        <v>0</v>
      </c>
      <c r="AX212" s="63">
        <f t="shared" si="85"/>
        <v>0</v>
      </c>
      <c r="AY212" s="63">
        <f t="shared" si="86"/>
        <v>0</v>
      </c>
      <c r="AZ212" s="63">
        <f t="shared" si="87"/>
        <v>0</v>
      </c>
      <c r="BA212" s="63">
        <f t="shared" si="88"/>
        <v>0</v>
      </c>
      <c r="BB212" s="64">
        <f t="shared" si="89"/>
        <v>0</v>
      </c>
      <c r="BC212" s="65">
        <f t="shared" si="79"/>
        <v>0</v>
      </c>
      <c r="BD212" s="66" t="e">
        <f>VLOOKUP(#REF!,'[2]NA JDA Product Hierarchy'!$N:$O,2,0)</f>
        <v>#REF!</v>
      </c>
      <c r="BE212" s="15" t="e">
        <f>VLOOKUP(BD212,[3]PARAMETROS!$AB:$AD,3,0)</f>
        <v>#REF!</v>
      </c>
    </row>
    <row r="213" spans="1:57" s="15" customFormat="1" ht="12.75" hidden="1" customHeight="1" x14ac:dyDescent="0.2">
      <c r="A213" s="47" t="str">
        <f t="shared" si="92"/>
        <v>I2RG17K9OM0Pure White</v>
      </c>
      <c r="B213" s="112" t="s">
        <v>107</v>
      </c>
      <c r="C213" s="113">
        <v>44322</v>
      </c>
      <c r="D213" s="113"/>
      <c r="E213" s="50"/>
      <c r="F213" s="106" t="s">
        <v>90</v>
      </c>
      <c r="G213" s="51" t="s">
        <v>451</v>
      </c>
      <c r="H213" s="52" t="s">
        <v>273</v>
      </c>
      <c r="I213" s="53" t="s">
        <v>516</v>
      </c>
      <c r="J213" s="53" t="s">
        <v>517</v>
      </c>
      <c r="K213" s="53" t="s">
        <v>133</v>
      </c>
      <c r="L213" s="53" t="s">
        <v>134</v>
      </c>
      <c r="M213" s="52" t="s">
        <v>518</v>
      </c>
      <c r="N213" s="52" t="s">
        <v>91</v>
      </c>
      <c r="O213" s="54">
        <v>42</v>
      </c>
      <c r="P213" s="52" t="s">
        <v>43</v>
      </c>
      <c r="Q213" s="55">
        <f>IFERROR(VLOOKUP(O213*$Q$10*$R$10,Sheet1!$A$3:$B$81,2,1),0)</f>
        <v>29000</v>
      </c>
      <c r="R213" s="56">
        <f>IFERROR(VLOOKUP(O213*$Q$11*$R$11,Sheet1!$E$3:$F$195,2),0)</f>
        <v>169</v>
      </c>
      <c r="S213" s="54">
        <f t="shared" si="93"/>
        <v>13.02</v>
      </c>
      <c r="T213" s="114">
        <f t="shared" si="91"/>
        <v>0.31</v>
      </c>
      <c r="U213" s="58"/>
      <c r="V213" s="58"/>
      <c r="W213" s="58"/>
      <c r="X213" s="58"/>
      <c r="Y213" s="58"/>
      <c r="Z213" s="58"/>
      <c r="AA213" s="58"/>
      <c r="AB213" s="58"/>
      <c r="AC213" s="58"/>
      <c r="AD213" s="39">
        <f t="shared" si="94"/>
        <v>0</v>
      </c>
      <c r="AE213" s="59">
        <f t="shared" si="66"/>
        <v>0</v>
      </c>
      <c r="AF213" s="60">
        <f t="shared" si="67"/>
        <v>0</v>
      </c>
      <c r="AG213" s="60">
        <f t="shared" si="68"/>
        <v>0</v>
      </c>
      <c r="AH213" s="60">
        <f t="shared" si="69"/>
        <v>0</v>
      </c>
      <c r="AI213" s="60">
        <f t="shared" si="70"/>
        <v>0</v>
      </c>
      <c r="AJ213" s="60">
        <f t="shared" si="71"/>
        <v>0</v>
      </c>
      <c r="AK213" s="60">
        <f t="shared" si="72"/>
        <v>0</v>
      </c>
      <c r="AL213" s="61">
        <f t="shared" si="90"/>
        <v>0</v>
      </c>
      <c r="AM213" s="43">
        <f t="shared" si="80"/>
        <v>0</v>
      </c>
      <c r="AN213" s="46">
        <f t="shared" si="81"/>
        <v>0</v>
      </c>
      <c r="AO213" s="60">
        <f t="shared" si="73"/>
        <v>0</v>
      </c>
      <c r="AP213" s="60">
        <f t="shared" si="74"/>
        <v>0</v>
      </c>
      <c r="AQ213" s="60">
        <f t="shared" si="75"/>
        <v>0</v>
      </c>
      <c r="AR213" s="60">
        <f t="shared" si="76"/>
        <v>0</v>
      </c>
      <c r="AS213" s="60">
        <f t="shared" si="77"/>
        <v>0</v>
      </c>
      <c r="AT213" s="60">
        <f t="shared" si="78"/>
        <v>0</v>
      </c>
      <c r="AU213" s="62">
        <f t="shared" si="82"/>
        <v>0</v>
      </c>
      <c r="AV213" s="63">
        <f t="shared" si="83"/>
        <v>0</v>
      </c>
      <c r="AW213" s="63">
        <f t="shared" si="84"/>
        <v>0</v>
      </c>
      <c r="AX213" s="63">
        <f t="shared" si="85"/>
        <v>0</v>
      </c>
      <c r="AY213" s="63">
        <f t="shared" si="86"/>
        <v>0</v>
      </c>
      <c r="AZ213" s="63">
        <f t="shared" si="87"/>
        <v>0</v>
      </c>
      <c r="BA213" s="63">
        <f t="shared" si="88"/>
        <v>0</v>
      </c>
      <c r="BB213" s="64">
        <f t="shared" si="89"/>
        <v>0</v>
      </c>
      <c r="BC213" s="65">
        <f t="shared" si="79"/>
        <v>0</v>
      </c>
      <c r="BD213" s="66" t="e">
        <f>VLOOKUP(#REF!,'[2]NA JDA Product Hierarchy'!$N:$O,2,0)</f>
        <v>#REF!</v>
      </c>
      <c r="BE213" s="15" t="e">
        <f>VLOOKUP(BD213,[3]PARAMETROS!$AB:$AD,3,0)</f>
        <v>#REF!</v>
      </c>
    </row>
    <row r="214" spans="1:57" s="15" customFormat="1" ht="12.75" hidden="1" customHeight="1" x14ac:dyDescent="0.2">
      <c r="A214" s="47" t="str">
        <f t="shared" si="92"/>
        <v>I2RG18K8HM0Pure White</v>
      </c>
      <c r="B214" s="112" t="s">
        <v>107</v>
      </c>
      <c r="C214" s="113">
        <v>44322</v>
      </c>
      <c r="D214" s="113"/>
      <c r="E214" s="50"/>
      <c r="F214" s="106" t="s">
        <v>90</v>
      </c>
      <c r="G214" s="51" t="s">
        <v>451</v>
      </c>
      <c r="H214" s="52" t="s">
        <v>273</v>
      </c>
      <c r="I214" s="53" t="s">
        <v>519</v>
      </c>
      <c r="J214" s="53" t="s">
        <v>463</v>
      </c>
      <c r="K214" s="53" t="s">
        <v>133</v>
      </c>
      <c r="L214" s="53" t="s">
        <v>134</v>
      </c>
      <c r="M214" s="52" t="s">
        <v>464</v>
      </c>
      <c r="N214" s="52" t="s">
        <v>125</v>
      </c>
      <c r="O214" s="54">
        <v>39</v>
      </c>
      <c r="P214" s="52" t="s">
        <v>43</v>
      </c>
      <c r="Q214" s="55">
        <f>IFERROR(VLOOKUP(O214*$Q$10*$R$10,Sheet1!$A$3:$B$81,2,1),0)</f>
        <v>29000</v>
      </c>
      <c r="R214" s="56">
        <f>IFERROR(VLOOKUP(O214*$Q$11*$R$11,Sheet1!$E$3:$F$195,2),0)</f>
        <v>159</v>
      </c>
      <c r="S214" s="54">
        <f t="shared" si="93"/>
        <v>12.09</v>
      </c>
      <c r="T214" s="114">
        <f t="shared" si="91"/>
        <v>0.31</v>
      </c>
      <c r="U214" s="58"/>
      <c r="V214" s="58"/>
      <c r="W214" s="58"/>
      <c r="X214" s="58"/>
      <c r="Y214" s="58"/>
      <c r="Z214" s="58"/>
      <c r="AA214" s="58"/>
      <c r="AB214" s="58"/>
      <c r="AC214" s="58"/>
      <c r="AD214" s="39">
        <f t="shared" si="94"/>
        <v>0</v>
      </c>
      <c r="AE214" s="59">
        <f t="shared" si="66"/>
        <v>0</v>
      </c>
      <c r="AF214" s="60">
        <f t="shared" si="67"/>
        <v>0</v>
      </c>
      <c r="AG214" s="60">
        <f t="shared" si="68"/>
        <v>0</v>
      </c>
      <c r="AH214" s="60">
        <f t="shared" si="69"/>
        <v>0</v>
      </c>
      <c r="AI214" s="60">
        <f t="shared" si="70"/>
        <v>0</v>
      </c>
      <c r="AJ214" s="60">
        <f t="shared" si="71"/>
        <v>0</v>
      </c>
      <c r="AK214" s="60">
        <f t="shared" si="72"/>
        <v>0</v>
      </c>
      <c r="AL214" s="61">
        <f t="shared" si="90"/>
        <v>0</v>
      </c>
      <c r="AM214" s="43">
        <f t="shared" si="80"/>
        <v>0</v>
      </c>
      <c r="AN214" s="46">
        <f t="shared" si="81"/>
        <v>0</v>
      </c>
      <c r="AO214" s="60">
        <f t="shared" si="73"/>
        <v>0</v>
      </c>
      <c r="AP214" s="60">
        <f t="shared" si="74"/>
        <v>0</v>
      </c>
      <c r="AQ214" s="60">
        <f t="shared" si="75"/>
        <v>0</v>
      </c>
      <c r="AR214" s="60">
        <f t="shared" si="76"/>
        <v>0</v>
      </c>
      <c r="AS214" s="60">
        <f t="shared" si="77"/>
        <v>0</v>
      </c>
      <c r="AT214" s="60">
        <f t="shared" si="78"/>
        <v>0</v>
      </c>
      <c r="AU214" s="62">
        <f t="shared" si="82"/>
        <v>0</v>
      </c>
      <c r="AV214" s="63">
        <f t="shared" si="83"/>
        <v>0</v>
      </c>
      <c r="AW214" s="63">
        <f t="shared" si="84"/>
        <v>0</v>
      </c>
      <c r="AX214" s="63">
        <f t="shared" si="85"/>
        <v>0</v>
      </c>
      <c r="AY214" s="63">
        <f t="shared" si="86"/>
        <v>0</v>
      </c>
      <c r="AZ214" s="63">
        <f t="shared" si="87"/>
        <v>0</v>
      </c>
      <c r="BA214" s="63">
        <f t="shared" si="88"/>
        <v>0</v>
      </c>
      <c r="BB214" s="64">
        <f t="shared" si="89"/>
        <v>0</v>
      </c>
      <c r="BC214" s="65">
        <f t="shared" si="79"/>
        <v>0</v>
      </c>
      <c r="BD214" s="66" t="e">
        <f>VLOOKUP(#REF!,'[2]NA JDA Product Hierarchy'!$N:$O,2,0)</f>
        <v>#REF!</v>
      </c>
      <c r="BE214" s="15" t="e">
        <f>VLOOKUP(BD214,[3]PARAMETROS!$AB:$AD,3,0)</f>
        <v>#REF!</v>
      </c>
    </row>
    <row r="215" spans="1:57" s="15" customFormat="1" ht="12.75" hidden="1" customHeight="1" x14ac:dyDescent="0.2">
      <c r="A215" s="47" t="str">
        <f t="shared" si="92"/>
        <v>I2RI00K8HM0GUESS DROP LOGO PRINT BLUE</v>
      </c>
      <c r="B215" s="111" t="s">
        <v>105</v>
      </c>
      <c r="C215" s="113">
        <v>44322</v>
      </c>
      <c r="D215" s="113"/>
      <c r="E215" s="50"/>
      <c r="F215" s="106" t="s">
        <v>90</v>
      </c>
      <c r="G215" s="51" t="s">
        <v>451</v>
      </c>
      <c r="H215" s="52" t="s">
        <v>520</v>
      </c>
      <c r="I215" s="53" t="s">
        <v>521</v>
      </c>
      <c r="J215" s="53" t="s">
        <v>183</v>
      </c>
      <c r="K215" s="53" t="s">
        <v>522</v>
      </c>
      <c r="L215" s="53" t="s">
        <v>523</v>
      </c>
      <c r="M215" s="52" t="s">
        <v>464</v>
      </c>
      <c r="N215" s="52" t="s">
        <v>125</v>
      </c>
      <c r="O215" s="54">
        <v>18</v>
      </c>
      <c r="P215" s="52" t="s">
        <v>43</v>
      </c>
      <c r="Q215" s="55">
        <f>IFERROR(VLOOKUP(O215*$Q$10*$R$10,Sheet1!$A$3:$B$81,2,1),0)</f>
        <v>9000</v>
      </c>
      <c r="R215" s="56">
        <f>IFERROR(VLOOKUP(O215*$Q$11*$R$11,Sheet1!$E$3:$F$195,2),0)</f>
        <v>69</v>
      </c>
      <c r="S215" s="54">
        <f t="shared" si="93"/>
        <v>5.58</v>
      </c>
      <c r="T215" s="114">
        <f t="shared" si="91"/>
        <v>0.31</v>
      </c>
      <c r="U215" s="58"/>
      <c r="V215" s="58"/>
      <c r="W215" s="58"/>
      <c r="X215" s="58"/>
      <c r="Y215" s="58"/>
      <c r="Z215" s="58"/>
      <c r="AA215" s="58"/>
      <c r="AB215" s="58"/>
      <c r="AC215" s="58"/>
      <c r="AD215" s="39">
        <f t="shared" si="94"/>
        <v>0</v>
      </c>
      <c r="AE215" s="59">
        <f t="shared" si="66"/>
        <v>0</v>
      </c>
      <c r="AF215" s="60">
        <f t="shared" si="67"/>
        <v>0</v>
      </c>
      <c r="AG215" s="60">
        <f t="shared" si="68"/>
        <v>0</v>
      </c>
      <c r="AH215" s="60">
        <f t="shared" si="69"/>
        <v>0</v>
      </c>
      <c r="AI215" s="60">
        <f t="shared" si="70"/>
        <v>0</v>
      </c>
      <c r="AJ215" s="60">
        <f t="shared" si="71"/>
        <v>0</v>
      </c>
      <c r="AK215" s="60">
        <f t="shared" si="72"/>
        <v>0</v>
      </c>
      <c r="AL215" s="61">
        <f t="shared" si="90"/>
        <v>0</v>
      </c>
      <c r="AM215" s="43">
        <f t="shared" si="80"/>
        <v>0</v>
      </c>
      <c r="AN215" s="46">
        <f t="shared" si="81"/>
        <v>0</v>
      </c>
      <c r="AO215" s="60">
        <f t="shared" si="73"/>
        <v>0</v>
      </c>
      <c r="AP215" s="60">
        <f t="shared" si="74"/>
        <v>0</v>
      </c>
      <c r="AQ215" s="60">
        <f t="shared" si="75"/>
        <v>0</v>
      </c>
      <c r="AR215" s="60">
        <f t="shared" si="76"/>
        <v>0</v>
      </c>
      <c r="AS215" s="60">
        <f t="shared" si="77"/>
        <v>0</v>
      </c>
      <c r="AT215" s="60">
        <f t="shared" si="78"/>
        <v>0</v>
      </c>
      <c r="AU215" s="62">
        <f t="shared" si="82"/>
        <v>0</v>
      </c>
      <c r="AV215" s="63">
        <f t="shared" si="83"/>
        <v>0</v>
      </c>
      <c r="AW215" s="63">
        <f t="shared" si="84"/>
        <v>0</v>
      </c>
      <c r="AX215" s="63">
        <f t="shared" si="85"/>
        <v>0</v>
      </c>
      <c r="AY215" s="63">
        <f t="shared" si="86"/>
        <v>0</v>
      </c>
      <c r="AZ215" s="63">
        <f t="shared" si="87"/>
        <v>0</v>
      </c>
      <c r="BA215" s="63">
        <f t="shared" si="88"/>
        <v>0</v>
      </c>
      <c r="BB215" s="64">
        <f t="shared" si="89"/>
        <v>0</v>
      </c>
      <c r="BC215" s="65">
        <f t="shared" si="79"/>
        <v>0</v>
      </c>
      <c r="BD215" s="66" t="e">
        <f>VLOOKUP(#REF!,'[2]NA JDA Product Hierarchy'!$N:$O,2,0)</f>
        <v>#REF!</v>
      </c>
      <c r="BE215" s="15" t="e">
        <f>VLOOKUP(BD215,[3]PARAMETROS!$AB:$AD,3,0)</f>
        <v>#REF!</v>
      </c>
    </row>
    <row r="216" spans="1:57" ht="12.75" customHeight="1" x14ac:dyDescent="0.2">
      <c r="A216" s="171" t="str">
        <f>I216&amp;K216</f>
        <v>I2RI01K8HM0G018</v>
      </c>
      <c r="B216" s="223" t="s">
        <v>106</v>
      </c>
      <c r="C216" s="113">
        <v>44322</v>
      </c>
      <c r="D216" s="263">
        <v>44334</v>
      </c>
      <c r="E216" s="270"/>
      <c r="F216" s="161" t="s">
        <v>90</v>
      </c>
      <c r="G216" s="162" t="s">
        <v>451</v>
      </c>
      <c r="H216" s="52" t="s">
        <v>524</v>
      </c>
      <c r="I216" s="163" t="s">
        <v>525</v>
      </c>
      <c r="J216" s="163" t="s">
        <v>183</v>
      </c>
      <c r="K216" s="163" t="s">
        <v>184</v>
      </c>
      <c r="L216" s="163" t="s">
        <v>185</v>
      </c>
      <c r="M216" s="52" t="s">
        <v>464</v>
      </c>
      <c r="N216" s="52" t="s">
        <v>125</v>
      </c>
      <c r="O216" s="164">
        <v>16</v>
      </c>
      <c r="P216" s="159" t="s">
        <v>46</v>
      </c>
      <c r="Q216" s="165">
        <f>IFERROR(VLOOKUP(O216*$Q$10*$R$10,Sheet1!$A$3:$B$81,2,1),0)</f>
        <v>9000</v>
      </c>
      <c r="R216" s="166">
        <f>IFERROR(VLOOKUP(O216*$Q$11*$R$11,Sheet1!$E$3:$F$195,2),0)</f>
        <v>69</v>
      </c>
      <c r="S216" s="164">
        <f t="shared" si="93"/>
        <v>4.96</v>
      </c>
      <c r="T216" s="167">
        <f t="shared" si="91"/>
        <v>0.31</v>
      </c>
      <c r="U216" s="58">
        <v>10</v>
      </c>
      <c r="V216" s="58">
        <v>10</v>
      </c>
      <c r="W216" s="58"/>
      <c r="X216" s="58"/>
      <c r="Y216" s="58"/>
      <c r="Z216" s="58"/>
      <c r="AA216" s="58">
        <v>10</v>
      </c>
      <c r="AB216" s="58"/>
      <c r="AC216" s="58"/>
      <c r="AD216" s="39">
        <f t="shared" si="94"/>
        <v>30</v>
      </c>
      <c r="AE216" s="59">
        <f t="shared" si="66"/>
        <v>148.80000000000001</v>
      </c>
      <c r="AF216" s="60">
        <f t="shared" si="67"/>
        <v>0</v>
      </c>
      <c r="AG216" s="60">
        <f t="shared" si="68"/>
        <v>9</v>
      </c>
      <c r="AH216" s="60">
        <f t="shared" si="69"/>
        <v>11</v>
      </c>
      <c r="AI216" s="60">
        <f t="shared" si="70"/>
        <v>11</v>
      </c>
      <c r="AJ216" s="60">
        <f t="shared" si="71"/>
        <v>0</v>
      </c>
      <c r="AK216" s="60">
        <f t="shared" si="72"/>
        <v>0</v>
      </c>
      <c r="AL216" s="61">
        <f t="shared" si="90"/>
        <v>31</v>
      </c>
      <c r="AM216" s="43">
        <f t="shared" si="80"/>
        <v>0</v>
      </c>
      <c r="AN216" s="46">
        <f t="shared" si="81"/>
        <v>0</v>
      </c>
      <c r="AO216" s="60">
        <f t="shared" si="73"/>
        <v>0</v>
      </c>
      <c r="AP216" s="60">
        <f t="shared" si="74"/>
        <v>0</v>
      </c>
      <c r="AQ216" s="60">
        <f t="shared" si="75"/>
        <v>0</v>
      </c>
      <c r="AR216" s="60">
        <f t="shared" si="76"/>
        <v>0</v>
      </c>
      <c r="AS216" s="60">
        <f t="shared" si="77"/>
        <v>0</v>
      </c>
      <c r="AT216" s="60">
        <f t="shared" si="78"/>
        <v>0</v>
      </c>
      <c r="AU216" s="62">
        <f t="shared" si="82"/>
        <v>0</v>
      </c>
      <c r="AV216" s="168">
        <f t="shared" si="83"/>
        <v>0</v>
      </c>
      <c r="AW216" s="168">
        <f t="shared" si="84"/>
        <v>9</v>
      </c>
      <c r="AX216" s="168">
        <f t="shared" si="85"/>
        <v>11</v>
      </c>
      <c r="AY216" s="168">
        <f t="shared" si="86"/>
        <v>11</v>
      </c>
      <c r="AZ216" s="168">
        <f t="shared" si="87"/>
        <v>0</v>
      </c>
      <c r="BA216" s="168">
        <f t="shared" si="88"/>
        <v>0</v>
      </c>
      <c r="BB216" s="169">
        <f t="shared" si="89"/>
        <v>31</v>
      </c>
      <c r="BC216" s="170">
        <f t="shared" si="79"/>
        <v>153.76</v>
      </c>
      <c r="BD216" s="172" t="e">
        <f>VLOOKUP(#REF!,'[2]NA JDA Product Hierarchy'!$N:$O,2,0)</f>
        <v>#REF!</v>
      </c>
      <c r="BE216" s="173" t="e">
        <f>VLOOKUP(BD216,[3]PARAMETROS!$AB:$AD,3,0)</f>
        <v>#REF!</v>
      </c>
    </row>
    <row r="217" spans="1:57" s="15" customFormat="1" ht="12.75" hidden="1" customHeight="1" x14ac:dyDescent="0.2">
      <c r="A217" s="47" t="str">
        <f t="shared" si="92"/>
        <v>I2RI02K8HM0Pure White</v>
      </c>
      <c r="B217" s="112" t="s">
        <v>107</v>
      </c>
      <c r="C217" s="113">
        <v>44322</v>
      </c>
      <c r="D217" s="113"/>
      <c r="E217" s="50"/>
      <c r="F217" s="106" t="s">
        <v>90</v>
      </c>
      <c r="G217" s="51" t="s">
        <v>451</v>
      </c>
      <c r="H217" s="52" t="s">
        <v>524</v>
      </c>
      <c r="I217" s="53" t="s">
        <v>526</v>
      </c>
      <c r="J217" s="53" t="s">
        <v>183</v>
      </c>
      <c r="K217" s="53" t="s">
        <v>133</v>
      </c>
      <c r="L217" s="53" t="s">
        <v>134</v>
      </c>
      <c r="M217" s="52" t="s">
        <v>464</v>
      </c>
      <c r="N217" s="52" t="s">
        <v>125</v>
      </c>
      <c r="O217" s="54">
        <v>18</v>
      </c>
      <c r="P217" s="52" t="s">
        <v>43</v>
      </c>
      <c r="Q217" s="55">
        <f>IFERROR(VLOOKUP(O217*$Q$10*$R$10,Sheet1!$A$3:$B$81,2,1),0)</f>
        <v>9000</v>
      </c>
      <c r="R217" s="56">
        <f>IFERROR(VLOOKUP(O217*$Q$11*$R$11,Sheet1!$E$3:$F$195,2),0)</f>
        <v>69</v>
      </c>
      <c r="S217" s="54">
        <f t="shared" si="93"/>
        <v>5.58</v>
      </c>
      <c r="T217" s="114">
        <f t="shared" si="91"/>
        <v>0.31</v>
      </c>
      <c r="U217" s="58"/>
      <c r="V217" s="58"/>
      <c r="W217" s="58"/>
      <c r="X217" s="58"/>
      <c r="Y217" s="58"/>
      <c r="Z217" s="58"/>
      <c r="AA217" s="58"/>
      <c r="AB217" s="58"/>
      <c r="AC217" s="58"/>
      <c r="AD217" s="39">
        <f t="shared" si="94"/>
        <v>0</v>
      </c>
      <c r="AE217" s="59">
        <f t="shared" si="66"/>
        <v>0</v>
      </c>
      <c r="AF217" s="60">
        <f t="shared" si="67"/>
        <v>0</v>
      </c>
      <c r="AG217" s="60">
        <f t="shared" si="68"/>
        <v>0</v>
      </c>
      <c r="AH217" s="60">
        <f t="shared" si="69"/>
        <v>0</v>
      </c>
      <c r="AI217" s="60">
        <f t="shared" si="70"/>
        <v>0</v>
      </c>
      <c r="AJ217" s="60">
        <f t="shared" si="71"/>
        <v>0</v>
      </c>
      <c r="AK217" s="60">
        <f t="shared" si="72"/>
        <v>0</v>
      </c>
      <c r="AL217" s="61">
        <f t="shared" si="90"/>
        <v>0</v>
      </c>
      <c r="AM217" s="43">
        <f t="shared" si="80"/>
        <v>0</v>
      </c>
      <c r="AN217" s="46">
        <f t="shared" si="81"/>
        <v>0</v>
      </c>
      <c r="AO217" s="60">
        <f t="shared" si="73"/>
        <v>0</v>
      </c>
      <c r="AP217" s="60">
        <f t="shared" si="74"/>
        <v>0</v>
      </c>
      <c r="AQ217" s="60">
        <f t="shared" si="75"/>
        <v>0</v>
      </c>
      <c r="AR217" s="60">
        <f t="shared" si="76"/>
        <v>0</v>
      </c>
      <c r="AS217" s="60">
        <f t="shared" si="77"/>
        <v>0</v>
      </c>
      <c r="AT217" s="60">
        <f t="shared" si="78"/>
        <v>0</v>
      </c>
      <c r="AU217" s="62">
        <f t="shared" si="82"/>
        <v>0</v>
      </c>
      <c r="AV217" s="63">
        <f t="shared" si="83"/>
        <v>0</v>
      </c>
      <c r="AW217" s="63">
        <f t="shared" si="84"/>
        <v>0</v>
      </c>
      <c r="AX217" s="63">
        <f t="shared" si="85"/>
        <v>0</v>
      </c>
      <c r="AY217" s="63">
        <f t="shared" si="86"/>
        <v>0</v>
      </c>
      <c r="AZ217" s="63">
        <f t="shared" si="87"/>
        <v>0</v>
      </c>
      <c r="BA217" s="63">
        <f t="shared" si="88"/>
        <v>0</v>
      </c>
      <c r="BB217" s="64">
        <f t="shared" si="89"/>
        <v>0</v>
      </c>
      <c r="BC217" s="65">
        <f t="shared" si="79"/>
        <v>0</v>
      </c>
      <c r="BD217" s="66" t="e">
        <f>VLOOKUP(#REF!,'[2]NA JDA Product Hierarchy'!$N:$O,2,0)</f>
        <v>#REF!</v>
      </c>
      <c r="BE217" s="15" t="e">
        <f>VLOOKUP(BD217,[3]PARAMETROS!$AB:$AD,3,0)</f>
        <v>#REF!</v>
      </c>
    </row>
    <row r="218" spans="1:57" s="190" customFormat="1" ht="12.75" hidden="1" customHeight="1" x14ac:dyDescent="0.2">
      <c r="A218" s="175" t="str">
        <f t="shared" ref="A218:A219" si="95">I218&amp;K218</f>
        <v>I2RL00WCFM0G7V2</v>
      </c>
      <c r="B218" s="176" t="s">
        <v>107</v>
      </c>
      <c r="C218" s="113">
        <v>44322</v>
      </c>
      <c r="D218" s="177">
        <v>44334</v>
      </c>
      <c r="E218" s="160" t="s">
        <v>2092</v>
      </c>
      <c r="F218" s="179" t="s">
        <v>118</v>
      </c>
      <c r="G218" s="180" t="s">
        <v>451</v>
      </c>
      <c r="H218" s="52" t="s">
        <v>527</v>
      </c>
      <c r="I218" s="181" t="s">
        <v>528</v>
      </c>
      <c r="J218" s="181" t="s">
        <v>529</v>
      </c>
      <c r="K218" s="181" t="s">
        <v>364</v>
      </c>
      <c r="L218" s="181" t="s">
        <v>365</v>
      </c>
      <c r="M218" s="52" t="s">
        <v>530</v>
      </c>
      <c r="N218" s="52" t="s">
        <v>91</v>
      </c>
      <c r="O218" s="182">
        <v>46</v>
      </c>
      <c r="P218" s="178" t="s">
        <v>46</v>
      </c>
      <c r="Q218" s="183">
        <f>IFERROR(VLOOKUP(O218*$Q$10*$R$10,Sheet1!$A$3:$B$81,2,1),0)</f>
        <v>39000</v>
      </c>
      <c r="R218" s="184">
        <f>IFERROR(VLOOKUP(O218*$Q$11*$R$11,Sheet1!$E$3:$F$195,2),0)</f>
        <v>189</v>
      </c>
      <c r="S218" s="182">
        <f t="shared" si="93"/>
        <v>14.26</v>
      </c>
      <c r="T218" s="185">
        <f t="shared" si="91"/>
        <v>0.31</v>
      </c>
      <c r="U218" s="58">
        <v>10</v>
      </c>
      <c r="V218" s="58">
        <v>10</v>
      </c>
      <c r="W218" s="58"/>
      <c r="X218" s="58"/>
      <c r="Y218" s="58"/>
      <c r="Z218" s="58"/>
      <c r="AA218" s="58">
        <v>10</v>
      </c>
      <c r="AB218" s="58"/>
      <c r="AC218" s="58"/>
      <c r="AD218" s="39">
        <f t="shared" si="94"/>
        <v>30</v>
      </c>
      <c r="AE218" s="59">
        <f t="shared" si="66"/>
        <v>427.8</v>
      </c>
      <c r="AF218" s="60">
        <f>ROUND(IF($P218=$P$3,($AD218*$AF$3),IF($P218=$P$4,($AD218*$AF$4),IF($P218=$P$5,($AD218*$AF$5),IF($P218=$P$6,($AD218*$AF$6),IF($P218=$P$7,($AD218*$AF$7),IF($P218=$P$8,($AD218*$AF$8))))))),0)</f>
        <v>0</v>
      </c>
      <c r="AG218" s="60">
        <f t="shared" si="68"/>
        <v>9</v>
      </c>
      <c r="AH218" s="60">
        <f t="shared" si="69"/>
        <v>11</v>
      </c>
      <c r="AI218" s="60">
        <f t="shared" si="70"/>
        <v>11</v>
      </c>
      <c r="AJ218" s="60">
        <f t="shared" si="71"/>
        <v>0</v>
      </c>
      <c r="AK218" s="60">
        <f t="shared" si="72"/>
        <v>0</v>
      </c>
      <c r="AL218" s="61">
        <f t="shared" si="90"/>
        <v>31</v>
      </c>
      <c r="AM218" s="43">
        <f t="shared" si="80"/>
        <v>0</v>
      </c>
      <c r="AN218" s="46">
        <f t="shared" si="81"/>
        <v>0</v>
      </c>
      <c r="AO218" s="60">
        <f t="shared" si="73"/>
        <v>0</v>
      </c>
      <c r="AP218" s="60">
        <f t="shared" si="74"/>
        <v>0</v>
      </c>
      <c r="AQ218" s="60">
        <f t="shared" si="75"/>
        <v>0</v>
      </c>
      <c r="AR218" s="60">
        <f t="shared" si="76"/>
        <v>0</v>
      </c>
      <c r="AS218" s="60">
        <f t="shared" si="77"/>
        <v>0</v>
      </c>
      <c r="AT218" s="60">
        <f t="shared" si="78"/>
        <v>0</v>
      </c>
      <c r="AU218" s="62">
        <f t="shared" si="82"/>
        <v>0</v>
      </c>
      <c r="AV218" s="186">
        <f t="shared" si="83"/>
        <v>0</v>
      </c>
      <c r="AW218" s="186">
        <f t="shared" si="84"/>
        <v>9</v>
      </c>
      <c r="AX218" s="186">
        <f t="shared" si="85"/>
        <v>11</v>
      </c>
      <c r="AY218" s="186">
        <f t="shared" si="86"/>
        <v>11</v>
      </c>
      <c r="AZ218" s="186">
        <f t="shared" si="87"/>
        <v>0</v>
      </c>
      <c r="BA218" s="186">
        <f t="shared" si="88"/>
        <v>0</v>
      </c>
      <c r="BB218" s="187">
        <f t="shared" si="89"/>
        <v>31</v>
      </c>
      <c r="BC218" s="188">
        <f t="shared" si="79"/>
        <v>442.06</v>
      </c>
      <c r="BD218" s="189" t="e">
        <f>VLOOKUP(#REF!,'[2]NA JDA Product Hierarchy'!$N:$O,2,0)</f>
        <v>#REF!</v>
      </c>
      <c r="BE218" s="190" t="e">
        <f>VLOOKUP(BD218,[3]PARAMETROS!$AB:$AD,3,0)</f>
        <v>#REF!</v>
      </c>
    </row>
    <row r="219" spans="1:57" s="190" customFormat="1" ht="12.75" hidden="1" customHeight="1" x14ac:dyDescent="0.2">
      <c r="A219" s="175" t="str">
        <f t="shared" si="95"/>
        <v>I2RL00WCFM0TLRD</v>
      </c>
      <c r="B219" s="268" t="s">
        <v>106</v>
      </c>
      <c r="C219" s="113">
        <v>44322</v>
      </c>
      <c r="D219" s="177">
        <v>44334</v>
      </c>
      <c r="E219" s="160" t="s">
        <v>2092</v>
      </c>
      <c r="F219" s="179" t="s">
        <v>118</v>
      </c>
      <c r="G219" s="180" t="s">
        <v>451</v>
      </c>
      <c r="H219" s="52" t="s">
        <v>527</v>
      </c>
      <c r="I219" s="181" t="s">
        <v>528</v>
      </c>
      <c r="J219" s="181" t="s">
        <v>529</v>
      </c>
      <c r="K219" s="181" t="s">
        <v>531</v>
      </c>
      <c r="L219" s="181" t="s">
        <v>532</v>
      </c>
      <c r="M219" s="52" t="s">
        <v>530</v>
      </c>
      <c r="N219" s="52" t="s">
        <v>91</v>
      </c>
      <c r="O219" s="182">
        <v>46</v>
      </c>
      <c r="P219" s="178" t="s">
        <v>46</v>
      </c>
      <c r="Q219" s="183">
        <f>IFERROR(VLOOKUP(O219*$Q$10*$R$10,Sheet1!$A$3:$B$81,2,1),0)</f>
        <v>39000</v>
      </c>
      <c r="R219" s="184">
        <f>IFERROR(VLOOKUP(O219*$Q$11*$R$11,Sheet1!$E$3:$F$195,2),0)</f>
        <v>189</v>
      </c>
      <c r="S219" s="182">
        <f t="shared" si="93"/>
        <v>14.26</v>
      </c>
      <c r="T219" s="185">
        <f t="shared" si="91"/>
        <v>0.31</v>
      </c>
      <c r="U219" s="58">
        <v>10</v>
      </c>
      <c r="V219" s="58">
        <v>10</v>
      </c>
      <c r="W219" s="58"/>
      <c r="X219" s="58"/>
      <c r="Y219" s="58"/>
      <c r="Z219" s="58"/>
      <c r="AA219" s="58">
        <v>10</v>
      </c>
      <c r="AB219" s="58"/>
      <c r="AC219" s="58"/>
      <c r="AD219" s="39">
        <f t="shared" si="94"/>
        <v>30</v>
      </c>
      <c r="AE219" s="59">
        <f t="shared" si="66"/>
        <v>427.8</v>
      </c>
      <c r="AF219" s="60">
        <f t="shared" si="67"/>
        <v>0</v>
      </c>
      <c r="AG219" s="60">
        <f t="shared" si="68"/>
        <v>9</v>
      </c>
      <c r="AH219" s="60">
        <f t="shared" si="69"/>
        <v>11</v>
      </c>
      <c r="AI219" s="60">
        <f t="shared" si="70"/>
        <v>11</v>
      </c>
      <c r="AJ219" s="60">
        <f t="shared" si="71"/>
        <v>0</v>
      </c>
      <c r="AK219" s="60">
        <f t="shared" si="72"/>
        <v>0</v>
      </c>
      <c r="AL219" s="61">
        <f t="shared" si="90"/>
        <v>31</v>
      </c>
      <c r="AM219" s="43">
        <f t="shared" si="80"/>
        <v>0</v>
      </c>
      <c r="AN219" s="46">
        <f t="shared" si="81"/>
        <v>0</v>
      </c>
      <c r="AO219" s="60">
        <f t="shared" si="73"/>
        <v>0</v>
      </c>
      <c r="AP219" s="60">
        <f t="shared" si="74"/>
        <v>0</v>
      </c>
      <c r="AQ219" s="60">
        <f t="shared" si="75"/>
        <v>0</v>
      </c>
      <c r="AR219" s="60">
        <f t="shared" si="76"/>
        <v>0</v>
      </c>
      <c r="AS219" s="60">
        <f t="shared" si="77"/>
        <v>0</v>
      </c>
      <c r="AT219" s="60">
        <f t="shared" si="78"/>
        <v>0</v>
      </c>
      <c r="AU219" s="62">
        <f t="shared" si="82"/>
        <v>0</v>
      </c>
      <c r="AV219" s="186">
        <f t="shared" si="83"/>
        <v>0</v>
      </c>
      <c r="AW219" s="186">
        <f t="shared" si="84"/>
        <v>9</v>
      </c>
      <c r="AX219" s="186">
        <f t="shared" si="85"/>
        <v>11</v>
      </c>
      <c r="AY219" s="186">
        <f t="shared" si="86"/>
        <v>11</v>
      </c>
      <c r="AZ219" s="186">
        <f t="shared" si="87"/>
        <v>0</v>
      </c>
      <c r="BA219" s="186">
        <f t="shared" si="88"/>
        <v>0</v>
      </c>
      <c r="BB219" s="187">
        <f t="shared" si="89"/>
        <v>31</v>
      </c>
      <c r="BC219" s="188">
        <f t="shared" si="79"/>
        <v>442.06</v>
      </c>
      <c r="BD219" s="189" t="e">
        <f>VLOOKUP(#REF!,'[2]NA JDA Product Hierarchy'!$N:$O,2,0)</f>
        <v>#REF!</v>
      </c>
      <c r="BE219" s="190" t="e">
        <f>VLOOKUP(BD219,[3]PARAMETROS!$AB:$AD,3,0)</f>
        <v>#REF!</v>
      </c>
    </row>
    <row r="220" spans="1:57" s="15" customFormat="1" ht="12.75" hidden="1" customHeight="1" x14ac:dyDescent="0.2">
      <c r="A220" s="47" t="str">
        <f t="shared" si="92"/>
        <v>I2RL01WCBS0SMART BLUE</v>
      </c>
      <c r="B220" s="111" t="s">
        <v>105</v>
      </c>
      <c r="C220" s="113">
        <v>44322</v>
      </c>
      <c r="D220" s="113"/>
      <c r="E220" s="50"/>
      <c r="F220" s="106" t="s">
        <v>155</v>
      </c>
      <c r="G220" s="51" t="s">
        <v>451</v>
      </c>
      <c r="H220" s="52" t="s">
        <v>527</v>
      </c>
      <c r="I220" s="53" t="s">
        <v>533</v>
      </c>
      <c r="J220" s="53" t="s">
        <v>257</v>
      </c>
      <c r="K220" s="53" t="s">
        <v>364</v>
      </c>
      <c r="L220" s="53" t="s">
        <v>365</v>
      </c>
      <c r="M220" s="52" t="s">
        <v>258</v>
      </c>
      <c r="N220" s="52" t="s">
        <v>91</v>
      </c>
      <c r="O220" s="54">
        <v>59</v>
      </c>
      <c r="P220" s="52" t="s">
        <v>43</v>
      </c>
      <c r="Q220" s="55">
        <f>IFERROR(VLOOKUP(O220*$Q$10*$R$10,Sheet1!$A$3:$B$81,2,1),0)</f>
        <v>49000</v>
      </c>
      <c r="R220" s="56">
        <f>IFERROR(VLOOKUP(O220*$Q$11*$R$11,Sheet1!$E$3:$F$195,2),0)</f>
        <v>239</v>
      </c>
      <c r="S220" s="54">
        <f t="shared" si="93"/>
        <v>18.29</v>
      </c>
      <c r="T220" s="114">
        <f t="shared" si="91"/>
        <v>0.31</v>
      </c>
      <c r="U220" s="58"/>
      <c r="V220" s="58"/>
      <c r="W220" s="58"/>
      <c r="X220" s="58"/>
      <c r="Y220" s="58"/>
      <c r="Z220" s="58"/>
      <c r="AA220" s="58"/>
      <c r="AB220" s="58"/>
      <c r="AC220" s="58"/>
      <c r="AD220" s="39">
        <f t="shared" si="94"/>
        <v>0</v>
      </c>
      <c r="AE220" s="59">
        <f t="shared" si="66"/>
        <v>0</v>
      </c>
      <c r="AF220" s="60">
        <f t="shared" si="67"/>
        <v>0</v>
      </c>
      <c r="AG220" s="60">
        <f t="shared" si="68"/>
        <v>0</v>
      </c>
      <c r="AH220" s="60">
        <f t="shared" si="69"/>
        <v>0</v>
      </c>
      <c r="AI220" s="60">
        <f t="shared" si="70"/>
        <v>0</v>
      </c>
      <c r="AJ220" s="60">
        <f t="shared" si="71"/>
        <v>0</v>
      </c>
      <c r="AK220" s="60">
        <f t="shared" si="72"/>
        <v>0</v>
      </c>
      <c r="AL220" s="61">
        <f t="shared" si="90"/>
        <v>0</v>
      </c>
      <c r="AM220" s="43">
        <f t="shared" si="80"/>
        <v>0</v>
      </c>
      <c r="AN220" s="46">
        <f t="shared" si="81"/>
        <v>0</v>
      </c>
      <c r="AO220" s="60">
        <f t="shared" si="73"/>
        <v>0</v>
      </c>
      <c r="AP220" s="60">
        <f t="shared" si="74"/>
        <v>0</v>
      </c>
      <c r="AQ220" s="60">
        <f t="shared" si="75"/>
        <v>0</v>
      </c>
      <c r="AR220" s="60">
        <f t="shared" si="76"/>
        <v>0</v>
      </c>
      <c r="AS220" s="60">
        <f t="shared" si="77"/>
        <v>0</v>
      </c>
      <c r="AT220" s="60">
        <f t="shared" si="78"/>
        <v>0</v>
      </c>
      <c r="AU220" s="62">
        <f t="shared" si="82"/>
        <v>0</v>
      </c>
      <c r="AV220" s="63">
        <f t="shared" si="83"/>
        <v>0</v>
      </c>
      <c r="AW220" s="63">
        <f t="shared" si="84"/>
        <v>0</v>
      </c>
      <c r="AX220" s="63">
        <f t="shared" si="85"/>
        <v>0</v>
      </c>
      <c r="AY220" s="63">
        <f t="shared" si="86"/>
        <v>0</v>
      </c>
      <c r="AZ220" s="63">
        <f t="shared" si="87"/>
        <v>0</v>
      </c>
      <c r="BA220" s="63">
        <f t="shared" si="88"/>
        <v>0</v>
      </c>
      <c r="BB220" s="64">
        <f t="shared" si="89"/>
        <v>0</v>
      </c>
      <c r="BC220" s="65">
        <f t="shared" si="79"/>
        <v>0</v>
      </c>
      <c r="BD220" s="66" t="e">
        <f>VLOOKUP(#REF!,'[2]NA JDA Product Hierarchy'!$N:$O,2,0)</f>
        <v>#REF!</v>
      </c>
      <c r="BE220" s="15" t="e">
        <f>VLOOKUP(BD220,[3]PARAMETROS!$AB:$AD,3,0)</f>
        <v>#REF!</v>
      </c>
    </row>
    <row r="221" spans="1:57" s="15" customFormat="1" ht="12.75" hidden="1" customHeight="1" x14ac:dyDescent="0.2">
      <c r="A221" s="47" t="str">
        <f t="shared" si="92"/>
        <v>I2RR00Z2NN0BLUE/WHT STRIPE YD</v>
      </c>
      <c r="B221" s="112" t="s">
        <v>107</v>
      </c>
      <c r="C221" s="113">
        <v>44322</v>
      </c>
      <c r="D221" s="113"/>
      <c r="E221" s="50"/>
      <c r="F221" s="106" t="s">
        <v>308</v>
      </c>
      <c r="G221" s="51" t="s">
        <v>451</v>
      </c>
      <c r="H221" s="52" t="s">
        <v>534</v>
      </c>
      <c r="I221" s="53" t="s">
        <v>535</v>
      </c>
      <c r="J221" s="53" t="s">
        <v>536</v>
      </c>
      <c r="K221" s="53" t="s">
        <v>537</v>
      </c>
      <c r="L221" s="53" t="s">
        <v>538</v>
      </c>
      <c r="M221" s="52" t="s">
        <v>366</v>
      </c>
      <c r="N221" s="52" t="s">
        <v>115</v>
      </c>
      <c r="O221" s="54">
        <v>32</v>
      </c>
      <c r="P221" s="52" t="s">
        <v>43</v>
      </c>
      <c r="Q221" s="55">
        <f>IFERROR(VLOOKUP(O221*$Q$10*$R$10,Sheet1!$A$3:$B$81,2,1),0)</f>
        <v>29000</v>
      </c>
      <c r="R221" s="56">
        <f>IFERROR(VLOOKUP(O221*$Q$11*$R$11,Sheet1!$E$3:$F$195,2),0)</f>
        <v>129</v>
      </c>
      <c r="S221" s="54">
        <f t="shared" si="93"/>
        <v>9.92</v>
      </c>
      <c r="T221" s="114">
        <f t="shared" si="91"/>
        <v>0.31</v>
      </c>
      <c r="U221" s="58"/>
      <c r="V221" s="58"/>
      <c r="W221" s="58"/>
      <c r="X221" s="58"/>
      <c r="Y221" s="58"/>
      <c r="Z221" s="58"/>
      <c r="AA221" s="58"/>
      <c r="AB221" s="58"/>
      <c r="AC221" s="58"/>
      <c r="AD221" s="39">
        <f t="shared" si="94"/>
        <v>0</v>
      </c>
      <c r="AE221" s="59">
        <f t="shared" si="66"/>
        <v>0</v>
      </c>
      <c r="AF221" s="60">
        <f t="shared" si="67"/>
        <v>0</v>
      </c>
      <c r="AG221" s="60">
        <f t="shared" si="68"/>
        <v>0</v>
      </c>
      <c r="AH221" s="60">
        <f t="shared" si="69"/>
        <v>0</v>
      </c>
      <c r="AI221" s="60">
        <f t="shared" si="70"/>
        <v>0</v>
      </c>
      <c r="AJ221" s="60">
        <f t="shared" si="71"/>
        <v>0</v>
      </c>
      <c r="AK221" s="60">
        <f t="shared" si="72"/>
        <v>0</v>
      </c>
      <c r="AL221" s="61">
        <f t="shared" si="90"/>
        <v>0</v>
      </c>
      <c r="AM221" s="43">
        <f t="shared" si="80"/>
        <v>0</v>
      </c>
      <c r="AN221" s="46">
        <f t="shared" si="81"/>
        <v>0</v>
      </c>
      <c r="AO221" s="60">
        <f t="shared" si="73"/>
        <v>0</v>
      </c>
      <c r="AP221" s="60">
        <f t="shared" si="74"/>
        <v>0</v>
      </c>
      <c r="AQ221" s="60">
        <f t="shared" si="75"/>
        <v>0</v>
      </c>
      <c r="AR221" s="60">
        <f t="shared" si="76"/>
        <v>0</v>
      </c>
      <c r="AS221" s="60">
        <f t="shared" si="77"/>
        <v>0</v>
      </c>
      <c r="AT221" s="60">
        <f t="shared" si="78"/>
        <v>0</v>
      </c>
      <c r="AU221" s="62">
        <f t="shared" si="82"/>
        <v>0</v>
      </c>
      <c r="AV221" s="63">
        <f t="shared" si="83"/>
        <v>0</v>
      </c>
      <c r="AW221" s="63">
        <f t="shared" si="84"/>
        <v>0</v>
      </c>
      <c r="AX221" s="63">
        <f t="shared" si="85"/>
        <v>0</v>
      </c>
      <c r="AY221" s="63">
        <f t="shared" si="86"/>
        <v>0</v>
      </c>
      <c r="AZ221" s="63">
        <f t="shared" si="87"/>
        <v>0</v>
      </c>
      <c r="BA221" s="63">
        <f t="shared" si="88"/>
        <v>0</v>
      </c>
      <c r="BB221" s="64">
        <f t="shared" si="89"/>
        <v>0</v>
      </c>
      <c r="BC221" s="65">
        <f t="shared" si="79"/>
        <v>0</v>
      </c>
      <c r="BD221" s="66" t="e">
        <f>VLOOKUP(#REF!,'[2]NA JDA Product Hierarchy'!$N:$O,2,0)</f>
        <v>#REF!</v>
      </c>
      <c r="BE221" s="15" t="e">
        <f>VLOOKUP(BD221,[3]PARAMETROS!$AB:$AD,3,0)</f>
        <v>#REF!</v>
      </c>
    </row>
    <row r="222" spans="1:57" s="15" customFormat="1" ht="12.75" hidden="1" customHeight="1" x14ac:dyDescent="0.2">
      <c r="A222" s="47" t="str">
        <f t="shared" si="92"/>
        <v>I2RR00Z2NN0RED/WHT STRIPE YD</v>
      </c>
      <c r="B222" s="110" t="s">
        <v>106</v>
      </c>
      <c r="C222" s="113">
        <v>44322</v>
      </c>
      <c r="D222" s="113"/>
      <c r="E222" s="50"/>
      <c r="F222" s="106" t="s">
        <v>308</v>
      </c>
      <c r="G222" s="51" t="s">
        <v>451</v>
      </c>
      <c r="H222" s="52" t="s">
        <v>534</v>
      </c>
      <c r="I222" s="53" t="s">
        <v>535</v>
      </c>
      <c r="J222" s="53" t="s">
        <v>536</v>
      </c>
      <c r="K222" s="53" t="s">
        <v>539</v>
      </c>
      <c r="L222" s="53" t="s">
        <v>540</v>
      </c>
      <c r="M222" s="52" t="s">
        <v>366</v>
      </c>
      <c r="N222" s="52" t="s">
        <v>115</v>
      </c>
      <c r="O222" s="54">
        <v>32</v>
      </c>
      <c r="P222" s="52" t="s">
        <v>43</v>
      </c>
      <c r="Q222" s="55">
        <f>IFERROR(VLOOKUP(O222*$Q$10*$R$10,Sheet1!$A$3:$B$81,2,1),0)</f>
        <v>29000</v>
      </c>
      <c r="R222" s="56">
        <f>IFERROR(VLOOKUP(O222*$Q$11*$R$11,Sheet1!$E$3:$F$195,2),0)</f>
        <v>129</v>
      </c>
      <c r="S222" s="54">
        <f t="shared" si="93"/>
        <v>9.92</v>
      </c>
      <c r="T222" s="114">
        <f t="shared" si="91"/>
        <v>0.31</v>
      </c>
      <c r="U222" s="58"/>
      <c r="V222" s="58"/>
      <c r="W222" s="58"/>
      <c r="X222" s="58"/>
      <c r="Y222" s="58"/>
      <c r="Z222" s="58"/>
      <c r="AA222" s="58"/>
      <c r="AB222" s="58"/>
      <c r="AC222" s="58"/>
      <c r="AD222" s="39">
        <f t="shared" si="94"/>
        <v>0</v>
      </c>
      <c r="AE222" s="59">
        <f t="shared" si="66"/>
        <v>0</v>
      </c>
      <c r="AF222" s="60">
        <f t="shared" si="67"/>
        <v>0</v>
      </c>
      <c r="AG222" s="60">
        <f t="shared" si="68"/>
        <v>0</v>
      </c>
      <c r="AH222" s="60">
        <f t="shared" si="69"/>
        <v>0</v>
      </c>
      <c r="AI222" s="60">
        <f t="shared" si="70"/>
        <v>0</v>
      </c>
      <c r="AJ222" s="60">
        <f t="shared" si="71"/>
        <v>0</v>
      </c>
      <c r="AK222" s="60">
        <f t="shared" si="72"/>
        <v>0</v>
      </c>
      <c r="AL222" s="61">
        <f t="shared" si="90"/>
        <v>0</v>
      </c>
      <c r="AM222" s="43">
        <f t="shared" si="80"/>
        <v>0</v>
      </c>
      <c r="AN222" s="46">
        <f t="shared" si="81"/>
        <v>0</v>
      </c>
      <c r="AO222" s="60">
        <f t="shared" si="73"/>
        <v>0</v>
      </c>
      <c r="AP222" s="60">
        <f t="shared" si="74"/>
        <v>0</v>
      </c>
      <c r="AQ222" s="60">
        <f t="shared" si="75"/>
        <v>0</v>
      </c>
      <c r="AR222" s="60">
        <f t="shared" si="76"/>
        <v>0</v>
      </c>
      <c r="AS222" s="60">
        <f t="shared" si="77"/>
        <v>0</v>
      </c>
      <c r="AT222" s="60">
        <f t="shared" si="78"/>
        <v>0</v>
      </c>
      <c r="AU222" s="62">
        <f t="shared" si="82"/>
        <v>0</v>
      </c>
      <c r="AV222" s="63">
        <f t="shared" si="83"/>
        <v>0</v>
      </c>
      <c r="AW222" s="63">
        <f t="shared" si="84"/>
        <v>0</v>
      </c>
      <c r="AX222" s="63">
        <f t="shared" si="85"/>
        <v>0</v>
      </c>
      <c r="AY222" s="63">
        <f t="shared" si="86"/>
        <v>0</v>
      </c>
      <c r="AZ222" s="63">
        <f t="shared" si="87"/>
        <v>0</v>
      </c>
      <c r="BA222" s="63">
        <f t="shared" si="88"/>
        <v>0</v>
      </c>
      <c r="BB222" s="64">
        <f t="shared" si="89"/>
        <v>0</v>
      </c>
      <c r="BC222" s="65">
        <f t="shared" si="79"/>
        <v>0</v>
      </c>
      <c r="BD222" s="66" t="e">
        <f>VLOOKUP(#REF!,'[2]NA JDA Product Hierarchy'!$N:$O,2,0)</f>
        <v>#REF!</v>
      </c>
      <c r="BE222" s="15" t="e">
        <f>VLOOKUP(BD222,[3]PARAMETROS!$AB:$AD,3,0)</f>
        <v>#REF!</v>
      </c>
    </row>
    <row r="223" spans="1:57" ht="12.75" customHeight="1" x14ac:dyDescent="0.2">
      <c r="A223" s="171" t="str">
        <f>I223&amp;K223</f>
        <v>I93A00D3QL0RNLW</v>
      </c>
      <c r="B223" s="222" t="s">
        <v>105</v>
      </c>
      <c r="C223" s="113">
        <v>44322</v>
      </c>
      <c r="D223" s="263">
        <v>44334</v>
      </c>
      <c r="E223" s="270"/>
      <c r="F223" s="161" t="s">
        <v>208</v>
      </c>
      <c r="G223" s="162" t="s">
        <v>451</v>
      </c>
      <c r="H223" s="52" t="s">
        <v>541</v>
      </c>
      <c r="I223" s="163" t="s">
        <v>542</v>
      </c>
      <c r="J223" s="163" t="s">
        <v>543</v>
      </c>
      <c r="K223" s="163" t="s">
        <v>544</v>
      </c>
      <c r="L223" s="163" t="s">
        <v>545</v>
      </c>
      <c r="M223" s="52" t="s">
        <v>546</v>
      </c>
      <c r="N223" s="52" t="s">
        <v>269</v>
      </c>
      <c r="O223" s="164">
        <v>32</v>
      </c>
      <c r="P223" s="159" t="s">
        <v>46</v>
      </c>
      <c r="Q223" s="165">
        <f>IFERROR(VLOOKUP(O223*$Q$10*$R$10,Sheet1!$A$3:$B$81,2,1),0)</f>
        <v>29000</v>
      </c>
      <c r="R223" s="166">
        <f>IFERROR(VLOOKUP(O223*$Q$11*$R$11,Sheet1!$E$3:$F$195,2),0)</f>
        <v>129</v>
      </c>
      <c r="S223" s="164">
        <f t="shared" si="93"/>
        <v>9.92</v>
      </c>
      <c r="T223" s="167">
        <f t="shared" si="91"/>
        <v>0.31</v>
      </c>
      <c r="U223" s="58">
        <v>10</v>
      </c>
      <c r="V223" s="58">
        <v>10</v>
      </c>
      <c r="W223" s="58"/>
      <c r="X223" s="58"/>
      <c r="Y223" s="58"/>
      <c r="Z223" s="58"/>
      <c r="AA223" s="58">
        <v>10</v>
      </c>
      <c r="AB223" s="58"/>
      <c r="AC223" s="58"/>
      <c r="AD223" s="39">
        <f t="shared" si="94"/>
        <v>30</v>
      </c>
      <c r="AE223" s="59">
        <f t="shared" si="66"/>
        <v>297.60000000000002</v>
      </c>
      <c r="AF223" s="60">
        <f t="shared" si="67"/>
        <v>0</v>
      </c>
      <c r="AG223" s="60">
        <f t="shared" si="68"/>
        <v>9</v>
      </c>
      <c r="AH223" s="60">
        <f t="shared" si="69"/>
        <v>11</v>
      </c>
      <c r="AI223" s="60">
        <f t="shared" si="70"/>
        <v>11</v>
      </c>
      <c r="AJ223" s="60">
        <f t="shared" si="71"/>
        <v>0</v>
      </c>
      <c r="AK223" s="60">
        <f t="shared" si="72"/>
        <v>0</v>
      </c>
      <c r="AL223" s="61">
        <f t="shared" si="90"/>
        <v>31</v>
      </c>
      <c r="AM223" s="43">
        <f t="shared" si="80"/>
        <v>0</v>
      </c>
      <c r="AN223" s="46">
        <f t="shared" si="81"/>
        <v>0</v>
      </c>
      <c r="AO223" s="60">
        <f t="shared" si="73"/>
        <v>0</v>
      </c>
      <c r="AP223" s="60">
        <f t="shared" si="74"/>
        <v>0</v>
      </c>
      <c r="AQ223" s="60">
        <f t="shared" si="75"/>
        <v>0</v>
      </c>
      <c r="AR223" s="60">
        <f t="shared" si="76"/>
        <v>0</v>
      </c>
      <c r="AS223" s="60">
        <f t="shared" si="77"/>
        <v>0</v>
      </c>
      <c r="AT223" s="60">
        <f t="shared" si="78"/>
        <v>0</v>
      </c>
      <c r="AU223" s="62">
        <f t="shared" si="82"/>
        <v>0</v>
      </c>
      <c r="AV223" s="168">
        <f t="shared" si="83"/>
        <v>0</v>
      </c>
      <c r="AW223" s="168">
        <f t="shared" si="84"/>
        <v>9</v>
      </c>
      <c r="AX223" s="168">
        <f t="shared" si="85"/>
        <v>11</v>
      </c>
      <c r="AY223" s="168">
        <f t="shared" si="86"/>
        <v>11</v>
      </c>
      <c r="AZ223" s="168">
        <f t="shared" si="87"/>
        <v>0</v>
      </c>
      <c r="BA223" s="168">
        <f t="shared" si="88"/>
        <v>0</v>
      </c>
      <c r="BB223" s="169">
        <f t="shared" si="89"/>
        <v>31</v>
      </c>
      <c r="BC223" s="170">
        <f t="shared" si="79"/>
        <v>307.52</v>
      </c>
      <c r="BD223" s="172" t="e">
        <f>VLOOKUP(#REF!,'[2]NA JDA Product Hierarchy'!$N:$O,2,0)</f>
        <v>#REF!</v>
      </c>
      <c r="BE223" s="173" t="e">
        <f>VLOOKUP(BD223,[3]PARAMETROS!$AB:$AD,3,0)</f>
        <v>#REF!</v>
      </c>
    </row>
    <row r="224" spans="1:57" s="15" customFormat="1" ht="12.75" hidden="1" customHeight="1" x14ac:dyDescent="0.2">
      <c r="A224" s="47" t="str">
        <f t="shared" si="92"/>
        <v>J0BD09D4H20MIDDLE BLUE WASH</v>
      </c>
      <c r="B224" s="111" t="s">
        <v>105</v>
      </c>
      <c r="C224" s="113">
        <v>44322</v>
      </c>
      <c r="D224" s="113"/>
      <c r="E224" s="50"/>
      <c r="F224" s="106" t="s">
        <v>208</v>
      </c>
      <c r="G224" s="51" t="s">
        <v>63</v>
      </c>
      <c r="H224" s="52" t="s">
        <v>547</v>
      </c>
      <c r="I224" s="53" t="s">
        <v>548</v>
      </c>
      <c r="J224" s="53" t="s">
        <v>549</v>
      </c>
      <c r="K224" s="53" t="s">
        <v>550</v>
      </c>
      <c r="L224" s="53" t="s">
        <v>551</v>
      </c>
      <c r="M224" s="52" t="s">
        <v>552</v>
      </c>
      <c r="N224" s="52" t="s">
        <v>269</v>
      </c>
      <c r="O224" s="54">
        <v>39</v>
      </c>
      <c r="P224" s="52" t="s">
        <v>2011</v>
      </c>
      <c r="Q224" s="55">
        <f>IFERROR(VLOOKUP(O224*$Q$10*$R$10,Sheet1!$A$3:$B$81,2,1),0)</f>
        <v>29000</v>
      </c>
      <c r="R224" s="56">
        <f>IFERROR(VLOOKUP(O224*$Q$11*$R$11,Sheet1!$E$3:$F$195,2),0)</f>
        <v>159</v>
      </c>
      <c r="S224" s="54">
        <f t="shared" si="93"/>
        <v>12.09</v>
      </c>
      <c r="T224" s="114">
        <f t="shared" si="91"/>
        <v>0.31</v>
      </c>
      <c r="U224" s="58"/>
      <c r="V224" s="58"/>
      <c r="W224" s="58"/>
      <c r="X224" s="58"/>
      <c r="Y224" s="58"/>
      <c r="Z224" s="58"/>
      <c r="AA224" s="58"/>
      <c r="AB224" s="58"/>
      <c r="AC224" s="58"/>
      <c r="AD224" s="39">
        <f t="shared" si="94"/>
        <v>0</v>
      </c>
      <c r="AE224" s="59">
        <f t="shared" si="66"/>
        <v>0</v>
      </c>
      <c r="AF224" s="60">
        <f t="shared" si="67"/>
        <v>0</v>
      </c>
      <c r="AG224" s="60">
        <f t="shared" si="68"/>
        <v>0</v>
      </c>
      <c r="AH224" s="60">
        <f t="shared" si="69"/>
        <v>0</v>
      </c>
      <c r="AI224" s="60">
        <f t="shared" si="70"/>
        <v>0</v>
      </c>
      <c r="AJ224" s="60">
        <f t="shared" si="71"/>
        <v>0</v>
      </c>
      <c r="AK224" s="60">
        <f t="shared" si="72"/>
        <v>0</v>
      </c>
      <c r="AL224" s="61">
        <f t="shared" si="90"/>
        <v>0</v>
      </c>
      <c r="AM224" s="43">
        <f t="shared" si="80"/>
        <v>0</v>
      </c>
      <c r="AN224" s="46">
        <f t="shared" si="81"/>
        <v>0</v>
      </c>
      <c r="AO224" s="60">
        <f t="shared" si="73"/>
        <v>0</v>
      </c>
      <c r="AP224" s="60">
        <f t="shared" si="74"/>
        <v>0</v>
      </c>
      <c r="AQ224" s="60">
        <f t="shared" si="75"/>
        <v>0</v>
      </c>
      <c r="AR224" s="60">
        <f t="shared" si="76"/>
        <v>0</v>
      </c>
      <c r="AS224" s="60">
        <f t="shared" si="77"/>
        <v>0</v>
      </c>
      <c r="AT224" s="60">
        <f t="shared" si="78"/>
        <v>0</v>
      </c>
      <c r="AU224" s="62">
        <f t="shared" si="82"/>
        <v>0</v>
      </c>
      <c r="AV224" s="63">
        <f t="shared" si="83"/>
        <v>0</v>
      </c>
      <c r="AW224" s="63">
        <f t="shared" si="84"/>
        <v>0</v>
      </c>
      <c r="AX224" s="63">
        <f t="shared" si="85"/>
        <v>0</v>
      </c>
      <c r="AY224" s="63">
        <f t="shared" si="86"/>
        <v>0</v>
      </c>
      <c r="AZ224" s="63">
        <f t="shared" si="87"/>
        <v>0</v>
      </c>
      <c r="BA224" s="63">
        <f t="shared" si="88"/>
        <v>0</v>
      </c>
      <c r="BB224" s="64">
        <f t="shared" si="89"/>
        <v>0</v>
      </c>
      <c r="BC224" s="65">
        <f t="shared" si="79"/>
        <v>0</v>
      </c>
      <c r="BD224" s="66" t="e">
        <f>VLOOKUP(#REF!,'[2]NA JDA Product Hierarchy'!$N:$O,2,0)</f>
        <v>#REF!</v>
      </c>
      <c r="BE224" s="15" t="e">
        <f>VLOOKUP(BD224,[3]PARAMETROS!$AB:$AD,3,0)</f>
        <v>#REF!</v>
      </c>
    </row>
    <row r="225" spans="1:57" s="15" customFormat="1" ht="12.75" hidden="1" customHeight="1" x14ac:dyDescent="0.2">
      <c r="A225" s="47" t="str">
        <f t="shared" si="92"/>
        <v>J0BD09D4H20SUPER BRIGHT BLUE WASH</v>
      </c>
      <c r="B225" s="111" t="s">
        <v>105</v>
      </c>
      <c r="C225" s="113">
        <v>44322</v>
      </c>
      <c r="D225" s="113"/>
      <c r="E225" s="50"/>
      <c r="F225" s="106" t="s">
        <v>208</v>
      </c>
      <c r="G225" s="51" t="s">
        <v>63</v>
      </c>
      <c r="H225" s="52" t="s">
        <v>547</v>
      </c>
      <c r="I225" s="53" t="s">
        <v>548</v>
      </c>
      <c r="J225" s="53" t="s">
        <v>549</v>
      </c>
      <c r="K225" s="53" t="s">
        <v>553</v>
      </c>
      <c r="L225" s="53" t="s">
        <v>554</v>
      </c>
      <c r="M225" s="52" t="s">
        <v>552</v>
      </c>
      <c r="N225" s="52" t="s">
        <v>269</v>
      </c>
      <c r="O225" s="54">
        <v>39</v>
      </c>
      <c r="P225" s="52" t="s">
        <v>2011</v>
      </c>
      <c r="Q225" s="55">
        <f>IFERROR(VLOOKUP(O225*$Q$10*$R$10,Sheet1!$A$3:$B$81,2,1),0)</f>
        <v>29000</v>
      </c>
      <c r="R225" s="56">
        <f>IFERROR(VLOOKUP(O225*$Q$11*$R$11,Sheet1!$E$3:$F$195,2),0)</f>
        <v>159</v>
      </c>
      <c r="S225" s="54">
        <f t="shared" si="93"/>
        <v>12.09</v>
      </c>
      <c r="T225" s="114">
        <f t="shared" si="91"/>
        <v>0.31</v>
      </c>
      <c r="U225" s="58"/>
      <c r="V225" s="58"/>
      <c r="W225" s="58"/>
      <c r="X225" s="58"/>
      <c r="Y225" s="58"/>
      <c r="Z225" s="58"/>
      <c r="AA225" s="58"/>
      <c r="AB225" s="58"/>
      <c r="AC225" s="58"/>
      <c r="AD225" s="39">
        <f t="shared" si="94"/>
        <v>0</v>
      </c>
      <c r="AE225" s="59">
        <f t="shared" si="66"/>
        <v>0</v>
      </c>
      <c r="AF225" s="60">
        <f t="shared" si="67"/>
        <v>0</v>
      </c>
      <c r="AG225" s="60">
        <f t="shared" si="68"/>
        <v>0</v>
      </c>
      <c r="AH225" s="60">
        <f t="shared" si="69"/>
        <v>0</v>
      </c>
      <c r="AI225" s="60">
        <f t="shared" si="70"/>
        <v>0</v>
      </c>
      <c r="AJ225" s="60">
        <f t="shared" si="71"/>
        <v>0</v>
      </c>
      <c r="AK225" s="60">
        <f t="shared" si="72"/>
        <v>0</v>
      </c>
      <c r="AL225" s="61">
        <f t="shared" si="90"/>
        <v>0</v>
      </c>
      <c r="AM225" s="43">
        <f t="shared" si="80"/>
        <v>0</v>
      </c>
      <c r="AN225" s="46">
        <f t="shared" si="81"/>
        <v>0</v>
      </c>
      <c r="AO225" s="60">
        <f t="shared" si="73"/>
        <v>0</v>
      </c>
      <c r="AP225" s="60">
        <f t="shared" si="74"/>
        <v>0</v>
      </c>
      <c r="AQ225" s="60">
        <f t="shared" si="75"/>
        <v>0</v>
      </c>
      <c r="AR225" s="60">
        <f t="shared" si="76"/>
        <v>0</v>
      </c>
      <c r="AS225" s="60">
        <f t="shared" si="77"/>
        <v>0</v>
      </c>
      <c r="AT225" s="60">
        <f t="shared" si="78"/>
        <v>0</v>
      </c>
      <c r="AU225" s="62">
        <f t="shared" si="82"/>
        <v>0</v>
      </c>
      <c r="AV225" s="63">
        <f t="shared" si="83"/>
        <v>0</v>
      </c>
      <c r="AW225" s="63">
        <f t="shared" si="84"/>
        <v>0</v>
      </c>
      <c r="AX225" s="63">
        <f t="shared" si="85"/>
        <v>0</v>
      </c>
      <c r="AY225" s="63">
        <f t="shared" si="86"/>
        <v>0</v>
      </c>
      <c r="AZ225" s="63">
        <f t="shared" si="87"/>
        <v>0</v>
      </c>
      <c r="BA225" s="63">
        <f t="shared" si="88"/>
        <v>0</v>
      </c>
      <c r="BB225" s="64">
        <f t="shared" si="89"/>
        <v>0</v>
      </c>
      <c r="BC225" s="65">
        <f t="shared" si="79"/>
        <v>0</v>
      </c>
      <c r="BD225" s="66" t="e">
        <f>VLOOKUP(#REF!,'[2]NA JDA Product Hierarchy'!$N:$O,2,0)</f>
        <v>#REF!</v>
      </c>
      <c r="BE225" s="15" t="e">
        <f>VLOOKUP(BD225,[3]PARAMETROS!$AB:$AD,3,0)</f>
        <v>#REF!</v>
      </c>
    </row>
    <row r="226" spans="1:57" s="15" customFormat="1" ht="12.75" hidden="1" customHeight="1" x14ac:dyDescent="0.2">
      <c r="A226" s="47" t="str">
        <f t="shared" si="92"/>
        <v>J1BA17WE5T0CHAMPAGNE</v>
      </c>
      <c r="B226" s="111" t="s">
        <v>105</v>
      </c>
      <c r="C226" s="113">
        <v>44322</v>
      </c>
      <c r="D226" s="113"/>
      <c r="E226" s="50"/>
      <c r="F226" s="106" t="s">
        <v>118</v>
      </c>
      <c r="G226" s="51" t="s">
        <v>63</v>
      </c>
      <c r="H226" s="52" t="s">
        <v>555</v>
      </c>
      <c r="I226" s="53" t="s">
        <v>556</v>
      </c>
      <c r="J226" s="53" t="s">
        <v>557</v>
      </c>
      <c r="K226" s="53" t="s">
        <v>558</v>
      </c>
      <c r="L226" s="53" t="s">
        <v>559</v>
      </c>
      <c r="M226" s="52" t="s">
        <v>560</v>
      </c>
      <c r="N226" s="52" t="s">
        <v>91</v>
      </c>
      <c r="O226" s="54">
        <v>49</v>
      </c>
      <c r="P226" s="52" t="s">
        <v>2011</v>
      </c>
      <c r="Q226" s="55">
        <f>IFERROR(VLOOKUP(O226*$Q$10*$R$10,Sheet1!$A$3:$B$81,2,1),0)</f>
        <v>39000</v>
      </c>
      <c r="R226" s="56">
        <f>IFERROR(VLOOKUP(O226*$Q$11*$R$11,Sheet1!$E$3:$F$195,2),0)</f>
        <v>199</v>
      </c>
      <c r="S226" s="54">
        <f t="shared" si="93"/>
        <v>15.19</v>
      </c>
      <c r="T226" s="114">
        <f t="shared" si="91"/>
        <v>0.31</v>
      </c>
      <c r="U226" s="58"/>
      <c r="V226" s="58"/>
      <c r="W226" s="58"/>
      <c r="X226" s="58"/>
      <c r="Y226" s="58"/>
      <c r="Z226" s="58"/>
      <c r="AA226" s="58"/>
      <c r="AB226" s="58"/>
      <c r="AC226" s="58"/>
      <c r="AD226" s="39">
        <f t="shared" si="94"/>
        <v>0</v>
      </c>
      <c r="AE226" s="59">
        <f t="shared" si="66"/>
        <v>0</v>
      </c>
      <c r="AF226" s="60">
        <f t="shared" si="67"/>
        <v>0</v>
      </c>
      <c r="AG226" s="60">
        <f t="shared" si="68"/>
        <v>0</v>
      </c>
      <c r="AH226" s="60">
        <f t="shared" si="69"/>
        <v>0</v>
      </c>
      <c r="AI226" s="60">
        <f t="shared" si="70"/>
        <v>0</v>
      </c>
      <c r="AJ226" s="60">
        <f t="shared" si="71"/>
        <v>0</v>
      </c>
      <c r="AK226" s="60">
        <f t="shared" si="72"/>
        <v>0</v>
      </c>
      <c r="AL226" s="61">
        <f t="shared" si="90"/>
        <v>0</v>
      </c>
      <c r="AM226" s="43">
        <f t="shared" si="80"/>
        <v>0</v>
      </c>
      <c r="AN226" s="46">
        <f t="shared" si="81"/>
        <v>0</v>
      </c>
      <c r="AO226" s="60">
        <f t="shared" si="73"/>
        <v>0</v>
      </c>
      <c r="AP226" s="60">
        <f t="shared" si="74"/>
        <v>0</v>
      </c>
      <c r="AQ226" s="60">
        <f t="shared" si="75"/>
        <v>0</v>
      </c>
      <c r="AR226" s="60">
        <f t="shared" si="76"/>
        <v>0</v>
      </c>
      <c r="AS226" s="60">
        <f t="shared" si="77"/>
        <v>0</v>
      </c>
      <c r="AT226" s="60">
        <f t="shared" si="78"/>
        <v>0</v>
      </c>
      <c r="AU226" s="62">
        <f t="shared" si="82"/>
        <v>0</v>
      </c>
      <c r="AV226" s="63">
        <f t="shared" si="83"/>
        <v>0</v>
      </c>
      <c r="AW226" s="63">
        <f t="shared" si="84"/>
        <v>0</v>
      </c>
      <c r="AX226" s="63">
        <f t="shared" si="85"/>
        <v>0</v>
      </c>
      <c r="AY226" s="63">
        <f t="shared" si="86"/>
        <v>0</v>
      </c>
      <c r="AZ226" s="63">
        <f t="shared" si="87"/>
        <v>0</v>
      </c>
      <c r="BA226" s="63">
        <f t="shared" si="88"/>
        <v>0</v>
      </c>
      <c r="BB226" s="64">
        <f t="shared" si="89"/>
        <v>0</v>
      </c>
      <c r="BC226" s="65">
        <f t="shared" si="79"/>
        <v>0</v>
      </c>
      <c r="BD226" s="66" t="e">
        <f>VLOOKUP(#REF!,'[2]NA JDA Product Hierarchy'!$N:$O,2,0)</f>
        <v>#REF!</v>
      </c>
      <c r="BE226" s="15" t="e">
        <f>VLOOKUP(BD226,[3]PARAMETROS!$AB:$AD,3,0)</f>
        <v>#REF!</v>
      </c>
    </row>
    <row r="227" spans="1:57" s="15" customFormat="1" ht="12.75" hidden="1" customHeight="1" x14ac:dyDescent="0.2">
      <c r="A227" s="47" t="str">
        <f t="shared" si="92"/>
        <v>J1BB10MC03WJet Black A996</v>
      </c>
      <c r="B227" s="112" t="s">
        <v>107</v>
      </c>
      <c r="C227" s="113">
        <v>44322</v>
      </c>
      <c r="D227" s="113"/>
      <c r="E227" s="50"/>
      <c r="F227" s="106" t="s">
        <v>90</v>
      </c>
      <c r="G227" s="51" t="s">
        <v>63</v>
      </c>
      <c r="H227" s="52" t="s">
        <v>97</v>
      </c>
      <c r="I227" s="53" t="s">
        <v>561</v>
      </c>
      <c r="J227" s="53" t="s">
        <v>562</v>
      </c>
      <c r="K227" s="53" t="s">
        <v>92</v>
      </c>
      <c r="L227" s="53" t="s">
        <v>93</v>
      </c>
      <c r="M227" s="52" t="s">
        <v>563</v>
      </c>
      <c r="N227" s="52" t="s">
        <v>91</v>
      </c>
      <c r="O227" s="54">
        <v>32</v>
      </c>
      <c r="P227" s="52" t="s">
        <v>45</v>
      </c>
      <c r="Q227" s="55">
        <f>IFERROR(VLOOKUP(O227*$Q$10*$R$10,Sheet1!$A$3:$B$81,2,1),0)</f>
        <v>29000</v>
      </c>
      <c r="R227" s="56">
        <f>IFERROR(VLOOKUP(O227*$Q$11*$R$11,Sheet1!$E$3:$F$195,2),0)</f>
        <v>129</v>
      </c>
      <c r="S227" s="54">
        <f t="shared" si="93"/>
        <v>9.92</v>
      </c>
      <c r="T227" s="114">
        <f t="shared" si="91"/>
        <v>0.31</v>
      </c>
      <c r="U227" s="58"/>
      <c r="V227" s="58"/>
      <c r="W227" s="58"/>
      <c r="X227" s="58"/>
      <c r="Y227" s="58"/>
      <c r="Z227" s="58"/>
      <c r="AA227" s="58"/>
      <c r="AB227" s="58"/>
      <c r="AC227" s="58"/>
      <c r="AD227" s="39">
        <f t="shared" si="94"/>
        <v>0</v>
      </c>
      <c r="AE227" s="59">
        <f t="shared" si="66"/>
        <v>0</v>
      </c>
      <c r="AF227" s="60">
        <f t="shared" si="67"/>
        <v>0</v>
      </c>
      <c r="AG227" s="60">
        <f t="shared" si="68"/>
        <v>0</v>
      </c>
      <c r="AH227" s="60">
        <f t="shared" si="69"/>
        <v>0</v>
      </c>
      <c r="AI227" s="60">
        <f t="shared" si="70"/>
        <v>0</v>
      </c>
      <c r="AJ227" s="60">
        <f t="shared" si="71"/>
        <v>0</v>
      </c>
      <c r="AK227" s="60">
        <f t="shared" si="72"/>
        <v>0</v>
      </c>
      <c r="AL227" s="61">
        <f t="shared" si="90"/>
        <v>0</v>
      </c>
      <c r="AM227" s="43">
        <f t="shared" si="80"/>
        <v>0</v>
      </c>
      <c r="AN227" s="46">
        <f t="shared" si="81"/>
        <v>0</v>
      </c>
      <c r="AO227" s="60">
        <f t="shared" si="73"/>
        <v>0</v>
      </c>
      <c r="AP227" s="60">
        <f t="shared" si="74"/>
        <v>0</v>
      </c>
      <c r="AQ227" s="60">
        <f t="shared" si="75"/>
        <v>0</v>
      </c>
      <c r="AR227" s="60">
        <f t="shared" si="76"/>
        <v>0</v>
      </c>
      <c r="AS227" s="60">
        <f t="shared" si="77"/>
        <v>0</v>
      </c>
      <c r="AT227" s="60">
        <f t="shared" si="78"/>
        <v>0</v>
      </c>
      <c r="AU227" s="62">
        <f t="shared" si="82"/>
        <v>0</v>
      </c>
      <c r="AV227" s="63">
        <f t="shared" si="83"/>
        <v>0</v>
      </c>
      <c r="AW227" s="63">
        <f t="shared" si="84"/>
        <v>0</v>
      </c>
      <c r="AX227" s="63">
        <f t="shared" si="85"/>
        <v>0</v>
      </c>
      <c r="AY227" s="63">
        <f t="shared" si="86"/>
        <v>0</v>
      </c>
      <c r="AZ227" s="63">
        <f t="shared" si="87"/>
        <v>0</v>
      </c>
      <c r="BA227" s="63">
        <f t="shared" si="88"/>
        <v>0</v>
      </c>
      <c r="BB227" s="64">
        <f t="shared" si="89"/>
        <v>0</v>
      </c>
      <c r="BC227" s="65">
        <f t="shared" si="79"/>
        <v>0</v>
      </c>
      <c r="BD227" s="66" t="e">
        <f>VLOOKUP(#REF!,'[2]NA JDA Product Hierarchy'!$N:$O,2,0)</f>
        <v>#REF!</v>
      </c>
      <c r="BE227" s="15" t="e">
        <f>VLOOKUP(BD227,[3]PARAMETROS!$AB:$AD,3,0)</f>
        <v>#REF!</v>
      </c>
    </row>
    <row r="228" spans="1:57" s="15" customFormat="1" ht="12.75" hidden="1" customHeight="1" x14ac:dyDescent="0.2">
      <c r="A228" s="47" t="str">
        <f t="shared" si="92"/>
        <v>J1BB10MC03WFIRST BLUSH PINK</v>
      </c>
      <c r="B228" s="112" t="s">
        <v>107</v>
      </c>
      <c r="C228" s="113">
        <v>44322</v>
      </c>
      <c r="D228" s="113"/>
      <c r="E228" s="50"/>
      <c r="F228" s="106" t="s">
        <v>90</v>
      </c>
      <c r="G228" s="51" t="s">
        <v>63</v>
      </c>
      <c r="H228" s="52" t="s">
        <v>97</v>
      </c>
      <c r="I228" s="53" t="s">
        <v>561</v>
      </c>
      <c r="J228" s="53" t="s">
        <v>562</v>
      </c>
      <c r="K228" s="53" t="s">
        <v>564</v>
      </c>
      <c r="L228" s="53" t="s">
        <v>565</v>
      </c>
      <c r="M228" s="52" t="s">
        <v>563</v>
      </c>
      <c r="N228" s="52" t="s">
        <v>91</v>
      </c>
      <c r="O228" s="54">
        <v>32</v>
      </c>
      <c r="P228" s="52" t="s">
        <v>45</v>
      </c>
      <c r="Q228" s="55">
        <f>IFERROR(VLOOKUP(O228*$Q$10*$R$10,Sheet1!$A$3:$B$81,2,1),0)</f>
        <v>29000</v>
      </c>
      <c r="R228" s="56">
        <f>IFERROR(VLOOKUP(O228*$Q$11*$R$11,Sheet1!$E$3:$F$195,2),0)</f>
        <v>129</v>
      </c>
      <c r="S228" s="54">
        <f t="shared" si="93"/>
        <v>9.92</v>
      </c>
      <c r="T228" s="114">
        <f t="shared" si="91"/>
        <v>0.31</v>
      </c>
      <c r="U228" s="58"/>
      <c r="V228" s="58"/>
      <c r="W228" s="58"/>
      <c r="X228" s="58"/>
      <c r="Y228" s="58"/>
      <c r="Z228" s="58"/>
      <c r="AA228" s="58"/>
      <c r="AB228" s="58"/>
      <c r="AC228" s="58"/>
      <c r="AD228" s="39">
        <f t="shared" si="94"/>
        <v>0</v>
      </c>
      <c r="AE228" s="59">
        <f t="shared" si="66"/>
        <v>0</v>
      </c>
      <c r="AF228" s="60">
        <f t="shared" si="67"/>
        <v>0</v>
      </c>
      <c r="AG228" s="60">
        <f t="shared" si="68"/>
        <v>0</v>
      </c>
      <c r="AH228" s="60">
        <f t="shared" si="69"/>
        <v>0</v>
      </c>
      <c r="AI228" s="60">
        <f t="shared" si="70"/>
        <v>0</v>
      </c>
      <c r="AJ228" s="60">
        <f t="shared" si="71"/>
        <v>0</v>
      </c>
      <c r="AK228" s="60">
        <f t="shared" si="72"/>
        <v>0</v>
      </c>
      <c r="AL228" s="61">
        <f t="shared" si="90"/>
        <v>0</v>
      </c>
      <c r="AM228" s="43">
        <f t="shared" si="80"/>
        <v>0</v>
      </c>
      <c r="AN228" s="46">
        <f t="shared" si="81"/>
        <v>0</v>
      </c>
      <c r="AO228" s="60">
        <f t="shared" si="73"/>
        <v>0</v>
      </c>
      <c r="AP228" s="60">
        <f t="shared" si="74"/>
        <v>0</v>
      </c>
      <c r="AQ228" s="60">
        <f t="shared" si="75"/>
        <v>0</v>
      </c>
      <c r="AR228" s="60">
        <f t="shared" si="76"/>
        <v>0</v>
      </c>
      <c r="AS228" s="60">
        <f t="shared" si="77"/>
        <v>0</v>
      </c>
      <c r="AT228" s="60">
        <f t="shared" si="78"/>
        <v>0</v>
      </c>
      <c r="AU228" s="62">
        <f t="shared" si="82"/>
        <v>0</v>
      </c>
      <c r="AV228" s="63">
        <f t="shared" si="83"/>
        <v>0</v>
      </c>
      <c r="AW228" s="63">
        <f t="shared" si="84"/>
        <v>0</v>
      </c>
      <c r="AX228" s="63">
        <f t="shared" si="85"/>
        <v>0</v>
      </c>
      <c r="AY228" s="63">
        <f t="shared" si="86"/>
        <v>0</v>
      </c>
      <c r="AZ228" s="63">
        <f t="shared" si="87"/>
        <v>0</v>
      </c>
      <c r="BA228" s="63">
        <f t="shared" si="88"/>
        <v>0</v>
      </c>
      <c r="BB228" s="64">
        <f t="shared" si="89"/>
        <v>0</v>
      </c>
      <c r="BC228" s="65">
        <f t="shared" si="79"/>
        <v>0</v>
      </c>
      <c r="BD228" s="66" t="e">
        <f>VLOOKUP(#REF!,'[2]NA JDA Product Hierarchy'!$N:$O,2,0)</f>
        <v>#REF!</v>
      </c>
      <c r="BE228" s="15" t="e">
        <f>VLOOKUP(BD228,[3]PARAMETROS!$AB:$AD,3,0)</f>
        <v>#REF!</v>
      </c>
    </row>
    <row r="229" spans="1:57" s="15" customFormat="1" ht="12.75" hidden="1" customHeight="1" x14ac:dyDescent="0.2">
      <c r="A229" s="47" t="str">
        <f t="shared" si="92"/>
        <v>J1BB10MC03WNEW LIGHT LILAC</v>
      </c>
      <c r="B229" s="112" t="s">
        <v>107</v>
      </c>
      <c r="C229" s="113">
        <v>44322</v>
      </c>
      <c r="D229" s="113"/>
      <c r="E229" s="50"/>
      <c r="F229" s="106" t="s">
        <v>90</v>
      </c>
      <c r="G229" s="51" t="s">
        <v>63</v>
      </c>
      <c r="H229" s="52" t="s">
        <v>97</v>
      </c>
      <c r="I229" s="53" t="s">
        <v>561</v>
      </c>
      <c r="J229" s="53" t="s">
        <v>562</v>
      </c>
      <c r="K229" s="53" t="s">
        <v>566</v>
      </c>
      <c r="L229" s="53" t="s">
        <v>567</v>
      </c>
      <c r="M229" s="52" t="s">
        <v>563</v>
      </c>
      <c r="N229" s="52" t="s">
        <v>91</v>
      </c>
      <c r="O229" s="54">
        <v>32</v>
      </c>
      <c r="P229" s="52" t="s">
        <v>45</v>
      </c>
      <c r="Q229" s="55">
        <f>IFERROR(VLOOKUP(O229*$Q$10*$R$10,Sheet1!$A$3:$B$81,2,1),0)</f>
        <v>29000</v>
      </c>
      <c r="R229" s="56">
        <f>IFERROR(VLOOKUP(O229*$Q$11*$R$11,Sheet1!$E$3:$F$195,2),0)</f>
        <v>129</v>
      </c>
      <c r="S229" s="54">
        <f t="shared" si="93"/>
        <v>9.92</v>
      </c>
      <c r="T229" s="114">
        <f t="shared" si="91"/>
        <v>0.31</v>
      </c>
      <c r="U229" s="58"/>
      <c r="V229" s="58"/>
      <c r="W229" s="58"/>
      <c r="X229" s="58"/>
      <c r="Y229" s="58"/>
      <c r="Z229" s="58"/>
      <c r="AA229" s="58"/>
      <c r="AB229" s="58"/>
      <c r="AC229" s="58"/>
      <c r="AD229" s="39">
        <f t="shared" si="94"/>
        <v>0</v>
      </c>
      <c r="AE229" s="59">
        <f t="shared" si="66"/>
        <v>0</v>
      </c>
      <c r="AF229" s="60">
        <f t="shared" si="67"/>
        <v>0</v>
      </c>
      <c r="AG229" s="60">
        <f t="shared" si="68"/>
        <v>0</v>
      </c>
      <c r="AH229" s="60">
        <f t="shared" si="69"/>
        <v>0</v>
      </c>
      <c r="AI229" s="60">
        <f t="shared" si="70"/>
        <v>0</v>
      </c>
      <c r="AJ229" s="60">
        <f t="shared" si="71"/>
        <v>0</v>
      </c>
      <c r="AK229" s="60">
        <f t="shared" si="72"/>
        <v>0</v>
      </c>
      <c r="AL229" s="61">
        <f t="shared" si="90"/>
        <v>0</v>
      </c>
      <c r="AM229" s="43">
        <f t="shared" si="80"/>
        <v>0</v>
      </c>
      <c r="AN229" s="46">
        <f t="shared" si="81"/>
        <v>0</v>
      </c>
      <c r="AO229" s="60">
        <f t="shared" si="73"/>
        <v>0</v>
      </c>
      <c r="AP229" s="60">
        <f t="shared" si="74"/>
        <v>0</v>
      </c>
      <c r="AQ229" s="60">
        <f t="shared" si="75"/>
        <v>0</v>
      </c>
      <c r="AR229" s="60">
        <f t="shared" si="76"/>
        <v>0</v>
      </c>
      <c r="AS229" s="60">
        <f t="shared" si="77"/>
        <v>0</v>
      </c>
      <c r="AT229" s="60">
        <f t="shared" si="78"/>
        <v>0</v>
      </c>
      <c r="AU229" s="62">
        <f t="shared" si="82"/>
        <v>0</v>
      </c>
      <c r="AV229" s="63">
        <f t="shared" si="83"/>
        <v>0</v>
      </c>
      <c r="AW229" s="63">
        <f t="shared" si="84"/>
        <v>0</v>
      </c>
      <c r="AX229" s="63">
        <f t="shared" si="85"/>
        <v>0</v>
      </c>
      <c r="AY229" s="63">
        <f t="shared" si="86"/>
        <v>0</v>
      </c>
      <c r="AZ229" s="63">
        <f t="shared" si="87"/>
        <v>0</v>
      </c>
      <c r="BA229" s="63">
        <f t="shared" si="88"/>
        <v>0</v>
      </c>
      <c r="BB229" s="64">
        <f t="shared" si="89"/>
        <v>0</v>
      </c>
      <c r="BC229" s="65">
        <f t="shared" si="79"/>
        <v>0</v>
      </c>
      <c r="BD229" s="66" t="e">
        <f>VLOOKUP(#REF!,'[2]NA JDA Product Hierarchy'!$N:$O,2,0)</f>
        <v>#REF!</v>
      </c>
      <c r="BE229" s="15" t="e">
        <f>VLOOKUP(BD229,[3]PARAMETROS!$AB:$AD,3,0)</f>
        <v>#REF!</v>
      </c>
    </row>
    <row r="230" spans="1:57" ht="12.75" customHeight="1" x14ac:dyDescent="0.2">
      <c r="A230" s="171" t="str">
        <f>I230&amp;K230</f>
        <v>J1BB12R2UJ0G012</v>
      </c>
      <c r="B230" s="222" t="s">
        <v>105</v>
      </c>
      <c r="C230" s="113">
        <v>44322</v>
      </c>
      <c r="D230" s="263">
        <v>44334</v>
      </c>
      <c r="E230" s="270"/>
      <c r="F230" s="161" t="s">
        <v>308</v>
      </c>
      <c r="G230" s="162" t="s">
        <v>63</v>
      </c>
      <c r="H230" s="52" t="s">
        <v>568</v>
      </c>
      <c r="I230" s="163" t="s">
        <v>569</v>
      </c>
      <c r="J230" s="163" t="s">
        <v>570</v>
      </c>
      <c r="K230" s="163" t="s">
        <v>571</v>
      </c>
      <c r="L230" s="163" t="s">
        <v>572</v>
      </c>
      <c r="M230" s="52" t="s">
        <v>573</v>
      </c>
      <c r="N230" s="52" t="s">
        <v>91</v>
      </c>
      <c r="O230" s="164">
        <v>42</v>
      </c>
      <c r="P230" s="159" t="s">
        <v>44</v>
      </c>
      <c r="Q230" s="165">
        <f>IFERROR(VLOOKUP(O230*$Q$10*$R$10,Sheet1!$A$3:$B$81,2,1),0)</f>
        <v>29000</v>
      </c>
      <c r="R230" s="166">
        <f>IFERROR(VLOOKUP(O230*$Q$11*$R$11,Sheet1!$E$3:$F$195,2),0)</f>
        <v>169</v>
      </c>
      <c r="S230" s="164">
        <f t="shared" si="93"/>
        <v>13.02</v>
      </c>
      <c r="T230" s="167">
        <f t="shared" si="91"/>
        <v>0.31</v>
      </c>
      <c r="U230" s="58">
        <v>18</v>
      </c>
      <c r="V230" s="58">
        <v>9</v>
      </c>
      <c r="W230" s="58">
        <v>9</v>
      </c>
      <c r="X230" s="58">
        <v>9</v>
      </c>
      <c r="Y230" s="58">
        <v>9</v>
      </c>
      <c r="Z230" s="58">
        <v>9</v>
      </c>
      <c r="AA230" s="58"/>
      <c r="AB230" s="58"/>
      <c r="AC230" s="58"/>
      <c r="AD230" s="39">
        <f t="shared" si="94"/>
        <v>63</v>
      </c>
      <c r="AE230" s="59">
        <f t="shared" si="66"/>
        <v>820.26</v>
      </c>
      <c r="AF230" s="60">
        <f t="shared" si="67"/>
        <v>13</v>
      </c>
      <c r="AG230" s="60">
        <f t="shared" si="68"/>
        <v>13</v>
      </c>
      <c r="AH230" s="60">
        <f t="shared" si="69"/>
        <v>13</v>
      </c>
      <c r="AI230" s="60">
        <f t="shared" si="70"/>
        <v>13</v>
      </c>
      <c r="AJ230" s="60">
        <f t="shared" si="71"/>
        <v>0</v>
      </c>
      <c r="AK230" s="60">
        <f t="shared" si="72"/>
        <v>13</v>
      </c>
      <c r="AL230" s="61">
        <f t="shared" si="90"/>
        <v>65</v>
      </c>
      <c r="AM230" s="43">
        <f t="shared" si="80"/>
        <v>0</v>
      </c>
      <c r="AN230" s="46">
        <f t="shared" si="81"/>
        <v>0</v>
      </c>
      <c r="AO230" s="60">
        <f t="shared" si="73"/>
        <v>0</v>
      </c>
      <c r="AP230" s="60">
        <f t="shared" si="74"/>
        <v>0</v>
      </c>
      <c r="AQ230" s="60">
        <f t="shared" si="75"/>
        <v>0</v>
      </c>
      <c r="AR230" s="60">
        <f t="shared" si="76"/>
        <v>0</v>
      </c>
      <c r="AS230" s="60">
        <f t="shared" si="77"/>
        <v>0</v>
      </c>
      <c r="AT230" s="60">
        <f t="shared" si="78"/>
        <v>0</v>
      </c>
      <c r="AU230" s="62">
        <f t="shared" si="82"/>
        <v>0</v>
      </c>
      <c r="AV230" s="168">
        <f t="shared" si="83"/>
        <v>13</v>
      </c>
      <c r="AW230" s="168">
        <f t="shared" si="84"/>
        <v>13</v>
      </c>
      <c r="AX230" s="168">
        <f t="shared" si="85"/>
        <v>13</v>
      </c>
      <c r="AY230" s="168">
        <f t="shared" si="86"/>
        <v>13</v>
      </c>
      <c r="AZ230" s="168">
        <f t="shared" si="87"/>
        <v>0</v>
      </c>
      <c r="BA230" s="168">
        <f t="shared" si="88"/>
        <v>13</v>
      </c>
      <c r="BB230" s="169">
        <f t="shared" si="89"/>
        <v>65</v>
      </c>
      <c r="BC230" s="170">
        <f t="shared" si="79"/>
        <v>846.3</v>
      </c>
      <c r="BD230" s="172" t="e">
        <f>VLOOKUP(#REF!,'[2]NA JDA Product Hierarchy'!$N:$O,2,0)</f>
        <v>#REF!</v>
      </c>
      <c r="BE230" s="173" t="e">
        <f>VLOOKUP(BD230,[3]PARAMETROS!$AB:$AD,3,0)</f>
        <v>#REF!</v>
      </c>
    </row>
    <row r="231" spans="1:57" s="15" customFormat="1" ht="12.75" hidden="1" customHeight="1" x14ac:dyDescent="0.2">
      <c r="A231" s="47" t="str">
        <f t="shared" si="92"/>
        <v>J1BB12R2UJ0CHESTNUT HEATHER</v>
      </c>
      <c r="B231" s="111" t="s">
        <v>105</v>
      </c>
      <c r="C231" s="113">
        <v>44322</v>
      </c>
      <c r="D231" s="113"/>
      <c r="E231" s="50"/>
      <c r="F231" s="106" t="s">
        <v>308</v>
      </c>
      <c r="G231" s="51" t="s">
        <v>63</v>
      </c>
      <c r="H231" s="52" t="s">
        <v>568</v>
      </c>
      <c r="I231" s="53" t="s">
        <v>569</v>
      </c>
      <c r="J231" s="53" t="s">
        <v>570</v>
      </c>
      <c r="K231" s="53" t="s">
        <v>574</v>
      </c>
      <c r="L231" s="53" t="s">
        <v>575</v>
      </c>
      <c r="M231" s="52" t="s">
        <v>573</v>
      </c>
      <c r="N231" s="52" t="s">
        <v>91</v>
      </c>
      <c r="O231" s="54">
        <v>42</v>
      </c>
      <c r="P231" s="52" t="s">
        <v>45</v>
      </c>
      <c r="Q231" s="55">
        <f>IFERROR(VLOOKUP(O231*$Q$10*$R$10,Sheet1!$A$3:$B$81,2,1),0)</f>
        <v>29000</v>
      </c>
      <c r="R231" s="56">
        <f>IFERROR(VLOOKUP(O231*$Q$11*$R$11,Sheet1!$E$3:$F$195,2),0)</f>
        <v>169</v>
      </c>
      <c r="S231" s="54">
        <f t="shared" si="93"/>
        <v>13.02</v>
      </c>
      <c r="T231" s="114">
        <f t="shared" si="91"/>
        <v>0.31</v>
      </c>
      <c r="U231" s="58"/>
      <c r="V231" s="58"/>
      <c r="W231" s="58"/>
      <c r="X231" s="58"/>
      <c r="Y231" s="58"/>
      <c r="Z231" s="58"/>
      <c r="AA231" s="58"/>
      <c r="AB231" s="58"/>
      <c r="AC231" s="58"/>
      <c r="AD231" s="39">
        <f t="shared" si="94"/>
        <v>0</v>
      </c>
      <c r="AE231" s="59">
        <f t="shared" si="66"/>
        <v>0</v>
      </c>
      <c r="AF231" s="60">
        <f t="shared" si="67"/>
        <v>0</v>
      </c>
      <c r="AG231" s="60">
        <f t="shared" si="68"/>
        <v>0</v>
      </c>
      <c r="AH231" s="60">
        <f t="shared" si="69"/>
        <v>0</v>
      </c>
      <c r="AI231" s="60">
        <f t="shared" si="70"/>
        <v>0</v>
      </c>
      <c r="AJ231" s="60">
        <f t="shared" si="71"/>
        <v>0</v>
      </c>
      <c r="AK231" s="60">
        <f t="shared" si="72"/>
        <v>0</v>
      </c>
      <c r="AL231" s="61">
        <f t="shared" si="90"/>
        <v>0</v>
      </c>
      <c r="AM231" s="43">
        <f t="shared" si="80"/>
        <v>0</v>
      </c>
      <c r="AN231" s="46">
        <f t="shared" si="81"/>
        <v>0</v>
      </c>
      <c r="AO231" s="60">
        <f t="shared" si="73"/>
        <v>0</v>
      </c>
      <c r="AP231" s="60">
        <f t="shared" si="74"/>
        <v>0</v>
      </c>
      <c r="AQ231" s="60">
        <f t="shared" si="75"/>
        <v>0</v>
      </c>
      <c r="AR231" s="60">
        <f t="shared" si="76"/>
        <v>0</v>
      </c>
      <c r="AS231" s="60">
        <f t="shared" si="77"/>
        <v>0</v>
      </c>
      <c r="AT231" s="60">
        <f t="shared" si="78"/>
        <v>0</v>
      </c>
      <c r="AU231" s="62">
        <f t="shared" si="82"/>
        <v>0</v>
      </c>
      <c r="AV231" s="63">
        <f t="shared" si="83"/>
        <v>0</v>
      </c>
      <c r="AW231" s="63">
        <f t="shared" si="84"/>
        <v>0</v>
      </c>
      <c r="AX231" s="63">
        <f t="shared" si="85"/>
        <v>0</v>
      </c>
      <c r="AY231" s="63">
        <f t="shared" si="86"/>
        <v>0</v>
      </c>
      <c r="AZ231" s="63">
        <f t="shared" si="87"/>
        <v>0</v>
      </c>
      <c r="BA231" s="63">
        <f t="shared" si="88"/>
        <v>0</v>
      </c>
      <c r="BB231" s="64">
        <f t="shared" si="89"/>
        <v>0</v>
      </c>
      <c r="BC231" s="65">
        <f t="shared" si="79"/>
        <v>0</v>
      </c>
      <c r="BD231" s="66" t="e">
        <f>VLOOKUP(#REF!,'[2]NA JDA Product Hierarchy'!$N:$O,2,0)</f>
        <v>#REF!</v>
      </c>
      <c r="BE231" s="15" t="e">
        <f>VLOOKUP(BD231,[3]PARAMETROS!$AB:$AD,3,0)</f>
        <v>#REF!</v>
      </c>
    </row>
    <row r="232" spans="1:57" ht="12.75" customHeight="1" x14ac:dyDescent="0.2">
      <c r="A232" s="171" t="str">
        <f>I232&amp;K232</f>
        <v>J1BB12R2UJ0H9C9</v>
      </c>
      <c r="B232" s="222" t="s">
        <v>105</v>
      </c>
      <c r="C232" s="113">
        <v>44322</v>
      </c>
      <c r="D232" s="263">
        <v>44334</v>
      </c>
      <c r="E232" s="270"/>
      <c r="F232" s="161" t="s">
        <v>308</v>
      </c>
      <c r="G232" s="162" t="s">
        <v>63</v>
      </c>
      <c r="H232" s="52" t="s">
        <v>568</v>
      </c>
      <c r="I232" s="163" t="s">
        <v>569</v>
      </c>
      <c r="J232" s="163" t="s">
        <v>570</v>
      </c>
      <c r="K232" s="163" t="s">
        <v>149</v>
      </c>
      <c r="L232" s="163" t="s">
        <v>150</v>
      </c>
      <c r="M232" s="52" t="s">
        <v>573</v>
      </c>
      <c r="N232" s="52" t="s">
        <v>91</v>
      </c>
      <c r="O232" s="164">
        <v>42</v>
      </c>
      <c r="P232" s="159" t="s">
        <v>44</v>
      </c>
      <c r="Q232" s="165">
        <f>IFERROR(VLOOKUP(O232*$Q$10*$R$10,Sheet1!$A$3:$B$81,2,1),0)</f>
        <v>29000</v>
      </c>
      <c r="R232" s="166">
        <f>IFERROR(VLOOKUP(O232*$Q$11*$R$11,Sheet1!$E$3:$F$195,2),0)</f>
        <v>169</v>
      </c>
      <c r="S232" s="164">
        <f t="shared" si="93"/>
        <v>13.02</v>
      </c>
      <c r="T232" s="167">
        <f t="shared" si="91"/>
        <v>0.31</v>
      </c>
      <c r="U232" s="58">
        <v>18</v>
      </c>
      <c r="V232" s="58">
        <v>9</v>
      </c>
      <c r="W232" s="58">
        <v>9</v>
      </c>
      <c r="X232" s="58">
        <v>9</v>
      </c>
      <c r="Y232" s="58">
        <v>9</v>
      </c>
      <c r="Z232" s="58">
        <v>9</v>
      </c>
      <c r="AA232" s="58"/>
      <c r="AB232" s="58"/>
      <c r="AC232" s="58"/>
      <c r="AD232" s="39">
        <f t="shared" si="94"/>
        <v>63</v>
      </c>
      <c r="AE232" s="59">
        <f t="shared" si="66"/>
        <v>820.26</v>
      </c>
      <c r="AF232" s="60">
        <f t="shared" si="67"/>
        <v>13</v>
      </c>
      <c r="AG232" s="60">
        <f t="shared" si="68"/>
        <v>13</v>
      </c>
      <c r="AH232" s="60">
        <f t="shared" si="69"/>
        <v>13</v>
      </c>
      <c r="AI232" s="60">
        <f t="shared" si="70"/>
        <v>13</v>
      </c>
      <c r="AJ232" s="60">
        <f t="shared" si="71"/>
        <v>0</v>
      </c>
      <c r="AK232" s="60">
        <f t="shared" si="72"/>
        <v>13</v>
      </c>
      <c r="AL232" s="61">
        <f t="shared" si="90"/>
        <v>65</v>
      </c>
      <c r="AM232" s="43">
        <f t="shared" si="80"/>
        <v>0</v>
      </c>
      <c r="AN232" s="46">
        <f t="shared" si="81"/>
        <v>0</v>
      </c>
      <c r="AO232" s="60">
        <f t="shared" si="73"/>
        <v>0</v>
      </c>
      <c r="AP232" s="60">
        <f t="shared" si="74"/>
        <v>0</v>
      </c>
      <c r="AQ232" s="60">
        <f t="shared" si="75"/>
        <v>0</v>
      </c>
      <c r="AR232" s="60">
        <f t="shared" si="76"/>
        <v>0</v>
      </c>
      <c r="AS232" s="60">
        <f t="shared" si="77"/>
        <v>0</v>
      </c>
      <c r="AT232" s="60">
        <f t="shared" si="78"/>
        <v>0</v>
      </c>
      <c r="AU232" s="62">
        <f t="shared" si="82"/>
        <v>0</v>
      </c>
      <c r="AV232" s="168">
        <f t="shared" si="83"/>
        <v>13</v>
      </c>
      <c r="AW232" s="168">
        <f t="shared" si="84"/>
        <v>13</v>
      </c>
      <c r="AX232" s="168">
        <f t="shared" si="85"/>
        <v>13</v>
      </c>
      <c r="AY232" s="168">
        <f t="shared" si="86"/>
        <v>13</v>
      </c>
      <c r="AZ232" s="168">
        <f t="shared" si="87"/>
        <v>0</v>
      </c>
      <c r="BA232" s="168">
        <f t="shared" si="88"/>
        <v>13</v>
      </c>
      <c r="BB232" s="169">
        <f t="shared" si="89"/>
        <v>65</v>
      </c>
      <c r="BC232" s="170">
        <f t="shared" si="79"/>
        <v>846.3</v>
      </c>
      <c r="BD232" s="172" t="e">
        <f>VLOOKUP(#REF!,'[2]NA JDA Product Hierarchy'!$N:$O,2,0)</f>
        <v>#REF!</v>
      </c>
      <c r="BE232" s="173" t="e">
        <f>VLOOKUP(BD232,[3]PARAMETROS!$AB:$AD,3,0)</f>
        <v>#REF!</v>
      </c>
    </row>
    <row r="233" spans="1:57" s="15" customFormat="1" ht="12.75" hidden="1" customHeight="1" x14ac:dyDescent="0.2">
      <c r="A233" s="47" t="str">
        <f t="shared" si="92"/>
        <v>J1BB12R2UJ0ALOE PALM</v>
      </c>
      <c r="B233" s="111" t="s">
        <v>105</v>
      </c>
      <c r="C233" s="113">
        <v>44322</v>
      </c>
      <c r="D233" s="113"/>
      <c r="E233" s="50"/>
      <c r="F233" s="106" t="s">
        <v>308</v>
      </c>
      <c r="G233" s="51" t="s">
        <v>63</v>
      </c>
      <c r="H233" s="52" t="s">
        <v>568</v>
      </c>
      <c r="I233" s="53" t="s">
        <v>569</v>
      </c>
      <c r="J233" s="53" t="s">
        <v>570</v>
      </c>
      <c r="K233" s="53" t="s">
        <v>236</v>
      </c>
      <c r="L233" s="53" t="s">
        <v>237</v>
      </c>
      <c r="M233" s="52" t="s">
        <v>573</v>
      </c>
      <c r="N233" s="52" t="s">
        <v>91</v>
      </c>
      <c r="O233" s="54">
        <v>42</v>
      </c>
      <c r="P233" s="52" t="s">
        <v>45</v>
      </c>
      <c r="Q233" s="55">
        <f>IFERROR(VLOOKUP(O233*$Q$10*$R$10,Sheet1!$A$3:$B$81,2,1),0)</f>
        <v>29000</v>
      </c>
      <c r="R233" s="56">
        <f>IFERROR(VLOOKUP(O233*$Q$11*$R$11,Sheet1!$E$3:$F$195,2),0)</f>
        <v>169</v>
      </c>
      <c r="S233" s="54">
        <f t="shared" si="93"/>
        <v>13.02</v>
      </c>
      <c r="T233" s="114">
        <f t="shared" si="91"/>
        <v>0.31</v>
      </c>
      <c r="U233" s="58"/>
      <c r="V233" s="58"/>
      <c r="W233" s="58"/>
      <c r="X233" s="58"/>
      <c r="Y233" s="58"/>
      <c r="Z233" s="58"/>
      <c r="AA233" s="58"/>
      <c r="AB233" s="58"/>
      <c r="AC233" s="58"/>
      <c r="AD233" s="39">
        <f t="shared" si="94"/>
        <v>0</v>
      </c>
      <c r="AE233" s="59">
        <f t="shared" si="66"/>
        <v>0</v>
      </c>
      <c r="AF233" s="60">
        <f t="shared" si="67"/>
        <v>0</v>
      </c>
      <c r="AG233" s="60">
        <f t="shared" si="68"/>
        <v>0</v>
      </c>
      <c r="AH233" s="60">
        <f t="shared" si="69"/>
        <v>0</v>
      </c>
      <c r="AI233" s="60">
        <f t="shared" si="70"/>
        <v>0</v>
      </c>
      <c r="AJ233" s="60">
        <f t="shared" si="71"/>
        <v>0</v>
      </c>
      <c r="AK233" s="60">
        <f t="shared" si="72"/>
        <v>0</v>
      </c>
      <c r="AL233" s="61">
        <f t="shared" si="90"/>
        <v>0</v>
      </c>
      <c r="AM233" s="43">
        <f t="shared" si="80"/>
        <v>0</v>
      </c>
      <c r="AN233" s="46">
        <f t="shared" si="81"/>
        <v>0</v>
      </c>
      <c r="AO233" s="60">
        <f t="shared" si="73"/>
        <v>0</v>
      </c>
      <c r="AP233" s="60">
        <f t="shared" si="74"/>
        <v>0</v>
      </c>
      <c r="AQ233" s="60">
        <f t="shared" si="75"/>
        <v>0</v>
      </c>
      <c r="AR233" s="60">
        <f t="shared" si="76"/>
        <v>0</v>
      </c>
      <c r="AS233" s="60">
        <f t="shared" si="77"/>
        <v>0</v>
      </c>
      <c r="AT233" s="60">
        <f t="shared" si="78"/>
        <v>0</v>
      </c>
      <c r="AU233" s="62">
        <f t="shared" si="82"/>
        <v>0</v>
      </c>
      <c r="AV233" s="63">
        <f t="shared" si="83"/>
        <v>0</v>
      </c>
      <c r="AW233" s="63">
        <f t="shared" si="84"/>
        <v>0</v>
      </c>
      <c r="AX233" s="63">
        <f t="shared" si="85"/>
        <v>0</v>
      </c>
      <c r="AY233" s="63">
        <f t="shared" si="86"/>
        <v>0</v>
      </c>
      <c r="AZ233" s="63">
        <f t="shared" si="87"/>
        <v>0</v>
      </c>
      <c r="BA233" s="63">
        <f t="shared" si="88"/>
        <v>0</v>
      </c>
      <c r="BB233" s="64">
        <f t="shared" si="89"/>
        <v>0</v>
      </c>
      <c r="BC233" s="65">
        <f t="shared" si="79"/>
        <v>0</v>
      </c>
      <c r="BD233" s="66" t="e">
        <f>VLOOKUP(#REF!,'[2]NA JDA Product Hierarchy'!$N:$O,2,0)</f>
        <v>#REF!</v>
      </c>
      <c r="BE233" s="15" t="e">
        <f>VLOOKUP(BD233,[3]PARAMETROS!$AB:$AD,3,0)</f>
        <v>#REF!</v>
      </c>
    </row>
    <row r="234" spans="1:57" ht="12.75" customHeight="1" x14ac:dyDescent="0.2">
      <c r="A234" s="171" t="str">
        <f>I234&amp;K234</f>
        <v>J1BB12R2UJ0G6K9</v>
      </c>
      <c r="B234" s="222" t="s">
        <v>105</v>
      </c>
      <c r="C234" s="113">
        <v>44322</v>
      </c>
      <c r="D234" s="263">
        <v>44334</v>
      </c>
      <c r="E234" s="270"/>
      <c r="F234" s="161" t="s">
        <v>308</v>
      </c>
      <c r="G234" s="162" t="s">
        <v>63</v>
      </c>
      <c r="H234" s="52" t="s">
        <v>568</v>
      </c>
      <c r="I234" s="163" t="s">
        <v>569</v>
      </c>
      <c r="J234" s="163" t="s">
        <v>570</v>
      </c>
      <c r="K234" s="163" t="s">
        <v>116</v>
      </c>
      <c r="L234" s="163" t="s">
        <v>117</v>
      </c>
      <c r="M234" s="52" t="s">
        <v>573</v>
      </c>
      <c r="N234" s="52" t="s">
        <v>91</v>
      </c>
      <c r="O234" s="164">
        <v>42</v>
      </c>
      <c r="P234" s="159" t="s">
        <v>44</v>
      </c>
      <c r="Q234" s="165">
        <f>IFERROR(VLOOKUP(O234*$Q$10*$R$10,Sheet1!$A$3:$B$81,2,1),0)</f>
        <v>29000</v>
      </c>
      <c r="R234" s="166">
        <f>IFERROR(VLOOKUP(O234*$Q$11*$R$11,Sheet1!$E$3:$F$195,2),0)</f>
        <v>169</v>
      </c>
      <c r="S234" s="164">
        <f t="shared" si="93"/>
        <v>13.02</v>
      </c>
      <c r="T234" s="167">
        <f t="shared" si="91"/>
        <v>0.31</v>
      </c>
      <c r="U234" s="58">
        <v>18</v>
      </c>
      <c r="V234" s="58">
        <v>9</v>
      </c>
      <c r="W234" s="58">
        <v>9</v>
      </c>
      <c r="X234" s="58">
        <v>9</v>
      </c>
      <c r="Y234" s="58">
        <v>9</v>
      </c>
      <c r="Z234" s="58">
        <v>9</v>
      </c>
      <c r="AA234" s="58"/>
      <c r="AB234" s="58"/>
      <c r="AC234" s="58"/>
      <c r="AD234" s="39">
        <f t="shared" si="94"/>
        <v>63</v>
      </c>
      <c r="AE234" s="59">
        <f t="shared" si="66"/>
        <v>820.26</v>
      </c>
      <c r="AF234" s="60">
        <f t="shared" si="67"/>
        <v>13</v>
      </c>
      <c r="AG234" s="60">
        <f t="shared" si="68"/>
        <v>13</v>
      </c>
      <c r="AH234" s="60">
        <f t="shared" si="69"/>
        <v>13</v>
      </c>
      <c r="AI234" s="60">
        <f t="shared" si="70"/>
        <v>13</v>
      </c>
      <c r="AJ234" s="60">
        <f t="shared" si="71"/>
        <v>0</v>
      </c>
      <c r="AK234" s="60">
        <f t="shared" si="72"/>
        <v>13</v>
      </c>
      <c r="AL234" s="61">
        <f t="shared" si="90"/>
        <v>65</v>
      </c>
      <c r="AM234" s="43">
        <f t="shared" si="80"/>
        <v>0</v>
      </c>
      <c r="AN234" s="46">
        <f t="shared" si="81"/>
        <v>0</v>
      </c>
      <c r="AO234" s="60">
        <f t="shared" si="73"/>
        <v>0</v>
      </c>
      <c r="AP234" s="60">
        <f t="shared" si="74"/>
        <v>0</v>
      </c>
      <c r="AQ234" s="60">
        <f t="shared" si="75"/>
        <v>0</v>
      </c>
      <c r="AR234" s="60">
        <f t="shared" si="76"/>
        <v>0</v>
      </c>
      <c r="AS234" s="60">
        <f t="shared" si="77"/>
        <v>0</v>
      </c>
      <c r="AT234" s="60">
        <f t="shared" si="78"/>
        <v>0</v>
      </c>
      <c r="AU234" s="62">
        <f t="shared" si="82"/>
        <v>0</v>
      </c>
      <c r="AV234" s="168">
        <f t="shared" si="83"/>
        <v>13</v>
      </c>
      <c r="AW234" s="168">
        <f t="shared" si="84"/>
        <v>13</v>
      </c>
      <c r="AX234" s="168">
        <f t="shared" si="85"/>
        <v>13</v>
      </c>
      <c r="AY234" s="168">
        <f t="shared" si="86"/>
        <v>13</v>
      </c>
      <c r="AZ234" s="168">
        <f t="shared" si="87"/>
        <v>0</v>
      </c>
      <c r="BA234" s="168">
        <f t="shared" si="88"/>
        <v>13</v>
      </c>
      <c r="BB234" s="169">
        <f t="shared" si="89"/>
        <v>65</v>
      </c>
      <c r="BC234" s="170">
        <f t="shared" si="79"/>
        <v>846.3</v>
      </c>
      <c r="BD234" s="172" t="e">
        <f>VLOOKUP(#REF!,'[2]NA JDA Product Hierarchy'!$N:$O,2,0)</f>
        <v>#REF!</v>
      </c>
      <c r="BE234" s="173" t="e">
        <f>VLOOKUP(BD234,[3]PARAMETROS!$AB:$AD,3,0)</f>
        <v>#REF!</v>
      </c>
    </row>
    <row r="235" spans="1:57" s="15" customFormat="1" ht="12.75" hidden="1" customHeight="1" x14ac:dyDescent="0.2">
      <c r="A235" s="47" t="str">
        <f t="shared" si="92"/>
        <v>J1BB14WE0L0GENTLE MAUVE</v>
      </c>
      <c r="B235" s="111" t="s">
        <v>105</v>
      </c>
      <c r="C235" s="113">
        <v>44322</v>
      </c>
      <c r="D235" s="113"/>
      <c r="E235" s="50"/>
      <c r="F235" s="106" t="s">
        <v>118</v>
      </c>
      <c r="G235" s="51" t="s">
        <v>63</v>
      </c>
      <c r="H235" s="52" t="s">
        <v>555</v>
      </c>
      <c r="I235" s="53" t="s">
        <v>576</v>
      </c>
      <c r="J235" s="53" t="s">
        <v>577</v>
      </c>
      <c r="K235" s="53" t="s">
        <v>578</v>
      </c>
      <c r="L235" s="53" t="s">
        <v>579</v>
      </c>
      <c r="M235" s="52" t="s">
        <v>580</v>
      </c>
      <c r="N235" s="52" t="s">
        <v>91</v>
      </c>
      <c r="O235" s="54"/>
      <c r="P235" s="52" t="s">
        <v>2011</v>
      </c>
      <c r="Q235" s="55">
        <f>IFERROR(VLOOKUP(O235*$Q$10*$R$10,Sheet1!$A$3:$B$81,2,1),0)</f>
        <v>0</v>
      </c>
      <c r="R235" s="56">
        <f>IFERROR(VLOOKUP(O235*$Q$11*$R$11,Sheet1!$E$3:$F$195,2),0)</f>
        <v>0</v>
      </c>
      <c r="S235" s="54">
        <f t="shared" si="93"/>
        <v>0</v>
      </c>
      <c r="T235" s="114" t="e">
        <f t="shared" si="91"/>
        <v>#DIV/0!</v>
      </c>
      <c r="U235" s="143"/>
      <c r="V235" s="143"/>
      <c r="W235" s="143"/>
      <c r="X235" s="143"/>
      <c r="Y235" s="143"/>
      <c r="Z235" s="143"/>
      <c r="AA235" s="143"/>
      <c r="AB235" s="143"/>
      <c r="AC235" s="143"/>
      <c r="AD235" s="141">
        <f t="shared" si="94"/>
        <v>0</v>
      </c>
      <c r="AE235" s="141">
        <f t="shared" si="66"/>
        <v>0</v>
      </c>
      <c r="AF235" s="60">
        <f t="shared" si="67"/>
        <v>0</v>
      </c>
      <c r="AG235" s="60">
        <f t="shared" si="68"/>
        <v>0</v>
      </c>
      <c r="AH235" s="60">
        <f t="shared" si="69"/>
        <v>0</v>
      </c>
      <c r="AI235" s="60">
        <f t="shared" si="70"/>
        <v>0</v>
      </c>
      <c r="AJ235" s="60">
        <f t="shared" si="71"/>
        <v>0</v>
      </c>
      <c r="AK235" s="60">
        <f t="shared" si="72"/>
        <v>0</v>
      </c>
      <c r="AL235" s="61">
        <f t="shared" si="90"/>
        <v>0</v>
      </c>
      <c r="AM235" s="43">
        <f t="shared" si="80"/>
        <v>0</v>
      </c>
      <c r="AN235" s="46">
        <f t="shared" si="81"/>
        <v>0</v>
      </c>
      <c r="AO235" s="60">
        <f t="shared" si="73"/>
        <v>0</v>
      </c>
      <c r="AP235" s="60">
        <f t="shared" si="74"/>
        <v>0</v>
      </c>
      <c r="AQ235" s="60">
        <f t="shared" si="75"/>
        <v>0</v>
      </c>
      <c r="AR235" s="60">
        <f t="shared" si="76"/>
        <v>0</v>
      </c>
      <c r="AS235" s="60">
        <f t="shared" si="77"/>
        <v>0</v>
      </c>
      <c r="AT235" s="60">
        <f t="shared" si="78"/>
        <v>0</v>
      </c>
      <c r="AU235" s="62">
        <f t="shared" si="82"/>
        <v>0</v>
      </c>
      <c r="AV235" s="63">
        <f t="shared" si="83"/>
        <v>0</v>
      </c>
      <c r="AW235" s="63">
        <f t="shared" si="84"/>
        <v>0</v>
      </c>
      <c r="AX235" s="63">
        <f t="shared" si="85"/>
        <v>0</v>
      </c>
      <c r="AY235" s="63">
        <f t="shared" si="86"/>
        <v>0</v>
      </c>
      <c r="AZ235" s="63">
        <f t="shared" si="87"/>
        <v>0</v>
      </c>
      <c r="BA235" s="63">
        <f t="shared" si="88"/>
        <v>0</v>
      </c>
      <c r="BB235" s="64">
        <f t="shared" si="89"/>
        <v>0</v>
      </c>
      <c r="BC235" s="65">
        <f t="shared" si="79"/>
        <v>0</v>
      </c>
      <c r="BD235" s="66" t="e">
        <f>VLOOKUP(#REF!,'[2]NA JDA Product Hierarchy'!$N:$O,2,0)</f>
        <v>#REF!</v>
      </c>
      <c r="BE235" s="15" t="e">
        <f>VLOOKUP(BD235,[3]PARAMETROS!$AB:$AD,3,0)</f>
        <v>#REF!</v>
      </c>
    </row>
    <row r="236" spans="1:57" s="15" customFormat="1" ht="12.75" hidden="1" customHeight="1" x14ac:dyDescent="0.2">
      <c r="A236" s="47" t="str">
        <f t="shared" si="92"/>
        <v>J1BB14WE0L0LIGHT MATCHA</v>
      </c>
      <c r="B236" s="111" t="s">
        <v>105</v>
      </c>
      <c r="C236" s="113">
        <v>44322</v>
      </c>
      <c r="D236" s="113"/>
      <c r="E236" s="50"/>
      <c r="F236" s="106" t="s">
        <v>118</v>
      </c>
      <c r="G236" s="51" t="s">
        <v>63</v>
      </c>
      <c r="H236" s="52" t="s">
        <v>555</v>
      </c>
      <c r="I236" s="53" t="s">
        <v>576</v>
      </c>
      <c r="J236" s="53" t="s">
        <v>577</v>
      </c>
      <c r="K236" s="53" t="s">
        <v>211</v>
      </c>
      <c r="L236" s="53" t="s">
        <v>212</v>
      </c>
      <c r="M236" s="52" t="s">
        <v>580</v>
      </c>
      <c r="N236" s="52" t="s">
        <v>91</v>
      </c>
      <c r="O236" s="54"/>
      <c r="P236" s="52" t="s">
        <v>2011</v>
      </c>
      <c r="Q236" s="55">
        <f>IFERROR(VLOOKUP(O236*$Q$10*$R$10,Sheet1!$A$3:$B$81,2,1),0)</f>
        <v>0</v>
      </c>
      <c r="R236" s="56">
        <f>IFERROR(VLOOKUP(O236*$Q$11*$R$11,Sheet1!$E$3:$F$195,2),0)</f>
        <v>0</v>
      </c>
      <c r="S236" s="54">
        <f t="shared" si="93"/>
        <v>0</v>
      </c>
      <c r="T236" s="114" t="e">
        <f t="shared" si="91"/>
        <v>#DIV/0!</v>
      </c>
      <c r="U236" s="143"/>
      <c r="V236" s="143"/>
      <c r="W236" s="143"/>
      <c r="X236" s="143"/>
      <c r="Y236" s="143"/>
      <c r="Z236" s="143"/>
      <c r="AA236" s="143"/>
      <c r="AB236" s="143"/>
      <c r="AC236" s="143"/>
      <c r="AD236" s="141">
        <f t="shared" si="94"/>
        <v>0</v>
      </c>
      <c r="AE236" s="141">
        <f t="shared" si="66"/>
        <v>0</v>
      </c>
      <c r="AF236" s="60">
        <f t="shared" si="67"/>
        <v>0</v>
      </c>
      <c r="AG236" s="60">
        <f t="shared" si="68"/>
        <v>0</v>
      </c>
      <c r="AH236" s="60">
        <f t="shared" si="69"/>
        <v>0</v>
      </c>
      <c r="AI236" s="60">
        <f t="shared" si="70"/>
        <v>0</v>
      </c>
      <c r="AJ236" s="60">
        <f t="shared" si="71"/>
        <v>0</v>
      </c>
      <c r="AK236" s="60">
        <f t="shared" si="72"/>
        <v>0</v>
      </c>
      <c r="AL236" s="61">
        <f t="shared" si="90"/>
        <v>0</v>
      </c>
      <c r="AM236" s="43">
        <f t="shared" si="80"/>
        <v>0</v>
      </c>
      <c r="AN236" s="46">
        <f t="shared" si="81"/>
        <v>0</v>
      </c>
      <c r="AO236" s="60">
        <f t="shared" si="73"/>
        <v>0</v>
      </c>
      <c r="AP236" s="60">
        <f t="shared" si="74"/>
        <v>0</v>
      </c>
      <c r="AQ236" s="60">
        <f t="shared" si="75"/>
        <v>0</v>
      </c>
      <c r="AR236" s="60">
        <f t="shared" si="76"/>
        <v>0</v>
      </c>
      <c r="AS236" s="60">
        <f t="shared" si="77"/>
        <v>0</v>
      </c>
      <c r="AT236" s="60">
        <f t="shared" si="78"/>
        <v>0</v>
      </c>
      <c r="AU236" s="62">
        <f t="shared" si="82"/>
        <v>0</v>
      </c>
      <c r="AV236" s="63">
        <f t="shared" si="83"/>
        <v>0</v>
      </c>
      <c r="AW236" s="63">
        <f t="shared" si="84"/>
        <v>0</v>
      </c>
      <c r="AX236" s="63">
        <f t="shared" si="85"/>
        <v>0</v>
      </c>
      <c r="AY236" s="63">
        <f t="shared" si="86"/>
        <v>0</v>
      </c>
      <c r="AZ236" s="63">
        <f t="shared" si="87"/>
        <v>0</v>
      </c>
      <c r="BA236" s="63">
        <f t="shared" si="88"/>
        <v>0</v>
      </c>
      <c r="BB236" s="64">
        <f t="shared" si="89"/>
        <v>0</v>
      </c>
      <c r="BC236" s="65">
        <f t="shared" si="79"/>
        <v>0</v>
      </c>
      <c r="BD236" s="66" t="e">
        <f>VLOOKUP(#REF!,'[2]NA JDA Product Hierarchy'!$N:$O,2,0)</f>
        <v>#REF!</v>
      </c>
      <c r="BE236" s="15" t="e">
        <f>VLOOKUP(BD236,[3]PARAMETROS!$AB:$AD,3,0)</f>
        <v>#REF!</v>
      </c>
    </row>
    <row r="237" spans="1:57" s="15" customFormat="1" ht="12.75" hidden="1" customHeight="1" x14ac:dyDescent="0.2">
      <c r="A237" s="47" t="str">
        <f t="shared" si="92"/>
        <v>J1BB14WE0L0GREY PEARL</v>
      </c>
      <c r="B237" s="111" t="s">
        <v>105</v>
      </c>
      <c r="C237" s="113">
        <v>44322</v>
      </c>
      <c r="D237" s="113"/>
      <c r="E237" s="50"/>
      <c r="F237" s="106" t="s">
        <v>118</v>
      </c>
      <c r="G237" s="51" t="s">
        <v>63</v>
      </c>
      <c r="H237" s="52" t="s">
        <v>555</v>
      </c>
      <c r="I237" s="53" t="s">
        <v>576</v>
      </c>
      <c r="J237" s="53" t="s">
        <v>577</v>
      </c>
      <c r="K237" s="53" t="s">
        <v>581</v>
      </c>
      <c r="L237" s="53" t="s">
        <v>582</v>
      </c>
      <c r="M237" s="52" t="s">
        <v>580</v>
      </c>
      <c r="N237" s="52" t="s">
        <v>91</v>
      </c>
      <c r="O237" s="54"/>
      <c r="P237" s="52" t="s">
        <v>2011</v>
      </c>
      <c r="Q237" s="55">
        <f>IFERROR(VLOOKUP(O237*$Q$10*$R$10,Sheet1!$A$3:$B$81,2,1),0)</f>
        <v>0</v>
      </c>
      <c r="R237" s="56">
        <f>IFERROR(VLOOKUP(O237*$Q$11*$R$11,Sheet1!$E$3:$F$195,2),0)</f>
        <v>0</v>
      </c>
      <c r="S237" s="54">
        <f t="shared" si="93"/>
        <v>0</v>
      </c>
      <c r="T237" s="114" t="e">
        <f t="shared" si="91"/>
        <v>#DIV/0!</v>
      </c>
      <c r="U237" s="143"/>
      <c r="V237" s="143"/>
      <c r="W237" s="143"/>
      <c r="X237" s="143"/>
      <c r="Y237" s="143"/>
      <c r="Z237" s="143"/>
      <c r="AA237" s="143"/>
      <c r="AB237" s="143"/>
      <c r="AC237" s="143"/>
      <c r="AD237" s="141">
        <f t="shared" si="94"/>
        <v>0</v>
      </c>
      <c r="AE237" s="141">
        <f t="shared" si="66"/>
        <v>0</v>
      </c>
      <c r="AF237" s="60">
        <f t="shared" si="67"/>
        <v>0</v>
      </c>
      <c r="AG237" s="60">
        <f t="shared" si="68"/>
        <v>0</v>
      </c>
      <c r="AH237" s="60">
        <f t="shared" si="69"/>
        <v>0</v>
      </c>
      <c r="AI237" s="60">
        <f t="shared" si="70"/>
        <v>0</v>
      </c>
      <c r="AJ237" s="60">
        <f t="shared" si="71"/>
        <v>0</v>
      </c>
      <c r="AK237" s="60">
        <f t="shared" si="72"/>
        <v>0</v>
      </c>
      <c r="AL237" s="61">
        <f t="shared" si="90"/>
        <v>0</v>
      </c>
      <c r="AM237" s="43">
        <f t="shared" si="80"/>
        <v>0</v>
      </c>
      <c r="AN237" s="46">
        <f t="shared" si="81"/>
        <v>0</v>
      </c>
      <c r="AO237" s="60">
        <f t="shared" si="73"/>
        <v>0</v>
      </c>
      <c r="AP237" s="60">
        <f t="shared" si="74"/>
        <v>0</v>
      </c>
      <c r="AQ237" s="60">
        <f t="shared" si="75"/>
        <v>0</v>
      </c>
      <c r="AR237" s="60">
        <f t="shared" si="76"/>
        <v>0</v>
      </c>
      <c r="AS237" s="60">
        <f t="shared" si="77"/>
        <v>0</v>
      </c>
      <c r="AT237" s="60">
        <f t="shared" si="78"/>
        <v>0</v>
      </c>
      <c r="AU237" s="62">
        <f t="shared" si="82"/>
        <v>0</v>
      </c>
      <c r="AV237" s="63">
        <f t="shared" si="83"/>
        <v>0</v>
      </c>
      <c r="AW237" s="63">
        <f t="shared" si="84"/>
        <v>0</v>
      </c>
      <c r="AX237" s="63">
        <f t="shared" si="85"/>
        <v>0</v>
      </c>
      <c r="AY237" s="63">
        <f t="shared" si="86"/>
        <v>0</v>
      </c>
      <c r="AZ237" s="63">
        <f t="shared" si="87"/>
        <v>0</v>
      </c>
      <c r="BA237" s="63">
        <f t="shared" si="88"/>
        <v>0</v>
      </c>
      <c r="BB237" s="64">
        <f t="shared" si="89"/>
        <v>0</v>
      </c>
      <c r="BC237" s="65">
        <f t="shared" si="79"/>
        <v>0</v>
      </c>
      <c r="BD237" s="66" t="e">
        <f>VLOOKUP(#REF!,'[2]NA JDA Product Hierarchy'!$N:$O,2,0)</f>
        <v>#REF!</v>
      </c>
      <c r="BE237" s="15" t="e">
        <f>VLOOKUP(BD237,[3]PARAMETROS!$AB:$AD,3,0)</f>
        <v>#REF!</v>
      </c>
    </row>
    <row r="238" spans="1:57" s="15" customFormat="1" ht="12.75" hidden="1" customHeight="1" x14ac:dyDescent="0.2">
      <c r="A238" s="47" t="str">
        <f t="shared" si="92"/>
        <v>J1BB18WE0L0GENTLE MAUVE</v>
      </c>
      <c r="B238" s="111" t="s">
        <v>105</v>
      </c>
      <c r="C238" s="113">
        <v>44322</v>
      </c>
      <c r="D238" s="113"/>
      <c r="E238" s="50"/>
      <c r="F238" s="106" t="s">
        <v>118</v>
      </c>
      <c r="G238" s="51" t="s">
        <v>63</v>
      </c>
      <c r="H238" s="52" t="s">
        <v>555</v>
      </c>
      <c r="I238" s="53" t="s">
        <v>583</v>
      </c>
      <c r="J238" s="53" t="s">
        <v>584</v>
      </c>
      <c r="K238" s="53" t="s">
        <v>578</v>
      </c>
      <c r="L238" s="53" t="s">
        <v>579</v>
      </c>
      <c r="M238" s="52" t="s">
        <v>580</v>
      </c>
      <c r="N238" s="52" t="s">
        <v>91</v>
      </c>
      <c r="O238" s="54">
        <v>49</v>
      </c>
      <c r="P238" s="52" t="s">
        <v>2011</v>
      </c>
      <c r="Q238" s="55">
        <f>IFERROR(VLOOKUP(O238*$Q$10*$R$10,Sheet1!$A$3:$B$81,2,1),0)</f>
        <v>39000</v>
      </c>
      <c r="R238" s="56">
        <f>IFERROR(VLOOKUP(O238*$Q$11*$R$11,Sheet1!$E$3:$F$195,2),0)</f>
        <v>199</v>
      </c>
      <c r="S238" s="54">
        <f t="shared" si="93"/>
        <v>15.19</v>
      </c>
      <c r="T238" s="114">
        <f t="shared" si="91"/>
        <v>0.31</v>
      </c>
      <c r="U238" s="58"/>
      <c r="V238" s="58"/>
      <c r="W238" s="58"/>
      <c r="X238" s="58"/>
      <c r="Y238" s="58"/>
      <c r="Z238" s="58"/>
      <c r="AA238" s="58"/>
      <c r="AB238" s="58"/>
      <c r="AC238" s="58"/>
      <c r="AD238" s="39">
        <f t="shared" si="94"/>
        <v>0</v>
      </c>
      <c r="AE238" s="59">
        <f t="shared" si="66"/>
        <v>0</v>
      </c>
      <c r="AF238" s="60">
        <f t="shared" si="67"/>
        <v>0</v>
      </c>
      <c r="AG238" s="60">
        <f t="shared" si="68"/>
        <v>0</v>
      </c>
      <c r="AH238" s="60">
        <f t="shared" si="69"/>
        <v>0</v>
      </c>
      <c r="AI238" s="60">
        <f t="shared" si="70"/>
        <v>0</v>
      </c>
      <c r="AJ238" s="60">
        <f t="shared" si="71"/>
        <v>0</v>
      </c>
      <c r="AK238" s="60">
        <f t="shared" si="72"/>
        <v>0</v>
      </c>
      <c r="AL238" s="61">
        <f t="shared" si="90"/>
        <v>0</v>
      </c>
      <c r="AM238" s="43">
        <f t="shared" si="80"/>
        <v>0</v>
      </c>
      <c r="AN238" s="46">
        <f t="shared" si="81"/>
        <v>0</v>
      </c>
      <c r="AO238" s="60">
        <f t="shared" si="73"/>
        <v>0</v>
      </c>
      <c r="AP238" s="60">
        <f t="shared" si="74"/>
        <v>0</v>
      </c>
      <c r="AQ238" s="60">
        <f t="shared" si="75"/>
        <v>0</v>
      </c>
      <c r="AR238" s="60">
        <f t="shared" si="76"/>
        <v>0</v>
      </c>
      <c r="AS238" s="60">
        <f t="shared" si="77"/>
        <v>0</v>
      </c>
      <c r="AT238" s="60">
        <f t="shared" si="78"/>
        <v>0</v>
      </c>
      <c r="AU238" s="62">
        <f t="shared" si="82"/>
        <v>0</v>
      </c>
      <c r="AV238" s="63">
        <f t="shared" si="83"/>
        <v>0</v>
      </c>
      <c r="AW238" s="63">
        <f t="shared" si="84"/>
        <v>0</v>
      </c>
      <c r="AX238" s="63">
        <f t="shared" si="85"/>
        <v>0</v>
      </c>
      <c r="AY238" s="63">
        <f t="shared" si="86"/>
        <v>0</v>
      </c>
      <c r="AZ238" s="63">
        <f t="shared" si="87"/>
        <v>0</v>
      </c>
      <c r="BA238" s="63">
        <f t="shared" si="88"/>
        <v>0</v>
      </c>
      <c r="BB238" s="64">
        <f t="shared" si="89"/>
        <v>0</v>
      </c>
      <c r="BC238" s="65">
        <f t="shared" si="79"/>
        <v>0</v>
      </c>
      <c r="BD238" s="66" t="e">
        <f>VLOOKUP(#REF!,'[2]NA JDA Product Hierarchy'!$N:$O,2,0)</f>
        <v>#REF!</v>
      </c>
      <c r="BE238" s="15" t="e">
        <f>VLOOKUP(BD238,[3]PARAMETROS!$AB:$AD,3,0)</f>
        <v>#REF!</v>
      </c>
    </row>
    <row r="239" spans="1:57" s="15" customFormat="1" ht="12.75" hidden="1" customHeight="1" x14ac:dyDescent="0.2">
      <c r="A239" s="47" t="str">
        <f t="shared" si="92"/>
        <v>J1BB18WE0L0GREY PEARL</v>
      </c>
      <c r="B239" s="111" t="s">
        <v>105</v>
      </c>
      <c r="C239" s="113">
        <v>44322</v>
      </c>
      <c r="D239" s="113"/>
      <c r="E239" s="50"/>
      <c r="F239" s="106" t="s">
        <v>118</v>
      </c>
      <c r="G239" s="51" t="s">
        <v>63</v>
      </c>
      <c r="H239" s="52" t="s">
        <v>555</v>
      </c>
      <c r="I239" s="53" t="s">
        <v>583</v>
      </c>
      <c r="J239" s="53" t="s">
        <v>584</v>
      </c>
      <c r="K239" s="53" t="s">
        <v>581</v>
      </c>
      <c r="L239" s="53" t="s">
        <v>582</v>
      </c>
      <c r="M239" s="52" t="s">
        <v>580</v>
      </c>
      <c r="N239" s="52" t="s">
        <v>91</v>
      </c>
      <c r="O239" s="54">
        <v>49</v>
      </c>
      <c r="P239" s="52" t="s">
        <v>2011</v>
      </c>
      <c r="Q239" s="55">
        <f>IFERROR(VLOOKUP(O239*$Q$10*$R$10,Sheet1!$A$3:$B$81,2,1),0)</f>
        <v>39000</v>
      </c>
      <c r="R239" s="56">
        <f>IFERROR(VLOOKUP(O239*$Q$11*$R$11,Sheet1!$E$3:$F$195,2),0)</f>
        <v>199</v>
      </c>
      <c r="S239" s="54">
        <f t="shared" si="93"/>
        <v>15.19</v>
      </c>
      <c r="T239" s="114">
        <f t="shared" si="91"/>
        <v>0.31</v>
      </c>
      <c r="U239" s="58"/>
      <c r="V239" s="58"/>
      <c r="W239" s="58"/>
      <c r="X239" s="58"/>
      <c r="Y239" s="58"/>
      <c r="Z239" s="58"/>
      <c r="AA239" s="58"/>
      <c r="AB239" s="58"/>
      <c r="AC239" s="58"/>
      <c r="AD239" s="39">
        <f t="shared" si="94"/>
        <v>0</v>
      </c>
      <c r="AE239" s="59">
        <f t="shared" si="66"/>
        <v>0</v>
      </c>
      <c r="AF239" s="60">
        <f t="shared" si="67"/>
        <v>0</v>
      </c>
      <c r="AG239" s="60">
        <f t="shared" si="68"/>
        <v>0</v>
      </c>
      <c r="AH239" s="60">
        <f t="shared" si="69"/>
        <v>0</v>
      </c>
      <c r="AI239" s="60">
        <f t="shared" si="70"/>
        <v>0</v>
      </c>
      <c r="AJ239" s="60">
        <f t="shared" si="71"/>
        <v>0</v>
      </c>
      <c r="AK239" s="60">
        <f t="shared" si="72"/>
        <v>0</v>
      </c>
      <c r="AL239" s="61">
        <f t="shared" si="90"/>
        <v>0</v>
      </c>
      <c r="AM239" s="43">
        <f t="shared" si="80"/>
        <v>0</v>
      </c>
      <c r="AN239" s="46">
        <f t="shared" si="81"/>
        <v>0</v>
      </c>
      <c r="AO239" s="60">
        <f t="shared" si="73"/>
        <v>0</v>
      </c>
      <c r="AP239" s="60">
        <f t="shared" si="74"/>
        <v>0</v>
      </c>
      <c r="AQ239" s="60">
        <f t="shared" si="75"/>
        <v>0</v>
      </c>
      <c r="AR239" s="60">
        <f t="shared" si="76"/>
        <v>0</v>
      </c>
      <c r="AS239" s="60">
        <f t="shared" si="77"/>
        <v>0</v>
      </c>
      <c r="AT239" s="60">
        <f t="shared" si="78"/>
        <v>0</v>
      </c>
      <c r="AU239" s="62">
        <f t="shared" si="82"/>
        <v>0</v>
      </c>
      <c r="AV239" s="63">
        <f t="shared" si="83"/>
        <v>0</v>
      </c>
      <c r="AW239" s="63">
        <f t="shared" si="84"/>
        <v>0</v>
      </c>
      <c r="AX239" s="63">
        <f t="shared" si="85"/>
        <v>0</v>
      </c>
      <c r="AY239" s="63">
        <f t="shared" si="86"/>
        <v>0</v>
      </c>
      <c r="AZ239" s="63">
        <f t="shared" si="87"/>
        <v>0</v>
      </c>
      <c r="BA239" s="63">
        <f t="shared" si="88"/>
        <v>0</v>
      </c>
      <c r="BB239" s="64">
        <f t="shared" si="89"/>
        <v>0</v>
      </c>
      <c r="BC239" s="65">
        <f t="shared" si="79"/>
        <v>0</v>
      </c>
      <c r="BD239" s="66" t="e">
        <f>VLOOKUP(#REF!,'[2]NA JDA Product Hierarchy'!$N:$O,2,0)</f>
        <v>#REF!</v>
      </c>
      <c r="BE239" s="15" t="e">
        <f>VLOOKUP(BD239,[3]PARAMETROS!$AB:$AD,3,0)</f>
        <v>#REF!</v>
      </c>
    </row>
    <row r="240" spans="1:57" s="15" customFormat="1" ht="12.75" hidden="1" customHeight="1" x14ac:dyDescent="0.2">
      <c r="A240" s="47" t="str">
        <f t="shared" si="92"/>
        <v>J1BB18WE0L0LIGHT MATCHA</v>
      </c>
      <c r="B240" s="111" t="s">
        <v>105</v>
      </c>
      <c r="C240" s="113">
        <v>44322</v>
      </c>
      <c r="D240" s="113"/>
      <c r="E240" s="50"/>
      <c r="F240" s="106" t="s">
        <v>118</v>
      </c>
      <c r="G240" s="51" t="s">
        <v>63</v>
      </c>
      <c r="H240" s="52" t="s">
        <v>555</v>
      </c>
      <c r="I240" s="53" t="s">
        <v>583</v>
      </c>
      <c r="J240" s="53" t="s">
        <v>584</v>
      </c>
      <c r="K240" s="53" t="s">
        <v>211</v>
      </c>
      <c r="L240" s="53" t="s">
        <v>212</v>
      </c>
      <c r="M240" s="52" t="s">
        <v>580</v>
      </c>
      <c r="N240" s="52" t="s">
        <v>91</v>
      </c>
      <c r="O240" s="54">
        <v>49</v>
      </c>
      <c r="P240" s="52" t="s">
        <v>2011</v>
      </c>
      <c r="Q240" s="55">
        <f>IFERROR(VLOOKUP(O240*$Q$10*$R$10,Sheet1!$A$3:$B$81,2,1),0)</f>
        <v>39000</v>
      </c>
      <c r="R240" s="56">
        <f>IFERROR(VLOOKUP(O240*$Q$11*$R$11,Sheet1!$E$3:$F$195,2),0)</f>
        <v>199</v>
      </c>
      <c r="S240" s="54">
        <f t="shared" si="93"/>
        <v>15.19</v>
      </c>
      <c r="T240" s="114">
        <f t="shared" si="91"/>
        <v>0.31</v>
      </c>
      <c r="U240" s="58"/>
      <c r="V240" s="58"/>
      <c r="W240" s="58"/>
      <c r="X240" s="58"/>
      <c r="Y240" s="58"/>
      <c r="Z240" s="58"/>
      <c r="AA240" s="58"/>
      <c r="AB240" s="58"/>
      <c r="AC240" s="58"/>
      <c r="AD240" s="39">
        <f t="shared" si="94"/>
        <v>0</v>
      </c>
      <c r="AE240" s="59">
        <f t="shared" si="66"/>
        <v>0</v>
      </c>
      <c r="AF240" s="60">
        <f t="shared" si="67"/>
        <v>0</v>
      </c>
      <c r="AG240" s="60">
        <f t="shared" si="68"/>
        <v>0</v>
      </c>
      <c r="AH240" s="60">
        <f t="shared" si="69"/>
        <v>0</v>
      </c>
      <c r="AI240" s="60">
        <f t="shared" si="70"/>
        <v>0</v>
      </c>
      <c r="AJ240" s="60">
        <f t="shared" si="71"/>
        <v>0</v>
      </c>
      <c r="AK240" s="60">
        <f t="shared" si="72"/>
        <v>0</v>
      </c>
      <c r="AL240" s="61">
        <f t="shared" si="90"/>
        <v>0</v>
      </c>
      <c r="AM240" s="43">
        <f t="shared" si="80"/>
        <v>0</v>
      </c>
      <c r="AN240" s="46">
        <f t="shared" si="81"/>
        <v>0</v>
      </c>
      <c r="AO240" s="60">
        <f t="shared" si="73"/>
        <v>0</v>
      </c>
      <c r="AP240" s="60">
        <f t="shared" si="74"/>
        <v>0</v>
      </c>
      <c r="AQ240" s="60">
        <f t="shared" si="75"/>
        <v>0</v>
      </c>
      <c r="AR240" s="60">
        <f t="shared" si="76"/>
        <v>0</v>
      </c>
      <c r="AS240" s="60">
        <f t="shared" si="77"/>
        <v>0</v>
      </c>
      <c r="AT240" s="60">
        <f t="shared" si="78"/>
        <v>0</v>
      </c>
      <c r="AU240" s="62">
        <f t="shared" si="82"/>
        <v>0</v>
      </c>
      <c r="AV240" s="63">
        <f t="shared" si="83"/>
        <v>0</v>
      </c>
      <c r="AW240" s="63">
        <f t="shared" si="84"/>
        <v>0</v>
      </c>
      <c r="AX240" s="63">
        <f t="shared" si="85"/>
        <v>0</v>
      </c>
      <c r="AY240" s="63">
        <f t="shared" si="86"/>
        <v>0</v>
      </c>
      <c r="AZ240" s="63">
        <f t="shared" si="87"/>
        <v>0</v>
      </c>
      <c r="BA240" s="63">
        <f t="shared" si="88"/>
        <v>0</v>
      </c>
      <c r="BB240" s="64">
        <f t="shared" si="89"/>
        <v>0</v>
      </c>
      <c r="BC240" s="65">
        <f t="shared" si="79"/>
        <v>0</v>
      </c>
      <c r="BD240" s="66" t="e">
        <f>VLOOKUP(#REF!,'[2]NA JDA Product Hierarchy'!$N:$O,2,0)</f>
        <v>#REF!</v>
      </c>
      <c r="BE240" s="15" t="e">
        <f>VLOOKUP(BD240,[3]PARAMETROS!$AB:$AD,3,0)</f>
        <v>#REF!</v>
      </c>
    </row>
    <row r="241" spans="1:57" s="15" customFormat="1" ht="12.75" hidden="1" customHeight="1" x14ac:dyDescent="0.2">
      <c r="A241" s="47" t="str">
        <f t="shared" si="92"/>
        <v>J1BH04WE5D0GENTLE MAUVE</v>
      </c>
      <c r="B241" s="111" t="s">
        <v>105</v>
      </c>
      <c r="C241" s="113">
        <v>44322</v>
      </c>
      <c r="D241" s="113"/>
      <c r="E241" s="50"/>
      <c r="F241" s="106" t="s">
        <v>118</v>
      </c>
      <c r="G241" s="51" t="s">
        <v>63</v>
      </c>
      <c r="H241" s="52" t="s">
        <v>585</v>
      </c>
      <c r="I241" s="53" t="s">
        <v>586</v>
      </c>
      <c r="J241" s="53" t="s">
        <v>587</v>
      </c>
      <c r="K241" s="53" t="s">
        <v>578</v>
      </c>
      <c r="L241" s="53" t="s">
        <v>579</v>
      </c>
      <c r="M241" s="52" t="s">
        <v>588</v>
      </c>
      <c r="N241" s="52" t="s">
        <v>91</v>
      </c>
      <c r="O241" s="54">
        <v>46</v>
      </c>
      <c r="P241" s="52" t="s">
        <v>2011</v>
      </c>
      <c r="Q241" s="55">
        <f>IFERROR(VLOOKUP(O241*$Q$10*$R$10,Sheet1!$A$3:$B$81,2,1),0)</f>
        <v>39000</v>
      </c>
      <c r="R241" s="56">
        <f>IFERROR(VLOOKUP(O241*$Q$11*$R$11,Sheet1!$E$3:$F$195,2),0)</f>
        <v>189</v>
      </c>
      <c r="S241" s="54">
        <f t="shared" si="93"/>
        <v>14.26</v>
      </c>
      <c r="T241" s="114">
        <f t="shared" si="91"/>
        <v>0.31</v>
      </c>
      <c r="U241" s="58"/>
      <c r="V241" s="58"/>
      <c r="W241" s="58"/>
      <c r="X241" s="58"/>
      <c r="Y241" s="58"/>
      <c r="Z241" s="58"/>
      <c r="AA241" s="58"/>
      <c r="AB241" s="58"/>
      <c r="AC241" s="58"/>
      <c r="AD241" s="39">
        <f t="shared" si="94"/>
        <v>0</v>
      </c>
      <c r="AE241" s="59">
        <f t="shared" si="66"/>
        <v>0</v>
      </c>
      <c r="AF241" s="60">
        <f t="shared" si="67"/>
        <v>0</v>
      </c>
      <c r="AG241" s="60">
        <f t="shared" si="68"/>
        <v>0</v>
      </c>
      <c r="AH241" s="60">
        <f t="shared" si="69"/>
        <v>0</v>
      </c>
      <c r="AI241" s="60">
        <f t="shared" si="70"/>
        <v>0</v>
      </c>
      <c r="AJ241" s="60">
        <f t="shared" si="71"/>
        <v>0</v>
      </c>
      <c r="AK241" s="60">
        <f t="shared" si="72"/>
        <v>0</v>
      </c>
      <c r="AL241" s="61">
        <f t="shared" si="90"/>
        <v>0</v>
      </c>
      <c r="AM241" s="43">
        <f t="shared" si="80"/>
        <v>0</v>
      </c>
      <c r="AN241" s="46">
        <f t="shared" si="81"/>
        <v>0</v>
      </c>
      <c r="AO241" s="60">
        <f t="shared" si="73"/>
        <v>0</v>
      </c>
      <c r="AP241" s="60">
        <f t="shared" si="74"/>
        <v>0</v>
      </c>
      <c r="AQ241" s="60">
        <f t="shared" si="75"/>
        <v>0</v>
      </c>
      <c r="AR241" s="60">
        <f t="shared" si="76"/>
        <v>0</v>
      </c>
      <c r="AS241" s="60">
        <f t="shared" si="77"/>
        <v>0</v>
      </c>
      <c r="AT241" s="60">
        <f t="shared" si="78"/>
        <v>0</v>
      </c>
      <c r="AU241" s="62">
        <f t="shared" si="82"/>
        <v>0</v>
      </c>
      <c r="AV241" s="63">
        <f t="shared" si="83"/>
        <v>0</v>
      </c>
      <c r="AW241" s="63">
        <f t="shared" si="84"/>
        <v>0</v>
      </c>
      <c r="AX241" s="63">
        <f t="shared" si="85"/>
        <v>0</v>
      </c>
      <c r="AY241" s="63">
        <f t="shared" si="86"/>
        <v>0</v>
      </c>
      <c r="AZ241" s="63">
        <f t="shared" si="87"/>
        <v>0</v>
      </c>
      <c r="BA241" s="63">
        <f t="shared" si="88"/>
        <v>0</v>
      </c>
      <c r="BB241" s="64">
        <f t="shared" si="89"/>
        <v>0</v>
      </c>
      <c r="BC241" s="65">
        <f t="shared" si="79"/>
        <v>0</v>
      </c>
      <c r="BD241" s="66" t="e">
        <f>VLOOKUP(#REF!,'[2]NA JDA Product Hierarchy'!$N:$O,2,0)</f>
        <v>#REF!</v>
      </c>
      <c r="BE241" s="15" t="e">
        <f>VLOOKUP(BD241,[3]PARAMETROS!$AB:$AD,3,0)</f>
        <v>#REF!</v>
      </c>
    </row>
    <row r="242" spans="1:57" s="15" customFormat="1" ht="12.75" hidden="1" customHeight="1" x14ac:dyDescent="0.2">
      <c r="A242" s="47" t="str">
        <f t="shared" si="92"/>
        <v>J1BH04WE5D0GREY PEARL</v>
      </c>
      <c r="B242" s="111" t="s">
        <v>105</v>
      </c>
      <c r="C242" s="113">
        <v>44322</v>
      </c>
      <c r="D242" s="113"/>
      <c r="E242" s="50"/>
      <c r="F242" s="106" t="s">
        <v>118</v>
      </c>
      <c r="G242" s="51" t="s">
        <v>63</v>
      </c>
      <c r="H242" s="52" t="s">
        <v>585</v>
      </c>
      <c r="I242" s="53" t="s">
        <v>586</v>
      </c>
      <c r="J242" s="53" t="s">
        <v>587</v>
      </c>
      <c r="K242" s="53" t="s">
        <v>581</v>
      </c>
      <c r="L242" s="53" t="s">
        <v>582</v>
      </c>
      <c r="M242" s="52" t="s">
        <v>588</v>
      </c>
      <c r="N242" s="52" t="s">
        <v>91</v>
      </c>
      <c r="O242" s="54">
        <v>46</v>
      </c>
      <c r="P242" s="52" t="s">
        <v>2011</v>
      </c>
      <c r="Q242" s="55">
        <f>IFERROR(VLOOKUP(O242*$Q$10*$R$10,Sheet1!$A$3:$B$81,2,1),0)</f>
        <v>39000</v>
      </c>
      <c r="R242" s="56">
        <f>IFERROR(VLOOKUP(O242*$Q$11*$R$11,Sheet1!$E$3:$F$195,2),0)</f>
        <v>189</v>
      </c>
      <c r="S242" s="54">
        <f t="shared" si="93"/>
        <v>14.26</v>
      </c>
      <c r="T242" s="114">
        <f t="shared" si="91"/>
        <v>0.31</v>
      </c>
      <c r="U242" s="58"/>
      <c r="V242" s="58"/>
      <c r="W242" s="58"/>
      <c r="X242" s="58"/>
      <c r="Y242" s="58"/>
      <c r="Z242" s="58"/>
      <c r="AA242" s="58"/>
      <c r="AB242" s="58"/>
      <c r="AC242" s="58"/>
      <c r="AD242" s="39">
        <f t="shared" si="94"/>
        <v>0</v>
      </c>
      <c r="AE242" s="59">
        <f t="shared" si="66"/>
        <v>0</v>
      </c>
      <c r="AF242" s="60">
        <f t="shared" si="67"/>
        <v>0</v>
      </c>
      <c r="AG242" s="60">
        <f t="shared" si="68"/>
        <v>0</v>
      </c>
      <c r="AH242" s="60">
        <f t="shared" si="69"/>
        <v>0</v>
      </c>
      <c r="AI242" s="60">
        <f t="shared" si="70"/>
        <v>0</v>
      </c>
      <c r="AJ242" s="60">
        <f t="shared" si="71"/>
        <v>0</v>
      </c>
      <c r="AK242" s="60">
        <f t="shared" si="72"/>
        <v>0</v>
      </c>
      <c r="AL242" s="61">
        <f t="shared" si="90"/>
        <v>0</v>
      </c>
      <c r="AM242" s="43">
        <f t="shared" si="80"/>
        <v>0</v>
      </c>
      <c r="AN242" s="46">
        <f t="shared" si="81"/>
        <v>0</v>
      </c>
      <c r="AO242" s="60">
        <f t="shared" si="73"/>
        <v>0</v>
      </c>
      <c r="AP242" s="60">
        <f t="shared" si="74"/>
        <v>0</v>
      </c>
      <c r="AQ242" s="60">
        <f t="shared" si="75"/>
        <v>0</v>
      </c>
      <c r="AR242" s="60">
        <f t="shared" si="76"/>
        <v>0</v>
      </c>
      <c r="AS242" s="60">
        <f t="shared" si="77"/>
        <v>0</v>
      </c>
      <c r="AT242" s="60">
        <f t="shared" si="78"/>
        <v>0</v>
      </c>
      <c r="AU242" s="62">
        <f t="shared" si="82"/>
        <v>0</v>
      </c>
      <c r="AV242" s="63">
        <f t="shared" si="83"/>
        <v>0</v>
      </c>
      <c r="AW242" s="63">
        <f t="shared" si="84"/>
        <v>0</v>
      </c>
      <c r="AX242" s="63">
        <f t="shared" si="85"/>
        <v>0</v>
      </c>
      <c r="AY242" s="63">
        <f t="shared" si="86"/>
        <v>0</v>
      </c>
      <c r="AZ242" s="63">
        <f t="shared" si="87"/>
        <v>0</v>
      </c>
      <c r="BA242" s="63">
        <f t="shared" si="88"/>
        <v>0</v>
      </c>
      <c r="BB242" s="64">
        <f t="shared" si="89"/>
        <v>0</v>
      </c>
      <c r="BC242" s="65">
        <f t="shared" si="79"/>
        <v>0</v>
      </c>
      <c r="BD242" s="66" t="e">
        <f>VLOOKUP(#REF!,'[2]NA JDA Product Hierarchy'!$N:$O,2,0)</f>
        <v>#REF!</v>
      </c>
      <c r="BE242" s="15" t="e">
        <f>VLOOKUP(BD242,[3]PARAMETROS!$AB:$AD,3,0)</f>
        <v>#REF!</v>
      </c>
    </row>
    <row r="243" spans="1:57" s="15" customFormat="1" ht="12.75" hidden="1" customHeight="1" x14ac:dyDescent="0.2">
      <c r="A243" s="47" t="str">
        <f t="shared" si="92"/>
        <v>J1BH04WE5D0LIGHT MATCHA</v>
      </c>
      <c r="B243" s="111" t="s">
        <v>105</v>
      </c>
      <c r="C243" s="113">
        <v>44322</v>
      </c>
      <c r="D243" s="113"/>
      <c r="E243" s="50"/>
      <c r="F243" s="106" t="s">
        <v>118</v>
      </c>
      <c r="G243" s="51" t="s">
        <v>63</v>
      </c>
      <c r="H243" s="52" t="s">
        <v>585</v>
      </c>
      <c r="I243" s="53" t="s">
        <v>586</v>
      </c>
      <c r="J243" s="53" t="s">
        <v>587</v>
      </c>
      <c r="K243" s="53" t="s">
        <v>211</v>
      </c>
      <c r="L243" s="53" t="s">
        <v>212</v>
      </c>
      <c r="M243" s="52" t="s">
        <v>588</v>
      </c>
      <c r="N243" s="52" t="s">
        <v>91</v>
      </c>
      <c r="O243" s="54">
        <v>46</v>
      </c>
      <c r="P243" s="52" t="s">
        <v>2011</v>
      </c>
      <c r="Q243" s="55">
        <f>IFERROR(VLOOKUP(O243*$Q$10*$R$10,Sheet1!$A$3:$B$81,2,1),0)</f>
        <v>39000</v>
      </c>
      <c r="R243" s="56">
        <f>IFERROR(VLOOKUP(O243*$Q$11*$R$11,Sheet1!$E$3:$F$195,2),0)</f>
        <v>189</v>
      </c>
      <c r="S243" s="54">
        <f t="shared" si="93"/>
        <v>14.26</v>
      </c>
      <c r="T243" s="114">
        <f t="shared" si="91"/>
        <v>0.31</v>
      </c>
      <c r="U243" s="58"/>
      <c r="V243" s="58"/>
      <c r="W243" s="58"/>
      <c r="X243" s="58"/>
      <c r="Y243" s="58"/>
      <c r="Z243" s="58"/>
      <c r="AA243" s="58"/>
      <c r="AB243" s="58"/>
      <c r="AC243" s="58"/>
      <c r="AD243" s="39">
        <f t="shared" si="94"/>
        <v>0</v>
      </c>
      <c r="AE243" s="59">
        <f t="shared" si="66"/>
        <v>0</v>
      </c>
      <c r="AF243" s="60">
        <f t="shared" si="67"/>
        <v>0</v>
      </c>
      <c r="AG243" s="60">
        <f t="shared" si="68"/>
        <v>0</v>
      </c>
      <c r="AH243" s="60">
        <f t="shared" si="69"/>
        <v>0</v>
      </c>
      <c r="AI243" s="60">
        <f t="shared" si="70"/>
        <v>0</v>
      </c>
      <c r="AJ243" s="60">
        <f t="shared" si="71"/>
        <v>0</v>
      </c>
      <c r="AK243" s="60">
        <f t="shared" si="72"/>
        <v>0</v>
      </c>
      <c r="AL243" s="61">
        <f t="shared" si="90"/>
        <v>0</v>
      </c>
      <c r="AM243" s="43">
        <f t="shared" si="80"/>
        <v>0</v>
      </c>
      <c r="AN243" s="46">
        <f t="shared" si="81"/>
        <v>0</v>
      </c>
      <c r="AO243" s="60">
        <f t="shared" si="73"/>
        <v>0</v>
      </c>
      <c r="AP243" s="60">
        <f t="shared" si="74"/>
        <v>0</v>
      </c>
      <c r="AQ243" s="60">
        <f t="shared" si="75"/>
        <v>0</v>
      </c>
      <c r="AR243" s="60">
        <f t="shared" si="76"/>
        <v>0</v>
      </c>
      <c r="AS243" s="60">
        <f t="shared" si="77"/>
        <v>0</v>
      </c>
      <c r="AT243" s="60">
        <f t="shared" si="78"/>
        <v>0</v>
      </c>
      <c r="AU243" s="62">
        <f t="shared" si="82"/>
        <v>0</v>
      </c>
      <c r="AV243" s="63">
        <f t="shared" si="83"/>
        <v>0</v>
      </c>
      <c r="AW243" s="63">
        <f t="shared" si="84"/>
        <v>0</v>
      </c>
      <c r="AX243" s="63">
        <f t="shared" si="85"/>
        <v>0</v>
      </c>
      <c r="AY243" s="63">
        <f t="shared" si="86"/>
        <v>0</v>
      </c>
      <c r="AZ243" s="63">
        <f t="shared" si="87"/>
        <v>0</v>
      </c>
      <c r="BA243" s="63">
        <f t="shared" si="88"/>
        <v>0</v>
      </c>
      <c r="BB243" s="64">
        <f t="shared" si="89"/>
        <v>0</v>
      </c>
      <c r="BC243" s="65">
        <f t="shared" si="79"/>
        <v>0</v>
      </c>
      <c r="BD243" s="66" t="e">
        <f>VLOOKUP(#REF!,'[2]NA JDA Product Hierarchy'!$N:$O,2,0)</f>
        <v>#REF!</v>
      </c>
      <c r="BE243" s="15" t="e">
        <f>VLOOKUP(BD243,[3]PARAMETROS!$AB:$AD,3,0)</f>
        <v>#REF!</v>
      </c>
    </row>
    <row r="244" spans="1:57" s="15" customFormat="1" ht="12.75" hidden="1" customHeight="1" x14ac:dyDescent="0.2">
      <c r="A244" s="47" t="str">
        <f t="shared" si="92"/>
        <v>J1BI39MC03WJet Black A996</v>
      </c>
      <c r="B244" s="112" t="s">
        <v>107</v>
      </c>
      <c r="C244" s="113">
        <v>44322</v>
      </c>
      <c r="D244" s="113"/>
      <c r="E244" s="50"/>
      <c r="F244" s="106" t="s">
        <v>90</v>
      </c>
      <c r="G244" s="51" t="s">
        <v>63</v>
      </c>
      <c r="H244" s="52" t="s">
        <v>589</v>
      </c>
      <c r="I244" s="53" t="s">
        <v>590</v>
      </c>
      <c r="J244" s="53" t="s">
        <v>591</v>
      </c>
      <c r="K244" s="53" t="s">
        <v>92</v>
      </c>
      <c r="L244" s="53" t="s">
        <v>93</v>
      </c>
      <c r="M244" s="52" t="s">
        <v>563</v>
      </c>
      <c r="N244" s="52" t="s">
        <v>91</v>
      </c>
      <c r="O244" s="54">
        <v>29</v>
      </c>
      <c r="P244" s="52" t="s">
        <v>45</v>
      </c>
      <c r="Q244" s="55">
        <f>IFERROR(VLOOKUP(O244*$Q$10*$R$10,Sheet1!$A$3:$B$81,2,1),0)</f>
        <v>19000</v>
      </c>
      <c r="R244" s="56">
        <f>IFERROR(VLOOKUP(O244*$Q$11*$R$11,Sheet1!$E$3:$F$195,2),0)</f>
        <v>119</v>
      </c>
      <c r="S244" s="54">
        <f t="shared" si="93"/>
        <v>8.99</v>
      </c>
      <c r="T244" s="114">
        <f t="shared" si="91"/>
        <v>0.31</v>
      </c>
      <c r="U244" s="58"/>
      <c r="V244" s="58"/>
      <c r="W244" s="58"/>
      <c r="X244" s="58"/>
      <c r="Y244" s="58"/>
      <c r="Z244" s="58"/>
      <c r="AA244" s="58"/>
      <c r="AB244" s="58"/>
      <c r="AC244" s="58"/>
      <c r="AD244" s="39">
        <f t="shared" si="94"/>
        <v>0</v>
      </c>
      <c r="AE244" s="59">
        <f t="shared" si="66"/>
        <v>0</v>
      </c>
      <c r="AF244" s="60">
        <f t="shared" si="67"/>
        <v>0</v>
      </c>
      <c r="AG244" s="60">
        <f t="shared" si="68"/>
        <v>0</v>
      </c>
      <c r="AH244" s="60">
        <f t="shared" si="69"/>
        <v>0</v>
      </c>
      <c r="AI244" s="60">
        <f t="shared" si="70"/>
        <v>0</v>
      </c>
      <c r="AJ244" s="60">
        <f t="shared" si="71"/>
        <v>0</v>
      </c>
      <c r="AK244" s="60">
        <f t="shared" si="72"/>
        <v>0</v>
      </c>
      <c r="AL244" s="61">
        <f t="shared" si="90"/>
        <v>0</v>
      </c>
      <c r="AM244" s="43">
        <f t="shared" si="80"/>
        <v>0</v>
      </c>
      <c r="AN244" s="46">
        <f t="shared" si="81"/>
        <v>0</v>
      </c>
      <c r="AO244" s="60">
        <f t="shared" si="73"/>
        <v>0</v>
      </c>
      <c r="AP244" s="60">
        <f t="shared" si="74"/>
        <v>0</v>
      </c>
      <c r="AQ244" s="60">
        <f t="shared" si="75"/>
        <v>0</v>
      </c>
      <c r="AR244" s="60">
        <f t="shared" si="76"/>
        <v>0</v>
      </c>
      <c r="AS244" s="60">
        <f t="shared" si="77"/>
        <v>0</v>
      </c>
      <c r="AT244" s="60">
        <f t="shared" si="78"/>
        <v>0</v>
      </c>
      <c r="AU244" s="62">
        <f t="shared" si="82"/>
        <v>0</v>
      </c>
      <c r="AV244" s="63">
        <f t="shared" si="83"/>
        <v>0</v>
      </c>
      <c r="AW244" s="63">
        <f t="shared" si="84"/>
        <v>0</v>
      </c>
      <c r="AX244" s="63">
        <f t="shared" si="85"/>
        <v>0</v>
      </c>
      <c r="AY244" s="63">
        <f t="shared" si="86"/>
        <v>0</v>
      </c>
      <c r="AZ244" s="63">
        <f t="shared" si="87"/>
        <v>0</v>
      </c>
      <c r="BA244" s="63">
        <f t="shared" si="88"/>
        <v>0</v>
      </c>
      <c r="BB244" s="64">
        <f t="shared" si="89"/>
        <v>0</v>
      </c>
      <c r="BC244" s="65">
        <f t="shared" si="79"/>
        <v>0</v>
      </c>
      <c r="BD244" s="66" t="e">
        <f>VLOOKUP(#REF!,'[2]NA JDA Product Hierarchy'!$N:$O,2,0)</f>
        <v>#REF!</v>
      </c>
      <c r="BE244" s="15" t="e">
        <f>VLOOKUP(BD244,[3]PARAMETROS!$AB:$AD,3,0)</f>
        <v>#REF!</v>
      </c>
    </row>
    <row r="245" spans="1:57" s="15" customFormat="1" ht="12.75" hidden="1" customHeight="1" x14ac:dyDescent="0.2">
      <c r="A245" s="47" t="str">
        <f t="shared" si="92"/>
        <v>J1BI39MC03WFIRST BLUSH PINK</v>
      </c>
      <c r="B245" s="112" t="s">
        <v>107</v>
      </c>
      <c r="C245" s="113">
        <v>44322</v>
      </c>
      <c r="D245" s="113"/>
      <c r="E245" s="50"/>
      <c r="F245" s="106" t="s">
        <v>90</v>
      </c>
      <c r="G245" s="51" t="s">
        <v>63</v>
      </c>
      <c r="H245" s="52" t="s">
        <v>589</v>
      </c>
      <c r="I245" s="53" t="s">
        <v>590</v>
      </c>
      <c r="J245" s="53" t="s">
        <v>591</v>
      </c>
      <c r="K245" s="53" t="s">
        <v>564</v>
      </c>
      <c r="L245" s="53" t="s">
        <v>565</v>
      </c>
      <c r="M245" s="52" t="s">
        <v>563</v>
      </c>
      <c r="N245" s="52" t="s">
        <v>91</v>
      </c>
      <c r="O245" s="54">
        <v>29</v>
      </c>
      <c r="P245" s="52" t="s">
        <v>45</v>
      </c>
      <c r="Q245" s="55">
        <f>IFERROR(VLOOKUP(O245*$Q$10*$R$10,Sheet1!$A$3:$B$81,2,1),0)</f>
        <v>19000</v>
      </c>
      <c r="R245" s="56">
        <f>IFERROR(VLOOKUP(O245*$Q$11*$R$11,Sheet1!$E$3:$F$195,2),0)</f>
        <v>119</v>
      </c>
      <c r="S245" s="54">
        <f t="shared" si="93"/>
        <v>8.99</v>
      </c>
      <c r="T245" s="114">
        <f t="shared" si="91"/>
        <v>0.31</v>
      </c>
      <c r="U245" s="58"/>
      <c r="V245" s="58"/>
      <c r="W245" s="58"/>
      <c r="X245" s="58"/>
      <c r="Y245" s="58"/>
      <c r="Z245" s="58"/>
      <c r="AA245" s="58"/>
      <c r="AB245" s="58"/>
      <c r="AC245" s="58"/>
      <c r="AD245" s="39">
        <f t="shared" si="94"/>
        <v>0</v>
      </c>
      <c r="AE245" s="59">
        <f t="shared" si="66"/>
        <v>0</v>
      </c>
      <c r="AF245" s="60">
        <f t="shared" si="67"/>
        <v>0</v>
      </c>
      <c r="AG245" s="60">
        <f t="shared" si="68"/>
        <v>0</v>
      </c>
      <c r="AH245" s="60">
        <f t="shared" si="69"/>
        <v>0</v>
      </c>
      <c r="AI245" s="60">
        <f t="shared" si="70"/>
        <v>0</v>
      </c>
      <c r="AJ245" s="60">
        <f t="shared" si="71"/>
        <v>0</v>
      </c>
      <c r="AK245" s="60">
        <f t="shared" si="72"/>
        <v>0</v>
      </c>
      <c r="AL245" s="61">
        <f t="shared" si="90"/>
        <v>0</v>
      </c>
      <c r="AM245" s="43">
        <f t="shared" si="80"/>
        <v>0</v>
      </c>
      <c r="AN245" s="46">
        <f t="shared" si="81"/>
        <v>0</v>
      </c>
      <c r="AO245" s="60">
        <f t="shared" si="73"/>
        <v>0</v>
      </c>
      <c r="AP245" s="60">
        <f t="shared" si="74"/>
        <v>0</v>
      </c>
      <c r="AQ245" s="60">
        <f t="shared" si="75"/>
        <v>0</v>
      </c>
      <c r="AR245" s="60">
        <f t="shared" si="76"/>
        <v>0</v>
      </c>
      <c r="AS245" s="60">
        <f t="shared" si="77"/>
        <v>0</v>
      </c>
      <c r="AT245" s="60">
        <f t="shared" si="78"/>
        <v>0</v>
      </c>
      <c r="AU245" s="62">
        <f t="shared" si="82"/>
        <v>0</v>
      </c>
      <c r="AV245" s="63">
        <f t="shared" si="83"/>
        <v>0</v>
      </c>
      <c r="AW245" s="63">
        <f t="shared" si="84"/>
        <v>0</v>
      </c>
      <c r="AX245" s="63">
        <f t="shared" si="85"/>
        <v>0</v>
      </c>
      <c r="AY245" s="63">
        <f t="shared" si="86"/>
        <v>0</v>
      </c>
      <c r="AZ245" s="63">
        <f t="shared" si="87"/>
        <v>0</v>
      </c>
      <c r="BA245" s="63">
        <f t="shared" si="88"/>
        <v>0</v>
      </c>
      <c r="BB245" s="64">
        <f t="shared" si="89"/>
        <v>0</v>
      </c>
      <c r="BC245" s="65">
        <f t="shared" si="79"/>
        <v>0</v>
      </c>
      <c r="BD245" s="66" t="e">
        <f>VLOOKUP(#REF!,'[2]NA JDA Product Hierarchy'!$N:$O,2,0)</f>
        <v>#REF!</v>
      </c>
      <c r="BE245" s="15" t="e">
        <f>VLOOKUP(BD245,[3]PARAMETROS!$AB:$AD,3,0)</f>
        <v>#REF!</v>
      </c>
    </row>
    <row r="246" spans="1:57" s="15" customFormat="1" ht="12.75" hidden="1" customHeight="1" x14ac:dyDescent="0.2">
      <c r="A246" s="47" t="str">
        <f t="shared" si="92"/>
        <v>J1BI39MC03WNEW LIGHT LILAC</v>
      </c>
      <c r="B246" s="112" t="s">
        <v>107</v>
      </c>
      <c r="C246" s="113">
        <v>44322</v>
      </c>
      <c r="D246" s="113"/>
      <c r="E246" s="50"/>
      <c r="F246" s="106" t="s">
        <v>90</v>
      </c>
      <c r="G246" s="51" t="s">
        <v>63</v>
      </c>
      <c r="H246" s="52" t="s">
        <v>589</v>
      </c>
      <c r="I246" s="53" t="s">
        <v>590</v>
      </c>
      <c r="J246" s="53" t="s">
        <v>591</v>
      </c>
      <c r="K246" s="53" t="s">
        <v>566</v>
      </c>
      <c r="L246" s="53" t="s">
        <v>567</v>
      </c>
      <c r="M246" s="52" t="s">
        <v>563</v>
      </c>
      <c r="N246" s="52" t="s">
        <v>91</v>
      </c>
      <c r="O246" s="54">
        <v>29</v>
      </c>
      <c r="P246" s="52" t="s">
        <v>45</v>
      </c>
      <c r="Q246" s="55">
        <f>IFERROR(VLOOKUP(O246*$Q$10*$R$10,Sheet1!$A$3:$B$81,2,1),0)</f>
        <v>19000</v>
      </c>
      <c r="R246" s="56">
        <f>IFERROR(VLOOKUP(O246*$Q$11*$R$11,Sheet1!$E$3:$F$195,2),0)</f>
        <v>119</v>
      </c>
      <c r="S246" s="54">
        <f t="shared" si="93"/>
        <v>8.99</v>
      </c>
      <c r="T246" s="114">
        <f t="shared" si="91"/>
        <v>0.31</v>
      </c>
      <c r="U246" s="58"/>
      <c r="V246" s="58"/>
      <c r="W246" s="58"/>
      <c r="X246" s="58"/>
      <c r="Y246" s="58"/>
      <c r="Z246" s="58"/>
      <c r="AA246" s="58"/>
      <c r="AB246" s="58"/>
      <c r="AC246" s="58"/>
      <c r="AD246" s="39">
        <f t="shared" si="94"/>
        <v>0</v>
      </c>
      <c r="AE246" s="59">
        <f t="shared" si="66"/>
        <v>0</v>
      </c>
      <c r="AF246" s="60">
        <f t="shared" si="67"/>
        <v>0</v>
      </c>
      <c r="AG246" s="60">
        <f t="shared" si="68"/>
        <v>0</v>
      </c>
      <c r="AH246" s="60">
        <f t="shared" si="69"/>
        <v>0</v>
      </c>
      <c r="AI246" s="60">
        <f t="shared" si="70"/>
        <v>0</v>
      </c>
      <c r="AJ246" s="60">
        <f t="shared" si="71"/>
        <v>0</v>
      </c>
      <c r="AK246" s="60">
        <f t="shared" si="72"/>
        <v>0</v>
      </c>
      <c r="AL246" s="61">
        <f t="shared" si="90"/>
        <v>0</v>
      </c>
      <c r="AM246" s="43">
        <f t="shared" si="80"/>
        <v>0</v>
      </c>
      <c r="AN246" s="46">
        <f t="shared" si="81"/>
        <v>0</v>
      </c>
      <c r="AO246" s="60">
        <f t="shared" si="73"/>
        <v>0</v>
      </c>
      <c r="AP246" s="60">
        <f t="shared" si="74"/>
        <v>0</v>
      </c>
      <c r="AQ246" s="60">
        <f t="shared" si="75"/>
        <v>0</v>
      </c>
      <c r="AR246" s="60">
        <f t="shared" si="76"/>
        <v>0</v>
      </c>
      <c r="AS246" s="60">
        <f t="shared" si="77"/>
        <v>0</v>
      </c>
      <c r="AT246" s="60">
        <f t="shared" si="78"/>
        <v>0</v>
      </c>
      <c r="AU246" s="62">
        <f t="shared" si="82"/>
        <v>0</v>
      </c>
      <c r="AV246" s="63">
        <f t="shared" si="83"/>
        <v>0</v>
      </c>
      <c r="AW246" s="63">
        <f t="shared" si="84"/>
        <v>0</v>
      </c>
      <c r="AX246" s="63">
        <f t="shared" si="85"/>
        <v>0</v>
      </c>
      <c r="AY246" s="63">
        <f t="shared" si="86"/>
        <v>0</v>
      </c>
      <c r="AZ246" s="63">
        <f t="shared" si="87"/>
        <v>0</v>
      </c>
      <c r="BA246" s="63">
        <f t="shared" si="88"/>
        <v>0</v>
      </c>
      <c r="BB246" s="64">
        <f t="shared" si="89"/>
        <v>0</v>
      </c>
      <c r="BC246" s="65">
        <f t="shared" si="79"/>
        <v>0</v>
      </c>
      <c r="BD246" s="66" t="e">
        <f>VLOOKUP(#REF!,'[2]NA JDA Product Hierarchy'!$N:$O,2,0)</f>
        <v>#REF!</v>
      </c>
      <c r="BE246" s="15" t="e">
        <f>VLOOKUP(BD246,[3]PARAMETROS!$AB:$AD,3,0)</f>
        <v>#REF!</v>
      </c>
    </row>
    <row r="247" spans="1:57" s="15" customFormat="1" ht="12.75" hidden="1" customHeight="1" x14ac:dyDescent="0.2">
      <c r="A247" s="47" t="str">
        <f t="shared" si="92"/>
        <v>J1BK31R2UJ0CHESTNUT HEATHER</v>
      </c>
      <c r="B247" s="111" t="s">
        <v>105</v>
      </c>
      <c r="C247" s="113">
        <v>44322</v>
      </c>
      <c r="D247" s="113"/>
      <c r="E247" s="50"/>
      <c r="F247" s="106" t="s">
        <v>308</v>
      </c>
      <c r="G247" s="51" t="s">
        <v>63</v>
      </c>
      <c r="H247" s="52" t="s">
        <v>592</v>
      </c>
      <c r="I247" s="53" t="s">
        <v>593</v>
      </c>
      <c r="J247" s="53" t="s">
        <v>594</v>
      </c>
      <c r="K247" s="53" t="s">
        <v>574</v>
      </c>
      <c r="L247" s="53" t="s">
        <v>575</v>
      </c>
      <c r="M247" s="52" t="s">
        <v>573</v>
      </c>
      <c r="N247" s="52" t="s">
        <v>91</v>
      </c>
      <c r="O247" s="54">
        <v>79</v>
      </c>
      <c r="P247" s="52" t="s">
        <v>45</v>
      </c>
      <c r="Q247" s="55">
        <f>IFERROR(VLOOKUP(O247*$Q$10*$R$10,Sheet1!$A$3:$B$81,2,1),0)</f>
        <v>69000</v>
      </c>
      <c r="R247" s="56">
        <f>IFERROR(VLOOKUP(O247*$Q$11*$R$11,Sheet1!$E$3:$F$195,2),0)</f>
        <v>319</v>
      </c>
      <c r="S247" s="54">
        <f t="shared" si="93"/>
        <v>24.49</v>
      </c>
      <c r="T247" s="114">
        <f t="shared" si="91"/>
        <v>0.31</v>
      </c>
      <c r="U247" s="58"/>
      <c r="V247" s="58"/>
      <c r="W247" s="58"/>
      <c r="X247" s="58"/>
      <c r="Y247" s="58"/>
      <c r="Z247" s="58"/>
      <c r="AA247" s="58"/>
      <c r="AB247" s="58"/>
      <c r="AC247" s="58"/>
      <c r="AD247" s="39">
        <f t="shared" si="94"/>
        <v>0</v>
      </c>
      <c r="AE247" s="59">
        <f t="shared" si="66"/>
        <v>0</v>
      </c>
      <c r="AF247" s="60">
        <f t="shared" si="67"/>
        <v>0</v>
      </c>
      <c r="AG247" s="60">
        <f t="shared" si="68"/>
        <v>0</v>
      </c>
      <c r="AH247" s="60">
        <f t="shared" si="69"/>
        <v>0</v>
      </c>
      <c r="AI247" s="60">
        <f t="shared" si="70"/>
        <v>0</v>
      </c>
      <c r="AJ247" s="60">
        <f t="shared" si="71"/>
        <v>0</v>
      </c>
      <c r="AK247" s="60">
        <f t="shared" si="72"/>
        <v>0</v>
      </c>
      <c r="AL247" s="61">
        <f t="shared" si="90"/>
        <v>0</v>
      </c>
      <c r="AM247" s="43">
        <f t="shared" si="80"/>
        <v>0</v>
      </c>
      <c r="AN247" s="46">
        <f t="shared" si="81"/>
        <v>0</v>
      </c>
      <c r="AO247" s="60">
        <f t="shared" si="73"/>
        <v>0</v>
      </c>
      <c r="AP247" s="60">
        <f t="shared" si="74"/>
        <v>0</v>
      </c>
      <c r="AQ247" s="60">
        <f t="shared" si="75"/>
        <v>0</v>
      </c>
      <c r="AR247" s="60">
        <f t="shared" si="76"/>
        <v>0</v>
      </c>
      <c r="AS247" s="60">
        <f t="shared" si="77"/>
        <v>0</v>
      </c>
      <c r="AT247" s="60">
        <f t="shared" si="78"/>
        <v>0</v>
      </c>
      <c r="AU247" s="62">
        <f t="shared" si="82"/>
        <v>0</v>
      </c>
      <c r="AV247" s="63">
        <f t="shared" si="83"/>
        <v>0</v>
      </c>
      <c r="AW247" s="63">
        <f t="shared" si="84"/>
        <v>0</v>
      </c>
      <c r="AX247" s="63">
        <f t="shared" si="85"/>
        <v>0</v>
      </c>
      <c r="AY247" s="63">
        <f t="shared" si="86"/>
        <v>0</v>
      </c>
      <c r="AZ247" s="63">
        <f t="shared" si="87"/>
        <v>0</v>
      </c>
      <c r="BA247" s="63">
        <f t="shared" si="88"/>
        <v>0</v>
      </c>
      <c r="BB247" s="64">
        <f t="shared" si="89"/>
        <v>0</v>
      </c>
      <c r="BC247" s="65">
        <f t="shared" si="79"/>
        <v>0</v>
      </c>
      <c r="BD247" s="66" t="e">
        <f>VLOOKUP(#REF!,'[2]NA JDA Product Hierarchy'!$N:$O,2,0)</f>
        <v>#REF!</v>
      </c>
      <c r="BE247" s="15" t="e">
        <f>VLOOKUP(BD247,[3]PARAMETROS!$AB:$AD,3,0)</f>
        <v>#REF!</v>
      </c>
    </row>
    <row r="248" spans="1:57" s="15" customFormat="1" ht="12.75" hidden="1" customHeight="1" x14ac:dyDescent="0.2">
      <c r="A248" s="47" t="str">
        <f t="shared" si="92"/>
        <v>J1BK31R2UJ0LIGHT STONE HEATHER</v>
      </c>
      <c r="B248" s="111" t="s">
        <v>105</v>
      </c>
      <c r="C248" s="113">
        <v>44322</v>
      </c>
      <c r="D248" s="113"/>
      <c r="E248" s="50"/>
      <c r="F248" s="106" t="s">
        <v>308</v>
      </c>
      <c r="G248" s="51" t="s">
        <v>63</v>
      </c>
      <c r="H248" s="52" t="s">
        <v>592</v>
      </c>
      <c r="I248" s="53" t="s">
        <v>593</v>
      </c>
      <c r="J248" s="53" t="s">
        <v>594</v>
      </c>
      <c r="K248" s="53" t="s">
        <v>149</v>
      </c>
      <c r="L248" s="53" t="s">
        <v>150</v>
      </c>
      <c r="M248" s="52" t="s">
        <v>573</v>
      </c>
      <c r="N248" s="52" t="s">
        <v>91</v>
      </c>
      <c r="O248" s="54">
        <v>79</v>
      </c>
      <c r="P248" s="52" t="s">
        <v>45</v>
      </c>
      <c r="Q248" s="55">
        <f>IFERROR(VLOOKUP(O248*$Q$10*$R$10,Sheet1!$A$3:$B$81,2,1),0)</f>
        <v>69000</v>
      </c>
      <c r="R248" s="56">
        <f>IFERROR(VLOOKUP(O248*$Q$11*$R$11,Sheet1!$E$3:$F$195,2),0)</f>
        <v>319</v>
      </c>
      <c r="S248" s="54">
        <f t="shared" si="93"/>
        <v>24.49</v>
      </c>
      <c r="T248" s="114">
        <f t="shared" si="91"/>
        <v>0.31</v>
      </c>
      <c r="U248" s="58"/>
      <c r="V248" s="58"/>
      <c r="W248" s="58"/>
      <c r="X248" s="58"/>
      <c r="Y248" s="58"/>
      <c r="Z248" s="58"/>
      <c r="AA248" s="58"/>
      <c r="AB248" s="58"/>
      <c r="AC248" s="58"/>
      <c r="AD248" s="39">
        <f t="shared" si="94"/>
        <v>0</v>
      </c>
      <c r="AE248" s="59">
        <f t="shared" si="66"/>
        <v>0</v>
      </c>
      <c r="AF248" s="60">
        <f t="shared" si="67"/>
        <v>0</v>
      </c>
      <c r="AG248" s="60">
        <f t="shared" si="68"/>
        <v>0</v>
      </c>
      <c r="AH248" s="60">
        <f t="shared" si="69"/>
        <v>0</v>
      </c>
      <c r="AI248" s="60">
        <f t="shared" si="70"/>
        <v>0</v>
      </c>
      <c r="AJ248" s="60">
        <f t="shared" si="71"/>
        <v>0</v>
      </c>
      <c r="AK248" s="60">
        <f t="shared" si="72"/>
        <v>0</v>
      </c>
      <c r="AL248" s="61">
        <f t="shared" si="90"/>
        <v>0</v>
      </c>
      <c r="AM248" s="43">
        <f t="shared" si="80"/>
        <v>0</v>
      </c>
      <c r="AN248" s="46">
        <f t="shared" si="81"/>
        <v>0</v>
      </c>
      <c r="AO248" s="60">
        <f t="shared" si="73"/>
        <v>0</v>
      </c>
      <c r="AP248" s="60">
        <f t="shared" si="74"/>
        <v>0</v>
      </c>
      <c r="AQ248" s="60">
        <f t="shared" si="75"/>
        <v>0</v>
      </c>
      <c r="AR248" s="60">
        <f t="shared" si="76"/>
        <v>0</v>
      </c>
      <c r="AS248" s="60">
        <f t="shared" si="77"/>
        <v>0</v>
      </c>
      <c r="AT248" s="60">
        <f t="shared" si="78"/>
        <v>0</v>
      </c>
      <c r="AU248" s="62">
        <f t="shared" si="82"/>
        <v>0</v>
      </c>
      <c r="AV248" s="63">
        <f t="shared" si="83"/>
        <v>0</v>
      </c>
      <c r="AW248" s="63">
        <f t="shared" si="84"/>
        <v>0</v>
      </c>
      <c r="AX248" s="63">
        <f t="shared" si="85"/>
        <v>0</v>
      </c>
      <c r="AY248" s="63">
        <f t="shared" si="86"/>
        <v>0</v>
      </c>
      <c r="AZ248" s="63">
        <f t="shared" si="87"/>
        <v>0</v>
      </c>
      <c r="BA248" s="63">
        <f t="shared" si="88"/>
        <v>0</v>
      </c>
      <c r="BB248" s="64">
        <f t="shared" si="89"/>
        <v>0</v>
      </c>
      <c r="BC248" s="65">
        <f t="shared" si="79"/>
        <v>0</v>
      </c>
      <c r="BD248" s="66" t="e">
        <f>VLOOKUP(#REF!,'[2]NA JDA Product Hierarchy'!$N:$O,2,0)</f>
        <v>#REF!</v>
      </c>
      <c r="BE248" s="15" t="e">
        <f>VLOOKUP(BD248,[3]PARAMETROS!$AB:$AD,3,0)</f>
        <v>#REF!</v>
      </c>
    </row>
    <row r="249" spans="1:57" s="15" customFormat="1" ht="12.75" hidden="1" customHeight="1" x14ac:dyDescent="0.2">
      <c r="A249" s="47" t="str">
        <f t="shared" si="92"/>
        <v>J1BK31R2UJ0ALOE PALM</v>
      </c>
      <c r="B249" s="111" t="s">
        <v>105</v>
      </c>
      <c r="C249" s="113">
        <v>44322</v>
      </c>
      <c r="D249" s="113"/>
      <c r="E249" s="50"/>
      <c r="F249" s="106" t="s">
        <v>308</v>
      </c>
      <c r="G249" s="51" t="s">
        <v>63</v>
      </c>
      <c r="H249" s="52" t="s">
        <v>592</v>
      </c>
      <c r="I249" s="53" t="s">
        <v>593</v>
      </c>
      <c r="J249" s="53" t="s">
        <v>594</v>
      </c>
      <c r="K249" s="53" t="s">
        <v>236</v>
      </c>
      <c r="L249" s="53" t="s">
        <v>237</v>
      </c>
      <c r="M249" s="52" t="s">
        <v>573</v>
      </c>
      <c r="N249" s="52" t="s">
        <v>91</v>
      </c>
      <c r="O249" s="54">
        <v>79</v>
      </c>
      <c r="P249" s="52" t="s">
        <v>45</v>
      </c>
      <c r="Q249" s="55">
        <f>IFERROR(VLOOKUP(O249*$Q$10*$R$10,Sheet1!$A$3:$B$81,2,1),0)</f>
        <v>69000</v>
      </c>
      <c r="R249" s="56">
        <f>IFERROR(VLOOKUP(O249*$Q$11*$R$11,Sheet1!$E$3:$F$195,2),0)</f>
        <v>319</v>
      </c>
      <c r="S249" s="54">
        <f t="shared" si="93"/>
        <v>24.49</v>
      </c>
      <c r="T249" s="114">
        <f t="shared" si="91"/>
        <v>0.31</v>
      </c>
      <c r="U249" s="58"/>
      <c r="V249" s="58"/>
      <c r="W249" s="58"/>
      <c r="X249" s="58"/>
      <c r="Y249" s="58"/>
      <c r="Z249" s="58"/>
      <c r="AA249" s="58"/>
      <c r="AB249" s="58"/>
      <c r="AC249" s="58"/>
      <c r="AD249" s="39">
        <f t="shared" si="94"/>
        <v>0</v>
      </c>
      <c r="AE249" s="59">
        <f t="shared" si="66"/>
        <v>0</v>
      </c>
      <c r="AF249" s="60">
        <f t="shared" si="67"/>
        <v>0</v>
      </c>
      <c r="AG249" s="60">
        <f t="shared" si="68"/>
        <v>0</v>
      </c>
      <c r="AH249" s="60">
        <f t="shared" si="69"/>
        <v>0</v>
      </c>
      <c r="AI249" s="60">
        <f t="shared" si="70"/>
        <v>0</v>
      </c>
      <c r="AJ249" s="60">
        <f t="shared" si="71"/>
        <v>0</v>
      </c>
      <c r="AK249" s="60">
        <f t="shared" si="72"/>
        <v>0</v>
      </c>
      <c r="AL249" s="61">
        <f t="shared" si="90"/>
        <v>0</v>
      </c>
      <c r="AM249" s="43">
        <f t="shared" si="80"/>
        <v>0</v>
      </c>
      <c r="AN249" s="46">
        <f t="shared" si="81"/>
        <v>0</v>
      </c>
      <c r="AO249" s="60">
        <f t="shared" si="73"/>
        <v>0</v>
      </c>
      <c r="AP249" s="60">
        <f t="shared" si="74"/>
        <v>0</v>
      </c>
      <c r="AQ249" s="60">
        <f t="shared" si="75"/>
        <v>0</v>
      </c>
      <c r="AR249" s="60">
        <f t="shared" si="76"/>
        <v>0</v>
      </c>
      <c r="AS249" s="60">
        <f t="shared" si="77"/>
        <v>0</v>
      </c>
      <c r="AT249" s="60">
        <f t="shared" si="78"/>
        <v>0</v>
      </c>
      <c r="AU249" s="62">
        <f t="shared" si="82"/>
        <v>0</v>
      </c>
      <c r="AV249" s="63">
        <f t="shared" si="83"/>
        <v>0</v>
      </c>
      <c r="AW249" s="63">
        <f t="shared" si="84"/>
        <v>0</v>
      </c>
      <c r="AX249" s="63">
        <f t="shared" si="85"/>
        <v>0</v>
      </c>
      <c r="AY249" s="63">
        <f t="shared" si="86"/>
        <v>0</v>
      </c>
      <c r="AZ249" s="63">
        <f t="shared" si="87"/>
        <v>0</v>
      </c>
      <c r="BA249" s="63">
        <f t="shared" si="88"/>
        <v>0</v>
      </c>
      <c r="BB249" s="64">
        <f t="shared" si="89"/>
        <v>0</v>
      </c>
      <c r="BC249" s="65">
        <f t="shared" si="79"/>
        <v>0</v>
      </c>
      <c r="BD249" s="66" t="e">
        <f>VLOOKUP(#REF!,'[2]NA JDA Product Hierarchy'!$N:$O,2,0)</f>
        <v>#REF!</v>
      </c>
      <c r="BE249" s="15" t="e">
        <f>VLOOKUP(BD249,[3]PARAMETROS!$AB:$AD,3,0)</f>
        <v>#REF!</v>
      </c>
    </row>
    <row r="250" spans="1:57" s="15" customFormat="1" ht="12.75" hidden="1" customHeight="1" x14ac:dyDescent="0.2">
      <c r="A250" s="47" t="str">
        <f t="shared" si="92"/>
        <v>J1BK31R2UJ0BALLET PINK</v>
      </c>
      <c r="B250" s="111" t="s">
        <v>105</v>
      </c>
      <c r="C250" s="113">
        <v>44322</v>
      </c>
      <c r="D250" s="113"/>
      <c r="E250" s="50"/>
      <c r="F250" s="106" t="s">
        <v>308</v>
      </c>
      <c r="G250" s="51" t="s">
        <v>63</v>
      </c>
      <c r="H250" s="52" t="s">
        <v>592</v>
      </c>
      <c r="I250" s="53" t="s">
        <v>593</v>
      </c>
      <c r="J250" s="53" t="s">
        <v>594</v>
      </c>
      <c r="K250" s="53" t="s">
        <v>116</v>
      </c>
      <c r="L250" s="53" t="s">
        <v>117</v>
      </c>
      <c r="M250" s="52" t="s">
        <v>573</v>
      </c>
      <c r="N250" s="52" t="s">
        <v>91</v>
      </c>
      <c r="O250" s="54">
        <v>79</v>
      </c>
      <c r="P250" s="52" t="s">
        <v>45</v>
      </c>
      <c r="Q250" s="55">
        <f>IFERROR(VLOOKUP(O250*$Q$10*$R$10,Sheet1!$A$3:$B$81,2,1),0)</f>
        <v>69000</v>
      </c>
      <c r="R250" s="56">
        <f>IFERROR(VLOOKUP(O250*$Q$11*$R$11,Sheet1!$E$3:$F$195,2),0)</f>
        <v>319</v>
      </c>
      <c r="S250" s="54">
        <f t="shared" si="93"/>
        <v>24.49</v>
      </c>
      <c r="T250" s="114">
        <f t="shared" si="91"/>
        <v>0.31</v>
      </c>
      <c r="U250" s="58"/>
      <c r="V250" s="58"/>
      <c r="W250" s="58"/>
      <c r="X250" s="58"/>
      <c r="Y250" s="58"/>
      <c r="Z250" s="58"/>
      <c r="AA250" s="58"/>
      <c r="AB250" s="58"/>
      <c r="AC250" s="58"/>
      <c r="AD250" s="39">
        <f t="shared" si="94"/>
        <v>0</v>
      </c>
      <c r="AE250" s="59">
        <f t="shared" si="66"/>
        <v>0</v>
      </c>
      <c r="AF250" s="60">
        <f t="shared" si="67"/>
        <v>0</v>
      </c>
      <c r="AG250" s="60">
        <f t="shared" si="68"/>
        <v>0</v>
      </c>
      <c r="AH250" s="60">
        <f t="shared" si="69"/>
        <v>0</v>
      </c>
      <c r="AI250" s="60">
        <f t="shared" si="70"/>
        <v>0</v>
      </c>
      <c r="AJ250" s="60">
        <f t="shared" si="71"/>
        <v>0</v>
      </c>
      <c r="AK250" s="60">
        <f t="shared" si="72"/>
        <v>0</v>
      </c>
      <c r="AL250" s="61">
        <f t="shared" si="90"/>
        <v>0</v>
      </c>
      <c r="AM250" s="43">
        <f t="shared" si="80"/>
        <v>0</v>
      </c>
      <c r="AN250" s="46">
        <f t="shared" si="81"/>
        <v>0</v>
      </c>
      <c r="AO250" s="60">
        <f t="shared" si="73"/>
        <v>0</v>
      </c>
      <c r="AP250" s="60">
        <f t="shared" si="74"/>
        <v>0</v>
      </c>
      <c r="AQ250" s="60">
        <f t="shared" si="75"/>
        <v>0</v>
      </c>
      <c r="AR250" s="60">
        <f t="shared" si="76"/>
        <v>0</v>
      </c>
      <c r="AS250" s="60">
        <f t="shared" si="77"/>
        <v>0</v>
      </c>
      <c r="AT250" s="60">
        <f t="shared" si="78"/>
        <v>0</v>
      </c>
      <c r="AU250" s="62">
        <f t="shared" si="82"/>
        <v>0</v>
      </c>
      <c r="AV250" s="63">
        <f t="shared" si="83"/>
        <v>0</v>
      </c>
      <c r="AW250" s="63">
        <f t="shared" si="84"/>
        <v>0</v>
      </c>
      <c r="AX250" s="63">
        <f t="shared" si="85"/>
        <v>0</v>
      </c>
      <c r="AY250" s="63">
        <f t="shared" si="86"/>
        <v>0</v>
      </c>
      <c r="AZ250" s="63">
        <f t="shared" si="87"/>
        <v>0</v>
      </c>
      <c r="BA250" s="63">
        <f t="shared" si="88"/>
        <v>0</v>
      </c>
      <c r="BB250" s="64">
        <f t="shared" si="89"/>
        <v>0</v>
      </c>
      <c r="BC250" s="65">
        <f t="shared" si="79"/>
        <v>0</v>
      </c>
      <c r="BD250" s="66" t="e">
        <f>VLOOKUP(#REF!,'[2]NA JDA Product Hierarchy'!$N:$O,2,0)</f>
        <v>#REF!</v>
      </c>
      <c r="BE250" s="15" t="e">
        <f>VLOOKUP(BD250,[3]PARAMETROS!$AB:$AD,3,0)</f>
        <v>#REF!</v>
      </c>
    </row>
    <row r="251" spans="1:57" s="15" customFormat="1" ht="12.75" hidden="1" customHeight="1" x14ac:dyDescent="0.2">
      <c r="A251" s="47" t="str">
        <f t="shared" si="92"/>
        <v>J1BK31R2UJ0CREAM WHITE</v>
      </c>
      <c r="B251" s="111" t="s">
        <v>105</v>
      </c>
      <c r="C251" s="113">
        <v>44322</v>
      </c>
      <c r="D251" s="113"/>
      <c r="E251" s="50"/>
      <c r="F251" s="106" t="s">
        <v>308</v>
      </c>
      <c r="G251" s="51" t="s">
        <v>63</v>
      </c>
      <c r="H251" s="52" t="s">
        <v>592</v>
      </c>
      <c r="I251" s="53" t="s">
        <v>593</v>
      </c>
      <c r="J251" s="53" t="s">
        <v>594</v>
      </c>
      <c r="K251" s="53" t="s">
        <v>571</v>
      </c>
      <c r="L251" s="53" t="s">
        <v>572</v>
      </c>
      <c r="M251" s="52" t="s">
        <v>573</v>
      </c>
      <c r="N251" s="52" t="s">
        <v>91</v>
      </c>
      <c r="O251" s="54">
        <v>79</v>
      </c>
      <c r="P251" s="52" t="s">
        <v>45</v>
      </c>
      <c r="Q251" s="55">
        <f>IFERROR(VLOOKUP(O251*$Q$10*$R$10,Sheet1!$A$3:$B$81,2,1),0)</f>
        <v>69000</v>
      </c>
      <c r="R251" s="56">
        <f>IFERROR(VLOOKUP(O251*$Q$11*$R$11,Sheet1!$E$3:$F$195,2),0)</f>
        <v>319</v>
      </c>
      <c r="S251" s="54">
        <f t="shared" si="93"/>
        <v>24.49</v>
      </c>
      <c r="T251" s="114">
        <f t="shared" ref="T251:T314" si="96">S251/O251</f>
        <v>0.31</v>
      </c>
      <c r="U251" s="58"/>
      <c r="V251" s="58"/>
      <c r="W251" s="58"/>
      <c r="X251" s="58"/>
      <c r="Y251" s="58"/>
      <c r="Z251" s="58"/>
      <c r="AA251" s="58"/>
      <c r="AB251" s="58"/>
      <c r="AC251" s="58"/>
      <c r="AD251" s="39">
        <f t="shared" si="94"/>
        <v>0</v>
      </c>
      <c r="AE251" s="59">
        <f t="shared" ref="AE251:AE314" si="97">AD251*S251</f>
        <v>0</v>
      </c>
      <c r="AF251" s="60">
        <f t="shared" ref="AF251:AF314" si="98">ROUND(IF($P251=$P$3,($AD251*$AF$3),IF($P251=$P$4,($AD251*$AF$4),IF($P251=$P$5,($AD251*$AF$5),IF($P251=$P$6,($AD251*$AF$6),IF($P251=$P$7,($AD251*$AF$7),IF($P251=$P$8,($AD251*$AF$8))))))),0)</f>
        <v>0</v>
      </c>
      <c r="AG251" s="60">
        <f t="shared" ref="AG251:AG314" si="99">ROUND(IF($P251=$P$3,($AD251*$AG$3),IF($P251=$P$4,($AD251*$AG$4),IF($P251=$P$5,($AD251*$AG$5),IF($P251=$P$6,($AD251*$AG$6),IF($P251=$P$7,($AD251*$AG$7),IF($P251=$P$8,($AD251*$AG$8))))))),0)</f>
        <v>0</v>
      </c>
      <c r="AH251" s="60">
        <f t="shared" ref="AH251:AH314" si="100">ROUND(IF($P251=$P$3,($AD251*$AH$3),IF($P251=$P$4,($AD251*$AH$4),IF($P251=$P$5,($AD251*$AH$5),IF($P251=$P$6,($AD251*$AH$6),IF($P251=$P$7,($AD251*$AH$7),IF($P251=$P$8,($AD251*$AH$8))))))),0)</f>
        <v>0</v>
      </c>
      <c r="AI251" s="60">
        <f t="shared" ref="AI251:AI314" si="101">ROUND(IF($P251=$P$3,($AD251*$AI$3),IF($P251=$P$4,($AD251*$AI$4),IF($P251=$P$5,($AD251*$AI$5),IF($P251=$P$6,($AD251*$AI$6),IF($P251=$P$7,($AD251*$AI$7),IF($P251=$P$8,($AD251*$AI$8))))))),0)</f>
        <v>0</v>
      </c>
      <c r="AJ251" s="60">
        <f t="shared" ref="AJ251:AJ314" si="102">ROUND(IF($P251=$P$3,($AD251*$AJ$3),IF($P251=$P$4,($AD251*$AJ$4),IF($P251=$P$5,($AD251*$AJ$5),IF($P251=$P$6,($AD251*$AJ$6),IF($P251=$P$7,($AD251*$AJ$7),IF($P251=$P$8,($AD251*$AJ$8))))))),0)</f>
        <v>0</v>
      </c>
      <c r="AK251" s="60">
        <f t="shared" ref="AK251:AK314" si="103">ROUND(IF($P251=$P$3,($AD251*$AK$3),IF($P251=$P$4,($AD251*$AK$4),IF($P251=$P$5,($AD251*$AK$5),IF($P251=$P$6,($AD251*$AK$6),IF($P251=$P$7,($AD251*$AK$7),IF($P251=$P$8,($AD251*$AK$8))))))),0)</f>
        <v>0</v>
      </c>
      <c r="AL251" s="61">
        <f t="shared" si="90"/>
        <v>0</v>
      </c>
      <c r="AM251" s="43">
        <f t="shared" si="80"/>
        <v>0</v>
      </c>
      <c r="AN251" s="46">
        <f t="shared" si="81"/>
        <v>0</v>
      </c>
      <c r="AO251" s="60">
        <f t="shared" ref="AO251:AO314" si="104">ROUND(IF($P251=$P$3,($AM251*$AO$3),IF($P251=$P$4,($AM251*$AO$4),IF($P251=$P$5,($AM251*$AO$5),IF($P251=$P$6,($AM251*$AO$6),IF($P251=$P$7,($AM251*$AO$7),IF($P251=$P$8,($AM251*$AO$8))))))),0)</f>
        <v>0</v>
      </c>
      <c r="AP251" s="60">
        <f t="shared" ref="AP251:AP314" si="105">ROUND(IF($P251=$P$3,($AM251*$AP$3),IF($P251=$P$4,($AM251*$AP$4),IF($P251=$P$5,($AM251*$AP$5),IF($P251=$P$6,($AM251*$AP$6),IF($P251=$P$7,($AM251*$AP$7),IF($P251=$P$8,($AM251*$AP$8))))))),0)</f>
        <v>0</v>
      </c>
      <c r="AQ251" s="60">
        <f t="shared" ref="AQ251:AQ314" si="106">ROUND(IF($P251=$P$3,($AM251*$AQ$3),IF($P251=$P$4,($AM251*$AQ$4),IF($P251=$P$5,($AM251*$AQ$5),IF($P251=$P$6,($AM251*$AQ$6),IF($P251=$P$7,($AM251*$AQ$7),IF($P251=$P$8,($AM251*$AQ$8))))))),0)</f>
        <v>0</v>
      </c>
      <c r="AR251" s="60">
        <f t="shared" ref="AR251:AR314" si="107">ROUND(IF($P251=$P$3,($AM251*$AR$3),IF($P251=$P$4,($AM251*$AR$4),IF($P251=$P$5,($AM251*$AR$5),IF($P251=$P$6,($AM251*$AR$6),IF($P251=$P$7,($AM251*$AR$7),IF($P251=$P$8,($AM251*$AR$8))))))),0)</f>
        <v>0</v>
      </c>
      <c r="AS251" s="60">
        <f t="shared" ref="AS251:AS314" si="108">ROUND(IF($P251=$P$3,($AM251*$AS$3),IF($P251=$P$4,($AM251*$AS$4),IF($P251=$P$5,($AM251*$AS$5),IF($P251=$P$6,($AM251*$AS$6),IF($P251=$P$7,($AM251*$AS$7),IF($P251=$P$8,($AM251*$AS$8))))))),0)</f>
        <v>0</v>
      </c>
      <c r="AT251" s="60">
        <f t="shared" ref="AT251:AT314" si="109">ROUND(IF($P251=$P$3,($AM251*$AT$3),IF($P251=$P$4,($AM251*$AT$4),IF($P251=$P$5,($AM251*$AT$5),IF($P251=$P$6,($AM251*$AT$6),IF($P251=$P$7,($AM251*$AT$7),IF($P251=$P$8,($AM251*$AT$8))))))),0)</f>
        <v>0</v>
      </c>
      <c r="AU251" s="62">
        <f t="shared" si="82"/>
        <v>0</v>
      </c>
      <c r="AV251" s="63">
        <f t="shared" si="83"/>
        <v>0</v>
      </c>
      <c r="AW251" s="63">
        <f t="shared" si="84"/>
        <v>0</v>
      </c>
      <c r="AX251" s="63">
        <f t="shared" si="85"/>
        <v>0</v>
      </c>
      <c r="AY251" s="63">
        <f t="shared" si="86"/>
        <v>0</v>
      </c>
      <c r="AZ251" s="63">
        <f t="shared" si="87"/>
        <v>0</v>
      </c>
      <c r="BA251" s="63">
        <f t="shared" si="88"/>
        <v>0</v>
      </c>
      <c r="BB251" s="64">
        <f t="shared" si="89"/>
        <v>0</v>
      </c>
      <c r="BC251" s="65">
        <f t="shared" ref="BC251:BC314" si="110">SUM(S251*BB251)</f>
        <v>0</v>
      </c>
      <c r="BD251" s="66" t="e">
        <f>VLOOKUP(#REF!,'[2]NA JDA Product Hierarchy'!$N:$O,2,0)</f>
        <v>#REF!</v>
      </c>
      <c r="BE251" s="15" t="e">
        <f>VLOOKUP(BD251,[3]PARAMETROS!$AB:$AD,3,0)</f>
        <v>#REF!</v>
      </c>
    </row>
    <row r="252" spans="1:57" s="15" customFormat="1" ht="12.75" hidden="1" customHeight="1" x14ac:dyDescent="0.2">
      <c r="A252" s="47" t="str">
        <f t="shared" si="92"/>
        <v>J1BK55WE5D0GENTLE MAUVE</v>
      </c>
      <c r="B252" s="111" t="s">
        <v>105</v>
      </c>
      <c r="C252" s="113">
        <v>44322</v>
      </c>
      <c r="D252" s="113"/>
      <c r="E252" s="50"/>
      <c r="F252" s="106" t="s">
        <v>118</v>
      </c>
      <c r="G252" s="51" t="s">
        <v>63</v>
      </c>
      <c r="H252" s="52" t="s">
        <v>595</v>
      </c>
      <c r="I252" s="53" t="s">
        <v>596</v>
      </c>
      <c r="J252" s="53" t="s">
        <v>597</v>
      </c>
      <c r="K252" s="53" t="s">
        <v>578</v>
      </c>
      <c r="L252" s="53" t="s">
        <v>579</v>
      </c>
      <c r="M252" s="52" t="s">
        <v>588</v>
      </c>
      <c r="N252" s="52" t="s">
        <v>91</v>
      </c>
      <c r="O252" s="54">
        <v>49</v>
      </c>
      <c r="P252" s="52" t="s">
        <v>2011</v>
      </c>
      <c r="Q252" s="55">
        <f>IFERROR(VLOOKUP(O252*$Q$10*$R$10,Sheet1!$A$3:$B$81,2,1),0)</f>
        <v>39000</v>
      </c>
      <c r="R252" s="56">
        <f>IFERROR(VLOOKUP(O252*$Q$11*$R$11,Sheet1!$E$3:$F$195,2),0)</f>
        <v>199</v>
      </c>
      <c r="S252" s="54">
        <f t="shared" si="93"/>
        <v>15.19</v>
      </c>
      <c r="T252" s="114">
        <f t="shared" si="96"/>
        <v>0.31</v>
      </c>
      <c r="U252" s="58"/>
      <c r="V252" s="58"/>
      <c r="W252" s="58"/>
      <c r="X252" s="58"/>
      <c r="Y252" s="58"/>
      <c r="Z252" s="58"/>
      <c r="AA252" s="58"/>
      <c r="AB252" s="58"/>
      <c r="AC252" s="58"/>
      <c r="AD252" s="39">
        <f t="shared" si="94"/>
        <v>0</v>
      </c>
      <c r="AE252" s="59">
        <f t="shared" si="97"/>
        <v>0</v>
      </c>
      <c r="AF252" s="60">
        <f t="shared" si="98"/>
        <v>0</v>
      </c>
      <c r="AG252" s="60">
        <f t="shared" si="99"/>
        <v>0</v>
      </c>
      <c r="AH252" s="60">
        <f t="shared" si="100"/>
        <v>0</v>
      </c>
      <c r="AI252" s="60">
        <f t="shared" si="101"/>
        <v>0</v>
      </c>
      <c r="AJ252" s="60">
        <f t="shared" si="102"/>
        <v>0</v>
      </c>
      <c r="AK252" s="60">
        <f t="shared" si="103"/>
        <v>0</v>
      </c>
      <c r="AL252" s="61">
        <f t="shared" si="90"/>
        <v>0</v>
      </c>
      <c r="AM252" s="43">
        <f t="shared" ref="AM252:AM315" si="111">+AB252+AC252</f>
        <v>0</v>
      </c>
      <c r="AN252" s="46">
        <f t="shared" ref="AN252:AN315" si="112">AM252*S252</f>
        <v>0</v>
      </c>
      <c r="AO252" s="60">
        <f t="shared" si="104"/>
        <v>0</v>
      </c>
      <c r="AP252" s="60">
        <f t="shared" si="105"/>
        <v>0</v>
      </c>
      <c r="AQ252" s="60">
        <f t="shared" si="106"/>
        <v>0</v>
      </c>
      <c r="AR252" s="60">
        <f t="shared" si="107"/>
        <v>0</v>
      </c>
      <c r="AS252" s="60">
        <f t="shared" si="108"/>
        <v>0</v>
      </c>
      <c r="AT252" s="60">
        <f t="shared" si="109"/>
        <v>0</v>
      </c>
      <c r="AU252" s="62">
        <f t="shared" ref="AU252:AU315" si="113">SUM(AO252:AT252)</f>
        <v>0</v>
      </c>
      <c r="AV252" s="63">
        <f t="shared" ref="AV252:AV315" si="114">+AF252+AO252</f>
        <v>0</v>
      </c>
      <c r="AW252" s="63">
        <f t="shared" ref="AW252:AW315" si="115">+AG252+AP252</f>
        <v>0</v>
      </c>
      <c r="AX252" s="63">
        <f t="shared" ref="AX252:AX315" si="116">+AH252+AQ252</f>
        <v>0</v>
      </c>
      <c r="AY252" s="63">
        <f t="shared" ref="AY252:AY315" si="117">+AI252+AR252</f>
        <v>0</v>
      </c>
      <c r="AZ252" s="63">
        <f t="shared" ref="AZ252:AZ315" si="118">+AJ252+AS252</f>
        <v>0</v>
      </c>
      <c r="BA252" s="63">
        <f t="shared" ref="BA252:BA315" si="119">+AK252+AT252</f>
        <v>0</v>
      </c>
      <c r="BB252" s="64">
        <f t="shared" ref="BB252:BB315" si="120">SUM(AV252:BA252)</f>
        <v>0</v>
      </c>
      <c r="BC252" s="65">
        <f t="shared" si="110"/>
        <v>0</v>
      </c>
      <c r="BD252" s="66" t="e">
        <f>VLOOKUP(#REF!,'[2]NA JDA Product Hierarchy'!$N:$O,2,0)</f>
        <v>#REF!</v>
      </c>
      <c r="BE252" s="15" t="e">
        <f>VLOOKUP(BD252,[3]PARAMETROS!$AB:$AD,3,0)</f>
        <v>#REF!</v>
      </c>
    </row>
    <row r="253" spans="1:57" s="15" customFormat="1" ht="12.75" hidden="1" customHeight="1" x14ac:dyDescent="0.2">
      <c r="A253" s="47" t="str">
        <f t="shared" si="92"/>
        <v>J1BK55WE5D0GREY PEARL</v>
      </c>
      <c r="B253" s="111" t="s">
        <v>105</v>
      </c>
      <c r="C253" s="113">
        <v>44322</v>
      </c>
      <c r="D253" s="113"/>
      <c r="E253" s="50"/>
      <c r="F253" s="106" t="s">
        <v>118</v>
      </c>
      <c r="G253" s="51" t="s">
        <v>63</v>
      </c>
      <c r="H253" s="52" t="s">
        <v>595</v>
      </c>
      <c r="I253" s="53" t="s">
        <v>596</v>
      </c>
      <c r="J253" s="53" t="s">
        <v>597</v>
      </c>
      <c r="K253" s="53" t="s">
        <v>581</v>
      </c>
      <c r="L253" s="53" t="s">
        <v>582</v>
      </c>
      <c r="M253" s="52" t="s">
        <v>588</v>
      </c>
      <c r="N253" s="52" t="s">
        <v>91</v>
      </c>
      <c r="O253" s="54">
        <v>49</v>
      </c>
      <c r="P253" s="52" t="s">
        <v>2011</v>
      </c>
      <c r="Q253" s="55">
        <f>IFERROR(VLOOKUP(O253*$Q$10*$R$10,Sheet1!$A$3:$B$81,2,1),0)</f>
        <v>39000</v>
      </c>
      <c r="R253" s="56">
        <f>IFERROR(VLOOKUP(O253*$Q$11*$R$11,Sheet1!$E$3:$F$195,2),0)</f>
        <v>199</v>
      </c>
      <c r="S253" s="54">
        <f t="shared" si="93"/>
        <v>15.19</v>
      </c>
      <c r="T253" s="114">
        <f t="shared" si="96"/>
        <v>0.31</v>
      </c>
      <c r="U253" s="58"/>
      <c r="V253" s="58"/>
      <c r="W253" s="58"/>
      <c r="X253" s="58"/>
      <c r="Y253" s="58"/>
      <c r="Z253" s="58"/>
      <c r="AA253" s="58"/>
      <c r="AB253" s="58"/>
      <c r="AC253" s="58"/>
      <c r="AD253" s="39">
        <f t="shared" si="94"/>
        <v>0</v>
      </c>
      <c r="AE253" s="59">
        <f t="shared" si="97"/>
        <v>0</v>
      </c>
      <c r="AF253" s="60">
        <f t="shared" si="98"/>
        <v>0</v>
      </c>
      <c r="AG253" s="60">
        <f t="shared" si="99"/>
        <v>0</v>
      </c>
      <c r="AH253" s="60">
        <f t="shared" si="100"/>
        <v>0</v>
      </c>
      <c r="AI253" s="60">
        <f t="shared" si="101"/>
        <v>0</v>
      </c>
      <c r="AJ253" s="60">
        <f t="shared" si="102"/>
        <v>0</v>
      </c>
      <c r="AK253" s="60">
        <f t="shared" si="103"/>
        <v>0</v>
      </c>
      <c r="AL253" s="61">
        <f t="shared" ref="AL253:AL315" si="121">SUM(AF253:AK253)</f>
        <v>0</v>
      </c>
      <c r="AM253" s="43">
        <f t="shared" si="111"/>
        <v>0</v>
      </c>
      <c r="AN253" s="46">
        <f t="shared" si="112"/>
        <v>0</v>
      </c>
      <c r="AO253" s="60">
        <f t="shared" si="104"/>
        <v>0</v>
      </c>
      <c r="AP253" s="60">
        <f t="shared" si="105"/>
        <v>0</v>
      </c>
      <c r="AQ253" s="60">
        <f t="shared" si="106"/>
        <v>0</v>
      </c>
      <c r="AR253" s="60">
        <f t="shared" si="107"/>
        <v>0</v>
      </c>
      <c r="AS253" s="60">
        <f t="shared" si="108"/>
        <v>0</v>
      </c>
      <c r="AT253" s="60">
        <f t="shared" si="109"/>
        <v>0</v>
      </c>
      <c r="AU253" s="62">
        <f t="shared" si="113"/>
        <v>0</v>
      </c>
      <c r="AV253" s="63">
        <f t="shared" si="114"/>
        <v>0</v>
      </c>
      <c r="AW253" s="63">
        <f t="shared" si="115"/>
        <v>0</v>
      </c>
      <c r="AX253" s="63">
        <f t="shared" si="116"/>
        <v>0</v>
      </c>
      <c r="AY253" s="63">
        <f t="shared" si="117"/>
        <v>0</v>
      </c>
      <c r="AZ253" s="63">
        <f t="shared" si="118"/>
        <v>0</v>
      </c>
      <c r="BA253" s="63">
        <f t="shared" si="119"/>
        <v>0</v>
      </c>
      <c r="BB253" s="64">
        <f t="shared" si="120"/>
        <v>0</v>
      </c>
      <c r="BC253" s="65">
        <f t="shared" si="110"/>
        <v>0</v>
      </c>
      <c r="BD253" s="66" t="e">
        <f>VLOOKUP(#REF!,'[2]NA JDA Product Hierarchy'!$N:$O,2,0)</f>
        <v>#REF!</v>
      </c>
      <c r="BE253" s="15" t="e">
        <f>VLOOKUP(BD253,[3]PARAMETROS!$AB:$AD,3,0)</f>
        <v>#REF!</v>
      </c>
    </row>
    <row r="254" spans="1:57" s="15" customFormat="1" ht="12.75" hidden="1" customHeight="1" x14ac:dyDescent="0.2">
      <c r="A254" s="47" t="str">
        <f t="shared" si="92"/>
        <v>J1BK55WE5D0LIGHT MATCHA</v>
      </c>
      <c r="B254" s="111" t="s">
        <v>105</v>
      </c>
      <c r="C254" s="113">
        <v>44322</v>
      </c>
      <c r="D254" s="113"/>
      <c r="E254" s="50"/>
      <c r="F254" s="106" t="s">
        <v>118</v>
      </c>
      <c r="G254" s="51" t="s">
        <v>63</v>
      </c>
      <c r="H254" s="52" t="s">
        <v>595</v>
      </c>
      <c r="I254" s="53" t="s">
        <v>596</v>
      </c>
      <c r="J254" s="53" t="s">
        <v>597</v>
      </c>
      <c r="K254" s="53" t="s">
        <v>211</v>
      </c>
      <c r="L254" s="53" t="s">
        <v>212</v>
      </c>
      <c r="M254" s="52" t="s">
        <v>588</v>
      </c>
      <c r="N254" s="52" t="s">
        <v>91</v>
      </c>
      <c r="O254" s="54">
        <v>49</v>
      </c>
      <c r="P254" s="52" t="s">
        <v>2011</v>
      </c>
      <c r="Q254" s="55">
        <f>IFERROR(VLOOKUP(O254*$Q$10*$R$10,Sheet1!$A$3:$B$81,2,1),0)</f>
        <v>39000</v>
      </c>
      <c r="R254" s="56">
        <f>IFERROR(VLOOKUP(O254*$Q$11*$R$11,Sheet1!$E$3:$F$195,2),0)</f>
        <v>199</v>
      </c>
      <c r="S254" s="54">
        <f t="shared" si="93"/>
        <v>15.19</v>
      </c>
      <c r="T254" s="114">
        <f t="shared" si="96"/>
        <v>0.31</v>
      </c>
      <c r="U254" s="58"/>
      <c r="V254" s="58"/>
      <c r="W254" s="58"/>
      <c r="X254" s="58"/>
      <c r="Y254" s="58"/>
      <c r="Z254" s="58"/>
      <c r="AA254" s="58"/>
      <c r="AB254" s="58"/>
      <c r="AC254" s="58"/>
      <c r="AD254" s="39">
        <f t="shared" si="94"/>
        <v>0</v>
      </c>
      <c r="AE254" s="59">
        <f t="shared" si="97"/>
        <v>0</v>
      </c>
      <c r="AF254" s="60">
        <f t="shared" si="98"/>
        <v>0</v>
      </c>
      <c r="AG254" s="60">
        <f t="shared" si="99"/>
        <v>0</v>
      </c>
      <c r="AH254" s="60">
        <f t="shared" si="100"/>
        <v>0</v>
      </c>
      <c r="AI254" s="60">
        <f t="shared" si="101"/>
        <v>0</v>
      </c>
      <c r="AJ254" s="60">
        <f t="shared" si="102"/>
        <v>0</v>
      </c>
      <c r="AK254" s="60">
        <f t="shared" si="103"/>
        <v>0</v>
      </c>
      <c r="AL254" s="61">
        <f t="shared" si="121"/>
        <v>0</v>
      </c>
      <c r="AM254" s="43">
        <f t="shared" si="111"/>
        <v>0</v>
      </c>
      <c r="AN254" s="46">
        <f t="shared" si="112"/>
        <v>0</v>
      </c>
      <c r="AO254" s="60">
        <f t="shared" si="104"/>
        <v>0</v>
      </c>
      <c r="AP254" s="60">
        <f t="shared" si="105"/>
        <v>0</v>
      </c>
      <c r="AQ254" s="60">
        <f t="shared" si="106"/>
        <v>0</v>
      </c>
      <c r="AR254" s="60">
        <f t="shared" si="107"/>
        <v>0</v>
      </c>
      <c r="AS254" s="60">
        <f t="shared" si="108"/>
        <v>0</v>
      </c>
      <c r="AT254" s="60">
        <f t="shared" si="109"/>
        <v>0</v>
      </c>
      <c r="AU254" s="62">
        <f t="shared" si="113"/>
        <v>0</v>
      </c>
      <c r="AV254" s="63">
        <f t="shared" si="114"/>
        <v>0</v>
      </c>
      <c r="AW254" s="63">
        <f t="shared" si="115"/>
        <v>0</v>
      </c>
      <c r="AX254" s="63">
        <f t="shared" si="116"/>
        <v>0</v>
      </c>
      <c r="AY254" s="63">
        <f t="shared" si="117"/>
        <v>0</v>
      </c>
      <c r="AZ254" s="63">
        <f t="shared" si="118"/>
        <v>0</v>
      </c>
      <c r="BA254" s="63">
        <f t="shared" si="119"/>
        <v>0</v>
      </c>
      <c r="BB254" s="64">
        <f t="shared" si="120"/>
        <v>0</v>
      </c>
      <c r="BC254" s="65">
        <f t="shared" si="110"/>
        <v>0</v>
      </c>
      <c r="BD254" s="66" t="e">
        <f>VLOOKUP(#REF!,'[2]NA JDA Product Hierarchy'!$N:$O,2,0)</f>
        <v>#REF!</v>
      </c>
      <c r="BE254" s="15" t="e">
        <f>VLOOKUP(BD254,[3]PARAMETROS!$AB:$AD,3,0)</f>
        <v>#REF!</v>
      </c>
    </row>
    <row r="255" spans="1:57" s="15" customFormat="1" ht="12.75" hidden="1" customHeight="1" x14ac:dyDescent="0.2">
      <c r="A255" s="47" t="str">
        <f t="shared" si="92"/>
        <v>J1BK569645ZJet Black A996</v>
      </c>
      <c r="B255" s="111" t="s">
        <v>105</v>
      </c>
      <c r="C255" s="113">
        <v>44322</v>
      </c>
      <c r="D255" s="113"/>
      <c r="E255" s="50"/>
      <c r="F255" s="106" t="s">
        <v>118</v>
      </c>
      <c r="G255" s="51" t="s">
        <v>63</v>
      </c>
      <c r="H255" s="52" t="s">
        <v>595</v>
      </c>
      <c r="I255" s="53" t="s">
        <v>598</v>
      </c>
      <c r="J255" s="53" t="s">
        <v>599</v>
      </c>
      <c r="K255" s="53" t="s">
        <v>92</v>
      </c>
      <c r="L255" s="53" t="s">
        <v>93</v>
      </c>
      <c r="M255" s="52" t="s">
        <v>600</v>
      </c>
      <c r="N255" s="52" t="s">
        <v>91</v>
      </c>
      <c r="O255" s="54">
        <v>56</v>
      </c>
      <c r="P255" s="52" t="s">
        <v>2011</v>
      </c>
      <c r="Q255" s="55">
        <f>IFERROR(VLOOKUP(O255*$Q$10*$R$10,Sheet1!$A$3:$B$81,2,1),0)</f>
        <v>49000</v>
      </c>
      <c r="R255" s="56">
        <f>IFERROR(VLOOKUP(O255*$Q$11*$R$11,Sheet1!$E$3:$F$195,2),0)</f>
        <v>229</v>
      </c>
      <c r="S255" s="54">
        <f t="shared" si="93"/>
        <v>17.36</v>
      </c>
      <c r="T255" s="114">
        <f t="shared" si="96"/>
        <v>0.31</v>
      </c>
      <c r="U255" s="58"/>
      <c r="V255" s="58"/>
      <c r="W255" s="58"/>
      <c r="X255" s="58"/>
      <c r="Y255" s="58"/>
      <c r="Z255" s="58"/>
      <c r="AA255" s="58"/>
      <c r="AB255" s="58"/>
      <c r="AC255" s="58"/>
      <c r="AD255" s="39">
        <f t="shared" si="94"/>
        <v>0</v>
      </c>
      <c r="AE255" s="59">
        <f t="shared" si="97"/>
        <v>0</v>
      </c>
      <c r="AF255" s="60">
        <f t="shared" si="98"/>
        <v>0</v>
      </c>
      <c r="AG255" s="60">
        <f t="shared" si="99"/>
        <v>0</v>
      </c>
      <c r="AH255" s="60">
        <f t="shared" si="100"/>
        <v>0</v>
      </c>
      <c r="AI255" s="60">
        <f t="shared" si="101"/>
        <v>0</v>
      </c>
      <c r="AJ255" s="60">
        <f t="shared" si="102"/>
        <v>0</v>
      </c>
      <c r="AK255" s="60">
        <f t="shared" si="103"/>
        <v>0</v>
      </c>
      <c r="AL255" s="61">
        <f t="shared" si="121"/>
        <v>0</v>
      </c>
      <c r="AM255" s="43">
        <f t="shared" si="111"/>
        <v>0</v>
      </c>
      <c r="AN255" s="46">
        <f t="shared" si="112"/>
        <v>0</v>
      </c>
      <c r="AO255" s="60">
        <f t="shared" si="104"/>
        <v>0</v>
      </c>
      <c r="AP255" s="60">
        <f t="shared" si="105"/>
        <v>0</v>
      </c>
      <c r="AQ255" s="60">
        <f t="shared" si="106"/>
        <v>0</v>
      </c>
      <c r="AR255" s="60">
        <f t="shared" si="107"/>
        <v>0</v>
      </c>
      <c r="AS255" s="60">
        <f t="shared" si="108"/>
        <v>0</v>
      </c>
      <c r="AT255" s="60">
        <f t="shared" si="109"/>
        <v>0</v>
      </c>
      <c r="AU255" s="62">
        <f t="shared" si="113"/>
        <v>0</v>
      </c>
      <c r="AV255" s="63">
        <f t="shared" si="114"/>
        <v>0</v>
      </c>
      <c r="AW255" s="63">
        <f t="shared" si="115"/>
        <v>0</v>
      </c>
      <c r="AX255" s="63">
        <f t="shared" si="116"/>
        <v>0</v>
      </c>
      <c r="AY255" s="63">
        <f t="shared" si="117"/>
        <v>0</v>
      </c>
      <c r="AZ255" s="63">
        <f t="shared" si="118"/>
        <v>0</v>
      </c>
      <c r="BA255" s="63">
        <f t="shared" si="119"/>
        <v>0</v>
      </c>
      <c r="BB255" s="64">
        <f t="shared" si="120"/>
        <v>0</v>
      </c>
      <c r="BC255" s="65">
        <f t="shared" si="110"/>
        <v>0</v>
      </c>
      <c r="BD255" s="66" t="e">
        <f>VLOOKUP(#REF!,'[2]NA JDA Product Hierarchy'!$N:$O,2,0)</f>
        <v>#REF!</v>
      </c>
      <c r="BE255" s="15" t="e">
        <f>VLOOKUP(BD255,[3]PARAMETROS!$AB:$AD,3,0)</f>
        <v>#REF!</v>
      </c>
    </row>
    <row r="256" spans="1:57" s="15" customFormat="1" ht="12.75" hidden="1" customHeight="1" x14ac:dyDescent="0.2">
      <c r="A256" s="67" t="str">
        <f t="shared" si="92"/>
        <v>J1BK599608ZSALT WHITE</v>
      </c>
      <c r="B256" s="111" t="s">
        <v>105</v>
      </c>
      <c r="C256" s="113">
        <v>44322</v>
      </c>
      <c r="D256" s="113"/>
      <c r="E256" s="50"/>
      <c r="F256" s="106" t="s">
        <v>118</v>
      </c>
      <c r="G256" s="51" t="s">
        <v>63</v>
      </c>
      <c r="H256" s="52" t="s">
        <v>595</v>
      </c>
      <c r="I256" s="53" t="s">
        <v>601</v>
      </c>
      <c r="J256" s="53" t="s">
        <v>602</v>
      </c>
      <c r="K256" s="53" t="s">
        <v>184</v>
      </c>
      <c r="L256" s="53" t="s">
        <v>185</v>
      </c>
      <c r="M256" s="52" t="s">
        <v>603</v>
      </c>
      <c r="N256" s="52" t="s">
        <v>91</v>
      </c>
      <c r="O256" s="54">
        <v>59</v>
      </c>
      <c r="P256" s="52" t="s">
        <v>2011</v>
      </c>
      <c r="Q256" s="55">
        <f>IFERROR(VLOOKUP(O256*$Q$10*$R$10,Sheet1!$A$3:$B$81,2,1),0)</f>
        <v>49000</v>
      </c>
      <c r="R256" s="56">
        <f>IFERROR(VLOOKUP(O256*$Q$11*$R$11,Sheet1!$E$3:$F$195,2),0)</f>
        <v>239</v>
      </c>
      <c r="S256" s="54">
        <f t="shared" si="93"/>
        <v>18.29</v>
      </c>
      <c r="T256" s="114">
        <f t="shared" si="96"/>
        <v>0.31</v>
      </c>
      <c r="U256" s="58"/>
      <c r="V256" s="58"/>
      <c r="W256" s="58"/>
      <c r="X256" s="58"/>
      <c r="Y256" s="58"/>
      <c r="Z256" s="58"/>
      <c r="AA256" s="58"/>
      <c r="AB256" s="58"/>
      <c r="AC256" s="58"/>
      <c r="AD256" s="39">
        <f t="shared" si="94"/>
        <v>0</v>
      </c>
      <c r="AE256" s="59">
        <f t="shared" si="97"/>
        <v>0</v>
      </c>
      <c r="AF256" s="60">
        <f t="shared" si="98"/>
        <v>0</v>
      </c>
      <c r="AG256" s="60">
        <f t="shared" si="99"/>
        <v>0</v>
      </c>
      <c r="AH256" s="60">
        <f t="shared" si="100"/>
        <v>0</v>
      </c>
      <c r="AI256" s="60">
        <f t="shared" si="101"/>
        <v>0</v>
      </c>
      <c r="AJ256" s="60">
        <f t="shared" si="102"/>
        <v>0</v>
      </c>
      <c r="AK256" s="60">
        <f t="shared" si="103"/>
        <v>0</v>
      </c>
      <c r="AL256" s="61">
        <f t="shared" si="121"/>
        <v>0</v>
      </c>
      <c r="AM256" s="43">
        <f t="shared" si="111"/>
        <v>0</v>
      </c>
      <c r="AN256" s="46">
        <f t="shared" si="112"/>
        <v>0</v>
      </c>
      <c r="AO256" s="60">
        <f t="shared" si="104"/>
        <v>0</v>
      </c>
      <c r="AP256" s="60">
        <f t="shared" si="105"/>
        <v>0</v>
      </c>
      <c r="AQ256" s="60">
        <f t="shared" si="106"/>
        <v>0</v>
      </c>
      <c r="AR256" s="60">
        <f t="shared" si="107"/>
        <v>0</v>
      </c>
      <c r="AS256" s="60">
        <f t="shared" si="108"/>
        <v>0</v>
      </c>
      <c r="AT256" s="60">
        <f t="shared" si="109"/>
        <v>0</v>
      </c>
      <c r="AU256" s="62">
        <f t="shared" si="113"/>
        <v>0</v>
      </c>
      <c r="AV256" s="63">
        <f t="shared" si="114"/>
        <v>0</v>
      </c>
      <c r="AW256" s="63">
        <f t="shared" si="115"/>
        <v>0</v>
      </c>
      <c r="AX256" s="63">
        <f t="shared" si="116"/>
        <v>0</v>
      </c>
      <c r="AY256" s="63">
        <f t="shared" si="117"/>
        <v>0</v>
      </c>
      <c r="AZ256" s="63">
        <f t="shared" si="118"/>
        <v>0</v>
      </c>
      <c r="BA256" s="63">
        <f t="shared" si="119"/>
        <v>0</v>
      </c>
      <c r="BB256" s="64">
        <f t="shared" si="120"/>
        <v>0</v>
      </c>
      <c r="BC256" s="65">
        <f t="shared" si="110"/>
        <v>0</v>
      </c>
      <c r="BD256" s="66" t="e">
        <f>VLOOKUP(#REF!,'[2]NA JDA Product Hierarchy'!$N:$O,2,0)</f>
        <v>#REF!</v>
      </c>
      <c r="BE256" s="15" t="e">
        <f>VLOOKUP(BD256,[3]PARAMETROS!$AB:$AD,3,0)</f>
        <v>#REF!</v>
      </c>
    </row>
    <row r="257" spans="1:57" s="15" customFormat="1" ht="12.75" hidden="1" customHeight="1" x14ac:dyDescent="0.2">
      <c r="A257" s="47" t="str">
        <f t="shared" si="92"/>
        <v>J1BK599608ZSILK BLUE</v>
      </c>
      <c r="B257" s="111" t="s">
        <v>105</v>
      </c>
      <c r="C257" s="113">
        <v>44322</v>
      </c>
      <c r="D257" s="113"/>
      <c r="E257" s="50"/>
      <c r="F257" s="106" t="s">
        <v>118</v>
      </c>
      <c r="G257" s="51" t="s">
        <v>63</v>
      </c>
      <c r="H257" s="52" t="s">
        <v>595</v>
      </c>
      <c r="I257" s="53" t="s">
        <v>601</v>
      </c>
      <c r="J257" s="53" t="s">
        <v>602</v>
      </c>
      <c r="K257" s="53" t="s">
        <v>164</v>
      </c>
      <c r="L257" s="53" t="s">
        <v>165</v>
      </c>
      <c r="M257" s="52" t="s">
        <v>603</v>
      </c>
      <c r="N257" s="52" t="s">
        <v>91</v>
      </c>
      <c r="O257" s="54">
        <v>59</v>
      </c>
      <c r="P257" s="52" t="s">
        <v>2011</v>
      </c>
      <c r="Q257" s="55">
        <f>IFERROR(VLOOKUP(O257*$Q$10*$R$10,Sheet1!$A$3:$B$81,2,1),0)</f>
        <v>49000</v>
      </c>
      <c r="R257" s="56">
        <f>IFERROR(VLOOKUP(O257*$Q$11*$R$11,Sheet1!$E$3:$F$195,2),0)</f>
        <v>239</v>
      </c>
      <c r="S257" s="54">
        <f t="shared" si="93"/>
        <v>18.29</v>
      </c>
      <c r="T257" s="114">
        <f t="shared" si="96"/>
        <v>0.31</v>
      </c>
      <c r="U257" s="58"/>
      <c r="V257" s="58"/>
      <c r="W257" s="58"/>
      <c r="X257" s="58"/>
      <c r="Y257" s="58"/>
      <c r="Z257" s="58"/>
      <c r="AA257" s="58"/>
      <c r="AB257" s="58"/>
      <c r="AC257" s="58"/>
      <c r="AD257" s="39">
        <f t="shared" si="94"/>
        <v>0</v>
      </c>
      <c r="AE257" s="59">
        <f t="shared" si="97"/>
        <v>0</v>
      </c>
      <c r="AF257" s="60">
        <f t="shared" si="98"/>
        <v>0</v>
      </c>
      <c r="AG257" s="60">
        <f t="shared" si="99"/>
        <v>0</v>
      </c>
      <c r="AH257" s="60">
        <f t="shared" si="100"/>
        <v>0</v>
      </c>
      <c r="AI257" s="60">
        <f t="shared" si="101"/>
        <v>0</v>
      </c>
      <c r="AJ257" s="60">
        <f t="shared" si="102"/>
        <v>0</v>
      </c>
      <c r="AK257" s="60">
        <f t="shared" si="103"/>
        <v>0</v>
      </c>
      <c r="AL257" s="61">
        <f t="shared" si="121"/>
        <v>0</v>
      </c>
      <c r="AM257" s="43">
        <f t="shared" si="111"/>
        <v>0</v>
      </c>
      <c r="AN257" s="46">
        <f t="shared" si="112"/>
        <v>0</v>
      </c>
      <c r="AO257" s="60">
        <f t="shared" si="104"/>
        <v>0</v>
      </c>
      <c r="AP257" s="60">
        <f t="shared" si="105"/>
        <v>0</v>
      </c>
      <c r="AQ257" s="60">
        <f t="shared" si="106"/>
        <v>0</v>
      </c>
      <c r="AR257" s="60">
        <f t="shared" si="107"/>
        <v>0</v>
      </c>
      <c r="AS257" s="60">
        <f t="shared" si="108"/>
        <v>0</v>
      </c>
      <c r="AT257" s="60">
        <f t="shared" si="109"/>
        <v>0</v>
      </c>
      <c r="AU257" s="62">
        <f t="shared" si="113"/>
        <v>0</v>
      </c>
      <c r="AV257" s="63">
        <f t="shared" si="114"/>
        <v>0</v>
      </c>
      <c r="AW257" s="63">
        <f t="shared" si="115"/>
        <v>0</v>
      </c>
      <c r="AX257" s="63">
        <f t="shared" si="116"/>
        <v>0</v>
      </c>
      <c r="AY257" s="63">
        <f t="shared" si="117"/>
        <v>0</v>
      </c>
      <c r="AZ257" s="63">
        <f t="shared" si="118"/>
        <v>0</v>
      </c>
      <c r="BA257" s="63">
        <f t="shared" si="119"/>
        <v>0</v>
      </c>
      <c r="BB257" s="64">
        <f t="shared" si="120"/>
        <v>0</v>
      </c>
      <c r="BC257" s="65">
        <f t="shared" si="110"/>
        <v>0</v>
      </c>
      <c r="BD257" s="66" t="e">
        <f>VLOOKUP(#REF!,'[2]NA JDA Product Hierarchy'!$N:$O,2,0)</f>
        <v>#REF!</v>
      </c>
      <c r="BE257" s="15" t="e">
        <f>VLOOKUP(BD257,[3]PARAMETROS!$AB:$AD,3,0)</f>
        <v>#REF!</v>
      </c>
    </row>
    <row r="258" spans="1:57" s="15" customFormat="1" ht="12.75" hidden="1" customHeight="1" x14ac:dyDescent="0.2">
      <c r="A258" s="47" t="str">
        <f t="shared" si="92"/>
        <v>J1BL25WE8D0Jet Black A996</v>
      </c>
      <c r="B258" s="111" t="s">
        <v>105</v>
      </c>
      <c r="C258" s="113">
        <v>44322</v>
      </c>
      <c r="D258" s="113"/>
      <c r="E258" s="50"/>
      <c r="F258" s="106" t="s">
        <v>118</v>
      </c>
      <c r="G258" s="51" t="s">
        <v>63</v>
      </c>
      <c r="H258" s="52" t="s">
        <v>604</v>
      </c>
      <c r="I258" s="53" t="s">
        <v>605</v>
      </c>
      <c r="J258" s="53" t="s">
        <v>606</v>
      </c>
      <c r="K258" s="53" t="s">
        <v>92</v>
      </c>
      <c r="L258" s="53" t="s">
        <v>93</v>
      </c>
      <c r="M258" s="52" t="s">
        <v>607</v>
      </c>
      <c r="N258" s="52" t="s">
        <v>91</v>
      </c>
      <c r="O258" s="54">
        <v>79</v>
      </c>
      <c r="P258" s="52" t="s">
        <v>2011</v>
      </c>
      <c r="Q258" s="55">
        <f>IFERROR(VLOOKUP(O258*$Q$10*$R$10,Sheet1!$A$3:$B$81,2,1),0)</f>
        <v>69000</v>
      </c>
      <c r="R258" s="56">
        <f>IFERROR(VLOOKUP(O258*$Q$11*$R$11,Sheet1!$E$3:$F$195,2),0)</f>
        <v>319</v>
      </c>
      <c r="S258" s="54">
        <f t="shared" si="93"/>
        <v>24.49</v>
      </c>
      <c r="T258" s="114">
        <f t="shared" si="96"/>
        <v>0.31</v>
      </c>
      <c r="U258" s="58"/>
      <c r="V258" s="58"/>
      <c r="W258" s="58"/>
      <c r="X258" s="58"/>
      <c r="Y258" s="58"/>
      <c r="Z258" s="58"/>
      <c r="AA258" s="58"/>
      <c r="AB258" s="58"/>
      <c r="AC258" s="58"/>
      <c r="AD258" s="39">
        <f t="shared" si="94"/>
        <v>0</v>
      </c>
      <c r="AE258" s="59">
        <f t="shared" si="97"/>
        <v>0</v>
      </c>
      <c r="AF258" s="60">
        <f t="shared" si="98"/>
        <v>0</v>
      </c>
      <c r="AG258" s="60">
        <f t="shared" si="99"/>
        <v>0</v>
      </c>
      <c r="AH258" s="60">
        <f t="shared" si="100"/>
        <v>0</v>
      </c>
      <c r="AI258" s="60">
        <f t="shared" si="101"/>
        <v>0</v>
      </c>
      <c r="AJ258" s="60">
        <f t="shared" si="102"/>
        <v>0</v>
      </c>
      <c r="AK258" s="60">
        <f t="shared" si="103"/>
        <v>0</v>
      </c>
      <c r="AL258" s="61">
        <f t="shared" si="121"/>
        <v>0</v>
      </c>
      <c r="AM258" s="43">
        <f t="shared" si="111"/>
        <v>0</v>
      </c>
      <c r="AN258" s="46">
        <f t="shared" si="112"/>
        <v>0</v>
      </c>
      <c r="AO258" s="60">
        <f t="shared" si="104"/>
        <v>0</v>
      </c>
      <c r="AP258" s="60">
        <f t="shared" si="105"/>
        <v>0</v>
      </c>
      <c r="AQ258" s="60">
        <f t="shared" si="106"/>
        <v>0</v>
      </c>
      <c r="AR258" s="60">
        <f t="shared" si="107"/>
        <v>0</v>
      </c>
      <c r="AS258" s="60">
        <f t="shared" si="108"/>
        <v>0</v>
      </c>
      <c r="AT258" s="60">
        <f t="shared" si="109"/>
        <v>0</v>
      </c>
      <c r="AU258" s="62">
        <f t="shared" si="113"/>
        <v>0</v>
      </c>
      <c r="AV258" s="63">
        <f t="shared" si="114"/>
        <v>0</v>
      </c>
      <c r="AW258" s="63">
        <f t="shared" si="115"/>
        <v>0</v>
      </c>
      <c r="AX258" s="63">
        <f t="shared" si="116"/>
        <v>0</v>
      </c>
      <c r="AY258" s="63">
        <f t="shared" si="117"/>
        <v>0</v>
      </c>
      <c r="AZ258" s="63">
        <f t="shared" si="118"/>
        <v>0</v>
      </c>
      <c r="BA258" s="63">
        <f t="shared" si="119"/>
        <v>0</v>
      </c>
      <c r="BB258" s="64">
        <f t="shared" si="120"/>
        <v>0</v>
      </c>
      <c r="BC258" s="65">
        <f t="shared" si="110"/>
        <v>0</v>
      </c>
      <c r="BD258" s="66" t="e">
        <f>VLOOKUP(#REF!,'[2]NA JDA Product Hierarchy'!$N:$O,2,0)</f>
        <v>#REF!</v>
      </c>
      <c r="BE258" s="15" t="e">
        <f>VLOOKUP(BD258,[3]PARAMETROS!$AB:$AD,3,0)</f>
        <v>#REF!</v>
      </c>
    </row>
    <row r="259" spans="1:57" s="15" customFormat="1" ht="12.75" hidden="1" customHeight="1" x14ac:dyDescent="0.2">
      <c r="A259" s="47" t="str">
        <f t="shared" si="92"/>
        <v>J1BL25WE8D0Pure White</v>
      </c>
      <c r="B259" s="111" t="s">
        <v>105</v>
      </c>
      <c r="C259" s="113">
        <v>44322</v>
      </c>
      <c r="D259" s="113"/>
      <c r="E259" s="50"/>
      <c r="F259" s="106" t="s">
        <v>118</v>
      </c>
      <c r="G259" s="51" t="s">
        <v>63</v>
      </c>
      <c r="H259" s="52" t="s">
        <v>604</v>
      </c>
      <c r="I259" s="53" t="s">
        <v>605</v>
      </c>
      <c r="J259" s="53" t="s">
        <v>606</v>
      </c>
      <c r="K259" s="53" t="s">
        <v>133</v>
      </c>
      <c r="L259" s="53" t="s">
        <v>134</v>
      </c>
      <c r="M259" s="52" t="s">
        <v>607</v>
      </c>
      <c r="N259" s="52" t="s">
        <v>91</v>
      </c>
      <c r="O259" s="54">
        <v>79</v>
      </c>
      <c r="P259" s="52" t="s">
        <v>2011</v>
      </c>
      <c r="Q259" s="55">
        <f>IFERROR(VLOOKUP(O259*$Q$10*$R$10,Sheet1!$A$3:$B$81,2,1),0)</f>
        <v>69000</v>
      </c>
      <c r="R259" s="56">
        <f>IFERROR(VLOOKUP(O259*$Q$11*$R$11,Sheet1!$E$3:$F$195,2),0)</f>
        <v>319</v>
      </c>
      <c r="S259" s="54">
        <f t="shared" si="93"/>
        <v>24.49</v>
      </c>
      <c r="T259" s="114">
        <f t="shared" si="96"/>
        <v>0.31</v>
      </c>
      <c r="U259" s="58"/>
      <c r="V259" s="58"/>
      <c r="W259" s="58"/>
      <c r="X259" s="58"/>
      <c r="Y259" s="58"/>
      <c r="Z259" s="58"/>
      <c r="AA259" s="58"/>
      <c r="AB259" s="58"/>
      <c r="AC259" s="58"/>
      <c r="AD259" s="39">
        <f t="shared" si="94"/>
        <v>0</v>
      </c>
      <c r="AE259" s="59">
        <f t="shared" si="97"/>
        <v>0</v>
      </c>
      <c r="AF259" s="60">
        <f t="shared" si="98"/>
        <v>0</v>
      </c>
      <c r="AG259" s="60">
        <f t="shared" si="99"/>
        <v>0</v>
      </c>
      <c r="AH259" s="60">
        <f t="shared" si="100"/>
        <v>0</v>
      </c>
      <c r="AI259" s="60">
        <f t="shared" si="101"/>
        <v>0</v>
      </c>
      <c r="AJ259" s="60">
        <f t="shared" si="102"/>
        <v>0</v>
      </c>
      <c r="AK259" s="60">
        <f t="shared" si="103"/>
        <v>0</v>
      </c>
      <c r="AL259" s="61">
        <f t="shared" si="121"/>
        <v>0</v>
      </c>
      <c r="AM259" s="43">
        <f t="shared" si="111"/>
        <v>0</v>
      </c>
      <c r="AN259" s="46">
        <f t="shared" si="112"/>
        <v>0</v>
      </c>
      <c r="AO259" s="60">
        <f t="shared" si="104"/>
        <v>0</v>
      </c>
      <c r="AP259" s="60">
        <f t="shared" si="105"/>
        <v>0</v>
      </c>
      <c r="AQ259" s="60">
        <f t="shared" si="106"/>
        <v>0</v>
      </c>
      <c r="AR259" s="60">
        <f t="shared" si="107"/>
        <v>0</v>
      </c>
      <c r="AS259" s="60">
        <f t="shared" si="108"/>
        <v>0</v>
      </c>
      <c r="AT259" s="60">
        <f t="shared" si="109"/>
        <v>0</v>
      </c>
      <c r="AU259" s="62">
        <f t="shared" si="113"/>
        <v>0</v>
      </c>
      <c r="AV259" s="63">
        <f t="shared" si="114"/>
        <v>0</v>
      </c>
      <c r="AW259" s="63">
        <f t="shared" si="115"/>
        <v>0</v>
      </c>
      <c r="AX259" s="63">
        <f t="shared" si="116"/>
        <v>0</v>
      </c>
      <c r="AY259" s="63">
        <f t="shared" si="117"/>
        <v>0</v>
      </c>
      <c r="AZ259" s="63">
        <f t="shared" si="118"/>
        <v>0</v>
      </c>
      <c r="BA259" s="63">
        <f t="shared" si="119"/>
        <v>0</v>
      </c>
      <c r="BB259" s="64">
        <f t="shared" si="120"/>
        <v>0</v>
      </c>
      <c r="BC259" s="65">
        <f t="shared" si="110"/>
        <v>0</v>
      </c>
      <c r="BD259" s="66" t="e">
        <f>VLOOKUP(#REF!,'[2]NA JDA Product Hierarchy'!$N:$O,2,0)</f>
        <v>#REF!</v>
      </c>
      <c r="BE259" s="15" t="e">
        <f>VLOOKUP(BD259,[3]PARAMETROS!$AB:$AD,3,0)</f>
        <v>#REF!</v>
      </c>
    </row>
    <row r="260" spans="1:57" s="15" customFormat="1" ht="12.75" hidden="1" customHeight="1" x14ac:dyDescent="0.2">
      <c r="A260" s="47" t="str">
        <f t="shared" si="92"/>
        <v>J1BL25WE8D0SILK BLUE</v>
      </c>
      <c r="B260" s="111" t="s">
        <v>105</v>
      </c>
      <c r="C260" s="113">
        <v>44322</v>
      </c>
      <c r="D260" s="113"/>
      <c r="E260" s="50"/>
      <c r="F260" s="106" t="s">
        <v>118</v>
      </c>
      <c r="G260" s="51" t="s">
        <v>63</v>
      </c>
      <c r="H260" s="52" t="s">
        <v>604</v>
      </c>
      <c r="I260" s="53" t="s">
        <v>605</v>
      </c>
      <c r="J260" s="53" t="s">
        <v>606</v>
      </c>
      <c r="K260" s="53" t="s">
        <v>164</v>
      </c>
      <c r="L260" s="53" t="s">
        <v>165</v>
      </c>
      <c r="M260" s="52" t="s">
        <v>607</v>
      </c>
      <c r="N260" s="52" t="s">
        <v>91</v>
      </c>
      <c r="O260" s="54">
        <v>79</v>
      </c>
      <c r="P260" s="52" t="s">
        <v>2011</v>
      </c>
      <c r="Q260" s="55">
        <f>IFERROR(VLOOKUP(O260*$Q$10*$R$10,Sheet1!$A$3:$B$81,2,1),0)</f>
        <v>69000</v>
      </c>
      <c r="R260" s="56">
        <f>IFERROR(VLOOKUP(O260*$Q$11*$R$11,Sheet1!$E$3:$F$195,2),0)</f>
        <v>319</v>
      </c>
      <c r="S260" s="54">
        <f t="shared" si="93"/>
        <v>24.49</v>
      </c>
      <c r="T260" s="114">
        <f t="shared" si="96"/>
        <v>0.31</v>
      </c>
      <c r="U260" s="58"/>
      <c r="V260" s="58"/>
      <c r="W260" s="58"/>
      <c r="X260" s="58"/>
      <c r="Y260" s="58"/>
      <c r="Z260" s="58"/>
      <c r="AA260" s="58"/>
      <c r="AB260" s="58"/>
      <c r="AC260" s="58"/>
      <c r="AD260" s="39">
        <f t="shared" si="94"/>
        <v>0</v>
      </c>
      <c r="AE260" s="59">
        <f t="shared" si="97"/>
        <v>0</v>
      </c>
      <c r="AF260" s="60">
        <f t="shared" si="98"/>
        <v>0</v>
      </c>
      <c r="AG260" s="60">
        <f t="shared" si="99"/>
        <v>0</v>
      </c>
      <c r="AH260" s="60">
        <f t="shared" si="100"/>
        <v>0</v>
      </c>
      <c r="AI260" s="60">
        <f t="shared" si="101"/>
        <v>0</v>
      </c>
      <c r="AJ260" s="60">
        <f t="shared" si="102"/>
        <v>0</v>
      </c>
      <c r="AK260" s="60">
        <f t="shared" si="103"/>
        <v>0</v>
      </c>
      <c r="AL260" s="61">
        <f t="shared" si="121"/>
        <v>0</v>
      </c>
      <c r="AM260" s="43">
        <f t="shared" si="111"/>
        <v>0</v>
      </c>
      <c r="AN260" s="46">
        <f t="shared" si="112"/>
        <v>0</v>
      </c>
      <c r="AO260" s="60">
        <f t="shared" si="104"/>
        <v>0</v>
      </c>
      <c r="AP260" s="60">
        <f t="shared" si="105"/>
        <v>0</v>
      </c>
      <c r="AQ260" s="60">
        <f t="shared" si="106"/>
        <v>0</v>
      </c>
      <c r="AR260" s="60">
        <f t="shared" si="107"/>
        <v>0</v>
      </c>
      <c r="AS260" s="60">
        <f t="shared" si="108"/>
        <v>0</v>
      </c>
      <c r="AT260" s="60">
        <f t="shared" si="109"/>
        <v>0</v>
      </c>
      <c r="AU260" s="62">
        <f t="shared" si="113"/>
        <v>0</v>
      </c>
      <c r="AV260" s="63">
        <f t="shared" si="114"/>
        <v>0</v>
      </c>
      <c r="AW260" s="63">
        <f t="shared" si="115"/>
        <v>0</v>
      </c>
      <c r="AX260" s="63">
        <f t="shared" si="116"/>
        <v>0</v>
      </c>
      <c r="AY260" s="63">
        <f t="shared" si="117"/>
        <v>0</v>
      </c>
      <c r="AZ260" s="63">
        <f t="shared" si="118"/>
        <v>0</v>
      </c>
      <c r="BA260" s="63">
        <f t="shared" si="119"/>
        <v>0</v>
      </c>
      <c r="BB260" s="64">
        <f t="shared" si="120"/>
        <v>0</v>
      </c>
      <c r="BC260" s="65">
        <f t="shared" si="110"/>
        <v>0</v>
      </c>
      <c r="BD260" s="66" t="e">
        <f>VLOOKUP(#REF!,'[2]NA JDA Product Hierarchy'!$N:$O,2,0)</f>
        <v>#REF!</v>
      </c>
      <c r="BE260" s="15" t="e">
        <f>VLOOKUP(BD260,[3]PARAMETROS!$AB:$AD,3,0)</f>
        <v>#REF!</v>
      </c>
    </row>
    <row r="261" spans="1:57" s="15" customFormat="1" ht="12.75" hidden="1" customHeight="1" x14ac:dyDescent="0.2">
      <c r="A261" s="47" t="str">
        <f t="shared" si="92"/>
        <v>J1BL30WE0L0GENTLE MAUVE</v>
      </c>
      <c r="B261" s="111" t="s">
        <v>105</v>
      </c>
      <c r="C261" s="113">
        <v>44322</v>
      </c>
      <c r="D261" s="113"/>
      <c r="E261" s="50"/>
      <c r="F261" s="106" t="s">
        <v>118</v>
      </c>
      <c r="G261" s="51" t="s">
        <v>63</v>
      </c>
      <c r="H261" s="52" t="s">
        <v>604</v>
      </c>
      <c r="I261" s="53" t="s">
        <v>608</v>
      </c>
      <c r="J261" s="53" t="s">
        <v>609</v>
      </c>
      <c r="K261" s="53" t="s">
        <v>578</v>
      </c>
      <c r="L261" s="53" t="s">
        <v>579</v>
      </c>
      <c r="M261" s="52" t="s">
        <v>580</v>
      </c>
      <c r="N261" s="52" t="s">
        <v>91</v>
      </c>
      <c r="O261" s="117">
        <v>0</v>
      </c>
      <c r="P261" s="52" t="s">
        <v>2011</v>
      </c>
      <c r="Q261" s="55">
        <f>IFERROR(VLOOKUP(O261*$Q$10*$R$10,Sheet1!$A$3:$B$81,2,1),0)</f>
        <v>0</v>
      </c>
      <c r="R261" s="56">
        <f>IFERROR(VLOOKUP(O261*$Q$11*$R$11,Sheet1!$E$3:$F$195,2),0)</f>
        <v>0</v>
      </c>
      <c r="S261" s="117">
        <f t="shared" si="93"/>
        <v>0</v>
      </c>
      <c r="T261" s="114" t="e">
        <f t="shared" si="96"/>
        <v>#DIV/0!</v>
      </c>
      <c r="U261" s="58"/>
      <c r="V261" s="58"/>
      <c r="W261" s="58"/>
      <c r="X261" s="58"/>
      <c r="Y261" s="58"/>
      <c r="Z261" s="58"/>
      <c r="AA261" s="58"/>
      <c r="AB261" s="58"/>
      <c r="AC261" s="58"/>
      <c r="AD261" s="39">
        <f t="shared" si="94"/>
        <v>0</v>
      </c>
      <c r="AE261" s="59">
        <f t="shared" si="97"/>
        <v>0</v>
      </c>
      <c r="AF261" s="60">
        <f t="shared" si="98"/>
        <v>0</v>
      </c>
      <c r="AG261" s="60">
        <f t="shared" si="99"/>
        <v>0</v>
      </c>
      <c r="AH261" s="60">
        <f t="shared" si="100"/>
        <v>0</v>
      </c>
      <c r="AI261" s="60">
        <f t="shared" si="101"/>
        <v>0</v>
      </c>
      <c r="AJ261" s="60">
        <f t="shared" si="102"/>
        <v>0</v>
      </c>
      <c r="AK261" s="60">
        <f t="shared" si="103"/>
        <v>0</v>
      </c>
      <c r="AL261" s="61">
        <f t="shared" si="121"/>
        <v>0</v>
      </c>
      <c r="AM261" s="43">
        <f t="shared" si="111"/>
        <v>0</v>
      </c>
      <c r="AN261" s="46">
        <f t="shared" si="112"/>
        <v>0</v>
      </c>
      <c r="AO261" s="60">
        <f t="shared" si="104"/>
        <v>0</v>
      </c>
      <c r="AP261" s="60">
        <f t="shared" si="105"/>
        <v>0</v>
      </c>
      <c r="AQ261" s="60">
        <f t="shared" si="106"/>
        <v>0</v>
      </c>
      <c r="AR261" s="60">
        <f t="shared" si="107"/>
        <v>0</v>
      </c>
      <c r="AS261" s="60">
        <f t="shared" si="108"/>
        <v>0</v>
      </c>
      <c r="AT261" s="60">
        <f t="shared" si="109"/>
        <v>0</v>
      </c>
      <c r="AU261" s="62">
        <f t="shared" si="113"/>
        <v>0</v>
      </c>
      <c r="AV261" s="63">
        <f t="shared" si="114"/>
        <v>0</v>
      </c>
      <c r="AW261" s="63">
        <f t="shared" si="115"/>
        <v>0</v>
      </c>
      <c r="AX261" s="63">
        <f t="shared" si="116"/>
        <v>0</v>
      </c>
      <c r="AY261" s="63">
        <f t="shared" si="117"/>
        <v>0</v>
      </c>
      <c r="AZ261" s="63">
        <f t="shared" si="118"/>
        <v>0</v>
      </c>
      <c r="BA261" s="63">
        <f t="shared" si="119"/>
        <v>0</v>
      </c>
      <c r="BB261" s="64">
        <f t="shared" si="120"/>
        <v>0</v>
      </c>
      <c r="BC261" s="65">
        <f t="shared" si="110"/>
        <v>0</v>
      </c>
      <c r="BD261" s="66" t="e">
        <f>VLOOKUP(#REF!,'[2]NA JDA Product Hierarchy'!$N:$O,2,0)</f>
        <v>#REF!</v>
      </c>
      <c r="BE261" s="15" t="e">
        <f>VLOOKUP(BD261,[3]PARAMETROS!$AB:$AD,3,0)</f>
        <v>#REF!</v>
      </c>
    </row>
    <row r="262" spans="1:57" s="15" customFormat="1" ht="12.75" hidden="1" customHeight="1" x14ac:dyDescent="0.2">
      <c r="A262" s="47" t="str">
        <f t="shared" si="92"/>
        <v>J1BL30WE0L0GREY PEARL</v>
      </c>
      <c r="B262" s="111" t="s">
        <v>105</v>
      </c>
      <c r="C262" s="113">
        <v>44322</v>
      </c>
      <c r="D262" s="113"/>
      <c r="E262" s="50"/>
      <c r="F262" s="106" t="s">
        <v>118</v>
      </c>
      <c r="G262" s="51" t="s">
        <v>63</v>
      </c>
      <c r="H262" s="52" t="s">
        <v>604</v>
      </c>
      <c r="I262" s="53" t="s">
        <v>608</v>
      </c>
      <c r="J262" s="53" t="s">
        <v>609</v>
      </c>
      <c r="K262" s="53" t="s">
        <v>581</v>
      </c>
      <c r="L262" s="53" t="s">
        <v>582</v>
      </c>
      <c r="M262" s="52" t="s">
        <v>580</v>
      </c>
      <c r="N262" s="52" t="s">
        <v>91</v>
      </c>
      <c r="O262" s="117">
        <v>0</v>
      </c>
      <c r="P262" s="52" t="s">
        <v>2011</v>
      </c>
      <c r="Q262" s="55">
        <f>IFERROR(VLOOKUP(O262*$Q$10*$R$10,Sheet1!$A$3:$B$81,2,1),0)</f>
        <v>0</v>
      </c>
      <c r="R262" s="56">
        <f>IFERROR(VLOOKUP(O262*$Q$11*$R$11,Sheet1!$E$3:$F$195,2),0)</f>
        <v>0</v>
      </c>
      <c r="S262" s="117">
        <f t="shared" si="93"/>
        <v>0</v>
      </c>
      <c r="T262" s="114" t="e">
        <f t="shared" si="96"/>
        <v>#DIV/0!</v>
      </c>
      <c r="U262" s="58"/>
      <c r="V262" s="58"/>
      <c r="W262" s="58"/>
      <c r="X262" s="58"/>
      <c r="Y262" s="58"/>
      <c r="Z262" s="58"/>
      <c r="AA262" s="58"/>
      <c r="AB262" s="58"/>
      <c r="AC262" s="58"/>
      <c r="AD262" s="39">
        <f t="shared" si="94"/>
        <v>0</v>
      </c>
      <c r="AE262" s="59">
        <f t="shared" si="97"/>
        <v>0</v>
      </c>
      <c r="AF262" s="60">
        <f t="shared" si="98"/>
        <v>0</v>
      </c>
      <c r="AG262" s="60">
        <f t="shared" si="99"/>
        <v>0</v>
      </c>
      <c r="AH262" s="60">
        <f t="shared" si="100"/>
        <v>0</v>
      </c>
      <c r="AI262" s="60">
        <f t="shared" si="101"/>
        <v>0</v>
      </c>
      <c r="AJ262" s="60">
        <f t="shared" si="102"/>
        <v>0</v>
      </c>
      <c r="AK262" s="60">
        <f t="shared" si="103"/>
        <v>0</v>
      </c>
      <c r="AL262" s="61">
        <f t="shared" si="121"/>
        <v>0</v>
      </c>
      <c r="AM262" s="43">
        <f t="shared" si="111"/>
        <v>0</v>
      </c>
      <c r="AN262" s="46">
        <f t="shared" si="112"/>
        <v>0</v>
      </c>
      <c r="AO262" s="60">
        <f t="shared" si="104"/>
        <v>0</v>
      </c>
      <c r="AP262" s="60">
        <f t="shared" si="105"/>
        <v>0</v>
      </c>
      <c r="AQ262" s="60">
        <f t="shared" si="106"/>
        <v>0</v>
      </c>
      <c r="AR262" s="60">
        <f t="shared" si="107"/>
        <v>0</v>
      </c>
      <c r="AS262" s="60">
        <f t="shared" si="108"/>
        <v>0</v>
      </c>
      <c r="AT262" s="60">
        <f t="shared" si="109"/>
        <v>0</v>
      </c>
      <c r="AU262" s="62">
        <f t="shared" si="113"/>
        <v>0</v>
      </c>
      <c r="AV262" s="63">
        <f t="shared" si="114"/>
        <v>0</v>
      </c>
      <c r="AW262" s="63">
        <f t="shared" si="115"/>
        <v>0</v>
      </c>
      <c r="AX262" s="63">
        <f t="shared" si="116"/>
        <v>0</v>
      </c>
      <c r="AY262" s="63">
        <f t="shared" si="117"/>
        <v>0</v>
      </c>
      <c r="AZ262" s="63">
        <f t="shared" si="118"/>
        <v>0</v>
      </c>
      <c r="BA262" s="63">
        <f t="shared" si="119"/>
        <v>0</v>
      </c>
      <c r="BB262" s="64">
        <f t="shared" si="120"/>
        <v>0</v>
      </c>
      <c r="BC262" s="65">
        <f t="shared" si="110"/>
        <v>0</v>
      </c>
      <c r="BD262" s="66" t="e">
        <f>VLOOKUP(#REF!,'[2]NA JDA Product Hierarchy'!$N:$O,2,0)</f>
        <v>#REF!</v>
      </c>
      <c r="BE262" s="15" t="e">
        <f>VLOOKUP(BD262,[3]PARAMETROS!$AB:$AD,3,0)</f>
        <v>#REF!</v>
      </c>
    </row>
    <row r="263" spans="1:57" s="15" customFormat="1" ht="12.75" hidden="1" customHeight="1" x14ac:dyDescent="0.2">
      <c r="A263" s="67" t="str">
        <f t="shared" si="92"/>
        <v>J1BL30WE0L0LIGHT MATCHA</v>
      </c>
      <c r="B263" s="111" t="s">
        <v>105</v>
      </c>
      <c r="C263" s="113">
        <v>44322</v>
      </c>
      <c r="D263" s="113"/>
      <c r="E263" s="50"/>
      <c r="F263" s="106" t="s">
        <v>118</v>
      </c>
      <c r="G263" s="51" t="s">
        <v>63</v>
      </c>
      <c r="H263" s="52" t="s">
        <v>604</v>
      </c>
      <c r="I263" s="53" t="s">
        <v>608</v>
      </c>
      <c r="J263" s="53" t="s">
        <v>609</v>
      </c>
      <c r="K263" s="53" t="s">
        <v>211</v>
      </c>
      <c r="L263" s="53" t="s">
        <v>212</v>
      </c>
      <c r="M263" s="52" t="s">
        <v>580</v>
      </c>
      <c r="N263" s="52" t="s">
        <v>91</v>
      </c>
      <c r="O263" s="117">
        <v>0</v>
      </c>
      <c r="P263" s="52" t="s">
        <v>2011</v>
      </c>
      <c r="Q263" s="55">
        <f>IFERROR(VLOOKUP(O263*$Q$10*$R$10,Sheet1!$A$3:$B$81,2,1),0)</f>
        <v>0</v>
      </c>
      <c r="R263" s="56">
        <f>IFERROR(VLOOKUP(O263*$Q$11*$R$11,Sheet1!$E$3:$F$195,2),0)</f>
        <v>0</v>
      </c>
      <c r="S263" s="117">
        <f t="shared" si="93"/>
        <v>0</v>
      </c>
      <c r="T263" s="114" t="e">
        <f t="shared" si="96"/>
        <v>#DIV/0!</v>
      </c>
      <c r="U263" s="58"/>
      <c r="V263" s="58"/>
      <c r="W263" s="58"/>
      <c r="X263" s="58"/>
      <c r="Y263" s="58"/>
      <c r="Z263" s="58"/>
      <c r="AA263" s="58"/>
      <c r="AB263" s="58"/>
      <c r="AC263" s="58"/>
      <c r="AD263" s="39">
        <f t="shared" si="94"/>
        <v>0</v>
      </c>
      <c r="AE263" s="59">
        <f t="shared" si="97"/>
        <v>0</v>
      </c>
      <c r="AF263" s="60">
        <f t="shared" si="98"/>
        <v>0</v>
      </c>
      <c r="AG263" s="60">
        <f t="shared" si="99"/>
        <v>0</v>
      </c>
      <c r="AH263" s="60">
        <f t="shared" si="100"/>
        <v>0</v>
      </c>
      <c r="AI263" s="60">
        <f t="shared" si="101"/>
        <v>0</v>
      </c>
      <c r="AJ263" s="60">
        <f t="shared" si="102"/>
        <v>0</v>
      </c>
      <c r="AK263" s="60">
        <f t="shared" si="103"/>
        <v>0</v>
      </c>
      <c r="AL263" s="61">
        <f t="shared" si="121"/>
        <v>0</v>
      </c>
      <c r="AM263" s="43">
        <f t="shared" si="111"/>
        <v>0</v>
      </c>
      <c r="AN263" s="46">
        <f t="shared" si="112"/>
        <v>0</v>
      </c>
      <c r="AO263" s="60">
        <f t="shared" si="104"/>
        <v>0</v>
      </c>
      <c r="AP263" s="60">
        <f t="shared" si="105"/>
        <v>0</v>
      </c>
      <c r="AQ263" s="60">
        <f t="shared" si="106"/>
        <v>0</v>
      </c>
      <c r="AR263" s="60">
        <f t="shared" si="107"/>
        <v>0</v>
      </c>
      <c r="AS263" s="60">
        <f t="shared" si="108"/>
        <v>0</v>
      </c>
      <c r="AT263" s="60">
        <f t="shared" si="109"/>
        <v>0</v>
      </c>
      <c r="AU263" s="62">
        <f t="shared" si="113"/>
        <v>0</v>
      </c>
      <c r="AV263" s="63">
        <f t="shared" si="114"/>
        <v>0</v>
      </c>
      <c r="AW263" s="63">
        <f t="shared" si="115"/>
        <v>0</v>
      </c>
      <c r="AX263" s="63">
        <f t="shared" si="116"/>
        <v>0</v>
      </c>
      <c r="AY263" s="63">
        <f t="shared" si="117"/>
        <v>0</v>
      </c>
      <c r="AZ263" s="63">
        <f t="shared" si="118"/>
        <v>0</v>
      </c>
      <c r="BA263" s="63">
        <f t="shared" si="119"/>
        <v>0</v>
      </c>
      <c r="BB263" s="64">
        <f t="shared" si="120"/>
        <v>0</v>
      </c>
      <c r="BC263" s="65">
        <f t="shared" si="110"/>
        <v>0</v>
      </c>
      <c r="BD263" s="66" t="e">
        <f>VLOOKUP(#REF!,'[2]NA JDA Product Hierarchy'!$N:$O,2,0)</f>
        <v>#REF!</v>
      </c>
      <c r="BE263" s="15" t="e">
        <f>VLOOKUP(BD263,[3]PARAMETROS!$AB:$AD,3,0)</f>
        <v>#REF!</v>
      </c>
    </row>
    <row r="264" spans="1:57" ht="12.75" customHeight="1" x14ac:dyDescent="0.2">
      <c r="A264" s="171" t="str">
        <f>I264&amp;K264</f>
        <v>J1BQ10KAMN2G7FQ</v>
      </c>
      <c r="B264" s="222" t="s">
        <v>105</v>
      </c>
      <c r="C264" s="113">
        <v>44322</v>
      </c>
      <c r="D264" s="263">
        <v>44334</v>
      </c>
      <c r="E264" s="266" t="s">
        <v>2091</v>
      </c>
      <c r="F264" s="161" t="s">
        <v>90</v>
      </c>
      <c r="G264" s="162" t="s">
        <v>63</v>
      </c>
      <c r="H264" s="52" t="s">
        <v>589</v>
      </c>
      <c r="I264" s="163" t="s">
        <v>610</v>
      </c>
      <c r="J264" s="163" t="s">
        <v>611</v>
      </c>
      <c r="K264" s="163" t="s">
        <v>612</v>
      </c>
      <c r="L264" s="163" t="s">
        <v>613</v>
      </c>
      <c r="M264" s="52" t="s">
        <v>98</v>
      </c>
      <c r="N264" s="52" t="s">
        <v>91</v>
      </c>
      <c r="O264" s="164">
        <v>46</v>
      </c>
      <c r="P264" s="159" t="s">
        <v>44</v>
      </c>
      <c r="Q264" s="165">
        <f>IFERROR(VLOOKUP(O264*$Q$10*$R$10,Sheet1!$A$3:$B$81,2,1),0)</f>
        <v>39000</v>
      </c>
      <c r="R264" s="166">
        <f>IFERROR(VLOOKUP(O264*$Q$11*$R$11,Sheet1!$E$3:$F$195,2),0)</f>
        <v>189</v>
      </c>
      <c r="S264" s="164">
        <f t="shared" si="93"/>
        <v>14.26</v>
      </c>
      <c r="T264" s="167">
        <f t="shared" si="96"/>
        <v>0.31</v>
      </c>
      <c r="U264" s="58">
        <v>18</v>
      </c>
      <c r="V264" s="58">
        <v>9</v>
      </c>
      <c r="W264" s="58">
        <v>9</v>
      </c>
      <c r="X264" s="58">
        <v>9</v>
      </c>
      <c r="Y264" s="58"/>
      <c r="Z264" s="58"/>
      <c r="AA264" s="58"/>
      <c r="AB264" s="58"/>
      <c r="AC264" s="58"/>
      <c r="AD264" s="39">
        <f t="shared" si="94"/>
        <v>45</v>
      </c>
      <c r="AE264" s="59">
        <f t="shared" si="97"/>
        <v>641.70000000000005</v>
      </c>
      <c r="AF264" s="60">
        <f t="shared" si="98"/>
        <v>9</v>
      </c>
      <c r="AG264" s="60">
        <f t="shared" si="99"/>
        <v>9</v>
      </c>
      <c r="AH264" s="60">
        <f t="shared" si="100"/>
        <v>9</v>
      </c>
      <c r="AI264" s="60">
        <f t="shared" si="101"/>
        <v>9</v>
      </c>
      <c r="AJ264" s="60">
        <f t="shared" si="102"/>
        <v>0</v>
      </c>
      <c r="AK264" s="60">
        <f t="shared" si="103"/>
        <v>9</v>
      </c>
      <c r="AL264" s="61">
        <f t="shared" si="121"/>
        <v>45</v>
      </c>
      <c r="AM264" s="43">
        <f t="shared" si="111"/>
        <v>0</v>
      </c>
      <c r="AN264" s="46">
        <f t="shared" si="112"/>
        <v>0</v>
      </c>
      <c r="AO264" s="60">
        <f t="shared" si="104"/>
        <v>0</v>
      </c>
      <c r="AP264" s="60">
        <f t="shared" si="105"/>
        <v>0</v>
      </c>
      <c r="AQ264" s="60">
        <f t="shared" si="106"/>
        <v>0</v>
      </c>
      <c r="AR264" s="60">
        <f t="shared" si="107"/>
        <v>0</v>
      </c>
      <c r="AS264" s="60">
        <f t="shared" si="108"/>
        <v>0</v>
      </c>
      <c r="AT264" s="60">
        <f t="shared" si="109"/>
        <v>0</v>
      </c>
      <c r="AU264" s="62">
        <f t="shared" si="113"/>
        <v>0</v>
      </c>
      <c r="AV264" s="265">
        <v>10</v>
      </c>
      <c r="AW264" s="265">
        <v>10</v>
      </c>
      <c r="AX264" s="265">
        <v>10</v>
      </c>
      <c r="AY264" s="265">
        <v>10</v>
      </c>
      <c r="AZ264" s="265">
        <f t="shared" si="118"/>
        <v>0</v>
      </c>
      <c r="BA264" s="265">
        <v>10</v>
      </c>
      <c r="BB264" s="169">
        <f t="shared" si="120"/>
        <v>50</v>
      </c>
      <c r="BC264" s="170">
        <f t="shared" si="110"/>
        <v>713</v>
      </c>
      <c r="BD264" s="172" t="e">
        <f>VLOOKUP(#REF!,'[2]NA JDA Product Hierarchy'!$N:$O,2,0)</f>
        <v>#REF!</v>
      </c>
      <c r="BE264" s="173" t="e">
        <f>VLOOKUP(BD264,[3]PARAMETROS!$AB:$AD,3,0)</f>
        <v>#REF!</v>
      </c>
    </row>
    <row r="265" spans="1:57" s="15" customFormat="1" ht="12.75" hidden="1" customHeight="1" x14ac:dyDescent="0.2">
      <c r="A265" s="47" t="str">
        <f t="shared" si="92"/>
        <v xml:space="preserve">J1BQ10KAMN2CORYDALIS BLUE </v>
      </c>
      <c r="B265" s="111" t="s">
        <v>105</v>
      </c>
      <c r="C265" s="113">
        <v>44322</v>
      </c>
      <c r="D265" s="113"/>
      <c r="E265" s="50"/>
      <c r="F265" s="106" t="s">
        <v>90</v>
      </c>
      <c r="G265" s="51" t="s">
        <v>63</v>
      </c>
      <c r="H265" s="52" t="s">
        <v>589</v>
      </c>
      <c r="I265" s="53" t="s">
        <v>610</v>
      </c>
      <c r="J265" s="53" t="s">
        <v>611</v>
      </c>
      <c r="K265" s="53" t="s">
        <v>614</v>
      </c>
      <c r="L265" s="53" t="s">
        <v>615</v>
      </c>
      <c r="M265" s="52" t="s">
        <v>98</v>
      </c>
      <c r="N265" s="52" t="s">
        <v>91</v>
      </c>
      <c r="O265" s="54">
        <v>46</v>
      </c>
      <c r="P265" s="52" t="s">
        <v>45</v>
      </c>
      <c r="Q265" s="55">
        <f>IFERROR(VLOOKUP(O265*$Q$10*$R$10,Sheet1!$A$3:$B$81,2,1),0)</f>
        <v>39000</v>
      </c>
      <c r="R265" s="56">
        <f>IFERROR(VLOOKUP(O265*$Q$11*$R$11,Sheet1!$E$3:$F$195,2),0)</f>
        <v>189</v>
      </c>
      <c r="S265" s="54">
        <f t="shared" si="93"/>
        <v>14.26</v>
      </c>
      <c r="T265" s="114">
        <f t="shared" si="96"/>
        <v>0.31</v>
      </c>
      <c r="U265" s="58"/>
      <c r="V265" s="58"/>
      <c r="W265" s="58"/>
      <c r="X265" s="58"/>
      <c r="Y265" s="58"/>
      <c r="Z265" s="58"/>
      <c r="AA265" s="58"/>
      <c r="AB265" s="58"/>
      <c r="AC265" s="58"/>
      <c r="AD265" s="39">
        <f t="shared" si="94"/>
        <v>0</v>
      </c>
      <c r="AE265" s="59">
        <f t="shared" si="97"/>
        <v>0</v>
      </c>
      <c r="AF265" s="60">
        <f t="shared" si="98"/>
        <v>0</v>
      </c>
      <c r="AG265" s="60">
        <f t="shared" si="99"/>
        <v>0</v>
      </c>
      <c r="AH265" s="60">
        <f t="shared" si="100"/>
        <v>0</v>
      </c>
      <c r="AI265" s="60">
        <f t="shared" si="101"/>
        <v>0</v>
      </c>
      <c r="AJ265" s="60">
        <f t="shared" si="102"/>
        <v>0</v>
      </c>
      <c r="AK265" s="60">
        <f t="shared" si="103"/>
        <v>0</v>
      </c>
      <c r="AL265" s="61">
        <f t="shared" si="121"/>
        <v>0</v>
      </c>
      <c r="AM265" s="43">
        <f t="shared" si="111"/>
        <v>0</v>
      </c>
      <c r="AN265" s="46">
        <f t="shared" si="112"/>
        <v>0</v>
      </c>
      <c r="AO265" s="60">
        <f t="shared" si="104"/>
        <v>0</v>
      </c>
      <c r="AP265" s="60">
        <f t="shared" si="105"/>
        <v>0</v>
      </c>
      <c r="AQ265" s="60">
        <f t="shared" si="106"/>
        <v>0</v>
      </c>
      <c r="AR265" s="60">
        <f t="shared" si="107"/>
        <v>0</v>
      </c>
      <c r="AS265" s="60">
        <f t="shared" si="108"/>
        <v>0</v>
      </c>
      <c r="AT265" s="60">
        <f t="shared" si="109"/>
        <v>0</v>
      </c>
      <c r="AU265" s="62">
        <f t="shared" si="113"/>
        <v>0</v>
      </c>
      <c r="AV265" s="63">
        <f t="shared" si="114"/>
        <v>0</v>
      </c>
      <c r="AW265" s="63">
        <f t="shared" si="115"/>
        <v>0</v>
      </c>
      <c r="AX265" s="63">
        <f t="shared" si="116"/>
        <v>0</v>
      </c>
      <c r="AY265" s="63">
        <f t="shared" si="117"/>
        <v>0</v>
      </c>
      <c r="AZ265" s="63">
        <f t="shared" si="118"/>
        <v>0</v>
      </c>
      <c r="BA265" s="63">
        <f t="shared" si="119"/>
        <v>0</v>
      </c>
      <c r="BB265" s="64">
        <f t="shared" si="120"/>
        <v>0</v>
      </c>
      <c r="BC265" s="65">
        <f t="shared" si="110"/>
        <v>0</v>
      </c>
      <c r="BD265" s="66" t="e">
        <f>VLOOKUP(#REF!,'[2]NA JDA Product Hierarchy'!$N:$O,2,0)</f>
        <v>#REF!</v>
      </c>
      <c r="BE265" s="15" t="e">
        <f>VLOOKUP(BD265,[3]PARAMETROS!$AB:$AD,3,0)</f>
        <v>#REF!</v>
      </c>
    </row>
    <row r="266" spans="1:57" ht="12.75" customHeight="1" x14ac:dyDescent="0.2">
      <c r="A266" s="171" t="str">
        <f t="shared" ref="A266:A267" si="122">I266&amp;K266</f>
        <v>J1BQ10KAMN2G6K5</v>
      </c>
      <c r="B266" s="222" t="s">
        <v>105</v>
      </c>
      <c r="C266" s="113">
        <v>44322</v>
      </c>
      <c r="D266" s="263">
        <v>44334</v>
      </c>
      <c r="E266" s="266" t="s">
        <v>2091</v>
      </c>
      <c r="F266" s="161" t="s">
        <v>90</v>
      </c>
      <c r="G266" s="162" t="s">
        <v>63</v>
      </c>
      <c r="H266" s="52" t="s">
        <v>589</v>
      </c>
      <c r="I266" s="163" t="s">
        <v>610</v>
      </c>
      <c r="J266" s="163" t="s">
        <v>611</v>
      </c>
      <c r="K266" s="163" t="s">
        <v>616</v>
      </c>
      <c r="L266" s="163" t="s">
        <v>617</v>
      </c>
      <c r="M266" s="52" t="s">
        <v>98</v>
      </c>
      <c r="N266" s="52" t="s">
        <v>91</v>
      </c>
      <c r="O266" s="164">
        <v>46</v>
      </c>
      <c r="P266" s="159" t="s">
        <v>44</v>
      </c>
      <c r="Q266" s="165">
        <f>IFERROR(VLOOKUP(O266*$Q$10*$R$10,Sheet1!$A$3:$B$81,2,1),0)</f>
        <v>39000</v>
      </c>
      <c r="R266" s="166">
        <f>IFERROR(VLOOKUP(O266*$Q$11*$R$11,Sheet1!$E$3:$F$195,2),0)</f>
        <v>189</v>
      </c>
      <c r="S266" s="164">
        <f t="shared" si="93"/>
        <v>14.26</v>
      </c>
      <c r="T266" s="167">
        <f t="shared" si="96"/>
        <v>0.31</v>
      </c>
      <c r="U266" s="58">
        <v>18</v>
      </c>
      <c r="V266" s="58">
        <v>9</v>
      </c>
      <c r="W266" s="58">
        <v>9</v>
      </c>
      <c r="X266" s="58">
        <v>9</v>
      </c>
      <c r="Y266" s="58"/>
      <c r="Z266" s="58"/>
      <c r="AA266" s="58"/>
      <c r="AB266" s="58"/>
      <c r="AC266" s="58"/>
      <c r="AD266" s="39">
        <f t="shared" si="94"/>
        <v>45</v>
      </c>
      <c r="AE266" s="59">
        <f t="shared" si="97"/>
        <v>641.70000000000005</v>
      </c>
      <c r="AF266" s="60">
        <f t="shared" si="98"/>
        <v>9</v>
      </c>
      <c r="AG266" s="60">
        <f t="shared" si="99"/>
        <v>9</v>
      </c>
      <c r="AH266" s="60">
        <f t="shared" si="100"/>
        <v>9</v>
      </c>
      <c r="AI266" s="60">
        <f t="shared" si="101"/>
        <v>9</v>
      </c>
      <c r="AJ266" s="60">
        <f t="shared" si="102"/>
        <v>0</v>
      </c>
      <c r="AK266" s="60">
        <f t="shared" si="103"/>
        <v>9</v>
      </c>
      <c r="AL266" s="61">
        <f t="shared" si="121"/>
        <v>45</v>
      </c>
      <c r="AM266" s="43">
        <f t="shared" si="111"/>
        <v>0</v>
      </c>
      <c r="AN266" s="46">
        <f t="shared" si="112"/>
        <v>0</v>
      </c>
      <c r="AO266" s="60">
        <f t="shared" si="104"/>
        <v>0</v>
      </c>
      <c r="AP266" s="60">
        <f t="shared" si="105"/>
        <v>0</v>
      </c>
      <c r="AQ266" s="60">
        <f t="shared" si="106"/>
        <v>0</v>
      </c>
      <c r="AR266" s="60">
        <f t="shared" si="107"/>
        <v>0</v>
      </c>
      <c r="AS266" s="60">
        <f t="shared" si="108"/>
        <v>0</v>
      </c>
      <c r="AT266" s="60">
        <f t="shared" si="109"/>
        <v>0</v>
      </c>
      <c r="AU266" s="62">
        <f t="shared" si="113"/>
        <v>0</v>
      </c>
      <c r="AV266" s="265">
        <v>10</v>
      </c>
      <c r="AW266" s="265">
        <v>10</v>
      </c>
      <c r="AX266" s="265">
        <v>10</v>
      </c>
      <c r="AY266" s="265">
        <v>10</v>
      </c>
      <c r="AZ266" s="265">
        <f t="shared" ref="AZ266:AZ267" si="123">+AJ266+AS266</f>
        <v>0</v>
      </c>
      <c r="BA266" s="265">
        <v>10</v>
      </c>
      <c r="BB266" s="169">
        <f t="shared" si="120"/>
        <v>50</v>
      </c>
      <c r="BC266" s="170">
        <f t="shared" si="110"/>
        <v>713</v>
      </c>
      <c r="BD266" s="172" t="e">
        <f>VLOOKUP(#REF!,'[2]NA JDA Product Hierarchy'!$N:$O,2,0)</f>
        <v>#REF!</v>
      </c>
      <c r="BE266" s="173" t="e">
        <f>VLOOKUP(BD266,[3]PARAMETROS!$AB:$AD,3,0)</f>
        <v>#REF!</v>
      </c>
    </row>
    <row r="267" spans="1:57" ht="12.75" customHeight="1" x14ac:dyDescent="0.2">
      <c r="A267" s="171" t="str">
        <f t="shared" si="122"/>
        <v>J1BQ10KAMN2G640</v>
      </c>
      <c r="B267" s="222" t="s">
        <v>105</v>
      </c>
      <c r="C267" s="113">
        <v>44322</v>
      </c>
      <c r="D267" s="263">
        <v>44334</v>
      </c>
      <c r="E267" s="266" t="s">
        <v>2091</v>
      </c>
      <c r="F267" s="161" t="s">
        <v>90</v>
      </c>
      <c r="G267" s="162" t="s">
        <v>63</v>
      </c>
      <c r="H267" s="52" t="s">
        <v>589</v>
      </c>
      <c r="I267" s="163" t="s">
        <v>610</v>
      </c>
      <c r="J267" s="163" t="s">
        <v>611</v>
      </c>
      <c r="K267" s="163" t="s">
        <v>618</v>
      </c>
      <c r="L267" s="163" t="s">
        <v>619</v>
      </c>
      <c r="M267" s="52" t="s">
        <v>98</v>
      </c>
      <c r="N267" s="52" t="s">
        <v>91</v>
      </c>
      <c r="O267" s="164">
        <v>46</v>
      </c>
      <c r="P267" s="159" t="s">
        <v>44</v>
      </c>
      <c r="Q267" s="165">
        <f>IFERROR(VLOOKUP(O267*$Q$10*$R$10,Sheet1!$A$3:$B$81,2,1),0)</f>
        <v>39000</v>
      </c>
      <c r="R267" s="166">
        <f>IFERROR(VLOOKUP(O267*$Q$11*$R$11,Sheet1!$E$3:$F$195,2),0)</f>
        <v>189</v>
      </c>
      <c r="S267" s="164">
        <f t="shared" si="93"/>
        <v>14.26</v>
      </c>
      <c r="T267" s="167">
        <f t="shared" si="96"/>
        <v>0.31</v>
      </c>
      <c r="U267" s="58">
        <v>18</v>
      </c>
      <c r="V267" s="58">
        <v>9</v>
      </c>
      <c r="W267" s="58">
        <v>9</v>
      </c>
      <c r="X267" s="58">
        <v>9</v>
      </c>
      <c r="Y267" s="58"/>
      <c r="Z267" s="58"/>
      <c r="AA267" s="58"/>
      <c r="AB267" s="58"/>
      <c r="AC267" s="58"/>
      <c r="AD267" s="39">
        <f t="shared" si="94"/>
        <v>45</v>
      </c>
      <c r="AE267" s="59">
        <f t="shared" si="97"/>
        <v>641.70000000000005</v>
      </c>
      <c r="AF267" s="60">
        <f t="shared" si="98"/>
        <v>9</v>
      </c>
      <c r="AG267" s="60">
        <f t="shared" si="99"/>
        <v>9</v>
      </c>
      <c r="AH267" s="60">
        <f t="shared" si="100"/>
        <v>9</v>
      </c>
      <c r="AI267" s="60">
        <f t="shared" si="101"/>
        <v>9</v>
      </c>
      <c r="AJ267" s="60">
        <f t="shared" si="102"/>
        <v>0</v>
      </c>
      <c r="AK267" s="60">
        <f t="shared" si="103"/>
        <v>9</v>
      </c>
      <c r="AL267" s="61">
        <f t="shared" si="121"/>
        <v>45</v>
      </c>
      <c r="AM267" s="43">
        <f t="shared" si="111"/>
        <v>0</v>
      </c>
      <c r="AN267" s="46">
        <f t="shared" si="112"/>
        <v>0</v>
      </c>
      <c r="AO267" s="60">
        <f t="shared" si="104"/>
        <v>0</v>
      </c>
      <c r="AP267" s="60">
        <f t="shared" si="105"/>
        <v>0</v>
      </c>
      <c r="AQ267" s="60">
        <f t="shared" si="106"/>
        <v>0</v>
      </c>
      <c r="AR267" s="60">
        <f t="shared" si="107"/>
        <v>0</v>
      </c>
      <c r="AS267" s="60">
        <f t="shared" si="108"/>
        <v>0</v>
      </c>
      <c r="AT267" s="60">
        <f t="shared" si="109"/>
        <v>0</v>
      </c>
      <c r="AU267" s="62">
        <f t="shared" si="113"/>
        <v>0</v>
      </c>
      <c r="AV267" s="265">
        <v>10</v>
      </c>
      <c r="AW267" s="265">
        <v>10</v>
      </c>
      <c r="AX267" s="265">
        <v>10</v>
      </c>
      <c r="AY267" s="265">
        <v>10</v>
      </c>
      <c r="AZ267" s="265">
        <f t="shared" si="123"/>
        <v>0</v>
      </c>
      <c r="BA267" s="265">
        <v>10</v>
      </c>
      <c r="BB267" s="169">
        <f t="shared" si="120"/>
        <v>50</v>
      </c>
      <c r="BC267" s="170">
        <f t="shared" si="110"/>
        <v>713</v>
      </c>
      <c r="BD267" s="172" t="e">
        <f>VLOOKUP(#REF!,'[2]NA JDA Product Hierarchy'!$N:$O,2,0)</f>
        <v>#REF!</v>
      </c>
      <c r="BE267" s="173" t="e">
        <f>VLOOKUP(BD267,[3]PARAMETROS!$AB:$AD,3,0)</f>
        <v>#REF!</v>
      </c>
    </row>
    <row r="268" spans="1:57" s="15" customFormat="1" ht="12.75" hidden="1" customHeight="1" x14ac:dyDescent="0.2">
      <c r="A268" s="47" t="str">
        <f t="shared" si="92"/>
        <v>J1BQ10KAMN2TRUE TAUPE</v>
      </c>
      <c r="B268" s="111" t="s">
        <v>105</v>
      </c>
      <c r="C268" s="113">
        <v>44322</v>
      </c>
      <c r="D268" s="113"/>
      <c r="E268" s="50"/>
      <c r="F268" s="106" t="s">
        <v>90</v>
      </c>
      <c r="G268" s="51" t="s">
        <v>63</v>
      </c>
      <c r="H268" s="52" t="s">
        <v>589</v>
      </c>
      <c r="I268" s="53" t="s">
        <v>610</v>
      </c>
      <c r="J268" s="53" t="s">
        <v>611</v>
      </c>
      <c r="K268" s="53" t="s">
        <v>620</v>
      </c>
      <c r="L268" s="53" t="s">
        <v>621</v>
      </c>
      <c r="M268" s="52" t="s">
        <v>98</v>
      </c>
      <c r="N268" s="52" t="s">
        <v>91</v>
      </c>
      <c r="O268" s="54">
        <v>46</v>
      </c>
      <c r="P268" s="52" t="s">
        <v>45</v>
      </c>
      <c r="Q268" s="55">
        <f>IFERROR(VLOOKUP(O268*$Q$10*$R$10,Sheet1!$A$3:$B$81,2,1),0)</f>
        <v>39000</v>
      </c>
      <c r="R268" s="56">
        <f>IFERROR(VLOOKUP(O268*$Q$11*$R$11,Sheet1!$E$3:$F$195,2),0)</f>
        <v>189</v>
      </c>
      <c r="S268" s="54">
        <f t="shared" si="93"/>
        <v>14.26</v>
      </c>
      <c r="T268" s="114">
        <f t="shared" si="96"/>
        <v>0.31</v>
      </c>
      <c r="U268" s="58"/>
      <c r="V268" s="58"/>
      <c r="W268" s="58"/>
      <c r="X268" s="58"/>
      <c r="Y268" s="58"/>
      <c r="Z268" s="58"/>
      <c r="AA268" s="58"/>
      <c r="AB268" s="58"/>
      <c r="AC268" s="58"/>
      <c r="AD268" s="39">
        <f t="shared" si="94"/>
        <v>0</v>
      </c>
      <c r="AE268" s="59">
        <f t="shared" si="97"/>
        <v>0</v>
      </c>
      <c r="AF268" s="60">
        <f t="shared" si="98"/>
        <v>0</v>
      </c>
      <c r="AG268" s="60">
        <f t="shared" si="99"/>
        <v>0</v>
      </c>
      <c r="AH268" s="60">
        <f t="shared" si="100"/>
        <v>0</v>
      </c>
      <c r="AI268" s="60">
        <f t="shared" si="101"/>
        <v>0</v>
      </c>
      <c r="AJ268" s="60">
        <f t="shared" si="102"/>
        <v>0</v>
      </c>
      <c r="AK268" s="60">
        <f t="shared" si="103"/>
        <v>0</v>
      </c>
      <c r="AL268" s="61">
        <f t="shared" si="121"/>
        <v>0</v>
      </c>
      <c r="AM268" s="43">
        <f t="shared" si="111"/>
        <v>0</v>
      </c>
      <c r="AN268" s="46">
        <f t="shared" si="112"/>
        <v>0</v>
      </c>
      <c r="AO268" s="60">
        <f t="shared" si="104"/>
        <v>0</v>
      </c>
      <c r="AP268" s="60">
        <f t="shared" si="105"/>
        <v>0</v>
      </c>
      <c r="AQ268" s="60">
        <f t="shared" si="106"/>
        <v>0</v>
      </c>
      <c r="AR268" s="60">
        <f t="shared" si="107"/>
        <v>0</v>
      </c>
      <c r="AS268" s="60">
        <f t="shared" si="108"/>
        <v>0</v>
      </c>
      <c r="AT268" s="60">
        <f t="shared" si="109"/>
        <v>0</v>
      </c>
      <c r="AU268" s="62">
        <f t="shared" si="113"/>
        <v>0</v>
      </c>
      <c r="AV268" s="63">
        <f t="shared" si="114"/>
        <v>0</v>
      </c>
      <c r="AW268" s="63">
        <f t="shared" si="115"/>
        <v>0</v>
      </c>
      <c r="AX268" s="63">
        <f t="shared" si="116"/>
        <v>0</v>
      </c>
      <c r="AY268" s="63">
        <f t="shared" si="117"/>
        <v>0</v>
      </c>
      <c r="AZ268" s="63">
        <f t="shared" si="118"/>
        <v>0</v>
      </c>
      <c r="BA268" s="63">
        <f t="shared" si="119"/>
        <v>0</v>
      </c>
      <c r="BB268" s="64">
        <f t="shared" si="120"/>
        <v>0</v>
      </c>
      <c r="BC268" s="65">
        <f t="shared" si="110"/>
        <v>0</v>
      </c>
      <c r="BD268" s="66" t="e">
        <f>VLOOKUP(#REF!,'[2]NA JDA Product Hierarchy'!$N:$O,2,0)</f>
        <v>#REF!</v>
      </c>
      <c r="BE268" s="15" t="e">
        <f>VLOOKUP(BD268,[3]PARAMETROS!$AB:$AD,3,0)</f>
        <v>#REF!</v>
      </c>
    </row>
    <row r="269" spans="1:57" s="15" customFormat="1" ht="12.75" hidden="1" customHeight="1" x14ac:dyDescent="0.2">
      <c r="A269" s="67" t="str">
        <f t="shared" si="92"/>
        <v>J1BQ18KAMN2BLUE GRAPHITE GREY</v>
      </c>
      <c r="B269" s="111" t="s">
        <v>105</v>
      </c>
      <c r="C269" s="113">
        <v>44322</v>
      </c>
      <c r="D269" s="113"/>
      <c r="E269" s="50"/>
      <c r="F269" s="106" t="s">
        <v>90</v>
      </c>
      <c r="G269" s="51" t="s">
        <v>63</v>
      </c>
      <c r="H269" s="52" t="s">
        <v>97</v>
      </c>
      <c r="I269" s="53" t="s">
        <v>99</v>
      </c>
      <c r="J269" s="53" t="s">
        <v>622</v>
      </c>
      <c r="K269" s="53" t="s">
        <v>612</v>
      </c>
      <c r="L269" s="53" t="s">
        <v>613</v>
      </c>
      <c r="M269" s="52" t="s">
        <v>98</v>
      </c>
      <c r="N269" s="52" t="s">
        <v>91</v>
      </c>
      <c r="O269" s="54">
        <v>42</v>
      </c>
      <c r="P269" s="52" t="s">
        <v>45</v>
      </c>
      <c r="Q269" s="55">
        <f>IFERROR(VLOOKUP(O269*$Q$10*$R$10,Sheet1!$A$3:$B$81,2,1),0)</f>
        <v>29000</v>
      </c>
      <c r="R269" s="56">
        <f>IFERROR(VLOOKUP(O269*$Q$11*$R$11,Sheet1!$E$3:$F$195,2),0)</f>
        <v>169</v>
      </c>
      <c r="S269" s="54">
        <f t="shared" si="93"/>
        <v>13.02</v>
      </c>
      <c r="T269" s="114">
        <f t="shared" si="96"/>
        <v>0.31</v>
      </c>
      <c r="U269" s="58"/>
      <c r="V269" s="58"/>
      <c r="W269" s="58"/>
      <c r="X269" s="58"/>
      <c r="Y269" s="58"/>
      <c r="Z269" s="58"/>
      <c r="AA269" s="58"/>
      <c r="AB269" s="58"/>
      <c r="AC269" s="58"/>
      <c r="AD269" s="39">
        <f t="shared" si="94"/>
        <v>0</v>
      </c>
      <c r="AE269" s="59">
        <f t="shared" si="97"/>
        <v>0</v>
      </c>
      <c r="AF269" s="60">
        <f t="shared" si="98"/>
        <v>0</v>
      </c>
      <c r="AG269" s="60">
        <f t="shared" si="99"/>
        <v>0</v>
      </c>
      <c r="AH269" s="60">
        <f t="shared" si="100"/>
        <v>0</v>
      </c>
      <c r="AI269" s="60">
        <f t="shared" si="101"/>
        <v>0</v>
      </c>
      <c r="AJ269" s="60">
        <f t="shared" si="102"/>
        <v>0</v>
      </c>
      <c r="AK269" s="60">
        <f t="shared" si="103"/>
        <v>0</v>
      </c>
      <c r="AL269" s="61">
        <f t="shared" si="121"/>
        <v>0</v>
      </c>
      <c r="AM269" s="43">
        <f t="shared" si="111"/>
        <v>0</v>
      </c>
      <c r="AN269" s="46">
        <f t="shared" si="112"/>
        <v>0</v>
      </c>
      <c r="AO269" s="60">
        <f t="shared" si="104"/>
        <v>0</v>
      </c>
      <c r="AP269" s="60">
        <f t="shared" si="105"/>
        <v>0</v>
      </c>
      <c r="AQ269" s="60">
        <f t="shared" si="106"/>
        <v>0</v>
      </c>
      <c r="AR269" s="60">
        <f t="shared" si="107"/>
        <v>0</v>
      </c>
      <c r="AS269" s="60">
        <f t="shared" si="108"/>
        <v>0</v>
      </c>
      <c r="AT269" s="60">
        <f t="shared" si="109"/>
        <v>0</v>
      </c>
      <c r="AU269" s="62">
        <f t="shared" si="113"/>
        <v>0</v>
      </c>
      <c r="AV269" s="63">
        <f t="shared" si="114"/>
        <v>0</v>
      </c>
      <c r="AW269" s="63">
        <f t="shared" si="115"/>
        <v>0</v>
      </c>
      <c r="AX269" s="63">
        <f t="shared" si="116"/>
        <v>0</v>
      </c>
      <c r="AY269" s="63">
        <f t="shared" si="117"/>
        <v>0</v>
      </c>
      <c r="AZ269" s="63">
        <f t="shared" si="118"/>
        <v>0</v>
      </c>
      <c r="BA269" s="63">
        <f t="shared" si="119"/>
        <v>0</v>
      </c>
      <c r="BB269" s="64">
        <f t="shared" si="120"/>
        <v>0</v>
      </c>
      <c r="BC269" s="65">
        <f t="shared" si="110"/>
        <v>0</v>
      </c>
      <c r="BD269" s="66" t="e">
        <f>VLOOKUP(#REF!,'[2]NA JDA Product Hierarchy'!$N:$O,2,0)</f>
        <v>#REF!</v>
      </c>
      <c r="BE269" s="15" t="e">
        <f>VLOOKUP(BD269,[3]PARAMETROS!$AB:$AD,3,0)</f>
        <v>#REF!</v>
      </c>
    </row>
    <row r="270" spans="1:57" s="15" customFormat="1" ht="12.75" hidden="1" customHeight="1" x14ac:dyDescent="0.2">
      <c r="A270" s="67" t="str">
        <f t="shared" si="92"/>
        <v xml:space="preserve">J1BQ18KAMN2CORYDALIS BLUE </v>
      </c>
      <c r="B270" s="111" t="s">
        <v>105</v>
      </c>
      <c r="C270" s="113">
        <v>44322</v>
      </c>
      <c r="D270" s="113"/>
      <c r="E270" s="50"/>
      <c r="F270" s="106" t="s">
        <v>90</v>
      </c>
      <c r="G270" s="51" t="s">
        <v>63</v>
      </c>
      <c r="H270" s="52" t="s">
        <v>97</v>
      </c>
      <c r="I270" s="53" t="s">
        <v>99</v>
      </c>
      <c r="J270" s="53" t="s">
        <v>622</v>
      </c>
      <c r="K270" s="53" t="s">
        <v>614</v>
      </c>
      <c r="L270" s="53" t="s">
        <v>615</v>
      </c>
      <c r="M270" s="52" t="s">
        <v>98</v>
      </c>
      <c r="N270" s="52" t="s">
        <v>91</v>
      </c>
      <c r="O270" s="54">
        <v>42</v>
      </c>
      <c r="P270" s="52" t="s">
        <v>45</v>
      </c>
      <c r="Q270" s="55">
        <f>IFERROR(VLOOKUP(O270*$Q$10*$R$10,Sheet1!$A$3:$B$81,2,1),0)</f>
        <v>29000</v>
      </c>
      <c r="R270" s="56">
        <f>IFERROR(VLOOKUP(O270*$Q$11*$R$11,Sheet1!$E$3:$F$195,2),0)</f>
        <v>169</v>
      </c>
      <c r="S270" s="54">
        <f t="shared" si="93"/>
        <v>13.02</v>
      </c>
      <c r="T270" s="114">
        <f t="shared" si="96"/>
        <v>0.31</v>
      </c>
      <c r="U270" s="58"/>
      <c r="V270" s="58"/>
      <c r="W270" s="58"/>
      <c r="X270" s="58"/>
      <c r="Y270" s="58"/>
      <c r="Z270" s="58"/>
      <c r="AA270" s="58"/>
      <c r="AB270" s="58"/>
      <c r="AC270" s="58"/>
      <c r="AD270" s="39">
        <f t="shared" si="94"/>
        <v>0</v>
      </c>
      <c r="AE270" s="59">
        <f t="shared" si="97"/>
        <v>0</v>
      </c>
      <c r="AF270" s="60">
        <f t="shared" si="98"/>
        <v>0</v>
      </c>
      <c r="AG270" s="60">
        <f t="shared" si="99"/>
        <v>0</v>
      </c>
      <c r="AH270" s="60">
        <f t="shared" si="100"/>
        <v>0</v>
      </c>
      <c r="AI270" s="60">
        <f t="shared" si="101"/>
        <v>0</v>
      </c>
      <c r="AJ270" s="60">
        <f t="shared" si="102"/>
        <v>0</v>
      </c>
      <c r="AK270" s="60">
        <f t="shared" si="103"/>
        <v>0</v>
      </c>
      <c r="AL270" s="61">
        <f t="shared" si="121"/>
        <v>0</v>
      </c>
      <c r="AM270" s="43">
        <f t="shared" si="111"/>
        <v>0</v>
      </c>
      <c r="AN270" s="46">
        <f t="shared" si="112"/>
        <v>0</v>
      </c>
      <c r="AO270" s="60">
        <f t="shared" si="104"/>
        <v>0</v>
      </c>
      <c r="AP270" s="60">
        <f t="shared" si="105"/>
        <v>0</v>
      </c>
      <c r="AQ270" s="60">
        <f t="shared" si="106"/>
        <v>0</v>
      </c>
      <c r="AR270" s="60">
        <f t="shared" si="107"/>
        <v>0</v>
      </c>
      <c r="AS270" s="60">
        <f t="shared" si="108"/>
        <v>0</v>
      </c>
      <c r="AT270" s="60">
        <f t="shared" si="109"/>
        <v>0</v>
      </c>
      <c r="AU270" s="62">
        <f t="shared" si="113"/>
        <v>0</v>
      </c>
      <c r="AV270" s="63">
        <f t="shared" si="114"/>
        <v>0</v>
      </c>
      <c r="AW270" s="63">
        <f t="shared" si="115"/>
        <v>0</v>
      </c>
      <c r="AX270" s="63">
        <f t="shared" si="116"/>
        <v>0</v>
      </c>
      <c r="AY270" s="63">
        <f t="shared" si="117"/>
        <v>0</v>
      </c>
      <c r="AZ270" s="63">
        <f t="shared" si="118"/>
        <v>0</v>
      </c>
      <c r="BA270" s="63">
        <f t="shared" si="119"/>
        <v>0</v>
      </c>
      <c r="BB270" s="64">
        <f t="shared" si="120"/>
        <v>0</v>
      </c>
      <c r="BC270" s="65">
        <f t="shared" si="110"/>
        <v>0</v>
      </c>
      <c r="BD270" s="66" t="e">
        <f>VLOOKUP(#REF!,'[2]NA JDA Product Hierarchy'!$N:$O,2,0)</f>
        <v>#REF!</v>
      </c>
      <c r="BE270" s="15" t="e">
        <f>VLOOKUP(BD270,[3]PARAMETROS!$AB:$AD,3,0)</f>
        <v>#REF!</v>
      </c>
    </row>
    <row r="271" spans="1:57" s="15" customFormat="1" ht="12.75" hidden="1" customHeight="1" x14ac:dyDescent="0.2">
      <c r="A271" s="67" t="str">
        <f t="shared" si="92"/>
        <v>J1BQ18KAMN2OCEAN SALT</v>
      </c>
      <c r="B271" s="111" t="s">
        <v>105</v>
      </c>
      <c r="C271" s="113">
        <v>44322</v>
      </c>
      <c r="D271" s="113"/>
      <c r="E271" s="50"/>
      <c r="F271" s="106" t="s">
        <v>90</v>
      </c>
      <c r="G271" s="51" t="s">
        <v>63</v>
      </c>
      <c r="H271" s="52" t="s">
        <v>97</v>
      </c>
      <c r="I271" s="53" t="s">
        <v>99</v>
      </c>
      <c r="J271" s="53" t="s">
        <v>622</v>
      </c>
      <c r="K271" s="53" t="s">
        <v>616</v>
      </c>
      <c r="L271" s="53" t="s">
        <v>617</v>
      </c>
      <c r="M271" s="52" t="s">
        <v>98</v>
      </c>
      <c r="N271" s="52" t="s">
        <v>91</v>
      </c>
      <c r="O271" s="54">
        <v>42</v>
      </c>
      <c r="P271" s="52" t="s">
        <v>45</v>
      </c>
      <c r="Q271" s="55">
        <f>IFERROR(VLOOKUP(O271*$Q$10*$R$10,Sheet1!$A$3:$B$81,2,1),0)</f>
        <v>29000</v>
      </c>
      <c r="R271" s="56">
        <f>IFERROR(VLOOKUP(O271*$Q$11*$R$11,Sheet1!$E$3:$F$195,2),0)</f>
        <v>169</v>
      </c>
      <c r="S271" s="54">
        <f t="shared" si="93"/>
        <v>13.02</v>
      </c>
      <c r="T271" s="114">
        <f t="shared" si="96"/>
        <v>0.31</v>
      </c>
      <c r="U271" s="58"/>
      <c r="V271" s="58"/>
      <c r="W271" s="58"/>
      <c r="X271" s="58"/>
      <c r="Y271" s="58"/>
      <c r="Z271" s="58"/>
      <c r="AA271" s="58"/>
      <c r="AB271" s="58"/>
      <c r="AC271" s="58"/>
      <c r="AD271" s="39">
        <f t="shared" si="94"/>
        <v>0</v>
      </c>
      <c r="AE271" s="59">
        <f t="shared" si="97"/>
        <v>0</v>
      </c>
      <c r="AF271" s="60">
        <f t="shared" si="98"/>
        <v>0</v>
      </c>
      <c r="AG271" s="60">
        <f t="shared" si="99"/>
        <v>0</v>
      </c>
      <c r="AH271" s="60">
        <f t="shared" si="100"/>
        <v>0</v>
      </c>
      <c r="AI271" s="60">
        <f t="shared" si="101"/>
        <v>0</v>
      </c>
      <c r="AJ271" s="60">
        <f t="shared" si="102"/>
        <v>0</v>
      </c>
      <c r="AK271" s="60">
        <f t="shared" si="103"/>
        <v>0</v>
      </c>
      <c r="AL271" s="61">
        <f t="shared" si="121"/>
        <v>0</v>
      </c>
      <c r="AM271" s="43">
        <f t="shared" si="111"/>
        <v>0</v>
      </c>
      <c r="AN271" s="46">
        <f t="shared" si="112"/>
        <v>0</v>
      </c>
      <c r="AO271" s="60">
        <f t="shared" si="104"/>
        <v>0</v>
      </c>
      <c r="AP271" s="60">
        <f t="shared" si="105"/>
        <v>0</v>
      </c>
      <c r="AQ271" s="60">
        <f t="shared" si="106"/>
        <v>0</v>
      </c>
      <c r="AR271" s="60">
        <f t="shared" si="107"/>
        <v>0</v>
      </c>
      <c r="AS271" s="60">
        <f t="shared" si="108"/>
        <v>0</v>
      </c>
      <c r="AT271" s="60">
        <f t="shared" si="109"/>
        <v>0</v>
      </c>
      <c r="AU271" s="62">
        <f t="shared" si="113"/>
        <v>0</v>
      </c>
      <c r="AV271" s="63">
        <f t="shared" si="114"/>
        <v>0</v>
      </c>
      <c r="AW271" s="63">
        <f t="shared" si="115"/>
        <v>0</v>
      </c>
      <c r="AX271" s="63">
        <f t="shared" si="116"/>
        <v>0</v>
      </c>
      <c r="AY271" s="63">
        <f t="shared" si="117"/>
        <v>0</v>
      </c>
      <c r="AZ271" s="63">
        <f t="shared" si="118"/>
        <v>0</v>
      </c>
      <c r="BA271" s="63">
        <f t="shared" si="119"/>
        <v>0</v>
      </c>
      <c r="BB271" s="64">
        <f t="shared" si="120"/>
        <v>0</v>
      </c>
      <c r="BC271" s="65">
        <f t="shared" si="110"/>
        <v>0</v>
      </c>
      <c r="BD271" s="66" t="e">
        <f>VLOOKUP(#REF!,'[2]NA JDA Product Hierarchy'!$N:$O,2,0)</f>
        <v>#REF!</v>
      </c>
      <c r="BE271" s="15" t="e">
        <f>VLOOKUP(BD271,[3]PARAMETROS!$AB:$AD,3,0)</f>
        <v>#REF!</v>
      </c>
    </row>
    <row r="272" spans="1:57" s="70" customFormat="1" ht="12.75" hidden="1" customHeight="1" x14ac:dyDescent="0.2">
      <c r="A272" s="47" t="str">
        <f t="shared" si="92"/>
        <v>J1BQ18KAMN2RASPBERRY PUNCH</v>
      </c>
      <c r="B272" s="111" t="s">
        <v>105</v>
      </c>
      <c r="C272" s="113">
        <v>44322</v>
      </c>
      <c r="D272" s="113"/>
      <c r="E272" s="68"/>
      <c r="F272" s="106" t="s">
        <v>90</v>
      </c>
      <c r="G272" s="51" t="s">
        <v>63</v>
      </c>
      <c r="H272" s="52" t="s">
        <v>97</v>
      </c>
      <c r="I272" s="53" t="s">
        <v>99</v>
      </c>
      <c r="J272" s="53" t="s">
        <v>622</v>
      </c>
      <c r="K272" s="53" t="s">
        <v>618</v>
      </c>
      <c r="L272" s="53" t="s">
        <v>619</v>
      </c>
      <c r="M272" s="52" t="s">
        <v>98</v>
      </c>
      <c r="N272" s="52" t="s">
        <v>91</v>
      </c>
      <c r="O272" s="54">
        <v>42</v>
      </c>
      <c r="P272" s="52" t="s">
        <v>45</v>
      </c>
      <c r="Q272" s="55">
        <f>IFERROR(VLOOKUP(O272*$Q$10*$R$10,Sheet1!$A$3:$B$81,2,1),0)</f>
        <v>29000</v>
      </c>
      <c r="R272" s="56">
        <f>IFERROR(VLOOKUP(O272*$Q$11*$R$11,Sheet1!$E$3:$F$195,2),0)</f>
        <v>169</v>
      </c>
      <c r="S272" s="54">
        <f t="shared" si="93"/>
        <v>13.02</v>
      </c>
      <c r="T272" s="114">
        <f t="shared" si="96"/>
        <v>0.31</v>
      </c>
      <c r="U272" s="58"/>
      <c r="V272" s="58"/>
      <c r="W272" s="58"/>
      <c r="X272" s="58"/>
      <c r="Y272" s="58"/>
      <c r="Z272" s="58"/>
      <c r="AA272" s="58"/>
      <c r="AB272" s="58"/>
      <c r="AC272" s="58"/>
      <c r="AD272" s="39">
        <f t="shared" si="94"/>
        <v>0</v>
      </c>
      <c r="AE272" s="59">
        <f t="shared" si="97"/>
        <v>0</v>
      </c>
      <c r="AF272" s="60">
        <f t="shared" si="98"/>
        <v>0</v>
      </c>
      <c r="AG272" s="60">
        <f t="shared" si="99"/>
        <v>0</v>
      </c>
      <c r="AH272" s="60">
        <f t="shared" si="100"/>
        <v>0</v>
      </c>
      <c r="AI272" s="60">
        <f t="shared" si="101"/>
        <v>0</v>
      </c>
      <c r="AJ272" s="60">
        <f t="shared" si="102"/>
        <v>0</v>
      </c>
      <c r="AK272" s="60">
        <f t="shared" si="103"/>
        <v>0</v>
      </c>
      <c r="AL272" s="61">
        <f t="shared" si="121"/>
        <v>0</v>
      </c>
      <c r="AM272" s="43">
        <f t="shared" si="111"/>
        <v>0</v>
      </c>
      <c r="AN272" s="46">
        <f t="shared" si="112"/>
        <v>0</v>
      </c>
      <c r="AO272" s="60">
        <f t="shared" si="104"/>
        <v>0</v>
      </c>
      <c r="AP272" s="60">
        <f t="shared" si="105"/>
        <v>0</v>
      </c>
      <c r="AQ272" s="60">
        <f t="shared" si="106"/>
        <v>0</v>
      </c>
      <c r="AR272" s="60">
        <f t="shared" si="107"/>
        <v>0</v>
      </c>
      <c r="AS272" s="60">
        <f t="shared" si="108"/>
        <v>0</v>
      </c>
      <c r="AT272" s="60">
        <f t="shared" si="109"/>
        <v>0</v>
      </c>
      <c r="AU272" s="62">
        <f t="shared" si="113"/>
        <v>0</v>
      </c>
      <c r="AV272" s="63">
        <f t="shared" si="114"/>
        <v>0</v>
      </c>
      <c r="AW272" s="63">
        <f t="shared" si="115"/>
        <v>0</v>
      </c>
      <c r="AX272" s="63">
        <f t="shared" si="116"/>
        <v>0</v>
      </c>
      <c r="AY272" s="63">
        <f t="shared" si="117"/>
        <v>0</v>
      </c>
      <c r="AZ272" s="63">
        <f t="shared" si="118"/>
        <v>0</v>
      </c>
      <c r="BA272" s="63">
        <f t="shared" si="119"/>
        <v>0</v>
      </c>
      <c r="BB272" s="64">
        <f t="shared" si="120"/>
        <v>0</v>
      </c>
      <c r="BC272" s="65">
        <f t="shared" si="110"/>
        <v>0</v>
      </c>
      <c r="BD272" s="66" t="e">
        <f>VLOOKUP(#REF!,'[2]NA JDA Product Hierarchy'!$N:$O,2,0)</f>
        <v>#REF!</v>
      </c>
      <c r="BE272" s="15" t="e">
        <f>VLOOKUP(BD272,[3]PARAMETROS!$AB:$AD,3,0)</f>
        <v>#REF!</v>
      </c>
    </row>
    <row r="273" spans="1:57" s="15" customFormat="1" ht="12.75" hidden="1" customHeight="1" x14ac:dyDescent="0.2">
      <c r="A273" s="47" t="str">
        <f t="shared" si="92"/>
        <v>J1BQ18KAMN2TRUE TAUPE</v>
      </c>
      <c r="B273" s="111" t="s">
        <v>105</v>
      </c>
      <c r="C273" s="113">
        <v>44322</v>
      </c>
      <c r="D273" s="113"/>
      <c r="E273" s="50"/>
      <c r="F273" s="106" t="s">
        <v>90</v>
      </c>
      <c r="G273" s="51" t="s">
        <v>63</v>
      </c>
      <c r="H273" s="52" t="s">
        <v>97</v>
      </c>
      <c r="I273" s="53" t="s">
        <v>99</v>
      </c>
      <c r="J273" s="53" t="s">
        <v>622</v>
      </c>
      <c r="K273" s="53" t="s">
        <v>620</v>
      </c>
      <c r="L273" s="53" t="s">
        <v>621</v>
      </c>
      <c r="M273" s="52" t="s">
        <v>98</v>
      </c>
      <c r="N273" s="52" t="s">
        <v>91</v>
      </c>
      <c r="O273" s="54">
        <v>42</v>
      </c>
      <c r="P273" s="52" t="s">
        <v>45</v>
      </c>
      <c r="Q273" s="55">
        <f>IFERROR(VLOOKUP(O273*$Q$10*$R$10,Sheet1!$A$3:$B$81,2,1),0)</f>
        <v>29000</v>
      </c>
      <c r="R273" s="56">
        <f>IFERROR(VLOOKUP(O273*$Q$11*$R$11,Sheet1!$E$3:$F$195,2),0)</f>
        <v>169</v>
      </c>
      <c r="S273" s="54">
        <f t="shared" si="93"/>
        <v>13.02</v>
      </c>
      <c r="T273" s="114">
        <f t="shared" si="96"/>
        <v>0.31</v>
      </c>
      <c r="U273" s="58"/>
      <c r="V273" s="58"/>
      <c r="W273" s="58"/>
      <c r="X273" s="58"/>
      <c r="Y273" s="58"/>
      <c r="Z273" s="58"/>
      <c r="AA273" s="58"/>
      <c r="AB273" s="58"/>
      <c r="AC273" s="58"/>
      <c r="AD273" s="39">
        <f t="shared" si="94"/>
        <v>0</v>
      </c>
      <c r="AE273" s="59">
        <f t="shared" si="97"/>
        <v>0</v>
      </c>
      <c r="AF273" s="60">
        <f t="shared" si="98"/>
        <v>0</v>
      </c>
      <c r="AG273" s="60">
        <f t="shared" si="99"/>
        <v>0</v>
      </c>
      <c r="AH273" s="60">
        <f t="shared" si="100"/>
        <v>0</v>
      </c>
      <c r="AI273" s="60">
        <f t="shared" si="101"/>
        <v>0</v>
      </c>
      <c r="AJ273" s="60">
        <f t="shared" si="102"/>
        <v>0</v>
      </c>
      <c r="AK273" s="60">
        <f t="shared" si="103"/>
        <v>0</v>
      </c>
      <c r="AL273" s="61">
        <f t="shared" si="121"/>
        <v>0</v>
      </c>
      <c r="AM273" s="43">
        <f t="shared" si="111"/>
        <v>0</v>
      </c>
      <c r="AN273" s="46">
        <f t="shared" si="112"/>
        <v>0</v>
      </c>
      <c r="AO273" s="60">
        <f t="shared" si="104"/>
        <v>0</v>
      </c>
      <c r="AP273" s="60">
        <f t="shared" si="105"/>
        <v>0</v>
      </c>
      <c r="AQ273" s="60">
        <f t="shared" si="106"/>
        <v>0</v>
      </c>
      <c r="AR273" s="60">
        <f t="shared" si="107"/>
        <v>0</v>
      </c>
      <c r="AS273" s="60">
        <f t="shared" si="108"/>
        <v>0</v>
      </c>
      <c r="AT273" s="60">
        <f t="shared" si="109"/>
        <v>0</v>
      </c>
      <c r="AU273" s="62">
        <f t="shared" si="113"/>
        <v>0</v>
      </c>
      <c r="AV273" s="63">
        <f t="shared" si="114"/>
        <v>0</v>
      </c>
      <c r="AW273" s="63">
        <f t="shared" si="115"/>
        <v>0</v>
      </c>
      <c r="AX273" s="63">
        <f t="shared" si="116"/>
        <v>0</v>
      </c>
      <c r="AY273" s="63">
        <f t="shared" si="117"/>
        <v>0</v>
      </c>
      <c r="AZ273" s="63">
        <f t="shared" si="118"/>
        <v>0</v>
      </c>
      <c r="BA273" s="63">
        <f t="shared" si="119"/>
        <v>0</v>
      </c>
      <c r="BB273" s="64">
        <f t="shared" si="120"/>
        <v>0</v>
      </c>
      <c r="BC273" s="65">
        <f t="shared" si="110"/>
        <v>0</v>
      </c>
      <c r="BD273" s="66" t="e">
        <f>VLOOKUP(#REF!,'[2]NA JDA Product Hierarchy'!$N:$O,2,0)</f>
        <v>#REF!</v>
      </c>
      <c r="BE273" s="15" t="e">
        <f>VLOOKUP(BD273,[3]PARAMETROS!$AB:$AD,3,0)</f>
        <v>#REF!</v>
      </c>
    </row>
    <row r="274" spans="1:57" s="15" customFormat="1" ht="12.75" hidden="1" customHeight="1" x14ac:dyDescent="0.2">
      <c r="A274" s="47" t="str">
        <f t="shared" ref="A274:A337" si="124">I274&amp;L274</f>
        <v>J1BQ29KAOR1Pure White</v>
      </c>
      <c r="B274" s="112" t="s">
        <v>107</v>
      </c>
      <c r="C274" s="113">
        <v>44322</v>
      </c>
      <c r="D274" s="113"/>
      <c r="E274" s="50"/>
      <c r="F274" s="106" t="s">
        <v>90</v>
      </c>
      <c r="G274" s="51" t="s">
        <v>63</v>
      </c>
      <c r="H274" s="52" t="s">
        <v>589</v>
      </c>
      <c r="I274" s="53" t="s">
        <v>623</v>
      </c>
      <c r="J274" s="53" t="s">
        <v>624</v>
      </c>
      <c r="K274" s="53" t="s">
        <v>133</v>
      </c>
      <c r="L274" s="53" t="s">
        <v>134</v>
      </c>
      <c r="M274" s="52" t="s">
        <v>352</v>
      </c>
      <c r="N274" s="52" t="s">
        <v>125</v>
      </c>
      <c r="O274" s="54">
        <v>46</v>
      </c>
      <c r="P274" s="52" t="s">
        <v>45</v>
      </c>
      <c r="Q274" s="55">
        <f>IFERROR(VLOOKUP(O274*$Q$10*$R$10,Sheet1!$A$3:$B$81,2,1),0)</f>
        <v>39000</v>
      </c>
      <c r="R274" s="56">
        <f>IFERROR(VLOOKUP(O274*$Q$11*$R$11,Sheet1!$E$3:$F$195,2),0)</f>
        <v>189</v>
      </c>
      <c r="S274" s="54">
        <f t="shared" si="93"/>
        <v>14.26</v>
      </c>
      <c r="T274" s="114">
        <f t="shared" si="96"/>
        <v>0.31</v>
      </c>
      <c r="U274" s="58"/>
      <c r="V274" s="58"/>
      <c r="W274" s="58"/>
      <c r="X274" s="58"/>
      <c r="Y274" s="58"/>
      <c r="Z274" s="58"/>
      <c r="AA274" s="58"/>
      <c r="AB274" s="58"/>
      <c r="AC274" s="58"/>
      <c r="AD274" s="39">
        <f t="shared" si="94"/>
        <v>0</v>
      </c>
      <c r="AE274" s="59">
        <f t="shared" si="97"/>
        <v>0</v>
      </c>
      <c r="AF274" s="60">
        <f t="shared" si="98"/>
        <v>0</v>
      </c>
      <c r="AG274" s="60">
        <f t="shared" si="99"/>
        <v>0</v>
      </c>
      <c r="AH274" s="60">
        <f t="shared" si="100"/>
        <v>0</v>
      </c>
      <c r="AI274" s="60">
        <f t="shared" si="101"/>
        <v>0</v>
      </c>
      <c r="AJ274" s="60">
        <f t="shared" si="102"/>
        <v>0</v>
      </c>
      <c r="AK274" s="60">
        <f t="shared" si="103"/>
        <v>0</v>
      </c>
      <c r="AL274" s="61">
        <f t="shared" si="121"/>
        <v>0</v>
      </c>
      <c r="AM274" s="43">
        <f t="shared" si="111"/>
        <v>0</v>
      </c>
      <c r="AN274" s="46">
        <f t="shared" si="112"/>
        <v>0</v>
      </c>
      <c r="AO274" s="60">
        <f t="shared" si="104"/>
        <v>0</v>
      </c>
      <c r="AP274" s="60">
        <f t="shared" si="105"/>
        <v>0</v>
      </c>
      <c r="AQ274" s="60">
        <f t="shared" si="106"/>
        <v>0</v>
      </c>
      <c r="AR274" s="60">
        <f t="shared" si="107"/>
        <v>0</v>
      </c>
      <c r="AS274" s="60">
        <f t="shared" si="108"/>
        <v>0</v>
      </c>
      <c r="AT274" s="60">
        <f t="shared" si="109"/>
        <v>0</v>
      </c>
      <c r="AU274" s="62">
        <f t="shared" si="113"/>
        <v>0</v>
      </c>
      <c r="AV274" s="63">
        <f t="shared" si="114"/>
        <v>0</v>
      </c>
      <c r="AW274" s="63">
        <f t="shared" si="115"/>
        <v>0</v>
      </c>
      <c r="AX274" s="63">
        <f t="shared" si="116"/>
        <v>0</v>
      </c>
      <c r="AY274" s="63">
        <f t="shared" si="117"/>
        <v>0</v>
      </c>
      <c r="AZ274" s="63">
        <f t="shared" si="118"/>
        <v>0</v>
      </c>
      <c r="BA274" s="63">
        <f t="shared" si="119"/>
        <v>0</v>
      </c>
      <c r="BB274" s="64">
        <f t="shared" si="120"/>
        <v>0</v>
      </c>
      <c r="BC274" s="65">
        <f t="shared" si="110"/>
        <v>0</v>
      </c>
      <c r="BD274" s="66" t="e">
        <f>VLOOKUP(#REF!,'[2]NA JDA Product Hierarchy'!$N:$O,2,0)</f>
        <v>#REF!</v>
      </c>
      <c r="BE274" s="15" t="e">
        <f>VLOOKUP(BD274,[3]PARAMETROS!$AB:$AD,3,0)</f>
        <v>#REF!</v>
      </c>
    </row>
    <row r="275" spans="1:57" s="15" customFormat="1" ht="12.75" hidden="1" customHeight="1" x14ac:dyDescent="0.2">
      <c r="A275" s="47" t="str">
        <f t="shared" si="124"/>
        <v>J1BQ29KAOR1FIRST BLUSH PINK</v>
      </c>
      <c r="B275" s="112" t="s">
        <v>107</v>
      </c>
      <c r="C275" s="113">
        <v>44322</v>
      </c>
      <c r="D275" s="113"/>
      <c r="E275" s="50"/>
      <c r="F275" s="106" t="s">
        <v>90</v>
      </c>
      <c r="G275" s="51" t="s">
        <v>63</v>
      </c>
      <c r="H275" s="52" t="s">
        <v>589</v>
      </c>
      <c r="I275" s="53" t="s">
        <v>623</v>
      </c>
      <c r="J275" s="53" t="s">
        <v>624</v>
      </c>
      <c r="K275" s="53" t="s">
        <v>564</v>
      </c>
      <c r="L275" s="53" t="s">
        <v>565</v>
      </c>
      <c r="M275" s="52" t="s">
        <v>352</v>
      </c>
      <c r="N275" s="52" t="s">
        <v>125</v>
      </c>
      <c r="O275" s="54">
        <v>46</v>
      </c>
      <c r="P275" s="52" t="s">
        <v>45</v>
      </c>
      <c r="Q275" s="55">
        <f>IFERROR(VLOOKUP(O275*$Q$10*$R$10,Sheet1!$A$3:$B$81,2,1),0)</f>
        <v>39000</v>
      </c>
      <c r="R275" s="56">
        <f>IFERROR(VLOOKUP(O275*$Q$11*$R$11,Sheet1!$E$3:$F$195,2),0)</f>
        <v>189</v>
      </c>
      <c r="S275" s="54">
        <f t="shared" ref="S275:S338" si="125">O275*0.31</f>
        <v>14.26</v>
      </c>
      <c r="T275" s="114">
        <f t="shared" si="96"/>
        <v>0.31</v>
      </c>
      <c r="U275" s="58"/>
      <c r="V275" s="58"/>
      <c r="W275" s="58"/>
      <c r="X275" s="58"/>
      <c r="Y275" s="58"/>
      <c r="Z275" s="58"/>
      <c r="AA275" s="58"/>
      <c r="AB275" s="58"/>
      <c r="AC275" s="58"/>
      <c r="AD275" s="39">
        <f t="shared" ref="AD275:AD338" si="126">+U275+V275+W275+Y275+Z275+AA275+X275</f>
        <v>0</v>
      </c>
      <c r="AE275" s="59">
        <f t="shared" si="97"/>
        <v>0</v>
      </c>
      <c r="AF275" s="60">
        <f t="shared" si="98"/>
        <v>0</v>
      </c>
      <c r="AG275" s="60">
        <f t="shared" si="99"/>
        <v>0</v>
      </c>
      <c r="AH275" s="60">
        <f t="shared" si="100"/>
        <v>0</v>
      </c>
      <c r="AI275" s="60">
        <f t="shared" si="101"/>
        <v>0</v>
      </c>
      <c r="AJ275" s="60">
        <f t="shared" si="102"/>
        <v>0</v>
      </c>
      <c r="AK275" s="60">
        <f t="shared" si="103"/>
        <v>0</v>
      </c>
      <c r="AL275" s="61">
        <f t="shared" si="121"/>
        <v>0</v>
      </c>
      <c r="AM275" s="43">
        <f t="shared" si="111"/>
        <v>0</v>
      </c>
      <c r="AN275" s="46">
        <f t="shared" si="112"/>
        <v>0</v>
      </c>
      <c r="AO275" s="60">
        <f t="shared" si="104"/>
        <v>0</v>
      </c>
      <c r="AP275" s="60">
        <f t="shared" si="105"/>
        <v>0</v>
      </c>
      <c r="AQ275" s="60">
        <f t="shared" si="106"/>
        <v>0</v>
      </c>
      <c r="AR275" s="60">
        <f t="shared" si="107"/>
        <v>0</v>
      </c>
      <c r="AS275" s="60">
        <f t="shared" si="108"/>
        <v>0</v>
      </c>
      <c r="AT275" s="60">
        <f t="shared" si="109"/>
        <v>0</v>
      </c>
      <c r="AU275" s="62">
        <f t="shared" si="113"/>
        <v>0</v>
      </c>
      <c r="AV275" s="63">
        <f t="shared" si="114"/>
        <v>0</v>
      </c>
      <c r="AW275" s="63">
        <f t="shared" si="115"/>
        <v>0</v>
      </c>
      <c r="AX275" s="63">
        <f t="shared" si="116"/>
        <v>0</v>
      </c>
      <c r="AY275" s="63">
        <f t="shared" si="117"/>
        <v>0</v>
      </c>
      <c r="AZ275" s="63">
        <f t="shared" si="118"/>
        <v>0</v>
      </c>
      <c r="BA275" s="63">
        <f t="shared" si="119"/>
        <v>0</v>
      </c>
      <c r="BB275" s="64">
        <f t="shared" si="120"/>
        <v>0</v>
      </c>
      <c r="BC275" s="65">
        <f t="shared" si="110"/>
        <v>0</v>
      </c>
      <c r="BD275" s="66" t="e">
        <f>VLOOKUP(#REF!,'[2]NA JDA Product Hierarchy'!$N:$O,2,0)</f>
        <v>#REF!</v>
      </c>
      <c r="BE275" s="15" t="e">
        <f>VLOOKUP(BD275,[3]PARAMETROS!$AB:$AD,3,0)</f>
        <v>#REF!</v>
      </c>
    </row>
    <row r="276" spans="1:57" s="15" customFormat="1" ht="12.75" hidden="1" customHeight="1" x14ac:dyDescent="0.2">
      <c r="A276" s="47" t="str">
        <f t="shared" si="124"/>
        <v>J1BQ29KAOR1GLACIAL LILAC</v>
      </c>
      <c r="B276" s="112" t="s">
        <v>107</v>
      </c>
      <c r="C276" s="113">
        <v>44322</v>
      </c>
      <c r="D276" s="113"/>
      <c r="E276" s="50"/>
      <c r="F276" s="106" t="s">
        <v>90</v>
      </c>
      <c r="G276" s="51" t="s">
        <v>63</v>
      </c>
      <c r="H276" s="52" t="s">
        <v>589</v>
      </c>
      <c r="I276" s="53" t="s">
        <v>623</v>
      </c>
      <c r="J276" s="53" t="s">
        <v>624</v>
      </c>
      <c r="K276" s="53" t="s">
        <v>625</v>
      </c>
      <c r="L276" s="53" t="s">
        <v>626</v>
      </c>
      <c r="M276" s="52" t="s">
        <v>352</v>
      </c>
      <c r="N276" s="52" t="s">
        <v>125</v>
      </c>
      <c r="O276" s="54">
        <v>46</v>
      </c>
      <c r="P276" s="52" t="s">
        <v>45</v>
      </c>
      <c r="Q276" s="55">
        <f>IFERROR(VLOOKUP(O276*$Q$10*$R$10,Sheet1!$A$3:$B$81,2,1),0)</f>
        <v>39000</v>
      </c>
      <c r="R276" s="56">
        <f>IFERROR(VLOOKUP(O276*$Q$11*$R$11,Sheet1!$E$3:$F$195,2),0)</f>
        <v>189</v>
      </c>
      <c r="S276" s="54">
        <f t="shared" si="125"/>
        <v>14.26</v>
      </c>
      <c r="T276" s="114">
        <f t="shared" si="96"/>
        <v>0.31</v>
      </c>
      <c r="U276" s="58"/>
      <c r="V276" s="58"/>
      <c r="W276" s="58"/>
      <c r="X276" s="58"/>
      <c r="Y276" s="58"/>
      <c r="Z276" s="58"/>
      <c r="AA276" s="58"/>
      <c r="AB276" s="58"/>
      <c r="AC276" s="58"/>
      <c r="AD276" s="39">
        <f t="shared" si="126"/>
        <v>0</v>
      </c>
      <c r="AE276" s="59">
        <f t="shared" si="97"/>
        <v>0</v>
      </c>
      <c r="AF276" s="60">
        <f t="shared" si="98"/>
        <v>0</v>
      </c>
      <c r="AG276" s="60">
        <f t="shared" si="99"/>
        <v>0</v>
      </c>
      <c r="AH276" s="60">
        <f t="shared" si="100"/>
        <v>0</v>
      </c>
      <c r="AI276" s="60">
        <f t="shared" si="101"/>
        <v>0</v>
      </c>
      <c r="AJ276" s="60">
        <f t="shared" si="102"/>
        <v>0</v>
      </c>
      <c r="AK276" s="60">
        <f t="shared" si="103"/>
        <v>0</v>
      </c>
      <c r="AL276" s="61">
        <f t="shared" si="121"/>
        <v>0</v>
      </c>
      <c r="AM276" s="43">
        <f t="shared" si="111"/>
        <v>0</v>
      </c>
      <c r="AN276" s="46">
        <f t="shared" si="112"/>
        <v>0</v>
      </c>
      <c r="AO276" s="60">
        <f t="shared" si="104"/>
        <v>0</v>
      </c>
      <c r="AP276" s="60">
        <f t="shared" si="105"/>
        <v>0</v>
      </c>
      <c r="AQ276" s="60">
        <f t="shared" si="106"/>
        <v>0</v>
      </c>
      <c r="AR276" s="60">
        <f t="shared" si="107"/>
        <v>0</v>
      </c>
      <c r="AS276" s="60">
        <f t="shared" si="108"/>
        <v>0</v>
      </c>
      <c r="AT276" s="60">
        <f t="shared" si="109"/>
        <v>0</v>
      </c>
      <c r="AU276" s="62">
        <f t="shared" si="113"/>
        <v>0</v>
      </c>
      <c r="AV276" s="63">
        <f t="shared" si="114"/>
        <v>0</v>
      </c>
      <c r="AW276" s="63">
        <f t="shared" si="115"/>
        <v>0</v>
      </c>
      <c r="AX276" s="63">
        <f t="shared" si="116"/>
        <v>0</v>
      </c>
      <c r="AY276" s="63">
        <f t="shared" si="117"/>
        <v>0</v>
      </c>
      <c r="AZ276" s="63">
        <f t="shared" si="118"/>
        <v>0</v>
      </c>
      <c r="BA276" s="63">
        <f t="shared" si="119"/>
        <v>0</v>
      </c>
      <c r="BB276" s="64">
        <f t="shared" si="120"/>
        <v>0</v>
      </c>
      <c r="BC276" s="65">
        <f t="shared" si="110"/>
        <v>0</v>
      </c>
      <c r="BD276" s="66" t="e">
        <f>VLOOKUP(#REF!,'[2]NA JDA Product Hierarchy'!$N:$O,2,0)</f>
        <v>#REF!</v>
      </c>
      <c r="BE276" s="15" t="e">
        <f>VLOOKUP(BD276,[3]PARAMETROS!$AB:$AD,3,0)</f>
        <v>#REF!</v>
      </c>
    </row>
    <row r="277" spans="1:57" s="15" customFormat="1" ht="12.75" hidden="1" customHeight="1" x14ac:dyDescent="0.2">
      <c r="A277" s="47" t="str">
        <f t="shared" si="124"/>
        <v>J1BQ29KAOR1Jet Black A996</v>
      </c>
      <c r="B277" s="112" t="s">
        <v>107</v>
      </c>
      <c r="C277" s="113">
        <v>44322</v>
      </c>
      <c r="D277" s="113"/>
      <c r="E277" s="50"/>
      <c r="F277" s="106" t="s">
        <v>90</v>
      </c>
      <c r="G277" s="51" t="s">
        <v>63</v>
      </c>
      <c r="H277" s="52" t="s">
        <v>589</v>
      </c>
      <c r="I277" s="53" t="s">
        <v>623</v>
      </c>
      <c r="J277" s="53" t="s">
        <v>624</v>
      </c>
      <c r="K277" s="53" t="s">
        <v>92</v>
      </c>
      <c r="L277" s="53" t="s">
        <v>93</v>
      </c>
      <c r="M277" s="52" t="s">
        <v>352</v>
      </c>
      <c r="N277" s="52" t="s">
        <v>125</v>
      </c>
      <c r="O277" s="54">
        <v>46</v>
      </c>
      <c r="P277" s="52" t="s">
        <v>45</v>
      </c>
      <c r="Q277" s="55">
        <f>IFERROR(VLOOKUP(O277*$Q$10*$R$10,Sheet1!$A$3:$B$81,2,1),0)</f>
        <v>39000</v>
      </c>
      <c r="R277" s="56">
        <f>IFERROR(VLOOKUP(O277*$Q$11*$R$11,Sheet1!$E$3:$F$195,2),0)</f>
        <v>189</v>
      </c>
      <c r="S277" s="54">
        <f t="shared" si="125"/>
        <v>14.26</v>
      </c>
      <c r="T277" s="114">
        <f t="shared" si="96"/>
        <v>0.31</v>
      </c>
      <c r="U277" s="58"/>
      <c r="V277" s="58"/>
      <c r="W277" s="58"/>
      <c r="X277" s="58"/>
      <c r="Y277" s="58"/>
      <c r="Z277" s="58"/>
      <c r="AA277" s="58"/>
      <c r="AB277" s="58"/>
      <c r="AC277" s="58"/>
      <c r="AD277" s="39">
        <f t="shared" si="126"/>
        <v>0</v>
      </c>
      <c r="AE277" s="59">
        <f t="shared" si="97"/>
        <v>0</v>
      </c>
      <c r="AF277" s="60">
        <f t="shared" si="98"/>
        <v>0</v>
      </c>
      <c r="AG277" s="60">
        <f t="shared" si="99"/>
        <v>0</v>
      </c>
      <c r="AH277" s="60">
        <f t="shared" si="100"/>
        <v>0</v>
      </c>
      <c r="AI277" s="60">
        <f t="shared" si="101"/>
        <v>0</v>
      </c>
      <c r="AJ277" s="60">
        <f t="shared" si="102"/>
        <v>0</v>
      </c>
      <c r="AK277" s="60">
        <f t="shared" si="103"/>
        <v>0</v>
      </c>
      <c r="AL277" s="61">
        <f t="shared" si="121"/>
        <v>0</v>
      </c>
      <c r="AM277" s="43">
        <f t="shared" si="111"/>
        <v>0</v>
      </c>
      <c r="AN277" s="46">
        <f t="shared" si="112"/>
        <v>0</v>
      </c>
      <c r="AO277" s="60">
        <f t="shared" si="104"/>
        <v>0</v>
      </c>
      <c r="AP277" s="60">
        <f t="shared" si="105"/>
        <v>0</v>
      </c>
      <c r="AQ277" s="60">
        <f t="shared" si="106"/>
        <v>0</v>
      </c>
      <c r="AR277" s="60">
        <f t="shared" si="107"/>
        <v>0</v>
      </c>
      <c r="AS277" s="60">
        <f t="shared" si="108"/>
        <v>0</v>
      </c>
      <c r="AT277" s="60">
        <f t="shared" si="109"/>
        <v>0</v>
      </c>
      <c r="AU277" s="62">
        <f t="shared" si="113"/>
        <v>0</v>
      </c>
      <c r="AV277" s="63">
        <f t="shared" si="114"/>
        <v>0</v>
      </c>
      <c r="AW277" s="63">
        <f t="shared" si="115"/>
        <v>0</v>
      </c>
      <c r="AX277" s="63">
        <f t="shared" si="116"/>
        <v>0</v>
      </c>
      <c r="AY277" s="63">
        <f t="shared" si="117"/>
        <v>0</v>
      </c>
      <c r="AZ277" s="63">
        <f t="shared" si="118"/>
        <v>0</v>
      </c>
      <c r="BA277" s="63">
        <f t="shared" si="119"/>
        <v>0</v>
      </c>
      <c r="BB277" s="64">
        <f t="shared" si="120"/>
        <v>0</v>
      </c>
      <c r="BC277" s="65">
        <f t="shared" si="110"/>
        <v>0</v>
      </c>
      <c r="BD277" s="66" t="e">
        <f>VLOOKUP(#REF!,'[2]NA JDA Product Hierarchy'!$N:$O,2,0)</f>
        <v>#REF!</v>
      </c>
      <c r="BE277" s="15" t="e">
        <f>VLOOKUP(BD277,[3]PARAMETROS!$AB:$AD,3,0)</f>
        <v>#REF!</v>
      </c>
    </row>
    <row r="278" spans="1:57" s="15" customFormat="1" ht="12.75" hidden="1" customHeight="1" x14ac:dyDescent="0.2">
      <c r="A278" s="47" t="str">
        <f t="shared" si="124"/>
        <v>J1BQ29KAOR1WATER ON DECK</v>
      </c>
      <c r="B278" s="112" t="s">
        <v>107</v>
      </c>
      <c r="C278" s="113">
        <v>44322</v>
      </c>
      <c r="D278" s="113"/>
      <c r="E278" s="50"/>
      <c r="F278" s="106" t="s">
        <v>90</v>
      </c>
      <c r="G278" s="51" t="s">
        <v>63</v>
      </c>
      <c r="H278" s="52" t="s">
        <v>589</v>
      </c>
      <c r="I278" s="53" t="s">
        <v>623</v>
      </c>
      <c r="J278" s="53" t="s">
        <v>624</v>
      </c>
      <c r="K278" s="53" t="s">
        <v>627</v>
      </c>
      <c r="L278" s="53" t="s">
        <v>628</v>
      </c>
      <c r="M278" s="52" t="s">
        <v>352</v>
      </c>
      <c r="N278" s="52" t="s">
        <v>125</v>
      </c>
      <c r="O278" s="54">
        <v>46</v>
      </c>
      <c r="P278" s="52" t="s">
        <v>45</v>
      </c>
      <c r="Q278" s="55">
        <f>IFERROR(VLOOKUP(O278*$Q$10*$R$10,Sheet1!$A$3:$B$81,2,1),0)</f>
        <v>39000</v>
      </c>
      <c r="R278" s="56">
        <f>IFERROR(VLOOKUP(O278*$Q$11*$R$11,Sheet1!$E$3:$F$195,2),0)</f>
        <v>189</v>
      </c>
      <c r="S278" s="54">
        <f t="shared" si="125"/>
        <v>14.26</v>
      </c>
      <c r="T278" s="114">
        <f t="shared" si="96"/>
        <v>0.31</v>
      </c>
      <c r="U278" s="58"/>
      <c r="V278" s="58"/>
      <c r="W278" s="58"/>
      <c r="X278" s="58"/>
      <c r="Y278" s="58"/>
      <c r="Z278" s="58"/>
      <c r="AA278" s="58"/>
      <c r="AB278" s="58"/>
      <c r="AC278" s="58"/>
      <c r="AD278" s="39">
        <f t="shared" si="126"/>
        <v>0</v>
      </c>
      <c r="AE278" s="59">
        <f t="shared" si="97"/>
        <v>0</v>
      </c>
      <c r="AF278" s="60">
        <f t="shared" si="98"/>
        <v>0</v>
      </c>
      <c r="AG278" s="60">
        <f t="shared" si="99"/>
        <v>0</v>
      </c>
      <c r="AH278" s="60">
        <f t="shared" si="100"/>
        <v>0</v>
      </c>
      <c r="AI278" s="60">
        <f t="shared" si="101"/>
        <v>0</v>
      </c>
      <c r="AJ278" s="60">
        <f t="shared" si="102"/>
        <v>0</v>
      </c>
      <c r="AK278" s="60">
        <f t="shared" si="103"/>
        <v>0</v>
      </c>
      <c r="AL278" s="61">
        <f t="shared" si="121"/>
        <v>0</v>
      </c>
      <c r="AM278" s="43">
        <f t="shared" si="111"/>
        <v>0</v>
      </c>
      <c r="AN278" s="46">
        <f t="shared" si="112"/>
        <v>0</v>
      </c>
      <c r="AO278" s="60">
        <f t="shared" si="104"/>
        <v>0</v>
      </c>
      <c r="AP278" s="60">
        <f t="shared" si="105"/>
        <v>0</v>
      </c>
      <c r="AQ278" s="60">
        <f t="shared" si="106"/>
        <v>0</v>
      </c>
      <c r="AR278" s="60">
        <f t="shared" si="107"/>
        <v>0</v>
      </c>
      <c r="AS278" s="60">
        <f t="shared" si="108"/>
        <v>0</v>
      </c>
      <c r="AT278" s="60">
        <f t="shared" si="109"/>
        <v>0</v>
      </c>
      <c r="AU278" s="62">
        <f t="shared" si="113"/>
        <v>0</v>
      </c>
      <c r="AV278" s="63">
        <f t="shared" si="114"/>
        <v>0</v>
      </c>
      <c r="AW278" s="63">
        <f t="shared" si="115"/>
        <v>0</v>
      </c>
      <c r="AX278" s="63">
        <f t="shared" si="116"/>
        <v>0</v>
      </c>
      <c r="AY278" s="63">
        <f t="shared" si="117"/>
        <v>0</v>
      </c>
      <c r="AZ278" s="63">
        <f t="shared" si="118"/>
        <v>0</v>
      </c>
      <c r="BA278" s="63">
        <f t="shared" si="119"/>
        <v>0</v>
      </c>
      <c r="BB278" s="64">
        <f t="shared" si="120"/>
        <v>0</v>
      </c>
      <c r="BC278" s="65">
        <f t="shared" si="110"/>
        <v>0</v>
      </c>
      <c r="BD278" s="66" t="e">
        <f>VLOOKUP(#REF!,'[2]NA JDA Product Hierarchy'!$N:$O,2,0)</f>
        <v>#REF!</v>
      </c>
      <c r="BE278" s="15" t="e">
        <f>VLOOKUP(BD278,[3]PARAMETROS!$AB:$AD,3,0)</f>
        <v>#REF!</v>
      </c>
    </row>
    <row r="279" spans="1:57" s="15" customFormat="1" ht="12.75" hidden="1" customHeight="1" x14ac:dyDescent="0.2">
      <c r="A279" s="47" t="str">
        <f t="shared" si="124"/>
        <v>J1BQ29KAOR1POSH TAUPE</v>
      </c>
      <c r="B279" s="112" t="s">
        <v>107</v>
      </c>
      <c r="C279" s="113">
        <v>44322</v>
      </c>
      <c r="D279" s="113"/>
      <c r="E279" s="50"/>
      <c r="F279" s="106" t="s">
        <v>90</v>
      </c>
      <c r="G279" s="51" t="s">
        <v>63</v>
      </c>
      <c r="H279" s="52" t="s">
        <v>589</v>
      </c>
      <c r="I279" s="53" t="s">
        <v>623</v>
      </c>
      <c r="J279" s="53" t="s">
        <v>624</v>
      </c>
      <c r="K279" s="53" t="s">
        <v>629</v>
      </c>
      <c r="L279" s="53" t="s">
        <v>630</v>
      </c>
      <c r="M279" s="52" t="s">
        <v>352</v>
      </c>
      <c r="N279" s="52" t="s">
        <v>125</v>
      </c>
      <c r="O279" s="54">
        <v>46</v>
      </c>
      <c r="P279" s="52" t="s">
        <v>45</v>
      </c>
      <c r="Q279" s="55">
        <f>IFERROR(VLOOKUP(O279*$Q$10*$R$10,Sheet1!$A$3:$B$81,2,1),0)</f>
        <v>39000</v>
      </c>
      <c r="R279" s="56">
        <f>IFERROR(VLOOKUP(O279*$Q$11*$R$11,Sheet1!$E$3:$F$195,2),0)</f>
        <v>189</v>
      </c>
      <c r="S279" s="54">
        <f t="shared" si="125"/>
        <v>14.26</v>
      </c>
      <c r="T279" s="114">
        <f t="shared" si="96"/>
        <v>0.31</v>
      </c>
      <c r="U279" s="58"/>
      <c r="V279" s="58"/>
      <c r="W279" s="58"/>
      <c r="X279" s="58"/>
      <c r="Y279" s="58"/>
      <c r="Z279" s="58"/>
      <c r="AA279" s="58"/>
      <c r="AB279" s="58"/>
      <c r="AC279" s="58"/>
      <c r="AD279" s="39">
        <f t="shared" si="126"/>
        <v>0</v>
      </c>
      <c r="AE279" s="59">
        <f t="shared" si="97"/>
        <v>0</v>
      </c>
      <c r="AF279" s="60">
        <f t="shared" si="98"/>
        <v>0</v>
      </c>
      <c r="AG279" s="60">
        <f t="shared" si="99"/>
        <v>0</v>
      </c>
      <c r="AH279" s="60">
        <f t="shared" si="100"/>
        <v>0</v>
      </c>
      <c r="AI279" s="60">
        <f t="shared" si="101"/>
        <v>0</v>
      </c>
      <c r="AJ279" s="60">
        <f t="shared" si="102"/>
        <v>0</v>
      </c>
      <c r="AK279" s="60">
        <f t="shared" si="103"/>
        <v>0</v>
      </c>
      <c r="AL279" s="61">
        <f t="shared" si="121"/>
        <v>0</v>
      </c>
      <c r="AM279" s="43">
        <f t="shared" si="111"/>
        <v>0</v>
      </c>
      <c r="AN279" s="46">
        <f t="shared" si="112"/>
        <v>0</v>
      </c>
      <c r="AO279" s="60">
        <f t="shared" si="104"/>
        <v>0</v>
      </c>
      <c r="AP279" s="60">
        <f t="shared" si="105"/>
        <v>0</v>
      </c>
      <c r="AQ279" s="60">
        <f t="shared" si="106"/>
        <v>0</v>
      </c>
      <c r="AR279" s="60">
        <f t="shared" si="107"/>
        <v>0</v>
      </c>
      <c r="AS279" s="60">
        <f t="shared" si="108"/>
        <v>0</v>
      </c>
      <c r="AT279" s="60">
        <f t="shared" si="109"/>
        <v>0</v>
      </c>
      <c r="AU279" s="62">
        <f t="shared" si="113"/>
        <v>0</v>
      </c>
      <c r="AV279" s="63">
        <f t="shared" si="114"/>
        <v>0</v>
      </c>
      <c r="AW279" s="63">
        <f t="shared" si="115"/>
        <v>0</v>
      </c>
      <c r="AX279" s="63">
        <f t="shared" si="116"/>
        <v>0</v>
      </c>
      <c r="AY279" s="63">
        <f t="shared" si="117"/>
        <v>0</v>
      </c>
      <c r="AZ279" s="63">
        <f t="shared" si="118"/>
        <v>0</v>
      </c>
      <c r="BA279" s="63">
        <f t="shared" si="119"/>
        <v>0</v>
      </c>
      <c r="BB279" s="64">
        <f t="shared" si="120"/>
        <v>0</v>
      </c>
      <c r="BC279" s="65">
        <f t="shared" si="110"/>
        <v>0</v>
      </c>
      <c r="BD279" s="66" t="e">
        <f>VLOOKUP(#REF!,'[2]NA JDA Product Hierarchy'!$N:$O,2,0)</f>
        <v>#REF!</v>
      </c>
      <c r="BE279" s="15" t="e">
        <f>VLOOKUP(BD279,[3]PARAMETROS!$AB:$AD,3,0)</f>
        <v>#REF!</v>
      </c>
    </row>
    <row r="280" spans="1:57" s="15" customFormat="1" ht="12.75" hidden="1" customHeight="1" x14ac:dyDescent="0.2">
      <c r="A280" s="47" t="str">
        <f t="shared" si="124"/>
        <v>J1BQ30KAOR1Pure White</v>
      </c>
      <c r="B280" s="112" t="s">
        <v>107</v>
      </c>
      <c r="C280" s="113">
        <v>44322</v>
      </c>
      <c r="D280" s="113"/>
      <c r="E280" s="50"/>
      <c r="F280" s="106" t="s">
        <v>90</v>
      </c>
      <c r="G280" s="51" t="s">
        <v>63</v>
      </c>
      <c r="H280" s="52" t="s">
        <v>97</v>
      </c>
      <c r="I280" s="53" t="s">
        <v>631</v>
      </c>
      <c r="J280" s="53" t="s">
        <v>632</v>
      </c>
      <c r="K280" s="53" t="s">
        <v>133</v>
      </c>
      <c r="L280" s="53" t="s">
        <v>134</v>
      </c>
      <c r="M280" s="52" t="s">
        <v>352</v>
      </c>
      <c r="N280" s="52" t="s">
        <v>125</v>
      </c>
      <c r="O280" s="54">
        <v>42</v>
      </c>
      <c r="P280" s="52" t="s">
        <v>45</v>
      </c>
      <c r="Q280" s="55">
        <f>IFERROR(VLOOKUP(O280*$Q$10*$R$10,Sheet1!$A$3:$B$81,2,1),0)</f>
        <v>29000</v>
      </c>
      <c r="R280" s="56">
        <f>IFERROR(VLOOKUP(O280*$Q$11*$R$11,Sheet1!$E$3:$F$195,2),0)</f>
        <v>169</v>
      </c>
      <c r="S280" s="54">
        <f t="shared" si="125"/>
        <v>13.02</v>
      </c>
      <c r="T280" s="114">
        <f t="shared" si="96"/>
        <v>0.31</v>
      </c>
      <c r="U280" s="58"/>
      <c r="V280" s="58"/>
      <c r="W280" s="58"/>
      <c r="X280" s="58"/>
      <c r="Y280" s="58"/>
      <c r="Z280" s="58"/>
      <c r="AA280" s="58"/>
      <c r="AB280" s="58"/>
      <c r="AC280" s="58"/>
      <c r="AD280" s="39">
        <f t="shared" si="126"/>
        <v>0</v>
      </c>
      <c r="AE280" s="59">
        <f t="shared" si="97"/>
        <v>0</v>
      </c>
      <c r="AF280" s="60">
        <f t="shared" si="98"/>
        <v>0</v>
      </c>
      <c r="AG280" s="60">
        <f t="shared" si="99"/>
        <v>0</v>
      </c>
      <c r="AH280" s="60">
        <f t="shared" si="100"/>
        <v>0</v>
      </c>
      <c r="AI280" s="60">
        <f t="shared" si="101"/>
        <v>0</v>
      </c>
      <c r="AJ280" s="60">
        <f t="shared" si="102"/>
        <v>0</v>
      </c>
      <c r="AK280" s="60">
        <f t="shared" si="103"/>
        <v>0</v>
      </c>
      <c r="AL280" s="61">
        <f t="shared" si="121"/>
        <v>0</v>
      </c>
      <c r="AM280" s="43">
        <f t="shared" si="111"/>
        <v>0</v>
      </c>
      <c r="AN280" s="46">
        <f t="shared" si="112"/>
        <v>0</v>
      </c>
      <c r="AO280" s="60">
        <f t="shared" si="104"/>
        <v>0</v>
      </c>
      <c r="AP280" s="60">
        <f t="shared" si="105"/>
        <v>0</v>
      </c>
      <c r="AQ280" s="60">
        <f t="shared" si="106"/>
        <v>0</v>
      </c>
      <c r="AR280" s="60">
        <f t="shared" si="107"/>
        <v>0</v>
      </c>
      <c r="AS280" s="60">
        <f t="shared" si="108"/>
        <v>0</v>
      </c>
      <c r="AT280" s="60">
        <f t="shared" si="109"/>
        <v>0</v>
      </c>
      <c r="AU280" s="62">
        <f t="shared" si="113"/>
        <v>0</v>
      </c>
      <c r="AV280" s="63">
        <f t="shared" si="114"/>
        <v>0</v>
      </c>
      <c r="AW280" s="63">
        <f t="shared" si="115"/>
        <v>0</v>
      </c>
      <c r="AX280" s="63">
        <f t="shared" si="116"/>
        <v>0</v>
      </c>
      <c r="AY280" s="63">
        <f t="shared" si="117"/>
        <v>0</v>
      </c>
      <c r="AZ280" s="63">
        <f t="shared" si="118"/>
        <v>0</v>
      </c>
      <c r="BA280" s="63">
        <f t="shared" si="119"/>
        <v>0</v>
      </c>
      <c r="BB280" s="64">
        <f t="shared" si="120"/>
        <v>0</v>
      </c>
      <c r="BC280" s="65">
        <f t="shared" si="110"/>
        <v>0</v>
      </c>
      <c r="BD280" s="66" t="e">
        <f>VLOOKUP(#REF!,'[2]NA JDA Product Hierarchy'!$N:$O,2,0)</f>
        <v>#REF!</v>
      </c>
      <c r="BE280" s="15" t="e">
        <f>VLOOKUP(BD280,[3]PARAMETROS!$AB:$AD,3,0)</f>
        <v>#REF!</v>
      </c>
    </row>
    <row r="281" spans="1:57" s="190" customFormat="1" ht="12.75" hidden="1" customHeight="1" x14ac:dyDescent="0.2">
      <c r="A281" s="175" t="str">
        <f>I281&amp;K281</f>
        <v>J1BQ30KAOR1G6S4 A605</v>
      </c>
      <c r="B281" s="176" t="s">
        <v>107</v>
      </c>
      <c r="C281" s="113">
        <v>44322</v>
      </c>
      <c r="D281" s="177" t="s">
        <v>2084</v>
      </c>
      <c r="E281" s="160" t="s">
        <v>2083</v>
      </c>
      <c r="F281" s="179" t="s">
        <v>90</v>
      </c>
      <c r="G281" s="180" t="s">
        <v>63</v>
      </c>
      <c r="H281" s="52" t="s">
        <v>97</v>
      </c>
      <c r="I281" s="181" t="s">
        <v>631</v>
      </c>
      <c r="J281" s="181" t="s">
        <v>632</v>
      </c>
      <c r="K281" s="181" t="s">
        <v>2085</v>
      </c>
      <c r="L281" s="181" t="s">
        <v>2086</v>
      </c>
      <c r="M281" s="52" t="s">
        <v>352</v>
      </c>
      <c r="N281" s="52" t="s">
        <v>125</v>
      </c>
      <c r="O281" s="182">
        <v>42</v>
      </c>
      <c r="P281" s="178" t="s">
        <v>45</v>
      </c>
      <c r="Q281" s="183">
        <f>IFERROR(VLOOKUP(O281*$Q$10*$R$10,Sheet1!$A$3:$B$81,2,1),0)</f>
        <v>29000</v>
      </c>
      <c r="R281" s="184">
        <f>IFERROR(VLOOKUP(O281*$Q$11*$R$11,Sheet1!$E$3:$F$195,2),0)</f>
        <v>169</v>
      </c>
      <c r="S281" s="182">
        <f t="shared" si="125"/>
        <v>13.02</v>
      </c>
      <c r="T281" s="185">
        <f t="shared" si="96"/>
        <v>0.31</v>
      </c>
      <c r="U281" s="58">
        <v>18</v>
      </c>
      <c r="V281" s="58">
        <v>9</v>
      </c>
      <c r="W281" s="58">
        <v>9</v>
      </c>
      <c r="X281" s="58">
        <v>9</v>
      </c>
      <c r="Y281" s="58"/>
      <c r="Z281" s="58"/>
      <c r="AA281" s="58"/>
      <c r="AB281" s="58"/>
      <c r="AC281" s="58"/>
      <c r="AD281" s="39">
        <f t="shared" si="126"/>
        <v>45</v>
      </c>
      <c r="AE281" s="59">
        <f t="shared" si="97"/>
        <v>585.9</v>
      </c>
      <c r="AF281" s="60">
        <f t="shared" si="98"/>
        <v>7</v>
      </c>
      <c r="AG281" s="60">
        <f t="shared" si="99"/>
        <v>9</v>
      </c>
      <c r="AH281" s="60">
        <f t="shared" si="100"/>
        <v>9</v>
      </c>
      <c r="AI281" s="60">
        <f t="shared" si="101"/>
        <v>8</v>
      </c>
      <c r="AJ281" s="60">
        <f t="shared" si="102"/>
        <v>6</v>
      </c>
      <c r="AK281" s="60">
        <f t="shared" si="103"/>
        <v>6</v>
      </c>
      <c r="AL281" s="61">
        <f t="shared" si="121"/>
        <v>45</v>
      </c>
      <c r="AM281" s="43">
        <f t="shared" si="111"/>
        <v>0</v>
      </c>
      <c r="AN281" s="46">
        <f t="shared" si="112"/>
        <v>0</v>
      </c>
      <c r="AO281" s="60">
        <f t="shared" si="104"/>
        <v>0</v>
      </c>
      <c r="AP281" s="60">
        <f t="shared" si="105"/>
        <v>0</v>
      </c>
      <c r="AQ281" s="60">
        <f t="shared" si="106"/>
        <v>0</v>
      </c>
      <c r="AR281" s="60">
        <f t="shared" si="107"/>
        <v>0</v>
      </c>
      <c r="AS281" s="60">
        <f t="shared" si="108"/>
        <v>0</v>
      </c>
      <c r="AT281" s="60">
        <f t="shared" si="109"/>
        <v>0</v>
      </c>
      <c r="AU281" s="62">
        <f t="shared" si="113"/>
        <v>0</v>
      </c>
      <c r="AV281" s="186">
        <f t="shared" si="114"/>
        <v>7</v>
      </c>
      <c r="AW281" s="186">
        <f t="shared" si="115"/>
        <v>9</v>
      </c>
      <c r="AX281" s="186">
        <f t="shared" si="116"/>
        <v>9</v>
      </c>
      <c r="AY281" s="186">
        <f t="shared" si="117"/>
        <v>8</v>
      </c>
      <c r="AZ281" s="186">
        <f t="shared" si="118"/>
        <v>6</v>
      </c>
      <c r="BA281" s="186">
        <f t="shared" si="119"/>
        <v>6</v>
      </c>
      <c r="BB281" s="187">
        <f t="shared" si="120"/>
        <v>45</v>
      </c>
      <c r="BC281" s="188">
        <f t="shared" si="110"/>
        <v>585.9</v>
      </c>
      <c r="BD281" s="189" t="e">
        <f>VLOOKUP(#REF!,'[2]NA JDA Product Hierarchy'!$N:$O,2,0)</f>
        <v>#REF!</v>
      </c>
      <c r="BE281" s="190" t="e">
        <f>VLOOKUP(BD281,[3]PARAMETROS!$AB:$AD,3,0)</f>
        <v>#REF!</v>
      </c>
    </row>
    <row r="282" spans="1:57" s="15" customFormat="1" ht="12.75" hidden="1" customHeight="1" x14ac:dyDescent="0.2">
      <c r="A282" s="47" t="str">
        <f t="shared" si="124"/>
        <v>J1BQ30KAOR1GLACIAL LILAC</v>
      </c>
      <c r="B282" s="112" t="s">
        <v>107</v>
      </c>
      <c r="C282" s="113">
        <v>44322</v>
      </c>
      <c r="D282" s="113"/>
      <c r="E282" s="50"/>
      <c r="F282" s="106" t="s">
        <v>90</v>
      </c>
      <c r="G282" s="51" t="s">
        <v>63</v>
      </c>
      <c r="H282" s="52" t="s">
        <v>97</v>
      </c>
      <c r="I282" s="53" t="s">
        <v>631</v>
      </c>
      <c r="J282" s="53" t="s">
        <v>632</v>
      </c>
      <c r="K282" s="53" t="s">
        <v>625</v>
      </c>
      <c r="L282" s="53" t="s">
        <v>626</v>
      </c>
      <c r="M282" s="52" t="s">
        <v>352</v>
      </c>
      <c r="N282" s="52" t="s">
        <v>125</v>
      </c>
      <c r="O282" s="54">
        <v>42</v>
      </c>
      <c r="P282" s="52" t="s">
        <v>45</v>
      </c>
      <c r="Q282" s="55">
        <f>IFERROR(VLOOKUP(O282*$Q$10*$R$10,Sheet1!$A$3:$B$81,2,1),0)</f>
        <v>29000</v>
      </c>
      <c r="R282" s="56">
        <f>IFERROR(VLOOKUP(O282*$Q$11*$R$11,Sheet1!$E$3:$F$195,2),0)</f>
        <v>169</v>
      </c>
      <c r="S282" s="54">
        <f t="shared" si="125"/>
        <v>13.02</v>
      </c>
      <c r="T282" s="114">
        <f t="shared" si="96"/>
        <v>0.31</v>
      </c>
      <c r="U282" s="58"/>
      <c r="V282" s="58"/>
      <c r="W282" s="58"/>
      <c r="X282" s="58"/>
      <c r="Y282" s="58"/>
      <c r="Z282" s="58"/>
      <c r="AA282" s="58"/>
      <c r="AB282" s="58"/>
      <c r="AC282" s="58"/>
      <c r="AD282" s="39">
        <f t="shared" si="126"/>
        <v>0</v>
      </c>
      <c r="AE282" s="59">
        <f t="shared" si="97"/>
        <v>0</v>
      </c>
      <c r="AF282" s="60">
        <f t="shared" si="98"/>
        <v>0</v>
      </c>
      <c r="AG282" s="60">
        <f t="shared" si="99"/>
        <v>0</v>
      </c>
      <c r="AH282" s="60">
        <f t="shared" si="100"/>
        <v>0</v>
      </c>
      <c r="AI282" s="60">
        <f t="shared" si="101"/>
        <v>0</v>
      </c>
      <c r="AJ282" s="60">
        <f t="shared" si="102"/>
        <v>0</v>
      </c>
      <c r="AK282" s="60">
        <f t="shared" si="103"/>
        <v>0</v>
      </c>
      <c r="AL282" s="61">
        <f t="shared" si="121"/>
        <v>0</v>
      </c>
      <c r="AM282" s="43">
        <f t="shared" si="111"/>
        <v>0</v>
      </c>
      <c r="AN282" s="46">
        <f t="shared" si="112"/>
        <v>0</v>
      </c>
      <c r="AO282" s="60">
        <f t="shared" si="104"/>
        <v>0</v>
      </c>
      <c r="AP282" s="60">
        <f t="shared" si="105"/>
        <v>0</v>
      </c>
      <c r="AQ282" s="60">
        <f t="shared" si="106"/>
        <v>0</v>
      </c>
      <c r="AR282" s="60">
        <f t="shared" si="107"/>
        <v>0</v>
      </c>
      <c r="AS282" s="60">
        <f t="shared" si="108"/>
        <v>0</v>
      </c>
      <c r="AT282" s="60">
        <f t="shared" si="109"/>
        <v>0</v>
      </c>
      <c r="AU282" s="62">
        <f t="shared" si="113"/>
        <v>0</v>
      </c>
      <c r="AV282" s="63">
        <f t="shared" si="114"/>
        <v>0</v>
      </c>
      <c r="AW282" s="63">
        <f t="shared" si="115"/>
        <v>0</v>
      </c>
      <c r="AX282" s="63">
        <f t="shared" si="116"/>
        <v>0</v>
      </c>
      <c r="AY282" s="63">
        <f t="shared" si="117"/>
        <v>0</v>
      </c>
      <c r="AZ282" s="63">
        <f t="shared" si="118"/>
        <v>0</v>
      </c>
      <c r="BA282" s="63">
        <f t="shared" si="119"/>
        <v>0</v>
      </c>
      <c r="BB282" s="64">
        <f t="shared" si="120"/>
        <v>0</v>
      </c>
      <c r="BC282" s="65">
        <f t="shared" si="110"/>
        <v>0</v>
      </c>
      <c r="BD282" s="66" t="e">
        <f>VLOOKUP(#REF!,'[2]NA JDA Product Hierarchy'!$N:$O,2,0)</f>
        <v>#REF!</v>
      </c>
      <c r="BE282" s="15" t="e">
        <f>VLOOKUP(BD282,[3]PARAMETROS!$AB:$AD,3,0)</f>
        <v>#REF!</v>
      </c>
    </row>
    <row r="283" spans="1:57" s="190" customFormat="1" ht="12.75" hidden="1" customHeight="1" x14ac:dyDescent="0.2">
      <c r="A283" s="175" t="str">
        <f>I283&amp;K283</f>
        <v>J1BQ30KAOR1JBLK</v>
      </c>
      <c r="B283" s="176" t="s">
        <v>107</v>
      </c>
      <c r="C283" s="113">
        <v>44322</v>
      </c>
      <c r="D283" s="177" t="s">
        <v>2084</v>
      </c>
      <c r="E283" s="160" t="s">
        <v>2083</v>
      </c>
      <c r="F283" s="179" t="s">
        <v>90</v>
      </c>
      <c r="G283" s="180" t="s">
        <v>63</v>
      </c>
      <c r="H283" s="52" t="s">
        <v>97</v>
      </c>
      <c r="I283" s="181" t="s">
        <v>631</v>
      </c>
      <c r="J283" s="181" t="s">
        <v>632</v>
      </c>
      <c r="K283" s="181" t="s">
        <v>92</v>
      </c>
      <c r="L283" s="181" t="s">
        <v>93</v>
      </c>
      <c r="M283" s="52" t="s">
        <v>352</v>
      </c>
      <c r="N283" s="52" t="s">
        <v>125</v>
      </c>
      <c r="O283" s="182">
        <v>42</v>
      </c>
      <c r="P283" s="178" t="s">
        <v>45</v>
      </c>
      <c r="Q283" s="183">
        <f>IFERROR(VLOOKUP(O283*$Q$10*$R$10,Sheet1!$A$3:$B$81,2,1),0)</f>
        <v>29000</v>
      </c>
      <c r="R283" s="184">
        <f>IFERROR(VLOOKUP(O283*$Q$11*$R$11,Sheet1!$E$3:$F$195,2),0)</f>
        <v>169</v>
      </c>
      <c r="S283" s="182">
        <f t="shared" si="125"/>
        <v>13.02</v>
      </c>
      <c r="T283" s="185">
        <f t="shared" si="96"/>
        <v>0.31</v>
      </c>
      <c r="U283" s="58">
        <v>18</v>
      </c>
      <c r="V283" s="58">
        <v>9</v>
      </c>
      <c r="W283" s="58">
        <v>9</v>
      </c>
      <c r="X283" s="58">
        <v>9</v>
      </c>
      <c r="Y283" s="58"/>
      <c r="Z283" s="58"/>
      <c r="AA283" s="58"/>
      <c r="AB283" s="58"/>
      <c r="AC283" s="58"/>
      <c r="AD283" s="39">
        <f t="shared" si="126"/>
        <v>45</v>
      </c>
      <c r="AE283" s="59">
        <f t="shared" si="97"/>
        <v>585.9</v>
      </c>
      <c r="AF283" s="60">
        <f t="shared" si="98"/>
        <v>7</v>
      </c>
      <c r="AG283" s="60">
        <f t="shared" si="99"/>
        <v>9</v>
      </c>
      <c r="AH283" s="60">
        <f t="shared" si="100"/>
        <v>9</v>
      </c>
      <c r="AI283" s="60">
        <f t="shared" si="101"/>
        <v>8</v>
      </c>
      <c r="AJ283" s="60">
        <f t="shared" si="102"/>
        <v>6</v>
      </c>
      <c r="AK283" s="60">
        <f t="shared" si="103"/>
        <v>6</v>
      </c>
      <c r="AL283" s="61">
        <f t="shared" si="121"/>
        <v>45</v>
      </c>
      <c r="AM283" s="43">
        <f t="shared" si="111"/>
        <v>0</v>
      </c>
      <c r="AN283" s="46">
        <f t="shared" si="112"/>
        <v>0</v>
      </c>
      <c r="AO283" s="60">
        <f t="shared" si="104"/>
        <v>0</v>
      </c>
      <c r="AP283" s="60">
        <f t="shared" si="105"/>
        <v>0</v>
      </c>
      <c r="AQ283" s="60">
        <f t="shared" si="106"/>
        <v>0</v>
      </c>
      <c r="AR283" s="60">
        <f t="shared" si="107"/>
        <v>0</v>
      </c>
      <c r="AS283" s="60">
        <f t="shared" si="108"/>
        <v>0</v>
      </c>
      <c r="AT283" s="60">
        <f t="shared" si="109"/>
        <v>0</v>
      </c>
      <c r="AU283" s="62">
        <f t="shared" si="113"/>
        <v>0</v>
      </c>
      <c r="AV283" s="186">
        <f t="shared" si="114"/>
        <v>7</v>
      </c>
      <c r="AW283" s="186">
        <f t="shared" si="115"/>
        <v>9</v>
      </c>
      <c r="AX283" s="186">
        <f t="shared" si="116"/>
        <v>9</v>
      </c>
      <c r="AY283" s="186">
        <f t="shared" si="117"/>
        <v>8</v>
      </c>
      <c r="AZ283" s="186">
        <f t="shared" si="118"/>
        <v>6</v>
      </c>
      <c r="BA283" s="186">
        <f t="shared" si="119"/>
        <v>6</v>
      </c>
      <c r="BB283" s="187">
        <f t="shared" si="120"/>
        <v>45</v>
      </c>
      <c r="BC283" s="188">
        <f t="shared" si="110"/>
        <v>585.9</v>
      </c>
      <c r="BD283" s="189" t="e">
        <f>VLOOKUP(#REF!,'[2]NA JDA Product Hierarchy'!$N:$O,2,0)</f>
        <v>#REF!</v>
      </c>
      <c r="BE283" s="190" t="e">
        <f>VLOOKUP(BD283,[3]PARAMETROS!$AB:$AD,3,0)</f>
        <v>#REF!</v>
      </c>
    </row>
    <row r="284" spans="1:57" s="15" customFormat="1" ht="12.75" hidden="1" customHeight="1" x14ac:dyDescent="0.2">
      <c r="A284" s="47" t="str">
        <f t="shared" si="124"/>
        <v>J1BQ30KAOR1WATER ON DECK</v>
      </c>
      <c r="B284" s="112" t="s">
        <v>107</v>
      </c>
      <c r="C284" s="113">
        <v>44322</v>
      </c>
      <c r="D284" s="113"/>
      <c r="E284" s="50"/>
      <c r="F284" s="106" t="s">
        <v>90</v>
      </c>
      <c r="G284" s="51" t="s">
        <v>63</v>
      </c>
      <c r="H284" s="52" t="s">
        <v>97</v>
      </c>
      <c r="I284" s="53" t="s">
        <v>631</v>
      </c>
      <c r="J284" s="53" t="s">
        <v>632</v>
      </c>
      <c r="K284" s="53" t="s">
        <v>627</v>
      </c>
      <c r="L284" s="53" t="s">
        <v>628</v>
      </c>
      <c r="M284" s="52" t="s">
        <v>352</v>
      </c>
      <c r="N284" s="52" t="s">
        <v>125</v>
      </c>
      <c r="O284" s="54">
        <v>42</v>
      </c>
      <c r="P284" s="52" t="s">
        <v>45</v>
      </c>
      <c r="Q284" s="55">
        <f>IFERROR(VLOOKUP(O284*$Q$10*$R$10,Sheet1!$A$3:$B$81,2,1),0)</f>
        <v>29000</v>
      </c>
      <c r="R284" s="56">
        <f>IFERROR(VLOOKUP(O284*$Q$11*$R$11,Sheet1!$E$3:$F$195,2),0)</f>
        <v>169</v>
      </c>
      <c r="S284" s="54">
        <f t="shared" si="125"/>
        <v>13.02</v>
      </c>
      <c r="T284" s="114">
        <f t="shared" si="96"/>
        <v>0.31</v>
      </c>
      <c r="U284" s="58"/>
      <c r="V284" s="58"/>
      <c r="W284" s="58"/>
      <c r="X284" s="58"/>
      <c r="Y284" s="58"/>
      <c r="Z284" s="58"/>
      <c r="AA284" s="58"/>
      <c r="AB284" s="58"/>
      <c r="AC284" s="58"/>
      <c r="AD284" s="39">
        <f t="shared" si="126"/>
        <v>0</v>
      </c>
      <c r="AE284" s="59">
        <f t="shared" si="97"/>
        <v>0</v>
      </c>
      <c r="AF284" s="60">
        <f t="shared" si="98"/>
        <v>0</v>
      </c>
      <c r="AG284" s="60">
        <f t="shared" si="99"/>
        <v>0</v>
      </c>
      <c r="AH284" s="60">
        <f t="shared" si="100"/>
        <v>0</v>
      </c>
      <c r="AI284" s="60">
        <f t="shared" si="101"/>
        <v>0</v>
      </c>
      <c r="AJ284" s="60">
        <f t="shared" si="102"/>
        <v>0</v>
      </c>
      <c r="AK284" s="60">
        <f t="shared" si="103"/>
        <v>0</v>
      </c>
      <c r="AL284" s="61">
        <f t="shared" si="121"/>
        <v>0</v>
      </c>
      <c r="AM284" s="43">
        <f t="shared" si="111"/>
        <v>0</v>
      </c>
      <c r="AN284" s="46">
        <f t="shared" si="112"/>
        <v>0</v>
      </c>
      <c r="AO284" s="60">
        <f t="shared" si="104"/>
        <v>0</v>
      </c>
      <c r="AP284" s="60">
        <f t="shared" si="105"/>
        <v>0</v>
      </c>
      <c r="AQ284" s="60">
        <f t="shared" si="106"/>
        <v>0</v>
      </c>
      <c r="AR284" s="60">
        <f t="shared" si="107"/>
        <v>0</v>
      </c>
      <c r="AS284" s="60">
        <f t="shared" si="108"/>
        <v>0</v>
      </c>
      <c r="AT284" s="60">
        <f t="shared" si="109"/>
        <v>0</v>
      </c>
      <c r="AU284" s="62">
        <f t="shared" si="113"/>
        <v>0</v>
      </c>
      <c r="AV284" s="63">
        <f t="shared" si="114"/>
        <v>0</v>
      </c>
      <c r="AW284" s="63">
        <f t="shared" si="115"/>
        <v>0</v>
      </c>
      <c r="AX284" s="63">
        <f t="shared" si="116"/>
        <v>0</v>
      </c>
      <c r="AY284" s="63">
        <f t="shared" si="117"/>
        <v>0</v>
      </c>
      <c r="AZ284" s="63">
        <f t="shared" si="118"/>
        <v>0</v>
      </c>
      <c r="BA284" s="63">
        <f t="shared" si="119"/>
        <v>0</v>
      </c>
      <c r="BB284" s="64">
        <f t="shared" si="120"/>
        <v>0</v>
      </c>
      <c r="BC284" s="65">
        <f t="shared" si="110"/>
        <v>0</v>
      </c>
      <c r="BD284" s="66" t="e">
        <f>VLOOKUP(#REF!,'[2]NA JDA Product Hierarchy'!$N:$O,2,0)</f>
        <v>#REF!</v>
      </c>
      <c r="BE284" s="15" t="e">
        <f>VLOOKUP(BD284,[3]PARAMETROS!$AB:$AD,3,0)</f>
        <v>#REF!</v>
      </c>
    </row>
    <row r="285" spans="1:57" s="15" customFormat="1" ht="12.75" hidden="1" customHeight="1" x14ac:dyDescent="0.2">
      <c r="A285" s="47" t="str">
        <f t="shared" si="124"/>
        <v>J1BQ30KAOR1POSH TAUPE</v>
      </c>
      <c r="B285" s="112" t="s">
        <v>107</v>
      </c>
      <c r="C285" s="113">
        <v>44322</v>
      </c>
      <c r="D285" s="113"/>
      <c r="E285" s="50"/>
      <c r="F285" s="106" t="s">
        <v>90</v>
      </c>
      <c r="G285" s="51" t="s">
        <v>63</v>
      </c>
      <c r="H285" s="52" t="s">
        <v>97</v>
      </c>
      <c r="I285" s="53" t="s">
        <v>631</v>
      </c>
      <c r="J285" s="53" t="s">
        <v>632</v>
      </c>
      <c r="K285" s="53" t="s">
        <v>629</v>
      </c>
      <c r="L285" s="53" t="s">
        <v>630</v>
      </c>
      <c r="M285" s="52" t="s">
        <v>352</v>
      </c>
      <c r="N285" s="52" t="s">
        <v>125</v>
      </c>
      <c r="O285" s="54">
        <v>42</v>
      </c>
      <c r="P285" s="52" t="s">
        <v>45</v>
      </c>
      <c r="Q285" s="55">
        <f>IFERROR(VLOOKUP(O285*$Q$10*$R$10,Sheet1!$A$3:$B$81,2,1),0)</f>
        <v>29000</v>
      </c>
      <c r="R285" s="56">
        <f>IFERROR(VLOOKUP(O285*$Q$11*$R$11,Sheet1!$E$3:$F$195,2),0)</f>
        <v>169</v>
      </c>
      <c r="S285" s="54">
        <f t="shared" si="125"/>
        <v>13.02</v>
      </c>
      <c r="T285" s="114">
        <f t="shared" si="96"/>
        <v>0.31</v>
      </c>
      <c r="U285" s="58"/>
      <c r="V285" s="58"/>
      <c r="W285" s="58"/>
      <c r="X285" s="58"/>
      <c r="Y285" s="58"/>
      <c r="Z285" s="58"/>
      <c r="AA285" s="58"/>
      <c r="AB285" s="58"/>
      <c r="AC285" s="58"/>
      <c r="AD285" s="39">
        <f t="shared" si="126"/>
        <v>0</v>
      </c>
      <c r="AE285" s="59">
        <f t="shared" si="97"/>
        <v>0</v>
      </c>
      <c r="AF285" s="60">
        <f t="shared" si="98"/>
        <v>0</v>
      </c>
      <c r="AG285" s="60">
        <f t="shared" si="99"/>
        <v>0</v>
      </c>
      <c r="AH285" s="60">
        <f t="shared" si="100"/>
        <v>0</v>
      </c>
      <c r="AI285" s="60">
        <f t="shared" si="101"/>
        <v>0</v>
      </c>
      <c r="AJ285" s="60">
        <f t="shared" si="102"/>
        <v>0</v>
      </c>
      <c r="AK285" s="60">
        <f t="shared" si="103"/>
        <v>0</v>
      </c>
      <c r="AL285" s="61">
        <f t="shared" si="121"/>
        <v>0</v>
      </c>
      <c r="AM285" s="43">
        <f t="shared" si="111"/>
        <v>0</v>
      </c>
      <c r="AN285" s="46">
        <f t="shared" si="112"/>
        <v>0</v>
      </c>
      <c r="AO285" s="60">
        <f t="shared" si="104"/>
        <v>0</v>
      </c>
      <c r="AP285" s="60">
        <f t="shared" si="105"/>
        <v>0</v>
      </c>
      <c r="AQ285" s="60">
        <f t="shared" si="106"/>
        <v>0</v>
      </c>
      <c r="AR285" s="60">
        <f t="shared" si="107"/>
        <v>0</v>
      </c>
      <c r="AS285" s="60">
        <f t="shared" si="108"/>
        <v>0</v>
      </c>
      <c r="AT285" s="60">
        <f t="shared" si="109"/>
        <v>0</v>
      </c>
      <c r="AU285" s="62">
        <f t="shared" si="113"/>
        <v>0</v>
      </c>
      <c r="AV285" s="63">
        <f t="shared" si="114"/>
        <v>0</v>
      </c>
      <c r="AW285" s="63">
        <f t="shared" si="115"/>
        <v>0</v>
      </c>
      <c r="AX285" s="63">
        <f t="shared" si="116"/>
        <v>0</v>
      </c>
      <c r="AY285" s="63">
        <f t="shared" si="117"/>
        <v>0</v>
      </c>
      <c r="AZ285" s="63">
        <f t="shared" si="118"/>
        <v>0</v>
      </c>
      <c r="BA285" s="63">
        <f t="shared" si="119"/>
        <v>0</v>
      </c>
      <c r="BB285" s="64">
        <f t="shared" si="120"/>
        <v>0</v>
      </c>
      <c r="BC285" s="65">
        <f t="shared" si="110"/>
        <v>0</v>
      </c>
      <c r="BD285" s="66" t="e">
        <f>VLOOKUP(#REF!,'[2]NA JDA Product Hierarchy'!$N:$O,2,0)</f>
        <v>#REF!</v>
      </c>
      <c r="BE285" s="15" t="e">
        <f>VLOOKUP(BD285,[3]PARAMETROS!$AB:$AD,3,0)</f>
        <v>#REF!</v>
      </c>
    </row>
    <row r="286" spans="1:57" s="15" customFormat="1" ht="12.75" hidden="1" customHeight="1" x14ac:dyDescent="0.2">
      <c r="A286" s="47" t="str">
        <f t="shared" si="124"/>
        <v>J1BR08R2UJ0CREAM WHITE</v>
      </c>
      <c r="B286" s="111" t="s">
        <v>105</v>
      </c>
      <c r="C286" s="113">
        <v>44322</v>
      </c>
      <c r="D286" s="113"/>
      <c r="E286" s="50"/>
      <c r="F286" s="106" t="s">
        <v>308</v>
      </c>
      <c r="G286" s="51" t="s">
        <v>63</v>
      </c>
      <c r="H286" s="52" t="s">
        <v>633</v>
      </c>
      <c r="I286" s="53" t="s">
        <v>634</v>
      </c>
      <c r="J286" s="53" t="s">
        <v>635</v>
      </c>
      <c r="K286" s="53" t="s">
        <v>571</v>
      </c>
      <c r="L286" s="53" t="s">
        <v>572</v>
      </c>
      <c r="M286" s="52" t="s">
        <v>573</v>
      </c>
      <c r="N286" s="52" t="s">
        <v>91</v>
      </c>
      <c r="O286" s="54">
        <v>32</v>
      </c>
      <c r="P286" s="52" t="s">
        <v>45</v>
      </c>
      <c r="Q286" s="55">
        <f>IFERROR(VLOOKUP(O286*$Q$10*$R$10,Sheet1!$A$3:$B$81,2,1),0)</f>
        <v>29000</v>
      </c>
      <c r="R286" s="56">
        <f>IFERROR(VLOOKUP(O286*$Q$11*$R$11,Sheet1!$E$3:$F$195,2),0)</f>
        <v>129</v>
      </c>
      <c r="S286" s="54">
        <f t="shared" si="125"/>
        <v>9.92</v>
      </c>
      <c r="T286" s="114">
        <f t="shared" si="96"/>
        <v>0.31</v>
      </c>
      <c r="U286" s="58"/>
      <c r="V286" s="58"/>
      <c r="W286" s="58"/>
      <c r="X286" s="58"/>
      <c r="Y286" s="58"/>
      <c r="Z286" s="58"/>
      <c r="AA286" s="58"/>
      <c r="AB286" s="58"/>
      <c r="AC286" s="58"/>
      <c r="AD286" s="39">
        <f t="shared" si="126"/>
        <v>0</v>
      </c>
      <c r="AE286" s="59">
        <f t="shared" si="97"/>
        <v>0</v>
      </c>
      <c r="AF286" s="60">
        <f t="shared" si="98"/>
        <v>0</v>
      </c>
      <c r="AG286" s="60">
        <f t="shared" si="99"/>
        <v>0</v>
      </c>
      <c r="AH286" s="60">
        <f t="shared" si="100"/>
        <v>0</v>
      </c>
      <c r="AI286" s="60">
        <f t="shared" si="101"/>
        <v>0</v>
      </c>
      <c r="AJ286" s="60">
        <f t="shared" si="102"/>
        <v>0</v>
      </c>
      <c r="AK286" s="60">
        <f t="shared" si="103"/>
        <v>0</v>
      </c>
      <c r="AL286" s="61">
        <f t="shared" si="121"/>
        <v>0</v>
      </c>
      <c r="AM286" s="43">
        <f t="shared" si="111"/>
        <v>0</v>
      </c>
      <c r="AN286" s="46">
        <f t="shared" si="112"/>
        <v>0</v>
      </c>
      <c r="AO286" s="60">
        <f t="shared" si="104"/>
        <v>0</v>
      </c>
      <c r="AP286" s="60">
        <f t="shared" si="105"/>
        <v>0</v>
      </c>
      <c r="AQ286" s="60">
        <f t="shared" si="106"/>
        <v>0</v>
      </c>
      <c r="AR286" s="60">
        <f t="shared" si="107"/>
        <v>0</v>
      </c>
      <c r="AS286" s="60">
        <f t="shared" si="108"/>
        <v>0</v>
      </c>
      <c r="AT286" s="60">
        <f t="shared" si="109"/>
        <v>0</v>
      </c>
      <c r="AU286" s="62">
        <f t="shared" si="113"/>
        <v>0</v>
      </c>
      <c r="AV286" s="63">
        <f t="shared" si="114"/>
        <v>0</v>
      </c>
      <c r="AW286" s="63">
        <f t="shared" si="115"/>
        <v>0</v>
      </c>
      <c r="AX286" s="63">
        <f t="shared" si="116"/>
        <v>0</v>
      </c>
      <c r="AY286" s="63">
        <f t="shared" si="117"/>
        <v>0</v>
      </c>
      <c r="AZ286" s="63">
        <f t="shared" si="118"/>
        <v>0</v>
      </c>
      <c r="BA286" s="63">
        <f t="shared" si="119"/>
        <v>0</v>
      </c>
      <c r="BB286" s="64">
        <f t="shared" si="120"/>
        <v>0</v>
      </c>
      <c r="BC286" s="65">
        <f t="shared" si="110"/>
        <v>0</v>
      </c>
      <c r="BD286" s="66" t="e">
        <f>VLOOKUP(#REF!,'[2]NA JDA Product Hierarchy'!$N:$O,2,0)</f>
        <v>#REF!</v>
      </c>
      <c r="BE286" s="15" t="e">
        <f>VLOOKUP(BD286,[3]PARAMETROS!$AB:$AD,3,0)</f>
        <v>#REF!</v>
      </c>
    </row>
    <row r="287" spans="1:57" s="15" customFormat="1" ht="12.75" hidden="1" customHeight="1" x14ac:dyDescent="0.2">
      <c r="A287" s="47" t="str">
        <f t="shared" si="124"/>
        <v>J1BR08R2UJ0ALOE PALM</v>
      </c>
      <c r="B287" s="111" t="s">
        <v>105</v>
      </c>
      <c r="C287" s="113">
        <v>44322</v>
      </c>
      <c r="D287" s="113"/>
      <c r="E287" s="50"/>
      <c r="F287" s="106" t="s">
        <v>308</v>
      </c>
      <c r="G287" s="51" t="s">
        <v>63</v>
      </c>
      <c r="H287" s="52" t="s">
        <v>633</v>
      </c>
      <c r="I287" s="53" t="s">
        <v>634</v>
      </c>
      <c r="J287" s="53" t="s">
        <v>635</v>
      </c>
      <c r="K287" s="53" t="s">
        <v>236</v>
      </c>
      <c r="L287" s="53" t="s">
        <v>237</v>
      </c>
      <c r="M287" s="52" t="s">
        <v>573</v>
      </c>
      <c r="N287" s="52" t="s">
        <v>91</v>
      </c>
      <c r="O287" s="54">
        <v>32</v>
      </c>
      <c r="P287" s="52" t="s">
        <v>45</v>
      </c>
      <c r="Q287" s="55">
        <f>IFERROR(VLOOKUP(O287*$Q$10*$R$10,Sheet1!$A$3:$B$81,2,1),0)</f>
        <v>29000</v>
      </c>
      <c r="R287" s="56">
        <f>IFERROR(VLOOKUP(O287*$Q$11*$R$11,Sheet1!$E$3:$F$195,2),0)</f>
        <v>129</v>
      </c>
      <c r="S287" s="54">
        <f t="shared" si="125"/>
        <v>9.92</v>
      </c>
      <c r="T287" s="114">
        <f t="shared" si="96"/>
        <v>0.31</v>
      </c>
      <c r="U287" s="58"/>
      <c r="V287" s="58"/>
      <c r="W287" s="58"/>
      <c r="X287" s="58"/>
      <c r="Y287" s="58"/>
      <c r="Z287" s="58"/>
      <c r="AA287" s="58"/>
      <c r="AB287" s="58"/>
      <c r="AC287" s="58"/>
      <c r="AD287" s="39">
        <f t="shared" si="126"/>
        <v>0</v>
      </c>
      <c r="AE287" s="59">
        <f t="shared" si="97"/>
        <v>0</v>
      </c>
      <c r="AF287" s="60">
        <f t="shared" si="98"/>
        <v>0</v>
      </c>
      <c r="AG287" s="60">
        <f t="shared" si="99"/>
        <v>0</v>
      </c>
      <c r="AH287" s="60">
        <f t="shared" si="100"/>
        <v>0</v>
      </c>
      <c r="AI287" s="60">
        <f t="shared" si="101"/>
        <v>0</v>
      </c>
      <c r="AJ287" s="60">
        <f t="shared" si="102"/>
        <v>0</v>
      </c>
      <c r="AK287" s="60">
        <f t="shared" si="103"/>
        <v>0</v>
      </c>
      <c r="AL287" s="61">
        <f t="shared" si="121"/>
        <v>0</v>
      </c>
      <c r="AM287" s="43">
        <f t="shared" si="111"/>
        <v>0</v>
      </c>
      <c r="AN287" s="46">
        <f t="shared" si="112"/>
        <v>0</v>
      </c>
      <c r="AO287" s="60">
        <f t="shared" si="104"/>
        <v>0</v>
      </c>
      <c r="AP287" s="60">
        <f t="shared" si="105"/>
        <v>0</v>
      </c>
      <c r="AQ287" s="60">
        <f t="shared" si="106"/>
        <v>0</v>
      </c>
      <c r="AR287" s="60">
        <f t="shared" si="107"/>
        <v>0</v>
      </c>
      <c r="AS287" s="60">
        <f t="shared" si="108"/>
        <v>0</v>
      </c>
      <c r="AT287" s="60">
        <f t="shared" si="109"/>
        <v>0</v>
      </c>
      <c r="AU287" s="62">
        <f t="shared" si="113"/>
        <v>0</v>
      </c>
      <c r="AV287" s="63">
        <f t="shared" si="114"/>
        <v>0</v>
      </c>
      <c r="AW287" s="63">
        <f t="shared" si="115"/>
        <v>0</v>
      </c>
      <c r="AX287" s="63">
        <f t="shared" si="116"/>
        <v>0</v>
      </c>
      <c r="AY287" s="63">
        <f t="shared" si="117"/>
        <v>0</v>
      </c>
      <c r="AZ287" s="63">
        <f t="shared" si="118"/>
        <v>0</v>
      </c>
      <c r="BA287" s="63">
        <f t="shared" si="119"/>
        <v>0</v>
      </c>
      <c r="BB287" s="64">
        <f t="shared" si="120"/>
        <v>0</v>
      </c>
      <c r="BC287" s="65">
        <f t="shared" si="110"/>
        <v>0</v>
      </c>
      <c r="BD287" s="66" t="e">
        <f>VLOOKUP(#REF!,'[2]NA JDA Product Hierarchy'!$N:$O,2,0)</f>
        <v>#REF!</v>
      </c>
      <c r="BE287" s="15" t="e">
        <f>VLOOKUP(BD287,[3]PARAMETROS!$AB:$AD,3,0)</f>
        <v>#REF!</v>
      </c>
    </row>
    <row r="288" spans="1:57" s="15" customFormat="1" ht="12.75" hidden="1" customHeight="1" x14ac:dyDescent="0.2">
      <c r="A288" s="47" t="str">
        <f t="shared" si="124"/>
        <v>J1BR08R2UJ0BALLET PINK</v>
      </c>
      <c r="B288" s="111" t="s">
        <v>105</v>
      </c>
      <c r="C288" s="113">
        <v>44322</v>
      </c>
      <c r="D288" s="113"/>
      <c r="E288" s="50"/>
      <c r="F288" s="106" t="s">
        <v>308</v>
      </c>
      <c r="G288" s="51" t="s">
        <v>63</v>
      </c>
      <c r="H288" s="52" t="s">
        <v>633</v>
      </c>
      <c r="I288" s="53" t="s">
        <v>634</v>
      </c>
      <c r="J288" s="53" t="s">
        <v>635</v>
      </c>
      <c r="K288" s="53" t="s">
        <v>116</v>
      </c>
      <c r="L288" s="53" t="s">
        <v>117</v>
      </c>
      <c r="M288" s="52" t="s">
        <v>573</v>
      </c>
      <c r="N288" s="52" t="s">
        <v>91</v>
      </c>
      <c r="O288" s="54">
        <v>32</v>
      </c>
      <c r="P288" s="52" t="s">
        <v>45</v>
      </c>
      <c r="Q288" s="55">
        <f>IFERROR(VLOOKUP(O288*$Q$10*$R$10,Sheet1!$A$3:$B$81,2,1),0)</f>
        <v>29000</v>
      </c>
      <c r="R288" s="56">
        <f>IFERROR(VLOOKUP(O288*$Q$11*$R$11,Sheet1!$E$3:$F$195,2),0)</f>
        <v>129</v>
      </c>
      <c r="S288" s="54">
        <f t="shared" si="125"/>
        <v>9.92</v>
      </c>
      <c r="T288" s="114">
        <f t="shared" si="96"/>
        <v>0.31</v>
      </c>
      <c r="U288" s="58"/>
      <c r="V288" s="58"/>
      <c r="W288" s="58"/>
      <c r="X288" s="58"/>
      <c r="Y288" s="58"/>
      <c r="Z288" s="58"/>
      <c r="AA288" s="58"/>
      <c r="AB288" s="58"/>
      <c r="AC288" s="58"/>
      <c r="AD288" s="39">
        <f t="shared" si="126"/>
        <v>0</v>
      </c>
      <c r="AE288" s="59">
        <f t="shared" si="97"/>
        <v>0</v>
      </c>
      <c r="AF288" s="60">
        <f t="shared" si="98"/>
        <v>0</v>
      </c>
      <c r="AG288" s="60">
        <f t="shared" si="99"/>
        <v>0</v>
      </c>
      <c r="AH288" s="60">
        <f t="shared" si="100"/>
        <v>0</v>
      </c>
      <c r="AI288" s="60">
        <f t="shared" si="101"/>
        <v>0</v>
      </c>
      <c r="AJ288" s="60">
        <f t="shared" si="102"/>
        <v>0</v>
      </c>
      <c r="AK288" s="60">
        <f t="shared" si="103"/>
        <v>0</v>
      </c>
      <c r="AL288" s="61">
        <f t="shared" si="121"/>
        <v>0</v>
      </c>
      <c r="AM288" s="43">
        <f t="shared" si="111"/>
        <v>0</v>
      </c>
      <c r="AN288" s="46">
        <f t="shared" si="112"/>
        <v>0</v>
      </c>
      <c r="AO288" s="60">
        <f t="shared" si="104"/>
        <v>0</v>
      </c>
      <c r="AP288" s="60">
        <f t="shared" si="105"/>
        <v>0</v>
      </c>
      <c r="AQ288" s="60">
        <f t="shared" si="106"/>
        <v>0</v>
      </c>
      <c r="AR288" s="60">
        <f t="shared" si="107"/>
        <v>0</v>
      </c>
      <c r="AS288" s="60">
        <f t="shared" si="108"/>
        <v>0</v>
      </c>
      <c r="AT288" s="60">
        <f t="shared" si="109"/>
        <v>0</v>
      </c>
      <c r="AU288" s="62">
        <f t="shared" si="113"/>
        <v>0</v>
      </c>
      <c r="AV288" s="63">
        <f t="shared" si="114"/>
        <v>0</v>
      </c>
      <c r="AW288" s="63">
        <f t="shared" si="115"/>
        <v>0</v>
      </c>
      <c r="AX288" s="63">
        <f t="shared" si="116"/>
        <v>0</v>
      </c>
      <c r="AY288" s="63">
        <f t="shared" si="117"/>
        <v>0</v>
      </c>
      <c r="AZ288" s="63">
        <f t="shared" si="118"/>
        <v>0</v>
      </c>
      <c r="BA288" s="63">
        <f t="shared" si="119"/>
        <v>0</v>
      </c>
      <c r="BB288" s="64">
        <f t="shared" si="120"/>
        <v>0</v>
      </c>
      <c r="BC288" s="65">
        <f t="shared" si="110"/>
        <v>0</v>
      </c>
      <c r="BD288" s="66" t="e">
        <f>VLOOKUP(#REF!,'[2]NA JDA Product Hierarchy'!$N:$O,2,0)</f>
        <v>#REF!</v>
      </c>
      <c r="BE288" s="15" t="e">
        <f>VLOOKUP(BD288,[3]PARAMETROS!$AB:$AD,3,0)</f>
        <v>#REF!</v>
      </c>
    </row>
    <row r="289" spans="1:57" s="15" customFormat="1" ht="12.75" hidden="1" customHeight="1" x14ac:dyDescent="0.2">
      <c r="A289" s="47" t="str">
        <f t="shared" si="124"/>
        <v>J1BR08R2UJ0CHESTNUT HEATHER</v>
      </c>
      <c r="B289" s="111" t="s">
        <v>105</v>
      </c>
      <c r="C289" s="113">
        <v>44322</v>
      </c>
      <c r="D289" s="113"/>
      <c r="E289" s="50"/>
      <c r="F289" s="106" t="s">
        <v>308</v>
      </c>
      <c r="G289" s="51" t="s">
        <v>63</v>
      </c>
      <c r="H289" s="52" t="s">
        <v>633</v>
      </c>
      <c r="I289" s="53" t="s">
        <v>634</v>
      </c>
      <c r="J289" s="53" t="s">
        <v>635</v>
      </c>
      <c r="K289" s="53" t="s">
        <v>574</v>
      </c>
      <c r="L289" s="53" t="s">
        <v>575</v>
      </c>
      <c r="M289" s="52" t="s">
        <v>573</v>
      </c>
      <c r="N289" s="52" t="s">
        <v>91</v>
      </c>
      <c r="O289" s="54">
        <v>32</v>
      </c>
      <c r="P289" s="52" t="s">
        <v>45</v>
      </c>
      <c r="Q289" s="55">
        <f>IFERROR(VLOOKUP(O289*$Q$10*$R$10,Sheet1!$A$3:$B$81,2,1),0)</f>
        <v>29000</v>
      </c>
      <c r="R289" s="56">
        <f>IFERROR(VLOOKUP(O289*$Q$11*$R$11,Sheet1!$E$3:$F$195,2),0)</f>
        <v>129</v>
      </c>
      <c r="S289" s="54">
        <f t="shared" si="125"/>
        <v>9.92</v>
      </c>
      <c r="T289" s="114">
        <f t="shared" si="96"/>
        <v>0.31</v>
      </c>
      <c r="U289" s="58"/>
      <c r="V289" s="58"/>
      <c r="W289" s="58"/>
      <c r="X289" s="58"/>
      <c r="Y289" s="58"/>
      <c r="Z289" s="58"/>
      <c r="AA289" s="58"/>
      <c r="AB289" s="58"/>
      <c r="AC289" s="58"/>
      <c r="AD289" s="39">
        <f t="shared" si="126"/>
        <v>0</v>
      </c>
      <c r="AE289" s="59">
        <f t="shared" si="97"/>
        <v>0</v>
      </c>
      <c r="AF289" s="60">
        <f t="shared" si="98"/>
        <v>0</v>
      </c>
      <c r="AG289" s="60">
        <f t="shared" si="99"/>
        <v>0</v>
      </c>
      <c r="AH289" s="60">
        <f t="shared" si="100"/>
        <v>0</v>
      </c>
      <c r="AI289" s="60">
        <f t="shared" si="101"/>
        <v>0</v>
      </c>
      <c r="AJ289" s="60">
        <f t="shared" si="102"/>
        <v>0</v>
      </c>
      <c r="AK289" s="60">
        <f t="shared" si="103"/>
        <v>0</v>
      </c>
      <c r="AL289" s="61">
        <f t="shared" si="121"/>
        <v>0</v>
      </c>
      <c r="AM289" s="43">
        <f t="shared" si="111"/>
        <v>0</v>
      </c>
      <c r="AN289" s="46">
        <f t="shared" si="112"/>
        <v>0</v>
      </c>
      <c r="AO289" s="60">
        <f t="shared" si="104"/>
        <v>0</v>
      </c>
      <c r="AP289" s="60">
        <f t="shared" si="105"/>
        <v>0</v>
      </c>
      <c r="AQ289" s="60">
        <f t="shared" si="106"/>
        <v>0</v>
      </c>
      <c r="AR289" s="60">
        <f t="shared" si="107"/>
        <v>0</v>
      </c>
      <c r="AS289" s="60">
        <f t="shared" si="108"/>
        <v>0</v>
      </c>
      <c r="AT289" s="60">
        <f t="shared" si="109"/>
        <v>0</v>
      </c>
      <c r="AU289" s="62">
        <f t="shared" si="113"/>
        <v>0</v>
      </c>
      <c r="AV289" s="63">
        <f t="shared" si="114"/>
        <v>0</v>
      </c>
      <c r="AW289" s="63">
        <f t="shared" si="115"/>
        <v>0</v>
      </c>
      <c r="AX289" s="63">
        <f t="shared" si="116"/>
        <v>0</v>
      </c>
      <c r="AY289" s="63">
        <f t="shared" si="117"/>
        <v>0</v>
      </c>
      <c r="AZ289" s="63">
        <f t="shared" si="118"/>
        <v>0</v>
      </c>
      <c r="BA289" s="63">
        <f t="shared" si="119"/>
        <v>0</v>
      </c>
      <c r="BB289" s="64">
        <f t="shared" si="120"/>
        <v>0</v>
      </c>
      <c r="BC289" s="65">
        <f t="shared" si="110"/>
        <v>0</v>
      </c>
      <c r="BD289" s="66" t="e">
        <f>VLOOKUP(#REF!,'[2]NA JDA Product Hierarchy'!$N:$O,2,0)</f>
        <v>#REF!</v>
      </c>
      <c r="BE289" s="15" t="e">
        <f>VLOOKUP(BD289,[3]PARAMETROS!$AB:$AD,3,0)</f>
        <v>#REF!</v>
      </c>
    </row>
    <row r="290" spans="1:57" s="15" customFormat="1" ht="12.75" hidden="1" customHeight="1" x14ac:dyDescent="0.2">
      <c r="A290" s="47" t="str">
        <f t="shared" si="124"/>
        <v>J1BR08R2UJ0LIGHT STONE HEATHER</v>
      </c>
      <c r="B290" s="111" t="s">
        <v>105</v>
      </c>
      <c r="C290" s="113">
        <v>44322</v>
      </c>
      <c r="D290" s="113"/>
      <c r="E290" s="50"/>
      <c r="F290" s="106" t="s">
        <v>308</v>
      </c>
      <c r="G290" s="51" t="s">
        <v>63</v>
      </c>
      <c r="H290" s="52" t="s">
        <v>633</v>
      </c>
      <c r="I290" s="53" t="s">
        <v>634</v>
      </c>
      <c r="J290" s="53" t="s">
        <v>635</v>
      </c>
      <c r="K290" s="53" t="s">
        <v>149</v>
      </c>
      <c r="L290" s="53" t="s">
        <v>150</v>
      </c>
      <c r="M290" s="52" t="s">
        <v>573</v>
      </c>
      <c r="N290" s="52" t="s">
        <v>91</v>
      </c>
      <c r="O290" s="54">
        <v>32</v>
      </c>
      <c r="P290" s="52" t="s">
        <v>45</v>
      </c>
      <c r="Q290" s="55">
        <f>IFERROR(VLOOKUP(O290*$Q$10*$R$10,Sheet1!$A$3:$B$81,2,1),0)</f>
        <v>29000</v>
      </c>
      <c r="R290" s="56">
        <f>IFERROR(VLOOKUP(O290*$Q$11*$R$11,Sheet1!$E$3:$F$195,2),0)</f>
        <v>129</v>
      </c>
      <c r="S290" s="54">
        <f t="shared" si="125"/>
        <v>9.92</v>
      </c>
      <c r="T290" s="114">
        <f t="shared" si="96"/>
        <v>0.31</v>
      </c>
      <c r="U290" s="58"/>
      <c r="V290" s="58"/>
      <c r="W290" s="58"/>
      <c r="X290" s="58"/>
      <c r="Y290" s="58"/>
      <c r="Z290" s="58"/>
      <c r="AA290" s="58"/>
      <c r="AB290" s="58"/>
      <c r="AC290" s="58"/>
      <c r="AD290" s="39">
        <f t="shared" si="126"/>
        <v>0</v>
      </c>
      <c r="AE290" s="59">
        <f t="shared" si="97"/>
        <v>0</v>
      </c>
      <c r="AF290" s="60">
        <f t="shared" si="98"/>
        <v>0</v>
      </c>
      <c r="AG290" s="60">
        <f t="shared" si="99"/>
        <v>0</v>
      </c>
      <c r="AH290" s="60">
        <f t="shared" si="100"/>
        <v>0</v>
      </c>
      <c r="AI290" s="60">
        <f t="shared" si="101"/>
        <v>0</v>
      </c>
      <c r="AJ290" s="60">
        <f t="shared" si="102"/>
        <v>0</v>
      </c>
      <c r="AK290" s="60">
        <f t="shared" si="103"/>
        <v>0</v>
      </c>
      <c r="AL290" s="61">
        <f t="shared" si="121"/>
        <v>0</v>
      </c>
      <c r="AM290" s="43">
        <f t="shared" si="111"/>
        <v>0</v>
      </c>
      <c r="AN290" s="46">
        <f t="shared" si="112"/>
        <v>0</v>
      </c>
      <c r="AO290" s="60">
        <f t="shared" si="104"/>
        <v>0</v>
      </c>
      <c r="AP290" s="60">
        <f t="shared" si="105"/>
        <v>0</v>
      </c>
      <c r="AQ290" s="60">
        <f t="shared" si="106"/>
        <v>0</v>
      </c>
      <c r="AR290" s="60">
        <f t="shared" si="107"/>
        <v>0</v>
      </c>
      <c r="AS290" s="60">
        <f t="shared" si="108"/>
        <v>0</v>
      </c>
      <c r="AT290" s="60">
        <f t="shared" si="109"/>
        <v>0</v>
      </c>
      <c r="AU290" s="62">
        <f t="shared" si="113"/>
        <v>0</v>
      </c>
      <c r="AV290" s="63">
        <f t="shared" si="114"/>
        <v>0</v>
      </c>
      <c r="AW290" s="63">
        <f t="shared" si="115"/>
        <v>0</v>
      </c>
      <c r="AX290" s="63">
        <f t="shared" si="116"/>
        <v>0</v>
      </c>
      <c r="AY290" s="63">
        <f t="shared" si="117"/>
        <v>0</v>
      </c>
      <c r="AZ290" s="63">
        <f t="shared" si="118"/>
        <v>0</v>
      </c>
      <c r="BA290" s="63">
        <f t="shared" si="119"/>
        <v>0</v>
      </c>
      <c r="BB290" s="64">
        <f t="shared" si="120"/>
        <v>0</v>
      </c>
      <c r="BC290" s="65">
        <f t="shared" si="110"/>
        <v>0</v>
      </c>
      <c r="BD290" s="66" t="e">
        <f>VLOOKUP(#REF!,'[2]NA JDA Product Hierarchy'!$N:$O,2,0)</f>
        <v>#REF!</v>
      </c>
      <c r="BE290" s="15" t="e">
        <f>VLOOKUP(BD290,[3]PARAMETROS!$AB:$AD,3,0)</f>
        <v>#REF!</v>
      </c>
    </row>
    <row r="291" spans="1:57" s="15" customFormat="1" ht="12.75" hidden="1" customHeight="1" x14ac:dyDescent="0.2">
      <c r="A291" s="47" t="str">
        <f t="shared" si="124"/>
        <v>J1BR09Z2UJ0CREAM WHITE</v>
      </c>
      <c r="B291" s="111" t="s">
        <v>105</v>
      </c>
      <c r="C291" s="113">
        <v>44322</v>
      </c>
      <c r="D291" s="113"/>
      <c r="E291" s="50"/>
      <c r="F291" s="106" t="s">
        <v>308</v>
      </c>
      <c r="G291" s="51" t="s">
        <v>63</v>
      </c>
      <c r="H291" s="52" t="s">
        <v>636</v>
      </c>
      <c r="I291" s="53" t="s">
        <v>637</v>
      </c>
      <c r="J291" s="53" t="s">
        <v>638</v>
      </c>
      <c r="K291" s="53" t="s">
        <v>571</v>
      </c>
      <c r="L291" s="53" t="s">
        <v>572</v>
      </c>
      <c r="M291" s="52" t="s">
        <v>573</v>
      </c>
      <c r="N291" s="52" t="s">
        <v>91</v>
      </c>
      <c r="O291" s="54">
        <v>42</v>
      </c>
      <c r="P291" s="52" t="s">
        <v>45</v>
      </c>
      <c r="Q291" s="55">
        <f>IFERROR(VLOOKUP(O291*$Q$10*$R$10,Sheet1!$A$3:$B$81,2,1),0)</f>
        <v>29000</v>
      </c>
      <c r="R291" s="56">
        <f>IFERROR(VLOOKUP(O291*$Q$11*$R$11,Sheet1!$E$3:$F$195,2),0)</f>
        <v>169</v>
      </c>
      <c r="S291" s="54">
        <f t="shared" si="125"/>
        <v>13.02</v>
      </c>
      <c r="T291" s="114">
        <f t="shared" si="96"/>
        <v>0.31</v>
      </c>
      <c r="U291" s="58"/>
      <c r="V291" s="58"/>
      <c r="W291" s="58"/>
      <c r="X291" s="58"/>
      <c r="Y291" s="58"/>
      <c r="Z291" s="58"/>
      <c r="AA291" s="58"/>
      <c r="AB291" s="58"/>
      <c r="AC291" s="58"/>
      <c r="AD291" s="39">
        <f t="shared" si="126"/>
        <v>0</v>
      </c>
      <c r="AE291" s="59">
        <f t="shared" si="97"/>
        <v>0</v>
      </c>
      <c r="AF291" s="60">
        <f t="shared" si="98"/>
        <v>0</v>
      </c>
      <c r="AG291" s="60">
        <f t="shared" si="99"/>
        <v>0</v>
      </c>
      <c r="AH291" s="60">
        <f t="shared" si="100"/>
        <v>0</v>
      </c>
      <c r="AI291" s="60">
        <f t="shared" si="101"/>
        <v>0</v>
      </c>
      <c r="AJ291" s="60">
        <f t="shared" si="102"/>
        <v>0</v>
      </c>
      <c r="AK291" s="60">
        <f t="shared" si="103"/>
        <v>0</v>
      </c>
      <c r="AL291" s="61">
        <f t="shared" si="121"/>
        <v>0</v>
      </c>
      <c r="AM291" s="43">
        <f t="shared" si="111"/>
        <v>0</v>
      </c>
      <c r="AN291" s="46">
        <f t="shared" si="112"/>
        <v>0</v>
      </c>
      <c r="AO291" s="60">
        <f t="shared" si="104"/>
        <v>0</v>
      </c>
      <c r="AP291" s="60">
        <f t="shared" si="105"/>
        <v>0</v>
      </c>
      <c r="AQ291" s="60">
        <f t="shared" si="106"/>
        <v>0</v>
      </c>
      <c r="AR291" s="60">
        <f t="shared" si="107"/>
        <v>0</v>
      </c>
      <c r="AS291" s="60">
        <f t="shared" si="108"/>
        <v>0</v>
      </c>
      <c r="AT291" s="60">
        <f t="shared" si="109"/>
        <v>0</v>
      </c>
      <c r="AU291" s="62">
        <f t="shared" si="113"/>
        <v>0</v>
      </c>
      <c r="AV291" s="63">
        <f t="shared" si="114"/>
        <v>0</v>
      </c>
      <c r="AW291" s="63">
        <f t="shared" si="115"/>
        <v>0</v>
      </c>
      <c r="AX291" s="63">
        <f t="shared" si="116"/>
        <v>0</v>
      </c>
      <c r="AY291" s="63">
        <f t="shared" si="117"/>
        <v>0</v>
      </c>
      <c r="AZ291" s="63">
        <f t="shared" si="118"/>
        <v>0</v>
      </c>
      <c r="BA291" s="63">
        <f t="shared" si="119"/>
        <v>0</v>
      </c>
      <c r="BB291" s="64">
        <f t="shared" si="120"/>
        <v>0</v>
      </c>
      <c r="BC291" s="65">
        <f t="shared" si="110"/>
        <v>0</v>
      </c>
      <c r="BD291" s="66" t="e">
        <f>VLOOKUP(#REF!,'[2]NA JDA Product Hierarchy'!$N:$O,2,0)</f>
        <v>#REF!</v>
      </c>
      <c r="BE291" s="15" t="s">
        <v>66</v>
      </c>
    </row>
    <row r="292" spans="1:57" s="15" customFormat="1" ht="12.75" hidden="1" customHeight="1" x14ac:dyDescent="0.2">
      <c r="A292" s="47" t="str">
        <f t="shared" si="124"/>
        <v>J1BR09Z2UJ0ALOE PALM</v>
      </c>
      <c r="B292" s="111" t="s">
        <v>105</v>
      </c>
      <c r="C292" s="113">
        <v>44322</v>
      </c>
      <c r="D292" s="113"/>
      <c r="E292" s="50"/>
      <c r="F292" s="106" t="s">
        <v>308</v>
      </c>
      <c r="G292" s="51" t="s">
        <v>63</v>
      </c>
      <c r="H292" s="52" t="s">
        <v>636</v>
      </c>
      <c r="I292" s="53" t="s">
        <v>637</v>
      </c>
      <c r="J292" s="53" t="s">
        <v>638</v>
      </c>
      <c r="K292" s="53" t="s">
        <v>236</v>
      </c>
      <c r="L292" s="53" t="s">
        <v>237</v>
      </c>
      <c r="M292" s="52" t="s">
        <v>573</v>
      </c>
      <c r="N292" s="52" t="s">
        <v>91</v>
      </c>
      <c r="O292" s="54">
        <v>42</v>
      </c>
      <c r="P292" s="52" t="s">
        <v>45</v>
      </c>
      <c r="Q292" s="55">
        <f>IFERROR(VLOOKUP(O292*$Q$10*$R$10,Sheet1!$A$3:$B$81,2,1),0)</f>
        <v>29000</v>
      </c>
      <c r="R292" s="56">
        <f>IFERROR(VLOOKUP(O292*$Q$11*$R$11,Sheet1!$E$3:$F$195,2),0)</f>
        <v>169</v>
      </c>
      <c r="S292" s="54">
        <f t="shared" si="125"/>
        <v>13.02</v>
      </c>
      <c r="T292" s="114">
        <f t="shared" si="96"/>
        <v>0.31</v>
      </c>
      <c r="U292" s="58"/>
      <c r="V292" s="58"/>
      <c r="W292" s="58"/>
      <c r="X292" s="58"/>
      <c r="Y292" s="58"/>
      <c r="Z292" s="58"/>
      <c r="AA292" s="58"/>
      <c r="AB292" s="58"/>
      <c r="AC292" s="58"/>
      <c r="AD292" s="39">
        <f t="shared" si="126"/>
        <v>0</v>
      </c>
      <c r="AE292" s="59">
        <f t="shared" si="97"/>
        <v>0</v>
      </c>
      <c r="AF292" s="60">
        <f t="shared" si="98"/>
        <v>0</v>
      </c>
      <c r="AG292" s="60">
        <f t="shared" si="99"/>
        <v>0</v>
      </c>
      <c r="AH292" s="60">
        <f t="shared" si="100"/>
        <v>0</v>
      </c>
      <c r="AI292" s="60">
        <f t="shared" si="101"/>
        <v>0</v>
      </c>
      <c r="AJ292" s="60">
        <f t="shared" si="102"/>
        <v>0</v>
      </c>
      <c r="AK292" s="60">
        <f t="shared" si="103"/>
        <v>0</v>
      </c>
      <c r="AL292" s="61">
        <f t="shared" si="121"/>
        <v>0</v>
      </c>
      <c r="AM292" s="43">
        <f t="shared" si="111"/>
        <v>0</v>
      </c>
      <c r="AN292" s="46">
        <f t="shared" si="112"/>
        <v>0</v>
      </c>
      <c r="AO292" s="60">
        <f t="shared" si="104"/>
        <v>0</v>
      </c>
      <c r="AP292" s="60">
        <f t="shared" si="105"/>
        <v>0</v>
      </c>
      <c r="AQ292" s="60">
        <f t="shared" si="106"/>
        <v>0</v>
      </c>
      <c r="AR292" s="60">
        <f t="shared" si="107"/>
        <v>0</v>
      </c>
      <c r="AS292" s="60">
        <f t="shared" si="108"/>
        <v>0</v>
      </c>
      <c r="AT292" s="60">
        <f t="shared" si="109"/>
        <v>0</v>
      </c>
      <c r="AU292" s="62">
        <f t="shared" si="113"/>
        <v>0</v>
      </c>
      <c r="AV292" s="63">
        <f t="shared" si="114"/>
        <v>0</v>
      </c>
      <c r="AW292" s="63">
        <f t="shared" si="115"/>
        <v>0</v>
      </c>
      <c r="AX292" s="63">
        <f t="shared" si="116"/>
        <v>0</v>
      </c>
      <c r="AY292" s="63">
        <f t="shared" si="117"/>
        <v>0</v>
      </c>
      <c r="AZ292" s="63">
        <f t="shared" si="118"/>
        <v>0</v>
      </c>
      <c r="BA292" s="63">
        <f t="shared" si="119"/>
        <v>0</v>
      </c>
      <c r="BB292" s="64">
        <f t="shared" si="120"/>
        <v>0</v>
      </c>
      <c r="BC292" s="65">
        <f t="shared" si="110"/>
        <v>0</v>
      </c>
      <c r="BD292" s="66" t="e">
        <f>VLOOKUP(#REF!,'[2]NA JDA Product Hierarchy'!$N:$O,2,0)</f>
        <v>#REF!</v>
      </c>
      <c r="BE292" s="15" t="e">
        <f>VLOOKUP(BD292,[3]PARAMETROS!$AB:$AD,3,0)</f>
        <v>#REF!</v>
      </c>
    </row>
    <row r="293" spans="1:57" s="15" customFormat="1" ht="12.75" hidden="1" customHeight="1" x14ac:dyDescent="0.2">
      <c r="A293" s="47" t="str">
        <f t="shared" si="124"/>
        <v>J1BR09Z2UJ0BALLET PINK</v>
      </c>
      <c r="B293" s="111" t="s">
        <v>105</v>
      </c>
      <c r="C293" s="113">
        <v>44322</v>
      </c>
      <c r="D293" s="113"/>
      <c r="E293" s="50"/>
      <c r="F293" s="106" t="s">
        <v>308</v>
      </c>
      <c r="G293" s="51" t="s">
        <v>63</v>
      </c>
      <c r="H293" s="52" t="s">
        <v>636</v>
      </c>
      <c r="I293" s="53" t="s">
        <v>637</v>
      </c>
      <c r="J293" s="53" t="s">
        <v>638</v>
      </c>
      <c r="K293" s="53" t="s">
        <v>116</v>
      </c>
      <c r="L293" s="53" t="s">
        <v>117</v>
      </c>
      <c r="M293" s="52" t="s">
        <v>573</v>
      </c>
      <c r="N293" s="52" t="s">
        <v>91</v>
      </c>
      <c r="O293" s="54">
        <v>42</v>
      </c>
      <c r="P293" s="52" t="s">
        <v>45</v>
      </c>
      <c r="Q293" s="55">
        <f>IFERROR(VLOOKUP(O293*$Q$10*$R$10,Sheet1!$A$3:$B$81,2,1),0)</f>
        <v>29000</v>
      </c>
      <c r="R293" s="56">
        <f>IFERROR(VLOOKUP(O293*$Q$11*$R$11,Sheet1!$E$3:$F$195,2),0)</f>
        <v>169</v>
      </c>
      <c r="S293" s="54">
        <f t="shared" si="125"/>
        <v>13.02</v>
      </c>
      <c r="T293" s="114">
        <f t="shared" si="96"/>
        <v>0.31</v>
      </c>
      <c r="U293" s="58"/>
      <c r="V293" s="58"/>
      <c r="W293" s="58"/>
      <c r="X293" s="58"/>
      <c r="Y293" s="58"/>
      <c r="Z293" s="58"/>
      <c r="AA293" s="58"/>
      <c r="AB293" s="58"/>
      <c r="AC293" s="58"/>
      <c r="AD293" s="39">
        <f t="shared" si="126"/>
        <v>0</v>
      </c>
      <c r="AE293" s="59">
        <f t="shared" si="97"/>
        <v>0</v>
      </c>
      <c r="AF293" s="60">
        <f t="shared" si="98"/>
        <v>0</v>
      </c>
      <c r="AG293" s="60">
        <f t="shared" si="99"/>
        <v>0</v>
      </c>
      <c r="AH293" s="60">
        <f t="shared" si="100"/>
        <v>0</v>
      </c>
      <c r="AI293" s="60">
        <f t="shared" si="101"/>
        <v>0</v>
      </c>
      <c r="AJ293" s="60">
        <f t="shared" si="102"/>
        <v>0</v>
      </c>
      <c r="AK293" s="60">
        <f t="shared" si="103"/>
        <v>0</v>
      </c>
      <c r="AL293" s="61">
        <f t="shared" si="121"/>
        <v>0</v>
      </c>
      <c r="AM293" s="43">
        <f t="shared" si="111"/>
        <v>0</v>
      </c>
      <c r="AN293" s="46">
        <f t="shared" si="112"/>
        <v>0</v>
      </c>
      <c r="AO293" s="60">
        <f t="shared" si="104"/>
        <v>0</v>
      </c>
      <c r="AP293" s="60">
        <f t="shared" si="105"/>
        <v>0</v>
      </c>
      <c r="AQ293" s="60">
        <f t="shared" si="106"/>
        <v>0</v>
      </c>
      <c r="AR293" s="60">
        <f t="shared" si="107"/>
        <v>0</v>
      </c>
      <c r="AS293" s="60">
        <f t="shared" si="108"/>
        <v>0</v>
      </c>
      <c r="AT293" s="60">
        <f t="shared" si="109"/>
        <v>0</v>
      </c>
      <c r="AU293" s="62">
        <f t="shared" si="113"/>
        <v>0</v>
      </c>
      <c r="AV293" s="63">
        <f t="shared" si="114"/>
        <v>0</v>
      </c>
      <c r="AW293" s="63">
        <f t="shared" si="115"/>
        <v>0</v>
      </c>
      <c r="AX293" s="63">
        <f t="shared" si="116"/>
        <v>0</v>
      </c>
      <c r="AY293" s="63">
        <f t="shared" si="117"/>
        <v>0</v>
      </c>
      <c r="AZ293" s="63">
        <f t="shared" si="118"/>
        <v>0</v>
      </c>
      <c r="BA293" s="63">
        <f t="shared" si="119"/>
        <v>0</v>
      </c>
      <c r="BB293" s="64">
        <f t="shared" si="120"/>
        <v>0</v>
      </c>
      <c r="BC293" s="65">
        <f t="shared" si="110"/>
        <v>0</v>
      </c>
      <c r="BD293" s="66" t="e">
        <f>VLOOKUP(#REF!,'[2]NA JDA Product Hierarchy'!$N:$O,2,0)</f>
        <v>#REF!</v>
      </c>
      <c r="BE293" s="15" t="e">
        <f>VLOOKUP(BD293,[3]PARAMETROS!$AB:$AD,3,0)</f>
        <v>#REF!</v>
      </c>
    </row>
    <row r="294" spans="1:57" s="15" customFormat="1" ht="12.75" hidden="1" customHeight="1" x14ac:dyDescent="0.2">
      <c r="A294" s="47" t="str">
        <f t="shared" si="124"/>
        <v>J1BR09Z2UJ0CHESTNUT HEATHER</v>
      </c>
      <c r="B294" s="111" t="s">
        <v>105</v>
      </c>
      <c r="C294" s="113">
        <v>44322</v>
      </c>
      <c r="D294" s="113"/>
      <c r="E294" s="50"/>
      <c r="F294" s="106" t="s">
        <v>308</v>
      </c>
      <c r="G294" s="51" t="s">
        <v>63</v>
      </c>
      <c r="H294" s="52" t="s">
        <v>636</v>
      </c>
      <c r="I294" s="53" t="s">
        <v>637</v>
      </c>
      <c r="J294" s="53" t="s">
        <v>638</v>
      </c>
      <c r="K294" s="53" t="s">
        <v>574</v>
      </c>
      <c r="L294" s="53" t="s">
        <v>575</v>
      </c>
      <c r="M294" s="52" t="s">
        <v>573</v>
      </c>
      <c r="N294" s="52" t="s">
        <v>91</v>
      </c>
      <c r="O294" s="54">
        <v>42</v>
      </c>
      <c r="P294" s="52" t="s">
        <v>45</v>
      </c>
      <c r="Q294" s="55">
        <f>IFERROR(VLOOKUP(O294*$Q$10*$R$10,Sheet1!$A$3:$B$81,2,1),0)</f>
        <v>29000</v>
      </c>
      <c r="R294" s="56">
        <f>IFERROR(VLOOKUP(O294*$Q$11*$R$11,Sheet1!$E$3:$F$195,2),0)</f>
        <v>169</v>
      </c>
      <c r="S294" s="54">
        <f t="shared" si="125"/>
        <v>13.02</v>
      </c>
      <c r="T294" s="114">
        <f t="shared" si="96"/>
        <v>0.31</v>
      </c>
      <c r="U294" s="58"/>
      <c r="V294" s="58"/>
      <c r="W294" s="58"/>
      <c r="X294" s="58"/>
      <c r="Y294" s="58"/>
      <c r="Z294" s="58"/>
      <c r="AA294" s="58"/>
      <c r="AB294" s="58"/>
      <c r="AC294" s="58"/>
      <c r="AD294" s="39">
        <f t="shared" si="126"/>
        <v>0</v>
      </c>
      <c r="AE294" s="59">
        <f t="shared" si="97"/>
        <v>0</v>
      </c>
      <c r="AF294" s="60">
        <f t="shared" si="98"/>
        <v>0</v>
      </c>
      <c r="AG294" s="60">
        <f t="shared" si="99"/>
        <v>0</v>
      </c>
      <c r="AH294" s="60">
        <f t="shared" si="100"/>
        <v>0</v>
      </c>
      <c r="AI294" s="60">
        <f t="shared" si="101"/>
        <v>0</v>
      </c>
      <c r="AJ294" s="60">
        <f t="shared" si="102"/>
        <v>0</v>
      </c>
      <c r="AK294" s="60">
        <f t="shared" si="103"/>
        <v>0</v>
      </c>
      <c r="AL294" s="61">
        <f t="shared" si="121"/>
        <v>0</v>
      </c>
      <c r="AM294" s="43">
        <f t="shared" si="111"/>
        <v>0</v>
      </c>
      <c r="AN294" s="46">
        <f t="shared" si="112"/>
        <v>0</v>
      </c>
      <c r="AO294" s="60">
        <f t="shared" si="104"/>
        <v>0</v>
      </c>
      <c r="AP294" s="60">
        <f t="shared" si="105"/>
        <v>0</v>
      </c>
      <c r="AQ294" s="60">
        <f t="shared" si="106"/>
        <v>0</v>
      </c>
      <c r="AR294" s="60">
        <f t="shared" si="107"/>
        <v>0</v>
      </c>
      <c r="AS294" s="60">
        <f t="shared" si="108"/>
        <v>0</v>
      </c>
      <c r="AT294" s="60">
        <f t="shared" si="109"/>
        <v>0</v>
      </c>
      <c r="AU294" s="62">
        <f t="shared" si="113"/>
        <v>0</v>
      </c>
      <c r="AV294" s="63">
        <f t="shared" si="114"/>
        <v>0</v>
      </c>
      <c r="AW294" s="63">
        <f t="shared" si="115"/>
        <v>0</v>
      </c>
      <c r="AX294" s="63">
        <f t="shared" si="116"/>
        <v>0</v>
      </c>
      <c r="AY294" s="63">
        <f t="shared" si="117"/>
        <v>0</v>
      </c>
      <c r="AZ294" s="63">
        <f t="shared" si="118"/>
        <v>0</v>
      </c>
      <c r="BA294" s="63">
        <f t="shared" si="119"/>
        <v>0</v>
      </c>
      <c r="BB294" s="64">
        <f t="shared" si="120"/>
        <v>0</v>
      </c>
      <c r="BC294" s="65">
        <f t="shared" si="110"/>
        <v>0</v>
      </c>
      <c r="BD294" s="66" t="e">
        <f>VLOOKUP(#REF!,'[2]NA JDA Product Hierarchy'!$N:$O,2,0)</f>
        <v>#REF!</v>
      </c>
      <c r="BE294" s="15" t="e">
        <f>VLOOKUP(BD294,[3]PARAMETROS!$AB:$AD,3,0)</f>
        <v>#REF!</v>
      </c>
    </row>
    <row r="295" spans="1:57" s="72" customFormat="1" ht="12.75" hidden="1" customHeight="1" x14ac:dyDescent="0.2">
      <c r="A295" s="47" t="str">
        <f t="shared" si="124"/>
        <v>J1BR09Z2UJ0LIGHT STONE HEATHER</v>
      </c>
      <c r="B295" s="111" t="s">
        <v>105</v>
      </c>
      <c r="C295" s="113">
        <v>44322</v>
      </c>
      <c r="D295" s="113"/>
      <c r="E295" s="68"/>
      <c r="F295" s="106" t="s">
        <v>308</v>
      </c>
      <c r="G295" s="51" t="s">
        <v>63</v>
      </c>
      <c r="H295" s="52" t="s">
        <v>636</v>
      </c>
      <c r="I295" s="53" t="s">
        <v>637</v>
      </c>
      <c r="J295" s="53" t="s">
        <v>638</v>
      </c>
      <c r="K295" s="53" t="s">
        <v>149</v>
      </c>
      <c r="L295" s="53" t="s">
        <v>150</v>
      </c>
      <c r="M295" s="52" t="s">
        <v>573</v>
      </c>
      <c r="N295" s="52" t="s">
        <v>91</v>
      </c>
      <c r="O295" s="54">
        <v>42</v>
      </c>
      <c r="P295" s="52" t="s">
        <v>45</v>
      </c>
      <c r="Q295" s="55">
        <f>IFERROR(VLOOKUP(O295*$Q$10*$R$10,Sheet1!$A$3:$B$81,2,1),0)</f>
        <v>29000</v>
      </c>
      <c r="R295" s="56">
        <f>IFERROR(VLOOKUP(O295*$Q$11*$R$11,Sheet1!$E$3:$F$195,2),0)</f>
        <v>169</v>
      </c>
      <c r="S295" s="54">
        <f t="shared" si="125"/>
        <v>13.02</v>
      </c>
      <c r="T295" s="114">
        <f t="shared" si="96"/>
        <v>0.31</v>
      </c>
      <c r="U295" s="58"/>
      <c r="V295" s="58"/>
      <c r="W295" s="58"/>
      <c r="X295" s="58"/>
      <c r="Y295" s="58"/>
      <c r="Z295" s="58"/>
      <c r="AA295" s="58"/>
      <c r="AB295" s="58"/>
      <c r="AC295" s="58"/>
      <c r="AD295" s="39">
        <f t="shared" si="126"/>
        <v>0</v>
      </c>
      <c r="AE295" s="59">
        <f t="shared" si="97"/>
        <v>0</v>
      </c>
      <c r="AF295" s="60">
        <f t="shared" si="98"/>
        <v>0</v>
      </c>
      <c r="AG295" s="60">
        <f t="shared" si="99"/>
        <v>0</v>
      </c>
      <c r="AH295" s="60">
        <f t="shared" si="100"/>
        <v>0</v>
      </c>
      <c r="AI295" s="60">
        <f t="shared" si="101"/>
        <v>0</v>
      </c>
      <c r="AJ295" s="60">
        <f t="shared" si="102"/>
        <v>0</v>
      </c>
      <c r="AK295" s="60">
        <f t="shared" si="103"/>
        <v>0</v>
      </c>
      <c r="AL295" s="61">
        <f t="shared" si="121"/>
        <v>0</v>
      </c>
      <c r="AM295" s="43">
        <f t="shared" si="111"/>
        <v>0</v>
      </c>
      <c r="AN295" s="46">
        <f t="shared" si="112"/>
        <v>0</v>
      </c>
      <c r="AO295" s="60">
        <f t="shared" si="104"/>
        <v>0</v>
      </c>
      <c r="AP295" s="60">
        <f t="shared" si="105"/>
        <v>0</v>
      </c>
      <c r="AQ295" s="60">
        <f t="shared" si="106"/>
        <v>0</v>
      </c>
      <c r="AR295" s="60">
        <f t="shared" si="107"/>
        <v>0</v>
      </c>
      <c r="AS295" s="60">
        <f t="shared" si="108"/>
        <v>0</v>
      </c>
      <c r="AT295" s="60">
        <f t="shared" si="109"/>
        <v>0</v>
      </c>
      <c r="AU295" s="62">
        <f t="shared" si="113"/>
        <v>0</v>
      </c>
      <c r="AV295" s="63">
        <f t="shared" si="114"/>
        <v>0</v>
      </c>
      <c r="AW295" s="63">
        <f t="shared" si="115"/>
        <v>0</v>
      </c>
      <c r="AX295" s="63">
        <f t="shared" si="116"/>
        <v>0</v>
      </c>
      <c r="AY295" s="63">
        <f t="shared" si="117"/>
        <v>0</v>
      </c>
      <c r="AZ295" s="63">
        <f t="shared" si="118"/>
        <v>0</v>
      </c>
      <c r="BA295" s="63">
        <f t="shared" si="119"/>
        <v>0</v>
      </c>
      <c r="BB295" s="64">
        <f t="shared" si="120"/>
        <v>0</v>
      </c>
      <c r="BC295" s="65">
        <f t="shared" si="110"/>
        <v>0</v>
      </c>
      <c r="BD295" s="66" t="e">
        <f>VLOOKUP(#REF!,'[2]NA JDA Product Hierarchy'!$N:$O,2,0)</f>
        <v>#REF!</v>
      </c>
      <c r="BE295" s="15" t="e">
        <f>VLOOKUP(BD295,[3]PARAMETROS!$AB:$AD,3,0)</f>
        <v>#REF!</v>
      </c>
    </row>
    <row r="296" spans="1:57" ht="12.75" customHeight="1" x14ac:dyDescent="0.2">
      <c r="A296" s="171" t="str">
        <f>I296&amp;K296</f>
        <v>J1BR19Z2UJ0G012</v>
      </c>
      <c r="B296" s="222" t="s">
        <v>105</v>
      </c>
      <c r="C296" s="113">
        <v>44322</v>
      </c>
      <c r="D296" s="264">
        <v>44337</v>
      </c>
      <c r="E296" s="160"/>
      <c r="F296" s="161" t="s">
        <v>308</v>
      </c>
      <c r="G296" s="162" t="s">
        <v>63</v>
      </c>
      <c r="H296" s="52" t="s">
        <v>636</v>
      </c>
      <c r="I296" s="163" t="s">
        <v>639</v>
      </c>
      <c r="J296" s="163" t="s">
        <v>640</v>
      </c>
      <c r="K296" s="163" t="s">
        <v>571</v>
      </c>
      <c r="L296" s="163" t="s">
        <v>572</v>
      </c>
      <c r="M296" s="52" t="s">
        <v>573</v>
      </c>
      <c r="N296" s="52" t="s">
        <v>91</v>
      </c>
      <c r="O296" s="164">
        <v>46</v>
      </c>
      <c r="P296" s="159" t="s">
        <v>44</v>
      </c>
      <c r="Q296" s="165">
        <f>IFERROR(VLOOKUP(O296*$Q$10*$R$10,Sheet1!$A$3:$B$81,2,1),0)</f>
        <v>39000</v>
      </c>
      <c r="R296" s="166">
        <f>IFERROR(VLOOKUP(O296*$Q$11*$R$11,Sheet1!$E$3:$F$195,2),0)</f>
        <v>189</v>
      </c>
      <c r="S296" s="164">
        <f t="shared" si="125"/>
        <v>14.26</v>
      </c>
      <c r="T296" s="167">
        <f t="shared" si="96"/>
        <v>0.31</v>
      </c>
      <c r="U296" s="58">
        <v>18</v>
      </c>
      <c r="V296" s="58">
        <v>9</v>
      </c>
      <c r="W296" s="58">
        <v>9</v>
      </c>
      <c r="X296" s="58">
        <v>9</v>
      </c>
      <c r="Y296" s="58">
        <v>9</v>
      </c>
      <c r="Z296" s="58">
        <v>9</v>
      </c>
      <c r="AA296" s="58"/>
      <c r="AB296" s="58"/>
      <c r="AC296" s="58"/>
      <c r="AD296" s="39">
        <f t="shared" si="126"/>
        <v>63</v>
      </c>
      <c r="AE296" s="59">
        <f t="shared" si="97"/>
        <v>898.38</v>
      </c>
      <c r="AF296" s="60">
        <f t="shared" si="98"/>
        <v>13</v>
      </c>
      <c r="AG296" s="60">
        <f t="shared" si="99"/>
        <v>13</v>
      </c>
      <c r="AH296" s="60">
        <f t="shared" si="100"/>
        <v>13</v>
      </c>
      <c r="AI296" s="60">
        <f t="shared" si="101"/>
        <v>13</v>
      </c>
      <c r="AJ296" s="60">
        <f t="shared" si="102"/>
        <v>0</v>
      </c>
      <c r="AK296" s="60">
        <f t="shared" si="103"/>
        <v>13</v>
      </c>
      <c r="AL296" s="61">
        <f t="shared" si="121"/>
        <v>65</v>
      </c>
      <c r="AM296" s="43">
        <f t="shared" si="111"/>
        <v>0</v>
      </c>
      <c r="AN296" s="46">
        <f t="shared" si="112"/>
        <v>0</v>
      </c>
      <c r="AO296" s="60">
        <f t="shared" si="104"/>
        <v>0</v>
      </c>
      <c r="AP296" s="60">
        <f t="shared" si="105"/>
        <v>0</v>
      </c>
      <c r="AQ296" s="60">
        <f t="shared" si="106"/>
        <v>0</v>
      </c>
      <c r="AR296" s="60">
        <f t="shared" si="107"/>
        <v>0</v>
      </c>
      <c r="AS296" s="60">
        <f t="shared" si="108"/>
        <v>0</v>
      </c>
      <c r="AT296" s="60">
        <f t="shared" si="109"/>
        <v>0</v>
      </c>
      <c r="AU296" s="62">
        <f t="shared" si="113"/>
        <v>0</v>
      </c>
      <c r="AV296" s="168">
        <f t="shared" si="114"/>
        <v>13</v>
      </c>
      <c r="AW296" s="168">
        <f t="shared" si="115"/>
        <v>13</v>
      </c>
      <c r="AX296" s="168">
        <f t="shared" si="116"/>
        <v>13</v>
      </c>
      <c r="AY296" s="168">
        <f t="shared" si="117"/>
        <v>13</v>
      </c>
      <c r="AZ296" s="168">
        <f t="shared" si="118"/>
        <v>0</v>
      </c>
      <c r="BA296" s="168">
        <f t="shared" si="119"/>
        <v>13</v>
      </c>
      <c r="BB296" s="169">
        <f t="shared" si="120"/>
        <v>65</v>
      </c>
      <c r="BC296" s="170">
        <f t="shared" si="110"/>
        <v>926.9</v>
      </c>
      <c r="BD296" s="172" t="e">
        <f>VLOOKUP(#REF!,'[2]NA JDA Product Hierarchy'!$N:$O,2,0)</f>
        <v>#REF!</v>
      </c>
      <c r="BE296" s="173" t="e">
        <f>VLOOKUP(BD296,[3]PARAMETROS!$AB:$AD,3,0)</f>
        <v>#REF!</v>
      </c>
    </row>
    <row r="297" spans="1:57" s="15" customFormat="1" ht="12.75" hidden="1" customHeight="1" x14ac:dyDescent="0.2">
      <c r="A297" s="47" t="str">
        <f t="shared" si="124"/>
        <v>J1BR19Z2UJ0CHESTNUT HEATHER</v>
      </c>
      <c r="B297" s="111" t="s">
        <v>105</v>
      </c>
      <c r="C297" s="113">
        <v>44322</v>
      </c>
      <c r="D297" s="113"/>
      <c r="E297" s="50"/>
      <c r="F297" s="106" t="s">
        <v>308</v>
      </c>
      <c r="G297" s="51" t="s">
        <v>63</v>
      </c>
      <c r="H297" s="52" t="s">
        <v>636</v>
      </c>
      <c r="I297" s="53" t="s">
        <v>639</v>
      </c>
      <c r="J297" s="53" t="s">
        <v>640</v>
      </c>
      <c r="K297" s="53" t="s">
        <v>574</v>
      </c>
      <c r="L297" s="53" t="s">
        <v>575</v>
      </c>
      <c r="M297" s="52" t="s">
        <v>573</v>
      </c>
      <c r="N297" s="52" t="s">
        <v>91</v>
      </c>
      <c r="O297" s="54">
        <v>46</v>
      </c>
      <c r="P297" s="52" t="s">
        <v>45</v>
      </c>
      <c r="Q297" s="55">
        <f>IFERROR(VLOOKUP(O297*$Q$10*$R$10,Sheet1!$A$3:$B$81,2,1),0)</f>
        <v>39000</v>
      </c>
      <c r="R297" s="56">
        <f>IFERROR(VLOOKUP(O297*$Q$11*$R$11,Sheet1!$E$3:$F$195,2),0)</f>
        <v>189</v>
      </c>
      <c r="S297" s="54">
        <f t="shared" si="125"/>
        <v>14.26</v>
      </c>
      <c r="T297" s="114">
        <f t="shared" si="96"/>
        <v>0.31</v>
      </c>
      <c r="U297" s="58"/>
      <c r="V297" s="58"/>
      <c r="W297" s="58"/>
      <c r="X297" s="58"/>
      <c r="Y297" s="58"/>
      <c r="Z297" s="58"/>
      <c r="AA297" s="58"/>
      <c r="AB297" s="58"/>
      <c r="AC297" s="58"/>
      <c r="AD297" s="39">
        <f t="shared" si="126"/>
        <v>0</v>
      </c>
      <c r="AE297" s="59">
        <f t="shared" si="97"/>
        <v>0</v>
      </c>
      <c r="AF297" s="60">
        <f t="shared" si="98"/>
        <v>0</v>
      </c>
      <c r="AG297" s="60">
        <f t="shared" si="99"/>
        <v>0</v>
      </c>
      <c r="AH297" s="60">
        <f t="shared" si="100"/>
        <v>0</v>
      </c>
      <c r="AI297" s="60">
        <f t="shared" si="101"/>
        <v>0</v>
      </c>
      <c r="AJ297" s="60">
        <f t="shared" si="102"/>
        <v>0</v>
      </c>
      <c r="AK297" s="60">
        <f t="shared" si="103"/>
        <v>0</v>
      </c>
      <c r="AL297" s="61">
        <f t="shared" si="121"/>
        <v>0</v>
      </c>
      <c r="AM297" s="43">
        <f t="shared" si="111"/>
        <v>0</v>
      </c>
      <c r="AN297" s="46">
        <f t="shared" si="112"/>
        <v>0</v>
      </c>
      <c r="AO297" s="60">
        <f t="shared" si="104"/>
        <v>0</v>
      </c>
      <c r="AP297" s="60">
        <f t="shared" si="105"/>
        <v>0</v>
      </c>
      <c r="AQ297" s="60">
        <f t="shared" si="106"/>
        <v>0</v>
      </c>
      <c r="AR297" s="60">
        <f t="shared" si="107"/>
        <v>0</v>
      </c>
      <c r="AS297" s="60">
        <f t="shared" si="108"/>
        <v>0</v>
      </c>
      <c r="AT297" s="60">
        <f t="shared" si="109"/>
        <v>0</v>
      </c>
      <c r="AU297" s="62">
        <f t="shared" si="113"/>
        <v>0</v>
      </c>
      <c r="AV297" s="63">
        <f t="shared" si="114"/>
        <v>0</v>
      </c>
      <c r="AW297" s="63">
        <f t="shared" si="115"/>
        <v>0</v>
      </c>
      <c r="AX297" s="63">
        <f t="shared" si="116"/>
        <v>0</v>
      </c>
      <c r="AY297" s="63">
        <f t="shared" si="117"/>
        <v>0</v>
      </c>
      <c r="AZ297" s="63">
        <f t="shared" si="118"/>
        <v>0</v>
      </c>
      <c r="BA297" s="63">
        <f t="shared" si="119"/>
        <v>0</v>
      </c>
      <c r="BB297" s="64">
        <f t="shared" si="120"/>
        <v>0</v>
      </c>
      <c r="BC297" s="65">
        <f t="shared" si="110"/>
        <v>0</v>
      </c>
      <c r="BD297" s="66" t="e">
        <f>VLOOKUP(#REF!,'[2]NA JDA Product Hierarchy'!$N:$O,2,0)</f>
        <v>#REF!</v>
      </c>
      <c r="BE297" s="15" t="e">
        <f>VLOOKUP(BD297,[3]PARAMETROS!$AB:$AD,3,0)</f>
        <v>#REF!</v>
      </c>
    </row>
    <row r="298" spans="1:57" ht="12.75" customHeight="1" x14ac:dyDescent="0.2">
      <c r="A298" s="171" t="str">
        <f>I298&amp;K298</f>
        <v>J1BR19Z2UJ0H9C9</v>
      </c>
      <c r="B298" s="222" t="s">
        <v>105</v>
      </c>
      <c r="C298" s="113">
        <v>44322</v>
      </c>
      <c r="D298" s="264">
        <v>44337</v>
      </c>
      <c r="E298" s="160"/>
      <c r="F298" s="161" t="s">
        <v>308</v>
      </c>
      <c r="G298" s="162" t="s">
        <v>63</v>
      </c>
      <c r="H298" s="52" t="s">
        <v>636</v>
      </c>
      <c r="I298" s="163" t="s">
        <v>639</v>
      </c>
      <c r="J298" s="163" t="s">
        <v>640</v>
      </c>
      <c r="K298" s="163" t="s">
        <v>149</v>
      </c>
      <c r="L298" s="163" t="s">
        <v>150</v>
      </c>
      <c r="M298" s="52" t="s">
        <v>573</v>
      </c>
      <c r="N298" s="52" t="s">
        <v>91</v>
      </c>
      <c r="O298" s="164">
        <v>46</v>
      </c>
      <c r="P298" s="159" t="s">
        <v>44</v>
      </c>
      <c r="Q298" s="165">
        <f>IFERROR(VLOOKUP(O298*$Q$10*$R$10,Sheet1!$A$3:$B$81,2,1),0)</f>
        <v>39000</v>
      </c>
      <c r="R298" s="166">
        <f>IFERROR(VLOOKUP(O298*$Q$11*$R$11,Sheet1!$E$3:$F$195,2),0)</f>
        <v>189</v>
      </c>
      <c r="S298" s="164">
        <f t="shared" si="125"/>
        <v>14.26</v>
      </c>
      <c r="T298" s="167">
        <f t="shared" si="96"/>
        <v>0.31</v>
      </c>
      <c r="U298" s="58">
        <v>18</v>
      </c>
      <c r="V298" s="58">
        <v>9</v>
      </c>
      <c r="W298" s="58">
        <v>9</v>
      </c>
      <c r="X298" s="58">
        <v>9</v>
      </c>
      <c r="Y298" s="58">
        <v>9</v>
      </c>
      <c r="Z298" s="58">
        <v>9</v>
      </c>
      <c r="AA298" s="58"/>
      <c r="AB298" s="58"/>
      <c r="AC298" s="58"/>
      <c r="AD298" s="39">
        <f t="shared" si="126"/>
        <v>63</v>
      </c>
      <c r="AE298" s="59">
        <f t="shared" si="97"/>
        <v>898.38</v>
      </c>
      <c r="AF298" s="60">
        <f t="shared" si="98"/>
        <v>13</v>
      </c>
      <c r="AG298" s="60">
        <f t="shared" si="99"/>
        <v>13</v>
      </c>
      <c r="AH298" s="60">
        <f t="shared" si="100"/>
        <v>13</v>
      </c>
      <c r="AI298" s="60">
        <f t="shared" si="101"/>
        <v>13</v>
      </c>
      <c r="AJ298" s="60">
        <f t="shared" si="102"/>
        <v>0</v>
      </c>
      <c r="AK298" s="60">
        <f t="shared" si="103"/>
        <v>13</v>
      </c>
      <c r="AL298" s="61">
        <f t="shared" si="121"/>
        <v>65</v>
      </c>
      <c r="AM298" s="43">
        <f t="shared" si="111"/>
        <v>0</v>
      </c>
      <c r="AN298" s="46">
        <f t="shared" si="112"/>
        <v>0</v>
      </c>
      <c r="AO298" s="60">
        <f t="shared" si="104"/>
        <v>0</v>
      </c>
      <c r="AP298" s="60">
        <f t="shared" si="105"/>
        <v>0</v>
      </c>
      <c r="AQ298" s="60">
        <f t="shared" si="106"/>
        <v>0</v>
      </c>
      <c r="AR298" s="60">
        <f t="shared" si="107"/>
        <v>0</v>
      </c>
      <c r="AS298" s="60">
        <f t="shared" si="108"/>
        <v>0</v>
      </c>
      <c r="AT298" s="60">
        <f t="shared" si="109"/>
        <v>0</v>
      </c>
      <c r="AU298" s="62">
        <f t="shared" si="113"/>
        <v>0</v>
      </c>
      <c r="AV298" s="168">
        <f t="shared" si="114"/>
        <v>13</v>
      </c>
      <c r="AW298" s="168">
        <f t="shared" si="115"/>
        <v>13</v>
      </c>
      <c r="AX298" s="168">
        <f t="shared" si="116"/>
        <v>13</v>
      </c>
      <c r="AY298" s="168">
        <f t="shared" si="117"/>
        <v>13</v>
      </c>
      <c r="AZ298" s="168">
        <f t="shared" si="118"/>
        <v>0</v>
      </c>
      <c r="BA298" s="168">
        <f t="shared" si="119"/>
        <v>13</v>
      </c>
      <c r="BB298" s="169">
        <f t="shared" si="120"/>
        <v>65</v>
      </c>
      <c r="BC298" s="170">
        <f t="shared" si="110"/>
        <v>926.9</v>
      </c>
      <c r="BD298" s="172" t="e">
        <f>VLOOKUP(#REF!,'[2]NA JDA Product Hierarchy'!$N:$O,2,0)</f>
        <v>#REF!</v>
      </c>
      <c r="BE298" s="173" t="e">
        <f>VLOOKUP(BD298,[3]PARAMETROS!$AB:$AD,3,0)</f>
        <v>#REF!</v>
      </c>
    </row>
    <row r="299" spans="1:57" s="15" customFormat="1" ht="12.75" hidden="1" customHeight="1" x14ac:dyDescent="0.2">
      <c r="A299" s="47" t="str">
        <f t="shared" si="124"/>
        <v>J1BR19Z2UJ0ALOE PALM</v>
      </c>
      <c r="B299" s="111" t="s">
        <v>105</v>
      </c>
      <c r="C299" s="113">
        <v>44322</v>
      </c>
      <c r="D299" s="113"/>
      <c r="E299" s="50"/>
      <c r="F299" s="106" t="s">
        <v>308</v>
      </c>
      <c r="G299" s="51" t="s">
        <v>63</v>
      </c>
      <c r="H299" s="52" t="s">
        <v>636</v>
      </c>
      <c r="I299" s="53" t="s">
        <v>639</v>
      </c>
      <c r="J299" s="53" t="s">
        <v>640</v>
      </c>
      <c r="K299" s="53" t="s">
        <v>236</v>
      </c>
      <c r="L299" s="53" t="s">
        <v>237</v>
      </c>
      <c r="M299" s="52" t="s">
        <v>573</v>
      </c>
      <c r="N299" s="52" t="s">
        <v>91</v>
      </c>
      <c r="O299" s="54">
        <v>46</v>
      </c>
      <c r="P299" s="52" t="s">
        <v>45</v>
      </c>
      <c r="Q299" s="55">
        <f>IFERROR(VLOOKUP(O299*$Q$10*$R$10,Sheet1!$A$3:$B$81,2,1),0)</f>
        <v>39000</v>
      </c>
      <c r="R299" s="56">
        <f>IFERROR(VLOOKUP(O299*$Q$11*$R$11,Sheet1!$E$3:$F$195,2),0)</f>
        <v>189</v>
      </c>
      <c r="S299" s="54">
        <f t="shared" si="125"/>
        <v>14.26</v>
      </c>
      <c r="T299" s="114">
        <f t="shared" si="96"/>
        <v>0.31</v>
      </c>
      <c r="U299" s="58"/>
      <c r="V299" s="58"/>
      <c r="W299" s="58"/>
      <c r="X299" s="58"/>
      <c r="Y299" s="58"/>
      <c r="Z299" s="58"/>
      <c r="AA299" s="58"/>
      <c r="AB299" s="58"/>
      <c r="AC299" s="58"/>
      <c r="AD299" s="39">
        <f t="shared" si="126"/>
        <v>0</v>
      </c>
      <c r="AE299" s="59">
        <f t="shared" si="97"/>
        <v>0</v>
      </c>
      <c r="AF299" s="60">
        <f t="shared" si="98"/>
        <v>0</v>
      </c>
      <c r="AG299" s="60">
        <f t="shared" si="99"/>
        <v>0</v>
      </c>
      <c r="AH299" s="60">
        <f t="shared" si="100"/>
        <v>0</v>
      </c>
      <c r="AI299" s="60">
        <f t="shared" si="101"/>
        <v>0</v>
      </c>
      <c r="AJ299" s="60">
        <f t="shared" si="102"/>
        <v>0</v>
      </c>
      <c r="AK299" s="60">
        <f t="shared" si="103"/>
        <v>0</v>
      </c>
      <c r="AL299" s="61">
        <f t="shared" si="121"/>
        <v>0</v>
      </c>
      <c r="AM299" s="43">
        <f t="shared" si="111"/>
        <v>0</v>
      </c>
      <c r="AN299" s="46">
        <f t="shared" si="112"/>
        <v>0</v>
      </c>
      <c r="AO299" s="60">
        <f t="shared" si="104"/>
        <v>0</v>
      </c>
      <c r="AP299" s="60">
        <f t="shared" si="105"/>
        <v>0</v>
      </c>
      <c r="AQ299" s="60">
        <f t="shared" si="106"/>
        <v>0</v>
      </c>
      <c r="AR299" s="60">
        <f t="shared" si="107"/>
        <v>0</v>
      </c>
      <c r="AS299" s="60">
        <f t="shared" si="108"/>
        <v>0</v>
      </c>
      <c r="AT299" s="60">
        <f t="shared" si="109"/>
        <v>0</v>
      </c>
      <c r="AU299" s="62">
        <f t="shared" si="113"/>
        <v>0</v>
      </c>
      <c r="AV299" s="63">
        <f t="shared" si="114"/>
        <v>0</v>
      </c>
      <c r="AW299" s="63">
        <f t="shared" si="115"/>
        <v>0</v>
      </c>
      <c r="AX299" s="63">
        <f t="shared" si="116"/>
        <v>0</v>
      </c>
      <c r="AY299" s="63">
        <f t="shared" si="117"/>
        <v>0</v>
      </c>
      <c r="AZ299" s="63">
        <f t="shared" si="118"/>
        <v>0</v>
      </c>
      <c r="BA299" s="63">
        <f t="shared" si="119"/>
        <v>0</v>
      </c>
      <c r="BB299" s="64">
        <f t="shared" si="120"/>
        <v>0</v>
      </c>
      <c r="BC299" s="65">
        <f t="shared" si="110"/>
        <v>0</v>
      </c>
      <c r="BD299" s="66" t="e">
        <f>VLOOKUP(#REF!,'[2]NA JDA Product Hierarchy'!$N:$O,2,0)</f>
        <v>#REF!</v>
      </c>
      <c r="BE299" s="15" t="e">
        <f>VLOOKUP(BD299,[3]PARAMETROS!$AB:$AD,3,0)</f>
        <v>#REF!</v>
      </c>
    </row>
    <row r="300" spans="1:57" ht="12.75" customHeight="1" x14ac:dyDescent="0.2">
      <c r="A300" s="171" t="str">
        <f>I300&amp;K300</f>
        <v>J1BR19Z2UJ0G6K9</v>
      </c>
      <c r="B300" s="222" t="s">
        <v>105</v>
      </c>
      <c r="C300" s="113">
        <v>44322</v>
      </c>
      <c r="D300" s="263">
        <v>44334</v>
      </c>
      <c r="E300" s="270"/>
      <c r="F300" s="161" t="s">
        <v>308</v>
      </c>
      <c r="G300" s="162" t="s">
        <v>63</v>
      </c>
      <c r="H300" s="52" t="s">
        <v>636</v>
      </c>
      <c r="I300" s="163" t="s">
        <v>639</v>
      </c>
      <c r="J300" s="163" t="s">
        <v>640</v>
      </c>
      <c r="K300" s="163" t="s">
        <v>116</v>
      </c>
      <c r="L300" s="163" t="s">
        <v>117</v>
      </c>
      <c r="M300" s="52" t="s">
        <v>573</v>
      </c>
      <c r="N300" s="52" t="s">
        <v>91</v>
      </c>
      <c r="O300" s="164">
        <v>46</v>
      </c>
      <c r="P300" s="159" t="s">
        <v>44</v>
      </c>
      <c r="Q300" s="165">
        <f>IFERROR(VLOOKUP(O300*$Q$10*$R$10,Sheet1!$A$3:$B$81,2,1),0)</f>
        <v>39000</v>
      </c>
      <c r="R300" s="166">
        <f>IFERROR(VLOOKUP(O300*$Q$11*$R$11,Sheet1!$E$3:$F$195,2),0)</f>
        <v>189</v>
      </c>
      <c r="S300" s="164">
        <f t="shared" si="125"/>
        <v>14.26</v>
      </c>
      <c r="T300" s="167">
        <f t="shared" si="96"/>
        <v>0.31</v>
      </c>
      <c r="U300" s="58">
        <v>18</v>
      </c>
      <c r="V300" s="58">
        <v>9</v>
      </c>
      <c r="W300" s="58">
        <v>9</v>
      </c>
      <c r="X300" s="58">
        <v>9</v>
      </c>
      <c r="Y300" s="58">
        <v>9</v>
      </c>
      <c r="Z300" s="58">
        <v>9</v>
      </c>
      <c r="AA300" s="58"/>
      <c r="AB300" s="58"/>
      <c r="AC300" s="58"/>
      <c r="AD300" s="39">
        <f t="shared" si="126"/>
        <v>63</v>
      </c>
      <c r="AE300" s="59">
        <f t="shared" si="97"/>
        <v>898.38</v>
      </c>
      <c r="AF300" s="60">
        <f t="shared" si="98"/>
        <v>13</v>
      </c>
      <c r="AG300" s="60">
        <f t="shared" si="99"/>
        <v>13</v>
      </c>
      <c r="AH300" s="60">
        <f t="shared" si="100"/>
        <v>13</v>
      </c>
      <c r="AI300" s="60">
        <f t="shared" si="101"/>
        <v>13</v>
      </c>
      <c r="AJ300" s="60">
        <f t="shared" si="102"/>
        <v>0</v>
      </c>
      <c r="AK300" s="60">
        <f t="shared" si="103"/>
        <v>13</v>
      </c>
      <c r="AL300" s="61">
        <f t="shared" si="121"/>
        <v>65</v>
      </c>
      <c r="AM300" s="43">
        <f t="shared" si="111"/>
        <v>0</v>
      </c>
      <c r="AN300" s="46">
        <f t="shared" si="112"/>
        <v>0</v>
      </c>
      <c r="AO300" s="60">
        <f t="shared" si="104"/>
        <v>0</v>
      </c>
      <c r="AP300" s="60">
        <f t="shared" si="105"/>
        <v>0</v>
      </c>
      <c r="AQ300" s="60">
        <f t="shared" si="106"/>
        <v>0</v>
      </c>
      <c r="AR300" s="60">
        <f t="shared" si="107"/>
        <v>0</v>
      </c>
      <c r="AS300" s="60">
        <f t="shared" si="108"/>
        <v>0</v>
      </c>
      <c r="AT300" s="60">
        <f t="shared" si="109"/>
        <v>0</v>
      </c>
      <c r="AU300" s="62">
        <f t="shared" si="113"/>
        <v>0</v>
      </c>
      <c r="AV300" s="168">
        <f t="shared" si="114"/>
        <v>13</v>
      </c>
      <c r="AW300" s="168">
        <f t="shared" si="115"/>
        <v>13</v>
      </c>
      <c r="AX300" s="168">
        <f t="shared" si="116"/>
        <v>13</v>
      </c>
      <c r="AY300" s="168">
        <f t="shared" si="117"/>
        <v>13</v>
      </c>
      <c r="AZ300" s="168">
        <f t="shared" si="118"/>
        <v>0</v>
      </c>
      <c r="BA300" s="168">
        <f t="shared" si="119"/>
        <v>13</v>
      </c>
      <c r="BB300" s="169">
        <f t="shared" si="120"/>
        <v>65</v>
      </c>
      <c r="BC300" s="170">
        <f t="shared" si="110"/>
        <v>926.9</v>
      </c>
      <c r="BD300" s="172" t="e">
        <f>VLOOKUP(#REF!,'[2]NA JDA Product Hierarchy'!$N:$O,2,0)</f>
        <v>#REF!</v>
      </c>
      <c r="BE300" s="173" t="e">
        <f>VLOOKUP(BD300,[3]PARAMETROS!$AB:$AD,3,0)</f>
        <v>#REF!</v>
      </c>
    </row>
    <row r="301" spans="1:57" s="15" customFormat="1" ht="12.75" hidden="1" customHeight="1" x14ac:dyDescent="0.2">
      <c r="A301" s="47" t="str">
        <f t="shared" si="124"/>
        <v>J1YA07D46Q0DARK ORIGINAL WASH</v>
      </c>
      <c r="B301" s="111" t="s">
        <v>105</v>
      </c>
      <c r="C301" s="113">
        <v>44322</v>
      </c>
      <c r="D301" s="113"/>
      <c r="E301" s="50"/>
      <c r="F301" s="106" t="s">
        <v>208</v>
      </c>
      <c r="G301" s="51" t="s">
        <v>63</v>
      </c>
      <c r="H301" s="52" t="s">
        <v>641</v>
      </c>
      <c r="I301" s="53" t="s">
        <v>642</v>
      </c>
      <c r="J301" s="53" t="s">
        <v>643</v>
      </c>
      <c r="K301" s="53" t="s">
        <v>644</v>
      </c>
      <c r="L301" s="53" t="s">
        <v>645</v>
      </c>
      <c r="M301" s="52" t="s">
        <v>646</v>
      </c>
      <c r="N301" s="52" t="s">
        <v>125</v>
      </c>
      <c r="O301" s="54">
        <v>49</v>
      </c>
      <c r="P301" s="52" t="s">
        <v>2011</v>
      </c>
      <c r="Q301" s="55">
        <f>IFERROR(VLOOKUP(O301*$Q$10*$R$10,Sheet1!$A$3:$B$81,2,1),0)</f>
        <v>39000</v>
      </c>
      <c r="R301" s="56">
        <f>IFERROR(VLOOKUP(O301*$Q$11*$R$11,Sheet1!$E$3:$F$195,2),0)</f>
        <v>199</v>
      </c>
      <c r="S301" s="54">
        <f t="shared" si="125"/>
        <v>15.19</v>
      </c>
      <c r="T301" s="114">
        <f t="shared" si="96"/>
        <v>0.31</v>
      </c>
      <c r="U301" s="58"/>
      <c r="V301" s="58"/>
      <c r="W301" s="58"/>
      <c r="X301" s="58"/>
      <c r="Y301" s="58"/>
      <c r="Z301" s="58"/>
      <c r="AA301" s="58"/>
      <c r="AB301" s="58"/>
      <c r="AC301" s="58"/>
      <c r="AD301" s="39">
        <f t="shared" si="126"/>
        <v>0</v>
      </c>
      <c r="AE301" s="59">
        <f t="shared" si="97"/>
        <v>0</v>
      </c>
      <c r="AF301" s="60">
        <f t="shared" si="98"/>
        <v>0</v>
      </c>
      <c r="AG301" s="60">
        <f t="shared" si="99"/>
        <v>0</v>
      </c>
      <c r="AH301" s="60">
        <f t="shared" si="100"/>
        <v>0</v>
      </c>
      <c r="AI301" s="60">
        <f t="shared" si="101"/>
        <v>0</v>
      </c>
      <c r="AJ301" s="60">
        <f t="shared" si="102"/>
        <v>0</v>
      </c>
      <c r="AK301" s="60">
        <f t="shared" si="103"/>
        <v>0</v>
      </c>
      <c r="AL301" s="61">
        <f t="shared" si="121"/>
        <v>0</v>
      </c>
      <c r="AM301" s="43">
        <f t="shared" si="111"/>
        <v>0</v>
      </c>
      <c r="AN301" s="46">
        <f t="shared" si="112"/>
        <v>0</v>
      </c>
      <c r="AO301" s="60">
        <f t="shared" si="104"/>
        <v>0</v>
      </c>
      <c r="AP301" s="60">
        <f t="shared" si="105"/>
        <v>0</v>
      </c>
      <c r="AQ301" s="60">
        <f t="shared" si="106"/>
        <v>0</v>
      </c>
      <c r="AR301" s="60">
        <f t="shared" si="107"/>
        <v>0</v>
      </c>
      <c r="AS301" s="60">
        <f t="shared" si="108"/>
        <v>0</v>
      </c>
      <c r="AT301" s="60">
        <f t="shared" si="109"/>
        <v>0</v>
      </c>
      <c r="AU301" s="62">
        <f t="shared" si="113"/>
        <v>0</v>
      </c>
      <c r="AV301" s="63">
        <f t="shared" si="114"/>
        <v>0</v>
      </c>
      <c r="AW301" s="63">
        <f t="shared" si="115"/>
        <v>0</v>
      </c>
      <c r="AX301" s="63">
        <f t="shared" si="116"/>
        <v>0</v>
      </c>
      <c r="AY301" s="63">
        <f t="shared" si="117"/>
        <v>0</v>
      </c>
      <c r="AZ301" s="63">
        <f t="shared" si="118"/>
        <v>0</v>
      </c>
      <c r="BA301" s="63">
        <f t="shared" si="119"/>
        <v>0</v>
      </c>
      <c r="BB301" s="64">
        <f t="shared" si="120"/>
        <v>0</v>
      </c>
      <c r="BC301" s="65">
        <f t="shared" si="110"/>
        <v>0</v>
      </c>
      <c r="BD301" s="66" t="e">
        <f>VLOOKUP(#REF!,'[2]NA JDA Product Hierarchy'!$N:$O,2,0)</f>
        <v>#REF!</v>
      </c>
      <c r="BE301" s="15" t="e">
        <f>VLOOKUP(BD301,[3]PARAMETROS!$AB:$AD,3,0)</f>
        <v>#REF!</v>
      </c>
    </row>
    <row r="302" spans="1:57" s="15" customFormat="1" ht="12.75" hidden="1" customHeight="1" x14ac:dyDescent="0.2">
      <c r="A302" s="47" t="str">
        <f t="shared" si="124"/>
        <v>J2RA00D4M90FULLY STRASS INDIGO WASH</v>
      </c>
      <c r="B302" s="111" t="s">
        <v>105</v>
      </c>
      <c r="C302" s="113">
        <v>44322</v>
      </c>
      <c r="D302" s="113"/>
      <c r="E302" s="50"/>
      <c r="F302" s="106" t="s">
        <v>208</v>
      </c>
      <c r="G302" s="51" t="s">
        <v>63</v>
      </c>
      <c r="H302" s="52" t="s">
        <v>647</v>
      </c>
      <c r="I302" s="53" t="s">
        <v>648</v>
      </c>
      <c r="J302" s="53" t="s">
        <v>649</v>
      </c>
      <c r="K302" s="53" t="s">
        <v>650</v>
      </c>
      <c r="L302" s="53" t="s">
        <v>651</v>
      </c>
      <c r="M302" s="52" t="s">
        <v>652</v>
      </c>
      <c r="N302" s="52" t="s">
        <v>269</v>
      </c>
      <c r="O302" s="54">
        <v>49</v>
      </c>
      <c r="P302" s="52" t="s">
        <v>2011</v>
      </c>
      <c r="Q302" s="55">
        <f>IFERROR(VLOOKUP(O302*$Q$10*$R$10,Sheet1!$A$3:$B$81,2,1),0)</f>
        <v>39000</v>
      </c>
      <c r="R302" s="56">
        <f>IFERROR(VLOOKUP(O302*$Q$11*$R$11,Sheet1!$E$3:$F$195,2),0)</f>
        <v>199</v>
      </c>
      <c r="S302" s="54">
        <f t="shared" si="125"/>
        <v>15.19</v>
      </c>
      <c r="T302" s="114">
        <f t="shared" si="96"/>
        <v>0.31</v>
      </c>
      <c r="U302" s="58"/>
      <c r="V302" s="58"/>
      <c r="W302" s="58"/>
      <c r="X302" s="58"/>
      <c r="Y302" s="58"/>
      <c r="Z302" s="58"/>
      <c r="AA302" s="58"/>
      <c r="AB302" s="58"/>
      <c r="AC302" s="58"/>
      <c r="AD302" s="39">
        <f t="shared" si="126"/>
        <v>0</v>
      </c>
      <c r="AE302" s="59">
        <f t="shared" si="97"/>
        <v>0</v>
      </c>
      <c r="AF302" s="60">
        <f t="shared" si="98"/>
        <v>0</v>
      </c>
      <c r="AG302" s="60">
        <f t="shared" si="99"/>
        <v>0</v>
      </c>
      <c r="AH302" s="60">
        <f t="shared" si="100"/>
        <v>0</v>
      </c>
      <c r="AI302" s="60">
        <f t="shared" si="101"/>
        <v>0</v>
      </c>
      <c r="AJ302" s="60">
        <f t="shared" si="102"/>
        <v>0</v>
      </c>
      <c r="AK302" s="60">
        <f t="shared" si="103"/>
        <v>0</v>
      </c>
      <c r="AL302" s="61">
        <f t="shared" si="121"/>
        <v>0</v>
      </c>
      <c r="AM302" s="43">
        <f t="shared" si="111"/>
        <v>0</v>
      </c>
      <c r="AN302" s="46">
        <f t="shared" si="112"/>
        <v>0</v>
      </c>
      <c r="AO302" s="60">
        <f t="shared" si="104"/>
        <v>0</v>
      </c>
      <c r="AP302" s="60">
        <f t="shared" si="105"/>
        <v>0</v>
      </c>
      <c r="AQ302" s="60">
        <f t="shared" si="106"/>
        <v>0</v>
      </c>
      <c r="AR302" s="60">
        <f t="shared" si="107"/>
        <v>0</v>
      </c>
      <c r="AS302" s="60">
        <f t="shared" si="108"/>
        <v>0</v>
      </c>
      <c r="AT302" s="60">
        <f t="shared" si="109"/>
        <v>0</v>
      </c>
      <c r="AU302" s="62">
        <f t="shared" si="113"/>
        <v>0</v>
      </c>
      <c r="AV302" s="63">
        <f t="shared" si="114"/>
        <v>0</v>
      </c>
      <c r="AW302" s="63">
        <f t="shared" si="115"/>
        <v>0</v>
      </c>
      <c r="AX302" s="63">
        <f t="shared" si="116"/>
        <v>0</v>
      </c>
      <c r="AY302" s="63">
        <f t="shared" si="117"/>
        <v>0</v>
      </c>
      <c r="AZ302" s="63">
        <f t="shared" si="118"/>
        <v>0</v>
      </c>
      <c r="BA302" s="63">
        <f t="shared" si="119"/>
        <v>0</v>
      </c>
      <c r="BB302" s="64">
        <f t="shared" si="120"/>
        <v>0</v>
      </c>
      <c r="BC302" s="65">
        <f t="shared" si="110"/>
        <v>0</v>
      </c>
      <c r="BD302" s="66" t="e">
        <f>VLOOKUP(#REF!,'[2]NA JDA Product Hierarchy'!$N:$O,2,0)</f>
        <v>#REF!</v>
      </c>
      <c r="BE302" s="15" t="e">
        <f>VLOOKUP(BD302,[3]PARAMETROS!$AB:$AD,3,0)</f>
        <v>#REF!</v>
      </c>
    </row>
    <row r="303" spans="1:57" s="15" customFormat="1" ht="12.75" hidden="1" customHeight="1" x14ac:dyDescent="0.2">
      <c r="A303" s="47" t="str">
        <f t="shared" si="124"/>
        <v>J2RA01D45E0SHINY STARS BLUE WASH</v>
      </c>
      <c r="B303" s="111" t="s">
        <v>105</v>
      </c>
      <c r="C303" s="113">
        <v>44322</v>
      </c>
      <c r="D303" s="113"/>
      <c r="E303" s="50"/>
      <c r="F303" s="106" t="s">
        <v>208</v>
      </c>
      <c r="G303" s="51" t="s">
        <v>63</v>
      </c>
      <c r="H303" s="52" t="s">
        <v>647</v>
      </c>
      <c r="I303" s="53" t="s">
        <v>653</v>
      </c>
      <c r="J303" s="53" t="s">
        <v>654</v>
      </c>
      <c r="K303" s="53" t="s">
        <v>655</v>
      </c>
      <c r="L303" s="53" t="s">
        <v>656</v>
      </c>
      <c r="M303" s="52" t="s">
        <v>657</v>
      </c>
      <c r="N303" s="52" t="s">
        <v>269</v>
      </c>
      <c r="O303" s="54">
        <v>52</v>
      </c>
      <c r="P303" s="52" t="s">
        <v>2011</v>
      </c>
      <c r="Q303" s="55">
        <f>IFERROR(VLOOKUP(O303*$Q$10*$R$10,Sheet1!$A$3:$B$81,2,1),0)</f>
        <v>39000</v>
      </c>
      <c r="R303" s="56">
        <f>IFERROR(VLOOKUP(O303*$Q$11*$R$11,Sheet1!$E$3:$F$195,2),0)</f>
        <v>209</v>
      </c>
      <c r="S303" s="54">
        <f t="shared" si="125"/>
        <v>16.12</v>
      </c>
      <c r="T303" s="114">
        <f t="shared" si="96"/>
        <v>0.31</v>
      </c>
      <c r="U303" s="58"/>
      <c r="V303" s="58"/>
      <c r="W303" s="58"/>
      <c r="X303" s="58"/>
      <c r="Y303" s="58"/>
      <c r="Z303" s="58"/>
      <c r="AA303" s="58"/>
      <c r="AB303" s="58"/>
      <c r="AC303" s="58"/>
      <c r="AD303" s="39">
        <f t="shared" si="126"/>
        <v>0</v>
      </c>
      <c r="AE303" s="59">
        <f t="shared" si="97"/>
        <v>0</v>
      </c>
      <c r="AF303" s="60">
        <f t="shared" si="98"/>
        <v>0</v>
      </c>
      <c r="AG303" s="60">
        <f t="shared" si="99"/>
        <v>0</v>
      </c>
      <c r="AH303" s="60">
        <f t="shared" si="100"/>
        <v>0</v>
      </c>
      <c r="AI303" s="60">
        <f t="shared" si="101"/>
        <v>0</v>
      </c>
      <c r="AJ303" s="60">
        <f t="shared" si="102"/>
        <v>0</v>
      </c>
      <c r="AK303" s="60">
        <f t="shared" si="103"/>
        <v>0</v>
      </c>
      <c r="AL303" s="61">
        <f t="shared" si="121"/>
        <v>0</v>
      </c>
      <c r="AM303" s="43">
        <f t="shared" si="111"/>
        <v>0</v>
      </c>
      <c r="AN303" s="46">
        <f t="shared" si="112"/>
        <v>0</v>
      </c>
      <c r="AO303" s="60">
        <f t="shared" si="104"/>
        <v>0</v>
      </c>
      <c r="AP303" s="60">
        <f t="shared" si="105"/>
        <v>0</v>
      </c>
      <c r="AQ303" s="60">
        <f t="shared" si="106"/>
        <v>0</v>
      </c>
      <c r="AR303" s="60">
        <f t="shared" si="107"/>
        <v>0</v>
      </c>
      <c r="AS303" s="60">
        <f t="shared" si="108"/>
        <v>0</v>
      </c>
      <c r="AT303" s="60">
        <f t="shared" si="109"/>
        <v>0</v>
      </c>
      <c r="AU303" s="62">
        <f t="shared" si="113"/>
        <v>0</v>
      </c>
      <c r="AV303" s="63">
        <f t="shared" si="114"/>
        <v>0</v>
      </c>
      <c r="AW303" s="63">
        <f t="shared" si="115"/>
        <v>0</v>
      </c>
      <c r="AX303" s="63">
        <f t="shared" si="116"/>
        <v>0</v>
      </c>
      <c r="AY303" s="63">
        <f t="shared" si="117"/>
        <v>0</v>
      </c>
      <c r="AZ303" s="63">
        <f t="shared" si="118"/>
        <v>0</v>
      </c>
      <c r="BA303" s="63">
        <f t="shared" si="119"/>
        <v>0</v>
      </c>
      <c r="BB303" s="64">
        <f t="shared" si="120"/>
        <v>0</v>
      </c>
      <c r="BC303" s="65">
        <f t="shared" si="110"/>
        <v>0</v>
      </c>
      <c r="BD303" s="66" t="e">
        <f>VLOOKUP(#REF!,'[2]NA JDA Product Hierarchy'!$N:$O,2,0)</f>
        <v>#REF!</v>
      </c>
      <c r="BE303" s="15" t="e">
        <f>VLOOKUP(BD303,[3]PARAMETROS!$AB:$AD,3,0)</f>
        <v>#REF!</v>
      </c>
    </row>
    <row r="304" spans="1:57" s="15" customFormat="1" ht="12.75" hidden="1" customHeight="1" x14ac:dyDescent="0.2">
      <c r="A304" s="47" t="str">
        <f t="shared" si="124"/>
        <v>J2RA03D4MA0STRASS FALL INDIGO WASH</v>
      </c>
      <c r="B304" s="112" t="s">
        <v>107</v>
      </c>
      <c r="C304" s="113">
        <v>44322</v>
      </c>
      <c r="D304" s="113"/>
      <c r="E304" s="68"/>
      <c r="F304" s="106" t="s">
        <v>208</v>
      </c>
      <c r="G304" s="51" t="s">
        <v>63</v>
      </c>
      <c r="H304" s="52" t="s">
        <v>647</v>
      </c>
      <c r="I304" s="53" t="s">
        <v>658</v>
      </c>
      <c r="J304" s="53" t="s">
        <v>659</v>
      </c>
      <c r="K304" s="53" t="s">
        <v>660</v>
      </c>
      <c r="L304" s="53" t="s">
        <v>661</v>
      </c>
      <c r="M304" s="52" t="s">
        <v>662</v>
      </c>
      <c r="N304" s="52" t="s">
        <v>269</v>
      </c>
      <c r="O304" s="54">
        <v>49</v>
      </c>
      <c r="P304" s="52" t="s">
        <v>2011</v>
      </c>
      <c r="Q304" s="55">
        <f>IFERROR(VLOOKUP(O304*$Q$10*$R$10,Sheet1!$A$3:$B$81,2,1),0)</f>
        <v>39000</v>
      </c>
      <c r="R304" s="56">
        <f>IFERROR(VLOOKUP(O304*$Q$11*$R$11,Sheet1!$E$3:$F$195,2),0)</f>
        <v>199</v>
      </c>
      <c r="S304" s="54">
        <f t="shared" si="125"/>
        <v>15.19</v>
      </c>
      <c r="T304" s="114">
        <f t="shared" si="96"/>
        <v>0.31</v>
      </c>
      <c r="U304" s="58"/>
      <c r="V304" s="58"/>
      <c r="W304" s="58"/>
      <c r="X304" s="58"/>
      <c r="Y304" s="58"/>
      <c r="Z304" s="58"/>
      <c r="AA304" s="58"/>
      <c r="AB304" s="58"/>
      <c r="AC304" s="58"/>
      <c r="AD304" s="39">
        <f t="shared" si="126"/>
        <v>0</v>
      </c>
      <c r="AE304" s="59">
        <f t="shared" si="97"/>
        <v>0</v>
      </c>
      <c r="AF304" s="60">
        <f t="shared" si="98"/>
        <v>0</v>
      </c>
      <c r="AG304" s="60">
        <f t="shared" si="99"/>
        <v>0</v>
      </c>
      <c r="AH304" s="60">
        <f t="shared" si="100"/>
        <v>0</v>
      </c>
      <c r="AI304" s="60">
        <f t="shared" si="101"/>
        <v>0</v>
      </c>
      <c r="AJ304" s="60">
        <f t="shared" si="102"/>
        <v>0</v>
      </c>
      <c r="AK304" s="60">
        <f t="shared" si="103"/>
        <v>0</v>
      </c>
      <c r="AL304" s="61">
        <f t="shared" si="121"/>
        <v>0</v>
      </c>
      <c r="AM304" s="43">
        <f t="shared" si="111"/>
        <v>0</v>
      </c>
      <c r="AN304" s="46">
        <f t="shared" si="112"/>
        <v>0</v>
      </c>
      <c r="AO304" s="60">
        <f t="shared" si="104"/>
        <v>0</v>
      </c>
      <c r="AP304" s="60">
        <f t="shared" si="105"/>
        <v>0</v>
      </c>
      <c r="AQ304" s="60">
        <f t="shared" si="106"/>
        <v>0</v>
      </c>
      <c r="AR304" s="60">
        <f t="shared" si="107"/>
        <v>0</v>
      </c>
      <c r="AS304" s="60">
        <f t="shared" si="108"/>
        <v>0</v>
      </c>
      <c r="AT304" s="60">
        <f t="shared" si="109"/>
        <v>0</v>
      </c>
      <c r="AU304" s="62">
        <f t="shared" si="113"/>
        <v>0</v>
      </c>
      <c r="AV304" s="63">
        <f t="shared" si="114"/>
        <v>0</v>
      </c>
      <c r="AW304" s="63">
        <f t="shared" si="115"/>
        <v>0</v>
      </c>
      <c r="AX304" s="63">
        <f t="shared" si="116"/>
        <v>0</v>
      </c>
      <c r="AY304" s="63">
        <f t="shared" si="117"/>
        <v>0</v>
      </c>
      <c r="AZ304" s="63">
        <f t="shared" si="118"/>
        <v>0</v>
      </c>
      <c r="BA304" s="63">
        <f t="shared" si="119"/>
        <v>0</v>
      </c>
      <c r="BB304" s="64">
        <f t="shared" si="120"/>
        <v>0</v>
      </c>
      <c r="BC304" s="65">
        <f t="shared" si="110"/>
        <v>0</v>
      </c>
      <c r="BD304" s="66" t="e">
        <f>VLOOKUP(#REF!,'[2]NA JDA Product Hierarchy'!$N:$O,2,0)</f>
        <v>#REF!</v>
      </c>
      <c r="BE304" s="15" t="e">
        <f>VLOOKUP(BD304,[3]PARAMETROS!$AB:$AD,3,0)</f>
        <v>#REF!</v>
      </c>
    </row>
    <row r="305" spans="1:57" s="15" customFormat="1" ht="12.75" hidden="1" customHeight="1" x14ac:dyDescent="0.2">
      <c r="A305" s="47" t="str">
        <f t="shared" si="124"/>
        <v>J2RA04D45E0MULTICOLOR PEARLS WASH</v>
      </c>
      <c r="B305" s="111" t="s">
        <v>105</v>
      </c>
      <c r="C305" s="113">
        <v>44322</v>
      </c>
      <c r="D305" s="113"/>
      <c r="E305" s="50"/>
      <c r="F305" s="106" t="s">
        <v>208</v>
      </c>
      <c r="G305" s="51" t="s">
        <v>63</v>
      </c>
      <c r="H305" s="52" t="s">
        <v>647</v>
      </c>
      <c r="I305" s="53" t="s">
        <v>663</v>
      </c>
      <c r="J305" s="53" t="s">
        <v>664</v>
      </c>
      <c r="K305" s="53" t="s">
        <v>665</v>
      </c>
      <c r="L305" s="53" t="s">
        <v>666</v>
      </c>
      <c r="M305" s="52" t="s">
        <v>657</v>
      </c>
      <c r="N305" s="52" t="s">
        <v>269</v>
      </c>
      <c r="O305" s="54">
        <v>52</v>
      </c>
      <c r="P305" s="52" t="s">
        <v>2011</v>
      </c>
      <c r="Q305" s="55">
        <f>IFERROR(VLOOKUP(O305*$Q$10*$R$10,Sheet1!$A$3:$B$81,2,1),0)</f>
        <v>39000</v>
      </c>
      <c r="R305" s="56">
        <f>IFERROR(VLOOKUP(O305*$Q$11*$R$11,Sheet1!$E$3:$F$195,2),0)</f>
        <v>209</v>
      </c>
      <c r="S305" s="54">
        <f t="shared" si="125"/>
        <v>16.12</v>
      </c>
      <c r="T305" s="114">
        <f t="shared" si="96"/>
        <v>0.31</v>
      </c>
      <c r="U305" s="58"/>
      <c r="V305" s="58"/>
      <c r="W305" s="58"/>
      <c r="X305" s="58"/>
      <c r="Y305" s="58"/>
      <c r="Z305" s="58"/>
      <c r="AA305" s="58"/>
      <c r="AB305" s="58"/>
      <c r="AC305" s="58"/>
      <c r="AD305" s="39">
        <f t="shared" si="126"/>
        <v>0</v>
      </c>
      <c r="AE305" s="59">
        <f t="shared" si="97"/>
        <v>0</v>
      </c>
      <c r="AF305" s="60">
        <f t="shared" si="98"/>
        <v>0</v>
      </c>
      <c r="AG305" s="60">
        <f t="shared" si="99"/>
        <v>0</v>
      </c>
      <c r="AH305" s="60">
        <f t="shared" si="100"/>
        <v>0</v>
      </c>
      <c r="AI305" s="60">
        <f t="shared" si="101"/>
        <v>0</v>
      </c>
      <c r="AJ305" s="60">
        <f t="shared" si="102"/>
        <v>0</v>
      </c>
      <c r="AK305" s="60">
        <f t="shared" si="103"/>
        <v>0</v>
      </c>
      <c r="AL305" s="61">
        <f t="shared" si="121"/>
        <v>0</v>
      </c>
      <c r="AM305" s="43">
        <f t="shared" si="111"/>
        <v>0</v>
      </c>
      <c r="AN305" s="46">
        <f t="shared" si="112"/>
        <v>0</v>
      </c>
      <c r="AO305" s="60">
        <f t="shared" si="104"/>
        <v>0</v>
      </c>
      <c r="AP305" s="60">
        <f t="shared" si="105"/>
        <v>0</v>
      </c>
      <c r="AQ305" s="60">
        <f t="shared" si="106"/>
        <v>0</v>
      </c>
      <c r="AR305" s="60">
        <f t="shared" si="107"/>
        <v>0</v>
      </c>
      <c r="AS305" s="60">
        <f t="shared" si="108"/>
        <v>0</v>
      </c>
      <c r="AT305" s="60">
        <f t="shared" si="109"/>
        <v>0</v>
      </c>
      <c r="AU305" s="62">
        <f t="shared" si="113"/>
        <v>0</v>
      </c>
      <c r="AV305" s="63">
        <f t="shared" si="114"/>
        <v>0</v>
      </c>
      <c r="AW305" s="63">
        <f t="shared" si="115"/>
        <v>0</v>
      </c>
      <c r="AX305" s="63">
        <f t="shared" si="116"/>
        <v>0</v>
      </c>
      <c r="AY305" s="63">
        <f t="shared" si="117"/>
        <v>0</v>
      </c>
      <c r="AZ305" s="63">
        <f t="shared" si="118"/>
        <v>0</v>
      </c>
      <c r="BA305" s="63">
        <f t="shared" si="119"/>
        <v>0</v>
      </c>
      <c r="BB305" s="64">
        <f t="shared" si="120"/>
        <v>0</v>
      </c>
      <c r="BC305" s="65">
        <f t="shared" si="110"/>
        <v>0</v>
      </c>
      <c r="BD305" s="66" t="e">
        <f>VLOOKUP(#REF!,'[2]NA JDA Product Hierarchy'!$N:$O,2,0)</f>
        <v>#REF!</v>
      </c>
      <c r="BE305" s="15" t="e">
        <f>VLOOKUP(BD305,[3]PARAMETROS!$AB:$AD,3,0)</f>
        <v>#REF!</v>
      </c>
    </row>
    <row r="306" spans="1:57" s="15" customFormat="1" ht="12.75" hidden="1" customHeight="1" x14ac:dyDescent="0.2">
      <c r="A306" s="47" t="str">
        <f t="shared" si="124"/>
        <v>J2RA05D4MD0EXTRA TAPE BLEACH WASH</v>
      </c>
      <c r="B306" s="111" t="s">
        <v>105</v>
      </c>
      <c r="C306" s="113">
        <v>44322</v>
      </c>
      <c r="D306" s="113"/>
      <c r="E306" s="50"/>
      <c r="F306" s="106" t="s">
        <v>208</v>
      </c>
      <c r="G306" s="51" t="s">
        <v>63</v>
      </c>
      <c r="H306" s="52" t="s">
        <v>647</v>
      </c>
      <c r="I306" s="53" t="s">
        <v>667</v>
      </c>
      <c r="J306" s="53" t="s">
        <v>668</v>
      </c>
      <c r="K306" s="53" t="s">
        <v>669</v>
      </c>
      <c r="L306" s="53" t="s">
        <v>670</v>
      </c>
      <c r="M306" s="52" t="s">
        <v>671</v>
      </c>
      <c r="N306" s="52" t="s">
        <v>269</v>
      </c>
      <c r="O306" s="54">
        <v>52</v>
      </c>
      <c r="P306" s="52" t="s">
        <v>2011</v>
      </c>
      <c r="Q306" s="55">
        <f>IFERROR(VLOOKUP(O306*$Q$10*$R$10,Sheet1!$A$3:$B$81,2,1),0)</f>
        <v>39000</v>
      </c>
      <c r="R306" s="56">
        <f>IFERROR(VLOOKUP(O306*$Q$11*$R$11,Sheet1!$E$3:$F$195,2),0)</f>
        <v>209</v>
      </c>
      <c r="S306" s="54">
        <f t="shared" si="125"/>
        <v>16.12</v>
      </c>
      <c r="T306" s="114">
        <f t="shared" si="96"/>
        <v>0.31</v>
      </c>
      <c r="U306" s="58"/>
      <c r="V306" s="58"/>
      <c r="W306" s="58"/>
      <c r="X306" s="58"/>
      <c r="Y306" s="58"/>
      <c r="Z306" s="58"/>
      <c r="AA306" s="58"/>
      <c r="AB306" s="58"/>
      <c r="AC306" s="58"/>
      <c r="AD306" s="39">
        <f t="shared" si="126"/>
        <v>0</v>
      </c>
      <c r="AE306" s="59">
        <f t="shared" si="97"/>
        <v>0</v>
      </c>
      <c r="AF306" s="60">
        <f t="shared" si="98"/>
        <v>0</v>
      </c>
      <c r="AG306" s="60">
        <f t="shared" si="99"/>
        <v>0</v>
      </c>
      <c r="AH306" s="60">
        <f t="shared" si="100"/>
        <v>0</v>
      </c>
      <c r="AI306" s="60">
        <f t="shared" si="101"/>
        <v>0</v>
      </c>
      <c r="AJ306" s="60">
        <f t="shared" si="102"/>
        <v>0</v>
      </c>
      <c r="AK306" s="60">
        <f t="shared" si="103"/>
        <v>0</v>
      </c>
      <c r="AL306" s="61">
        <f t="shared" si="121"/>
        <v>0</v>
      </c>
      <c r="AM306" s="43">
        <f t="shared" si="111"/>
        <v>0</v>
      </c>
      <c r="AN306" s="46">
        <f t="shared" si="112"/>
        <v>0</v>
      </c>
      <c r="AO306" s="60">
        <f t="shared" si="104"/>
        <v>0</v>
      </c>
      <c r="AP306" s="60">
        <f t="shared" si="105"/>
        <v>0</v>
      </c>
      <c r="AQ306" s="60">
        <f t="shared" si="106"/>
        <v>0</v>
      </c>
      <c r="AR306" s="60">
        <f t="shared" si="107"/>
        <v>0</v>
      </c>
      <c r="AS306" s="60">
        <f t="shared" si="108"/>
        <v>0</v>
      </c>
      <c r="AT306" s="60">
        <f t="shared" si="109"/>
        <v>0</v>
      </c>
      <c r="AU306" s="62">
        <f t="shared" si="113"/>
        <v>0</v>
      </c>
      <c r="AV306" s="63">
        <f t="shared" si="114"/>
        <v>0</v>
      </c>
      <c r="AW306" s="63">
        <f t="shared" si="115"/>
        <v>0</v>
      </c>
      <c r="AX306" s="63">
        <f t="shared" si="116"/>
        <v>0</v>
      </c>
      <c r="AY306" s="63">
        <f t="shared" si="117"/>
        <v>0</v>
      </c>
      <c r="AZ306" s="63">
        <f t="shared" si="118"/>
        <v>0</v>
      </c>
      <c r="BA306" s="63">
        <f t="shared" si="119"/>
        <v>0</v>
      </c>
      <c r="BB306" s="64">
        <f t="shared" si="120"/>
        <v>0</v>
      </c>
      <c r="BC306" s="65">
        <f t="shared" si="110"/>
        <v>0</v>
      </c>
      <c r="BD306" s="66" t="e">
        <f>VLOOKUP(#REF!,'[2]NA JDA Product Hierarchy'!$N:$O,2,0)</f>
        <v>#REF!</v>
      </c>
      <c r="BE306" s="15" t="e">
        <f>VLOOKUP(BD306,[3]PARAMETROS!$AB:$AD,3,0)</f>
        <v>#REF!</v>
      </c>
    </row>
    <row r="307" spans="1:57" s="15" customFormat="1" ht="12.75" hidden="1" customHeight="1" x14ac:dyDescent="0.2">
      <c r="A307" s="47" t="str">
        <f t="shared" si="124"/>
        <v>J2RA06D3ZT0INDIGO GOST FLOWER</v>
      </c>
      <c r="B307" s="110" t="s">
        <v>106</v>
      </c>
      <c r="C307" s="113">
        <v>44322</v>
      </c>
      <c r="D307" s="113"/>
      <c r="E307" s="50"/>
      <c r="F307" s="106" t="s">
        <v>208</v>
      </c>
      <c r="G307" s="51" t="s">
        <v>63</v>
      </c>
      <c r="H307" s="52" t="s">
        <v>647</v>
      </c>
      <c r="I307" s="53" t="s">
        <v>672</v>
      </c>
      <c r="J307" s="53" t="s">
        <v>673</v>
      </c>
      <c r="K307" s="53" t="s">
        <v>674</v>
      </c>
      <c r="L307" s="53" t="s">
        <v>675</v>
      </c>
      <c r="M307" s="52" t="s">
        <v>676</v>
      </c>
      <c r="N307" s="52" t="s">
        <v>510</v>
      </c>
      <c r="O307" s="54">
        <v>49</v>
      </c>
      <c r="P307" s="52" t="s">
        <v>2011</v>
      </c>
      <c r="Q307" s="55">
        <f>IFERROR(VLOOKUP(O307*$Q$10*$R$10,Sheet1!$A$3:$B$81,2,1),0)</f>
        <v>39000</v>
      </c>
      <c r="R307" s="56">
        <f>IFERROR(VLOOKUP(O307*$Q$11*$R$11,Sheet1!$E$3:$F$195,2),0)</f>
        <v>199</v>
      </c>
      <c r="S307" s="54">
        <f t="shared" si="125"/>
        <v>15.19</v>
      </c>
      <c r="T307" s="114">
        <f t="shared" si="96"/>
        <v>0.31</v>
      </c>
      <c r="U307" s="58">
        <v>18</v>
      </c>
      <c r="V307" s="58">
        <v>9</v>
      </c>
      <c r="W307" s="58">
        <v>9</v>
      </c>
      <c r="X307" s="58">
        <v>9</v>
      </c>
      <c r="Y307" s="58"/>
      <c r="Z307" s="58"/>
      <c r="AA307" s="58"/>
      <c r="AB307" s="58"/>
      <c r="AC307" s="58"/>
      <c r="AD307" s="39">
        <f t="shared" si="126"/>
        <v>45</v>
      </c>
      <c r="AE307" s="59">
        <f t="shared" si="97"/>
        <v>683.55</v>
      </c>
      <c r="AF307" s="60">
        <f t="shared" si="98"/>
        <v>0</v>
      </c>
      <c r="AG307" s="60">
        <f t="shared" si="99"/>
        <v>0</v>
      </c>
      <c r="AH307" s="60">
        <f t="shared" si="100"/>
        <v>0</v>
      </c>
      <c r="AI307" s="60">
        <f t="shared" si="101"/>
        <v>0</v>
      </c>
      <c r="AJ307" s="60">
        <f t="shared" si="102"/>
        <v>0</v>
      </c>
      <c r="AK307" s="60">
        <f t="shared" si="103"/>
        <v>0</v>
      </c>
      <c r="AL307" s="61">
        <f t="shared" si="121"/>
        <v>0</v>
      </c>
      <c r="AM307" s="43">
        <f t="shared" si="111"/>
        <v>0</v>
      </c>
      <c r="AN307" s="46">
        <f t="shared" si="112"/>
        <v>0</v>
      </c>
      <c r="AO307" s="60">
        <f t="shared" si="104"/>
        <v>0</v>
      </c>
      <c r="AP307" s="60">
        <f t="shared" si="105"/>
        <v>0</v>
      </c>
      <c r="AQ307" s="60">
        <f t="shared" si="106"/>
        <v>0</v>
      </c>
      <c r="AR307" s="60">
        <f t="shared" si="107"/>
        <v>0</v>
      </c>
      <c r="AS307" s="60">
        <f t="shared" si="108"/>
        <v>0</v>
      </c>
      <c r="AT307" s="60">
        <f t="shared" si="109"/>
        <v>0</v>
      </c>
      <c r="AU307" s="62">
        <f t="shared" si="113"/>
        <v>0</v>
      </c>
      <c r="AV307" s="63">
        <f t="shared" si="114"/>
        <v>0</v>
      </c>
      <c r="AW307" s="63">
        <f t="shared" si="115"/>
        <v>0</v>
      </c>
      <c r="AX307" s="63">
        <f t="shared" si="116"/>
        <v>0</v>
      </c>
      <c r="AY307" s="63">
        <f t="shared" si="117"/>
        <v>0</v>
      </c>
      <c r="AZ307" s="63">
        <f t="shared" si="118"/>
        <v>0</v>
      </c>
      <c r="BA307" s="63">
        <f t="shared" si="119"/>
        <v>0</v>
      </c>
      <c r="BB307" s="64">
        <f t="shared" si="120"/>
        <v>0</v>
      </c>
      <c r="BC307" s="65">
        <f t="shared" si="110"/>
        <v>0</v>
      </c>
      <c r="BD307" s="66" t="e">
        <f>VLOOKUP(#REF!,'[2]NA JDA Product Hierarchy'!$N:$O,2,0)</f>
        <v>#REF!</v>
      </c>
      <c r="BE307" s="15" t="e">
        <f>VLOOKUP(BD307,[3]PARAMETROS!$AB:$AD,3,0)</f>
        <v>#REF!</v>
      </c>
    </row>
    <row r="308" spans="1:57" s="15" customFormat="1" ht="12.75" hidden="1" customHeight="1" x14ac:dyDescent="0.2">
      <c r="A308" s="47" t="str">
        <f t="shared" si="124"/>
        <v>J2RA08D4KJ2ALTAIR</v>
      </c>
      <c r="B308" s="110" t="s">
        <v>106</v>
      </c>
      <c r="C308" s="113">
        <v>44322</v>
      </c>
      <c r="D308" s="113"/>
      <c r="E308" s="50"/>
      <c r="F308" s="106" t="s">
        <v>208</v>
      </c>
      <c r="G308" s="51" t="s">
        <v>63</v>
      </c>
      <c r="H308" s="52" t="s">
        <v>641</v>
      </c>
      <c r="I308" s="53" t="s">
        <v>677</v>
      </c>
      <c r="J308" s="53" t="s">
        <v>678</v>
      </c>
      <c r="K308" s="53" t="s">
        <v>679</v>
      </c>
      <c r="L308" s="53" t="s">
        <v>680</v>
      </c>
      <c r="M308" s="52" t="s">
        <v>681</v>
      </c>
      <c r="N308" s="52" t="s">
        <v>269</v>
      </c>
      <c r="O308" s="54">
        <v>49</v>
      </c>
      <c r="P308" s="52" t="s">
        <v>2011</v>
      </c>
      <c r="Q308" s="55">
        <f>IFERROR(VLOOKUP(O308*$Q$10*$R$10,Sheet1!$A$3:$B$81,2,1),0)</f>
        <v>39000</v>
      </c>
      <c r="R308" s="56">
        <f>IFERROR(VLOOKUP(O308*$Q$11*$R$11,Sheet1!$E$3:$F$195,2),0)</f>
        <v>199</v>
      </c>
      <c r="S308" s="54">
        <f t="shared" si="125"/>
        <v>15.19</v>
      </c>
      <c r="T308" s="114">
        <f t="shared" si="96"/>
        <v>0.31</v>
      </c>
      <c r="U308" s="58"/>
      <c r="V308" s="58"/>
      <c r="W308" s="58"/>
      <c r="X308" s="58"/>
      <c r="Y308" s="58"/>
      <c r="Z308" s="58"/>
      <c r="AA308" s="58"/>
      <c r="AB308" s="58"/>
      <c r="AC308" s="58"/>
      <c r="AD308" s="39">
        <f t="shared" si="126"/>
        <v>0</v>
      </c>
      <c r="AE308" s="59">
        <f t="shared" si="97"/>
        <v>0</v>
      </c>
      <c r="AF308" s="60">
        <f t="shared" si="98"/>
        <v>0</v>
      </c>
      <c r="AG308" s="60">
        <f t="shared" si="99"/>
        <v>0</v>
      </c>
      <c r="AH308" s="60">
        <f t="shared" si="100"/>
        <v>0</v>
      </c>
      <c r="AI308" s="60">
        <f t="shared" si="101"/>
        <v>0</v>
      </c>
      <c r="AJ308" s="60">
        <f t="shared" si="102"/>
        <v>0</v>
      </c>
      <c r="AK308" s="60">
        <f t="shared" si="103"/>
        <v>0</v>
      </c>
      <c r="AL308" s="61">
        <f t="shared" si="121"/>
        <v>0</v>
      </c>
      <c r="AM308" s="43">
        <f t="shared" si="111"/>
        <v>0</v>
      </c>
      <c r="AN308" s="46">
        <f t="shared" si="112"/>
        <v>0</v>
      </c>
      <c r="AO308" s="60">
        <f t="shared" si="104"/>
        <v>0</v>
      </c>
      <c r="AP308" s="60">
        <f t="shared" si="105"/>
        <v>0</v>
      </c>
      <c r="AQ308" s="60">
        <f t="shared" si="106"/>
        <v>0</v>
      </c>
      <c r="AR308" s="60">
        <f t="shared" si="107"/>
        <v>0</v>
      </c>
      <c r="AS308" s="60">
        <f t="shared" si="108"/>
        <v>0</v>
      </c>
      <c r="AT308" s="60">
        <f t="shared" si="109"/>
        <v>0</v>
      </c>
      <c r="AU308" s="62">
        <f t="shared" si="113"/>
        <v>0</v>
      </c>
      <c r="AV308" s="63">
        <f t="shared" si="114"/>
        <v>0</v>
      </c>
      <c r="AW308" s="63">
        <f t="shared" si="115"/>
        <v>0</v>
      </c>
      <c r="AX308" s="63">
        <f t="shared" si="116"/>
        <v>0</v>
      </c>
      <c r="AY308" s="63">
        <f t="shared" si="117"/>
        <v>0</v>
      </c>
      <c r="AZ308" s="63">
        <f t="shared" si="118"/>
        <v>0</v>
      </c>
      <c r="BA308" s="63">
        <f t="shared" si="119"/>
        <v>0</v>
      </c>
      <c r="BB308" s="64">
        <f t="shared" si="120"/>
        <v>0</v>
      </c>
      <c r="BC308" s="65">
        <f t="shared" si="110"/>
        <v>0</v>
      </c>
      <c r="BD308" s="66" t="e">
        <f>VLOOKUP(#REF!,'[2]NA JDA Product Hierarchy'!$N:$O,2,0)</f>
        <v>#REF!</v>
      </c>
      <c r="BE308" s="15" t="e">
        <f>VLOOKUP(BD308,[3]PARAMETROS!$AB:$AD,3,0)</f>
        <v>#REF!</v>
      </c>
    </row>
    <row r="309" spans="1:57" s="15" customFormat="1" ht="12.75" hidden="1" customHeight="1" x14ac:dyDescent="0.2">
      <c r="A309" s="47" t="str">
        <f t="shared" si="124"/>
        <v>J2RA09D4KM2STAR LUXE</v>
      </c>
      <c r="B309" s="110" t="s">
        <v>106</v>
      </c>
      <c r="C309" s="113">
        <v>44322</v>
      </c>
      <c r="D309" s="113"/>
      <c r="E309" s="50"/>
      <c r="F309" s="106" t="s">
        <v>208</v>
      </c>
      <c r="G309" s="51" t="s">
        <v>63</v>
      </c>
      <c r="H309" s="52" t="s">
        <v>647</v>
      </c>
      <c r="I309" s="53" t="s">
        <v>682</v>
      </c>
      <c r="J309" s="53" t="s">
        <v>683</v>
      </c>
      <c r="K309" s="53" t="s">
        <v>684</v>
      </c>
      <c r="L309" s="53" t="s">
        <v>685</v>
      </c>
      <c r="M309" s="52" t="s">
        <v>686</v>
      </c>
      <c r="N309" s="52" t="s">
        <v>510</v>
      </c>
      <c r="O309" s="54">
        <v>49</v>
      </c>
      <c r="P309" s="52" t="s">
        <v>2011</v>
      </c>
      <c r="Q309" s="55">
        <f>IFERROR(VLOOKUP(O309*$Q$10*$R$10,Sheet1!$A$3:$B$81,2,1),0)</f>
        <v>39000</v>
      </c>
      <c r="R309" s="56">
        <f>IFERROR(VLOOKUP(O309*$Q$11*$R$11,Sheet1!$E$3:$F$195,2),0)</f>
        <v>199</v>
      </c>
      <c r="S309" s="54">
        <f t="shared" si="125"/>
        <v>15.19</v>
      </c>
      <c r="T309" s="114">
        <f t="shared" si="96"/>
        <v>0.31</v>
      </c>
      <c r="U309" s="58">
        <v>18</v>
      </c>
      <c r="V309" s="58">
        <v>9</v>
      </c>
      <c r="W309" s="58">
        <v>9</v>
      </c>
      <c r="X309" s="58">
        <v>9</v>
      </c>
      <c r="Y309" s="58"/>
      <c r="Z309" s="58"/>
      <c r="AA309" s="58"/>
      <c r="AB309" s="58"/>
      <c r="AC309" s="58"/>
      <c r="AD309" s="39">
        <f t="shared" si="126"/>
        <v>45</v>
      </c>
      <c r="AE309" s="59">
        <f t="shared" si="97"/>
        <v>683.55</v>
      </c>
      <c r="AF309" s="60">
        <f t="shared" si="98"/>
        <v>0</v>
      </c>
      <c r="AG309" s="60">
        <f t="shared" si="99"/>
        <v>0</v>
      </c>
      <c r="AH309" s="60">
        <f t="shared" si="100"/>
        <v>0</v>
      </c>
      <c r="AI309" s="60">
        <f t="shared" si="101"/>
        <v>0</v>
      </c>
      <c r="AJ309" s="60">
        <f t="shared" si="102"/>
        <v>0</v>
      </c>
      <c r="AK309" s="60">
        <f t="shared" si="103"/>
        <v>0</v>
      </c>
      <c r="AL309" s="61">
        <f t="shared" si="121"/>
        <v>0</v>
      </c>
      <c r="AM309" s="43">
        <f t="shared" si="111"/>
        <v>0</v>
      </c>
      <c r="AN309" s="46">
        <f t="shared" si="112"/>
        <v>0</v>
      </c>
      <c r="AO309" s="60">
        <f t="shared" si="104"/>
        <v>0</v>
      </c>
      <c r="AP309" s="60">
        <f t="shared" si="105"/>
        <v>0</v>
      </c>
      <c r="AQ309" s="60">
        <f t="shared" si="106"/>
        <v>0</v>
      </c>
      <c r="AR309" s="60">
        <f t="shared" si="107"/>
        <v>0</v>
      </c>
      <c r="AS309" s="60">
        <f t="shared" si="108"/>
        <v>0</v>
      </c>
      <c r="AT309" s="60">
        <f t="shared" si="109"/>
        <v>0</v>
      </c>
      <c r="AU309" s="62">
        <f t="shared" si="113"/>
        <v>0</v>
      </c>
      <c r="AV309" s="63">
        <f t="shared" si="114"/>
        <v>0</v>
      </c>
      <c r="AW309" s="63">
        <f t="shared" si="115"/>
        <v>0</v>
      </c>
      <c r="AX309" s="63">
        <f t="shared" si="116"/>
        <v>0</v>
      </c>
      <c r="AY309" s="63">
        <f t="shared" si="117"/>
        <v>0</v>
      </c>
      <c r="AZ309" s="63">
        <f t="shared" si="118"/>
        <v>0</v>
      </c>
      <c r="BA309" s="63">
        <f t="shared" si="119"/>
        <v>0</v>
      </c>
      <c r="BB309" s="64">
        <f t="shared" si="120"/>
        <v>0</v>
      </c>
      <c r="BC309" s="65">
        <f t="shared" si="110"/>
        <v>0</v>
      </c>
      <c r="BD309" s="66" t="e">
        <f>VLOOKUP(#REF!,'[2]NA JDA Product Hierarchy'!$N:$O,2,0)</f>
        <v>#REF!</v>
      </c>
      <c r="BE309" s="15" t="e">
        <f>VLOOKUP(BD309,[3]PARAMETROS!$AB:$AD,3,0)</f>
        <v>#REF!</v>
      </c>
    </row>
    <row r="310" spans="1:57" s="15" customFormat="1" ht="12.75" hidden="1" customHeight="1" x14ac:dyDescent="0.2">
      <c r="A310" s="47" t="str">
        <f t="shared" si="124"/>
        <v>J2RA09D4KM2MOON LUXE</v>
      </c>
      <c r="B310" s="110" t="s">
        <v>106</v>
      </c>
      <c r="C310" s="113">
        <v>44322</v>
      </c>
      <c r="D310" s="113"/>
      <c r="E310" s="50"/>
      <c r="F310" s="106" t="s">
        <v>208</v>
      </c>
      <c r="G310" s="51" t="s">
        <v>63</v>
      </c>
      <c r="H310" s="52" t="s">
        <v>647</v>
      </c>
      <c r="I310" s="53" t="s">
        <v>682</v>
      </c>
      <c r="J310" s="53" t="s">
        <v>683</v>
      </c>
      <c r="K310" s="53" t="s">
        <v>687</v>
      </c>
      <c r="L310" s="53" t="s">
        <v>688</v>
      </c>
      <c r="M310" s="52" t="s">
        <v>686</v>
      </c>
      <c r="N310" s="52" t="s">
        <v>510</v>
      </c>
      <c r="O310" s="54">
        <v>49</v>
      </c>
      <c r="P310" s="52" t="s">
        <v>2011</v>
      </c>
      <c r="Q310" s="55">
        <f>IFERROR(VLOOKUP(O310*$Q$10*$R$10,Sheet1!$A$3:$B$81,2,1),0)</f>
        <v>39000</v>
      </c>
      <c r="R310" s="56">
        <f>IFERROR(VLOOKUP(O310*$Q$11*$R$11,Sheet1!$E$3:$F$195,2),0)</f>
        <v>199</v>
      </c>
      <c r="S310" s="54">
        <f t="shared" si="125"/>
        <v>15.19</v>
      </c>
      <c r="T310" s="114">
        <f t="shared" si="96"/>
        <v>0.31</v>
      </c>
      <c r="U310" s="58">
        <v>18</v>
      </c>
      <c r="V310" s="58">
        <v>9</v>
      </c>
      <c r="W310" s="58">
        <v>9</v>
      </c>
      <c r="X310" s="58">
        <v>9</v>
      </c>
      <c r="Y310" s="58"/>
      <c r="Z310" s="58"/>
      <c r="AA310" s="58"/>
      <c r="AB310" s="58"/>
      <c r="AC310" s="58"/>
      <c r="AD310" s="39">
        <f t="shared" si="126"/>
        <v>45</v>
      </c>
      <c r="AE310" s="59">
        <f t="shared" si="97"/>
        <v>683.55</v>
      </c>
      <c r="AF310" s="60">
        <f t="shared" si="98"/>
        <v>0</v>
      </c>
      <c r="AG310" s="60">
        <f t="shared" si="99"/>
        <v>0</v>
      </c>
      <c r="AH310" s="60">
        <f t="shared" si="100"/>
        <v>0</v>
      </c>
      <c r="AI310" s="60">
        <f t="shared" si="101"/>
        <v>0</v>
      </c>
      <c r="AJ310" s="60">
        <f t="shared" si="102"/>
        <v>0</v>
      </c>
      <c r="AK310" s="60">
        <f t="shared" si="103"/>
        <v>0</v>
      </c>
      <c r="AL310" s="61">
        <f t="shared" si="121"/>
        <v>0</v>
      </c>
      <c r="AM310" s="43">
        <f t="shared" si="111"/>
        <v>0</v>
      </c>
      <c r="AN310" s="46">
        <f t="shared" si="112"/>
        <v>0</v>
      </c>
      <c r="AO310" s="60">
        <f t="shared" si="104"/>
        <v>0</v>
      </c>
      <c r="AP310" s="60">
        <f t="shared" si="105"/>
        <v>0</v>
      </c>
      <c r="AQ310" s="60">
        <f t="shared" si="106"/>
        <v>0</v>
      </c>
      <c r="AR310" s="60">
        <f t="shared" si="107"/>
        <v>0</v>
      </c>
      <c r="AS310" s="60">
        <f t="shared" si="108"/>
        <v>0</v>
      </c>
      <c r="AT310" s="60">
        <f t="shared" si="109"/>
        <v>0</v>
      </c>
      <c r="AU310" s="62">
        <f t="shared" si="113"/>
        <v>0</v>
      </c>
      <c r="AV310" s="63">
        <f t="shared" si="114"/>
        <v>0</v>
      </c>
      <c r="AW310" s="63">
        <f t="shared" si="115"/>
        <v>0</v>
      </c>
      <c r="AX310" s="63">
        <f t="shared" si="116"/>
        <v>0</v>
      </c>
      <c r="AY310" s="63">
        <f t="shared" si="117"/>
        <v>0</v>
      </c>
      <c r="AZ310" s="63">
        <f t="shared" si="118"/>
        <v>0</v>
      </c>
      <c r="BA310" s="63">
        <f t="shared" si="119"/>
        <v>0</v>
      </c>
      <c r="BB310" s="64">
        <f t="shared" si="120"/>
        <v>0</v>
      </c>
      <c r="BC310" s="65">
        <f t="shared" si="110"/>
        <v>0</v>
      </c>
      <c r="BD310" s="66" t="e">
        <f>VLOOKUP(#REF!,'[2]NA JDA Product Hierarchy'!$N:$O,2,0)</f>
        <v>#REF!</v>
      </c>
      <c r="BE310" s="15" t="e">
        <f>VLOOKUP(BD310,[3]PARAMETROS!$AB:$AD,3,0)</f>
        <v>#REF!</v>
      </c>
    </row>
    <row r="311" spans="1:57" s="15" customFormat="1" ht="12.75" hidden="1" customHeight="1" x14ac:dyDescent="0.2">
      <c r="A311" s="47" t="str">
        <f t="shared" si="124"/>
        <v>J2RA10D4KC1TITAN</v>
      </c>
      <c r="B311" s="111" t="s">
        <v>105</v>
      </c>
      <c r="C311" s="113">
        <v>44322</v>
      </c>
      <c r="D311" s="113"/>
      <c r="E311" s="50"/>
      <c r="F311" s="106" t="s">
        <v>208</v>
      </c>
      <c r="G311" s="51" t="s">
        <v>63</v>
      </c>
      <c r="H311" s="52" t="s">
        <v>641</v>
      </c>
      <c r="I311" s="53" t="s">
        <v>689</v>
      </c>
      <c r="J311" s="53" t="s">
        <v>690</v>
      </c>
      <c r="K311" s="53" t="s">
        <v>691</v>
      </c>
      <c r="L311" s="53" t="s">
        <v>692</v>
      </c>
      <c r="M311" s="52" t="s">
        <v>693</v>
      </c>
      <c r="N311" s="52" t="s">
        <v>269</v>
      </c>
      <c r="O311" s="54">
        <v>49</v>
      </c>
      <c r="P311" s="52" t="s">
        <v>2011</v>
      </c>
      <c r="Q311" s="55">
        <f>IFERROR(VLOOKUP(O311*$Q$10*$R$10,Sheet1!$A$3:$B$81,2,1),0)</f>
        <v>39000</v>
      </c>
      <c r="R311" s="56">
        <f>IFERROR(VLOOKUP(O311*$Q$11*$R$11,Sheet1!$E$3:$F$195,2),0)</f>
        <v>199</v>
      </c>
      <c r="S311" s="54">
        <f t="shared" si="125"/>
        <v>15.19</v>
      </c>
      <c r="T311" s="114">
        <f t="shared" si="96"/>
        <v>0.31</v>
      </c>
      <c r="U311" s="58"/>
      <c r="V311" s="58"/>
      <c r="W311" s="58"/>
      <c r="X311" s="58"/>
      <c r="Y311" s="58"/>
      <c r="Z311" s="58"/>
      <c r="AA311" s="58"/>
      <c r="AB311" s="58"/>
      <c r="AC311" s="58"/>
      <c r="AD311" s="39">
        <f t="shared" si="126"/>
        <v>0</v>
      </c>
      <c r="AE311" s="59">
        <f t="shared" si="97"/>
        <v>0</v>
      </c>
      <c r="AF311" s="60">
        <f t="shared" si="98"/>
        <v>0</v>
      </c>
      <c r="AG311" s="60">
        <f t="shared" si="99"/>
        <v>0</v>
      </c>
      <c r="AH311" s="60">
        <f t="shared" si="100"/>
        <v>0</v>
      </c>
      <c r="AI311" s="60">
        <f t="shared" si="101"/>
        <v>0</v>
      </c>
      <c r="AJ311" s="60">
        <f t="shared" si="102"/>
        <v>0</v>
      </c>
      <c r="AK311" s="60">
        <f t="shared" si="103"/>
        <v>0</v>
      </c>
      <c r="AL311" s="61">
        <f t="shared" si="121"/>
        <v>0</v>
      </c>
      <c r="AM311" s="43">
        <f t="shared" si="111"/>
        <v>0</v>
      </c>
      <c r="AN311" s="46">
        <f t="shared" si="112"/>
        <v>0</v>
      </c>
      <c r="AO311" s="60">
        <f t="shared" si="104"/>
        <v>0</v>
      </c>
      <c r="AP311" s="60">
        <f t="shared" si="105"/>
        <v>0</v>
      </c>
      <c r="AQ311" s="60">
        <f t="shared" si="106"/>
        <v>0</v>
      </c>
      <c r="AR311" s="60">
        <f t="shared" si="107"/>
        <v>0</v>
      </c>
      <c r="AS311" s="60">
        <f t="shared" si="108"/>
        <v>0</v>
      </c>
      <c r="AT311" s="60">
        <f t="shared" si="109"/>
        <v>0</v>
      </c>
      <c r="AU311" s="62">
        <f t="shared" si="113"/>
        <v>0</v>
      </c>
      <c r="AV311" s="63">
        <f t="shared" si="114"/>
        <v>0</v>
      </c>
      <c r="AW311" s="63">
        <f t="shared" si="115"/>
        <v>0</v>
      </c>
      <c r="AX311" s="63">
        <f t="shared" si="116"/>
        <v>0</v>
      </c>
      <c r="AY311" s="63">
        <f t="shared" si="117"/>
        <v>0</v>
      </c>
      <c r="AZ311" s="63">
        <f t="shared" si="118"/>
        <v>0</v>
      </c>
      <c r="BA311" s="63">
        <f t="shared" si="119"/>
        <v>0</v>
      </c>
      <c r="BB311" s="64">
        <f t="shared" si="120"/>
        <v>0</v>
      </c>
      <c r="BC311" s="65">
        <f t="shared" si="110"/>
        <v>0</v>
      </c>
      <c r="BD311" s="66" t="e">
        <f>VLOOKUP(#REF!,'[2]NA JDA Product Hierarchy'!$N:$O,2,0)</f>
        <v>#REF!</v>
      </c>
      <c r="BE311" s="15" t="e">
        <f>VLOOKUP(BD311,[3]PARAMETROS!$AB:$AD,3,0)</f>
        <v>#REF!</v>
      </c>
    </row>
    <row r="312" spans="1:57" s="15" customFormat="1" ht="12.75" hidden="1" customHeight="1" x14ac:dyDescent="0.2">
      <c r="A312" s="47" t="str">
        <f t="shared" si="124"/>
        <v>J2RA11D4GV0CARRIE DARK</v>
      </c>
      <c r="B312" s="111" t="s">
        <v>105</v>
      </c>
      <c r="C312" s="113">
        <v>44322</v>
      </c>
      <c r="D312" s="113"/>
      <c r="E312" s="50"/>
      <c r="F312" s="106" t="s">
        <v>208</v>
      </c>
      <c r="G312" s="51" t="s">
        <v>63</v>
      </c>
      <c r="H312" s="52" t="s">
        <v>647</v>
      </c>
      <c r="I312" s="53" t="s">
        <v>694</v>
      </c>
      <c r="J312" s="53" t="s">
        <v>695</v>
      </c>
      <c r="K312" s="53" t="s">
        <v>696</v>
      </c>
      <c r="L312" s="53" t="s">
        <v>697</v>
      </c>
      <c r="M312" s="52" t="s">
        <v>698</v>
      </c>
      <c r="N312" s="52" t="s">
        <v>269</v>
      </c>
      <c r="O312" s="54">
        <v>46</v>
      </c>
      <c r="P312" s="52" t="s">
        <v>2011</v>
      </c>
      <c r="Q312" s="55">
        <f>IFERROR(VLOOKUP(O312*$Q$10*$R$10,Sheet1!$A$3:$B$81,2,1),0)</f>
        <v>39000</v>
      </c>
      <c r="R312" s="56">
        <f>IFERROR(VLOOKUP(O312*$Q$11*$R$11,Sheet1!$E$3:$F$195,2),0)</f>
        <v>189</v>
      </c>
      <c r="S312" s="54">
        <f t="shared" si="125"/>
        <v>14.26</v>
      </c>
      <c r="T312" s="114">
        <f t="shared" si="96"/>
        <v>0.31</v>
      </c>
      <c r="U312" s="58">
        <v>18</v>
      </c>
      <c r="V312" s="58">
        <v>9</v>
      </c>
      <c r="W312" s="58">
        <v>9</v>
      </c>
      <c r="X312" s="58">
        <v>9</v>
      </c>
      <c r="Y312" s="58"/>
      <c r="Z312" s="58"/>
      <c r="AA312" s="58"/>
      <c r="AB312" s="58"/>
      <c r="AC312" s="58"/>
      <c r="AD312" s="39">
        <f t="shared" si="126"/>
        <v>45</v>
      </c>
      <c r="AE312" s="59">
        <f t="shared" si="97"/>
        <v>641.70000000000005</v>
      </c>
      <c r="AF312" s="60">
        <f t="shared" si="98"/>
        <v>0</v>
      </c>
      <c r="AG312" s="60">
        <f t="shared" si="99"/>
        <v>0</v>
      </c>
      <c r="AH312" s="60">
        <f t="shared" si="100"/>
        <v>0</v>
      </c>
      <c r="AI312" s="60">
        <f t="shared" si="101"/>
        <v>0</v>
      </c>
      <c r="AJ312" s="60">
        <f t="shared" si="102"/>
        <v>0</v>
      </c>
      <c r="AK312" s="60">
        <f t="shared" si="103"/>
        <v>0</v>
      </c>
      <c r="AL312" s="61">
        <f t="shared" si="121"/>
        <v>0</v>
      </c>
      <c r="AM312" s="43">
        <f t="shared" si="111"/>
        <v>0</v>
      </c>
      <c r="AN312" s="46">
        <f t="shared" si="112"/>
        <v>0</v>
      </c>
      <c r="AO312" s="60">
        <f t="shared" si="104"/>
        <v>0</v>
      </c>
      <c r="AP312" s="60">
        <f t="shared" si="105"/>
        <v>0</v>
      </c>
      <c r="AQ312" s="60">
        <f t="shared" si="106"/>
        <v>0</v>
      </c>
      <c r="AR312" s="60">
        <f t="shared" si="107"/>
        <v>0</v>
      </c>
      <c r="AS312" s="60">
        <f t="shared" si="108"/>
        <v>0</v>
      </c>
      <c r="AT312" s="60">
        <f t="shared" si="109"/>
        <v>0</v>
      </c>
      <c r="AU312" s="62">
        <f t="shared" si="113"/>
        <v>0</v>
      </c>
      <c r="AV312" s="63">
        <f t="shared" si="114"/>
        <v>0</v>
      </c>
      <c r="AW312" s="63">
        <f t="shared" si="115"/>
        <v>0</v>
      </c>
      <c r="AX312" s="63">
        <f t="shared" si="116"/>
        <v>0</v>
      </c>
      <c r="AY312" s="63">
        <f t="shared" si="117"/>
        <v>0</v>
      </c>
      <c r="AZ312" s="63">
        <f t="shared" si="118"/>
        <v>0</v>
      </c>
      <c r="BA312" s="63">
        <f t="shared" si="119"/>
        <v>0</v>
      </c>
      <c r="BB312" s="64">
        <f t="shared" si="120"/>
        <v>0</v>
      </c>
      <c r="BC312" s="65">
        <f t="shared" si="110"/>
        <v>0</v>
      </c>
      <c r="BD312" s="66" t="e">
        <f>VLOOKUP(#REF!,'[2]NA JDA Product Hierarchy'!$N:$O,2,0)</f>
        <v>#REF!</v>
      </c>
      <c r="BE312" s="15" t="e">
        <f>VLOOKUP(BD312,[3]PARAMETROS!$AB:$AD,3,0)</f>
        <v>#REF!</v>
      </c>
    </row>
    <row r="313" spans="1:57" s="15" customFormat="1" ht="12.75" hidden="1" customHeight="1" x14ac:dyDescent="0.2">
      <c r="A313" s="47" t="str">
        <f t="shared" si="124"/>
        <v>J2RA11D4GV0CARRIE MID</v>
      </c>
      <c r="B313" s="111" t="s">
        <v>105</v>
      </c>
      <c r="C313" s="113">
        <v>44322</v>
      </c>
      <c r="D313" s="113"/>
      <c r="E313" s="50"/>
      <c r="F313" s="106" t="s">
        <v>208</v>
      </c>
      <c r="G313" s="51" t="s">
        <v>63</v>
      </c>
      <c r="H313" s="52" t="s">
        <v>647</v>
      </c>
      <c r="I313" s="53" t="s">
        <v>694</v>
      </c>
      <c r="J313" s="53" t="s">
        <v>695</v>
      </c>
      <c r="K313" s="53" t="s">
        <v>699</v>
      </c>
      <c r="L313" s="53" t="s">
        <v>700</v>
      </c>
      <c r="M313" s="52" t="s">
        <v>698</v>
      </c>
      <c r="N313" s="52" t="s">
        <v>269</v>
      </c>
      <c r="O313" s="54">
        <v>46</v>
      </c>
      <c r="P313" s="52" t="s">
        <v>2011</v>
      </c>
      <c r="Q313" s="55">
        <f>IFERROR(VLOOKUP(O313*$Q$10*$R$10,Sheet1!$A$3:$B$81,2,1),0)</f>
        <v>39000</v>
      </c>
      <c r="R313" s="56">
        <f>IFERROR(VLOOKUP(O313*$Q$11*$R$11,Sheet1!$E$3:$F$195,2),0)</f>
        <v>189</v>
      </c>
      <c r="S313" s="54">
        <f t="shared" si="125"/>
        <v>14.26</v>
      </c>
      <c r="T313" s="114">
        <f t="shared" si="96"/>
        <v>0.31</v>
      </c>
      <c r="U313" s="58"/>
      <c r="V313" s="58"/>
      <c r="W313" s="58"/>
      <c r="X313" s="58"/>
      <c r="Y313" s="58"/>
      <c r="Z313" s="58"/>
      <c r="AA313" s="58"/>
      <c r="AB313" s="58"/>
      <c r="AC313" s="58"/>
      <c r="AD313" s="39">
        <f t="shared" si="126"/>
        <v>0</v>
      </c>
      <c r="AE313" s="59">
        <f t="shared" si="97"/>
        <v>0</v>
      </c>
      <c r="AF313" s="60">
        <f t="shared" si="98"/>
        <v>0</v>
      </c>
      <c r="AG313" s="60">
        <f t="shared" si="99"/>
        <v>0</v>
      </c>
      <c r="AH313" s="60">
        <f t="shared" si="100"/>
        <v>0</v>
      </c>
      <c r="AI313" s="60">
        <f t="shared" si="101"/>
        <v>0</v>
      </c>
      <c r="AJ313" s="60">
        <f t="shared" si="102"/>
        <v>0</v>
      </c>
      <c r="AK313" s="60">
        <f t="shared" si="103"/>
        <v>0</v>
      </c>
      <c r="AL313" s="61">
        <f t="shared" si="121"/>
        <v>0</v>
      </c>
      <c r="AM313" s="43">
        <f t="shared" si="111"/>
        <v>0</v>
      </c>
      <c r="AN313" s="46">
        <f t="shared" si="112"/>
        <v>0</v>
      </c>
      <c r="AO313" s="60">
        <f t="shared" si="104"/>
        <v>0</v>
      </c>
      <c r="AP313" s="60">
        <f t="shared" si="105"/>
        <v>0</v>
      </c>
      <c r="AQ313" s="60">
        <f t="shared" si="106"/>
        <v>0</v>
      </c>
      <c r="AR313" s="60">
        <f t="shared" si="107"/>
        <v>0</v>
      </c>
      <c r="AS313" s="60">
        <f t="shared" si="108"/>
        <v>0</v>
      </c>
      <c r="AT313" s="60">
        <f t="shared" si="109"/>
        <v>0</v>
      </c>
      <c r="AU313" s="62">
        <f t="shared" si="113"/>
        <v>0</v>
      </c>
      <c r="AV313" s="63">
        <f t="shared" si="114"/>
        <v>0</v>
      </c>
      <c r="AW313" s="63">
        <f t="shared" si="115"/>
        <v>0</v>
      </c>
      <c r="AX313" s="63">
        <f t="shared" si="116"/>
        <v>0</v>
      </c>
      <c r="AY313" s="63">
        <f t="shared" si="117"/>
        <v>0</v>
      </c>
      <c r="AZ313" s="63">
        <f t="shared" si="118"/>
        <v>0</v>
      </c>
      <c r="BA313" s="63">
        <f t="shared" si="119"/>
        <v>0</v>
      </c>
      <c r="BB313" s="64">
        <f t="shared" si="120"/>
        <v>0</v>
      </c>
      <c r="BC313" s="65">
        <f t="shared" si="110"/>
        <v>0</v>
      </c>
      <c r="BD313" s="66" t="e">
        <f>VLOOKUP(#REF!,'[2]NA JDA Product Hierarchy'!$N:$O,2,0)</f>
        <v>#REF!</v>
      </c>
      <c r="BE313" s="15" t="e">
        <f>VLOOKUP(BD313,[3]PARAMETROS!$AB:$AD,3,0)</f>
        <v>#REF!</v>
      </c>
    </row>
    <row r="314" spans="1:57" s="15" customFormat="1" ht="12.75" hidden="1" customHeight="1" x14ac:dyDescent="0.2">
      <c r="A314" s="47" t="str">
        <f t="shared" si="124"/>
        <v>J2RB00J1311EU STARLIGHT BLUE</v>
      </c>
      <c r="B314" s="111" t="s">
        <v>105</v>
      </c>
      <c r="C314" s="113">
        <v>44322</v>
      </c>
      <c r="D314" s="113"/>
      <c r="E314" s="50"/>
      <c r="F314" s="106" t="s">
        <v>90</v>
      </c>
      <c r="G314" s="51" t="s">
        <v>63</v>
      </c>
      <c r="H314" s="52" t="s">
        <v>555</v>
      </c>
      <c r="I314" s="53" t="s">
        <v>701</v>
      </c>
      <c r="J314" s="53" t="s">
        <v>562</v>
      </c>
      <c r="K314" s="53" t="s">
        <v>702</v>
      </c>
      <c r="L314" s="53" t="s">
        <v>703</v>
      </c>
      <c r="M314" s="52" t="s">
        <v>334</v>
      </c>
      <c r="N314" s="52" t="s">
        <v>115</v>
      </c>
      <c r="O314" s="54">
        <v>24</v>
      </c>
      <c r="P314" s="52" t="s">
        <v>2011</v>
      </c>
      <c r="Q314" s="55">
        <f>IFERROR(VLOOKUP(O314*$Q$10*$R$10,Sheet1!$A$3:$B$81,2,1),0)</f>
        <v>19000</v>
      </c>
      <c r="R314" s="56">
        <f>IFERROR(VLOOKUP(O314*$Q$11*$R$11,Sheet1!$E$3:$F$195,2),0)</f>
        <v>99</v>
      </c>
      <c r="S314" s="54">
        <f t="shared" si="125"/>
        <v>7.4399999999999995</v>
      </c>
      <c r="T314" s="114">
        <f t="shared" si="96"/>
        <v>0.31</v>
      </c>
      <c r="U314" s="58"/>
      <c r="V314" s="58"/>
      <c r="W314" s="58"/>
      <c r="X314" s="58"/>
      <c r="Y314" s="58"/>
      <c r="Z314" s="58"/>
      <c r="AA314" s="58"/>
      <c r="AB314" s="58"/>
      <c r="AC314" s="58"/>
      <c r="AD314" s="39">
        <f t="shared" si="126"/>
        <v>0</v>
      </c>
      <c r="AE314" s="59">
        <f t="shared" si="97"/>
        <v>0</v>
      </c>
      <c r="AF314" s="60">
        <f t="shared" si="98"/>
        <v>0</v>
      </c>
      <c r="AG314" s="60">
        <f t="shared" si="99"/>
        <v>0</v>
      </c>
      <c r="AH314" s="60">
        <f t="shared" si="100"/>
        <v>0</v>
      </c>
      <c r="AI314" s="60">
        <f t="shared" si="101"/>
        <v>0</v>
      </c>
      <c r="AJ314" s="60">
        <f t="shared" si="102"/>
        <v>0</v>
      </c>
      <c r="AK314" s="60">
        <f t="shared" si="103"/>
        <v>0</v>
      </c>
      <c r="AL314" s="61">
        <f t="shared" si="121"/>
        <v>0</v>
      </c>
      <c r="AM314" s="43">
        <f t="shared" si="111"/>
        <v>0</v>
      </c>
      <c r="AN314" s="46">
        <f t="shared" si="112"/>
        <v>0</v>
      </c>
      <c r="AO314" s="60">
        <f t="shared" si="104"/>
        <v>0</v>
      </c>
      <c r="AP314" s="60">
        <f t="shared" si="105"/>
        <v>0</v>
      </c>
      <c r="AQ314" s="60">
        <f t="shared" si="106"/>
        <v>0</v>
      </c>
      <c r="AR314" s="60">
        <f t="shared" si="107"/>
        <v>0</v>
      </c>
      <c r="AS314" s="60">
        <f t="shared" si="108"/>
        <v>0</v>
      </c>
      <c r="AT314" s="60">
        <f t="shared" si="109"/>
        <v>0</v>
      </c>
      <c r="AU314" s="62">
        <f t="shared" si="113"/>
        <v>0</v>
      </c>
      <c r="AV314" s="63">
        <f t="shared" si="114"/>
        <v>0</v>
      </c>
      <c r="AW314" s="63">
        <f t="shared" si="115"/>
        <v>0</v>
      </c>
      <c r="AX314" s="63">
        <f t="shared" si="116"/>
        <v>0</v>
      </c>
      <c r="AY314" s="63">
        <f t="shared" si="117"/>
        <v>0</v>
      </c>
      <c r="AZ314" s="63">
        <f t="shared" si="118"/>
        <v>0</v>
      </c>
      <c r="BA314" s="63">
        <f t="shared" si="119"/>
        <v>0</v>
      </c>
      <c r="BB314" s="64">
        <f t="shared" si="120"/>
        <v>0</v>
      </c>
      <c r="BC314" s="65">
        <f t="shared" si="110"/>
        <v>0</v>
      </c>
      <c r="BD314" s="66" t="e">
        <f>VLOOKUP(#REF!,'[2]NA JDA Product Hierarchy'!$N:$O,2,0)</f>
        <v>#REF!</v>
      </c>
      <c r="BE314" s="15" t="e">
        <f>VLOOKUP(BD314,[3]PARAMETROS!$AB:$AD,3,0)</f>
        <v>#REF!</v>
      </c>
    </row>
    <row r="315" spans="1:57" s="15" customFormat="1" ht="12.75" hidden="1" customHeight="1" x14ac:dyDescent="0.2">
      <c r="A315" s="47" t="str">
        <f t="shared" si="124"/>
        <v>J2RB00J1311GLOWY GREEN</v>
      </c>
      <c r="B315" s="111" t="s">
        <v>105</v>
      </c>
      <c r="C315" s="113">
        <v>44322</v>
      </c>
      <c r="D315" s="113"/>
      <c r="E315" s="50"/>
      <c r="F315" s="106" t="s">
        <v>90</v>
      </c>
      <c r="G315" s="51" t="s">
        <v>63</v>
      </c>
      <c r="H315" s="52" t="s">
        <v>555</v>
      </c>
      <c r="I315" s="53" t="s">
        <v>701</v>
      </c>
      <c r="J315" s="53" t="s">
        <v>562</v>
      </c>
      <c r="K315" s="53" t="s">
        <v>393</v>
      </c>
      <c r="L315" s="53" t="s">
        <v>394</v>
      </c>
      <c r="M315" s="52" t="s">
        <v>334</v>
      </c>
      <c r="N315" s="52" t="s">
        <v>115</v>
      </c>
      <c r="O315" s="54">
        <v>24</v>
      </c>
      <c r="P315" s="52" t="s">
        <v>2011</v>
      </c>
      <c r="Q315" s="55">
        <f>IFERROR(VLOOKUP(O315*$Q$10*$R$10,Sheet1!$A$3:$B$81,2,1),0)</f>
        <v>19000</v>
      </c>
      <c r="R315" s="56">
        <f>IFERROR(VLOOKUP(O315*$Q$11*$R$11,Sheet1!$E$3:$F$195,2),0)</f>
        <v>99</v>
      </c>
      <c r="S315" s="54">
        <f t="shared" si="125"/>
        <v>7.4399999999999995</v>
      </c>
      <c r="T315" s="114">
        <f t="shared" ref="T315:T371" si="127">S315/O315</f>
        <v>0.31</v>
      </c>
      <c r="U315" s="58"/>
      <c r="V315" s="58"/>
      <c r="W315" s="58"/>
      <c r="X315" s="58"/>
      <c r="Y315" s="58"/>
      <c r="Z315" s="58"/>
      <c r="AA315" s="58"/>
      <c r="AB315" s="58"/>
      <c r="AC315" s="58"/>
      <c r="AD315" s="39">
        <f t="shared" si="126"/>
        <v>0</v>
      </c>
      <c r="AE315" s="59">
        <f t="shared" ref="AE315:AE371" si="128">AD315*S315</f>
        <v>0</v>
      </c>
      <c r="AF315" s="60">
        <f t="shared" ref="AF315:AF371" si="129">ROUND(IF($P315=$P$3,($AD315*$AF$3),IF($P315=$P$4,($AD315*$AF$4),IF($P315=$P$5,($AD315*$AF$5),IF($P315=$P$6,($AD315*$AF$6),IF($P315=$P$7,($AD315*$AF$7),IF($P315=$P$8,($AD315*$AF$8))))))),0)</f>
        <v>0</v>
      </c>
      <c r="AG315" s="60">
        <f t="shared" ref="AG315:AG371" si="130">ROUND(IF($P315=$P$3,($AD315*$AG$3),IF($P315=$P$4,($AD315*$AG$4),IF($P315=$P$5,($AD315*$AG$5),IF($P315=$P$6,($AD315*$AG$6),IF($P315=$P$7,($AD315*$AG$7),IF($P315=$P$8,($AD315*$AG$8))))))),0)</f>
        <v>0</v>
      </c>
      <c r="AH315" s="60">
        <f t="shared" ref="AH315:AH371" si="131">ROUND(IF($P315=$P$3,($AD315*$AH$3),IF($P315=$P$4,($AD315*$AH$4),IF($P315=$P$5,($AD315*$AH$5),IF($P315=$P$6,($AD315*$AH$6),IF($P315=$P$7,($AD315*$AH$7),IF($P315=$P$8,($AD315*$AH$8))))))),0)</f>
        <v>0</v>
      </c>
      <c r="AI315" s="60">
        <f t="shared" ref="AI315:AI371" si="132">ROUND(IF($P315=$P$3,($AD315*$AI$3),IF($P315=$P$4,($AD315*$AI$4),IF($P315=$P$5,($AD315*$AI$5),IF($P315=$P$6,($AD315*$AI$6),IF($P315=$P$7,($AD315*$AI$7),IF($P315=$P$8,($AD315*$AI$8))))))),0)</f>
        <v>0</v>
      </c>
      <c r="AJ315" s="60">
        <f t="shared" ref="AJ315:AJ371" si="133">ROUND(IF($P315=$P$3,($AD315*$AJ$3),IF($P315=$P$4,($AD315*$AJ$4),IF($P315=$P$5,($AD315*$AJ$5),IF($P315=$P$6,($AD315*$AJ$6),IF($P315=$P$7,($AD315*$AJ$7),IF($P315=$P$8,($AD315*$AJ$8))))))),0)</f>
        <v>0</v>
      </c>
      <c r="AK315" s="60">
        <f t="shared" ref="AK315:AK371" si="134">ROUND(IF($P315=$P$3,($AD315*$AK$3),IF($P315=$P$4,($AD315*$AK$4),IF($P315=$P$5,($AD315*$AK$5),IF($P315=$P$6,($AD315*$AK$6),IF($P315=$P$7,($AD315*$AK$7),IF($P315=$P$8,($AD315*$AK$8))))))),0)</f>
        <v>0</v>
      </c>
      <c r="AL315" s="61">
        <f t="shared" si="121"/>
        <v>0</v>
      </c>
      <c r="AM315" s="43">
        <f t="shared" si="111"/>
        <v>0</v>
      </c>
      <c r="AN315" s="46">
        <f t="shared" si="112"/>
        <v>0</v>
      </c>
      <c r="AO315" s="60">
        <f t="shared" ref="AO315:AO371" si="135">ROUND(IF($P315=$P$3,($AM315*$AO$3),IF($P315=$P$4,($AM315*$AO$4),IF($P315=$P$5,($AM315*$AO$5),IF($P315=$P$6,($AM315*$AO$6),IF($P315=$P$7,($AM315*$AO$7),IF($P315=$P$8,($AM315*$AO$8))))))),0)</f>
        <v>0</v>
      </c>
      <c r="AP315" s="60">
        <f t="shared" ref="AP315:AP371" si="136">ROUND(IF($P315=$P$3,($AM315*$AP$3),IF($P315=$P$4,($AM315*$AP$4),IF($P315=$P$5,($AM315*$AP$5),IF($P315=$P$6,($AM315*$AP$6),IF($P315=$P$7,($AM315*$AP$7),IF($P315=$P$8,($AM315*$AP$8))))))),0)</f>
        <v>0</v>
      </c>
      <c r="AQ315" s="60">
        <f t="shared" ref="AQ315:AQ371" si="137">ROUND(IF($P315=$P$3,($AM315*$AQ$3),IF($P315=$P$4,($AM315*$AQ$4),IF($P315=$P$5,($AM315*$AQ$5),IF($P315=$P$6,($AM315*$AQ$6),IF($P315=$P$7,($AM315*$AQ$7),IF($P315=$P$8,($AM315*$AQ$8))))))),0)</f>
        <v>0</v>
      </c>
      <c r="AR315" s="60">
        <f t="shared" ref="AR315:AR371" si="138">ROUND(IF($P315=$P$3,($AM315*$AR$3),IF($P315=$P$4,($AM315*$AR$4),IF($P315=$P$5,($AM315*$AR$5),IF($P315=$P$6,($AM315*$AR$6),IF($P315=$P$7,($AM315*$AR$7),IF($P315=$P$8,($AM315*$AR$8))))))),0)</f>
        <v>0</v>
      </c>
      <c r="AS315" s="60">
        <f t="shared" ref="AS315:AS371" si="139">ROUND(IF($P315=$P$3,($AM315*$AS$3),IF($P315=$P$4,($AM315*$AS$4),IF($P315=$P$5,($AM315*$AS$5),IF($P315=$P$6,($AM315*$AS$6),IF($P315=$P$7,($AM315*$AS$7),IF($P315=$P$8,($AM315*$AS$8))))))),0)</f>
        <v>0</v>
      </c>
      <c r="AT315" s="60">
        <f t="shared" ref="AT315:AT371" si="140">ROUND(IF($P315=$P$3,($AM315*$AT$3),IF($P315=$P$4,($AM315*$AT$4),IF($P315=$P$5,($AM315*$AT$5),IF($P315=$P$6,($AM315*$AT$6),IF($P315=$P$7,($AM315*$AT$7),IF($P315=$P$8,($AM315*$AT$8))))))),0)</f>
        <v>0</v>
      </c>
      <c r="AU315" s="62">
        <f t="shared" si="113"/>
        <v>0</v>
      </c>
      <c r="AV315" s="63">
        <f t="shared" si="114"/>
        <v>0</v>
      </c>
      <c r="AW315" s="63">
        <f t="shared" si="115"/>
        <v>0</v>
      </c>
      <c r="AX315" s="63">
        <f t="shared" si="116"/>
        <v>0</v>
      </c>
      <c r="AY315" s="63">
        <f t="shared" si="117"/>
        <v>0</v>
      </c>
      <c r="AZ315" s="63">
        <f t="shared" si="118"/>
        <v>0</v>
      </c>
      <c r="BA315" s="63">
        <f t="shared" si="119"/>
        <v>0</v>
      </c>
      <c r="BB315" s="64">
        <f t="shared" si="120"/>
        <v>0</v>
      </c>
      <c r="BC315" s="65">
        <f t="shared" ref="BC315:BC371" si="141">SUM(S315*BB315)</f>
        <v>0</v>
      </c>
      <c r="BD315" s="66" t="e">
        <f>VLOOKUP(#REF!,'[2]NA JDA Product Hierarchy'!$N:$O,2,0)</f>
        <v>#REF!</v>
      </c>
      <c r="BE315" s="15" t="e">
        <f>VLOOKUP(BD315,[3]PARAMETROS!$AB:$AD,3,0)</f>
        <v>#REF!</v>
      </c>
    </row>
    <row r="316" spans="1:57" s="15" customFormat="1" ht="12.75" hidden="1" customHeight="1" x14ac:dyDescent="0.2">
      <c r="A316" s="47" t="str">
        <f t="shared" si="124"/>
        <v>J2RB00J1311Jet Black A996</v>
      </c>
      <c r="B316" s="111" t="s">
        <v>105</v>
      </c>
      <c r="C316" s="113">
        <v>44322</v>
      </c>
      <c r="D316" s="113"/>
      <c r="E316" s="50"/>
      <c r="F316" s="106" t="s">
        <v>90</v>
      </c>
      <c r="G316" s="51" t="s">
        <v>63</v>
      </c>
      <c r="H316" s="52" t="s">
        <v>555</v>
      </c>
      <c r="I316" s="53" t="s">
        <v>701</v>
      </c>
      <c r="J316" s="53" t="s">
        <v>562</v>
      </c>
      <c r="K316" s="53" t="s">
        <v>92</v>
      </c>
      <c r="L316" s="53" t="s">
        <v>93</v>
      </c>
      <c r="M316" s="52" t="s">
        <v>334</v>
      </c>
      <c r="N316" s="52" t="s">
        <v>115</v>
      </c>
      <c r="O316" s="54">
        <v>24</v>
      </c>
      <c r="P316" s="52" t="s">
        <v>2011</v>
      </c>
      <c r="Q316" s="55">
        <f>IFERROR(VLOOKUP(O316*$Q$10*$R$10,Sheet1!$A$3:$B$81,2,1),0)</f>
        <v>19000</v>
      </c>
      <c r="R316" s="56">
        <f>IFERROR(VLOOKUP(O316*$Q$11*$R$11,Sheet1!$E$3:$F$195,2),0)</f>
        <v>99</v>
      </c>
      <c r="S316" s="54">
        <f t="shared" si="125"/>
        <v>7.4399999999999995</v>
      </c>
      <c r="T316" s="114">
        <f t="shared" si="127"/>
        <v>0.31</v>
      </c>
      <c r="U316" s="58"/>
      <c r="V316" s="58"/>
      <c r="W316" s="58"/>
      <c r="X316" s="58"/>
      <c r="Y316" s="58"/>
      <c r="Z316" s="58"/>
      <c r="AA316" s="58"/>
      <c r="AB316" s="58"/>
      <c r="AC316" s="58"/>
      <c r="AD316" s="39">
        <f t="shared" si="126"/>
        <v>0</v>
      </c>
      <c r="AE316" s="59">
        <f t="shared" si="128"/>
        <v>0</v>
      </c>
      <c r="AF316" s="60">
        <f t="shared" si="129"/>
        <v>0</v>
      </c>
      <c r="AG316" s="60">
        <f t="shared" si="130"/>
        <v>0</v>
      </c>
      <c r="AH316" s="60">
        <f t="shared" si="131"/>
        <v>0</v>
      </c>
      <c r="AI316" s="60">
        <f t="shared" si="132"/>
        <v>0</v>
      </c>
      <c r="AJ316" s="60">
        <f t="shared" si="133"/>
        <v>0</v>
      </c>
      <c r="AK316" s="60">
        <f t="shared" si="134"/>
        <v>0</v>
      </c>
      <c r="AL316" s="61">
        <f t="shared" ref="AL316:AL373" si="142">SUM(AF316:AK316)</f>
        <v>0</v>
      </c>
      <c r="AM316" s="43">
        <f t="shared" ref="AM316:AM372" si="143">+AB316+AC316</f>
        <v>0</v>
      </c>
      <c r="AN316" s="46">
        <f t="shared" ref="AN316:AN372" si="144">AM316*S316</f>
        <v>0</v>
      </c>
      <c r="AO316" s="60">
        <f t="shared" si="135"/>
        <v>0</v>
      </c>
      <c r="AP316" s="60">
        <f t="shared" si="136"/>
        <v>0</v>
      </c>
      <c r="AQ316" s="60">
        <f t="shared" si="137"/>
        <v>0</v>
      </c>
      <c r="AR316" s="60">
        <f t="shared" si="138"/>
        <v>0</v>
      </c>
      <c r="AS316" s="60">
        <f t="shared" si="139"/>
        <v>0</v>
      </c>
      <c r="AT316" s="60">
        <f t="shared" si="140"/>
        <v>0</v>
      </c>
      <c r="AU316" s="62">
        <f t="shared" ref="AU316:AU372" si="145">SUM(AO316:AT316)</f>
        <v>0</v>
      </c>
      <c r="AV316" s="63">
        <f t="shared" ref="AV316:AV372" si="146">+AF316+AO316</f>
        <v>0</v>
      </c>
      <c r="AW316" s="63">
        <f t="shared" ref="AW316:AW372" si="147">+AG316+AP316</f>
        <v>0</v>
      </c>
      <c r="AX316" s="63">
        <f t="shared" ref="AX316:AX372" si="148">+AH316+AQ316</f>
        <v>0</v>
      </c>
      <c r="AY316" s="63">
        <f t="shared" ref="AY316:AY372" si="149">+AI316+AR316</f>
        <v>0</v>
      </c>
      <c r="AZ316" s="63">
        <f t="shared" ref="AZ316:AZ372" si="150">+AJ316+AS316</f>
        <v>0</v>
      </c>
      <c r="BA316" s="63">
        <f t="shared" ref="BA316:BA372" si="151">+AK316+AT316</f>
        <v>0</v>
      </c>
      <c r="BB316" s="64">
        <f t="shared" ref="BB316:BB372" si="152">SUM(AV316:BA316)</f>
        <v>0</v>
      </c>
      <c r="BC316" s="65">
        <f t="shared" si="141"/>
        <v>0</v>
      </c>
      <c r="BD316" s="66" t="e">
        <f>VLOOKUP(#REF!,'[2]NA JDA Product Hierarchy'!$N:$O,2,0)</f>
        <v>#REF!</v>
      </c>
      <c r="BE316" s="15" t="e">
        <f>VLOOKUP(BD316,[3]PARAMETROS!$AB:$AD,3,0)</f>
        <v>#REF!</v>
      </c>
    </row>
    <row r="317" spans="1:57" s="15" customFormat="1" ht="12.75" hidden="1" customHeight="1" x14ac:dyDescent="0.2">
      <c r="A317" s="47" t="str">
        <f t="shared" si="124"/>
        <v>J2RB00J1311PINK TRIP</v>
      </c>
      <c r="B317" s="111" t="s">
        <v>105</v>
      </c>
      <c r="C317" s="113">
        <v>44322</v>
      </c>
      <c r="D317" s="113"/>
      <c r="E317" s="50"/>
      <c r="F317" s="106" t="s">
        <v>90</v>
      </c>
      <c r="G317" s="51" t="s">
        <v>63</v>
      </c>
      <c r="H317" s="52" t="s">
        <v>555</v>
      </c>
      <c r="I317" s="53" t="s">
        <v>701</v>
      </c>
      <c r="J317" s="53" t="s">
        <v>562</v>
      </c>
      <c r="K317" s="53" t="s">
        <v>138</v>
      </c>
      <c r="L317" s="53" t="s">
        <v>139</v>
      </c>
      <c r="M317" s="52" t="s">
        <v>334</v>
      </c>
      <c r="N317" s="52" t="s">
        <v>115</v>
      </c>
      <c r="O317" s="54">
        <v>24</v>
      </c>
      <c r="P317" s="52" t="s">
        <v>2011</v>
      </c>
      <c r="Q317" s="55">
        <f>IFERROR(VLOOKUP(O317*$Q$10*$R$10,Sheet1!$A$3:$B$81,2,1),0)</f>
        <v>19000</v>
      </c>
      <c r="R317" s="56">
        <f>IFERROR(VLOOKUP(O317*$Q$11*$R$11,Sheet1!$E$3:$F$195,2),0)</f>
        <v>99</v>
      </c>
      <c r="S317" s="54">
        <f t="shared" si="125"/>
        <v>7.4399999999999995</v>
      </c>
      <c r="T317" s="114">
        <f t="shared" si="127"/>
        <v>0.31</v>
      </c>
      <c r="U317" s="58"/>
      <c r="V317" s="58"/>
      <c r="W317" s="58"/>
      <c r="X317" s="58"/>
      <c r="Y317" s="58"/>
      <c r="Z317" s="58"/>
      <c r="AA317" s="58"/>
      <c r="AB317" s="58"/>
      <c r="AC317" s="58"/>
      <c r="AD317" s="39">
        <f t="shared" si="126"/>
        <v>0</v>
      </c>
      <c r="AE317" s="59">
        <f t="shared" si="128"/>
        <v>0</v>
      </c>
      <c r="AF317" s="60">
        <f t="shared" si="129"/>
        <v>0</v>
      </c>
      <c r="AG317" s="60">
        <f t="shared" si="130"/>
        <v>0</v>
      </c>
      <c r="AH317" s="60">
        <f t="shared" si="131"/>
        <v>0</v>
      </c>
      <c r="AI317" s="60">
        <f t="shared" si="132"/>
        <v>0</v>
      </c>
      <c r="AJ317" s="60">
        <f t="shared" si="133"/>
        <v>0</v>
      </c>
      <c r="AK317" s="60">
        <f t="shared" si="134"/>
        <v>0</v>
      </c>
      <c r="AL317" s="61">
        <f t="shared" si="142"/>
        <v>0</v>
      </c>
      <c r="AM317" s="43">
        <f t="shared" si="143"/>
        <v>0</v>
      </c>
      <c r="AN317" s="46">
        <f t="shared" si="144"/>
        <v>0</v>
      </c>
      <c r="AO317" s="60">
        <f t="shared" si="135"/>
        <v>0</v>
      </c>
      <c r="AP317" s="60">
        <f t="shared" si="136"/>
        <v>0</v>
      </c>
      <c r="AQ317" s="60">
        <f t="shared" si="137"/>
        <v>0</v>
      </c>
      <c r="AR317" s="60">
        <f t="shared" si="138"/>
        <v>0</v>
      </c>
      <c r="AS317" s="60">
        <f t="shared" si="139"/>
        <v>0</v>
      </c>
      <c r="AT317" s="60">
        <f t="shared" si="140"/>
        <v>0</v>
      </c>
      <c r="AU317" s="62">
        <f t="shared" si="145"/>
        <v>0</v>
      </c>
      <c r="AV317" s="63">
        <f t="shared" si="146"/>
        <v>0</v>
      </c>
      <c r="AW317" s="63">
        <f t="shared" si="147"/>
        <v>0</v>
      </c>
      <c r="AX317" s="63">
        <f t="shared" si="148"/>
        <v>0</v>
      </c>
      <c r="AY317" s="63">
        <f t="shared" si="149"/>
        <v>0</v>
      </c>
      <c r="AZ317" s="63">
        <f t="shared" si="150"/>
        <v>0</v>
      </c>
      <c r="BA317" s="63">
        <f t="shared" si="151"/>
        <v>0</v>
      </c>
      <c r="BB317" s="64">
        <f t="shared" si="152"/>
        <v>0</v>
      </c>
      <c r="BC317" s="65">
        <f t="shared" si="141"/>
        <v>0</v>
      </c>
      <c r="BD317" s="66" t="e">
        <f>VLOOKUP(#REF!,'[2]NA JDA Product Hierarchy'!$N:$O,2,0)</f>
        <v>#REF!</v>
      </c>
      <c r="BE317" s="15" t="e">
        <f>VLOOKUP(BD317,[3]PARAMETROS!$AB:$AD,3,0)</f>
        <v>#REF!</v>
      </c>
    </row>
    <row r="318" spans="1:57" s="15" customFormat="1" ht="12.75" hidden="1" customHeight="1" x14ac:dyDescent="0.2">
      <c r="A318" s="47" t="str">
        <f t="shared" si="124"/>
        <v>J2RB02KAZM0Jet Black A996</v>
      </c>
      <c r="B318" s="110" t="s">
        <v>106</v>
      </c>
      <c r="C318" s="113">
        <v>44322</v>
      </c>
      <c r="D318" s="113"/>
      <c r="E318" s="50"/>
      <c r="F318" s="106" t="s">
        <v>90</v>
      </c>
      <c r="G318" s="51" t="s">
        <v>63</v>
      </c>
      <c r="H318" s="52" t="s">
        <v>97</v>
      </c>
      <c r="I318" s="53" t="s">
        <v>704</v>
      </c>
      <c r="J318" s="53" t="s">
        <v>562</v>
      </c>
      <c r="K318" s="53" t="s">
        <v>92</v>
      </c>
      <c r="L318" s="53" t="s">
        <v>93</v>
      </c>
      <c r="M318" s="52" t="s">
        <v>198</v>
      </c>
      <c r="N318" s="52" t="s">
        <v>91</v>
      </c>
      <c r="O318" s="54">
        <v>32</v>
      </c>
      <c r="P318" s="52" t="s">
        <v>2011</v>
      </c>
      <c r="Q318" s="55">
        <f>IFERROR(VLOOKUP(O318*$Q$10*$R$10,Sheet1!$A$3:$B$81,2,1),0)</f>
        <v>29000</v>
      </c>
      <c r="R318" s="56">
        <f>IFERROR(VLOOKUP(O318*$Q$11*$R$11,Sheet1!$E$3:$F$195,2),0)</f>
        <v>129</v>
      </c>
      <c r="S318" s="54">
        <f t="shared" si="125"/>
        <v>9.92</v>
      </c>
      <c r="T318" s="114">
        <f t="shared" si="127"/>
        <v>0.31</v>
      </c>
      <c r="U318" s="58"/>
      <c r="V318" s="58"/>
      <c r="W318" s="58"/>
      <c r="X318" s="58"/>
      <c r="Y318" s="58"/>
      <c r="Z318" s="58"/>
      <c r="AA318" s="58"/>
      <c r="AB318" s="58"/>
      <c r="AC318" s="58"/>
      <c r="AD318" s="39">
        <f t="shared" si="126"/>
        <v>0</v>
      </c>
      <c r="AE318" s="59">
        <f t="shared" si="128"/>
        <v>0</v>
      </c>
      <c r="AF318" s="60">
        <f t="shared" si="129"/>
        <v>0</v>
      </c>
      <c r="AG318" s="60">
        <f t="shared" si="130"/>
        <v>0</v>
      </c>
      <c r="AH318" s="60">
        <f t="shared" si="131"/>
        <v>0</v>
      </c>
      <c r="AI318" s="60">
        <f t="shared" si="132"/>
        <v>0</v>
      </c>
      <c r="AJ318" s="60">
        <f t="shared" si="133"/>
        <v>0</v>
      </c>
      <c r="AK318" s="60">
        <f t="shared" si="134"/>
        <v>0</v>
      </c>
      <c r="AL318" s="61">
        <f t="shared" si="142"/>
        <v>0</v>
      </c>
      <c r="AM318" s="43">
        <f t="shared" si="143"/>
        <v>0</v>
      </c>
      <c r="AN318" s="46">
        <f t="shared" si="144"/>
        <v>0</v>
      </c>
      <c r="AO318" s="60">
        <f t="shared" si="135"/>
        <v>0</v>
      </c>
      <c r="AP318" s="60">
        <f t="shared" si="136"/>
        <v>0</v>
      </c>
      <c r="AQ318" s="60">
        <f t="shared" si="137"/>
        <v>0</v>
      </c>
      <c r="AR318" s="60">
        <f t="shared" si="138"/>
        <v>0</v>
      </c>
      <c r="AS318" s="60">
        <f t="shared" si="139"/>
        <v>0</v>
      </c>
      <c r="AT318" s="60">
        <f t="shared" si="140"/>
        <v>0</v>
      </c>
      <c r="AU318" s="62">
        <f t="shared" si="145"/>
        <v>0</v>
      </c>
      <c r="AV318" s="63">
        <f t="shared" si="146"/>
        <v>0</v>
      </c>
      <c r="AW318" s="63">
        <f t="shared" si="147"/>
        <v>0</v>
      </c>
      <c r="AX318" s="63">
        <f t="shared" si="148"/>
        <v>0</v>
      </c>
      <c r="AY318" s="63">
        <f t="shared" si="149"/>
        <v>0</v>
      </c>
      <c r="AZ318" s="63">
        <f t="shared" si="150"/>
        <v>0</v>
      </c>
      <c r="BA318" s="63">
        <f t="shared" si="151"/>
        <v>0</v>
      </c>
      <c r="BB318" s="64">
        <f t="shared" si="152"/>
        <v>0</v>
      </c>
      <c r="BC318" s="65">
        <f t="shared" si="141"/>
        <v>0</v>
      </c>
      <c r="BD318" s="66" t="e">
        <f>VLOOKUP(#REF!,'[2]NA JDA Product Hierarchy'!$N:$O,2,0)</f>
        <v>#REF!</v>
      </c>
      <c r="BE318" s="15" t="e">
        <f>VLOOKUP(BD318,[3]PARAMETROS!$AB:$AD,3,0)</f>
        <v>#REF!</v>
      </c>
    </row>
    <row r="319" spans="1:57" s="15" customFormat="1" ht="12.75" hidden="1" customHeight="1" x14ac:dyDescent="0.2">
      <c r="A319" s="47" t="str">
        <f t="shared" si="124"/>
        <v>J2RB02KAZM0RAINBOW CLOUD</v>
      </c>
      <c r="B319" s="111" t="s">
        <v>105</v>
      </c>
      <c r="C319" s="113">
        <v>44322</v>
      </c>
      <c r="D319" s="113"/>
      <c r="E319" s="50"/>
      <c r="F319" s="106" t="s">
        <v>90</v>
      </c>
      <c r="G319" s="51" t="s">
        <v>63</v>
      </c>
      <c r="H319" s="52" t="s">
        <v>97</v>
      </c>
      <c r="I319" s="53" t="s">
        <v>704</v>
      </c>
      <c r="J319" s="53" t="s">
        <v>562</v>
      </c>
      <c r="K319" s="53" t="s">
        <v>196</v>
      </c>
      <c r="L319" s="53" t="s">
        <v>197</v>
      </c>
      <c r="M319" s="52" t="s">
        <v>198</v>
      </c>
      <c r="N319" s="52" t="s">
        <v>91</v>
      </c>
      <c r="O319" s="54">
        <v>32</v>
      </c>
      <c r="P319" s="52" t="s">
        <v>2011</v>
      </c>
      <c r="Q319" s="55">
        <f>IFERROR(VLOOKUP(O319*$Q$10*$R$10,Sheet1!$A$3:$B$81,2,1),0)</f>
        <v>29000</v>
      </c>
      <c r="R319" s="56">
        <f>IFERROR(VLOOKUP(O319*$Q$11*$R$11,Sheet1!$E$3:$F$195,2),0)</f>
        <v>129</v>
      </c>
      <c r="S319" s="54">
        <f t="shared" si="125"/>
        <v>9.92</v>
      </c>
      <c r="T319" s="114">
        <f t="shared" si="127"/>
        <v>0.31</v>
      </c>
      <c r="U319" s="58"/>
      <c r="V319" s="58"/>
      <c r="W319" s="58"/>
      <c r="X319" s="58"/>
      <c r="Y319" s="58"/>
      <c r="Z319" s="58"/>
      <c r="AA319" s="58"/>
      <c r="AB319" s="58"/>
      <c r="AC319" s="58"/>
      <c r="AD319" s="39">
        <f t="shared" si="126"/>
        <v>0</v>
      </c>
      <c r="AE319" s="59">
        <f t="shared" si="128"/>
        <v>0</v>
      </c>
      <c r="AF319" s="60">
        <f t="shared" si="129"/>
        <v>0</v>
      </c>
      <c r="AG319" s="60">
        <f t="shared" si="130"/>
        <v>0</v>
      </c>
      <c r="AH319" s="60">
        <f t="shared" si="131"/>
        <v>0</v>
      </c>
      <c r="AI319" s="60">
        <f t="shared" si="132"/>
        <v>0</v>
      </c>
      <c r="AJ319" s="60">
        <f t="shared" si="133"/>
        <v>0</v>
      </c>
      <c r="AK319" s="60">
        <f t="shared" si="134"/>
        <v>0</v>
      </c>
      <c r="AL319" s="61">
        <f t="shared" si="142"/>
        <v>0</v>
      </c>
      <c r="AM319" s="43">
        <f t="shared" si="143"/>
        <v>0</v>
      </c>
      <c r="AN319" s="46">
        <f t="shared" si="144"/>
        <v>0</v>
      </c>
      <c r="AO319" s="60">
        <f t="shared" si="135"/>
        <v>0</v>
      </c>
      <c r="AP319" s="60">
        <f t="shared" si="136"/>
        <v>0</v>
      </c>
      <c r="AQ319" s="60">
        <f t="shared" si="137"/>
        <v>0</v>
      </c>
      <c r="AR319" s="60">
        <f t="shared" si="138"/>
        <v>0</v>
      </c>
      <c r="AS319" s="60">
        <f t="shared" si="139"/>
        <v>0</v>
      </c>
      <c r="AT319" s="60">
        <f t="shared" si="140"/>
        <v>0</v>
      </c>
      <c r="AU319" s="62">
        <f t="shared" si="145"/>
        <v>0</v>
      </c>
      <c r="AV319" s="63">
        <f t="shared" si="146"/>
        <v>0</v>
      </c>
      <c r="AW319" s="63">
        <f t="shared" si="147"/>
        <v>0</v>
      </c>
      <c r="AX319" s="63">
        <f t="shared" si="148"/>
        <v>0</v>
      </c>
      <c r="AY319" s="63">
        <f t="shared" si="149"/>
        <v>0</v>
      </c>
      <c r="AZ319" s="63">
        <f t="shared" si="150"/>
        <v>0</v>
      </c>
      <c r="BA319" s="63">
        <f t="shared" si="151"/>
        <v>0</v>
      </c>
      <c r="BB319" s="64">
        <f t="shared" si="152"/>
        <v>0</v>
      </c>
      <c r="BC319" s="65">
        <f t="shared" si="141"/>
        <v>0</v>
      </c>
      <c r="BD319" s="66" t="e">
        <f>VLOOKUP(#REF!,'[2]NA JDA Product Hierarchy'!$N:$O,2,0)</f>
        <v>#REF!</v>
      </c>
      <c r="BE319" s="15" t="e">
        <f>VLOOKUP(BD319,[3]PARAMETROS!$AB:$AD,3,0)</f>
        <v>#REF!</v>
      </c>
    </row>
    <row r="320" spans="1:57" s="15" customFormat="1" ht="12.75" hidden="1" customHeight="1" x14ac:dyDescent="0.2">
      <c r="A320" s="47" t="str">
        <f t="shared" si="124"/>
        <v>J2RB02KAZM0STRIPES BLUE WITH FLEUR</v>
      </c>
      <c r="B320" s="110" t="s">
        <v>106</v>
      </c>
      <c r="C320" s="113">
        <v>44322</v>
      </c>
      <c r="D320" s="113"/>
      <c r="E320" s="50"/>
      <c r="F320" s="106" t="s">
        <v>90</v>
      </c>
      <c r="G320" s="51" t="s">
        <v>63</v>
      </c>
      <c r="H320" s="52" t="s">
        <v>97</v>
      </c>
      <c r="I320" s="53" t="s">
        <v>704</v>
      </c>
      <c r="J320" s="53" t="s">
        <v>562</v>
      </c>
      <c r="K320" s="53" t="s">
        <v>199</v>
      </c>
      <c r="L320" s="53" t="s">
        <v>200</v>
      </c>
      <c r="M320" s="52" t="s">
        <v>198</v>
      </c>
      <c r="N320" s="52" t="s">
        <v>91</v>
      </c>
      <c r="O320" s="54">
        <v>32</v>
      </c>
      <c r="P320" s="52" t="s">
        <v>2011</v>
      </c>
      <c r="Q320" s="55">
        <f>IFERROR(VLOOKUP(O320*$Q$10*$R$10,Sheet1!$A$3:$B$81,2,1),0)</f>
        <v>29000</v>
      </c>
      <c r="R320" s="56">
        <f>IFERROR(VLOOKUP(O320*$Q$11*$R$11,Sheet1!$E$3:$F$195,2),0)</f>
        <v>129</v>
      </c>
      <c r="S320" s="54">
        <f t="shared" si="125"/>
        <v>9.92</v>
      </c>
      <c r="T320" s="114">
        <f t="shared" si="127"/>
        <v>0.31</v>
      </c>
      <c r="U320" s="58"/>
      <c r="V320" s="58"/>
      <c r="W320" s="58"/>
      <c r="X320" s="58"/>
      <c r="Y320" s="58"/>
      <c r="Z320" s="58"/>
      <c r="AA320" s="58"/>
      <c r="AB320" s="58"/>
      <c r="AC320" s="58"/>
      <c r="AD320" s="39">
        <f t="shared" si="126"/>
        <v>0</v>
      </c>
      <c r="AE320" s="59">
        <f t="shared" si="128"/>
        <v>0</v>
      </c>
      <c r="AF320" s="60">
        <f t="shared" si="129"/>
        <v>0</v>
      </c>
      <c r="AG320" s="60">
        <f t="shared" si="130"/>
        <v>0</v>
      </c>
      <c r="AH320" s="60">
        <f t="shared" si="131"/>
        <v>0</v>
      </c>
      <c r="AI320" s="60">
        <f t="shared" si="132"/>
        <v>0</v>
      </c>
      <c r="AJ320" s="60">
        <f t="shared" si="133"/>
        <v>0</v>
      </c>
      <c r="AK320" s="60">
        <f t="shared" si="134"/>
        <v>0</v>
      </c>
      <c r="AL320" s="61">
        <f t="shared" si="142"/>
        <v>0</v>
      </c>
      <c r="AM320" s="43">
        <f t="shared" si="143"/>
        <v>0</v>
      </c>
      <c r="AN320" s="46">
        <f t="shared" si="144"/>
        <v>0</v>
      </c>
      <c r="AO320" s="60">
        <f t="shared" si="135"/>
        <v>0</v>
      </c>
      <c r="AP320" s="60">
        <f t="shared" si="136"/>
        <v>0</v>
      </c>
      <c r="AQ320" s="60">
        <f t="shared" si="137"/>
        <v>0</v>
      </c>
      <c r="AR320" s="60">
        <f t="shared" si="138"/>
        <v>0</v>
      </c>
      <c r="AS320" s="60">
        <f t="shared" si="139"/>
        <v>0</v>
      </c>
      <c r="AT320" s="60">
        <f t="shared" si="140"/>
        <v>0</v>
      </c>
      <c r="AU320" s="62">
        <f t="shared" si="145"/>
        <v>0</v>
      </c>
      <c r="AV320" s="63">
        <f t="shared" si="146"/>
        <v>0</v>
      </c>
      <c r="AW320" s="63">
        <f t="shared" si="147"/>
        <v>0</v>
      </c>
      <c r="AX320" s="63">
        <f t="shared" si="148"/>
        <v>0</v>
      </c>
      <c r="AY320" s="63">
        <f t="shared" si="149"/>
        <v>0</v>
      </c>
      <c r="AZ320" s="63">
        <f t="shared" si="150"/>
        <v>0</v>
      </c>
      <c r="BA320" s="63">
        <f t="shared" si="151"/>
        <v>0</v>
      </c>
      <c r="BB320" s="64">
        <f t="shared" si="152"/>
        <v>0</v>
      </c>
      <c r="BC320" s="65">
        <f t="shared" si="141"/>
        <v>0</v>
      </c>
      <c r="BD320" s="66" t="e">
        <f>VLOOKUP(#REF!,'[2]NA JDA Product Hierarchy'!$N:$O,2,0)</f>
        <v>#REF!</v>
      </c>
      <c r="BE320" s="15" t="e">
        <f>VLOOKUP(BD320,[3]PARAMETROS!$AB:$AD,3,0)</f>
        <v>#REF!</v>
      </c>
    </row>
    <row r="321" spans="1:57" s="15" customFormat="1" ht="12.75" hidden="1" customHeight="1" x14ac:dyDescent="0.2">
      <c r="A321" s="47" t="str">
        <f t="shared" si="124"/>
        <v>J2RB02KAZM0ANIMAL SPOTS</v>
      </c>
      <c r="B321" s="110" t="s">
        <v>106</v>
      </c>
      <c r="C321" s="113">
        <v>44322</v>
      </c>
      <c r="D321" s="113"/>
      <c r="E321" s="50"/>
      <c r="F321" s="106" t="s">
        <v>90</v>
      </c>
      <c r="G321" s="51" t="s">
        <v>63</v>
      </c>
      <c r="H321" s="52" t="s">
        <v>97</v>
      </c>
      <c r="I321" s="53" t="s">
        <v>704</v>
      </c>
      <c r="J321" s="53" t="s">
        <v>562</v>
      </c>
      <c r="K321" s="53" t="s">
        <v>705</v>
      </c>
      <c r="L321" s="53" t="s">
        <v>706</v>
      </c>
      <c r="M321" s="52" t="s">
        <v>198</v>
      </c>
      <c r="N321" s="52" t="s">
        <v>91</v>
      </c>
      <c r="O321" s="54">
        <v>32</v>
      </c>
      <c r="P321" s="52" t="s">
        <v>2011</v>
      </c>
      <c r="Q321" s="55">
        <f>IFERROR(VLOOKUP(O321*$Q$10*$R$10,Sheet1!$A$3:$B$81,2,1),0)</f>
        <v>29000</v>
      </c>
      <c r="R321" s="56">
        <f>IFERROR(VLOOKUP(O321*$Q$11*$R$11,Sheet1!$E$3:$F$195,2),0)</f>
        <v>129</v>
      </c>
      <c r="S321" s="54">
        <f t="shared" si="125"/>
        <v>9.92</v>
      </c>
      <c r="T321" s="114">
        <f t="shared" si="127"/>
        <v>0.31</v>
      </c>
      <c r="U321" s="58"/>
      <c r="V321" s="58"/>
      <c r="W321" s="58"/>
      <c r="X321" s="58"/>
      <c r="Y321" s="58"/>
      <c r="Z321" s="58"/>
      <c r="AA321" s="58"/>
      <c r="AB321" s="58"/>
      <c r="AC321" s="58"/>
      <c r="AD321" s="39">
        <f t="shared" si="126"/>
        <v>0</v>
      </c>
      <c r="AE321" s="59">
        <f t="shared" si="128"/>
        <v>0</v>
      </c>
      <c r="AF321" s="60">
        <f t="shared" si="129"/>
        <v>0</v>
      </c>
      <c r="AG321" s="60">
        <f t="shared" si="130"/>
        <v>0</v>
      </c>
      <c r="AH321" s="60">
        <f t="shared" si="131"/>
        <v>0</v>
      </c>
      <c r="AI321" s="60">
        <f t="shared" si="132"/>
        <v>0</v>
      </c>
      <c r="AJ321" s="60">
        <f t="shared" si="133"/>
        <v>0</v>
      </c>
      <c r="AK321" s="60">
        <f t="shared" si="134"/>
        <v>0</v>
      </c>
      <c r="AL321" s="61">
        <f t="shared" si="142"/>
        <v>0</v>
      </c>
      <c r="AM321" s="43">
        <f t="shared" si="143"/>
        <v>0</v>
      </c>
      <c r="AN321" s="46">
        <f t="shared" si="144"/>
        <v>0</v>
      </c>
      <c r="AO321" s="60">
        <f t="shared" si="135"/>
        <v>0</v>
      </c>
      <c r="AP321" s="60">
        <f t="shared" si="136"/>
        <v>0</v>
      </c>
      <c r="AQ321" s="60">
        <f t="shared" si="137"/>
        <v>0</v>
      </c>
      <c r="AR321" s="60">
        <f t="shared" si="138"/>
        <v>0</v>
      </c>
      <c r="AS321" s="60">
        <f t="shared" si="139"/>
        <v>0</v>
      </c>
      <c r="AT321" s="60">
        <f t="shared" si="140"/>
        <v>0</v>
      </c>
      <c r="AU321" s="62">
        <f t="shared" si="145"/>
        <v>0</v>
      </c>
      <c r="AV321" s="63">
        <f t="shared" si="146"/>
        <v>0</v>
      </c>
      <c r="AW321" s="63">
        <f t="shared" si="147"/>
        <v>0</v>
      </c>
      <c r="AX321" s="63">
        <f t="shared" si="148"/>
        <v>0</v>
      </c>
      <c r="AY321" s="63">
        <f t="shared" si="149"/>
        <v>0</v>
      </c>
      <c r="AZ321" s="63">
        <f t="shared" si="150"/>
        <v>0</v>
      </c>
      <c r="BA321" s="63">
        <f t="shared" si="151"/>
        <v>0</v>
      </c>
      <c r="BB321" s="64">
        <f t="shared" si="152"/>
        <v>0</v>
      </c>
      <c r="BC321" s="65">
        <f t="shared" si="141"/>
        <v>0</v>
      </c>
      <c r="BD321" s="66" t="e">
        <f>VLOOKUP(#REF!,'[2]NA JDA Product Hierarchy'!$N:$O,2,0)</f>
        <v>#REF!</v>
      </c>
      <c r="BE321" s="15" t="e">
        <f>VLOOKUP(BD321,[3]PARAMETROS!$AB:$AD,3,0)</f>
        <v>#REF!</v>
      </c>
    </row>
    <row r="322" spans="1:57" s="15" customFormat="1" ht="12.75" hidden="1" customHeight="1" x14ac:dyDescent="0.2">
      <c r="A322" s="47" t="str">
        <f t="shared" si="124"/>
        <v>J2RB02KAZM0ROMANTIC FLOWERS</v>
      </c>
      <c r="B322" s="110" t="s">
        <v>106</v>
      </c>
      <c r="C322" s="113">
        <v>44322</v>
      </c>
      <c r="D322" s="113"/>
      <c r="E322" s="50"/>
      <c r="F322" s="106" t="s">
        <v>90</v>
      </c>
      <c r="G322" s="51" t="s">
        <v>63</v>
      </c>
      <c r="H322" s="52" t="s">
        <v>97</v>
      </c>
      <c r="I322" s="53" t="s">
        <v>704</v>
      </c>
      <c r="J322" s="53" t="s">
        <v>562</v>
      </c>
      <c r="K322" s="53" t="s">
        <v>707</v>
      </c>
      <c r="L322" s="53" t="s">
        <v>708</v>
      </c>
      <c r="M322" s="52" t="s">
        <v>198</v>
      </c>
      <c r="N322" s="52" t="s">
        <v>91</v>
      </c>
      <c r="O322" s="54">
        <v>32</v>
      </c>
      <c r="P322" s="52" t="s">
        <v>2011</v>
      </c>
      <c r="Q322" s="55">
        <f>IFERROR(VLOOKUP(O322*$Q$10*$R$10,Sheet1!$A$3:$B$81,2,1),0)</f>
        <v>29000</v>
      </c>
      <c r="R322" s="56">
        <f>IFERROR(VLOOKUP(O322*$Q$11*$R$11,Sheet1!$E$3:$F$195,2),0)</f>
        <v>129</v>
      </c>
      <c r="S322" s="54">
        <f t="shared" si="125"/>
        <v>9.92</v>
      </c>
      <c r="T322" s="114">
        <f t="shared" si="127"/>
        <v>0.31</v>
      </c>
      <c r="U322" s="58"/>
      <c r="V322" s="58"/>
      <c r="W322" s="58"/>
      <c r="X322" s="58"/>
      <c r="Y322" s="58"/>
      <c r="Z322" s="58"/>
      <c r="AA322" s="58"/>
      <c r="AB322" s="58"/>
      <c r="AC322" s="58"/>
      <c r="AD322" s="39">
        <f t="shared" si="126"/>
        <v>0</v>
      </c>
      <c r="AE322" s="59">
        <f t="shared" si="128"/>
        <v>0</v>
      </c>
      <c r="AF322" s="60">
        <f t="shared" si="129"/>
        <v>0</v>
      </c>
      <c r="AG322" s="60">
        <f t="shared" si="130"/>
        <v>0</v>
      </c>
      <c r="AH322" s="60">
        <f t="shared" si="131"/>
        <v>0</v>
      </c>
      <c r="AI322" s="60">
        <f t="shared" si="132"/>
        <v>0</v>
      </c>
      <c r="AJ322" s="60">
        <f t="shared" si="133"/>
        <v>0</v>
      </c>
      <c r="AK322" s="60">
        <f t="shared" si="134"/>
        <v>0</v>
      </c>
      <c r="AL322" s="61">
        <f t="shared" si="142"/>
        <v>0</v>
      </c>
      <c r="AM322" s="43">
        <f t="shared" si="143"/>
        <v>0</v>
      </c>
      <c r="AN322" s="46">
        <f t="shared" si="144"/>
        <v>0</v>
      </c>
      <c r="AO322" s="60">
        <f t="shared" si="135"/>
        <v>0</v>
      </c>
      <c r="AP322" s="60">
        <f t="shared" si="136"/>
        <v>0</v>
      </c>
      <c r="AQ322" s="60">
        <f t="shared" si="137"/>
        <v>0</v>
      </c>
      <c r="AR322" s="60">
        <f t="shared" si="138"/>
        <v>0</v>
      </c>
      <c r="AS322" s="60">
        <f t="shared" si="139"/>
        <v>0</v>
      </c>
      <c r="AT322" s="60">
        <f t="shared" si="140"/>
        <v>0</v>
      </c>
      <c r="AU322" s="62">
        <f t="shared" si="145"/>
        <v>0</v>
      </c>
      <c r="AV322" s="63">
        <f t="shared" si="146"/>
        <v>0</v>
      </c>
      <c r="AW322" s="63">
        <f t="shared" si="147"/>
        <v>0</v>
      </c>
      <c r="AX322" s="63">
        <f t="shared" si="148"/>
        <v>0</v>
      </c>
      <c r="AY322" s="63">
        <f t="shared" si="149"/>
        <v>0</v>
      </c>
      <c r="AZ322" s="63">
        <f t="shared" si="150"/>
        <v>0</v>
      </c>
      <c r="BA322" s="63">
        <f t="shared" si="151"/>
        <v>0</v>
      </c>
      <c r="BB322" s="64">
        <f t="shared" si="152"/>
        <v>0</v>
      </c>
      <c r="BC322" s="65">
        <f t="shared" si="141"/>
        <v>0</v>
      </c>
      <c r="BD322" s="66" t="e">
        <f>VLOOKUP(#REF!,'[2]NA JDA Product Hierarchy'!$N:$O,2,0)</f>
        <v>#REF!</v>
      </c>
      <c r="BE322" s="15" t="e">
        <f>VLOOKUP(BD322,[3]PARAMETROS!$AB:$AD,3,0)</f>
        <v>#REF!</v>
      </c>
    </row>
    <row r="323" spans="1:57" s="15" customFormat="1" ht="12.75" hidden="1" customHeight="1" x14ac:dyDescent="0.2">
      <c r="A323" s="47" t="str">
        <f t="shared" si="124"/>
        <v>J2RB02KAZM0WILD LEOPARD</v>
      </c>
      <c r="B323" s="111" t="s">
        <v>105</v>
      </c>
      <c r="C323" s="113">
        <v>44322</v>
      </c>
      <c r="D323" s="113"/>
      <c r="E323" s="50"/>
      <c r="F323" s="106" t="s">
        <v>90</v>
      </c>
      <c r="G323" s="51" t="s">
        <v>63</v>
      </c>
      <c r="H323" s="52" t="s">
        <v>97</v>
      </c>
      <c r="I323" s="53" t="s">
        <v>704</v>
      </c>
      <c r="J323" s="53" t="s">
        <v>562</v>
      </c>
      <c r="K323" s="53" t="s">
        <v>709</v>
      </c>
      <c r="L323" s="53" t="s">
        <v>710</v>
      </c>
      <c r="M323" s="52" t="s">
        <v>198</v>
      </c>
      <c r="N323" s="52" t="s">
        <v>91</v>
      </c>
      <c r="O323" s="54">
        <v>32</v>
      </c>
      <c r="P323" s="52" t="s">
        <v>2011</v>
      </c>
      <c r="Q323" s="55">
        <f>IFERROR(VLOOKUP(O323*$Q$10*$R$10,Sheet1!$A$3:$B$81,2,1),0)</f>
        <v>29000</v>
      </c>
      <c r="R323" s="56">
        <f>IFERROR(VLOOKUP(O323*$Q$11*$R$11,Sheet1!$E$3:$F$195,2),0)</f>
        <v>129</v>
      </c>
      <c r="S323" s="54">
        <f t="shared" si="125"/>
        <v>9.92</v>
      </c>
      <c r="T323" s="114">
        <f t="shared" si="127"/>
        <v>0.31</v>
      </c>
      <c r="U323" s="58"/>
      <c r="V323" s="58"/>
      <c r="W323" s="58"/>
      <c r="X323" s="58"/>
      <c r="Y323" s="58"/>
      <c r="Z323" s="58"/>
      <c r="AA323" s="58"/>
      <c r="AB323" s="58"/>
      <c r="AC323" s="58"/>
      <c r="AD323" s="39">
        <f t="shared" si="126"/>
        <v>0</v>
      </c>
      <c r="AE323" s="59">
        <f t="shared" si="128"/>
        <v>0</v>
      </c>
      <c r="AF323" s="60">
        <f t="shared" si="129"/>
        <v>0</v>
      </c>
      <c r="AG323" s="60">
        <f t="shared" si="130"/>
        <v>0</v>
      </c>
      <c r="AH323" s="60">
        <f t="shared" si="131"/>
        <v>0</v>
      </c>
      <c r="AI323" s="60">
        <f t="shared" si="132"/>
        <v>0</v>
      </c>
      <c r="AJ323" s="60">
        <f t="shared" si="133"/>
        <v>0</v>
      </c>
      <c r="AK323" s="60">
        <f t="shared" si="134"/>
        <v>0</v>
      </c>
      <c r="AL323" s="61">
        <f t="shared" si="142"/>
        <v>0</v>
      </c>
      <c r="AM323" s="43">
        <f t="shared" si="143"/>
        <v>0</v>
      </c>
      <c r="AN323" s="46">
        <f t="shared" si="144"/>
        <v>0</v>
      </c>
      <c r="AO323" s="60">
        <f t="shared" si="135"/>
        <v>0</v>
      </c>
      <c r="AP323" s="60">
        <f t="shared" si="136"/>
        <v>0</v>
      </c>
      <c r="AQ323" s="60">
        <f t="shared" si="137"/>
        <v>0</v>
      </c>
      <c r="AR323" s="60">
        <f t="shared" si="138"/>
        <v>0</v>
      </c>
      <c r="AS323" s="60">
        <f t="shared" si="139"/>
        <v>0</v>
      </c>
      <c r="AT323" s="60">
        <f t="shared" si="140"/>
        <v>0</v>
      </c>
      <c r="AU323" s="62">
        <f t="shared" si="145"/>
        <v>0</v>
      </c>
      <c r="AV323" s="63">
        <f t="shared" si="146"/>
        <v>0</v>
      </c>
      <c r="AW323" s="63">
        <f t="shared" si="147"/>
        <v>0</v>
      </c>
      <c r="AX323" s="63">
        <f t="shared" si="148"/>
        <v>0</v>
      </c>
      <c r="AY323" s="63">
        <f t="shared" si="149"/>
        <v>0</v>
      </c>
      <c r="AZ323" s="63">
        <f t="shared" si="150"/>
        <v>0</v>
      </c>
      <c r="BA323" s="63">
        <f t="shared" si="151"/>
        <v>0</v>
      </c>
      <c r="BB323" s="64">
        <f t="shared" si="152"/>
        <v>0</v>
      </c>
      <c r="BC323" s="65">
        <f t="shared" si="141"/>
        <v>0</v>
      </c>
      <c r="BD323" s="66" t="e">
        <f>VLOOKUP(#REF!,'[2]NA JDA Product Hierarchy'!$N:$O,2,0)</f>
        <v>#REF!</v>
      </c>
      <c r="BE323" s="15" t="e">
        <f>VLOOKUP(BD323,[3]PARAMETROS!$AB:$AD,3,0)</f>
        <v>#REF!</v>
      </c>
    </row>
    <row r="324" spans="1:57" s="15" customFormat="1" ht="12.75" hidden="1" customHeight="1" x14ac:dyDescent="0.2">
      <c r="A324" s="47" t="str">
        <f t="shared" si="124"/>
        <v>J2RB03WB7X0NECESSARY RED</v>
      </c>
      <c r="B324" s="110" t="s">
        <v>106</v>
      </c>
      <c r="C324" s="113">
        <v>44322</v>
      </c>
      <c r="D324" s="113"/>
      <c r="E324" s="50"/>
      <c r="F324" s="106" t="s">
        <v>118</v>
      </c>
      <c r="G324" s="51" t="s">
        <v>63</v>
      </c>
      <c r="H324" s="52" t="s">
        <v>555</v>
      </c>
      <c r="I324" s="53" t="s">
        <v>711</v>
      </c>
      <c r="J324" s="53" t="s">
        <v>712</v>
      </c>
      <c r="K324" s="53" t="s">
        <v>158</v>
      </c>
      <c r="L324" s="53" t="s">
        <v>159</v>
      </c>
      <c r="M324" s="52" t="s">
        <v>713</v>
      </c>
      <c r="N324" s="52" t="s">
        <v>125</v>
      </c>
      <c r="O324" s="54">
        <v>46</v>
      </c>
      <c r="P324" s="52" t="s">
        <v>2011</v>
      </c>
      <c r="Q324" s="55">
        <f>IFERROR(VLOOKUP(O324*$Q$10*$R$10,Sheet1!$A$3:$B$81,2,1),0)</f>
        <v>39000</v>
      </c>
      <c r="R324" s="56">
        <f>IFERROR(VLOOKUP(O324*$Q$11*$R$11,Sheet1!$E$3:$F$195,2),0)</f>
        <v>189</v>
      </c>
      <c r="S324" s="54">
        <f t="shared" si="125"/>
        <v>14.26</v>
      </c>
      <c r="T324" s="114">
        <f t="shared" si="127"/>
        <v>0.31</v>
      </c>
      <c r="U324" s="58"/>
      <c r="V324" s="58"/>
      <c r="W324" s="58"/>
      <c r="X324" s="58"/>
      <c r="Y324" s="58"/>
      <c r="Z324" s="58"/>
      <c r="AA324" s="58"/>
      <c r="AB324" s="58"/>
      <c r="AC324" s="58"/>
      <c r="AD324" s="39">
        <f t="shared" si="126"/>
        <v>0</v>
      </c>
      <c r="AE324" s="59">
        <f t="shared" si="128"/>
        <v>0</v>
      </c>
      <c r="AF324" s="60">
        <f t="shared" si="129"/>
        <v>0</v>
      </c>
      <c r="AG324" s="60">
        <f t="shared" si="130"/>
        <v>0</v>
      </c>
      <c r="AH324" s="60">
        <f t="shared" si="131"/>
        <v>0</v>
      </c>
      <c r="AI324" s="60">
        <f t="shared" si="132"/>
        <v>0</v>
      </c>
      <c r="AJ324" s="60">
        <f t="shared" si="133"/>
        <v>0</v>
      </c>
      <c r="AK324" s="60">
        <f t="shared" si="134"/>
        <v>0</v>
      </c>
      <c r="AL324" s="61">
        <f t="shared" si="142"/>
        <v>0</v>
      </c>
      <c r="AM324" s="43">
        <f t="shared" si="143"/>
        <v>0</v>
      </c>
      <c r="AN324" s="46">
        <f t="shared" si="144"/>
        <v>0</v>
      </c>
      <c r="AO324" s="60">
        <f t="shared" si="135"/>
        <v>0</v>
      </c>
      <c r="AP324" s="60">
        <f t="shared" si="136"/>
        <v>0</v>
      </c>
      <c r="AQ324" s="60">
        <f t="shared" si="137"/>
        <v>0</v>
      </c>
      <c r="AR324" s="60">
        <f t="shared" si="138"/>
        <v>0</v>
      </c>
      <c r="AS324" s="60">
        <f t="shared" si="139"/>
        <v>0</v>
      </c>
      <c r="AT324" s="60">
        <f t="shared" si="140"/>
        <v>0</v>
      </c>
      <c r="AU324" s="62">
        <f t="shared" si="145"/>
        <v>0</v>
      </c>
      <c r="AV324" s="63">
        <f t="shared" si="146"/>
        <v>0</v>
      </c>
      <c r="AW324" s="63">
        <f t="shared" si="147"/>
        <v>0</v>
      </c>
      <c r="AX324" s="63">
        <f t="shared" si="148"/>
        <v>0</v>
      </c>
      <c r="AY324" s="63">
        <f t="shared" si="149"/>
        <v>0</v>
      </c>
      <c r="AZ324" s="63">
        <f t="shared" si="150"/>
        <v>0</v>
      </c>
      <c r="BA324" s="63">
        <f t="shared" si="151"/>
        <v>0</v>
      </c>
      <c r="BB324" s="64">
        <f t="shared" si="152"/>
        <v>0</v>
      </c>
      <c r="BC324" s="65">
        <f t="shared" si="141"/>
        <v>0</v>
      </c>
      <c r="BD324" s="66" t="e">
        <f>VLOOKUP(#REF!,'[2]NA JDA Product Hierarchy'!$N:$O,2,0)</f>
        <v>#REF!</v>
      </c>
      <c r="BE324" s="15" t="e">
        <f>VLOOKUP(BD324,[3]PARAMETROS!$AB:$AD,3,0)</f>
        <v>#REF!</v>
      </c>
    </row>
    <row r="325" spans="1:57" s="15" customFormat="1" ht="12.75" hidden="1" customHeight="1" x14ac:dyDescent="0.2">
      <c r="A325" s="47" t="str">
        <f t="shared" si="124"/>
        <v>J2RB03WB7X0PINK TRIP</v>
      </c>
      <c r="B325" s="111" t="s">
        <v>105</v>
      </c>
      <c r="C325" s="113">
        <v>44322</v>
      </c>
      <c r="D325" s="113"/>
      <c r="E325" s="50"/>
      <c r="F325" s="106" t="s">
        <v>118</v>
      </c>
      <c r="G325" s="51" t="s">
        <v>63</v>
      </c>
      <c r="H325" s="52" t="s">
        <v>555</v>
      </c>
      <c r="I325" s="53" t="s">
        <v>711</v>
      </c>
      <c r="J325" s="53" t="s">
        <v>712</v>
      </c>
      <c r="K325" s="53" t="s">
        <v>138</v>
      </c>
      <c r="L325" s="53" t="s">
        <v>139</v>
      </c>
      <c r="M325" s="52" t="s">
        <v>713</v>
      </c>
      <c r="N325" s="52" t="s">
        <v>125</v>
      </c>
      <c r="O325" s="54">
        <v>46</v>
      </c>
      <c r="P325" s="52" t="s">
        <v>2011</v>
      </c>
      <c r="Q325" s="55">
        <f>IFERROR(VLOOKUP(O325*$Q$10*$R$10,Sheet1!$A$3:$B$81,2,1),0)</f>
        <v>39000</v>
      </c>
      <c r="R325" s="56">
        <f>IFERROR(VLOOKUP(O325*$Q$11*$R$11,Sheet1!$E$3:$F$195,2),0)</f>
        <v>189</v>
      </c>
      <c r="S325" s="54">
        <f t="shared" si="125"/>
        <v>14.26</v>
      </c>
      <c r="T325" s="114">
        <f t="shared" si="127"/>
        <v>0.31</v>
      </c>
      <c r="U325" s="58"/>
      <c r="V325" s="58"/>
      <c r="W325" s="58"/>
      <c r="X325" s="58"/>
      <c r="Y325" s="58"/>
      <c r="Z325" s="58"/>
      <c r="AA325" s="58"/>
      <c r="AB325" s="58"/>
      <c r="AC325" s="58"/>
      <c r="AD325" s="39">
        <f t="shared" si="126"/>
        <v>0</v>
      </c>
      <c r="AE325" s="59">
        <f t="shared" si="128"/>
        <v>0</v>
      </c>
      <c r="AF325" s="60">
        <f t="shared" si="129"/>
        <v>0</v>
      </c>
      <c r="AG325" s="60">
        <f t="shared" si="130"/>
        <v>0</v>
      </c>
      <c r="AH325" s="60">
        <f t="shared" si="131"/>
        <v>0</v>
      </c>
      <c r="AI325" s="60">
        <f t="shared" si="132"/>
        <v>0</v>
      </c>
      <c r="AJ325" s="60">
        <f t="shared" si="133"/>
        <v>0</v>
      </c>
      <c r="AK325" s="60">
        <f t="shared" si="134"/>
        <v>0</v>
      </c>
      <c r="AL325" s="61">
        <f t="shared" si="142"/>
        <v>0</v>
      </c>
      <c r="AM325" s="43">
        <f t="shared" si="143"/>
        <v>0</v>
      </c>
      <c r="AN325" s="46">
        <f t="shared" si="144"/>
        <v>0</v>
      </c>
      <c r="AO325" s="60">
        <f t="shared" si="135"/>
        <v>0</v>
      </c>
      <c r="AP325" s="60">
        <f t="shared" si="136"/>
        <v>0</v>
      </c>
      <c r="AQ325" s="60">
        <f t="shared" si="137"/>
        <v>0</v>
      </c>
      <c r="AR325" s="60">
        <f t="shared" si="138"/>
        <v>0</v>
      </c>
      <c r="AS325" s="60">
        <f t="shared" si="139"/>
        <v>0</v>
      </c>
      <c r="AT325" s="60">
        <f t="shared" si="140"/>
        <v>0</v>
      </c>
      <c r="AU325" s="62">
        <f t="shared" si="145"/>
        <v>0</v>
      </c>
      <c r="AV325" s="63">
        <f t="shared" si="146"/>
        <v>0</v>
      </c>
      <c r="AW325" s="63">
        <f t="shared" si="147"/>
        <v>0</v>
      </c>
      <c r="AX325" s="63">
        <f t="shared" si="148"/>
        <v>0</v>
      </c>
      <c r="AY325" s="63">
        <f t="shared" si="149"/>
        <v>0</v>
      </c>
      <c r="AZ325" s="63">
        <f t="shared" si="150"/>
        <v>0</v>
      </c>
      <c r="BA325" s="63">
        <f t="shared" si="151"/>
        <v>0</v>
      </c>
      <c r="BB325" s="64">
        <f t="shared" si="152"/>
        <v>0</v>
      </c>
      <c r="BC325" s="65">
        <f t="shared" si="141"/>
        <v>0</v>
      </c>
      <c r="BD325" s="66" t="e">
        <f>VLOOKUP(#REF!,'[2]NA JDA Product Hierarchy'!$N:$O,2,0)</f>
        <v>#REF!</v>
      </c>
      <c r="BE325" s="15" t="e">
        <f>VLOOKUP(BD325,[3]PARAMETROS!$AB:$AD,3,0)</f>
        <v>#REF!</v>
      </c>
    </row>
    <row r="326" spans="1:57" s="15" customFormat="1" ht="12.75" hidden="1" customHeight="1" x14ac:dyDescent="0.2">
      <c r="A326" s="47" t="str">
        <f t="shared" si="124"/>
        <v>J2RB03WB7X0Pure White</v>
      </c>
      <c r="B326" s="110" t="s">
        <v>106</v>
      </c>
      <c r="C326" s="113">
        <v>44322</v>
      </c>
      <c r="D326" s="113"/>
      <c r="E326" s="50"/>
      <c r="F326" s="106" t="s">
        <v>118</v>
      </c>
      <c r="G326" s="51" t="s">
        <v>63</v>
      </c>
      <c r="H326" s="52" t="s">
        <v>555</v>
      </c>
      <c r="I326" s="53" t="s">
        <v>711</v>
      </c>
      <c r="J326" s="53" t="s">
        <v>712</v>
      </c>
      <c r="K326" s="53" t="s">
        <v>133</v>
      </c>
      <c r="L326" s="53" t="s">
        <v>134</v>
      </c>
      <c r="M326" s="52" t="s">
        <v>713</v>
      </c>
      <c r="N326" s="52" t="s">
        <v>125</v>
      </c>
      <c r="O326" s="54">
        <v>46</v>
      </c>
      <c r="P326" s="52" t="s">
        <v>2011</v>
      </c>
      <c r="Q326" s="55">
        <f>IFERROR(VLOOKUP(O326*$Q$10*$R$10,Sheet1!$A$3:$B$81,2,1),0)</f>
        <v>39000</v>
      </c>
      <c r="R326" s="56">
        <f>IFERROR(VLOOKUP(O326*$Q$11*$R$11,Sheet1!$E$3:$F$195,2),0)</f>
        <v>189</v>
      </c>
      <c r="S326" s="54">
        <f t="shared" si="125"/>
        <v>14.26</v>
      </c>
      <c r="T326" s="114">
        <f t="shared" si="127"/>
        <v>0.31</v>
      </c>
      <c r="U326" s="58"/>
      <c r="V326" s="58"/>
      <c r="W326" s="58"/>
      <c r="X326" s="58"/>
      <c r="Y326" s="58"/>
      <c r="Z326" s="58"/>
      <c r="AA326" s="58"/>
      <c r="AB326" s="58"/>
      <c r="AC326" s="58"/>
      <c r="AD326" s="39">
        <f t="shared" si="126"/>
        <v>0</v>
      </c>
      <c r="AE326" s="59">
        <f t="shared" si="128"/>
        <v>0</v>
      </c>
      <c r="AF326" s="60">
        <f t="shared" si="129"/>
        <v>0</v>
      </c>
      <c r="AG326" s="60">
        <f t="shared" si="130"/>
        <v>0</v>
      </c>
      <c r="AH326" s="60">
        <f t="shared" si="131"/>
        <v>0</v>
      </c>
      <c r="AI326" s="60">
        <f t="shared" si="132"/>
        <v>0</v>
      </c>
      <c r="AJ326" s="60">
        <f t="shared" si="133"/>
        <v>0</v>
      </c>
      <c r="AK326" s="60">
        <f t="shared" si="134"/>
        <v>0</v>
      </c>
      <c r="AL326" s="61">
        <f t="shared" si="142"/>
        <v>0</v>
      </c>
      <c r="AM326" s="43">
        <f t="shared" si="143"/>
        <v>0</v>
      </c>
      <c r="AN326" s="46">
        <f t="shared" si="144"/>
        <v>0</v>
      </c>
      <c r="AO326" s="60">
        <f t="shared" si="135"/>
        <v>0</v>
      </c>
      <c r="AP326" s="60">
        <f t="shared" si="136"/>
        <v>0</v>
      </c>
      <c r="AQ326" s="60">
        <f t="shared" si="137"/>
        <v>0</v>
      </c>
      <c r="AR326" s="60">
        <f t="shared" si="138"/>
        <v>0</v>
      </c>
      <c r="AS326" s="60">
        <f t="shared" si="139"/>
        <v>0</v>
      </c>
      <c r="AT326" s="60">
        <f t="shared" si="140"/>
        <v>0</v>
      </c>
      <c r="AU326" s="62">
        <f t="shared" si="145"/>
        <v>0</v>
      </c>
      <c r="AV326" s="63">
        <f t="shared" si="146"/>
        <v>0</v>
      </c>
      <c r="AW326" s="63">
        <f t="shared" si="147"/>
        <v>0</v>
      </c>
      <c r="AX326" s="63">
        <f t="shared" si="148"/>
        <v>0</v>
      </c>
      <c r="AY326" s="63">
        <f t="shared" si="149"/>
        <v>0</v>
      </c>
      <c r="AZ326" s="63">
        <f t="shared" si="150"/>
        <v>0</v>
      </c>
      <c r="BA326" s="63">
        <f t="shared" si="151"/>
        <v>0</v>
      </c>
      <c r="BB326" s="64">
        <f t="shared" si="152"/>
        <v>0</v>
      </c>
      <c r="BC326" s="65">
        <f t="shared" si="141"/>
        <v>0</v>
      </c>
      <c r="BD326" s="66" t="e">
        <f>VLOOKUP(#REF!,'[2]NA JDA Product Hierarchy'!$N:$O,2,0)</f>
        <v>#REF!</v>
      </c>
      <c r="BE326" s="15" t="e">
        <f>VLOOKUP(BD326,[3]PARAMETROS!$AB:$AD,3,0)</f>
        <v>#REF!</v>
      </c>
    </row>
    <row r="327" spans="1:57" s="15" customFormat="1" ht="12.75" hidden="1" customHeight="1" x14ac:dyDescent="0.2">
      <c r="A327" s="47" t="str">
        <f t="shared" si="124"/>
        <v>J2RB03WB7X0ALOE PALM</v>
      </c>
      <c r="B327" s="112" t="s">
        <v>107</v>
      </c>
      <c r="C327" s="113">
        <v>44322</v>
      </c>
      <c r="D327" s="113"/>
      <c r="E327" s="50"/>
      <c r="F327" s="106" t="s">
        <v>118</v>
      </c>
      <c r="G327" s="51" t="s">
        <v>63</v>
      </c>
      <c r="H327" s="52" t="s">
        <v>555</v>
      </c>
      <c r="I327" s="53" t="s">
        <v>711</v>
      </c>
      <c r="J327" s="53" t="s">
        <v>712</v>
      </c>
      <c r="K327" s="53" t="s">
        <v>236</v>
      </c>
      <c r="L327" s="53" t="s">
        <v>237</v>
      </c>
      <c r="M327" s="52" t="s">
        <v>713</v>
      </c>
      <c r="N327" s="52" t="s">
        <v>125</v>
      </c>
      <c r="O327" s="54">
        <v>46</v>
      </c>
      <c r="P327" s="52" t="s">
        <v>2011</v>
      </c>
      <c r="Q327" s="55">
        <f>IFERROR(VLOOKUP(O327*$Q$10*$R$10,Sheet1!$A$3:$B$81,2,1),0)</f>
        <v>39000</v>
      </c>
      <c r="R327" s="56">
        <f>IFERROR(VLOOKUP(O327*$Q$11*$R$11,Sheet1!$E$3:$F$195,2),0)</f>
        <v>189</v>
      </c>
      <c r="S327" s="54">
        <f t="shared" si="125"/>
        <v>14.26</v>
      </c>
      <c r="T327" s="114">
        <f t="shared" si="127"/>
        <v>0.31</v>
      </c>
      <c r="U327" s="58"/>
      <c r="V327" s="58"/>
      <c r="W327" s="58"/>
      <c r="X327" s="58"/>
      <c r="Y327" s="58"/>
      <c r="Z327" s="58"/>
      <c r="AA327" s="58"/>
      <c r="AB327" s="58"/>
      <c r="AC327" s="58"/>
      <c r="AD327" s="39">
        <f t="shared" si="126"/>
        <v>0</v>
      </c>
      <c r="AE327" s="59">
        <f t="shared" si="128"/>
        <v>0</v>
      </c>
      <c r="AF327" s="60">
        <f t="shared" si="129"/>
        <v>0</v>
      </c>
      <c r="AG327" s="60">
        <f t="shared" si="130"/>
        <v>0</v>
      </c>
      <c r="AH327" s="60">
        <f t="shared" si="131"/>
        <v>0</v>
      </c>
      <c r="AI327" s="60">
        <f t="shared" si="132"/>
        <v>0</v>
      </c>
      <c r="AJ327" s="60">
        <f t="shared" si="133"/>
        <v>0</v>
      </c>
      <c r="AK327" s="60">
        <f t="shared" si="134"/>
        <v>0</v>
      </c>
      <c r="AL327" s="61">
        <f t="shared" si="142"/>
        <v>0</v>
      </c>
      <c r="AM327" s="43">
        <f t="shared" si="143"/>
        <v>0</v>
      </c>
      <c r="AN327" s="46">
        <f t="shared" si="144"/>
        <v>0</v>
      </c>
      <c r="AO327" s="60">
        <f t="shared" si="135"/>
        <v>0</v>
      </c>
      <c r="AP327" s="60">
        <f t="shared" si="136"/>
        <v>0</v>
      </c>
      <c r="AQ327" s="60">
        <f t="shared" si="137"/>
        <v>0</v>
      </c>
      <c r="AR327" s="60">
        <f t="shared" si="138"/>
        <v>0</v>
      </c>
      <c r="AS327" s="60">
        <f t="shared" si="139"/>
        <v>0</v>
      </c>
      <c r="AT327" s="60">
        <f t="shared" si="140"/>
        <v>0</v>
      </c>
      <c r="AU327" s="62">
        <f t="shared" si="145"/>
        <v>0</v>
      </c>
      <c r="AV327" s="63">
        <f t="shared" si="146"/>
        <v>0</v>
      </c>
      <c r="AW327" s="63">
        <f t="shared" si="147"/>
        <v>0</v>
      </c>
      <c r="AX327" s="63">
        <f t="shared" si="148"/>
        <v>0</v>
      </c>
      <c r="AY327" s="63">
        <f t="shared" si="149"/>
        <v>0</v>
      </c>
      <c r="AZ327" s="63">
        <f t="shared" si="150"/>
        <v>0</v>
      </c>
      <c r="BA327" s="63">
        <f t="shared" si="151"/>
        <v>0</v>
      </c>
      <c r="BB327" s="64">
        <f t="shared" si="152"/>
        <v>0</v>
      </c>
      <c r="BC327" s="65">
        <f t="shared" si="141"/>
        <v>0</v>
      </c>
      <c r="BD327" s="66" t="e">
        <f>VLOOKUP(#REF!,'[2]NA JDA Product Hierarchy'!$N:$O,2,0)</f>
        <v>#REF!</v>
      </c>
      <c r="BE327" s="15" t="e">
        <f>VLOOKUP(BD327,[3]PARAMETROS!$AB:$AD,3,0)</f>
        <v>#REF!</v>
      </c>
    </row>
    <row r="328" spans="1:57" s="15" customFormat="1" ht="12.75" hidden="1" customHeight="1" x14ac:dyDescent="0.2">
      <c r="A328" s="47" t="str">
        <f t="shared" si="124"/>
        <v>J2RB03WB7X0BALLET PINK</v>
      </c>
      <c r="B328" s="112" t="s">
        <v>107</v>
      </c>
      <c r="C328" s="113">
        <v>44322</v>
      </c>
      <c r="D328" s="113"/>
      <c r="E328" s="50"/>
      <c r="F328" s="106" t="s">
        <v>118</v>
      </c>
      <c r="G328" s="51" t="s">
        <v>63</v>
      </c>
      <c r="H328" s="52" t="s">
        <v>555</v>
      </c>
      <c r="I328" s="53" t="s">
        <v>711</v>
      </c>
      <c r="J328" s="53" t="s">
        <v>712</v>
      </c>
      <c r="K328" s="53" t="s">
        <v>116</v>
      </c>
      <c r="L328" s="53" t="s">
        <v>117</v>
      </c>
      <c r="M328" s="52" t="s">
        <v>713</v>
      </c>
      <c r="N328" s="52" t="s">
        <v>125</v>
      </c>
      <c r="O328" s="54">
        <v>46</v>
      </c>
      <c r="P328" s="52" t="s">
        <v>2011</v>
      </c>
      <c r="Q328" s="55">
        <f>IFERROR(VLOOKUP(O328*$Q$10*$R$10,Sheet1!$A$3:$B$81,2,1),0)</f>
        <v>39000</v>
      </c>
      <c r="R328" s="56">
        <f>IFERROR(VLOOKUP(O328*$Q$11*$R$11,Sheet1!$E$3:$F$195,2),0)</f>
        <v>189</v>
      </c>
      <c r="S328" s="54">
        <f t="shared" si="125"/>
        <v>14.26</v>
      </c>
      <c r="T328" s="114">
        <f t="shared" si="127"/>
        <v>0.31</v>
      </c>
      <c r="U328" s="58"/>
      <c r="V328" s="58"/>
      <c r="W328" s="58"/>
      <c r="X328" s="58"/>
      <c r="Y328" s="58"/>
      <c r="Z328" s="58"/>
      <c r="AA328" s="58"/>
      <c r="AB328" s="58"/>
      <c r="AC328" s="58"/>
      <c r="AD328" s="39">
        <f t="shared" si="126"/>
        <v>0</v>
      </c>
      <c r="AE328" s="59">
        <f t="shared" si="128"/>
        <v>0</v>
      </c>
      <c r="AF328" s="60">
        <f t="shared" si="129"/>
        <v>0</v>
      </c>
      <c r="AG328" s="60">
        <f t="shared" si="130"/>
        <v>0</v>
      </c>
      <c r="AH328" s="60">
        <f t="shared" si="131"/>
        <v>0</v>
      </c>
      <c r="AI328" s="60">
        <f t="shared" si="132"/>
        <v>0</v>
      </c>
      <c r="AJ328" s="60">
        <f t="shared" si="133"/>
        <v>0</v>
      </c>
      <c r="AK328" s="60">
        <f t="shared" si="134"/>
        <v>0</v>
      </c>
      <c r="AL328" s="61">
        <f t="shared" si="142"/>
        <v>0</v>
      </c>
      <c r="AM328" s="43">
        <f t="shared" si="143"/>
        <v>0</v>
      </c>
      <c r="AN328" s="46">
        <f t="shared" si="144"/>
        <v>0</v>
      </c>
      <c r="AO328" s="60">
        <f t="shared" si="135"/>
        <v>0</v>
      </c>
      <c r="AP328" s="60">
        <f t="shared" si="136"/>
        <v>0</v>
      </c>
      <c r="AQ328" s="60">
        <f t="shared" si="137"/>
        <v>0</v>
      </c>
      <c r="AR328" s="60">
        <f t="shared" si="138"/>
        <v>0</v>
      </c>
      <c r="AS328" s="60">
        <f t="shared" si="139"/>
        <v>0</v>
      </c>
      <c r="AT328" s="60">
        <f t="shared" si="140"/>
        <v>0</v>
      </c>
      <c r="AU328" s="62">
        <f t="shared" si="145"/>
        <v>0</v>
      </c>
      <c r="AV328" s="63">
        <f t="shared" si="146"/>
        <v>0</v>
      </c>
      <c r="AW328" s="63">
        <f t="shared" si="147"/>
        <v>0</v>
      </c>
      <c r="AX328" s="63">
        <f t="shared" si="148"/>
        <v>0</v>
      </c>
      <c r="AY328" s="63">
        <f t="shared" si="149"/>
        <v>0</v>
      </c>
      <c r="AZ328" s="63">
        <f t="shared" si="150"/>
        <v>0</v>
      </c>
      <c r="BA328" s="63">
        <f t="shared" si="151"/>
        <v>0</v>
      </c>
      <c r="BB328" s="64">
        <f t="shared" si="152"/>
        <v>0</v>
      </c>
      <c r="BC328" s="65">
        <f t="shared" si="141"/>
        <v>0</v>
      </c>
      <c r="BD328" s="66" t="e">
        <f>VLOOKUP(#REF!,'[2]NA JDA Product Hierarchy'!$N:$O,2,0)</f>
        <v>#REF!</v>
      </c>
      <c r="BE328" s="15" t="e">
        <f>VLOOKUP(BD328,[3]PARAMETROS!$AB:$AD,3,0)</f>
        <v>#REF!</v>
      </c>
    </row>
    <row r="329" spans="1:57" s="73" customFormat="1" ht="12.75" hidden="1" customHeight="1" x14ac:dyDescent="0.2">
      <c r="A329" s="47" t="str">
        <f t="shared" si="124"/>
        <v>J2RB03WB7X0LIGHT MATCHA</v>
      </c>
      <c r="B329" s="112" t="s">
        <v>107</v>
      </c>
      <c r="C329" s="113">
        <v>44322</v>
      </c>
      <c r="D329" s="113"/>
      <c r="E329" s="68"/>
      <c r="F329" s="106" t="s">
        <v>118</v>
      </c>
      <c r="G329" s="51" t="s">
        <v>63</v>
      </c>
      <c r="H329" s="52" t="s">
        <v>555</v>
      </c>
      <c r="I329" s="53" t="s">
        <v>711</v>
      </c>
      <c r="J329" s="53" t="s">
        <v>712</v>
      </c>
      <c r="K329" s="53" t="s">
        <v>211</v>
      </c>
      <c r="L329" s="53" t="s">
        <v>212</v>
      </c>
      <c r="M329" s="52" t="s">
        <v>713</v>
      </c>
      <c r="N329" s="52" t="s">
        <v>125</v>
      </c>
      <c r="O329" s="54">
        <v>46</v>
      </c>
      <c r="P329" s="52" t="s">
        <v>2011</v>
      </c>
      <c r="Q329" s="55">
        <f>IFERROR(VLOOKUP(O329*$Q$10*$R$10,Sheet1!$A$3:$B$81,2,1),0)</f>
        <v>39000</v>
      </c>
      <c r="R329" s="56">
        <f>IFERROR(VLOOKUP(O329*$Q$11*$R$11,Sheet1!$E$3:$F$195,2),0)</f>
        <v>189</v>
      </c>
      <c r="S329" s="54">
        <f t="shared" si="125"/>
        <v>14.26</v>
      </c>
      <c r="T329" s="114">
        <f t="shared" si="127"/>
        <v>0.31</v>
      </c>
      <c r="U329" s="58"/>
      <c r="V329" s="58"/>
      <c r="W329" s="58"/>
      <c r="X329" s="58"/>
      <c r="Y329" s="58"/>
      <c r="Z329" s="58"/>
      <c r="AA329" s="58"/>
      <c r="AB329" s="58"/>
      <c r="AC329" s="58"/>
      <c r="AD329" s="39">
        <f t="shared" si="126"/>
        <v>0</v>
      </c>
      <c r="AE329" s="59">
        <f t="shared" si="128"/>
        <v>0</v>
      </c>
      <c r="AF329" s="60">
        <f t="shared" si="129"/>
        <v>0</v>
      </c>
      <c r="AG329" s="60">
        <f t="shared" si="130"/>
        <v>0</v>
      </c>
      <c r="AH329" s="60">
        <f t="shared" si="131"/>
        <v>0</v>
      </c>
      <c r="AI329" s="60">
        <f t="shared" si="132"/>
        <v>0</v>
      </c>
      <c r="AJ329" s="60">
        <f t="shared" si="133"/>
        <v>0</v>
      </c>
      <c r="AK329" s="60">
        <f t="shared" si="134"/>
        <v>0</v>
      </c>
      <c r="AL329" s="61">
        <f t="shared" si="142"/>
        <v>0</v>
      </c>
      <c r="AM329" s="43">
        <f t="shared" si="143"/>
        <v>0</v>
      </c>
      <c r="AN329" s="46">
        <f t="shared" si="144"/>
        <v>0</v>
      </c>
      <c r="AO329" s="60">
        <f t="shared" si="135"/>
        <v>0</v>
      </c>
      <c r="AP329" s="60">
        <f t="shared" si="136"/>
        <v>0</v>
      </c>
      <c r="AQ329" s="60">
        <f t="shared" si="137"/>
        <v>0</v>
      </c>
      <c r="AR329" s="60">
        <f t="shared" si="138"/>
        <v>0</v>
      </c>
      <c r="AS329" s="60">
        <f t="shared" si="139"/>
        <v>0</v>
      </c>
      <c r="AT329" s="60">
        <f t="shared" si="140"/>
        <v>0</v>
      </c>
      <c r="AU329" s="62">
        <f t="shared" si="145"/>
        <v>0</v>
      </c>
      <c r="AV329" s="63">
        <f t="shared" si="146"/>
        <v>0</v>
      </c>
      <c r="AW329" s="63">
        <f t="shared" si="147"/>
        <v>0</v>
      </c>
      <c r="AX329" s="63">
        <f t="shared" si="148"/>
        <v>0</v>
      </c>
      <c r="AY329" s="63">
        <f t="shared" si="149"/>
        <v>0</v>
      </c>
      <c r="AZ329" s="63">
        <f t="shared" si="150"/>
        <v>0</v>
      </c>
      <c r="BA329" s="63">
        <f t="shared" si="151"/>
        <v>0</v>
      </c>
      <c r="BB329" s="64">
        <f t="shared" si="152"/>
        <v>0</v>
      </c>
      <c r="BC329" s="65">
        <f t="shared" si="141"/>
        <v>0</v>
      </c>
      <c r="BD329" s="66" t="e">
        <f>VLOOKUP(#REF!,'[2]NA JDA Product Hierarchy'!$N:$O,2,0)</f>
        <v>#REF!</v>
      </c>
      <c r="BE329" s="15" t="s">
        <v>69</v>
      </c>
    </row>
    <row r="330" spans="1:57" s="15" customFormat="1" ht="12.75" hidden="1" customHeight="1" x14ac:dyDescent="0.2">
      <c r="A330" s="47" t="str">
        <f t="shared" si="124"/>
        <v>J2RB03WB7X0LINEN LILAC</v>
      </c>
      <c r="B330" s="112" t="s">
        <v>107</v>
      </c>
      <c r="C330" s="113">
        <v>44322</v>
      </c>
      <c r="D330" s="113"/>
      <c r="E330" s="68"/>
      <c r="F330" s="106" t="s">
        <v>118</v>
      </c>
      <c r="G330" s="51" t="s">
        <v>63</v>
      </c>
      <c r="H330" s="52" t="s">
        <v>555</v>
      </c>
      <c r="I330" s="53" t="s">
        <v>711</v>
      </c>
      <c r="J330" s="53" t="s">
        <v>712</v>
      </c>
      <c r="K330" s="53" t="s">
        <v>355</v>
      </c>
      <c r="L330" s="53" t="s">
        <v>356</v>
      </c>
      <c r="M330" s="52" t="s">
        <v>713</v>
      </c>
      <c r="N330" s="52" t="s">
        <v>125</v>
      </c>
      <c r="O330" s="54">
        <v>46</v>
      </c>
      <c r="P330" s="52" t="s">
        <v>2011</v>
      </c>
      <c r="Q330" s="55">
        <f>IFERROR(VLOOKUP(O330*$Q$10*$R$10,Sheet1!$A$3:$B$81,2,1),0)</f>
        <v>39000</v>
      </c>
      <c r="R330" s="56">
        <f>IFERROR(VLOOKUP(O330*$Q$11*$R$11,Sheet1!$E$3:$F$195,2),0)</f>
        <v>189</v>
      </c>
      <c r="S330" s="54">
        <f t="shared" si="125"/>
        <v>14.26</v>
      </c>
      <c r="T330" s="114">
        <f t="shared" si="127"/>
        <v>0.31</v>
      </c>
      <c r="U330" s="58"/>
      <c r="V330" s="58"/>
      <c r="W330" s="58"/>
      <c r="X330" s="58"/>
      <c r="Y330" s="58"/>
      <c r="Z330" s="58"/>
      <c r="AA330" s="58"/>
      <c r="AB330" s="58"/>
      <c r="AC330" s="58"/>
      <c r="AD330" s="39">
        <f t="shared" si="126"/>
        <v>0</v>
      </c>
      <c r="AE330" s="59">
        <f t="shared" si="128"/>
        <v>0</v>
      </c>
      <c r="AF330" s="60">
        <f t="shared" si="129"/>
        <v>0</v>
      </c>
      <c r="AG330" s="60">
        <f t="shared" si="130"/>
        <v>0</v>
      </c>
      <c r="AH330" s="60">
        <f t="shared" si="131"/>
        <v>0</v>
      </c>
      <c r="AI330" s="60">
        <f t="shared" si="132"/>
        <v>0</v>
      </c>
      <c r="AJ330" s="60">
        <f t="shared" si="133"/>
        <v>0</v>
      </c>
      <c r="AK330" s="60">
        <f t="shared" si="134"/>
        <v>0</v>
      </c>
      <c r="AL330" s="61">
        <f t="shared" si="142"/>
        <v>0</v>
      </c>
      <c r="AM330" s="43">
        <f t="shared" si="143"/>
        <v>0</v>
      </c>
      <c r="AN330" s="46">
        <f t="shared" si="144"/>
        <v>0</v>
      </c>
      <c r="AO330" s="60">
        <f t="shared" si="135"/>
        <v>0</v>
      </c>
      <c r="AP330" s="60">
        <f t="shared" si="136"/>
        <v>0</v>
      </c>
      <c r="AQ330" s="60">
        <f t="shared" si="137"/>
        <v>0</v>
      </c>
      <c r="AR330" s="60">
        <f t="shared" si="138"/>
        <v>0</v>
      </c>
      <c r="AS330" s="60">
        <f t="shared" si="139"/>
        <v>0</v>
      </c>
      <c r="AT330" s="60">
        <f t="shared" si="140"/>
        <v>0</v>
      </c>
      <c r="AU330" s="62">
        <f t="shared" si="145"/>
        <v>0</v>
      </c>
      <c r="AV330" s="63">
        <f t="shared" si="146"/>
        <v>0</v>
      </c>
      <c r="AW330" s="63">
        <f t="shared" si="147"/>
        <v>0</v>
      </c>
      <c r="AX330" s="63">
        <f t="shared" si="148"/>
        <v>0</v>
      </c>
      <c r="AY330" s="63">
        <f t="shared" si="149"/>
        <v>0</v>
      </c>
      <c r="AZ330" s="63">
        <f t="shared" si="150"/>
        <v>0</v>
      </c>
      <c r="BA330" s="63">
        <f t="shared" si="151"/>
        <v>0</v>
      </c>
      <c r="BB330" s="64">
        <f t="shared" si="152"/>
        <v>0</v>
      </c>
      <c r="BC330" s="65">
        <f t="shared" si="141"/>
        <v>0</v>
      </c>
      <c r="BD330" s="66" t="e">
        <f>VLOOKUP(#REF!,'[2]NA JDA Product Hierarchy'!$N:$O,2,0)</f>
        <v>#REF!</v>
      </c>
      <c r="BE330" s="15" t="s">
        <v>69</v>
      </c>
    </row>
    <row r="331" spans="1:57" s="15" customFormat="1" ht="12.75" hidden="1" customHeight="1" x14ac:dyDescent="0.2">
      <c r="A331" s="47" t="str">
        <f t="shared" si="124"/>
        <v>J2RB03WB7X0MOCCASIN</v>
      </c>
      <c r="B331" s="112" t="s">
        <v>107</v>
      </c>
      <c r="C331" s="113">
        <v>44322</v>
      </c>
      <c r="D331" s="113"/>
      <c r="E331" s="68"/>
      <c r="F331" s="106" t="s">
        <v>118</v>
      </c>
      <c r="G331" s="51" t="s">
        <v>63</v>
      </c>
      <c r="H331" s="52" t="s">
        <v>555</v>
      </c>
      <c r="I331" s="53" t="s">
        <v>711</v>
      </c>
      <c r="J331" s="53" t="s">
        <v>712</v>
      </c>
      <c r="K331" s="53" t="s">
        <v>370</v>
      </c>
      <c r="L331" s="53" t="s">
        <v>371</v>
      </c>
      <c r="M331" s="52" t="s">
        <v>713</v>
      </c>
      <c r="N331" s="52" t="s">
        <v>125</v>
      </c>
      <c r="O331" s="54">
        <v>46</v>
      </c>
      <c r="P331" s="52" t="s">
        <v>2011</v>
      </c>
      <c r="Q331" s="55">
        <f>IFERROR(VLOOKUP(O331*$Q$10*$R$10,Sheet1!$A$3:$B$81,2,1),0)</f>
        <v>39000</v>
      </c>
      <c r="R331" s="56">
        <f>IFERROR(VLOOKUP(O331*$Q$11*$R$11,Sheet1!$E$3:$F$195,2),0)</f>
        <v>189</v>
      </c>
      <c r="S331" s="54">
        <f t="shared" si="125"/>
        <v>14.26</v>
      </c>
      <c r="T331" s="114">
        <f t="shared" si="127"/>
        <v>0.31</v>
      </c>
      <c r="U331" s="58"/>
      <c r="V331" s="58"/>
      <c r="W331" s="58"/>
      <c r="X331" s="58"/>
      <c r="Y331" s="58"/>
      <c r="Z331" s="58"/>
      <c r="AA331" s="58"/>
      <c r="AB331" s="58"/>
      <c r="AC331" s="58"/>
      <c r="AD331" s="39">
        <f t="shared" si="126"/>
        <v>0</v>
      </c>
      <c r="AE331" s="59">
        <f t="shared" si="128"/>
        <v>0</v>
      </c>
      <c r="AF331" s="60">
        <f t="shared" si="129"/>
        <v>0</v>
      </c>
      <c r="AG331" s="60">
        <f t="shared" si="130"/>
        <v>0</v>
      </c>
      <c r="AH331" s="60">
        <f t="shared" si="131"/>
        <v>0</v>
      </c>
      <c r="AI331" s="60">
        <f t="shared" si="132"/>
        <v>0</v>
      </c>
      <c r="AJ331" s="60">
        <f t="shared" si="133"/>
        <v>0</v>
      </c>
      <c r="AK331" s="60">
        <f t="shared" si="134"/>
        <v>0</v>
      </c>
      <c r="AL331" s="61">
        <f t="shared" si="142"/>
        <v>0</v>
      </c>
      <c r="AM331" s="43">
        <f t="shared" si="143"/>
        <v>0</v>
      </c>
      <c r="AN331" s="46">
        <f t="shared" si="144"/>
        <v>0</v>
      </c>
      <c r="AO331" s="60">
        <f t="shared" si="135"/>
        <v>0</v>
      </c>
      <c r="AP331" s="60">
        <f t="shared" si="136"/>
        <v>0</v>
      </c>
      <c r="AQ331" s="60">
        <f t="shared" si="137"/>
        <v>0</v>
      </c>
      <c r="AR331" s="60">
        <f t="shared" si="138"/>
        <v>0</v>
      </c>
      <c r="AS331" s="60">
        <f t="shared" si="139"/>
        <v>0</v>
      </c>
      <c r="AT331" s="60">
        <f t="shared" si="140"/>
        <v>0</v>
      </c>
      <c r="AU331" s="62">
        <f t="shared" si="145"/>
        <v>0</v>
      </c>
      <c r="AV331" s="63">
        <f t="shared" si="146"/>
        <v>0</v>
      </c>
      <c r="AW331" s="63">
        <f t="shared" si="147"/>
        <v>0</v>
      </c>
      <c r="AX331" s="63">
        <f t="shared" si="148"/>
        <v>0</v>
      </c>
      <c r="AY331" s="63">
        <f t="shared" si="149"/>
        <v>0</v>
      </c>
      <c r="AZ331" s="63">
        <f t="shared" si="150"/>
        <v>0</v>
      </c>
      <c r="BA331" s="63">
        <f t="shared" si="151"/>
        <v>0</v>
      </c>
      <c r="BB331" s="64">
        <f t="shared" si="152"/>
        <v>0</v>
      </c>
      <c r="BC331" s="65">
        <f t="shared" si="141"/>
        <v>0</v>
      </c>
      <c r="BD331" s="66" t="e">
        <f>VLOOKUP(#REF!,'[2]NA JDA Product Hierarchy'!$N:$O,2,0)</f>
        <v>#REF!</v>
      </c>
      <c r="BE331" s="15" t="s">
        <v>69</v>
      </c>
    </row>
    <row r="332" spans="1:57" s="15" customFormat="1" ht="12.75" hidden="1" customHeight="1" x14ac:dyDescent="0.2">
      <c r="A332" s="47" t="str">
        <f t="shared" si="124"/>
        <v>J2RB04D4DN2BIG INDIGO STRIPES</v>
      </c>
      <c r="B332" s="110" t="s">
        <v>106</v>
      </c>
      <c r="C332" s="113">
        <v>44322</v>
      </c>
      <c r="D332" s="113"/>
      <c r="E332" s="50"/>
      <c r="F332" s="106" t="s">
        <v>208</v>
      </c>
      <c r="G332" s="51" t="s">
        <v>63</v>
      </c>
      <c r="H332" s="52" t="s">
        <v>714</v>
      </c>
      <c r="I332" s="53" t="s">
        <v>715</v>
      </c>
      <c r="J332" s="53" t="s">
        <v>716</v>
      </c>
      <c r="K332" s="53" t="s">
        <v>717</v>
      </c>
      <c r="L332" s="53" t="s">
        <v>718</v>
      </c>
      <c r="M332" s="52" t="s">
        <v>719</v>
      </c>
      <c r="N332" s="52" t="s">
        <v>510</v>
      </c>
      <c r="O332" s="54">
        <v>49</v>
      </c>
      <c r="P332" s="52" t="s">
        <v>2011</v>
      </c>
      <c r="Q332" s="55">
        <f>IFERROR(VLOOKUP(O332*$Q$10*$R$10,Sheet1!$A$3:$B$81,2,1),0)</f>
        <v>39000</v>
      </c>
      <c r="R332" s="56">
        <f>IFERROR(VLOOKUP(O332*$Q$11*$R$11,Sheet1!$E$3:$F$195,2),0)</f>
        <v>199</v>
      </c>
      <c r="S332" s="54">
        <f t="shared" si="125"/>
        <v>15.19</v>
      </c>
      <c r="T332" s="114">
        <f t="shared" si="127"/>
        <v>0.31</v>
      </c>
      <c r="U332" s="58"/>
      <c r="V332" s="58"/>
      <c r="W332" s="58"/>
      <c r="X332" s="58"/>
      <c r="Y332" s="58"/>
      <c r="Z332" s="58"/>
      <c r="AA332" s="58"/>
      <c r="AB332" s="58"/>
      <c r="AC332" s="58"/>
      <c r="AD332" s="39">
        <f t="shared" si="126"/>
        <v>0</v>
      </c>
      <c r="AE332" s="59">
        <f t="shared" si="128"/>
        <v>0</v>
      </c>
      <c r="AF332" s="60">
        <f t="shared" si="129"/>
        <v>0</v>
      </c>
      <c r="AG332" s="60">
        <f t="shared" si="130"/>
        <v>0</v>
      </c>
      <c r="AH332" s="60">
        <f t="shared" si="131"/>
        <v>0</v>
      </c>
      <c r="AI332" s="60">
        <f t="shared" si="132"/>
        <v>0</v>
      </c>
      <c r="AJ332" s="60">
        <f t="shared" si="133"/>
        <v>0</v>
      </c>
      <c r="AK332" s="60">
        <f t="shared" si="134"/>
        <v>0</v>
      </c>
      <c r="AL332" s="61">
        <f t="shared" si="142"/>
        <v>0</v>
      </c>
      <c r="AM332" s="43">
        <f t="shared" si="143"/>
        <v>0</v>
      </c>
      <c r="AN332" s="46">
        <f t="shared" si="144"/>
        <v>0</v>
      </c>
      <c r="AO332" s="60">
        <f t="shared" si="135"/>
        <v>0</v>
      </c>
      <c r="AP332" s="60">
        <f t="shared" si="136"/>
        <v>0</v>
      </c>
      <c r="AQ332" s="60">
        <f t="shared" si="137"/>
        <v>0</v>
      </c>
      <c r="AR332" s="60">
        <f t="shared" si="138"/>
        <v>0</v>
      </c>
      <c r="AS332" s="60">
        <f t="shared" si="139"/>
        <v>0</v>
      </c>
      <c r="AT332" s="60">
        <f t="shared" si="140"/>
        <v>0</v>
      </c>
      <c r="AU332" s="62">
        <f t="shared" si="145"/>
        <v>0</v>
      </c>
      <c r="AV332" s="63">
        <f t="shared" si="146"/>
        <v>0</v>
      </c>
      <c r="AW332" s="63">
        <f t="shared" si="147"/>
        <v>0</v>
      </c>
      <c r="AX332" s="63">
        <f t="shared" si="148"/>
        <v>0</v>
      </c>
      <c r="AY332" s="63">
        <f t="shared" si="149"/>
        <v>0</v>
      </c>
      <c r="AZ332" s="63">
        <f t="shared" si="150"/>
        <v>0</v>
      </c>
      <c r="BA332" s="63">
        <f t="shared" si="151"/>
        <v>0</v>
      </c>
      <c r="BB332" s="64">
        <f t="shared" si="152"/>
        <v>0</v>
      </c>
      <c r="BC332" s="65">
        <f t="shared" si="141"/>
        <v>0</v>
      </c>
      <c r="BD332" s="66" t="e">
        <f>VLOOKUP(#REF!,'[2]NA JDA Product Hierarchy'!$N:$O,2,0)</f>
        <v>#REF!</v>
      </c>
      <c r="BE332" s="15" t="s">
        <v>69</v>
      </c>
    </row>
    <row r="333" spans="1:57" s="15" customFormat="1" ht="12.75" hidden="1" customHeight="1" x14ac:dyDescent="0.2">
      <c r="A333" s="47" t="str">
        <f t="shared" si="124"/>
        <v>J2RB07WEBE0Jet Black A996</v>
      </c>
      <c r="B333" s="110" t="s">
        <v>106</v>
      </c>
      <c r="C333" s="113">
        <v>44322</v>
      </c>
      <c r="D333" s="113"/>
      <c r="E333" s="68"/>
      <c r="F333" s="106" t="s">
        <v>118</v>
      </c>
      <c r="G333" s="51" t="s">
        <v>63</v>
      </c>
      <c r="H333" s="52" t="s">
        <v>555</v>
      </c>
      <c r="I333" s="53" t="s">
        <v>720</v>
      </c>
      <c r="J333" s="53" t="s">
        <v>721</v>
      </c>
      <c r="K333" s="53" t="s">
        <v>92</v>
      </c>
      <c r="L333" s="53" t="s">
        <v>93</v>
      </c>
      <c r="M333" s="52" t="s">
        <v>722</v>
      </c>
      <c r="N333" s="52" t="s">
        <v>91</v>
      </c>
      <c r="O333" s="54">
        <v>32</v>
      </c>
      <c r="P333" s="52" t="s">
        <v>2011</v>
      </c>
      <c r="Q333" s="55">
        <f>IFERROR(VLOOKUP(O333*$Q$10*$R$10,Sheet1!$A$3:$B$81,2,1),0)</f>
        <v>29000</v>
      </c>
      <c r="R333" s="56">
        <f>IFERROR(VLOOKUP(O333*$Q$11*$R$11,Sheet1!$E$3:$F$195,2),0)</f>
        <v>129</v>
      </c>
      <c r="S333" s="54">
        <f t="shared" si="125"/>
        <v>9.92</v>
      </c>
      <c r="T333" s="114">
        <f t="shared" si="127"/>
        <v>0.31</v>
      </c>
      <c r="U333" s="58"/>
      <c r="V333" s="58"/>
      <c r="W333" s="58"/>
      <c r="X333" s="58"/>
      <c r="Y333" s="58"/>
      <c r="Z333" s="58"/>
      <c r="AA333" s="58"/>
      <c r="AB333" s="58"/>
      <c r="AC333" s="58"/>
      <c r="AD333" s="39">
        <f t="shared" si="126"/>
        <v>0</v>
      </c>
      <c r="AE333" s="59">
        <f t="shared" si="128"/>
        <v>0</v>
      </c>
      <c r="AF333" s="60">
        <f t="shared" si="129"/>
        <v>0</v>
      </c>
      <c r="AG333" s="60">
        <f t="shared" si="130"/>
        <v>0</v>
      </c>
      <c r="AH333" s="60">
        <f t="shared" si="131"/>
        <v>0</v>
      </c>
      <c r="AI333" s="60">
        <f t="shared" si="132"/>
        <v>0</v>
      </c>
      <c r="AJ333" s="60">
        <f t="shared" si="133"/>
        <v>0</v>
      </c>
      <c r="AK333" s="60">
        <f t="shared" si="134"/>
        <v>0</v>
      </c>
      <c r="AL333" s="61">
        <f t="shared" si="142"/>
        <v>0</v>
      </c>
      <c r="AM333" s="43">
        <f t="shared" si="143"/>
        <v>0</v>
      </c>
      <c r="AN333" s="46">
        <f t="shared" si="144"/>
        <v>0</v>
      </c>
      <c r="AO333" s="60">
        <f t="shared" si="135"/>
        <v>0</v>
      </c>
      <c r="AP333" s="60">
        <f t="shared" si="136"/>
        <v>0</v>
      </c>
      <c r="AQ333" s="60">
        <f t="shared" si="137"/>
        <v>0</v>
      </c>
      <c r="AR333" s="60">
        <f t="shared" si="138"/>
        <v>0</v>
      </c>
      <c r="AS333" s="60">
        <f t="shared" si="139"/>
        <v>0</v>
      </c>
      <c r="AT333" s="60">
        <f t="shared" si="140"/>
        <v>0</v>
      </c>
      <c r="AU333" s="62">
        <f t="shared" si="145"/>
        <v>0</v>
      </c>
      <c r="AV333" s="63">
        <f t="shared" si="146"/>
        <v>0</v>
      </c>
      <c r="AW333" s="63">
        <f t="shared" si="147"/>
        <v>0</v>
      </c>
      <c r="AX333" s="63">
        <f t="shared" si="148"/>
        <v>0</v>
      </c>
      <c r="AY333" s="63">
        <f t="shared" si="149"/>
        <v>0</v>
      </c>
      <c r="AZ333" s="63">
        <f t="shared" si="150"/>
        <v>0</v>
      </c>
      <c r="BA333" s="63">
        <f t="shared" si="151"/>
        <v>0</v>
      </c>
      <c r="BB333" s="64">
        <f t="shared" si="152"/>
        <v>0</v>
      </c>
      <c r="BC333" s="65">
        <f t="shared" si="141"/>
        <v>0</v>
      </c>
      <c r="BD333" s="66" t="e">
        <f>VLOOKUP(#REF!,'[2]NA JDA Product Hierarchy'!$N:$O,2,0)</f>
        <v>#REF!</v>
      </c>
      <c r="BE333" s="15" t="s">
        <v>69</v>
      </c>
    </row>
    <row r="334" spans="1:57" s="15" customFormat="1" ht="12.75" hidden="1" customHeight="1" x14ac:dyDescent="0.2">
      <c r="A334" s="47" t="str">
        <f t="shared" si="124"/>
        <v>J2RB08WEEL0ORCHIDEA</v>
      </c>
      <c r="B334" s="110" t="s">
        <v>106</v>
      </c>
      <c r="C334" s="113">
        <v>44322</v>
      </c>
      <c r="D334" s="113"/>
      <c r="E334" s="50"/>
      <c r="F334" s="106" t="s">
        <v>118</v>
      </c>
      <c r="G334" s="51" t="s">
        <v>63</v>
      </c>
      <c r="H334" s="52" t="s">
        <v>555</v>
      </c>
      <c r="I334" s="53" t="s">
        <v>723</v>
      </c>
      <c r="J334" s="53" t="s">
        <v>724</v>
      </c>
      <c r="K334" s="53" t="s">
        <v>725</v>
      </c>
      <c r="L334" s="53" t="s">
        <v>726</v>
      </c>
      <c r="M334" s="52" t="s">
        <v>727</v>
      </c>
      <c r="N334" s="52" t="s">
        <v>91</v>
      </c>
      <c r="O334" s="54">
        <v>49</v>
      </c>
      <c r="P334" s="52" t="s">
        <v>2011</v>
      </c>
      <c r="Q334" s="55">
        <f>IFERROR(VLOOKUP(O334*$Q$10*$R$10,Sheet1!$A$3:$B$81,2,1),0)</f>
        <v>39000</v>
      </c>
      <c r="R334" s="56">
        <f>IFERROR(VLOOKUP(O334*$Q$11*$R$11,Sheet1!$E$3:$F$195,2),0)</f>
        <v>199</v>
      </c>
      <c r="S334" s="54">
        <f t="shared" si="125"/>
        <v>15.19</v>
      </c>
      <c r="T334" s="114">
        <f t="shared" si="127"/>
        <v>0.31</v>
      </c>
      <c r="U334" s="58"/>
      <c r="V334" s="58"/>
      <c r="W334" s="58"/>
      <c r="X334" s="58"/>
      <c r="Y334" s="58"/>
      <c r="Z334" s="58"/>
      <c r="AA334" s="58"/>
      <c r="AB334" s="58"/>
      <c r="AC334" s="58"/>
      <c r="AD334" s="39">
        <f t="shared" si="126"/>
        <v>0</v>
      </c>
      <c r="AE334" s="59">
        <f t="shared" si="128"/>
        <v>0</v>
      </c>
      <c r="AF334" s="60">
        <f t="shared" si="129"/>
        <v>0</v>
      </c>
      <c r="AG334" s="60">
        <f t="shared" si="130"/>
        <v>0</v>
      </c>
      <c r="AH334" s="60">
        <f t="shared" si="131"/>
        <v>0</v>
      </c>
      <c r="AI334" s="60">
        <f t="shared" si="132"/>
        <v>0</v>
      </c>
      <c r="AJ334" s="60">
        <f t="shared" si="133"/>
        <v>0</v>
      </c>
      <c r="AK334" s="60">
        <f t="shared" si="134"/>
        <v>0</v>
      </c>
      <c r="AL334" s="61">
        <f t="shared" si="142"/>
        <v>0</v>
      </c>
      <c r="AM334" s="43">
        <f t="shared" si="143"/>
        <v>0</v>
      </c>
      <c r="AN334" s="46">
        <f t="shared" si="144"/>
        <v>0</v>
      </c>
      <c r="AO334" s="60">
        <f t="shared" si="135"/>
        <v>0</v>
      </c>
      <c r="AP334" s="60">
        <f t="shared" si="136"/>
        <v>0</v>
      </c>
      <c r="AQ334" s="60">
        <f t="shared" si="137"/>
        <v>0</v>
      </c>
      <c r="AR334" s="60">
        <f t="shared" si="138"/>
        <v>0</v>
      </c>
      <c r="AS334" s="60">
        <f t="shared" si="139"/>
        <v>0</v>
      </c>
      <c r="AT334" s="60">
        <f t="shared" si="140"/>
        <v>0</v>
      </c>
      <c r="AU334" s="62">
        <f t="shared" si="145"/>
        <v>0</v>
      </c>
      <c r="AV334" s="63">
        <f t="shared" si="146"/>
        <v>0</v>
      </c>
      <c r="AW334" s="63">
        <f t="shared" si="147"/>
        <v>0</v>
      </c>
      <c r="AX334" s="63">
        <f t="shared" si="148"/>
        <v>0</v>
      </c>
      <c r="AY334" s="63">
        <f t="shared" si="149"/>
        <v>0</v>
      </c>
      <c r="AZ334" s="63">
        <f t="shared" si="150"/>
        <v>0</v>
      </c>
      <c r="BA334" s="63">
        <f t="shared" si="151"/>
        <v>0</v>
      </c>
      <c r="BB334" s="64">
        <f t="shared" si="152"/>
        <v>0</v>
      </c>
      <c r="BC334" s="65">
        <f t="shared" si="141"/>
        <v>0</v>
      </c>
      <c r="BD334" s="66" t="e">
        <f>VLOOKUP(#REF!,'[2]NA JDA Product Hierarchy'!$N:$O,2,0)</f>
        <v>#REF!</v>
      </c>
      <c r="BE334" s="15" t="e">
        <f>VLOOKUP(BD334,[3]PARAMETROS!$AB:$AD,3,0)</f>
        <v>#REF!</v>
      </c>
    </row>
    <row r="335" spans="1:57" s="15" customFormat="1" ht="12.75" hidden="1" customHeight="1" x14ac:dyDescent="0.2">
      <c r="A335" s="47" t="str">
        <f t="shared" si="124"/>
        <v>J2RB09WEEK0Pure White</v>
      </c>
      <c r="B335" s="110" t="s">
        <v>106</v>
      </c>
      <c r="C335" s="113">
        <v>44322</v>
      </c>
      <c r="D335" s="113"/>
      <c r="E335" s="50"/>
      <c r="F335" s="106" t="s">
        <v>118</v>
      </c>
      <c r="G335" s="51" t="s">
        <v>63</v>
      </c>
      <c r="H335" s="52" t="s">
        <v>555</v>
      </c>
      <c r="I335" s="53" t="s">
        <v>728</v>
      </c>
      <c r="J335" s="53" t="s">
        <v>729</v>
      </c>
      <c r="K335" s="53" t="s">
        <v>133</v>
      </c>
      <c r="L335" s="53" t="s">
        <v>134</v>
      </c>
      <c r="M335" s="52" t="s">
        <v>730</v>
      </c>
      <c r="N335" s="52" t="s">
        <v>91</v>
      </c>
      <c r="O335" s="54">
        <v>49</v>
      </c>
      <c r="P335" s="52" t="s">
        <v>45</v>
      </c>
      <c r="Q335" s="55">
        <f>IFERROR(VLOOKUP(O335*$Q$10*$R$10,Sheet1!$A$3:$B$81,2,1),0)</f>
        <v>39000</v>
      </c>
      <c r="R335" s="56">
        <f>IFERROR(VLOOKUP(O335*$Q$11*$R$11,Sheet1!$E$3:$F$195,2),0)</f>
        <v>199</v>
      </c>
      <c r="S335" s="54">
        <f t="shared" si="125"/>
        <v>15.19</v>
      </c>
      <c r="T335" s="114">
        <f t="shared" si="127"/>
        <v>0.31</v>
      </c>
      <c r="U335" s="58"/>
      <c r="V335" s="58"/>
      <c r="W335" s="58"/>
      <c r="X335" s="58"/>
      <c r="Y335" s="58"/>
      <c r="Z335" s="58"/>
      <c r="AA335" s="58"/>
      <c r="AB335" s="58"/>
      <c r="AC335" s="58"/>
      <c r="AD335" s="39">
        <f t="shared" si="126"/>
        <v>0</v>
      </c>
      <c r="AE335" s="59">
        <f t="shared" si="128"/>
        <v>0</v>
      </c>
      <c r="AF335" s="60">
        <f t="shared" si="129"/>
        <v>0</v>
      </c>
      <c r="AG335" s="60">
        <f t="shared" si="130"/>
        <v>0</v>
      </c>
      <c r="AH335" s="60">
        <f t="shared" si="131"/>
        <v>0</v>
      </c>
      <c r="AI335" s="60">
        <f t="shared" si="132"/>
        <v>0</v>
      </c>
      <c r="AJ335" s="60">
        <f t="shared" si="133"/>
        <v>0</v>
      </c>
      <c r="AK335" s="60">
        <f t="shared" si="134"/>
        <v>0</v>
      </c>
      <c r="AL335" s="61">
        <f t="shared" si="142"/>
        <v>0</v>
      </c>
      <c r="AM335" s="43">
        <f t="shared" si="143"/>
        <v>0</v>
      </c>
      <c r="AN335" s="46">
        <f t="shared" si="144"/>
        <v>0</v>
      </c>
      <c r="AO335" s="60">
        <f t="shared" si="135"/>
        <v>0</v>
      </c>
      <c r="AP335" s="60">
        <f t="shared" si="136"/>
        <v>0</v>
      </c>
      <c r="AQ335" s="60">
        <f t="shared" si="137"/>
        <v>0</v>
      </c>
      <c r="AR335" s="60">
        <f t="shared" si="138"/>
        <v>0</v>
      </c>
      <c r="AS335" s="60">
        <f t="shared" si="139"/>
        <v>0</v>
      </c>
      <c r="AT335" s="60">
        <f t="shared" si="140"/>
        <v>0</v>
      </c>
      <c r="AU335" s="62">
        <f t="shared" si="145"/>
        <v>0</v>
      </c>
      <c r="AV335" s="63">
        <f t="shared" si="146"/>
        <v>0</v>
      </c>
      <c r="AW335" s="63">
        <f t="shared" si="147"/>
        <v>0</v>
      </c>
      <c r="AX335" s="63">
        <f t="shared" si="148"/>
        <v>0</v>
      </c>
      <c r="AY335" s="63">
        <f t="shared" si="149"/>
        <v>0</v>
      </c>
      <c r="AZ335" s="63">
        <f t="shared" si="150"/>
        <v>0</v>
      </c>
      <c r="BA335" s="63">
        <f t="shared" si="151"/>
        <v>0</v>
      </c>
      <c r="BB335" s="64">
        <f t="shared" si="152"/>
        <v>0</v>
      </c>
      <c r="BC335" s="65">
        <f t="shared" si="141"/>
        <v>0</v>
      </c>
      <c r="BD335" s="66" t="e">
        <f>VLOOKUP(#REF!,'[2]NA JDA Product Hierarchy'!$N:$O,2,0)</f>
        <v>#REF!</v>
      </c>
      <c r="BE335" s="15" t="s">
        <v>69</v>
      </c>
    </row>
    <row r="336" spans="1:57" s="15" customFormat="1" ht="12.75" hidden="1" customHeight="1" x14ac:dyDescent="0.2">
      <c r="A336" s="47" t="str">
        <f t="shared" si="124"/>
        <v>J2RB09WEEK0SILK BLUE</v>
      </c>
      <c r="B336" s="110" t="s">
        <v>106</v>
      </c>
      <c r="C336" s="113">
        <v>44322</v>
      </c>
      <c r="D336" s="113"/>
      <c r="E336" s="68"/>
      <c r="F336" s="106" t="s">
        <v>118</v>
      </c>
      <c r="G336" s="51" t="s">
        <v>63</v>
      </c>
      <c r="H336" s="52" t="s">
        <v>555</v>
      </c>
      <c r="I336" s="53" t="s">
        <v>728</v>
      </c>
      <c r="J336" s="53" t="s">
        <v>729</v>
      </c>
      <c r="K336" s="53" t="s">
        <v>164</v>
      </c>
      <c r="L336" s="53" t="s">
        <v>165</v>
      </c>
      <c r="M336" s="52" t="s">
        <v>730</v>
      </c>
      <c r="N336" s="52" t="s">
        <v>91</v>
      </c>
      <c r="O336" s="54">
        <v>49</v>
      </c>
      <c r="P336" s="52" t="s">
        <v>45</v>
      </c>
      <c r="Q336" s="55">
        <f>IFERROR(VLOOKUP(O336*$Q$10*$R$10,Sheet1!$A$3:$B$81,2,1),0)</f>
        <v>39000</v>
      </c>
      <c r="R336" s="56">
        <f>IFERROR(VLOOKUP(O336*$Q$11*$R$11,Sheet1!$E$3:$F$195,2),0)</f>
        <v>199</v>
      </c>
      <c r="S336" s="54">
        <f t="shared" si="125"/>
        <v>15.19</v>
      </c>
      <c r="T336" s="114">
        <f t="shared" si="127"/>
        <v>0.31</v>
      </c>
      <c r="U336" s="58"/>
      <c r="V336" s="58"/>
      <c r="W336" s="58"/>
      <c r="X336" s="58"/>
      <c r="Y336" s="58"/>
      <c r="Z336" s="58"/>
      <c r="AA336" s="58"/>
      <c r="AB336" s="58"/>
      <c r="AC336" s="58"/>
      <c r="AD336" s="39">
        <f t="shared" si="126"/>
        <v>0</v>
      </c>
      <c r="AE336" s="59">
        <f t="shared" si="128"/>
        <v>0</v>
      </c>
      <c r="AF336" s="60">
        <f t="shared" si="129"/>
        <v>0</v>
      </c>
      <c r="AG336" s="60">
        <f t="shared" si="130"/>
        <v>0</v>
      </c>
      <c r="AH336" s="60">
        <f t="shared" si="131"/>
        <v>0</v>
      </c>
      <c r="AI336" s="60">
        <f t="shared" si="132"/>
        <v>0</v>
      </c>
      <c r="AJ336" s="60">
        <f t="shared" si="133"/>
        <v>0</v>
      </c>
      <c r="AK336" s="60">
        <f t="shared" si="134"/>
        <v>0</v>
      </c>
      <c r="AL336" s="61">
        <f t="shared" si="142"/>
        <v>0</v>
      </c>
      <c r="AM336" s="43">
        <f t="shared" si="143"/>
        <v>0</v>
      </c>
      <c r="AN336" s="46">
        <f t="shared" si="144"/>
        <v>0</v>
      </c>
      <c r="AO336" s="60">
        <f t="shared" si="135"/>
        <v>0</v>
      </c>
      <c r="AP336" s="60">
        <f t="shared" si="136"/>
        <v>0</v>
      </c>
      <c r="AQ336" s="60">
        <f t="shared" si="137"/>
        <v>0</v>
      </c>
      <c r="AR336" s="60">
        <f t="shared" si="138"/>
        <v>0</v>
      </c>
      <c r="AS336" s="60">
        <f t="shared" si="139"/>
        <v>0</v>
      </c>
      <c r="AT336" s="60">
        <f t="shared" si="140"/>
        <v>0</v>
      </c>
      <c r="AU336" s="62">
        <f t="shared" si="145"/>
        <v>0</v>
      </c>
      <c r="AV336" s="63">
        <f t="shared" si="146"/>
        <v>0</v>
      </c>
      <c r="AW336" s="63">
        <f t="shared" si="147"/>
        <v>0</v>
      </c>
      <c r="AX336" s="63">
        <f t="shared" si="148"/>
        <v>0</v>
      </c>
      <c r="AY336" s="63">
        <f t="shared" si="149"/>
        <v>0</v>
      </c>
      <c r="AZ336" s="63">
        <f t="shared" si="150"/>
        <v>0</v>
      </c>
      <c r="BA336" s="63">
        <f t="shared" si="151"/>
        <v>0</v>
      </c>
      <c r="BB336" s="64">
        <f t="shared" si="152"/>
        <v>0</v>
      </c>
      <c r="BC336" s="65">
        <f t="shared" si="141"/>
        <v>0</v>
      </c>
      <c r="BD336" s="66" t="e">
        <f>VLOOKUP(#REF!,'[2]NA JDA Product Hierarchy'!$N:$O,2,0)</f>
        <v>#REF!</v>
      </c>
      <c r="BE336" s="15" t="s">
        <v>69</v>
      </c>
    </row>
    <row r="337" spans="1:57" s="15" customFormat="1" ht="12.75" hidden="1" customHeight="1" x14ac:dyDescent="0.2">
      <c r="A337" s="47" t="str">
        <f t="shared" si="124"/>
        <v>J2RB10MC049ALLOVER BRUSHED POP WHITE COMBO</v>
      </c>
      <c r="B337" s="112" t="s">
        <v>107</v>
      </c>
      <c r="C337" s="113">
        <v>44322</v>
      </c>
      <c r="D337" s="113"/>
      <c r="E337" s="68"/>
      <c r="F337" s="106" t="s">
        <v>90</v>
      </c>
      <c r="G337" s="51" t="s">
        <v>63</v>
      </c>
      <c r="H337" s="52" t="s">
        <v>568</v>
      </c>
      <c r="I337" s="53" t="s">
        <v>731</v>
      </c>
      <c r="J337" s="53" t="s">
        <v>562</v>
      </c>
      <c r="K337" s="53" t="s">
        <v>732</v>
      </c>
      <c r="L337" s="53" t="s">
        <v>733</v>
      </c>
      <c r="M337" s="52" t="s">
        <v>734</v>
      </c>
      <c r="N337" s="52" t="s">
        <v>91</v>
      </c>
      <c r="O337" s="54">
        <v>32</v>
      </c>
      <c r="P337" s="52" t="s">
        <v>45</v>
      </c>
      <c r="Q337" s="55">
        <f>IFERROR(VLOOKUP(O337*$Q$10*$R$10,Sheet1!$A$3:$B$81,2,1),0)</f>
        <v>29000</v>
      </c>
      <c r="R337" s="56">
        <f>IFERROR(VLOOKUP(O337*$Q$11*$R$11,Sheet1!$E$3:$F$195,2),0)</f>
        <v>129</v>
      </c>
      <c r="S337" s="54">
        <f t="shared" si="125"/>
        <v>9.92</v>
      </c>
      <c r="T337" s="114">
        <f t="shared" si="127"/>
        <v>0.31</v>
      </c>
      <c r="U337" s="58"/>
      <c r="V337" s="58"/>
      <c r="W337" s="58"/>
      <c r="X337" s="58"/>
      <c r="Y337" s="58"/>
      <c r="Z337" s="58"/>
      <c r="AA337" s="58"/>
      <c r="AB337" s="58"/>
      <c r="AC337" s="58"/>
      <c r="AD337" s="39">
        <f t="shared" si="126"/>
        <v>0</v>
      </c>
      <c r="AE337" s="59">
        <f t="shared" si="128"/>
        <v>0</v>
      </c>
      <c r="AF337" s="60">
        <f t="shared" si="129"/>
        <v>0</v>
      </c>
      <c r="AG337" s="60">
        <f t="shared" si="130"/>
        <v>0</v>
      </c>
      <c r="AH337" s="60">
        <f t="shared" si="131"/>
        <v>0</v>
      </c>
      <c r="AI337" s="60">
        <f t="shared" si="132"/>
        <v>0</v>
      </c>
      <c r="AJ337" s="60">
        <f t="shared" si="133"/>
        <v>0</v>
      </c>
      <c r="AK337" s="60">
        <f t="shared" si="134"/>
        <v>0</v>
      </c>
      <c r="AL337" s="61">
        <f t="shared" si="142"/>
        <v>0</v>
      </c>
      <c r="AM337" s="43">
        <f t="shared" si="143"/>
        <v>0</v>
      </c>
      <c r="AN337" s="46">
        <f t="shared" si="144"/>
        <v>0</v>
      </c>
      <c r="AO337" s="60">
        <f t="shared" si="135"/>
        <v>0</v>
      </c>
      <c r="AP337" s="60">
        <f t="shared" si="136"/>
        <v>0</v>
      </c>
      <c r="AQ337" s="60">
        <f t="shared" si="137"/>
        <v>0</v>
      </c>
      <c r="AR337" s="60">
        <f t="shared" si="138"/>
        <v>0</v>
      </c>
      <c r="AS337" s="60">
        <f t="shared" si="139"/>
        <v>0</v>
      </c>
      <c r="AT337" s="60">
        <f t="shared" si="140"/>
        <v>0</v>
      </c>
      <c r="AU337" s="62">
        <f t="shared" si="145"/>
        <v>0</v>
      </c>
      <c r="AV337" s="63">
        <f t="shared" si="146"/>
        <v>0</v>
      </c>
      <c r="AW337" s="63">
        <f t="shared" si="147"/>
        <v>0</v>
      </c>
      <c r="AX337" s="63">
        <f t="shared" si="148"/>
        <v>0</v>
      </c>
      <c r="AY337" s="63">
        <f t="shared" si="149"/>
        <v>0</v>
      </c>
      <c r="AZ337" s="63">
        <f t="shared" si="150"/>
        <v>0</v>
      </c>
      <c r="BA337" s="63">
        <f t="shared" si="151"/>
        <v>0</v>
      </c>
      <c r="BB337" s="64">
        <f t="shared" si="152"/>
        <v>0</v>
      </c>
      <c r="BC337" s="65">
        <f t="shared" si="141"/>
        <v>0</v>
      </c>
      <c r="BD337" s="66" t="e">
        <f>VLOOKUP(#REF!,'[2]NA JDA Product Hierarchy'!$N:$O,2,0)</f>
        <v>#REF!</v>
      </c>
      <c r="BE337" s="15" t="s">
        <v>69</v>
      </c>
    </row>
    <row r="338" spans="1:57" s="15" customFormat="1" ht="12.75" hidden="1" customHeight="1" x14ac:dyDescent="0.2">
      <c r="A338" s="47" t="str">
        <f t="shared" ref="A338:A395" si="153">I338&amp;L338</f>
        <v>J2RB11WE5X0Jet Black A996</v>
      </c>
      <c r="B338" s="111" t="s">
        <v>105</v>
      </c>
      <c r="C338" s="113">
        <v>44322</v>
      </c>
      <c r="D338" s="113"/>
      <c r="E338" s="50"/>
      <c r="F338" s="106" t="s">
        <v>118</v>
      </c>
      <c r="G338" s="51" t="s">
        <v>63</v>
      </c>
      <c r="H338" s="52" t="s">
        <v>555</v>
      </c>
      <c r="I338" s="53" t="s">
        <v>735</v>
      </c>
      <c r="J338" s="53" t="s">
        <v>736</v>
      </c>
      <c r="K338" s="53" t="s">
        <v>92</v>
      </c>
      <c r="L338" s="53" t="s">
        <v>93</v>
      </c>
      <c r="M338" s="52" t="s">
        <v>737</v>
      </c>
      <c r="N338" s="52" t="s">
        <v>269</v>
      </c>
      <c r="O338" s="54">
        <v>42</v>
      </c>
      <c r="P338" s="52" t="s">
        <v>2011</v>
      </c>
      <c r="Q338" s="55">
        <f>IFERROR(VLOOKUP(O338*$Q$10*$R$10,Sheet1!$A$3:$B$81,2,1),0)</f>
        <v>29000</v>
      </c>
      <c r="R338" s="56">
        <f>IFERROR(VLOOKUP(O338*$Q$11*$R$11,Sheet1!$E$3:$F$195,2),0)</f>
        <v>169</v>
      </c>
      <c r="S338" s="54">
        <f t="shared" si="125"/>
        <v>13.02</v>
      </c>
      <c r="T338" s="114">
        <f t="shared" si="127"/>
        <v>0.31</v>
      </c>
      <c r="U338" s="58">
        <v>18</v>
      </c>
      <c r="V338" s="58">
        <v>9</v>
      </c>
      <c r="W338" s="58">
        <v>9</v>
      </c>
      <c r="X338" s="58">
        <v>9</v>
      </c>
      <c r="Y338" s="58"/>
      <c r="Z338" s="58"/>
      <c r="AA338" s="58"/>
      <c r="AB338" s="58"/>
      <c r="AC338" s="58"/>
      <c r="AD338" s="39">
        <f t="shared" si="126"/>
        <v>45</v>
      </c>
      <c r="AE338" s="59">
        <f t="shared" si="128"/>
        <v>585.9</v>
      </c>
      <c r="AF338" s="60">
        <f t="shared" si="129"/>
        <v>0</v>
      </c>
      <c r="AG338" s="60">
        <f t="shared" si="130"/>
        <v>0</v>
      </c>
      <c r="AH338" s="60">
        <f t="shared" si="131"/>
        <v>0</v>
      </c>
      <c r="AI338" s="60">
        <f t="shared" si="132"/>
        <v>0</v>
      </c>
      <c r="AJ338" s="60">
        <f t="shared" si="133"/>
        <v>0</v>
      </c>
      <c r="AK338" s="60">
        <f t="shared" si="134"/>
        <v>0</v>
      </c>
      <c r="AL338" s="61">
        <f t="shared" si="142"/>
        <v>0</v>
      </c>
      <c r="AM338" s="43">
        <f t="shared" si="143"/>
        <v>0</v>
      </c>
      <c r="AN338" s="46">
        <f t="shared" si="144"/>
        <v>0</v>
      </c>
      <c r="AO338" s="60">
        <f t="shared" si="135"/>
        <v>0</v>
      </c>
      <c r="AP338" s="60">
        <f t="shared" si="136"/>
        <v>0</v>
      </c>
      <c r="AQ338" s="60">
        <f t="shared" si="137"/>
        <v>0</v>
      </c>
      <c r="AR338" s="60">
        <f t="shared" si="138"/>
        <v>0</v>
      </c>
      <c r="AS338" s="60">
        <f t="shared" si="139"/>
        <v>0</v>
      </c>
      <c r="AT338" s="60">
        <f t="shared" si="140"/>
        <v>0</v>
      </c>
      <c r="AU338" s="62">
        <f t="shared" si="145"/>
        <v>0</v>
      </c>
      <c r="AV338" s="63">
        <f t="shared" si="146"/>
        <v>0</v>
      </c>
      <c r="AW338" s="63">
        <f t="shared" si="147"/>
        <v>0</v>
      </c>
      <c r="AX338" s="63">
        <f t="shared" si="148"/>
        <v>0</v>
      </c>
      <c r="AY338" s="63">
        <f t="shared" si="149"/>
        <v>0</v>
      </c>
      <c r="AZ338" s="63">
        <f t="shared" si="150"/>
        <v>0</v>
      </c>
      <c r="BA338" s="63">
        <f t="shared" si="151"/>
        <v>0</v>
      </c>
      <c r="BB338" s="64">
        <f t="shared" si="152"/>
        <v>0</v>
      </c>
      <c r="BC338" s="65">
        <f t="shared" si="141"/>
        <v>0</v>
      </c>
      <c r="BD338" s="66" t="e">
        <f>VLOOKUP(#REF!,'[2]NA JDA Product Hierarchy'!$N:$O,2,0)</f>
        <v>#REF!</v>
      </c>
      <c r="BE338" s="15" t="e">
        <f>VLOOKUP(BD338,[3]PARAMETROS!$AB:$AD,3,0)</f>
        <v>#REF!</v>
      </c>
    </row>
    <row r="339" spans="1:57" s="15" customFormat="1" ht="12.75" hidden="1" customHeight="1" x14ac:dyDescent="0.2">
      <c r="A339" s="47" t="str">
        <f t="shared" si="153"/>
        <v>J2RB11WE5X0PINK TRIP</v>
      </c>
      <c r="B339" s="111" t="s">
        <v>105</v>
      </c>
      <c r="C339" s="113">
        <v>44322</v>
      </c>
      <c r="D339" s="113"/>
      <c r="E339" s="50"/>
      <c r="F339" s="106" t="s">
        <v>118</v>
      </c>
      <c r="G339" s="51" t="s">
        <v>63</v>
      </c>
      <c r="H339" s="52" t="s">
        <v>555</v>
      </c>
      <c r="I339" s="53" t="s">
        <v>735</v>
      </c>
      <c r="J339" s="53" t="s">
        <v>736</v>
      </c>
      <c r="K339" s="53" t="s">
        <v>138</v>
      </c>
      <c r="L339" s="53" t="s">
        <v>139</v>
      </c>
      <c r="M339" s="52" t="s">
        <v>737</v>
      </c>
      <c r="N339" s="52" t="s">
        <v>269</v>
      </c>
      <c r="O339" s="54">
        <v>42</v>
      </c>
      <c r="P339" s="52" t="s">
        <v>2011</v>
      </c>
      <c r="Q339" s="55">
        <f>IFERROR(VLOOKUP(O339*$Q$10*$R$10,Sheet1!$A$3:$B$81,2,1),0)</f>
        <v>29000</v>
      </c>
      <c r="R339" s="56">
        <f>IFERROR(VLOOKUP(O339*$Q$11*$R$11,Sheet1!$E$3:$F$195,2),0)</f>
        <v>169</v>
      </c>
      <c r="S339" s="54">
        <f t="shared" ref="S339:S402" si="154">O339*0.31</f>
        <v>13.02</v>
      </c>
      <c r="T339" s="114">
        <f t="shared" si="127"/>
        <v>0.31</v>
      </c>
      <c r="U339" s="58">
        <v>18</v>
      </c>
      <c r="V339" s="58">
        <v>9</v>
      </c>
      <c r="W339" s="58">
        <v>9</v>
      </c>
      <c r="X339" s="58">
        <v>9</v>
      </c>
      <c r="Y339" s="58"/>
      <c r="Z339" s="58"/>
      <c r="AA339" s="58"/>
      <c r="AB339" s="58"/>
      <c r="AC339" s="58"/>
      <c r="AD339" s="39">
        <f t="shared" ref="AD339:AD402" si="155">+U339+V339+W339+Y339+Z339+AA339+X339</f>
        <v>45</v>
      </c>
      <c r="AE339" s="59">
        <f t="shared" si="128"/>
        <v>585.9</v>
      </c>
      <c r="AF339" s="60">
        <f t="shared" si="129"/>
        <v>0</v>
      </c>
      <c r="AG339" s="60">
        <f t="shared" si="130"/>
        <v>0</v>
      </c>
      <c r="AH339" s="60">
        <f t="shared" si="131"/>
        <v>0</v>
      </c>
      <c r="AI339" s="60">
        <f t="shared" si="132"/>
        <v>0</v>
      </c>
      <c r="AJ339" s="60">
        <f t="shared" si="133"/>
        <v>0</v>
      </c>
      <c r="AK339" s="60">
        <f t="shared" si="134"/>
        <v>0</v>
      </c>
      <c r="AL339" s="61">
        <f t="shared" si="142"/>
        <v>0</v>
      </c>
      <c r="AM339" s="43">
        <f t="shared" si="143"/>
        <v>0</v>
      </c>
      <c r="AN339" s="46">
        <f t="shared" si="144"/>
        <v>0</v>
      </c>
      <c r="AO339" s="60">
        <f t="shared" si="135"/>
        <v>0</v>
      </c>
      <c r="AP339" s="60">
        <f t="shared" si="136"/>
        <v>0</v>
      </c>
      <c r="AQ339" s="60">
        <f t="shared" si="137"/>
        <v>0</v>
      </c>
      <c r="AR339" s="60">
        <f t="shared" si="138"/>
        <v>0</v>
      </c>
      <c r="AS339" s="60">
        <f t="shared" si="139"/>
        <v>0</v>
      </c>
      <c r="AT339" s="60">
        <f t="shared" si="140"/>
        <v>0</v>
      </c>
      <c r="AU339" s="62">
        <f t="shared" si="145"/>
        <v>0</v>
      </c>
      <c r="AV339" s="63">
        <f t="shared" si="146"/>
        <v>0</v>
      </c>
      <c r="AW339" s="63">
        <f t="shared" si="147"/>
        <v>0</v>
      </c>
      <c r="AX339" s="63">
        <f t="shared" si="148"/>
        <v>0</v>
      </c>
      <c r="AY339" s="63">
        <f t="shared" si="149"/>
        <v>0</v>
      </c>
      <c r="AZ339" s="63">
        <f t="shared" si="150"/>
        <v>0</v>
      </c>
      <c r="BA339" s="63">
        <f t="shared" si="151"/>
        <v>0</v>
      </c>
      <c r="BB339" s="64">
        <f t="shared" si="152"/>
        <v>0</v>
      </c>
      <c r="BC339" s="65">
        <f t="shared" si="141"/>
        <v>0</v>
      </c>
      <c r="BD339" s="66" t="e">
        <f>VLOOKUP(#REF!,'[2]NA JDA Product Hierarchy'!$N:$O,2,0)</f>
        <v>#REF!</v>
      </c>
      <c r="BE339" s="15" t="e">
        <f>VLOOKUP(BD339,[3]PARAMETROS!$AB:$AD,3,0)</f>
        <v>#REF!</v>
      </c>
    </row>
    <row r="340" spans="1:57" s="70" customFormat="1" ht="12.75" hidden="1" customHeight="1" x14ac:dyDescent="0.2">
      <c r="A340" s="47" t="str">
        <f t="shared" si="153"/>
        <v>J2RB11WE5X0Pure White</v>
      </c>
      <c r="B340" s="111" t="s">
        <v>105</v>
      </c>
      <c r="C340" s="113">
        <v>44322</v>
      </c>
      <c r="D340" s="113"/>
      <c r="E340" s="68"/>
      <c r="F340" s="106" t="s">
        <v>118</v>
      </c>
      <c r="G340" s="51" t="s">
        <v>63</v>
      </c>
      <c r="H340" s="52" t="s">
        <v>555</v>
      </c>
      <c r="I340" s="53" t="s">
        <v>735</v>
      </c>
      <c r="J340" s="53" t="s">
        <v>736</v>
      </c>
      <c r="K340" s="53" t="s">
        <v>133</v>
      </c>
      <c r="L340" s="53" t="s">
        <v>134</v>
      </c>
      <c r="M340" s="52" t="s">
        <v>737</v>
      </c>
      <c r="N340" s="52" t="s">
        <v>269</v>
      </c>
      <c r="O340" s="54">
        <v>42</v>
      </c>
      <c r="P340" s="52" t="s">
        <v>2011</v>
      </c>
      <c r="Q340" s="55">
        <f>IFERROR(VLOOKUP(O340*$Q$10*$R$10,Sheet1!$A$3:$B$81,2,1),0)</f>
        <v>29000</v>
      </c>
      <c r="R340" s="56">
        <f>IFERROR(VLOOKUP(O340*$Q$11*$R$11,Sheet1!$E$3:$F$195,2),0)</f>
        <v>169</v>
      </c>
      <c r="S340" s="54">
        <f t="shared" si="154"/>
        <v>13.02</v>
      </c>
      <c r="T340" s="114">
        <f t="shared" si="127"/>
        <v>0.31</v>
      </c>
      <c r="U340" s="58"/>
      <c r="V340" s="58"/>
      <c r="W340" s="58"/>
      <c r="X340" s="58"/>
      <c r="Y340" s="58"/>
      <c r="Z340" s="58"/>
      <c r="AA340" s="58"/>
      <c r="AB340" s="58"/>
      <c r="AC340" s="58"/>
      <c r="AD340" s="39">
        <f t="shared" si="155"/>
        <v>0</v>
      </c>
      <c r="AE340" s="59">
        <f t="shared" si="128"/>
        <v>0</v>
      </c>
      <c r="AF340" s="60">
        <f t="shared" si="129"/>
        <v>0</v>
      </c>
      <c r="AG340" s="60">
        <f t="shared" si="130"/>
        <v>0</v>
      </c>
      <c r="AH340" s="60">
        <f t="shared" si="131"/>
        <v>0</v>
      </c>
      <c r="AI340" s="60">
        <f t="shared" si="132"/>
        <v>0</v>
      </c>
      <c r="AJ340" s="60">
        <f t="shared" si="133"/>
        <v>0</v>
      </c>
      <c r="AK340" s="60">
        <f t="shared" si="134"/>
        <v>0</v>
      </c>
      <c r="AL340" s="61">
        <f t="shared" si="142"/>
        <v>0</v>
      </c>
      <c r="AM340" s="43">
        <f t="shared" si="143"/>
        <v>0</v>
      </c>
      <c r="AN340" s="46">
        <f t="shared" si="144"/>
        <v>0</v>
      </c>
      <c r="AO340" s="60">
        <f t="shared" si="135"/>
        <v>0</v>
      </c>
      <c r="AP340" s="60">
        <f t="shared" si="136"/>
        <v>0</v>
      </c>
      <c r="AQ340" s="60">
        <f t="shared" si="137"/>
        <v>0</v>
      </c>
      <c r="AR340" s="60">
        <f t="shared" si="138"/>
        <v>0</v>
      </c>
      <c r="AS340" s="60">
        <f t="shared" si="139"/>
        <v>0</v>
      </c>
      <c r="AT340" s="60">
        <f t="shared" si="140"/>
        <v>0</v>
      </c>
      <c r="AU340" s="62">
        <f t="shared" si="145"/>
        <v>0</v>
      </c>
      <c r="AV340" s="63">
        <f t="shared" si="146"/>
        <v>0</v>
      </c>
      <c r="AW340" s="63">
        <f t="shared" si="147"/>
        <v>0</v>
      </c>
      <c r="AX340" s="63">
        <f t="shared" si="148"/>
        <v>0</v>
      </c>
      <c r="AY340" s="63">
        <f t="shared" si="149"/>
        <v>0</v>
      </c>
      <c r="AZ340" s="63">
        <f t="shared" si="150"/>
        <v>0</v>
      </c>
      <c r="BA340" s="63">
        <f t="shared" si="151"/>
        <v>0</v>
      </c>
      <c r="BB340" s="64">
        <f t="shared" si="152"/>
        <v>0</v>
      </c>
      <c r="BC340" s="65">
        <f t="shared" si="141"/>
        <v>0</v>
      </c>
      <c r="BD340" s="66" t="e">
        <f>VLOOKUP(#REF!,'[2]NA JDA Product Hierarchy'!$N:$O,2,0)</f>
        <v>#REF!</v>
      </c>
      <c r="BE340" s="15" t="s">
        <v>69</v>
      </c>
    </row>
    <row r="341" spans="1:57" s="15" customFormat="1" ht="12.75" hidden="1" customHeight="1" x14ac:dyDescent="0.2">
      <c r="A341" s="47" t="str">
        <f t="shared" si="153"/>
        <v>J2RB11WE5X0BALLET PINK</v>
      </c>
      <c r="B341" s="111" t="s">
        <v>105</v>
      </c>
      <c r="C341" s="113">
        <v>44322</v>
      </c>
      <c r="D341" s="113"/>
      <c r="E341" s="68"/>
      <c r="F341" s="106" t="s">
        <v>118</v>
      </c>
      <c r="G341" s="51" t="s">
        <v>63</v>
      </c>
      <c r="H341" s="52" t="s">
        <v>555</v>
      </c>
      <c r="I341" s="53" t="s">
        <v>735</v>
      </c>
      <c r="J341" s="53" t="s">
        <v>736</v>
      </c>
      <c r="K341" s="53" t="s">
        <v>116</v>
      </c>
      <c r="L341" s="53" t="s">
        <v>117</v>
      </c>
      <c r="M341" s="52" t="s">
        <v>737</v>
      </c>
      <c r="N341" s="52" t="s">
        <v>269</v>
      </c>
      <c r="O341" s="54">
        <v>42</v>
      </c>
      <c r="P341" s="52" t="s">
        <v>2011</v>
      </c>
      <c r="Q341" s="55">
        <f>IFERROR(VLOOKUP(O341*$Q$10*$R$10,Sheet1!$A$3:$B$81,2,1),0)</f>
        <v>29000</v>
      </c>
      <c r="R341" s="56">
        <f>IFERROR(VLOOKUP(O341*$Q$11*$R$11,Sheet1!$E$3:$F$195,2),0)</f>
        <v>169</v>
      </c>
      <c r="S341" s="54">
        <f t="shared" si="154"/>
        <v>13.02</v>
      </c>
      <c r="T341" s="114">
        <f t="shared" si="127"/>
        <v>0.31</v>
      </c>
      <c r="U341" s="58"/>
      <c r="V341" s="58"/>
      <c r="W341" s="58"/>
      <c r="X341" s="58"/>
      <c r="Y341" s="58"/>
      <c r="Z341" s="58"/>
      <c r="AA341" s="58"/>
      <c r="AB341" s="58"/>
      <c r="AC341" s="58"/>
      <c r="AD341" s="39">
        <f t="shared" si="155"/>
        <v>0</v>
      </c>
      <c r="AE341" s="59">
        <f t="shared" si="128"/>
        <v>0</v>
      </c>
      <c r="AF341" s="60">
        <f t="shared" si="129"/>
        <v>0</v>
      </c>
      <c r="AG341" s="60">
        <f t="shared" si="130"/>
        <v>0</v>
      </c>
      <c r="AH341" s="60">
        <f t="shared" si="131"/>
        <v>0</v>
      </c>
      <c r="AI341" s="60">
        <f t="shared" si="132"/>
        <v>0</v>
      </c>
      <c r="AJ341" s="60">
        <f t="shared" si="133"/>
        <v>0</v>
      </c>
      <c r="AK341" s="60">
        <f t="shared" si="134"/>
        <v>0</v>
      </c>
      <c r="AL341" s="61">
        <f t="shared" si="142"/>
        <v>0</v>
      </c>
      <c r="AM341" s="43">
        <f t="shared" si="143"/>
        <v>0</v>
      </c>
      <c r="AN341" s="46">
        <f t="shared" si="144"/>
        <v>0</v>
      </c>
      <c r="AO341" s="60">
        <f t="shared" si="135"/>
        <v>0</v>
      </c>
      <c r="AP341" s="60">
        <f t="shared" si="136"/>
        <v>0</v>
      </c>
      <c r="AQ341" s="60">
        <f t="shared" si="137"/>
        <v>0</v>
      </c>
      <c r="AR341" s="60">
        <f t="shared" si="138"/>
        <v>0</v>
      </c>
      <c r="AS341" s="60">
        <f t="shared" si="139"/>
        <v>0</v>
      </c>
      <c r="AT341" s="60">
        <f t="shared" si="140"/>
        <v>0</v>
      </c>
      <c r="AU341" s="62">
        <f t="shared" si="145"/>
        <v>0</v>
      </c>
      <c r="AV341" s="63">
        <f t="shared" si="146"/>
        <v>0</v>
      </c>
      <c r="AW341" s="63">
        <f t="shared" si="147"/>
        <v>0</v>
      </c>
      <c r="AX341" s="63">
        <f t="shared" si="148"/>
        <v>0</v>
      </c>
      <c r="AY341" s="63">
        <f t="shared" si="149"/>
        <v>0</v>
      </c>
      <c r="AZ341" s="63">
        <f t="shared" si="150"/>
        <v>0</v>
      </c>
      <c r="BA341" s="63">
        <f t="shared" si="151"/>
        <v>0</v>
      </c>
      <c r="BB341" s="64">
        <f t="shared" si="152"/>
        <v>0</v>
      </c>
      <c r="BC341" s="65">
        <f t="shared" si="141"/>
        <v>0</v>
      </c>
      <c r="BD341" s="66" t="e">
        <f>VLOOKUP(#REF!,'[2]NA JDA Product Hierarchy'!$N:$O,2,0)</f>
        <v>#REF!</v>
      </c>
      <c r="BE341" s="15" t="s">
        <v>69</v>
      </c>
    </row>
    <row r="342" spans="1:57" s="15" customFormat="1" ht="12.75" hidden="1" customHeight="1" x14ac:dyDescent="0.2">
      <c r="A342" s="47" t="str">
        <f t="shared" si="153"/>
        <v>J2RB14MC04GJet Black A996</v>
      </c>
      <c r="B342" s="110" t="s">
        <v>106</v>
      </c>
      <c r="C342" s="113">
        <v>44322</v>
      </c>
      <c r="D342" s="113"/>
      <c r="E342" s="68"/>
      <c r="F342" s="106" t="s">
        <v>90</v>
      </c>
      <c r="G342" s="51" t="s">
        <v>63</v>
      </c>
      <c r="H342" s="52" t="s">
        <v>97</v>
      </c>
      <c r="I342" s="53" t="s">
        <v>738</v>
      </c>
      <c r="J342" s="53" t="s">
        <v>562</v>
      </c>
      <c r="K342" s="53" t="s">
        <v>92</v>
      </c>
      <c r="L342" s="53" t="s">
        <v>93</v>
      </c>
      <c r="M342" s="52" t="s">
        <v>739</v>
      </c>
      <c r="N342" s="52" t="s">
        <v>91</v>
      </c>
      <c r="O342" s="54">
        <v>32</v>
      </c>
      <c r="P342" s="52" t="s">
        <v>45</v>
      </c>
      <c r="Q342" s="55">
        <f>IFERROR(VLOOKUP(O342*$Q$10*$R$10,Sheet1!$A$3:$B$81,2,1),0)</f>
        <v>29000</v>
      </c>
      <c r="R342" s="56">
        <f>IFERROR(VLOOKUP(O342*$Q$11*$R$11,Sheet1!$E$3:$F$195,2),0)</f>
        <v>129</v>
      </c>
      <c r="S342" s="54">
        <f t="shared" si="154"/>
        <v>9.92</v>
      </c>
      <c r="T342" s="114">
        <f t="shared" si="127"/>
        <v>0.31</v>
      </c>
      <c r="U342" s="58"/>
      <c r="V342" s="58"/>
      <c r="W342" s="58"/>
      <c r="X342" s="58"/>
      <c r="Y342" s="58"/>
      <c r="Z342" s="58"/>
      <c r="AA342" s="58"/>
      <c r="AB342" s="58"/>
      <c r="AC342" s="58"/>
      <c r="AD342" s="39">
        <f t="shared" si="155"/>
        <v>0</v>
      </c>
      <c r="AE342" s="59">
        <f t="shared" si="128"/>
        <v>0</v>
      </c>
      <c r="AF342" s="60">
        <f t="shared" si="129"/>
        <v>0</v>
      </c>
      <c r="AG342" s="60">
        <f t="shared" si="130"/>
        <v>0</v>
      </c>
      <c r="AH342" s="60">
        <f t="shared" si="131"/>
        <v>0</v>
      </c>
      <c r="AI342" s="60">
        <f t="shared" si="132"/>
        <v>0</v>
      </c>
      <c r="AJ342" s="60">
        <f t="shared" si="133"/>
        <v>0</v>
      </c>
      <c r="AK342" s="60">
        <f t="shared" si="134"/>
        <v>0</v>
      </c>
      <c r="AL342" s="61">
        <f t="shared" si="142"/>
        <v>0</v>
      </c>
      <c r="AM342" s="43">
        <f t="shared" si="143"/>
        <v>0</v>
      </c>
      <c r="AN342" s="46">
        <f t="shared" si="144"/>
        <v>0</v>
      </c>
      <c r="AO342" s="60">
        <f t="shared" si="135"/>
        <v>0</v>
      </c>
      <c r="AP342" s="60">
        <f t="shared" si="136"/>
        <v>0</v>
      </c>
      <c r="AQ342" s="60">
        <f t="shared" si="137"/>
        <v>0</v>
      </c>
      <c r="AR342" s="60">
        <f t="shared" si="138"/>
        <v>0</v>
      </c>
      <c r="AS342" s="60">
        <f t="shared" si="139"/>
        <v>0</v>
      </c>
      <c r="AT342" s="60">
        <f t="shared" si="140"/>
        <v>0</v>
      </c>
      <c r="AU342" s="62">
        <f t="shared" si="145"/>
        <v>0</v>
      </c>
      <c r="AV342" s="63">
        <f t="shared" si="146"/>
        <v>0</v>
      </c>
      <c r="AW342" s="63">
        <f t="shared" si="147"/>
        <v>0</v>
      </c>
      <c r="AX342" s="63">
        <f t="shared" si="148"/>
        <v>0</v>
      </c>
      <c r="AY342" s="63">
        <f t="shared" si="149"/>
        <v>0</v>
      </c>
      <c r="AZ342" s="63">
        <f t="shared" si="150"/>
        <v>0</v>
      </c>
      <c r="BA342" s="63">
        <f t="shared" si="151"/>
        <v>0</v>
      </c>
      <c r="BB342" s="64">
        <f t="shared" si="152"/>
        <v>0</v>
      </c>
      <c r="BC342" s="65">
        <f t="shared" si="141"/>
        <v>0</v>
      </c>
      <c r="BD342" s="66" t="e">
        <f>VLOOKUP(#REF!,'[2]NA JDA Product Hierarchy'!$N:$O,2,0)</f>
        <v>#REF!</v>
      </c>
      <c r="BE342" s="15" t="s">
        <v>69</v>
      </c>
    </row>
    <row r="343" spans="1:57" s="70" customFormat="1" ht="12.75" hidden="1" customHeight="1" x14ac:dyDescent="0.2">
      <c r="A343" s="47" t="str">
        <f t="shared" si="153"/>
        <v>J2RB14MC04GMOSSY GREEN</v>
      </c>
      <c r="B343" s="110" t="s">
        <v>106</v>
      </c>
      <c r="C343" s="113">
        <v>44322</v>
      </c>
      <c r="D343" s="113"/>
      <c r="E343" s="68"/>
      <c r="F343" s="106" t="s">
        <v>90</v>
      </c>
      <c r="G343" s="51" t="s">
        <v>63</v>
      </c>
      <c r="H343" s="52" t="s">
        <v>97</v>
      </c>
      <c r="I343" s="53" t="s">
        <v>738</v>
      </c>
      <c r="J343" s="53" t="s">
        <v>562</v>
      </c>
      <c r="K343" s="53" t="s">
        <v>740</v>
      </c>
      <c r="L343" s="53" t="s">
        <v>741</v>
      </c>
      <c r="M343" s="52" t="s">
        <v>739</v>
      </c>
      <c r="N343" s="52" t="s">
        <v>91</v>
      </c>
      <c r="O343" s="54">
        <v>32</v>
      </c>
      <c r="P343" s="52" t="s">
        <v>45</v>
      </c>
      <c r="Q343" s="55">
        <f>IFERROR(VLOOKUP(O343*$Q$10*$R$10,Sheet1!$A$3:$B$81,2,1),0)</f>
        <v>29000</v>
      </c>
      <c r="R343" s="56">
        <f>IFERROR(VLOOKUP(O343*$Q$11*$R$11,Sheet1!$E$3:$F$195,2),0)</f>
        <v>129</v>
      </c>
      <c r="S343" s="54">
        <f t="shared" si="154"/>
        <v>9.92</v>
      </c>
      <c r="T343" s="114">
        <f t="shared" si="127"/>
        <v>0.31</v>
      </c>
      <c r="U343" s="58"/>
      <c r="V343" s="58"/>
      <c r="W343" s="58"/>
      <c r="X343" s="58"/>
      <c r="Y343" s="58"/>
      <c r="Z343" s="58"/>
      <c r="AA343" s="58"/>
      <c r="AB343" s="58"/>
      <c r="AC343" s="58"/>
      <c r="AD343" s="39">
        <f t="shared" si="155"/>
        <v>0</v>
      </c>
      <c r="AE343" s="59">
        <f t="shared" si="128"/>
        <v>0</v>
      </c>
      <c r="AF343" s="60">
        <f t="shared" si="129"/>
        <v>0</v>
      </c>
      <c r="AG343" s="60">
        <f t="shared" si="130"/>
        <v>0</v>
      </c>
      <c r="AH343" s="60">
        <f t="shared" si="131"/>
        <v>0</v>
      </c>
      <c r="AI343" s="60">
        <f t="shared" si="132"/>
        <v>0</v>
      </c>
      <c r="AJ343" s="60">
        <f t="shared" si="133"/>
        <v>0</v>
      </c>
      <c r="AK343" s="60">
        <f t="shared" si="134"/>
        <v>0</v>
      </c>
      <c r="AL343" s="61">
        <f t="shared" si="142"/>
        <v>0</v>
      </c>
      <c r="AM343" s="43">
        <f t="shared" si="143"/>
        <v>0</v>
      </c>
      <c r="AN343" s="46">
        <f t="shared" si="144"/>
        <v>0</v>
      </c>
      <c r="AO343" s="60">
        <f t="shared" si="135"/>
        <v>0</v>
      </c>
      <c r="AP343" s="60">
        <f t="shared" si="136"/>
        <v>0</v>
      </c>
      <c r="AQ343" s="60">
        <f t="shared" si="137"/>
        <v>0</v>
      </c>
      <c r="AR343" s="60">
        <f t="shared" si="138"/>
        <v>0</v>
      </c>
      <c r="AS343" s="60">
        <f t="shared" si="139"/>
        <v>0</v>
      </c>
      <c r="AT343" s="60">
        <f t="shared" si="140"/>
        <v>0</v>
      </c>
      <c r="AU343" s="62">
        <f t="shared" si="145"/>
        <v>0</v>
      </c>
      <c r="AV343" s="63">
        <f t="shared" si="146"/>
        <v>0</v>
      </c>
      <c r="AW343" s="63">
        <f t="shared" si="147"/>
        <v>0</v>
      </c>
      <c r="AX343" s="63">
        <f t="shared" si="148"/>
        <v>0</v>
      </c>
      <c r="AY343" s="63">
        <f t="shared" si="149"/>
        <v>0</v>
      </c>
      <c r="AZ343" s="63">
        <f t="shared" si="150"/>
        <v>0</v>
      </c>
      <c r="BA343" s="63">
        <f t="shared" si="151"/>
        <v>0</v>
      </c>
      <c r="BB343" s="64">
        <f t="shared" si="152"/>
        <v>0</v>
      </c>
      <c r="BC343" s="65">
        <f t="shared" si="141"/>
        <v>0</v>
      </c>
      <c r="BD343" s="66" t="e">
        <f>VLOOKUP(#REF!,'[2]NA JDA Product Hierarchy'!$N:$O,2,0)</f>
        <v>#REF!</v>
      </c>
      <c r="BE343" s="15" t="s">
        <v>69</v>
      </c>
    </row>
    <row r="344" spans="1:57" s="15" customFormat="1" ht="12.75" hidden="1" customHeight="1" x14ac:dyDescent="0.2">
      <c r="A344" s="47" t="str">
        <f t="shared" si="153"/>
        <v>J2RB14MC04GPOWDER PUFF</v>
      </c>
      <c r="B344" s="110" t="s">
        <v>106</v>
      </c>
      <c r="C344" s="113">
        <v>44322</v>
      </c>
      <c r="D344" s="113"/>
      <c r="E344" s="68"/>
      <c r="F344" s="106" t="s">
        <v>90</v>
      </c>
      <c r="G344" s="51" t="s">
        <v>63</v>
      </c>
      <c r="H344" s="52" t="s">
        <v>97</v>
      </c>
      <c r="I344" s="53" t="s">
        <v>738</v>
      </c>
      <c r="J344" s="53" t="s">
        <v>562</v>
      </c>
      <c r="K344" s="53" t="s">
        <v>742</v>
      </c>
      <c r="L344" s="53" t="s">
        <v>743</v>
      </c>
      <c r="M344" s="52" t="s">
        <v>739</v>
      </c>
      <c r="N344" s="52" t="s">
        <v>91</v>
      </c>
      <c r="O344" s="54">
        <v>32</v>
      </c>
      <c r="P344" s="52" t="s">
        <v>45</v>
      </c>
      <c r="Q344" s="55">
        <f>IFERROR(VLOOKUP(O344*$Q$10*$R$10,Sheet1!$A$3:$B$81,2,1),0)</f>
        <v>29000</v>
      </c>
      <c r="R344" s="56">
        <f>IFERROR(VLOOKUP(O344*$Q$11*$R$11,Sheet1!$E$3:$F$195,2),0)</f>
        <v>129</v>
      </c>
      <c r="S344" s="54">
        <f t="shared" si="154"/>
        <v>9.92</v>
      </c>
      <c r="T344" s="114">
        <f t="shared" si="127"/>
        <v>0.31</v>
      </c>
      <c r="U344" s="58"/>
      <c r="V344" s="58"/>
      <c r="W344" s="58"/>
      <c r="X344" s="58"/>
      <c r="Y344" s="58"/>
      <c r="Z344" s="58"/>
      <c r="AA344" s="58"/>
      <c r="AB344" s="58"/>
      <c r="AC344" s="58"/>
      <c r="AD344" s="39">
        <f t="shared" si="155"/>
        <v>0</v>
      </c>
      <c r="AE344" s="59">
        <f t="shared" si="128"/>
        <v>0</v>
      </c>
      <c r="AF344" s="60">
        <f t="shared" si="129"/>
        <v>0</v>
      </c>
      <c r="AG344" s="60">
        <f t="shared" si="130"/>
        <v>0</v>
      </c>
      <c r="AH344" s="60">
        <f t="shared" si="131"/>
        <v>0</v>
      </c>
      <c r="AI344" s="60">
        <f t="shared" si="132"/>
        <v>0</v>
      </c>
      <c r="AJ344" s="60">
        <f t="shared" si="133"/>
        <v>0</v>
      </c>
      <c r="AK344" s="60">
        <f t="shared" si="134"/>
        <v>0</v>
      </c>
      <c r="AL344" s="61">
        <f t="shared" si="142"/>
        <v>0</v>
      </c>
      <c r="AM344" s="43">
        <f t="shared" si="143"/>
        <v>0</v>
      </c>
      <c r="AN344" s="46">
        <f t="shared" si="144"/>
        <v>0</v>
      </c>
      <c r="AO344" s="60">
        <f t="shared" si="135"/>
        <v>0</v>
      </c>
      <c r="AP344" s="60">
        <f t="shared" si="136"/>
        <v>0</v>
      </c>
      <c r="AQ344" s="60">
        <f t="shared" si="137"/>
        <v>0</v>
      </c>
      <c r="AR344" s="60">
        <f t="shared" si="138"/>
        <v>0</v>
      </c>
      <c r="AS344" s="60">
        <f t="shared" si="139"/>
        <v>0</v>
      </c>
      <c r="AT344" s="60">
        <f t="shared" si="140"/>
        <v>0</v>
      </c>
      <c r="AU344" s="62">
        <f t="shared" si="145"/>
        <v>0</v>
      </c>
      <c r="AV344" s="63">
        <f t="shared" si="146"/>
        <v>0</v>
      </c>
      <c r="AW344" s="63">
        <f t="shared" si="147"/>
        <v>0</v>
      </c>
      <c r="AX344" s="63">
        <f t="shared" si="148"/>
        <v>0</v>
      </c>
      <c r="AY344" s="63">
        <f t="shared" si="149"/>
        <v>0</v>
      </c>
      <c r="AZ344" s="63">
        <f t="shared" si="150"/>
        <v>0</v>
      </c>
      <c r="BA344" s="63">
        <f t="shared" si="151"/>
        <v>0</v>
      </c>
      <c r="BB344" s="64">
        <f t="shared" si="152"/>
        <v>0</v>
      </c>
      <c r="BC344" s="65">
        <f t="shared" si="141"/>
        <v>0</v>
      </c>
      <c r="BD344" s="66" t="e">
        <f>VLOOKUP(#REF!,'[2]NA JDA Product Hierarchy'!$N:$O,2,0)</f>
        <v>#REF!</v>
      </c>
      <c r="BE344" s="15" t="s">
        <v>69</v>
      </c>
    </row>
    <row r="345" spans="1:57" s="15" customFormat="1" ht="12.75" hidden="1" customHeight="1" x14ac:dyDescent="0.2">
      <c r="A345" s="47" t="str">
        <f t="shared" si="153"/>
        <v>J2RB15MC03WALLOVER GJ BLUE COMBO</v>
      </c>
      <c r="B345" s="110" t="s">
        <v>106</v>
      </c>
      <c r="C345" s="113">
        <v>44322</v>
      </c>
      <c r="D345" s="113"/>
      <c r="E345" s="68"/>
      <c r="F345" s="106" t="s">
        <v>90</v>
      </c>
      <c r="G345" s="51" t="s">
        <v>63</v>
      </c>
      <c r="H345" s="52" t="s">
        <v>97</v>
      </c>
      <c r="I345" s="53" t="s">
        <v>744</v>
      </c>
      <c r="J345" s="53" t="s">
        <v>562</v>
      </c>
      <c r="K345" s="53" t="s">
        <v>745</v>
      </c>
      <c r="L345" s="53" t="s">
        <v>746</v>
      </c>
      <c r="M345" s="52" t="s">
        <v>563</v>
      </c>
      <c r="N345" s="52" t="s">
        <v>91</v>
      </c>
      <c r="O345" s="54">
        <v>32</v>
      </c>
      <c r="P345" s="52" t="s">
        <v>45</v>
      </c>
      <c r="Q345" s="55">
        <f>IFERROR(VLOOKUP(O345*$Q$10*$R$10,Sheet1!$A$3:$B$81,2,1),0)</f>
        <v>29000</v>
      </c>
      <c r="R345" s="56">
        <f>IFERROR(VLOOKUP(O345*$Q$11*$R$11,Sheet1!$E$3:$F$195,2),0)</f>
        <v>129</v>
      </c>
      <c r="S345" s="54">
        <f t="shared" si="154"/>
        <v>9.92</v>
      </c>
      <c r="T345" s="114">
        <f t="shared" si="127"/>
        <v>0.31</v>
      </c>
      <c r="U345" s="58"/>
      <c r="V345" s="58"/>
      <c r="W345" s="58"/>
      <c r="X345" s="58"/>
      <c r="Y345" s="58"/>
      <c r="Z345" s="58"/>
      <c r="AA345" s="58"/>
      <c r="AB345" s="58"/>
      <c r="AC345" s="58"/>
      <c r="AD345" s="39">
        <f t="shared" si="155"/>
        <v>0</v>
      </c>
      <c r="AE345" s="59">
        <f t="shared" si="128"/>
        <v>0</v>
      </c>
      <c r="AF345" s="60">
        <f t="shared" si="129"/>
        <v>0</v>
      </c>
      <c r="AG345" s="60">
        <f t="shared" si="130"/>
        <v>0</v>
      </c>
      <c r="AH345" s="60">
        <f t="shared" si="131"/>
        <v>0</v>
      </c>
      <c r="AI345" s="60">
        <f t="shared" si="132"/>
        <v>0</v>
      </c>
      <c r="AJ345" s="60">
        <f t="shared" si="133"/>
        <v>0</v>
      </c>
      <c r="AK345" s="60">
        <f t="shared" si="134"/>
        <v>0</v>
      </c>
      <c r="AL345" s="61">
        <f t="shared" si="142"/>
        <v>0</v>
      </c>
      <c r="AM345" s="43">
        <f t="shared" si="143"/>
        <v>0</v>
      </c>
      <c r="AN345" s="46">
        <f t="shared" si="144"/>
        <v>0</v>
      </c>
      <c r="AO345" s="60">
        <f t="shared" si="135"/>
        <v>0</v>
      </c>
      <c r="AP345" s="60">
        <f t="shared" si="136"/>
        <v>0</v>
      </c>
      <c r="AQ345" s="60">
        <f t="shared" si="137"/>
        <v>0</v>
      </c>
      <c r="AR345" s="60">
        <f t="shared" si="138"/>
        <v>0</v>
      </c>
      <c r="AS345" s="60">
        <f t="shared" si="139"/>
        <v>0</v>
      </c>
      <c r="AT345" s="60">
        <f t="shared" si="140"/>
        <v>0</v>
      </c>
      <c r="AU345" s="62">
        <f t="shared" si="145"/>
        <v>0</v>
      </c>
      <c r="AV345" s="63">
        <f t="shared" si="146"/>
        <v>0</v>
      </c>
      <c r="AW345" s="63">
        <f t="shared" si="147"/>
        <v>0</v>
      </c>
      <c r="AX345" s="63">
        <f t="shared" si="148"/>
        <v>0</v>
      </c>
      <c r="AY345" s="63">
        <f t="shared" si="149"/>
        <v>0</v>
      </c>
      <c r="AZ345" s="63">
        <f t="shared" si="150"/>
        <v>0</v>
      </c>
      <c r="BA345" s="63">
        <f t="shared" si="151"/>
        <v>0</v>
      </c>
      <c r="BB345" s="64">
        <f t="shared" si="152"/>
        <v>0</v>
      </c>
      <c r="BC345" s="65">
        <f t="shared" si="141"/>
        <v>0</v>
      </c>
      <c r="BD345" s="66" t="e">
        <f>VLOOKUP(#REF!,'[2]NA JDA Product Hierarchy'!$N:$O,2,0)</f>
        <v>#REF!</v>
      </c>
      <c r="BE345" s="15" t="s">
        <v>69</v>
      </c>
    </row>
    <row r="346" spans="1:57" s="15" customFormat="1" ht="12.75" hidden="1" customHeight="1" x14ac:dyDescent="0.2">
      <c r="A346" s="47" t="str">
        <f t="shared" si="153"/>
        <v>J2RB15MC03WLOGO SIGNATURE PRINT PINK</v>
      </c>
      <c r="B346" s="110" t="s">
        <v>106</v>
      </c>
      <c r="C346" s="113">
        <v>44322</v>
      </c>
      <c r="D346" s="113"/>
      <c r="E346" s="50"/>
      <c r="F346" s="106" t="s">
        <v>90</v>
      </c>
      <c r="G346" s="51" t="s">
        <v>63</v>
      </c>
      <c r="H346" s="52" t="s">
        <v>97</v>
      </c>
      <c r="I346" s="53" t="s">
        <v>744</v>
      </c>
      <c r="J346" s="53" t="s">
        <v>562</v>
      </c>
      <c r="K346" s="53" t="s">
        <v>747</v>
      </c>
      <c r="L346" s="53" t="s">
        <v>748</v>
      </c>
      <c r="M346" s="52" t="s">
        <v>563</v>
      </c>
      <c r="N346" s="52" t="s">
        <v>91</v>
      </c>
      <c r="O346" s="54">
        <v>32</v>
      </c>
      <c r="P346" s="52" t="s">
        <v>45</v>
      </c>
      <c r="Q346" s="55">
        <f>IFERROR(VLOOKUP(O346*$Q$10*$R$10,Sheet1!$A$3:$B$81,2,1),0)</f>
        <v>29000</v>
      </c>
      <c r="R346" s="56">
        <f>IFERROR(VLOOKUP(O346*$Q$11*$R$11,Sheet1!$E$3:$F$195,2),0)</f>
        <v>129</v>
      </c>
      <c r="S346" s="54">
        <f t="shared" si="154"/>
        <v>9.92</v>
      </c>
      <c r="T346" s="114">
        <f t="shared" si="127"/>
        <v>0.31</v>
      </c>
      <c r="U346" s="58"/>
      <c r="V346" s="58"/>
      <c r="W346" s="58"/>
      <c r="X346" s="58"/>
      <c r="Y346" s="58"/>
      <c r="Z346" s="58"/>
      <c r="AA346" s="58"/>
      <c r="AB346" s="58"/>
      <c r="AC346" s="58"/>
      <c r="AD346" s="39">
        <f t="shared" si="155"/>
        <v>0</v>
      </c>
      <c r="AE346" s="59">
        <f t="shared" si="128"/>
        <v>0</v>
      </c>
      <c r="AF346" s="60">
        <f t="shared" si="129"/>
        <v>0</v>
      </c>
      <c r="AG346" s="60">
        <f t="shared" si="130"/>
        <v>0</v>
      </c>
      <c r="AH346" s="60">
        <f t="shared" si="131"/>
        <v>0</v>
      </c>
      <c r="AI346" s="60">
        <f t="shared" si="132"/>
        <v>0</v>
      </c>
      <c r="AJ346" s="60">
        <f t="shared" si="133"/>
        <v>0</v>
      </c>
      <c r="AK346" s="60">
        <f t="shared" si="134"/>
        <v>0</v>
      </c>
      <c r="AL346" s="61">
        <f t="shared" si="142"/>
        <v>0</v>
      </c>
      <c r="AM346" s="43">
        <f t="shared" si="143"/>
        <v>0</v>
      </c>
      <c r="AN346" s="46">
        <f t="shared" si="144"/>
        <v>0</v>
      </c>
      <c r="AO346" s="60">
        <f t="shared" si="135"/>
        <v>0</v>
      </c>
      <c r="AP346" s="60">
        <f t="shared" si="136"/>
        <v>0</v>
      </c>
      <c r="AQ346" s="60">
        <f t="shared" si="137"/>
        <v>0</v>
      </c>
      <c r="AR346" s="60">
        <f t="shared" si="138"/>
        <v>0</v>
      </c>
      <c r="AS346" s="60">
        <f t="shared" si="139"/>
        <v>0</v>
      </c>
      <c r="AT346" s="60">
        <f t="shared" si="140"/>
        <v>0</v>
      </c>
      <c r="AU346" s="62">
        <f t="shared" si="145"/>
        <v>0</v>
      </c>
      <c r="AV346" s="63">
        <f t="shared" si="146"/>
        <v>0</v>
      </c>
      <c r="AW346" s="63">
        <f t="shared" si="147"/>
        <v>0</v>
      </c>
      <c r="AX346" s="63">
        <f t="shared" si="148"/>
        <v>0</v>
      </c>
      <c r="AY346" s="63">
        <f t="shared" si="149"/>
        <v>0</v>
      </c>
      <c r="AZ346" s="63">
        <f t="shared" si="150"/>
        <v>0</v>
      </c>
      <c r="BA346" s="63">
        <f t="shared" si="151"/>
        <v>0</v>
      </c>
      <c r="BB346" s="64">
        <f t="shared" si="152"/>
        <v>0</v>
      </c>
      <c r="BC346" s="65">
        <f t="shared" si="141"/>
        <v>0</v>
      </c>
      <c r="BD346" s="66" t="e">
        <f>VLOOKUP(#REF!,'[2]NA JDA Product Hierarchy'!$N:$O,2,0)</f>
        <v>#REF!</v>
      </c>
      <c r="BE346" s="15" t="e">
        <f>VLOOKUP(BD346,[3]PARAMETROS!$AB:$AD,3,0)</f>
        <v>#REF!</v>
      </c>
    </row>
    <row r="347" spans="1:57" s="15" customFormat="1" ht="12.75" hidden="1" customHeight="1" x14ac:dyDescent="0.2">
      <c r="A347" s="47" t="str">
        <f t="shared" si="153"/>
        <v>J2RB16Z2XW0ALOE PALM MULTI</v>
      </c>
      <c r="B347" s="111" t="s">
        <v>105</v>
      </c>
      <c r="C347" s="113">
        <v>44322</v>
      </c>
      <c r="D347" s="113"/>
      <c r="E347" s="68"/>
      <c r="F347" s="106" t="s">
        <v>308</v>
      </c>
      <c r="G347" s="51" t="s">
        <v>63</v>
      </c>
      <c r="H347" s="52" t="s">
        <v>568</v>
      </c>
      <c r="I347" s="53" t="s">
        <v>749</v>
      </c>
      <c r="J347" s="53" t="s">
        <v>750</v>
      </c>
      <c r="K347" s="53" t="s">
        <v>751</v>
      </c>
      <c r="L347" s="53" t="s">
        <v>752</v>
      </c>
      <c r="M347" s="52" t="s">
        <v>753</v>
      </c>
      <c r="N347" s="52" t="s">
        <v>91</v>
      </c>
      <c r="O347" s="54">
        <v>42</v>
      </c>
      <c r="P347" s="52" t="s">
        <v>2011</v>
      </c>
      <c r="Q347" s="55">
        <f>IFERROR(VLOOKUP(O347*$Q$10*$R$10,Sheet1!$A$3:$B$81,2,1),0)</f>
        <v>29000</v>
      </c>
      <c r="R347" s="56">
        <f>IFERROR(VLOOKUP(O347*$Q$11*$R$11,Sheet1!$E$3:$F$195,2),0)</f>
        <v>169</v>
      </c>
      <c r="S347" s="54">
        <f t="shared" si="154"/>
        <v>13.02</v>
      </c>
      <c r="T347" s="114">
        <f t="shared" si="127"/>
        <v>0.31</v>
      </c>
      <c r="U347" s="58"/>
      <c r="V347" s="58"/>
      <c r="W347" s="58"/>
      <c r="X347" s="58"/>
      <c r="Y347" s="58"/>
      <c r="Z347" s="58"/>
      <c r="AA347" s="58"/>
      <c r="AB347" s="58"/>
      <c r="AC347" s="58"/>
      <c r="AD347" s="39">
        <f t="shared" si="155"/>
        <v>0</v>
      </c>
      <c r="AE347" s="59">
        <f t="shared" si="128"/>
        <v>0</v>
      </c>
      <c r="AF347" s="60">
        <f t="shared" si="129"/>
        <v>0</v>
      </c>
      <c r="AG347" s="60">
        <f t="shared" si="130"/>
        <v>0</v>
      </c>
      <c r="AH347" s="60">
        <f t="shared" si="131"/>
        <v>0</v>
      </c>
      <c r="AI347" s="60">
        <f t="shared" si="132"/>
        <v>0</v>
      </c>
      <c r="AJ347" s="60">
        <f t="shared" si="133"/>
        <v>0</v>
      </c>
      <c r="AK347" s="60">
        <f t="shared" si="134"/>
        <v>0</v>
      </c>
      <c r="AL347" s="61">
        <f t="shared" si="142"/>
        <v>0</v>
      </c>
      <c r="AM347" s="43">
        <f t="shared" si="143"/>
        <v>0</v>
      </c>
      <c r="AN347" s="46">
        <f t="shared" si="144"/>
        <v>0</v>
      </c>
      <c r="AO347" s="60">
        <f t="shared" si="135"/>
        <v>0</v>
      </c>
      <c r="AP347" s="60">
        <f t="shared" si="136"/>
        <v>0</v>
      </c>
      <c r="AQ347" s="60">
        <f t="shared" si="137"/>
        <v>0</v>
      </c>
      <c r="AR347" s="60">
        <f t="shared" si="138"/>
        <v>0</v>
      </c>
      <c r="AS347" s="60">
        <f t="shared" si="139"/>
        <v>0</v>
      </c>
      <c r="AT347" s="60">
        <f t="shared" si="140"/>
        <v>0</v>
      </c>
      <c r="AU347" s="62">
        <f t="shared" si="145"/>
        <v>0</v>
      </c>
      <c r="AV347" s="63">
        <f t="shared" si="146"/>
        <v>0</v>
      </c>
      <c r="AW347" s="63">
        <f t="shared" si="147"/>
        <v>0</v>
      </c>
      <c r="AX347" s="63">
        <f t="shared" si="148"/>
        <v>0</v>
      </c>
      <c r="AY347" s="63">
        <f t="shared" si="149"/>
        <v>0</v>
      </c>
      <c r="AZ347" s="63">
        <f t="shared" si="150"/>
        <v>0</v>
      </c>
      <c r="BA347" s="63">
        <f t="shared" si="151"/>
        <v>0</v>
      </c>
      <c r="BB347" s="64">
        <f t="shared" si="152"/>
        <v>0</v>
      </c>
      <c r="BC347" s="65">
        <f t="shared" si="141"/>
        <v>0</v>
      </c>
      <c r="BD347" s="66" t="e">
        <f>VLOOKUP(#REF!,'[2]NA JDA Product Hierarchy'!$N:$O,2,0)</f>
        <v>#REF!</v>
      </c>
      <c r="BE347" s="15" t="s">
        <v>69</v>
      </c>
    </row>
    <row r="348" spans="1:57" s="15" customFormat="1" ht="12.75" hidden="1" customHeight="1" x14ac:dyDescent="0.2">
      <c r="A348" s="47" t="str">
        <f t="shared" si="153"/>
        <v>J2RB16Z2XW0BALLET PINK MULTI</v>
      </c>
      <c r="B348" s="111" t="s">
        <v>105</v>
      </c>
      <c r="C348" s="113">
        <v>44322</v>
      </c>
      <c r="D348" s="113"/>
      <c r="E348" s="68"/>
      <c r="F348" s="106" t="s">
        <v>308</v>
      </c>
      <c r="G348" s="51" t="s">
        <v>63</v>
      </c>
      <c r="H348" s="52" t="s">
        <v>568</v>
      </c>
      <c r="I348" s="53" t="s">
        <v>749</v>
      </c>
      <c r="J348" s="53" t="s">
        <v>750</v>
      </c>
      <c r="K348" s="53" t="s">
        <v>754</v>
      </c>
      <c r="L348" s="53" t="s">
        <v>755</v>
      </c>
      <c r="M348" s="52" t="s">
        <v>753</v>
      </c>
      <c r="N348" s="52" t="s">
        <v>91</v>
      </c>
      <c r="O348" s="54">
        <v>42</v>
      </c>
      <c r="P348" s="52" t="s">
        <v>2011</v>
      </c>
      <c r="Q348" s="55">
        <f>IFERROR(VLOOKUP(O348*$Q$10*$R$10,Sheet1!$A$3:$B$81,2,1),0)</f>
        <v>29000</v>
      </c>
      <c r="R348" s="56">
        <f>IFERROR(VLOOKUP(O348*$Q$11*$R$11,Sheet1!$E$3:$F$195,2),0)</f>
        <v>169</v>
      </c>
      <c r="S348" s="54">
        <f t="shared" si="154"/>
        <v>13.02</v>
      </c>
      <c r="T348" s="114">
        <f t="shared" si="127"/>
        <v>0.31</v>
      </c>
      <c r="U348" s="58"/>
      <c r="V348" s="58"/>
      <c r="W348" s="58"/>
      <c r="X348" s="58"/>
      <c r="Y348" s="58"/>
      <c r="Z348" s="58"/>
      <c r="AA348" s="58"/>
      <c r="AB348" s="58"/>
      <c r="AC348" s="58"/>
      <c r="AD348" s="39">
        <f t="shared" si="155"/>
        <v>0</v>
      </c>
      <c r="AE348" s="59">
        <f t="shared" si="128"/>
        <v>0</v>
      </c>
      <c r="AF348" s="60">
        <f t="shared" si="129"/>
        <v>0</v>
      </c>
      <c r="AG348" s="60">
        <f t="shared" si="130"/>
        <v>0</v>
      </c>
      <c r="AH348" s="60">
        <f t="shared" si="131"/>
        <v>0</v>
      </c>
      <c r="AI348" s="60">
        <f t="shared" si="132"/>
        <v>0</v>
      </c>
      <c r="AJ348" s="60">
        <f t="shared" si="133"/>
        <v>0</v>
      </c>
      <c r="AK348" s="60">
        <f t="shared" si="134"/>
        <v>0</v>
      </c>
      <c r="AL348" s="61">
        <f t="shared" si="142"/>
        <v>0</v>
      </c>
      <c r="AM348" s="43">
        <f t="shared" si="143"/>
        <v>0</v>
      </c>
      <c r="AN348" s="46">
        <f t="shared" si="144"/>
        <v>0</v>
      </c>
      <c r="AO348" s="60">
        <f t="shared" si="135"/>
        <v>0</v>
      </c>
      <c r="AP348" s="60">
        <f t="shared" si="136"/>
        <v>0</v>
      </c>
      <c r="AQ348" s="60">
        <f t="shared" si="137"/>
        <v>0</v>
      </c>
      <c r="AR348" s="60">
        <f t="shared" si="138"/>
        <v>0</v>
      </c>
      <c r="AS348" s="60">
        <f t="shared" si="139"/>
        <v>0</v>
      </c>
      <c r="AT348" s="60">
        <f t="shared" si="140"/>
        <v>0</v>
      </c>
      <c r="AU348" s="62">
        <f t="shared" si="145"/>
        <v>0</v>
      </c>
      <c r="AV348" s="63">
        <f t="shared" si="146"/>
        <v>0</v>
      </c>
      <c r="AW348" s="63">
        <f t="shared" si="147"/>
        <v>0</v>
      </c>
      <c r="AX348" s="63">
        <f t="shared" si="148"/>
        <v>0</v>
      </c>
      <c r="AY348" s="63">
        <f t="shared" si="149"/>
        <v>0</v>
      </c>
      <c r="AZ348" s="63">
        <f t="shared" si="150"/>
        <v>0</v>
      </c>
      <c r="BA348" s="63">
        <f t="shared" si="151"/>
        <v>0</v>
      </c>
      <c r="BB348" s="64">
        <f t="shared" si="152"/>
        <v>0</v>
      </c>
      <c r="BC348" s="65">
        <f t="shared" si="141"/>
        <v>0</v>
      </c>
      <c r="BD348" s="66" t="e">
        <f>VLOOKUP(#REF!,'[2]NA JDA Product Hierarchy'!$N:$O,2,0)</f>
        <v>#REF!</v>
      </c>
      <c r="BE348" s="15" t="s">
        <v>69</v>
      </c>
    </row>
    <row r="349" spans="1:57" s="15" customFormat="1" ht="12.75" hidden="1" customHeight="1" x14ac:dyDescent="0.2">
      <c r="A349" s="47" t="str">
        <f t="shared" si="153"/>
        <v>J2RB16Z2XW0CREAM WHITE MULTI</v>
      </c>
      <c r="B349" s="111" t="s">
        <v>105</v>
      </c>
      <c r="C349" s="113">
        <v>44322</v>
      </c>
      <c r="D349" s="113"/>
      <c r="E349" s="68"/>
      <c r="F349" s="106" t="s">
        <v>308</v>
      </c>
      <c r="G349" s="51" t="s">
        <v>63</v>
      </c>
      <c r="H349" s="52" t="s">
        <v>568</v>
      </c>
      <c r="I349" s="53" t="s">
        <v>749</v>
      </c>
      <c r="J349" s="53" t="s">
        <v>750</v>
      </c>
      <c r="K349" s="53" t="s">
        <v>756</v>
      </c>
      <c r="L349" s="53" t="s">
        <v>757</v>
      </c>
      <c r="M349" s="52" t="s">
        <v>753</v>
      </c>
      <c r="N349" s="52" t="s">
        <v>91</v>
      </c>
      <c r="O349" s="54">
        <v>42</v>
      </c>
      <c r="P349" s="52" t="s">
        <v>2011</v>
      </c>
      <c r="Q349" s="55">
        <f>IFERROR(VLOOKUP(O349*$Q$10*$R$10,Sheet1!$A$3:$B$81,2,1),0)</f>
        <v>29000</v>
      </c>
      <c r="R349" s="56">
        <f>IFERROR(VLOOKUP(O349*$Q$11*$R$11,Sheet1!$E$3:$F$195,2),0)</f>
        <v>169</v>
      </c>
      <c r="S349" s="54">
        <f t="shared" si="154"/>
        <v>13.02</v>
      </c>
      <c r="T349" s="114">
        <f t="shared" si="127"/>
        <v>0.31</v>
      </c>
      <c r="U349" s="58">
        <v>18</v>
      </c>
      <c r="V349" s="58">
        <v>9</v>
      </c>
      <c r="W349" s="58">
        <v>9</v>
      </c>
      <c r="X349" s="58">
        <v>9</v>
      </c>
      <c r="Y349" s="58">
        <v>9</v>
      </c>
      <c r="Z349" s="58">
        <v>9</v>
      </c>
      <c r="AA349" s="58"/>
      <c r="AB349" s="58"/>
      <c r="AC349" s="58"/>
      <c r="AD349" s="39">
        <f t="shared" si="155"/>
        <v>63</v>
      </c>
      <c r="AE349" s="59">
        <f t="shared" si="128"/>
        <v>820.26</v>
      </c>
      <c r="AF349" s="60">
        <f t="shared" si="129"/>
        <v>0</v>
      </c>
      <c r="AG349" s="60">
        <f t="shared" si="130"/>
        <v>0</v>
      </c>
      <c r="AH349" s="60">
        <f t="shared" si="131"/>
        <v>0</v>
      </c>
      <c r="AI349" s="60">
        <f t="shared" si="132"/>
        <v>0</v>
      </c>
      <c r="AJ349" s="60">
        <f t="shared" si="133"/>
        <v>0</v>
      </c>
      <c r="AK349" s="60">
        <f t="shared" si="134"/>
        <v>0</v>
      </c>
      <c r="AL349" s="61">
        <f t="shared" si="142"/>
        <v>0</v>
      </c>
      <c r="AM349" s="43">
        <f t="shared" si="143"/>
        <v>0</v>
      </c>
      <c r="AN349" s="46">
        <f t="shared" si="144"/>
        <v>0</v>
      </c>
      <c r="AO349" s="60">
        <f t="shared" si="135"/>
        <v>0</v>
      </c>
      <c r="AP349" s="60">
        <f t="shared" si="136"/>
        <v>0</v>
      </c>
      <c r="AQ349" s="60">
        <f t="shared" si="137"/>
        <v>0</v>
      </c>
      <c r="AR349" s="60">
        <f t="shared" si="138"/>
        <v>0</v>
      </c>
      <c r="AS349" s="60">
        <f t="shared" si="139"/>
        <v>0</v>
      </c>
      <c r="AT349" s="60">
        <f t="shared" si="140"/>
        <v>0</v>
      </c>
      <c r="AU349" s="62">
        <f t="shared" si="145"/>
        <v>0</v>
      </c>
      <c r="AV349" s="63">
        <f t="shared" si="146"/>
        <v>0</v>
      </c>
      <c r="AW349" s="63">
        <f t="shared" si="147"/>
        <v>0</v>
      </c>
      <c r="AX349" s="63">
        <f t="shared" si="148"/>
        <v>0</v>
      </c>
      <c r="AY349" s="63">
        <f t="shared" si="149"/>
        <v>0</v>
      </c>
      <c r="AZ349" s="63">
        <f t="shared" si="150"/>
        <v>0</v>
      </c>
      <c r="BA349" s="63">
        <f t="shared" si="151"/>
        <v>0</v>
      </c>
      <c r="BB349" s="64">
        <f t="shared" si="152"/>
        <v>0</v>
      </c>
      <c r="BC349" s="65">
        <f t="shared" si="141"/>
        <v>0</v>
      </c>
      <c r="BD349" s="66" t="e">
        <f>VLOOKUP(#REF!,'[2]NA JDA Product Hierarchy'!$N:$O,2,0)</f>
        <v>#REF!</v>
      </c>
      <c r="BE349" s="15" t="s">
        <v>69</v>
      </c>
    </row>
    <row r="350" spans="1:57" s="15" customFormat="1" ht="12.75" hidden="1" customHeight="1" x14ac:dyDescent="0.2">
      <c r="A350" s="47" t="str">
        <f t="shared" si="153"/>
        <v>J2RB16Z2XW0MOCCASIN MULTI</v>
      </c>
      <c r="B350" s="111" t="s">
        <v>105</v>
      </c>
      <c r="C350" s="113">
        <v>44322</v>
      </c>
      <c r="D350" s="113"/>
      <c r="E350" s="68"/>
      <c r="F350" s="106" t="s">
        <v>308</v>
      </c>
      <c r="G350" s="51" t="s">
        <v>63</v>
      </c>
      <c r="H350" s="52" t="s">
        <v>568</v>
      </c>
      <c r="I350" s="53" t="s">
        <v>749</v>
      </c>
      <c r="J350" s="53" t="s">
        <v>750</v>
      </c>
      <c r="K350" s="53" t="s">
        <v>758</v>
      </c>
      <c r="L350" s="53" t="s">
        <v>759</v>
      </c>
      <c r="M350" s="52" t="s">
        <v>753</v>
      </c>
      <c r="N350" s="52" t="s">
        <v>91</v>
      </c>
      <c r="O350" s="54">
        <v>42</v>
      </c>
      <c r="P350" s="52" t="s">
        <v>2011</v>
      </c>
      <c r="Q350" s="55">
        <f>IFERROR(VLOOKUP(O350*$Q$10*$R$10,Sheet1!$A$3:$B$81,2,1),0)</f>
        <v>29000</v>
      </c>
      <c r="R350" s="56">
        <f>IFERROR(VLOOKUP(O350*$Q$11*$R$11,Sheet1!$E$3:$F$195,2),0)</f>
        <v>169</v>
      </c>
      <c r="S350" s="54">
        <f t="shared" si="154"/>
        <v>13.02</v>
      </c>
      <c r="T350" s="114">
        <f t="shared" si="127"/>
        <v>0.31</v>
      </c>
      <c r="U350" s="58">
        <v>18</v>
      </c>
      <c r="V350" s="58">
        <v>9</v>
      </c>
      <c r="W350" s="58">
        <v>9</v>
      </c>
      <c r="X350" s="58">
        <v>9</v>
      </c>
      <c r="Y350" s="58">
        <v>9</v>
      </c>
      <c r="Z350" s="58">
        <v>9</v>
      </c>
      <c r="AA350" s="58"/>
      <c r="AB350" s="58"/>
      <c r="AC350" s="58"/>
      <c r="AD350" s="39">
        <f t="shared" si="155"/>
        <v>63</v>
      </c>
      <c r="AE350" s="59">
        <f t="shared" si="128"/>
        <v>820.26</v>
      </c>
      <c r="AF350" s="60">
        <f>ROUND(IF($P350=$P$3,($AD350*$AF$3),IF($P350=$P$4,($AD350*$AF$4),IF($P350=$P$5,($AD350*$AF$5),IF($P350=$P$6,($AD350*$AF$6),IF($P350=$P$7,($AD350*$AF$7),IF($P350=$P$8,($AD350*$AF$8))))))),0)</f>
        <v>0</v>
      </c>
      <c r="AG350" s="60">
        <f t="shared" si="130"/>
        <v>0</v>
      </c>
      <c r="AH350" s="60">
        <f t="shared" si="131"/>
        <v>0</v>
      </c>
      <c r="AI350" s="60">
        <f t="shared" si="132"/>
        <v>0</v>
      </c>
      <c r="AJ350" s="60">
        <f t="shared" si="133"/>
        <v>0</v>
      </c>
      <c r="AK350" s="60">
        <f t="shared" si="134"/>
        <v>0</v>
      </c>
      <c r="AL350" s="61">
        <f t="shared" si="142"/>
        <v>0</v>
      </c>
      <c r="AM350" s="43">
        <f t="shared" si="143"/>
        <v>0</v>
      </c>
      <c r="AN350" s="46">
        <f t="shared" si="144"/>
        <v>0</v>
      </c>
      <c r="AO350" s="60">
        <f t="shared" si="135"/>
        <v>0</v>
      </c>
      <c r="AP350" s="60">
        <f t="shared" si="136"/>
        <v>0</v>
      </c>
      <c r="AQ350" s="60">
        <f t="shared" si="137"/>
        <v>0</v>
      </c>
      <c r="AR350" s="60">
        <f t="shared" si="138"/>
        <v>0</v>
      </c>
      <c r="AS350" s="60">
        <f t="shared" si="139"/>
        <v>0</v>
      </c>
      <c r="AT350" s="60">
        <f t="shared" si="140"/>
        <v>0</v>
      </c>
      <c r="AU350" s="62">
        <f t="shared" si="145"/>
        <v>0</v>
      </c>
      <c r="AV350" s="63">
        <f t="shared" si="146"/>
        <v>0</v>
      </c>
      <c r="AW350" s="63">
        <f t="shared" si="147"/>
        <v>0</v>
      </c>
      <c r="AX350" s="63">
        <f t="shared" si="148"/>
        <v>0</v>
      </c>
      <c r="AY350" s="63">
        <f t="shared" si="149"/>
        <v>0</v>
      </c>
      <c r="AZ350" s="63">
        <f t="shared" si="150"/>
        <v>0</v>
      </c>
      <c r="BA350" s="63">
        <f t="shared" si="151"/>
        <v>0</v>
      </c>
      <c r="BB350" s="64">
        <f t="shared" si="152"/>
        <v>0</v>
      </c>
      <c r="BC350" s="65">
        <f t="shared" si="141"/>
        <v>0</v>
      </c>
      <c r="BD350" s="66" t="e">
        <f>VLOOKUP(#REF!,'[2]NA JDA Product Hierarchy'!$N:$O,2,0)</f>
        <v>#REF!</v>
      </c>
      <c r="BE350" s="15" t="s">
        <v>69</v>
      </c>
    </row>
    <row r="351" spans="1:57" s="15" customFormat="1" ht="12.75" hidden="1" customHeight="1" x14ac:dyDescent="0.2">
      <c r="A351" s="47" t="str">
        <f t="shared" si="153"/>
        <v>J2RB16Z2XW0WIND CLOUD MULTI</v>
      </c>
      <c r="B351" s="111" t="s">
        <v>105</v>
      </c>
      <c r="C351" s="113">
        <v>44322</v>
      </c>
      <c r="D351" s="113"/>
      <c r="E351" s="68"/>
      <c r="F351" s="106" t="s">
        <v>308</v>
      </c>
      <c r="G351" s="51" t="s">
        <v>63</v>
      </c>
      <c r="H351" s="52" t="s">
        <v>568</v>
      </c>
      <c r="I351" s="53" t="s">
        <v>749</v>
      </c>
      <c r="J351" s="53" t="s">
        <v>750</v>
      </c>
      <c r="K351" s="53" t="s">
        <v>760</v>
      </c>
      <c r="L351" s="53" t="s">
        <v>761</v>
      </c>
      <c r="M351" s="52" t="s">
        <v>753</v>
      </c>
      <c r="N351" s="52" t="s">
        <v>91</v>
      </c>
      <c r="O351" s="54">
        <v>42</v>
      </c>
      <c r="P351" s="52" t="s">
        <v>2011</v>
      </c>
      <c r="Q351" s="55">
        <f>IFERROR(VLOOKUP(O351*$Q$10*$R$10,Sheet1!$A$3:$B$81,2,1),0)</f>
        <v>29000</v>
      </c>
      <c r="R351" s="56">
        <f>IFERROR(VLOOKUP(O351*$Q$11*$R$11,Sheet1!$E$3:$F$195,2),0)</f>
        <v>169</v>
      </c>
      <c r="S351" s="54">
        <f t="shared" si="154"/>
        <v>13.02</v>
      </c>
      <c r="T351" s="114">
        <f t="shared" si="127"/>
        <v>0.31</v>
      </c>
      <c r="U351" s="58">
        <v>18</v>
      </c>
      <c r="V351" s="58">
        <v>9</v>
      </c>
      <c r="W351" s="58">
        <v>9</v>
      </c>
      <c r="X351" s="58">
        <v>9</v>
      </c>
      <c r="Y351" s="58">
        <v>9</v>
      </c>
      <c r="Z351" s="58">
        <v>9</v>
      </c>
      <c r="AA351" s="58"/>
      <c r="AB351" s="58"/>
      <c r="AC351" s="58"/>
      <c r="AD351" s="39">
        <f t="shared" si="155"/>
        <v>63</v>
      </c>
      <c r="AE351" s="59">
        <f t="shared" si="128"/>
        <v>820.26</v>
      </c>
      <c r="AF351" s="60">
        <f t="shared" si="129"/>
        <v>0</v>
      </c>
      <c r="AG351" s="60">
        <f t="shared" si="130"/>
        <v>0</v>
      </c>
      <c r="AH351" s="60">
        <f t="shared" si="131"/>
        <v>0</v>
      </c>
      <c r="AI351" s="60">
        <f t="shared" si="132"/>
        <v>0</v>
      </c>
      <c r="AJ351" s="60">
        <f t="shared" si="133"/>
        <v>0</v>
      </c>
      <c r="AK351" s="60">
        <f t="shared" si="134"/>
        <v>0</v>
      </c>
      <c r="AL351" s="61">
        <f t="shared" si="142"/>
        <v>0</v>
      </c>
      <c r="AM351" s="43">
        <f t="shared" si="143"/>
        <v>0</v>
      </c>
      <c r="AN351" s="46">
        <f t="shared" si="144"/>
        <v>0</v>
      </c>
      <c r="AO351" s="60">
        <f t="shared" si="135"/>
        <v>0</v>
      </c>
      <c r="AP351" s="60">
        <f t="shared" si="136"/>
        <v>0</v>
      </c>
      <c r="AQ351" s="60">
        <f t="shared" si="137"/>
        <v>0</v>
      </c>
      <c r="AR351" s="60">
        <f t="shared" si="138"/>
        <v>0</v>
      </c>
      <c r="AS351" s="60">
        <f t="shared" si="139"/>
        <v>0</v>
      </c>
      <c r="AT351" s="60">
        <f t="shared" si="140"/>
        <v>0</v>
      </c>
      <c r="AU351" s="62">
        <f t="shared" si="145"/>
        <v>0</v>
      </c>
      <c r="AV351" s="63">
        <f t="shared" si="146"/>
        <v>0</v>
      </c>
      <c r="AW351" s="63">
        <f t="shared" si="147"/>
        <v>0</v>
      </c>
      <c r="AX351" s="63">
        <f t="shared" si="148"/>
        <v>0</v>
      </c>
      <c r="AY351" s="63">
        <f t="shared" si="149"/>
        <v>0</v>
      </c>
      <c r="AZ351" s="63">
        <f t="shared" si="150"/>
        <v>0</v>
      </c>
      <c r="BA351" s="63">
        <f t="shared" si="151"/>
        <v>0</v>
      </c>
      <c r="BB351" s="64">
        <f t="shared" si="152"/>
        <v>0</v>
      </c>
      <c r="BC351" s="65">
        <f t="shared" si="141"/>
        <v>0</v>
      </c>
      <c r="BD351" s="66" t="e">
        <f>VLOOKUP(#REF!,'[2]NA JDA Product Hierarchy'!$N:$O,2,0)</f>
        <v>#REF!</v>
      </c>
      <c r="BE351" s="15" t="s">
        <v>69</v>
      </c>
    </row>
    <row r="352" spans="1:57" s="15" customFormat="1" ht="12.75" hidden="1" customHeight="1" x14ac:dyDescent="0.2">
      <c r="A352" s="47" t="str">
        <f t="shared" si="153"/>
        <v>J2RD00J1311EU STARLIGHT BLUE</v>
      </c>
      <c r="B352" s="111" t="s">
        <v>105</v>
      </c>
      <c r="C352" s="113">
        <v>44322</v>
      </c>
      <c r="D352" s="113"/>
      <c r="E352" s="68"/>
      <c r="F352" s="106" t="s">
        <v>90</v>
      </c>
      <c r="G352" s="51" t="s">
        <v>63</v>
      </c>
      <c r="H352" s="52" t="s">
        <v>762</v>
      </c>
      <c r="I352" s="53" t="s">
        <v>763</v>
      </c>
      <c r="J352" s="53" t="s">
        <v>764</v>
      </c>
      <c r="K352" s="53" t="s">
        <v>702</v>
      </c>
      <c r="L352" s="53" t="s">
        <v>703</v>
      </c>
      <c r="M352" s="52" t="s">
        <v>334</v>
      </c>
      <c r="N352" s="52" t="s">
        <v>115</v>
      </c>
      <c r="O352" s="54">
        <v>20</v>
      </c>
      <c r="P352" s="52" t="s">
        <v>2011</v>
      </c>
      <c r="Q352" s="55">
        <f>IFERROR(VLOOKUP(O352*$Q$10*$R$10,Sheet1!$A$3:$B$81,2,1),0)</f>
        <v>19000</v>
      </c>
      <c r="R352" s="56">
        <f>IFERROR(VLOOKUP(O352*$Q$11*$R$11,Sheet1!$E$3:$F$195,2),0)</f>
        <v>79</v>
      </c>
      <c r="S352" s="54">
        <f t="shared" si="154"/>
        <v>6.2</v>
      </c>
      <c r="T352" s="114">
        <f t="shared" si="127"/>
        <v>0.31</v>
      </c>
      <c r="U352" s="58"/>
      <c r="V352" s="58"/>
      <c r="W352" s="58"/>
      <c r="X352" s="58"/>
      <c r="Y352" s="58"/>
      <c r="Z352" s="58"/>
      <c r="AA352" s="58"/>
      <c r="AB352" s="58"/>
      <c r="AC352" s="58"/>
      <c r="AD352" s="39">
        <f t="shared" si="155"/>
        <v>0</v>
      </c>
      <c r="AE352" s="59">
        <f t="shared" si="128"/>
        <v>0</v>
      </c>
      <c r="AF352" s="60">
        <f t="shared" si="129"/>
        <v>0</v>
      </c>
      <c r="AG352" s="60">
        <f t="shared" si="130"/>
        <v>0</v>
      </c>
      <c r="AH352" s="60">
        <f t="shared" si="131"/>
        <v>0</v>
      </c>
      <c r="AI352" s="60">
        <f t="shared" si="132"/>
        <v>0</v>
      </c>
      <c r="AJ352" s="60">
        <f t="shared" si="133"/>
        <v>0</v>
      </c>
      <c r="AK352" s="60">
        <f t="shared" si="134"/>
        <v>0</v>
      </c>
      <c r="AL352" s="61">
        <f t="shared" si="142"/>
        <v>0</v>
      </c>
      <c r="AM352" s="43">
        <f t="shared" si="143"/>
        <v>0</v>
      </c>
      <c r="AN352" s="46">
        <f t="shared" si="144"/>
        <v>0</v>
      </c>
      <c r="AO352" s="60">
        <f t="shared" si="135"/>
        <v>0</v>
      </c>
      <c r="AP352" s="60">
        <f t="shared" si="136"/>
        <v>0</v>
      </c>
      <c r="AQ352" s="60">
        <f t="shared" si="137"/>
        <v>0</v>
      </c>
      <c r="AR352" s="60">
        <f t="shared" si="138"/>
        <v>0</v>
      </c>
      <c r="AS352" s="60">
        <f t="shared" si="139"/>
        <v>0</v>
      </c>
      <c r="AT352" s="60">
        <f t="shared" si="140"/>
        <v>0</v>
      </c>
      <c r="AU352" s="62">
        <f t="shared" si="145"/>
        <v>0</v>
      </c>
      <c r="AV352" s="63">
        <f t="shared" si="146"/>
        <v>0</v>
      </c>
      <c r="AW352" s="63">
        <f t="shared" si="147"/>
        <v>0</v>
      </c>
      <c r="AX352" s="63">
        <f t="shared" si="148"/>
        <v>0</v>
      </c>
      <c r="AY352" s="63">
        <f t="shared" si="149"/>
        <v>0</v>
      </c>
      <c r="AZ352" s="63">
        <f t="shared" si="150"/>
        <v>0</v>
      </c>
      <c r="BA352" s="63">
        <f t="shared" si="151"/>
        <v>0</v>
      </c>
      <c r="BB352" s="64">
        <f t="shared" si="152"/>
        <v>0</v>
      </c>
      <c r="BC352" s="65">
        <f t="shared" si="141"/>
        <v>0</v>
      </c>
      <c r="BD352" s="66" t="e">
        <f>VLOOKUP(#REF!,'[2]NA JDA Product Hierarchy'!$N:$O,2,0)</f>
        <v>#REF!</v>
      </c>
      <c r="BE352" s="15" t="s">
        <v>69</v>
      </c>
    </row>
    <row r="353" spans="1:57" s="15" customFormat="1" ht="12.75" hidden="1" customHeight="1" x14ac:dyDescent="0.2">
      <c r="A353" s="47" t="str">
        <f t="shared" si="153"/>
        <v>J2RD00J1311GLOWY GREEN</v>
      </c>
      <c r="B353" s="111" t="s">
        <v>105</v>
      </c>
      <c r="C353" s="113">
        <v>44322</v>
      </c>
      <c r="D353" s="113"/>
      <c r="E353" s="68"/>
      <c r="F353" s="106" t="s">
        <v>90</v>
      </c>
      <c r="G353" s="51" t="s">
        <v>63</v>
      </c>
      <c r="H353" s="52" t="s">
        <v>762</v>
      </c>
      <c r="I353" s="53" t="s">
        <v>763</v>
      </c>
      <c r="J353" s="53" t="s">
        <v>764</v>
      </c>
      <c r="K353" s="53" t="s">
        <v>393</v>
      </c>
      <c r="L353" s="53" t="s">
        <v>394</v>
      </c>
      <c r="M353" s="52" t="s">
        <v>334</v>
      </c>
      <c r="N353" s="52" t="s">
        <v>115</v>
      </c>
      <c r="O353" s="54">
        <v>20</v>
      </c>
      <c r="P353" s="52" t="s">
        <v>2011</v>
      </c>
      <c r="Q353" s="55">
        <f>IFERROR(VLOOKUP(O353*$Q$10*$R$10,Sheet1!$A$3:$B$81,2,1),0)</f>
        <v>19000</v>
      </c>
      <c r="R353" s="56">
        <f>IFERROR(VLOOKUP(O353*$Q$11*$R$11,Sheet1!$E$3:$F$195,2),0)</f>
        <v>79</v>
      </c>
      <c r="S353" s="54">
        <f t="shared" si="154"/>
        <v>6.2</v>
      </c>
      <c r="T353" s="114">
        <f t="shared" si="127"/>
        <v>0.31</v>
      </c>
      <c r="U353" s="58"/>
      <c r="V353" s="58"/>
      <c r="W353" s="58"/>
      <c r="X353" s="58"/>
      <c r="Y353" s="58"/>
      <c r="Z353" s="58"/>
      <c r="AA353" s="58"/>
      <c r="AB353" s="58"/>
      <c r="AC353" s="58"/>
      <c r="AD353" s="39">
        <f t="shared" si="155"/>
        <v>0</v>
      </c>
      <c r="AE353" s="59">
        <f t="shared" si="128"/>
        <v>0</v>
      </c>
      <c r="AF353" s="60">
        <f t="shared" si="129"/>
        <v>0</v>
      </c>
      <c r="AG353" s="60">
        <f t="shared" si="130"/>
        <v>0</v>
      </c>
      <c r="AH353" s="60">
        <f t="shared" si="131"/>
        <v>0</v>
      </c>
      <c r="AI353" s="60">
        <f t="shared" si="132"/>
        <v>0</v>
      </c>
      <c r="AJ353" s="60">
        <f t="shared" si="133"/>
        <v>0</v>
      </c>
      <c r="AK353" s="60">
        <f t="shared" si="134"/>
        <v>0</v>
      </c>
      <c r="AL353" s="61">
        <f t="shared" si="142"/>
        <v>0</v>
      </c>
      <c r="AM353" s="43">
        <f t="shared" si="143"/>
        <v>0</v>
      </c>
      <c r="AN353" s="46">
        <f t="shared" si="144"/>
        <v>0</v>
      </c>
      <c r="AO353" s="60">
        <f t="shared" si="135"/>
        <v>0</v>
      </c>
      <c r="AP353" s="60">
        <f t="shared" si="136"/>
        <v>0</v>
      </c>
      <c r="AQ353" s="60">
        <f t="shared" si="137"/>
        <v>0</v>
      </c>
      <c r="AR353" s="60">
        <f t="shared" si="138"/>
        <v>0</v>
      </c>
      <c r="AS353" s="60">
        <f t="shared" si="139"/>
        <v>0</v>
      </c>
      <c r="AT353" s="60">
        <f t="shared" si="140"/>
        <v>0</v>
      </c>
      <c r="AU353" s="62">
        <f t="shared" si="145"/>
        <v>0</v>
      </c>
      <c r="AV353" s="63">
        <f t="shared" si="146"/>
        <v>0</v>
      </c>
      <c r="AW353" s="63">
        <f t="shared" si="147"/>
        <v>0</v>
      </c>
      <c r="AX353" s="63">
        <f t="shared" si="148"/>
        <v>0</v>
      </c>
      <c r="AY353" s="63">
        <f t="shared" si="149"/>
        <v>0</v>
      </c>
      <c r="AZ353" s="63">
        <f t="shared" si="150"/>
        <v>0</v>
      </c>
      <c r="BA353" s="63">
        <f t="shared" si="151"/>
        <v>0</v>
      </c>
      <c r="BB353" s="64">
        <f t="shared" si="152"/>
        <v>0</v>
      </c>
      <c r="BC353" s="65">
        <f t="shared" si="141"/>
        <v>0</v>
      </c>
      <c r="BD353" s="66" t="e">
        <f>VLOOKUP(#REF!,'[2]NA JDA Product Hierarchy'!$N:$O,2,0)</f>
        <v>#REF!</v>
      </c>
      <c r="BE353" s="15" t="s">
        <v>69</v>
      </c>
    </row>
    <row r="354" spans="1:57" s="15" customFormat="1" ht="12.75" hidden="1" customHeight="1" x14ac:dyDescent="0.2">
      <c r="A354" s="47" t="str">
        <f t="shared" si="153"/>
        <v>J2RD00J1311Jet Black A996</v>
      </c>
      <c r="B354" s="111" t="s">
        <v>105</v>
      </c>
      <c r="C354" s="113">
        <v>44322</v>
      </c>
      <c r="D354" s="113"/>
      <c r="E354" s="50"/>
      <c r="F354" s="106" t="s">
        <v>90</v>
      </c>
      <c r="G354" s="51" t="s">
        <v>63</v>
      </c>
      <c r="H354" s="52" t="s">
        <v>762</v>
      </c>
      <c r="I354" s="53" t="s">
        <v>763</v>
      </c>
      <c r="J354" s="53" t="s">
        <v>764</v>
      </c>
      <c r="K354" s="53" t="s">
        <v>92</v>
      </c>
      <c r="L354" s="53" t="s">
        <v>93</v>
      </c>
      <c r="M354" s="52" t="s">
        <v>334</v>
      </c>
      <c r="N354" s="52" t="s">
        <v>115</v>
      </c>
      <c r="O354" s="54">
        <v>20</v>
      </c>
      <c r="P354" s="52" t="s">
        <v>2011</v>
      </c>
      <c r="Q354" s="55">
        <f>IFERROR(VLOOKUP(O354*$Q$10*$R$10,Sheet1!$A$3:$B$81,2,1),0)</f>
        <v>19000</v>
      </c>
      <c r="R354" s="56">
        <f>IFERROR(VLOOKUP(O354*$Q$11*$R$11,Sheet1!$E$3:$F$195,2),0)</f>
        <v>79</v>
      </c>
      <c r="S354" s="54">
        <f t="shared" si="154"/>
        <v>6.2</v>
      </c>
      <c r="T354" s="114">
        <f t="shared" si="127"/>
        <v>0.31</v>
      </c>
      <c r="U354" s="58"/>
      <c r="V354" s="58"/>
      <c r="W354" s="58"/>
      <c r="X354" s="58"/>
      <c r="Y354" s="58"/>
      <c r="Z354" s="58"/>
      <c r="AA354" s="58"/>
      <c r="AB354" s="58"/>
      <c r="AC354" s="58"/>
      <c r="AD354" s="39">
        <f t="shared" si="155"/>
        <v>0</v>
      </c>
      <c r="AE354" s="59">
        <f t="shared" si="128"/>
        <v>0</v>
      </c>
      <c r="AF354" s="60">
        <f t="shared" si="129"/>
        <v>0</v>
      </c>
      <c r="AG354" s="60">
        <f t="shared" si="130"/>
        <v>0</v>
      </c>
      <c r="AH354" s="60">
        <f t="shared" si="131"/>
        <v>0</v>
      </c>
      <c r="AI354" s="60">
        <f t="shared" si="132"/>
        <v>0</v>
      </c>
      <c r="AJ354" s="60">
        <f t="shared" si="133"/>
        <v>0</v>
      </c>
      <c r="AK354" s="60">
        <f t="shared" si="134"/>
        <v>0</v>
      </c>
      <c r="AL354" s="61">
        <f t="shared" si="142"/>
        <v>0</v>
      </c>
      <c r="AM354" s="43">
        <f t="shared" si="143"/>
        <v>0</v>
      </c>
      <c r="AN354" s="46">
        <f t="shared" si="144"/>
        <v>0</v>
      </c>
      <c r="AO354" s="60">
        <f t="shared" si="135"/>
        <v>0</v>
      </c>
      <c r="AP354" s="60">
        <f t="shared" si="136"/>
        <v>0</v>
      </c>
      <c r="AQ354" s="60">
        <f t="shared" si="137"/>
        <v>0</v>
      </c>
      <c r="AR354" s="60">
        <f t="shared" si="138"/>
        <v>0</v>
      </c>
      <c r="AS354" s="60">
        <f t="shared" si="139"/>
        <v>0</v>
      </c>
      <c r="AT354" s="60">
        <f t="shared" si="140"/>
        <v>0</v>
      </c>
      <c r="AU354" s="62">
        <f t="shared" si="145"/>
        <v>0</v>
      </c>
      <c r="AV354" s="63">
        <f t="shared" si="146"/>
        <v>0</v>
      </c>
      <c r="AW354" s="63">
        <f t="shared" si="147"/>
        <v>0</v>
      </c>
      <c r="AX354" s="63">
        <f t="shared" si="148"/>
        <v>0</v>
      </c>
      <c r="AY354" s="63">
        <f t="shared" si="149"/>
        <v>0</v>
      </c>
      <c r="AZ354" s="63">
        <f t="shared" si="150"/>
        <v>0</v>
      </c>
      <c r="BA354" s="63">
        <f t="shared" si="151"/>
        <v>0</v>
      </c>
      <c r="BB354" s="64">
        <f t="shared" si="152"/>
        <v>0</v>
      </c>
      <c r="BC354" s="65">
        <f t="shared" si="141"/>
        <v>0</v>
      </c>
      <c r="BD354" s="66" t="e">
        <f>VLOOKUP(#REF!,'[2]NA JDA Product Hierarchy'!$N:$O,2,0)</f>
        <v>#REF!</v>
      </c>
      <c r="BE354" s="15" t="s">
        <v>69</v>
      </c>
    </row>
    <row r="355" spans="1:57" s="15" customFormat="1" ht="12.75" hidden="1" customHeight="1" x14ac:dyDescent="0.2">
      <c r="A355" s="47" t="str">
        <f t="shared" si="153"/>
        <v>J2RD00J1311PINK TRIP</v>
      </c>
      <c r="B355" s="111" t="s">
        <v>105</v>
      </c>
      <c r="C355" s="113">
        <v>44322</v>
      </c>
      <c r="D355" s="113"/>
      <c r="E355" s="68"/>
      <c r="F355" s="106" t="s">
        <v>90</v>
      </c>
      <c r="G355" s="51" t="s">
        <v>63</v>
      </c>
      <c r="H355" s="52" t="s">
        <v>762</v>
      </c>
      <c r="I355" s="53" t="s">
        <v>763</v>
      </c>
      <c r="J355" s="53" t="s">
        <v>764</v>
      </c>
      <c r="K355" s="53" t="s">
        <v>138</v>
      </c>
      <c r="L355" s="53" t="s">
        <v>139</v>
      </c>
      <c r="M355" s="52" t="s">
        <v>334</v>
      </c>
      <c r="N355" s="52" t="s">
        <v>115</v>
      </c>
      <c r="O355" s="54">
        <v>20</v>
      </c>
      <c r="P355" s="52" t="s">
        <v>2011</v>
      </c>
      <c r="Q355" s="55">
        <f>IFERROR(VLOOKUP(O355*$Q$10*$R$10,Sheet1!$A$3:$B$81,2,1),0)</f>
        <v>19000</v>
      </c>
      <c r="R355" s="56">
        <f>IFERROR(VLOOKUP(O355*$Q$11*$R$11,Sheet1!$E$3:$F$195,2),0)</f>
        <v>79</v>
      </c>
      <c r="S355" s="54">
        <f t="shared" si="154"/>
        <v>6.2</v>
      </c>
      <c r="T355" s="114">
        <f t="shared" si="127"/>
        <v>0.31</v>
      </c>
      <c r="U355" s="58"/>
      <c r="V355" s="58"/>
      <c r="W355" s="58"/>
      <c r="X355" s="58"/>
      <c r="Y355" s="58"/>
      <c r="Z355" s="58"/>
      <c r="AA355" s="58"/>
      <c r="AB355" s="58"/>
      <c r="AC355" s="58"/>
      <c r="AD355" s="39">
        <f t="shared" si="155"/>
        <v>0</v>
      </c>
      <c r="AE355" s="59">
        <f t="shared" si="128"/>
        <v>0</v>
      </c>
      <c r="AF355" s="60">
        <f t="shared" si="129"/>
        <v>0</v>
      </c>
      <c r="AG355" s="60">
        <f t="shared" si="130"/>
        <v>0</v>
      </c>
      <c r="AH355" s="60">
        <f t="shared" si="131"/>
        <v>0</v>
      </c>
      <c r="AI355" s="60">
        <f t="shared" si="132"/>
        <v>0</v>
      </c>
      <c r="AJ355" s="60">
        <f t="shared" si="133"/>
        <v>0</v>
      </c>
      <c r="AK355" s="60">
        <f t="shared" si="134"/>
        <v>0</v>
      </c>
      <c r="AL355" s="61">
        <f t="shared" si="142"/>
        <v>0</v>
      </c>
      <c r="AM355" s="43">
        <f t="shared" si="143"/>
        <v>0</v>
      </c>
      <c r="AN355" s="46">
        <f t="shared" si="144"/>
        <v>0</v>
      </c>
      <c r="AO355" s="60">
        <f t="shared" si="135"/>
        <v>0</v>
      </c>
      <c r="AP355" s="60">
        <f t="shared" si="136"/>
        <v>0</v>
      </c>
      <c r="AQ355" s="60">
        <f t="shared" si="137"/>
        <v>0</v>
      </c>
      <c r="AR355" s="60">
        <f t="shared" si="138"/>
        <v>0</v>
      </c>
      <c r="AS355" s="60">
        <f t="shared" si="139"/>
        <v>0</v>
      </c>
      <c r="AT355" s="60">
        <f t="shared" si="140"/>
        <v>0</v>
      </c>
      <c r="AU355" s="62">
        <f t="shared" si="145"/>
        <v>0</v>
      </c>
      <c r="AV355" s="63">
        <f t="shared" si="146"/>
        <v>0</v>
      </c>
      <c r="AW355" s="63">
        <f t="shared" si="147"/>
        <v>0</v>
      </c>
      <c r="AX355" s="63">
        <f t="shared" si="148"/>
        <v>0</v>
      </c>
      <c r="AY355" s="63">
        <f t="shared" si="149"/>
        <v>0</v>
      </c>
      <c r="AZ355" s="63">
        <f t="shared" si="150"/>
        <v>0</v>
      </c>
      <c r="BA355" s="63">
        <f t="shared" si="151"/>
        <v>0</v>
      </c>
      <c r="BB355" s="64">
        <f t="shared" si="152"/>
        <v>0</v>
      </c>
      <c r="BC355" s="65">
        <f t="shared" si="141"/>
        <v>0</v>
      </c>
      <c r="BD355" s="66" t="e">
        <f>VLOOKUP(#REF!,'[2]NA JDA Product Hierarchy'!$N:$O,2,0)</f>
        <v>#REF!</v>
      </c>
      <c r="BE355" s="15" t="s">
        <v>69</v>
      </c>
    </row>
    <row r="356" spans="1:57" s="15" customFormat="1" ht="12.75" hidden="1" customHeight="1" x14ac:dyDescent="0.2">
      <c r="A356" s="47" t="str">
        <f t="shared" si="153"/>
        <v>J2RD01WA2T0STRIPES BLUE WITH FLEUR</v>
      </c>
      <c r="B356" s="110" t="s">
        <v>106</v>
      </c>
      <c r="C356" s="113">
        <v>44322</v>
      </c>
      <c r="D356" s="113"/>
      <c r="E356" s="68"/>
      <c r="F356" s="106" t="s">
        <v>118</v>
      </c>
      <c r="G356" s="51" t="s">
        <v>63</v>
      </c>
      <c r="H356" s="52" t="s">
        <v>765</v>
      </c>
      <c r="I356" s="53" t="s">
        <v>766</v>
      </c>
      <c r="J356" s="53" t="s">
        <v>767</v>
      </c>
      <c r="K356" s="53" t="s">
        <v>199</v>
      </c>
      <c r="L356" s="53" t="s">
        <v>200</v>
      </c>
      <c r="M356" s="52" t="s">
        <v>216</v>
      </c>
      <c r="N356" s="52" t="s">
        <v>91</v>
      </c>
      <c r="O356" s="54">
        <v>46</v>
      </c>
      <c r="P356" s="52" t="s">
        <v>2011</v>
      </c>
      <c r="Q356" s="55">
        <f>IFERROR(VLOOKUP(O356*$Q$10*$R$10,Sheet1!$A$3:$B$81,2,1),0)</f>
        <v>39000</v>
      </c>
      <c r="R356" s="56">
        <f>IFERROR(VLOOKUP(O356*$Q$11*$R$11,Sheet1!$E$3:$F$195,2),0)</f>
        <v>189</v>
      </c>
      <c r="S356" s="54">
        <f t="shared" si="154"/>
        <v>14.26</v>
      </c>
      <c r="T356" s="114">
        <f t="shared" si="127"/>
        <v>0.31</v>
      </c>
      <c r="U356" s="58"/>
      <c r="V356" s="58"/>
      <c r="W356" s="58"/>
      <c r="X356" s="58"/>
      <c r="Y356" s="58"/>
      <c r="Z356" s="58"/>
      <c r="AA356" s="58"/>
      <c r="AB356" s="58"/>
      <c r="AC356" s="58"/>
      <c r="AD356" s="39">
        <f t="shared" si="155"/>
        <v>0</v>
      </c>
      <c r="AE356" s="59">
        <f t="shared" si="128"/>
        <v>0</v>
      </c>
      <c r="AF356" s="60">
        <f t="shared" si="129"/>
        <v>0</v>
      </c>
      <c r="AG356" s="60">
        <f t="shared" si="130"/>
        <v>0</v>
      </c>
      <c r="AH356" s="60">
        <f t="shared" si="131"/>
        <v>0</v>
      </c>
      <c r="AI356" s="60">
        <f t="shared" si="132"/>
        <v>0</v>
      </c>
      <c r="AJ356" s="60">
        <f t="shared" si="133"/>
        <v>0</v>
      </c>
      <c r="AK356" s="60">
        <f t="shared" si="134"/>
        <v>0</v>
      </c>
      <c r="AL356" s="61">
        <f t="shared" si="142"/>
        <v>0</v>
      </c>
      <c r="AM356" s="43">
        <f t="shared" si="143"/>
        <v>0</v>
      </c>
      <c r="AN356" s="46">
        <f t="shared" si="144"/>
        <v>0</v>
      </c>
      <c r="AO356" s="60">
        <f t="shared" si="135"/>
        <v>0</v>
      </c>
      <c r="AP356" s="60">
        <f t="shared" si="136"/>
        <v>0</v>
      </c>
      <c r="AQ356" s="60">
        <f t="shared" si="137"/>
        <v>0</v>
      </c>
      <c r="AR356" s="60">
        <f t="shared" si="138"/>
        <v>0</v>
      </c>
      <c r="AS356" s="60">
        <f t="shared" si="139"/>
        <v>0</v>
      </c>
      <c r="AT356" s="60">
        <f t="shared" si="140"/>
        <v>0</v>
      </c>
      <c r="AU356" s="62">
        <f t="shared" si="145"/>
        <v>0</v>
      </c>
      <c r="AV356" s="63">
        <f t="shared" si="146"/>
        <v>0</v>
      </c>
      <c r="AW356" s="63">
        <f t="shared" si="147"/>
        <v>0</v>
      </c>
      <c r="AX356" s="63">
        <f t="shared" si="148"/>
        <v>0</v>
      </c>
      <c r="AY356" s="63">
        <f t="shared" si="149"/>
        <v>0</v>
      </c>
      <c r="AZ356" s="63">
        <f t="shared" si="150"/>
        <v>0</v>
      </c>
      <c r="BA356" s="63">
        <f t="shared" si="151"/>
        <v>0</v>
      </c>
      <c r="BB356" s="64">
        <f t="shared" si="152"/>
        <v>0</v>
      </c>
      <c r="BC356" s="65">
        <f t="shared" si="141"/>
        <v>0</v>
      </c>
      <c r="BD356" s="66" t="e">
        <f>VLOOKUP(#REF!,'[2]NA JDA Product Hierarchy'!$N:$O,2,0)</f>
        <v>#REF!</v>
      </c>
      <c r="BE356" s="15" t="s">
        <v>69</v>
      </c>
    </row>
    <row r="357" spans="1:57" s="15" customFormat="1" ht="12.75" hidden="1" customHeight="1" x14ac:dyDescent="0.2">
      <c r="A357" s="47" t="str">
        <f t="shared" si="153"/>
        <v>J2RD02WE8D0LOGO MANIA BLACK GREY COMBO</v>
      </c>
      <c r="B357" s="111" t="s">
        <v>105</v>
      </c>
      <c r="C357" s="113">
        <v>44322</v>
      </c>
      <c r="D357" s="113"/>
      <c r="E357" s="50"/>
      <c r="F357" s="106" t="s">
        <v>118</v>
      </c>
      <c r="G357" s="51" t="s">
        <v>63</v>
      </c>
      <c r="H357" s="52" t="s">
        <v>765</v>
      </c>
      <c r="I357" s="53" t="s">
        <v>768</v>
      </c>
      <c r="J357" s="53" t="s">
        <v>769</v>
      </c>
      <c r="K357" s="53" t="s">
        <v>770</v>
      </c>
      <c r="L357" s="53" t="s">
        <v>771</v>
      </c>
      <c r="M357" s="52" t="s">
        <v>607</v>
      </c>
      <c r="N357" s="52" t="s">
        <v>91</v>
      </c>
      <c r="O357" s="54">
        <v>46</v>
      </c>
      <c r="P357" s="52" t="s">
        <v>2011</v>
      </c>
      <c r="Q357" s="55">
        <f>IFERROR(VLOOKUP(O357*$Q$10*$R$10,Sheet1!$A$3:$B$81,2,1),0)</f>
        <v>39000</v>
      </c>
      <c r="R357" s="56">
        <f>IFERROR(VLOOKUP(O357*$Q$11*$R$11,Sheet1!$E$3:$F$195,2),0)</f>
        <v>189</v>
      </c>
      <c r="S357" s="54">
        <f t="shared" si="154"/>
        <v>14.26</v>
      </c>
      <c r="T357" s="114">
        <f t="shared" si="127"/>
        <v>0.31</v>
      </c>
      <c r="U357" s="58"/>
      <c r="V357" s="58"/>
      <c r="W357" s="58"/>
      <c r="X357" s="58"/>
      <c r="Y357" s="58"/>
      <c r="Z357" s="58"/>
      <c r="AA357" s="58"/>
      <c r="AB357" s="58"/>
      <c r="AC357" s="58"/>
      <c r="AD357" s="39">
        <f t="shared" si="155"/>
        <v>0</v>
      </c>
      <c r="AE357" s="59">
        <f t="shared" si="128"/>
        <v>0</v>
      </c>
      <c r="AF357" s="60">
        <f t="shared" si="129"/>
        <v>0</v>
      </c>
      <c r="AG357" s="60">
        <f t="shared" si="130"/>
        <v>0</v>
      </c>
      <c r="AH357" s="60">
        <f t="shared" si="131"/>
        <v>0</v>
      </c>
      <c r="AI357" s="60">
        <f t="shared" si="132"/>
        <v>0</v>
      </c>
      <c r="AJ357" s="60">
        <f t="shared" si="133"/>
        <v>0</v>
      </c>
      <c r="AK357" s="60">
        <f t="shared" si="134"/>
        <v>0</v>
      </c>
      <c r="AL357" s="61">
        <f t="shared" si="142"/>
        <v>0</v>
      </c>
      <c r="AM357" s="43">
        <f t="shared" si="143"/>
        <v>0</v>
      </c>
      <c r="AN357" s="46">
        <f t="shared" si="144"/>
        <v>0</v>
      </c>
      <c r="AO357" s="60">
        <f t="shared" si="135"/>
        <v>0</v>
      </c>
      <c r="AP357" s="60">
        <f t="shared" si="136"/>
        <v>0</v>
      </c>
      <c r="AQ357" s="60">
        <f t="shared" si="137"/>
        <v>0</v>
      </c>
      <c r="AR357" s="60">
        <f t="shared" si="138"/>
        <v>0</v>
      </c>
      <c r="AS357" s="60">
        <f t="shared" si="139"/>
        <v>0</v>
      </c>
      <c r="AT357" s="60">
        <f t="shared" si="140"/>
        <v>0</v>
      </c>
      <c r="AU357" s="62">
        <f t="shared" si="145"/>
        <v>0</v>
      </c>
      <c r="AV357" s="63">
        <f t="shared" si="146"/>
        <v>0</v>
      </c>
      <c r="AW357" s="63">
        <f t="shared" si="147"/>
        <v>0</v>
      </c>
      <c r="AX357" s="63">
        <f t="shared" si="148"/>
        <v>0</v>
      </c>
      <c r="AY357" s="63">
        <f t="shared" si="149"/>
        <v>0</v>
      </c>
      <c r="AZ357" s="63">
        <f t="shared" si="150"/>
        <v>0</v>
      </c>
      <c r="BA357" s="63">
        <f t="shared" si="151"/>
        <v>0</v>
      </c>
      <c r="BB357" s="64">
        <f t="shared" si="152"/>
        <v>0</v>
      </c>
      <c r="BC357" s="65">
        <f t="shared" si="141"/>
        <v>0</v>
      </c>
      <c r="BD357" s="66" t="e">
        <f>VLOOKUP(#REF!,'[2]NA JDA Product Hierarchy'!$N:$O,2,0)</f>
        <v>#REF!</v>
      </c>
      <c r="BE357" s="15" t="e">
        <f>VLOOKUP(BD357,[3]PARAMETROS!$AB:$AD,3,0)</f>
        <v>#REF!</v>
      </c>
    </row>
    <row r="358" spans="1:57" s="15" customFormat="1" ht="12.75" hidden="1" customHeight="1" x14ac:dyDescent="0.2">
      <c r="A358" s="47" t="str">
        <f t="shared" si="153"/>
        <v>J2RD02WE8D0WHITE OVERSIZE LOGO</v>
      </c>
      <c r="B358" s="111" t="s">
        <v>105</v>
      </c>
      <c r="C358" s="113">
        <v>44322</v>
      </c>
      <c r="D358" s="113"/>
      <c r="E358" s="68"/>
      <c r="F358" s="106" t="s">
        <v>118</v>
      </c>
      <c r="G358" s="51" t="s">
        <v>63</v>
      </c>
      <c r="H358" s="52" t="s">
        <v>765</v>
      </c>
      <c r="I358" s="53" t="s">
        <v>768</v>
      </c>
      <c r="J358" s="53" t="s">
        <v>769</v>
      </c>
      <c r="K358" s="53" t="s">
        <v>772</v>
      </c>
      <c r="L358" s="53" t="s">
        <v>773</v>
      </c>
      <c r="M358" s="52" t="s">
        <v>607</v>
      </c>
      <c r="N358" s="52" t="s">
        <v>91</v>
      </c>
      <c r="O358" s="54">
        <v>46</v>
      </c>
      <c r="P358" s="52" t="s">
        <v>2011</v>
      </c>
      <c r="Q358" s="55">
        <f>IFERROR(VLOOKUP(O358*$Q$10*$R$10,Sheet1!$A$3:$B$81,2,1),0)</f>
        <v>39000</v>
      </c>
      <c r="R358" s="56">
        <f>IFERROR(VLOOKUP(O358*$Q$11*$R$11,Sheet1!$E$3:$F$195,2),0)</f>
        <v>189</v>
      </c>
      <c r="S358" s="54">
        <f t="shared" si="154"/>
        <v>14.26</v>
      </c>
      <c r="T358" s="114">
        <f t="shared" si="127"/>
        <v>0.31</v>
      </c>
      <c r="U358" s="58"/>
      <c r="V358" s="58"/>
      <c r="W358" s="58"/>
      <c r="X358" s="58"/>
      <c r="Y358" s="58"/>
      <c r="Z358" s="58"/>
      <c r="AA358" s="58"/>
      <c r="AB358" s="58"/>
      <c r="AC358" s="58"/>
      <c r="AD358" s="39">
        <f t="shared" si="155"/>
        <v>0</v>
      </c>
      <c r="AE358" s="59">
        <f t="shared" si="128"/>
        <v>0</v>
      </c>
      <c r="AF358" s="60">
        <f t="shared" si="129"/>
        <v>0</v>
      </c>
      <c r="AG358" s="60">
        <f t="shared" si="130"/>
        <v>0</v>
      </c>
      <c r="AH358" s="60">
        <f t="shared" si="131"/>
        <v>0</v>
      </c>
      <c r="AI358" s="60">
        <f t="shared" si="132"/>
        <v>0</v>
      </c>
      <c r="AJ358" s="60">
        <f t="shared" si="133"/>
        <v>0</v>
      </c>
      <c r="AK358" s="60">
        <f t="shared" si="134"/>
        <v>0</v>
      </c>
      <c r="AL358" s="61">
        <f t="shared" si="142"/>
        <v>0</v>
      </c>
      <c r="AM358" s="43">
        <f t="shared" si="143"/>
        <v>0</v>
      </c>
      <c r="AN358" s="46">
        <f t="shared" si="144"/>
        <v>0</v>
      </c>
      <c r="AO358" s="60">
        <f t="shared" si="135"/>
        <v>0</v>
      </c>
      <c r="AP358" s="60">
        <f t="shared" si="136"/>
        <v>0</v>
      </c>
      <c r="AQ358" s="60">
        <f t="shared" si="137"/>
        <v>0</v>
      </c>
      <c r="AR358" s="60">
        <f t="shared" si="138"/>
        <v>0</v>
      </c>
      <c r="AS358" s="60">
        <f t="shared" si="139"/>
        <v>0</v>
      </c>
      <c r="AT358" s="60">
        <f t="shared" si="140"/>
        <v>0</v>
      </c>
      <c r="AU358" s="62">
        <f t="shared" si="145"/>
        <v>0</v>
      </c>
      <c r="AV358" s="63">
        <f t="shared" si="146"/>
        <v>0</v>
      </c>
      <c r="AW358" s="63">
        <f t="shared" si="147"/>
        <v>0</v>
      </c>
      <c r="AX358" s="63">
        <f t="shared" si="148"/>
        <v>0</v>
      </c>
      <c r="AY358" s="63">
        <f t="shared" si="149"/>
        <v>0</v>
      </c>
      <c r="AZ358" s="63">
        <f t="shared" si="150"/>
        <v>0</v>
      </c>
      <c r="BA358" s="63">
        <f t="shared" si="151"/>
        <v>0</v>
      </c>
      <c r="BB358" s="64">
        <f t="shared" si="152"/>
        <v>0</v>
      </c>
      <c r="BC358" s="65">
        <f t="shared" si="141"/>
        <v>0</v>
      </c>
      <c r="BD358" s="66" t="e">
        <f>VLOOKUP(#REF!,'[2]NA JDA Product Hierarchy'!$N:$O,2,0)</f>
        <v>#REF!</v>
      </c>
      <c r="BE358" s="15" t="s">
        <v>69</v>
      </c>
    </row>
    <row r="359" spans="1:57" s="15" customFormat="1" ht="12.75" hidden="1" customHeight="1" x14ac:dyDescent="0.2">
      <c r="A359" s="47" t="str">
        <f t="shared" si="153"/>
        <v>J2RD03WEEV0Jet Black A996</v>
      </c>
      <c r="B359" s="111" t="s">
        <v>105</v>
      </c>
      <c r="C359" s="113">
        <v>44322</v>
      </c>
      <c r="D359" s="113"/>
      <c r="E359" s="68"/>
      <c r="F359" s="106" t="s">
        <v>118</v>
      </c>
      <c r="G359" s="51" t="s">
        <v>63</v>
      </c>
      <c r="H359" s="52" t="s">
        <v>765</v>
      </c>
      <c r="I359" s="53" t="s">
        <v>774</v>
      </c>
      <c r="J359" s="53" t="s">
        <v>775</v>
      </c>
      <c r="K359" s="53" t="s">
        <v>92</v>
      </c>
      <c r="L359" s="53" t="s">
        <v>93</v>
      </c>
      <c r="M359" s="52" t="s">
        <v>776</v>
      </c>
      <c r="N359" s="52" t="s">
        <v>91</v>
      </c>
      <c r="O359" s="54">
        <v>46</v>
      </c>
      <c r="P359" s="52" t="s">
        <v>2011</v>
      </c>
      <c r="Q359" s="55">
        <f>IFERROR(VLOOKUP(O359*$Q$10*$R$10,Sheet1!$A$3:$B$81,2,1),0)</f>
        <v>39000</v>
      </c>
      <c r="R359" s="56">
        <f>IFERROR(VLOOKUP(O359*$Q$11*$R$11,Sheet1!$E$3:$F$195,2),0)</f>
        <v>189</v>
      </c>
      <c r="S359" s="54">
        <f t="shared" si="154"/>
        <v>14.26</v>
      </c>
      <c r="T359" s="114">
        <f t="shared" si="127"/>
        <v>0.31</v>
      </c>
      <c r="U359" s="58"/>
      <c r="V359" s="58"/>
      <c r="W359" s="58"/>
      <c r="X359" s="58"/>
      <c r="Y359" s="58"/>
      <c r="Z359" s="58"/>
      <c r="AA359" s="58"/>
      <c r="AB359" s="58"/>
      <c r="AC359" s="58"/>
      <c r="AD359" s="39">
        <f t="shared" si="155"/>
        <v>0</v>
      </c>
      <c r="AE359" s="59">
        <f t="shared" si="128"/>
        <v>0</v>
      </c>
      <c r="AF359" s="60">
        <f t="shared" si="129"/>
        <v>0</v>
      </c>
      <c r="AG359" s="60">
        <f t="shared" si="130"/>
        <v>0</v>
      </c>
      <c r="AH359" s="60">
        <f t="shared" si="131"/>
        <v>0</v>
      </c>
      <c r="AI359" s="60">
        <f t="shared" si="132"/>
        <v>0</v>
      </c>
      <c r="AJ359" s="60">
        <f t="shared" si="133"/>
        <v>0</v>
      </c>
      <c r="AK359" s="60">
        <f t="shared" si="134"/>
        <v>0</v>
      </c>
      <c r="AL359" s="61">
        <f t="shared" si="142"/>
        <v>0</v>
      </c>
      <c r="AM359" s="43">
        <f t="shared" si="143"/>
        <v>0</v>
      </c>
      <c r="AN359" s="46">
        <f t="shared" si="144"/>
        <v>0</v>
      </c>
      <c r="AO359" s="60">
        <f t="shared" si="135"/>
        <v>0</v>
      </c>
      <c r="AP359" s="60">
        <f t="shared" si="136"/>
        <v>0</v>
      </c>
      <c r="AQ359" s="60">
        <f t="shared" si="137"/>
        <v>0</v>
      </c>
      <c r="AR359" s="60">
        <f t="shared" si="138"/>
        <v>0</v>
      </c>
      <c r="AS359" s="60">
        <f t="shared" si="139"/>
        <v>0</v>
      </c>
      <c r="AT359" s="60">
        <f t="shared" si="140"/>
        <v>0</v>
      </c>
      <c r="AU359" s="62">
        <f t="shared" si="145"/>
        <v>0</v>
      </c>
      <c r="AV359" s="63">
        <f t="shared" si="146"/>
        <v>0</v>
      </c>
      <c r="AW359" s="63">
        <f t="shared" si="147"/>
        <v>0</v>
      </c>
      <c r="AX359" s="63">
        <f t="shared" si="148"/>
        <v>0</v>
      </c>
      <c r="AY359" s="63">
        <f t="shared" si="149"/>
        <v>0</v>
      </c>
      <c r="AZ359" s="63">
        <f t="shared" si="150"/>
        <v>0</v>
      </c>
      <c r="BA359" s="63">
        <f t="shared" si="151"/>
        <v>0</v>
      </c>
      <c r="BB359" s="64">
        <f t="shared" si="152"/>
        <v>0</v>
      </c>
      <c r="BC359" s="65">
        <f t="shared" si="141"/>
        <v>0</v>
      </c>
      <c r="BD359" s="66" t="e">
        <f>VLOOKUP(#REF!,'[2]NA JDA Product Hierarchy'!$N:$O,2,0)</f>
        <v>#REF!</v>
      </c>
      <c r="BE359" s="15" t="s">
        <v>69</v>
      </c>
    </row>
    <row r="360" spans="1:57" s="15" customFormat="1" ht="12.75" hidden="1" customHeight="1" x14ac:dyDescent="0.2">
      <c r="A360" s="47" t="str">
        <f t="shared" si="153"/>
        <v>J2RD04WEER0RAINBOW CLOUD</v>
      </c>
      <c r="B360" s="111" t="s">
        <v>105</v>
      </c>
      <c r="C360" s="113">
        <v>44322</v>
      </c>
      <c r="D360" s="113"/>
      <c r="E360" s="68"/>
      <c r="F360" s="106" t="s">
        <v>118</v>
      </c>
      <c r="G360" s="51" t="s">
        <v>63</v>
      </c>
      <c r="H360" s="52" t="s">
        <v>762</v>
      </c>
      <c r="I360" s="53" t="s">
        <v>777</v>
      </c>
      <c r="J360" s="53" t="s">
        <v>778</v>
      </c>
      <c r="K360" s="53" t="s">
        <v>196</v>
      </c>
      <c r="L360" s="53" t="s">
        <v>197</v>
      </c>
      <c r="M360" s="52" t="s">
        <v>779</v>
      </c>
      <c r="N360" s="52" t="s">
        <v>91</v>
      </c>
      <c r="O360" s="54">
        <v>32</v>
      </c>
      <c r="P360" s="52" t="s">
        <v>2011</v>
      </c>
      <c r="Q360" s="55">
        <f>IFERROR(VLOOKUP(O360*$Q$10*$R$10,Sheet1!$A$3:$B$81,2,1),0)</f>
        <v>29000</v>
      </c>
      <c r="R360" s="56">
        <f>IFERROR(VLOOKUP(O360*$Q$11*$R$11,Sheet1!$E$3:$F$195,2),0)</f>
        <v>129</v>
      </c>
      <c r="S360" s="54">
        <f t="shared" si="154"/>
        <v>9.92</v>
      </c>
      <c r="T360" s="114">
        <f t="shared" si="127"/>
        <v>0.31</v>
      </c>
      <c r="U360" s="58"/>
      <c r="V360" s="58"/>
      <c r="W360" s="58"/>
      <c r="X360" s="58"/>
      <c r="Y360" s="58"/>
      <c r="Z360" s="58"/>
      <c r="AA360" s="58"/>
      <c r="AB360" s="58"/>
      <c r="AC360" s="58"/>
      <c r="AD360" s="39">
        <f t="shared" si="155"/>
        <v>0</v>
      </c>
      <c r="AE360" s="59">
        <f t="shared" si="128"/>
        <v>0</v>
      </c>
      <c r="AF360" s="60">
        <f t="shared" si="129"/>
        <v>0</v>
      </c>
      <c r="AG360" s="60">
        <f t="shared" si="130"/>
        <v>0</v>
      </c>
      <c r="AH360" s="60">
        <f t="shared" si="131"/>
        <v>0</v>
      </c>
      <c r="AI360" s="60">
        <f t="shared" si="132"/>
        <v>0</v>
      </c>
      <c r="AJ360" s="60">
        <f t="shared" si="133"/>
        <v>0</v>
      </c>
      <c r="AK360" s="60">
        <f t="shared" si="134"/>
        <v>0</v>
      </c>
      <c r="AL360" s="61">
        <f t="shared" si="142"/>
        <v>0</v>
      </c>
      <c r="AM360" s="43">
        <f t="shared" si="143"/>
        <v>0</v>
      </c>
      <c r="AN360" s="46">
        <f t="shared" si="144"/>
        <v>0</v>
      </c>
      <c r="AO360" s="60">
        <f t="shared" si="135"/>
        <v>0</v>
      </c>
      <c r="AP360" s="60">
        <f t="shared" si="136"/>
        <v>0</v>
      </c>
      <c r="AQ360" s="60">
        <f t="shared" si="137"/>
        <v>0</v>
      </c>
      <c r="AR360" s="60">
        <f t="shared" si="138"/>
        <v>0</v>
      </c>
      <c r="AS360" s="60">
        <f t="shared" si="139"/>
        <v>0</v>
      </c>
      <c r="AT360" s="60">
        <f t="shared" si="140"/>
        <v>0</v>
      </c>
      <c r="AU360" s="62">
        <f t="shared" si="145"/>
        <v>0</v>
      </c>
      <c r="AV360" s="63">
        <f t="shared" si="146"/>
        <v>0</v>
      </c>
      <c r="AW360" s="63">
        <f t="shared" si="147"/>
        <v>0</v>
      </c>
      <c r="AX360" s="63">
        <f t="shared" si="148"/>
        <v>0</v>
      </c>
      <c r="AY360" s="63">
        <f t="shared" si="149"/>
        <v>0</v>
      </c>
      <c r="AZ360" s="63">
        <f t="shared" si="150"/>
        <v>0</v>
      </c>
      <c r="BA360" s="63">
        <f t="shared" si="151"/>
        <v>0</v>
      </c>
      <c r="BB360" s="64">
        <f t="shared" si="152"/>
        <v>0</v>
      </c>
      <c r="BC360" s="65">
        <f t="shared" si="141"/>
        <v>0</v>
      </c>
      <c r="BD360" s="66" t="e">
        <f>VLOOKUP(#REF!,'[2]NA JDA Product Hierarchy'!$N:$O,2,0)</f>
        <v>#REF!</v>
      </c>
      <c r="BE360" s="15" t="s">
        <v>69</v>
      </c>
    </row>
    <row r="361" spans="1:57" s="15" customFormat="1" ht="12.75" hidden="1" customHeight="1" x14ac:dyDescent="0.2">
      <c r="A361" s="47" t="str">
        <f t="shared" si="153"/>
        <v>J2RD05WE8R0NECESSARY RED</v>
      </c>
      <c r="B361" s="110" t="s">
        <v>106</v>
      </c>
      <c r="C361" s="113">
        <v>44322</v>
      </c>
      <c r="D361" s="113"/>
      <c r="E361" s="50"/>
      <c r="F361" s="106" t="s">
        <v>118</v>
      </c>
      <c r="G361" s="51" t="s">
        <v>63</v>
      </c>
      <c r="H361" s="52" t="s">
        <v>762</v>
      </c>
      <c r="I361" s="53" t="s">
        <v>780</v>
      </c>
      <c r="J361" s="53" t="s">
        <v>781</v>
      </c>
      <c r="K361" s="53" t="s">
        <v>158</v>
      </c>
      <c r="L361" s="53" t="s">
        <v>159</v>
      </c>
      <c r="M361" s="52" t="s">
        <v>782</v>
      </c>
      <c r="N361" s="52" t="s">
        <v>125</v>
      </c>
      <c r="O361" s="54">
        <v>42</v>
      </c>
      <c r="P361" s="52" t="s">
        <v>2011</v>
      </c>
      <c r="Q361" s="55">
        <f>IFERROR(VLOOKUP(O361*$Q$10*$R$10,Sheet1!$A$3:$B$81,2,1),0)</f>
        <v>29000</v>
      </c>
      <c r="R361" s="56">
        <f>IFERROR(VLOOKUP(O361*$Q$11*$R$11,Sheet1!$E$3:$F$195,2),0)</f>
        <v>169</v>
      </c>
      <c r="S361" s="54">
        <f t="shared" si="154"/>
        <v>13.02</v>
      </c>
      <c r="T361" s="114">
        <f t="shared" si="127"/>
        <v>0.31</v>
      </c>
      <c r="U361" s="58"/>
      <c r="V361" s="58"/>
      <c r="W361" s="58"/>
      <c r="X361" s="58"/>
      <c r="Y361" s="58"/>
      <c r="Z361" s="58"/>
      <c r="AA361" s="58"/>
      <c r="AB361" s="58"/>
      <c r="AC361" s="58"/>
      <c r="AD361" s="39">
        <f t="shared" si="155"/>
        <v>0</v>
      </c>
      <c r="AE361" s="59">
        <f t="shared" si="128"/>
        <v>0</v>
      </c>
      <c r="AF361" s="60">
        <f t="shared" si="129"/>
        <v>0</v>
      </c>
      <c r="AG361" s="60">
        <f t="shared" si="130"/>
        <v>0</v>
      </c>
      <c r="AH361" s="60">
        <f t="shared" si="131"/>
        <v>0</v>
      </c>
      <c r="AI361" s="60">
        <f t="shared" si="132"/>
        <v>0</v>
      </c>
      <c r="AJ361" s="60">
        <f t="shared" si="133"/>
        <v>0</v>
      </c>
      <c r="AK361" s="60">
        <f t="shared" si="134"/>
        <v>0</v>
      </c>
      <c r="AL361" s="61">
        <f t="shared" si="142"/>
        <v>0</v>
      </c>
      <c r="AM361" s="43">
        <f t="shared" si="143"/>
        <v>0</v>
      </c>
      <c r="AN361" s="46">
        <f t="shared" si="144"/>
        <v>0</v>
      </c>
      <c r="AO361" s="60">
        <f t="shared" si="135"/>
        <v>0</v>
      </c>
      <c r="AP361" s="60">
        <f t="shared" si="136"/>
        <v>0</v>
      </c>
      <c r="AQ361" s="60">
        <f t="shared" si="137"/>
        <v>0</v>
      </c>
      <c r="AR361" s="60">
        <f t="shared" si="138"/>
        <v>0</v>
      </c>
      <c r="AS361" s="60">
        <f t="shared" si="139"/>
        <v>0</v>
      </c>
      <c r="AT361" s="60">
        <f t="shared" si="140"/>
        <v>0</v>
      </c>
      <c r="AU361" s="62">
        <f t="shared" si="145"/>
        <v>0</v>
      </c>
      <c r="AV361" s="63">
        <f t="shared" si="146"/>
        <v>0</v>
      </c>
      <c r="AW361" s="63">
        <f t="shared" si="147"/>
        <v>0</v>
      </c>
      <c r="AX361" s="63">
        <f t="shared" si="148"/>
        <v>0</v>
      </c>
      <c r="AY361" s="63">
        <f t="shared" si="149"/>
        <v>0</v>
      </c>
      <c r="AZ361" s="63">
        <f t="shared" si="150"/>
        <v>0</v>
      </c>
      <c r="BA361" s="63">
        <f t="shared" si="151"/>
        <v>0</v>
      </c>
      <c r="BB361" s="64">
        <f t="shared" si="152"/>
        <v>0</v>
      </c>
      <c r="BC361" s="65">
        <f t="shared" si="141"/>
        <v>0</v>
      </c>
      <c r="BD361" s="66" t="e">
        <f>VLOOKUP(#REF!,'[2]NA JDA Product Hierarchy'!$N:$O,2,0)</f>
        <v>#REF!</v>
      </c>
      <c r="BE361" s="15" t="e">
        <f>VLOOKUP(BD361,[3]PARAMETROS!$AB:$AD,3,0)</f>
        <v>#REF!</v>
      </c>
    </row>
    <row r="362" spans="1:57" s="15" customFormat="1" ht="12.75" hidden="1" customHeight="1" x14ac:dyDescent="0.2">
      <c r="A362" s="47" t="str">
        <f t="shared" si="153"/>
        <v>J2RD05WE8R0Pure White</v>
      </c>
      <c r="B362" s="110" t="s">
        <v>106</v>
      </c>
      <c r="C362" s="113">
        <v>44322</v>
      </c>
      <c r="D362" s="113"/>
      <c r="E362" s="68"/>
      <c r="F362" s="106" t="s">
        <v>118</v>
      </c>
      <c r="G362" s="51" t="s">
        <v>63</v>
      </c>
      <c r="H362" s="52" t="s">
        <v>762</v>
      </c>
      <c r="I362" s="53" t="s">
        <v>780</v>
      </c>
      <c r="J362" s="53" t="s">
        <v>781</v>
      </c>
      <c r="K362" s="53" t="s">
        <v>133</v>
      </c>
      <c r="L362" s="53" t="s">
        <v>134</v>
      </c>
      <c r="M362" s="52" t="s">
        <v>782</v>
      </c>
      <c r="N362" s="52" t="s">
        <v>125</v>
      </c>
      <c r="O362" s="54">
        <v>42</v>
      </c>
      <c r="P362" s="52" t="s">
        <v>2011</v>
      </c>
      <c r="Q362" s="55">
        <f>IFERROR(VLOOKUP(O362*$Q$10*$R$10,Sheet1!$A$3:$B$81,2,1),0)</f>
        <v>29000</v>
      </c>
      <c r="R362" s="56">
        <f>IFERROR(VLOOKUP(O362*$Q$11*$R$11,Sheet1!$E$3:$F$195,2),0)</f>
        <v>169</v>
      </c>
      <c r="S362" s="54">
        <f t="shared" si="154"/>
        <v>13.02</v>
      </c>
      <c r="T362" s="114">
        <f t="shared" si="127"/>
        <v>0.31</v>
      </c>
      <c r="U362" s="58"/>
      <c r="V362" s="58"/>
      <c r="W362" s="58"/>
      <c r="X362" s="58"/>
      <c r="Y362" s="58"/>
      <c r="Z362" s="58"/>
      <c r="AA362" s="58"/>
      <c r="AB362" s="58"/>
      <c r="AC362" s="58"/>
      <c r="AD362" s="39">
        <f t="shared" si="155"/>
        <v>0</v>
      </c>
      <c r="AE362" s="59">
        <f t="shared" si="128"/>
        <v>0</v>
      </c>
      <c r="AF362" s="60">
        <f t="shared" si="129"/>
        <v>0</v>
      </c>
      <c r="AG362" s="60">
        <f t="shared" si="130"/>
        <v>0</v>
      </c>
      <c r="AH362" s="60">
        <f t="shared" si="131"/>
        <v>0</v>
      </c>
      <c r="AI362" s="60">
        <f t="shared" si="132"/>
        <v>0</v>
      </c>
      <c r="AJ362" s="60">
        <f t="shared" si="133"/>
        <v>0</v>
      </c>
      <c r="AK362" s="60">
        <f t="shared" si="134"/>
        <v>0</v>
      </c>
      <c r="AL362" s="61">
        <f t="shared" si="142"/>
        <v>0</v>
      </c>
      <c r="AM362" s="43">
        <f t="shared" si="143"/>
        <v>0</v>
      </c>
      <c r="AN362" s="46">
        <f t="shared" si="144"/>
        <v>0</v>
      </c>
      <c r="AO362" s="60">
        <f t="shared" si="135"/>
        <v>0</v>
      </c>
      <c r="AP362" s="60">
        <f t="shared" si="136"/>
        <v>0</v>
      </c>
      <c r="AQ362" s="60">
        <f t="shared" si="137"/>
        <v>0</v>
      </c>
      <c r="AR362" s="60">
        <f t="shared" si="138"/>
        <v>0</v>
      </c>
      <c r="AS362" s="60">
        <f t="shared" si="139"/>
        <v>0</v>
      </c>
      <c r="AT362" s="60">
        <f t="shared" si="140"/>
        <v>0</v>
      </c>
      <c r="AU362" s="62">
        <f t="shared" si="145"/>
        <v>0</v>
      </c>
      <c r="AV362" s="63">
        <f t="shared" si="146"/>
        <v>0</v>
      </c>
      <c r="AW362" s="63">
        <f t="shared" si="147"/>
        <v>0</v>
      </c>
      <c r="AX362" s="63">
        <f t="shared" si="148"/>
        <v>0</v>
      </c>
      <c r="AY362" s="63">
        <f t="shared" si="149"/>
        <v>0</v>
      </c>
      <c r="AZ362" s="63">
        <f t="shared" si="150"/>
        <v>0</v>
      </c>
      <c r="BA362" s="63">
        <f t="shared" si="151"/>
        <v>0</v>
      </c>
      <c r="BB362" s="64">
        <f t="shared" si="152"/>
        <v>0</v>
      </c>
      <c r="BC362" s="65">
        <f t="shared" si="141"/>
        <v>0</v>
      </c>
      <c r="BD362" s="66" t="e">
        <f>VLOOKUP(#REF!,'[2]NA JDA Product Hierarchy'!$N:$O,2,0)</f>
        <v>#REF!</v>
      </c>
      <c r="BE362" s="15" t="s">
        <v>69</v>
      </c>
    </row>
    <row r="363" spans="1:57" s="15" customFormat="1" ht="12.75" hidden="1" customHeight="1" x14ac:dyDescent="0.2">
      <c r="A363" s="47" t="str">
        <f t="shared" si="153"/>
        <v>J2RD05WE8R0ALOE PALM</v>
      </c>
      <c r="B363" s="112" t="s">
        <v>107</v>
      </c>
      <c r="C363" s="113">
        <v>44322</v>
      </c>
      <c r="D363" s="113"/>
      <c r="E363" s="50"/>
      <c r="F363" s="106" t="s">
        <v>118</v>
      </c>
      <c r="G363" s="51" t="s">
        <v>63</v>
      </c>
      <c r="H363" s="52" t="s">
        <v>762</v>
      </c>
      <c r="I363" s="53" t="s">
        <v>780</v>
      </c>
      <c r="J363" s="53" t="s">
        <v>781</v>
      </c>
      <c r="K363" s="53" t="s">
        <v>236</v>
      </c>
      <c r="L363" s="53" t="s">
        <v>237</v>
      </c>
      <c r="M363" s="52" t="s">
        <v>782</v>
      </c>
      <c r="N363" s="52" t="s">
        <v>125</v>
      </c>
      <c r="O363" s="54">
        <v>42</v>
      </c>
      <c r="P363" s="52" t="s">
        <v>2011</v>
      </c>
      <c r="Q363" s="55">
        <f>IFERROR(VLOOKUP(O363*$Q$10*$R$10,Sheet1!$A$3:$B$81,2,1),0)</f>
        <v>29000</v>
      </c>
      <c r="R363" s="56">
        <f>IFERROR(VLOOKUP(O363*$Q$11*$R$11,Sheet1!$E$3:$F$195,2),0)</f>
        <v>169</v>
      </c>
      <c r="S363" s="54">
        <f t="shared" si="154"/>
        <v>13.02</v>
      </c>
      <c r="T363" s="114">
        <f t="shared" si="127"/>
        <v>0.31</v>
      </c>
      <c r="U363" s="58"/>
      <c r="V363" s="58"/>
      <c r="W363" s="58"/>
      <c r="X363" s="58"/>
      <c r="Y363" s="58"/>
      <c r="Z363" s="58"/>
      <c r="AA363" s="58"/>
      <c r="AB363" s="58"/>
      <c r="AC363" s="58"/>
      <c r="AD363" s="39">
        <f t="shared" si="155"/>
        <v>0</v>
      </c>
      <c r="AE363" s="59">
        <f t="shared" si="128"/>
        <v>0</v>
      </c>
      <c r="AF363" s="60">
        <f t="shared" si="129"/>
        <v>0</v>
      </c>
      <c r="AG363" s="60">
        <f t="shared" si="130"/>
        <v>0</v>
      </c>
      <c r="AH363" s="60">
        <f t="shared" si="131"/>
        <v>0</v>
      </c>
      <c r="AI363" s="60">
        <f t="shared" si="132"/>
        <v>0</v>
      </c>
      <c r="AJ363" s="60">
        <f t="shared" si="133"/>
        <v>0</v>
      </c>
      <c r="AK363" s="60">
        <f t="shared" si="134"/>
        <v>0</v>
      </c>
      <c r="AL363" s="61">
        <f t="shared" si="142"/>
        <v>0</v>
      </c>
      <c r="AM363" s="43">
        <f t="shared" si="143"/>
        <v>0</v>
      </c>
      <c r="AN363" s="46">
        <f t="shared" si="144"/>
        <v>0</v>
      </c>
      <c r="AO363" s="60">
        <f t="shared" si="135"/>
        <v>0</v>
      </c>
      <c r="AP363" s="60">
        <f t="shared" si="136"/>
        <v>0</v>
      </c>
      <c r="AQ363" s="60">
        <f t="shared" si="137"/>
        <v>0</v>
      </c>
      <c r="AR363" s="60">
        <f t="shared" si="138"/>
        <v>0</v>
      </c>
      <c r="AS363" s="60">
        <f t="shared" si="139"/>
        <v>0</v>
      </c>
      <c r="AT363" s="60">
        <f t="shared" si="140"/>
        <v>0</v>
      </c>
      <c r="AU363" s="62">
        <f t="shared" si="145"/>
        <v>0</v>
      </c>
      <c r="AV363" s="63">
        <f t="shared" si="146"/>
        <v>0</v>
      </c>
      <c r="AW363" s="63">
        <f t="shared" si="147"/>
        <v>0</v>
      </c>
      <c r="AX363" s="63">
        <f t="shared" si="148"/>
        <v>0</v>
      </c>
      <c r="AY363" s="63">
        <f t="shared" si="149"/>
        <v>0</v>
      </c>
      <c r="AZ363" s="63">
        <f t="shared" si="150"/>
        <v>0</v>
      </c>
      <c r="BA363" s="63">
        <f t="shared" si="151"/>
        <v>0</v>
      </c>
      <c r="BB363" s="64">
        <f t="shared" si="152"/>
        <v>0</v>
      </c>
      <c r="BC363" s="65">
        <f t="shared" si="141"/>
        <v>0</v>
      </c>
      <c r="BD363" s="66" t="e">
        <f>VLOOKUP(#REF!,'[2]NA JDA Product Hierarchy'!$N:$O,2,0)</f>
        <v>#REF!</v>
      </c>
      <c r="BE363" s="15" t="s">
        <v>69</v>
      </c>
    </row>
    <row r="364" spans="1:57" s="15" customFormat="1" ht="12.75" hidden="1" customHeight="1" x14ac:dyDescent="0.2">
      <c r="A364" s="47" t="str">
        <f t="shared" si="153"/>
        <v>J2RD05WE8R0BALLET PINK</v>
      </c>
      <c r="B364" s="112" t="s">
        <v>107</v>
      </c>
      <c r="C364" s="113">
        <v>44322</v>
      </c>
      <c r="D364" s="113"/>
      <c r="E364" s="50"/>
      <c r="F364" s="106" t="s">
        <v>118</v>
      </c>
      <c r="G364" s="51" t="s">
        <v>63</v>
      </c>
      <c r="H364" s="52" t="s">
        <v>762</v>
      </c>
      <c r="I364" s="53" t="s">
        <v>780</v>
      </c>
      <c r="J364" s="53" t="s">
        <v>781</v>
      </c>
      <c r="K364" s="53" t="s">
        <v>116</v>
      </c>
      <c r="L364" s="53" t="s">
        <v>117</v>
      </c>
      <c r="M364" s="52" t="s">
        <v>782</v>
      </c>
      <c r="N364" s="52" t="s">
        <v>125</v>
      </c>
      <c r="O364" s="54">
        <v>42</v>
      </c>
      <c r="P364" s="52" t="s">
        <v>2011</v>
      </c>
      <c r="Q364" s="55">
        <f>IFERROR(VLOOKUP(O364*$Q$10*$R$10,Sheet1!$A$3:$B$81,2,1),0)</f>
        <v>29000</v>
      </c>
      <c r="R364" s="56">
        <f>IFERROR(VLOOKUP(O364*$Q$11*$R$11,Sheet1!$E$3:$F$195,2),0)</f>
        <v>169</v>
      </c>
      <c r="S364" s="54">
        <f t="shared" si="154"/>
        <v>13.02</v>
      </c>
      <c r="T364" s="114">
        <f t="shared" si="127"/>
        <v>0.31</v>
      </c>
      <c r="U364" s="58"/>
      <c r="V364" s="58"/>
      <c r="W364" s="58"/>
      <c r="X364" s="58"/>
      <c r="Y364" s="58"/>
      <c r="Z364" s="58"/>
      <c r="AA364" s="58"/>
      <c r="AB364" s="58"/>
      <c r="AC364" s="58"/>
      <c r="AD364" s="39">
        <f t="shared" si="155"/>
        <v>0</v>
      </c>
      <c r="AE364" s="59">
        <f t="shared" si="128"/>
        <v>0</v>
      </c>
      <c r="AF364" s="60">
        <f t="shared" si="129"/>
        <v>0</v>
      </c>
      <c r="AG364" s="60">
        <f t="shared" si="130"/>
        <v>0</v>
      </c>
      <c r="AH364" s="60">
        <f t="shared" si="131"/>
        <v>0</v>
      </c>
      <c r="AI364" s="60">
        <f t="shared" si="132"/>
        <v>0</v>
      </c>
      <c r="AJ364" s="60">
        <f t="shared" si="133"/>
        <v>0</v>
      </c>
      <c r="AK364" s="60">
        <f t="shared" si="134"/>
        <v>0</v>
      </c>
      <c r="AL364" s="61">
        <f t="shared" si="142"/>
        <v>0</v>
      </c>
      <c r="AM364" s="43">
        <f t="shared" si="143"/>
        <v>0</v>
      </c>
      <c r="AN364" s="46">
        <f t="shared" si="144"/>
        <v>0</v>
      </c>
      <c r="AO364" s="60">
        <f t="shared" si="135"/>
        <v>0</v>
      </c>
      <c r="AP364" s="60">
        <f t="shared" si="136"/>
        <v>0</v>
      </c>
      <c r="AQ364" s="60">
        <f t="shared" si="137"/>
        <v>0</v>
      </c>
      <c r="AR364" s="60">
        <f t="shared" si="138"/>
        <v>0</v>
      </c>
      <c r="AS364" s="60">
        <f t="shared" si="139"/>
        <v>0</v>
      </c>
      <c r="AT364" s="60">
        <f t="shared" si="140"/>
        <v>0</v>
      </c>
      <c r="AU364" s="62">
        <f t="shared" si="145"/>
        <v>0</v>
      </c>
      <c r="AV364" s="63">
        <f t="shared" si="146"/>
        <v>0</v>
      </c>
      <c r="AW364" s="63">
        <f t="shared" si="147"/>
        <v>0</v>
      </c>
      <c r="AX364" s="63">
        <f t="shared" si="148"/>
        <v>0</v>
      </c>
      <c r="AY364" s="63">
        <f t="shared" si="149"/>
        <v>0</v>
      </c>
      <c r="AZ364" s="63">
        <f t="shared" si="150"/>
        <v>0</v>
      </c>
      <c r="BA364" s="63">
        <f t="shared" si="151"/>
        <v>0</v>
      </c>
      <c r="BB364" s="64">
        <f t="shared" si="152"/>
        <v>0</v>
      </c>
      <c r="BC364" s="65">
        <f t="shared" si="141"/>
        <v>0</v>
      </c>
      <c r="BD364" s="66" t="e">
        <f>VLOOKUP(#REF!,'[2]NA JDA Product Hierarchy'!$N:$O,2,0)</f>
        <v>#REF!</v>
      </c>
      <c r="BE364" s="15" t="e">
        <f>VLOOKUP(BD364,[3]PARAMETROS!$AB:$AD,3,0)</f>
        <v>#REF!</v>
      </c>
    </row>
    <row r="365" spans="1:57" s="15" customFormat="1" ht="12.75" hidden="1" customHeight="1" x14ac:dyDescent="0.2">
      <c r="A365" s="47" t="str">
        <f t="shared" si="153"/>
        <v>J2RD05WE8R0LIGHT MATCHA</v>
      </c>
      <c r="B365" s="112" t="s">
        <v>107</v>
      </c>
      <c r="C365" s="113">
        <v>44322</v>
      </c>
      <c r="D365" s="113"/>
      <c r="E365" s="50"/>
      <c r="F365" s="106" t="s">
        <v>118</v>
      </c>
      <c r="G365" s="51" t="s">
        <v>63</v>
      </c>
      <c r="H365" s="52" t="s">
        <v>762</v>
      </c>
      <c r="I365" s="53" t="s">
        <v>780</v>
      </c>
      <c r="J365" s="53" t="s">
        <v>781</v>
      </c>
      <c r="K365" s="53" t="s">
        <v>211</v>
      </c>
      <c r="L365" s="53" t="s">
        <v>212</v>
      </c>
      <c r="M365" s="52" t="s">
        <v>782</v>
      </c>
      <c r="N365" s="52" t="s">
        <v>125</v>
      </c>
      <c r="O365" s="54">
        <v>42</v>
      </c>
      <c r="P365" s="52" t="s">
        <v>2011</v>
      </c>
      <c r="Q365" s="55">
        <f>IFERROR(VLOOKUP(O365*$Q$10*$R$10,Sheet1!$A$3:$B$81,2,1),0)</f>
        <v>29000</v>
      </c>
      <c r="R365" s="56">
        <f>IFERROR(VLOOKUP(O365*$Q$11*$R$11,Sheet1!$E$3:$F$195,2),0)</f>
        <v>169</v>
      </c>
      <c r="S365" s="54">
        <f t="shared" si="154"/>
        <v>13.02</v>
      </c>
      <c r="T365" s="114">
        <f t="shared" si="127"/>
        <v>0.31</v>
      </c>
      <c r="U365" s="58"/>
      <c r="V365" s="58"/>
      <c r="W365" s="58"/>
      <c r="X365" s="58"/>
      <c r="Y365" s="58"/>
      <c r="Z365" s="58"/>
      <c r="AA365" s="58"/>
      <c r="AB365" s="58"/>
      <c r="AC365" s="58"/>
      <c r="AD365" s="39">
        <f t="shared" si="155"/>
        <v>0</v>
      </c>
      <c r="AE365" s="59">
        <f t="shared" si="128"/>
        <v>0</v>
      </c>
      <c r="AF365" s="60">
        <f t="shared" si="129"/>
        <v>0</v>
      </c>
      <c r="AG365" s="60">
        <f t="shared" si="130"/>
        <v>0</v>
      </c>
      <c r="AH365" s="60">
        <f t="shared" si="131"/>
        <v>0</v>
      </c>
      <c r="AI365" s="60">
        <f t="shared" si="132"/>
        <v>0</v>
      </c>
      <c r="AJ365" s="60">
        <f t="shared" si="133"/>
        <v>0</v>
      </c>
      <c r="AK365" s="60">
        <f t="shared" si="134"/>
        <v>0</v>
      </c>
      <c r="AL365" s="61">
        <f t="shared" si="142"/>
        <v>0</v>
      </c>
      <c r="AM365" s="43">
        <f t="shared" si="143"/>
        <v>0</v>
      </c>
      <c r="AN365" s="46">
        <f t="shared" si="144"/>
        <v>0</v>
      </c>
      <c r="AO365" s="60">
        <f t="shared" si="135"/>
        <v>0</v>
      </c>
      <c r="AP365" s="60">
        <f t="shared" si="136"/>
        <v>0</v>
      </c>
      <c r="AQ365" s="60">
        <f t="shared" si="137"/>
        <v>0</v>
      </c>
      <c r="AR365" s="60">
        <f t="shared" si="138"/>
        <v>0</v>
      </c>
      <c r="AS365" s="60">
        <f t="shared" si="139"/>
        <v>0</v>
      </c>
      <c r="AT365" s="60">
        <f t="shared" si="140"/>
        <v>0</v>
      </c>
      <c r="AU365" s="62">
        <f t="shared" si="145"/>
        <v>0</v>
      </c>
      <c r="AV365" s="63">
        <f t="shared" si="146"/>
        <v>0</v>
      </c>
      <c r="AW365" s="63">
        <f t="shared" si="147"/>
        <v>0</v>
      </c>
      <c r="AX365" s="63">
        <f t="shared" si="148"/>
        <v>0</v>
      </c>
      <c r="AY365" s="63">
        <f t="shared" si="149"/>
        <v>0</v>
      </c>
      <c r="AZ365" s="63">
        <f t="shared" si="150"/>
        <v>0</v>
      </c>
      <c r="BA365" s="63">
        <f t="shared" si="151"/>
        <v>0</v>
      </c>
      <c r="BB365" s="64">
        <f t="shared" si="152"/>
        <v>0</v>
      </c>
      <c r="BC365" s="65">
        <f t="shared" si="141"/>
        <v>0</v>
      </c>
      <c r="BD365" s="66" t="e">
        <f>VLOOKUP(#REF!,'[2]NA JDA Product Hierarchy'!$N:$O,2,0)</f>
        <v>#REF!</v>
      </c>
      <c r="BE365" s="15" t="e">
        <f>VLOOKUP(BD365,[3]PARAMETROS!$AB:$AD,3,0)</f>
        <v>#REF!</v>
      </c>
    </row>
    <row r="366" spans="1:57" s="15" customFormat="1" ht="12.75" hidden="1" customHeight="1" x14ac:dyDescent="0.2">
      <c r="A366" s="47" t="str">
        <f t="shared" si="153"/>
        <v>J2RD05WE8R0LINEN LILAC</v>
      </c>
      <c r="B366" s="112" t="s">
        <v>107</v>
      </c>
      <c r="C366" s="113">
        <v>44322</v>
      </c>
      <c r="D366" s="113"/>
      <c r="E366" s="50"/>
      <c r="F366" s="106" t="s">
        <v>118</v>
      </c>
      <c r="G366" s="51" t="s">
        <v>63</v>
      </c>
      <c r="H366" s="52" t="s">
        <v>762</v>
      </c>
      <c r="I366" s="53" t="s">
        <v>780</v>
      </c>
      <c r="J366" s="53" t="s">
        <v>781</v>
      </c>
      <c r="K366" s="53" t="s">
        <v>355</v>
      </c>
      <c r="L366" s="53" t="s">
        <v>356</v>
      </c>
      <c r="M366" s="52" t="s">
        <v>782</v>
      </c>
      <c r="N366" s="52" t="s">
        <v>125</v>
      </c>
      <c r="O366" s="54">
        <v>42</v>
      </c>
      <c r="P366" s="52" t="s">
        <v>2011</v>
      </c>
      <c r="Q366" s="55">
        <f>IFERROR(VLOOKUP(O366*$Q$10*$R$10,Sheet1!$A$3:$B$81,2,1),0)</f>
        <v>29000</v>
      </c>
      <c r="R366" s="56">
        <f>IFERROR(VLOOKUP(O366*$Q$11*$R$11,Sheet1!$E$3:$F$195,2),0)</f>
        <v>169</v>
      </c>
      <c r="S366" s="54">
        <f t="shared" si="154"/>
        <v>13.02</v>
      </c>
      <c r="T366" s="114">
        <f t="shared" si="127"/>
        <v>0.31</v>
      </c>
      <c r="U366" s="58"/>
      <c r="V366" s="58"/>
      <c r="W366" s="58"/>
      <c r="X366" s="58"/>
      <c r="Y366" s="58"/>
      <c r="Z366" s="58"/>
      <c r="AA366" s="58"/>
      <c r="AB366" s="58"/>
      <c r="AC366" s="58"/>
      <c r="AD366" s="39">
        <f t="shared" si="155"/>
        <v>0</v>
      </c>
      <c r="AE366" s="59">
        <f t="shared" si="128"/>
        <v>0</v>
      </c>
      <c r="AF366" s="60">
        <f t="shared" si="129"/>
        <v>0</v>
      </c>
      <c r="AG366" s="60">
        <f t="shared" si="130"/>
        <v>0</v>
      </c>
      <c r="AH366" s="60">
        <f t="shared" si="131"/>
        <v>0</v>
      </c>
      <c r="AI366" s="60">
        <f t="shared" si="132"/>
        <v>0</v>
      </c>
      <c r="AJ366" s="60">
        <f t="shared" si="133"/>
        <v>0</v>
      </c>
      <c r="AK366" s="60">
        <f t="shared" si="134"/>
        <v>0</v>
      </c>
      <c r="AL366" s="61">
        <f t="shared" si="142"/>
        <v>0</v>
      </c>
      <c r="AM366" s="43">
        <f t="shared" si="143"/>
        <v>0</v>
      </c>
      <c r="AN366" s="46">
        <f t="shared" si="144"/>
        <v>0</v>
      </c>
      <c r="AO366" s="60">
        <f t="shared" si="135"/>
        <v>0</v>
      </c>
      <c r="AP366" s="60">
        <f t="shared" si="136"/>
        <v>0</v>
      </c>
      <c r="AQ366" s="60">
        <f t="shared" si="137"/>
        <v>0</v>
      </c>
      <c r="AR366" s="60">
        <f t="shared" si="138"/>
        <v>0</v>
      </c>
      <c r="AS366" s="60">
        <f t="shared" si="139"/>
        <v>0</v>
      </c>
      <c r="AT366" s="60">
        <f t="shared" si="140"/>
        <v>0</v>
      </c>
      <c r="AU366" s="62">
        <f t="shared" si="145"/>
        <v>0</v>
      </c>
      <c r="AV366" s="63">
        <f t="shared" si="146"/>
        <v>0</v>
      </c>
      <c r="AW366" s="63">
        <f t="shared" si="147"/>
        <v>0</v>
      </c>
      <c r="AX366" s="63">
        <f t="shared" si="148"/>
        <v>0</v>
      </c>
      <c r="AY366" s="63">
        <f t="shared" si="149"/>
        <v>0</v>
      </c>
      <c r="AZ366" s="63">
        <f t="shared" si="150"/>
        <v>0</v>
      </c>
      <c r="BA366" s="63">
        <f t="shared" si="151"/>
        <v>0</v>
      </c>
      <c r="BB366" s="64">
        <f t="shared" si="152"/>
        <v>0</v>
      </c>
      <c r="BC366" s="65">
        <f t="shared" si="141"/>
        <v>0</v>
      </c>
      <c r="BD366" s="66" t="e">
        <f>VLOOKUP(#REF!,'[2]NA JDA Product Hierarchy'!$N:$O,2,0)</f>
        <v>#REF!</v>
      </c>
      <c r="BE366" s="15" t="e">
        <f>VLOOKUP(BD366,[3]PARAMETROS!$AB:$AD,3,0)</f>
        <v>#REF!</v>
      </c>
    </row>
    <row r="367" spans="1:57" s="15" customFormat="1" ht="11.25" hidden="1" customHeight="1" x14ac:dyDescent="0.2">
      <c r="A367" s="47" t="str">
        <f t="shared" si="153"/>
        <v xml:space="preserve">J2RD06WD3K0BLACK CROCO </v>
      </c>
      <c r="B367" s="110" t="s">
        <v>106</v>
      </c>
      <c r="C367" s="113">
        <v>44322</v>
      </c>
      <c r="D367" s="113"/>
      <c r="E367" s="50"/>
      <c r="F367" s="106" t="s">
        <v>118</v>
      </c>
      <c r="G367" s="51" t="s">
        <v>63</v>
      </c>
      <c r="H367" s="52" t="s">
        <v>765</v>
      </c>
      <c r="I367" s="53" t="s">
        <v>783</v>
      </c>
      <c r="J367" s="53" t="s">
        <v>784</v>
      </c>
      <c r="K367" s="53" t="s">
        <v>785</v>
      </c>
      <c r="L367" s="53" t="s">
        <v>786</v>
      </c>
      <c r="M367" s="52" t="s">
        <v>787</v>
      </c>
      <c r="N367" s="52" t="s">
        <v>91</v>
      </c>
      <c r="O367" s="54">
        <v>46</v>
      </c>
      <c r="P367" s="52" t="s">
        <v>2011</v>
      </c>
      <c r="Q367" s="55">
        <f>IFERROR(VLOOKUP(O367*$Q$10*$R$10,Sheet1!$A$3:$B$81,2,1),0)</f>
        <v>39000</v>
      </c>
      <c r="R367" s="56">
        <f>IFERROR(VLOOKUP(O367*$Q$11*$R$11,Sheet1!$E$3:$F$195,2),0)</f>
        <v>189</v>
      </c>
      <c r="S367" s="54">
        <f t="shared" si="154"/>
        <v>14.26</v>
      </c>
      <c r="T367" s="114">
        <f t="shared" si="127"/>
        <v>0.31</v>
      </c>
      <c r="U367" s="58"/>
      <c r="V367" s="58"/>
      <c r="W367" s="58"/>
      <c r="X367" s="58"/>
      <c r="Y367" s="58"/>
      <c r="Z367" s="58"/>
      <c r="AA367" s="58"/>
      <c r="AB367" s="58"/>
      <c r="AC367" s="58"/>
      <c r="AD367" s="39">
        <f t="shared" si="155"/>
        <v>0</v>
      </c>
      <c r="AE367" s="59">
        <f t="shared" si="128"/>
        <v>0</v>
      </c>
      <c r="AF367" s="60">
        <f t="shared" si="129"/>
        <v>0</v>
      </c>
      <c r="AG367" s="60">
        <f t="shared" si="130"/>
        <v>0</v>
      </c>
      <c r="AH367" s="60">
        <f t="shared" si="131"/>
        <v>0</v>
      </c>
      <c r="AI367" s="60">
        <f t="shared" si="132"/>
        <v>0</v>
      </c>
      <c r="AJ367" s="60">
        <f t="shared" si="133"/>
        <v>0</v>
      </c>
      <c r="AK367" s="60">
        <f t="shared" si="134"/>
        <v>0</v>
      </c>
      <c r="AL367" s="61">
        <f t="shared" si="142"/>
        <v>0</v>
      </c>
      <c r="AM367" s="43">
        <f t="shared" si="143"/>
        <v>0</v>
      </c>
      <c r="AN367" s="46">
        <f t="shared" si="144"/>
        <v>0</v>
      </c>
      <c r="AO367" s="60">
        <f t="shared" si="135"/>
        <v>0</v>
      </c>
      <c r="AP367" s="60">
        <f t="shared" si="136"/>
        <v>0</v>
      </c>
      <c r="AQ367" s="60">
        <f t="shared" si="137"/>
        <v>0</v>
      </c>
      <c r="AR367" s="60">
        <f t="shared" si="138"/>
        <v>0</v>
      </c>
      <c r="AS367" s="60">
        <f t="shared" si="139"/>
        <v>0</v>
      </c>
      <c r="AT367" s="60">
        <f t="shared" si="140"/>
        <v>0</v>
      </c>
      <c r="AU367" s="62">
        <f t="shared" si="145"/>
        <v>0</v>
      </c>
      <c r="AV367" s="63">
        <f t="shared" si="146"/>
        <v>0</v>
      </c>
      <c r="AW367" s="63">
        <f t="shared" si="147"/>
        <v>0</v>
      </c>
      <c r="AX367" s="63">
        <f t="shared" si="148"/>
        <v>0</v>
      </c>
      <c r="AY367" s="63">
        <f t="shared" si="149"/>
        <v>0</v>
      </c>
      <c r="AZ367" s="63">
        <f t="shared" si="150"/>
        <v>0</v>
      </c>
      <c r="BA367" s="63">
        <f t="shared" si="151"/>
        <v>0</v>
      </c>
      <c r="BB367" s="64">
        <f t="shared" si="152"/>
        <v>0</v>
      </c>
      <c r="BC367" s="65">
        <f t="shared" si="141"/>
        <v>0</v>
      </c>
      <c r="BD367" s="66" t="e">
        <f>VLOOKUP(#REF!,'[2]NA JDA Product Hierarchy'!$N:$O,2,0)</f>
        <v>#REF!</v>
      </c>
      <c r="BE367" s="15" t="s">
        <v>69</v>
      </c>
    </row>
    <row r="368" spans="1:57" s="15" customFormat="1" ht="12.75" hidden="1" customHeight="1" x14ac:dyDescent="0.2">
      <c r="A368" s="47" t="str">
        <f t="shared" si="153"/>
        <v>J2RD07KAZS0BALLET PINK</v>
      </c>
      <c r="B368" s="110" t="s">
        <v>106</v>
      </c>
      <c r="C368" s="113">
        <v>44322</v>
      </c>
      <c r="D368" s="113"/>
      <c r="E368" s="50"/>
      <c r="F368" s="106" t="s">
        <v>90</v>
      </c>
      <c r="G368" s="51" t="s">
        <v>63</v>
      </c>
      <c r="H368" s="52" t="s">
        <v>788</v>
      </c>
      <c r="I368" s="53" t="s">
        <v>789</v>
      </c>
      <c r="J368" s="53" t="s">
        <v>790</v>
      </c>
      <c r="K368" s="53" t="s">
        <v>116</v>
      </c>
      <c r="L368" s="53" t="s">
        <v>117</v>
      </c>
      <c r="M368" s="52" t="s">
        <v>791</v>
      </c>
      <c r="N368" s="52" t="s">
        <v>91</v>
      </c>
      <c r="O368" s="54">
        <v>46</v>
      </c>
      <c r="P368" s="52" t="s">
        <v>45</v>
      </c>
      <c r="Q368" s="55">
        <f>IFERROR(VLOOKUP(O368*$Q$10*$R$10,Sheet1!$A$3:$B$81,2,1),0)</f>
        <v>39000</v>
      </c>
      <c r="R368" s="56">
        <f>IFERROR(VLOOKUP(O368*$Q$11*$R$11,Sheet1!$E$3:$F$195,2),0)</f>
        <v>189</v>
      </c>
      <c r="S368" s="54">
        <f t="shared" si="154"/>
        <v>14.26</v>
      </c>
      <c r="T368" s="114">
        <f t="shared" si="127"/>
        <v>0.31</v>
      </c>
      <c r="U368" s="58"/>
      <c r="V368" s="58"/>
      <c r="W368" s="58"/>
      <c r="X368" s="58"/>
      <c r="Y368" s="58"/>
      <c r="Z368" s="58"/>
      <c r="AA368" s="58"/>
      <c r="AB368" s="58"/>
      <c r="AC368" s="58"/>
      <c r="AD368" s="39">
        <f t="shared" si="155"/>
        <v>0</v>
      </c>
      <c r="AE368" s="59">
        <f t="shared" si="128"/>
        <v>0</v>
      </c>
      <c r="AF368" s="60">
        <f t="shared" si="129"/>
        <v>0</v>
      </c>
      <c r="AG368" s="60">
        <f t="shared" si="130"/>
        <v>0</v>
      </c>
      <c r="AH368" s="60">
        <f t="shared" si="131"/>
        <v>0</v>
      </c>
      <c r="AI368" s="60">
        <f t="shared" si="132"/>
        <v>0</v>
      </c>
      <c r="AJ368" s="60">
        <f t="shared" si="133"/>
        <v>0</v>
      </c>
      <c r="AK368" s="60">
        <f t="shared" si="134"/>
        <v>0</v>
      </c>
      <c r="AL368" s="61">
        <f t="shared" si="142"/>
        <v>0</v>
      </c>
      <c r="AM368" s="43">
        <f t="shared" si="143"/>
        <v>0</v>
      </c>
      <c r="AN368" s="46">
        <f t="shared" si="144"/>
        <v>0</v>
      </c>
      <c r="AO368" s="60">
        <f t="shared" si="135"/>
        <v>0</v>
      </c>
      <c r="AP368" s="60">
        <f t="shared" si="136"/>
        <v>0</v>
      </c>
      <c r="AQ368" s="60">
        <f t="shared" si="137"/>
        <v>0</v>
      </c>
      <c r="AR368" s="60">
        <f t="shared" si="138"/>
        <v>0</v>
      </c>
      <c r="AS368" s="60">
        <f t="shared" si="139"/>
        <v>0</v>
      </c>
      <c r="AT368" s="60">
        <f t="shared" si="140"/>
        <v>0</v>
      </c>
      <c r="AU368" s="62">
        <f t="shared" si="145"/>
        <v>0</v>
      </c>
      <c r="AV368" s="63">
        <f t="shared" si="146"/>
        <v>0</v>
      </c>
      <c r="AW368" s="63">
        <f t="shared" si="147"/>
        <v>0</v>
      </c>
      <c r="AX368" s="63">
        <f t="shared" si="148"/>
        <v>0</v>
      </c>
      <c r="AY368" s="63">
        <f t="shared" si="149"/>
        <v>0</v>
      </c>
      <c r="AZ368" s="63">
        <f t="shared" si="150"/>
        <v>0</v>
      </c>
      <c r="BA368" s="63">
        <f t="shared" si="151"/>
        <v>0</v>
      </c>
      <c r="BB368" s="64">
        <f t="shared" si="152"/>
        <v>0</v>
      </c>
      <c r="BC368" s="65">
        <f t="shared" si="141"/>
        <v>0</v>
      </c>
      <c r="BD368" s="66" t="e">
        <f>VLOOKUP(#REF!,'[2]NA JDA Product Hierarchy'!$N:$O,2,0)</f>
        <v>#REF!</v>
      </c>
      <c r="BE368" s="15" t="e">
        <f>VLOOKUP(BD368,[3]PARAMETROS!$AB:$AD,3,0)</f>
        <v>#REF!</v>
      </c>
    </row>
    <row r="369" spans="1:57" s="15" customFormat="1" ht="12.75" hidden="1" customHeight="1" x14ac:dyDescent="0.2">
      <c r="A369" s="47" t="str">
        <f t="shared" si="153"/>
        <v>J2RD07KAZS0SILK BLUE</v>
      </c>
      <c r="B369" s="110" t="s">
        <v>106</v>
      </c>
      <c r="C369" s="113">
        <v>44322</v>
      </c>
      <c r="D369" s="113"/>
      <c r="E369" s="68"/>
      <c r="F369" s="106" t="s">
        <v>90</v>
      </c>
      <c r="G369" s="51" t="s">
        <v>63</v>
      </c>
      <c r="H369" s="52" t="s">
        <v>788</v>
      </c>
      <c r="I369" s="53" t="s">
        <v>789</v>
      </c>
      <c r="J369" s="53" t="s">
        <v>790</v>
      </c>
      <c r="K369" s="53" t="s">
        <v>164</v>
      </c>
      <c r="L369" s="53" t="s">
        <v>165</v>
      </c>
      <c r="M369" s="52" t="s">
        <v>791</v>
      </c>
      <c r="N369" s="52" t="s">
        <v>91</v>
      </c>
      <c r="O369" s="54">
        <v>46</v>
      </c>
      <c r="P369" s="52" t="s">
        <v>45</v>
      </c>
      <c r="Q369" s="55">
        <f>IFERROR(VLOOKUP(O369*$Q$10*$R$10,Sheet1!$A$3:$B$81,2,1),0)</f>
        <v>39000</v>
      </c>
      <c r="R369" s="56">
        <f>IFERROR(VLOOKUP(O369*$Q$11*$R$11,Sheet1!$E$3:$F$195,2),0)</f>
        <v>189</v>
      </c>
      <c r="S369" s="54">
        <f t="shared" si="154"/>
        <v>14.26</v>
      </c>
      <c r="T369" s="114">
        <f t="shared" si="127"/>
        <v>0.31</v>
      </c>
      <c r="U369" s="58"/>
      <c r="V369" s="58"/>
      <c r="W369" s="58"/>
      <c r="X369" s="58"/>
      <c r="Y369" s="58"/>
      <c r="Z369" s="58"/>
      <c r="AA369" s="58"/>
      <c r="AB369" s="58"/>
      <c r="AC369" s="58"/>
      <c r="AD369" s="39">
        <f t="shared" si="155"/>
        <v>0</v>
      </c>
      <c r="AE369" s="59">
        <f t="shared" si="128"/>
        <v>0</v>
      </c>
      <c r="AF369" s="60">
        <f t="shared" si="129"/>
        <v>0</v>
      </c>
      <c r="AG369" s="60">
        <f t="shared" si="130"/>
        <v>0</v>
      </c>
      <c r="AH369" s="60">
        <f t="shared" si="131"/>
        <v>0</v>
      </c>
      <c r="AI369" s="60">
        <f t="shared" si="132"/>
        <v>0</v>
      </c>
      <c r="AJ369" s="60">
        <f t="shared" si="133"/>
        <v>0</v>
      </c>
      <c r="AK369" s="60">
        <f t="shared" si="134"/>
        <v>0</v>
      </c>
      <c r="AL369" s="61">
        <f t="shared" si="142"/>
        <v>0</v>
      </c>
      <c r="AM369" s="43">
        <f t="shared" si="143"/>
        <v>0</v>
      </c>
      <c r="AN369" s="46">
        <f t="shared" si="144"/>
        <v>0</v>
      </c>
      <c r="AO369" s="60">
        <f t="shared" si="135"/>
        <v>0</v>
      </c>
      <c r="AP369" s="60">
        <f t="shared" si="136"/>
        <v>0</v>
      </c>
      <c r="AQ369" s="60">
        <f t="shared" si="137"/>
        <v>0</v>
      </c>
      <c r="AR369" s="60">
        <f t="shared" si="138"/>
        <v>0</v>
      </c>
      <c r="AS369" s="60">
        <f t="shared" si="139"/>
        <v>0</v>
      </c>
      <c r="AT369" s="60">
        <f t="shared" si="140"/>
        <v>0</v>
      </c>
      <c r="AU369" s="62">
        <f t="shared" si="145"/>
        <v>0</v>
      </c>
      <c r="AV369" s="63">
        <f t="shared" si="146"/>
        <v>0</v>
      </c>
      <c r="AW369" s="63">
        <f t="shared" si="147"/>
        <v>0</v>
      </c>
      <c r="AX369" s="63">
        <f t="shared" si="148"/>
        <v>0</v>
      </c>
      <c r="AY369" s="63">
        <f t="shared" si="149"/>
        <v>0</v>
      </c>
      <c r="AZ369" s="63">
        <f t="shared" si="150"/>
        <v>0</v>
      </c>
      <c r="BA369" s="63">
        <f t="shared" si="151"/>
        <v>0</v>
      </c>
      <c r="BB369" s="64">
        <f t="shared" si="152"/>
        <v>0</v>
      </c>
      <c r="BC369" s="65">
        <f t="shared" si="141"/>
        <v>0</v>
      </c>
      <c r="BD369" s="66" t="e">
        <f>VLOOKUP(#REF!,'[2]NA JDA Product Hierarchy'!$N:$O,2,0)</f>
        <v>#REF!</v>
      </c>
      <c r="BE369" s="15" t="s">
        <v>69</v>
      </c>
    </row>
    <row r="370" spans="1:57" s="15" customFormat="1" ht="12.75" hidden="1" customHeight="1" x14ac:dyDescent="0.2">
      <c r="A370" s="47" t="str">
        <f t="shared" si="153"/>
        <v xml:space="preserve">J2RD08KAMN2CORYDALIS BLUE </v>
      </c>
      <c r="B370" s="111" t="s">
        <v>105</v>
      </c>
      <c r="C370" s="113">
        <v>44322</v>
      </c>
      <c r="D370" s="113"/>
      <c r="E370" s="68"/>
      <c r="F370" s="106" t="s">
        <v>90</v>
      </c>
      <c r="G370" s="51" t="s">
        <v>63</v>
      </c>
      <c r="H370" s="52" t="s">
        <v>97</v>
      </c>
      <c r="I370" s="53" t="s">
        <v>792</v>
      </c>
      <c r="J370" s="53" t="s">
        <v>793</v>
      </c>
      <c r="K370" s="53" t="s">
        <v>614</v>
      </c>
      <c r="L370" s="53" t="s">
        <v>615</v>
      </c>
      <c r="M370" s="52" t="s">
        <v>98</v>
      </c>
      <c r="N370" s="52" t="s">
        <v>91</v>
      </c>
      <c r="O370" s="54">
        <v>36</v>
      </c>
      <c r="P370" s="52" t="s">
        <v>45</v>
      </c>
      <c r="Q370" s="55">
        <f>IFERROR(VLOOKUP(O370*$Q$10*$R$10,Sheet1!$A$3:$B$81,2,1),0)</f>
        <v>29000</v>
      </c>
      <c r="R370" s="56">
        <f>IFERROR(VLOOKUP(O370*$Q$11*$R$11,Sheet1!$E$3:$F$195,2),0)</f>
        <v>149</v>
      </c>
      <c r="S370" s="54">
        <f t="shared" si="154"/>
        <v>11.16</v>
      </c>
      <c r="T370" s="114">
        <f t="shared" si="127"/>
        <v>0.31</v>
      </c>
      <c r="U370" s="58"/>
      <c r="V370" s="58"/>
      <c r="W370" s="58"/>
      <c r="X370" s="58"/>
      <c r="Y370" s="58"/>
      <c r="Z370" s="58"/>
      <c r="AA370" s="58"/>
      <c r="AB370" s="58"/>
      <c r="AC370" s="58"/>
      <c r="AD370" s="39">
        <f t="shared" si="155"/>
        <v>0</v>
      </c>
      <c r="AE370" s="59">
        <f t="shared" si="128"/>
        <v>0</v>
      </c>
      <c r="AF370" s="60">
        <f t="shared" si="129"/>
        <v>0</v>
      </c>
      <c r="AG370" s="60">
        <f t="shared" si="130"/>
        <v>0</v>
      </c>
      <c r="AH370" s="60">
        <f t="shared" si="131"/>
        <v>0</v>
      </c>
      <c r="AI370" s="60">
        <f t="shared" si="132"/>
        <v>0</v>
      </c>
      <c r="AJ370" s="60">
        <f t="shared" si="133"/>
        <v>0</v>
      </c>
      <c r="AK370" s="60">
        <f t="shared" si="134"/>
        <v>0</v>
      </c>
      <c r="AL370" s="61">
        <f t="shared" si="142"/>
        <v>0</v>
      </c>
      <c r="AM370" s="43">
        <f t="shared" si="143"/>
        <v>0</v>
      </c>
      <c r="AN370" s="46">
        <f t="shared" si="144"/>
        <v>0</v>
      </c>
      <c r="AO370" s="60">
        <f t="shared" si="135"/>
        <v>0</v>
      </c>
      <c r="AP370" s="60">
        <f t="shared" si="136"/>
        <v>0</v>
      </c>
      <c r="AQ370" s="60">
        <f t="shared" si="137"/>
        <v>0</v>
      </c>
      <c r="AR370" s="60">
        <f t="shared" si="138"/>
        <v>0</v>
      </c>
      <c r="AS370" s="60">
        <f t="shared" si="139"/>
        <v>0</v>
      </c>
      <c r="AT370" s="60">
        <f t="shared" si="140"/>
        <v>0</v>
      </c>
      <c r="AU370" s="62">
        <f t="shared" si="145"/>
        <v>0</v>
      </c>
      <c r="AV370" s="63">
        <f t="shared" si="146"/>
        <v>0</v>
      </c>
      <c r="AW370" s="63">
        <f t="shared" si="147"/>
        <v>0</v>
      </c>
      <c r="AX370" s="63">
        <f t="shared" si="148"/>
        <v>0</v>
      </c>
      <c r="AY370" s="63">
        <f t="shared" si="149"/>
        <v>0</v>
      </c>
      <c r="AZ370" s="63">
        <f t="shared" si="150"/>
        <v>0</v>
      </c>
      <c r="BA370" s="63">
        <f t="shared" si="151"/>
        <v>0</v>
      </c>
      <c r="BB370" s="64">
        <f t="shared" si="152"/>
        <v>0</v>
      </c>
      <c r="BC370" s="65">
        <f t="shared" si="141"/>
        <v>0</v>
      </c>
      <c r="BD370" s="66" t="e">
        <f>VLOOKUP(#REF!,'[2]NA JDA Product Hierarchy'!$N:$O,2,0)</f>
        <v>#REF!</v>
      </c>
      <c r="BE370" s="15" t="s">
        <v>69</v>
      </c>
    </row>
    <row r="371" spans="1:57" s="15" customFormat="1" ht="12.75" hidden="1" customHeight="1" x14ac:dyDescent="0.2">
      <c r="A371" s="47" t="str">
        <f t="shared" si="153"/>
        <v>J2RD08KAMN2OCEAN SALT</v>
      </c>
      <c r="B371" s="111" t="s">
        <v>105</v>
      </c>
      <c r="C371" s="113">
        <v>44322</v>
      </c>
      <c r="D371" s="113"/>
      <c r="E371" s="68"/>
      <c r="F371" s="106" t="s">
        <v>90</v>
      </c>
      <c r="G371" s="51" t="s">
        <v>63</v>
      </c>
      <c r="H371" s="52" t="s">
        <v>97</v>
      </c>
      <c r="I371" s="53" t="s">
        <v>792</v>
      </c>
      <c r="J371" s="53" t="s">
        <v>793</v>
      </c>
      <c r="K371" s="53" t="s">
        <v>616</v>
      </c>
      <c r="L371" s="53" t="s">
        <v>617</v>
      </c>
      <c r="M371" s="52" t="s">
        <v>98</v>
      </c>
      <c r="N371" s="52" t="s">
        <v>91</v>
      </c>
      <c r="O371" s="54">
        <v>36</v>
      </c>
      <c r="P371" s="52" t="s">
        <v>45</v>
      </c>
      <c r="Q371" s="55">
        <f>IFERROR(VLOOKUP(O371*$Q$10*$R$10,Sheet1!$A$3:$B$81,2,1),0)</f>
        <v>29000</v>
      </c>
      <c r="R371" s="56">
        <f>IFERROR(VLOOKUP(O371*$Q$11*$R$11,Sheet1!$E$3:$F$195,2),0)</f>
        <v>149</v>
      </c>
      <c r="S371" s="54">
        <f t="shared" si="154"/>
        <v>11.16</v>
      </c>
      <c r="T371" s="114">
        <f t="shared" si="127"/>
        <v>0.31</v>
      </c>
      <c r="U371" s="58"/>
      <c r="V371" s="58"/>
      <c r="W371" s="58"/>
      <c r="X371" s="58"/>
      <c r="Y371" s="58"/>
      <c r="Z371" s="58"/>
      <c r="AA371" s="58"/>
      <c r="AB371" s="58"/>
      <c r="AC371" s="58"/>
      <c r="AD371" s="39">
        <f t="shared" si="155"/>
        <v>0</v>
      </c>
      <c r="AE371" s="59">
        <f t="shared" si="128"/>
        <v>0</v>
      </c>
      <c r="AF371" s="60">
        <f t="shared" si="129"/>
        <v>0</v>
      </c>
      <c r="AG371" s="60">
        <f t="shared" si="130"/>
        <v>0</v>
      </c>
      <c r="AH371" s="60">
        <f t="shared" si="131"/>
        <v>0</v>
      </c>
      <c r="AI371" s="60">
        <f t="shared" si="132"/>
        <v>0</v>
      </c>
      <c r="AJ371" s="60">
        <f t="shared" si="133"/>
        <v>0</v>
      </c>
      <c r="AK371" s="60">
        <f t="shared" si="134"/>
        <v>0</v>
      </c>
      <c r="AL371" s="61">
        <f t="shared" si="142"/>
        <v>0</v>
      </c>
      <c r="AM371" s="43">
        <f t="shared" si="143"/>
        <v>0</v>
      </c>
      <c r="AN371" s="46">
        <f t="shared" si="144"/>
        <v>0</v>
      </c>
      <c r="AO371" s="60">
        <f t="shared" si="135"/>
        <v>0</v>
      </c>
      <c r="AP371" s="60">
        <f t="shared" si="136"/>
        <v>0</v>
      </c>
      <c r="AQ371" s="60">
        <f t="shared" si="137"/>
        <v>0</v>
      </c>
      <c r="AR371" s="60">
        <f t="shared" si="138"/>
        <v>0</v>
      </c>
      <c r="AS371" s="60">
        <f t="shared" si="139"/>
        <v>0</v>
      </c>
      <c r="AT371" s="60">
        <f t="shared" si="140"/>
        <v>0</v>
      </c>
      <c r="AU371" s="62">
        <f t="shared" si="145"/>
        <v>0</v>
      </c>
      <c r="AV371" s="63">
        <f t="shared" si="146"/>
        <v>0</v>
      </c>
      <c r="AW371" s="63">
        <f t="shared" si="147"/>
        <v>0</v>
      </c>
      <c r="AX371" s="63">
        <f t="shared" si="148"/>
        <v>0</v>
      </c>
      <c r="AY371" s="63">
        <f t="shared" si="149"/>
        <v>0</v>
      </c>
      <c r="AZ371" s="63">
        <f t="shared" si="150"/>
        <v>0</v>
      </c>
      <c r="BA371" s="63">
        <f t="shared" si="151"/>
        <v>0</v>
      </c>
      <c r="BB371" s="64">
        <f t="shared" si="152"/>
        <v>0</v>
      </c>
      <c r="BC371" s="65">
        <f t="shared" si="141"/>
        <v>0</v>
      </c>
      <c r="BD371" s="66" t="e">
        <f>VLOOKUP(#REF!,'[2]NA JDA Product Hierarchy'!$N:$O,2,0)</f>
        <v>#REF!</v>
      </c>
      <c r="BE371" s="15" t="s">
        <v>69</v>
      </c>
    </row>
    <row r="372" spans="1:57" s="15" customFormat="1" ht="12.75" hidden="1" customHeight="1" x14ac:dyDescent="0.2">
      <c r="A372" s="47" t="str">
        <f t="shared" si="153"/>
        <v>J2RD08KAMN2RASPBERRY PUNCH</v>
      </c>
      <c r="B372" s="111" t="s">
        <v>105</v>
      </c>
      <c r="C372" s="113">
        <v>44322</v>
      </c>
      <c r="D372" s="113"/>
      <c r="E372" s="50"/>
      <c r="F372" s="106" t="s">
        <v>90</v>
      </c>
      <c r="G372" s="51" t="s">
        <v>63</v>
      </c>
      <c r="H372" s="52" t="s">
        <v>97</v>
      </c>
      <c r="I372" s="53" t="s">
        <v>792</v>
      </c>
      <c r="J372" s="53" t="s">
        <v>793</v>
      </c>
      <c r="K372" s="53" t="s">
        <v>618</v>
      </c>
      <c r="L372" s="53" t="s">
        <v>619</v>
      </c>
      <c r="M372" s="52" t="s">
        <v>98</v>
      </c>
      <c r="N372" s="52" t="s">
        <v>91</v>
      </c>
      <c r="O372" s="54">
        <v>36</v>
      </c>
      <c r="P372" s="52" t="s">
        <v>45</v>
      </c>
      <c r="Q372" s="55">
        <f>IFERROR(VLOOKUP(O372*$Q$10*$R$10,Sheet1!$A$3:$B$81,2,1),0)</f>
        <v>29000</v>
      </c>
      <c r="R372" s="56">
        <f>IFERROR(VLOOKUP(O372*$Q$11*$R$11,Sheet1!$E$3:$F$195,2),0)</f>
        <v>149</v>
      </c>
      <c r="S372" s="54">
        <f t="shared" si="154"/>
        <v>11.16</v>
      </c>
      <c r="T372" s="114">
        <f t="shared" ref="T372:T435" si="156">S372/O372</f>
        <v>0.31</v>
      </c>
      <c r="U372" s="58"/>
      <c r="V372" s="58"/>
      <c r="W372" s="58"/>
      <c r="X372" s="58"/>
      <c r="Y372" s="58"/>
      <c r="Z372" s="58"/>
      <c r="AA372" s="58"/>
      <c r="AB372" s="58"/>
      <c r="AC372" s="58"/>
      <c r="AD372" s="39">
        <f t="shared" si="155"/>
        <v>0</v>
      </c>
      <c r="AE372" s="59">
        <f t="shared" ref="AE372:AE435" si="157">AD372*S372</f>
        <v>0</v>
      </c>
      <c r="AF372" s="60">
        <f t="shared" ref="AF372:AF435" si="158">ROUND(IF($P372=$P$3,($AD372*$AF$3),IF($P372=$P$4,($AD372*$AF$4),IF($P372=$P$5,($AD372*$AF$5),IF($P372=$P$6,($AD372*$AF$6),IF($P372=$P$7,($AD372*$AF$7),IF($P372=$P$8,($AD372*$AF$8))))))),0)</f>
        <v>0</v>
      </c>
      <c r="AG372" s="60">
        <f t="shared" ref="AG372:AG435" si="159">ROUND(IF($P372=$P$3,($AD372*$AG$3),IF($P372=$P$4,($AD372*$AG$4),IF($P372=$P$5,($AD372*$AG$5),IF($P372=$P$6,($AD372*$AG$6),IF($P372=$P$7,($AD372*$AG$7),IF($P372=$P$8,($AD372*$AG$8))))))),0)</f>
        <v>0</v>
      </c>
      <c r="AH372" s="60">
        <f t="shared" ref="AH372:AH435" si="160">ROUND(IF($P372=$P$3,($AD372*$AH$3),IF($P372=$P$4,($AD372*$AH$4),IF($P372=$P$5,($AD372*$AH$5),IF($P372=$P$6,($AD372*$AH$6),IF($P372=$P$7,($AD372*$AH$7),IF($P372=$P$8,($AD372*$AH$8))))))),0)</f>
        <v>0</v>
      </c>
      <c r="AI372" s="60">
        <f t="shared" ref="AI372:AI435" si="161">ROUND(IF($P372=$P$3,($AD372*$AI$3),IF($P372=$P$4,($AD372*$AI$4),IF($P372=$P$5,($AD372*$AI$5),IF($P372=$P$6,($AD372*$AI$6),IF($P372=$P$7,($AD372*$AI$7),IF($P372=$P$8,($AD372*$AI$8))))))),0)</f>
        <v>0</v>
      </c>
      <c r="AJ372" s="60">
        <f t="shared" ref="AJ372:AJ435" si="162">ROUND(IF($P372=$P$3,($AD372*$AJ$3),IF($P372=$P$4,($AD372*$AJ$4),IF($P372=$P$5,($AD372*$AJ$5),IF($P372=$P$6,($AD372*$AJ$6),IF($P372=$P$7,($AD372*$AJ$7),IF($P372=$P$8,($AD372*$AJ$8))))))),0)</f>
        <v>0</v>
      </c>
      <c r="AK372" s="60">
        <f t="shared" ref="AK372:AK435" si="163">ROUND(IF($P372=$P$3,($AD372*$AK$3),IF($P372=$P$4,($AD372*$AK$4),IF($P372=$P$5,($AD372*$AK$5),IF($P372=$P$6,($AD372*$AK$6),IF($P372=$P$7,($AD372*$AK$7),IF($P372=$P$8,($AD372*$AK$8))))))),0)</f>
        <v>0</v>
      </c>
      <c r="AL372" s="61">
        <f t="shared" si="142"/>
        <v>0</v>
      </c>
      <c r="AM372" s="43">
        <f t="shared" si="143"/>
        <v>0</v>
      </c>
      <c r="AN372" s="46">
        <f t="shared" si="144"/>
        <v>0</v>
      </c>
      <c r="AO372" s="60">
        <f t="shared" ref="AO372:AO435" si="164">ROUND(IF($P372=$P$3,($AM372*$AO$3),IF($P372=$P$4,($AM372*$AO$4),IF($P372=$P$5,($AM372*$AO$5),IF($P372=$P$6,($AM372*$AO$6),IF($P372=$P$7,($AM372*$AO$7),IF($P372=$P$8,($AM372*$AO$8))))))),0)</f>
        <v>0</v>
      </c>
      <c r="AP372" s="60">
        <f t="shared" ref="AP372:AP435" si="165">ROUND(IF($P372=$P$3,($AM372*$AP$3),IF($P372=$P$4,($AM372*$AP$4),IF($P372=$P$5,($AM372*$AP$5),IF($P372=$P$6,($AM372*$AP$6),IF($P372=$P$7,($AM372*$AP$7),IF($P372=$P$8,($AM372*$AP$8))))))),0)</f>
        <v>0</v>
      </c>
      <c r="AQ372" s="60">
        <f t="shared" ref="AQ372:AQ435" si="166">ROUND(IF($P372=$P$3,($AM372*$AQ$3),IF($P372=$P$4,($AM372*$AQ$4),IF($P372=$P$5,($AM372*$AQ$5),IF($P372=$P$6,($AM372*$AQ$6),IF($P372=$P$7,($AM372*$AQ$7),IF($P372=$P$8,($AM372*$AQ$8))))))),0)</f>
        <v>0</v>
      </c>
      <c r="AR372" s="60">
        <f t="shared" ref="AR372:AR435" si="167">ROUND(IF($P372=$P$3,($AM372*$AR$3),IF($P372=$P$4,($AM372*$AR$4),IF($P372=$P$5,($AM372*$AR$5),IF($P372=$P$6,($AM372*$AR$6),IF($P372=$P$7,($AM372*$AR$7),IF($P372=$P$8,($AM372*$AR$8))))))),0)</f>
        <v>0</v>
      </c>
      <c r="AS372" s="60">
        <f t="shared" ref="AS372:AS435" si="168">ROUND(IF($P372=$P$3,($AM372*$AS$3),IF($P372=$P$4,($AM372*$AS$4),IF($P372=$P$5,($AM372*$AS$5),IF($P372=$P$6,($AM372*$AS$6),IF($P372=$P$7,($AM372*$AS$7),IF($P372=$P$8,($AM372*$AS$8))))))),0)</f>
        <v>0</v>
      </c>
      <c r="AT372" s="60">
        <f t="shared" ref="AT372:AT435" si="169">ROUND(IF($P372=$P$3,($AM372*$AT$3),IF($P372=$P$4,($AM372*$AT$4),IF($P372=$P$5,($AM372*$AT$5),IF($P372=$P$6,($AM372*$AT$6),IF($P372=$P$7,($AM372*$AT$7),IF($P372=$P$8,($AM372*$AT$8))))))),0)</f>
        <v>0</v>
      </c>
      <c r="AU372" s="62">
        <f t="shared" si="145"/>
        <v>0</v>
      </c>
      <c r="AV372" s="63">
        <f t="shared" si="146"/>
        <v>0</v>
      </c>
      <c r="AW372" s="63">
        <f t="shared" si="147"/>
        <v>0</v>
      </c>
      <c r="AX372" s="63">
        <f t="shared" si="148"/>
        <v>0</v>
      </c>
      <c r="AY372" s="63">
        <f t="shared" si="149"/>
        <v>0</v>
      </c>
      <c r="AZ372" s="63">
        <f t="shared" si="150"/>
        <v>0</v>
      </c>
      <c r="BA372" s="63">
        <f t="shared" si="151"/>
        <v>0</v>
      </c>
      <c r="BB372" s="64">
        <f t="shared" si="152"/>
        <v>0</v>
      </c>
      <c r="BC372" s="65">
        <f t="shared" ref="BC372:BC435" si="170">SUM(S372*BB372)</f>
        <v>0</v>
      </c>
      <c r="BD372" s="66" t="e">
        <f>VLOOKUP(#REF!,'[2]NA JDA Product Hierarchy'!$N:$O,2,0)</f>
        <v>#REF!</v>
      </c>
      <c r="BE372" s="15" t="e">
        <f>VLOOKUP(BD372,[3]PARAMETROS!$AB:$AD,3,0)</f>
        <v>#REF!</v>
      </c>
    </row>
    <row r="373" spans="1:57" s="15" customFormat="1" ht="12.75" hidden="1" customHeight="1" x14ac:dyDescent="0.2">
      <c r="A373" s="47" t="str">
        <f t="shared" si="153"/>
        <v>J2RD08KAMN2TRUE TAUPE</v>
      </c>
      <c r="B373" s="111" t="s">
        <v>105</v>
      </c>
      <c r="C373" s="113">
        <v>44322</v>
      </c>
      <c r="D373" s="113"/>
      <c r="E373" s="68"/>
      <c r="F373" s="106" t="s">
        <v>90</v>
      </c>
      <c r="G373" s="51" t="s">
        <v>63</v>
      </c>
      <c r="H373" s="52" t="s">
        <v>97</v>
      </c>
      <c r="I373" s="53" t="s">
        <v>792</v>
      </c>
      <c r="J373" s="53" t="s">
        <v>793</v>
      </c>
      <c r="K373" s="53" t="s">
        <v>620</v>
      </c>
      <c r="L373" s="53" t="s">
        <v>621</v>
      </c>
      <c r="M373" s="52" t="s">
        <v>98</v>
      </c>
      <c r="N373" s="52" t="s">
        <v>91</v>
      </c>
      <c r="O373" s="54">
        <v>36</v>
      </c>
      <c r="P373" s="52" t="s">
        <v>45</v>
      </c>
      <c r="Q373" s="55">
        <f>IFERROR(VLOOKUP(O373*$Q$10*$R$10,Sheet1!$A$3:$B$81,2,1),0)</f>
        <v>29000</v>
      </c>
      <c r="R373" s="56">
        <f>IFERROR(VLOOKUP(O373*$Q$11*$R$11,Sheet1!$E$3:$F$195,2),0)</f>
        <v>149</v>
      </c>
      <c r="S373" s="54">
        <f t="shared" si="154"/>
        <v>11.16</v>
      </c>
      <c r="T373" s="114">
        <f t="shared" si="156"/>
        <v>0.31</v>
      </c>
      <c r="U373" s="58"/>
      <c r="V373" s="58"/>
      <c r="W373" s="58"/>
      <c r="X373" s="58"/>
      <c r="Y373" s="58"/>
      <c r="Z373" s="58"/>
      <c r="AA373" s="58"/>
      <c r="AB373" s="58"/>
      <c r="AC373" s="58"/>
      <c r="AD373" s="39">
        <f t="shared" si="155"/>
        <v>0</v>
      </c>
      <c r="AE373" s="59">
        <f t="shared" si="157"/>
        <v>0</v>
      </c>
      <c r="AF373" s="60">
        <f t="shared" si="158"/>
        <v>0</v>
      </c>
      <c r="AG373" s="60">
        <f t="shared" si="159"/>
        <v>0</v>
      </c>
      <c r="AH373" s="60">
        <f t="shared" si="160"/>
        <v>0</v>
      </c>
      <c r="AI373" s="60">
        <f t="shared" si="161"/>
        <v>0</v>
      </c>
      <c r="AJ373" s="60">
        <f t="shared" si="162"/>
        <v>0</v>
      </c>
      <c r="AK373" s="60">
        <f t="shared" si="163"/>
        <v>0</v>
      </c>
      <c r="AL373" s="61">
        <f t="shared" si="142"/>
        <v>0</v>
      </c>
      <c r="AM373" s="43">
        <f t="shared" ref="AM373:AM436" si="171">+AB373+AC373</f>
        <v>0</v>
      </c>
      <c r="AN373" s="46">
        <f t="shared" ref="AN373:AN375" si="172">AM373*S373</f>
        <v>0</v>
      </c>
      <c r="AO373" s="60">
        <f t="shared" si="164"/>
        <v>0</v>
      </c>
      <c r="AP373" s="60">
        <f t="shared" si="165"/>
        <v>0</v>
      </c>
      <c r="AQ373" s="60">
        <f t="shared" si="166"/>
        <v>0</v>
      </c>
      <c r="AR373" s="60">
        <f t="shared" si="167"/>
        <v>0</v>
      </c>
      <c r="AS373" s="60">
        <f t="shared" si="168"/>
        <v>0</v>
      </c>
      <c r="AT373" s="60">
        <f t="shared" si="169"/>
        <v>0</v>
      </c>
      <c r="AU373" s="62">
        <f t="shared" ref="AU373:AU436" si="173">SUM(AO373:AT373)</f>
        <v>0</v>
      </c>
      <c r="AV373" s="63">
        <f t="shared" ref="AV373:AV436" si="174">+AF373+AO373</f>
        <v>0</v>
      </c>
      <c r="AW373" s="63">
        <f t="shared" ref="AW373:AW436" si="175">+AG373+AP373</f>
        <v>0</v>
      </c>
      <c r="AX373" s="63">
        <f t="shared" ref="AX373:AX436" si="176">+AH373+AQ373</f>
        <v>0</v>
      </c>
      <c r="AY373" s="63">
        <f t="shared" ref="AY373:AY436" si="177">+AI373+AR373</f>
        <v>0</v>
      </c>
      <c r="AZ373" s="63">
        <f t="shared" ref="AZ373:AZ436" si="178">+AJ373+AS373</f>
        <v>0</v>
      </c>
      <c r="BA373" s="63">
        <f t="shared" ref="BA373:BA436" si="179">+AK373+AT373</f>
        <v>0</v>
      </c>
      <c r="BB373" s="64">
        <f t="shared" ref="BB373:BB436" si="180">SUM(AV373:BA373)</f>
        <v>0</v>
      </c>
      <c r="BC373" s="65">
        <f t="shared" si="170"/>
        <v>0</v>
      </c>
      <c r="BD373" s="66" t="e">
        <f>VLOOKUP(#REF!,'[2]NA JDA Product Hierarchy'!$N:$O,2,0)</f>
        <v>#REF!</v>
      </c>
      <c r="BE373" s="15" t="s">
        <v>69</v>
      </c>
    </row>
    <row r="374" spans="1:57" s="15" customFormat="1" ht="12.75" hidden="1" customHeight="1" x14ac:dyDescent="0.2">
      <c r="A374" s="47" t="str">
        <f t="shared" si="153"/>
        <v>J2RD08KAMN2BLUE GRAPHITE GREY</v>
      </c>
      <c r="B374" s="111" t="s">
        <v>105</v>
      </c>
      <c r="C374" s="113">
        <v>44322</v>
      </c>
      <c r="D374" s="113"/>
      <c r="E374" s="50"/>
      <c r="F374" s="106" t="s">
        <v>90</v>
      </c>
      <c r="G374" s="51" t="s">
        <v>63</v>
      </c>
      <c r="H374" s="52" t="s">
        <v>97</v>
      </c>
      <c r="I374" s="53" t="s">
        <v>792</v>
      </c>
      <c r="J374" s="53" t="s">
        <v>793</v>
      </c>
      <c r="K374" s="53" t="s">
        <v>612</v>
      </c>
      <c r="L374" s="53" t="s">
        <v>613</v>
      </c>
      <c r="M374" s="52" t="s">
        <v>98</v>
      </c>
      <c r="N374" s="52" t="s">
        <v>91</v>
      </c>
      <c r="O374" s="54">
        <v>36</v>
      </c>
      <c r="P374" s="52" t="s">
        <v>45</v>
      </c>
      <c r="Q374" s="55">
        <f>IFERROR(VLOOKUP(O374*$Q$10*$R$10,Sheet1!$A$3:$B$81,2,1),0)</f>
        <v>29000</v>
      </c>
      <c r="R374" s="56">
        <f>IFERROR(VLOOKUP(O374*$Q$11*$R$11,Sheet1!$E$3:$F$195,2),0)</f>
        <v>149</v>
      </c>
      <c r="S374" s="54">
        <f t="shared" si="154"/>
        <v>11.16</v>
      </c>
      <c r="T374" s="114">
        <f t="shared" si="156"/>
        <v>0.31</v>
      </c>
      <c r="U374" s="58"/>
      <c r="V374" s="58"/>
      <c r="W374" s="58"/>
      <c r="X374" s="58"/>
      <c r="Y374" s="58"/>
      <c r="Z374" s="58"/>
      <c r="AA374" s="58"/>
      <c r="AB374" s="58"/>
      <c r="AC374" s="58"/>
      <c r="AD374" s="39">
        <f t="shared" si="155"/>
        <v>0</v>
      </c>
      <c r="AE374" s="59">
        <f t="shared" si="157"/>
        <v>0</v>
      </c>
      <c r="AF374" s="60">
        <f t="shared" si="158"/>
        <v>0</v>
      </c>
      <c r="AG374" s="60">
        <f t="shared" si="159"/>
        <v>0</v>
      </c>
      <c r="AH374" s="60">
        <f t="shared" si="160"/>
        <v>0</v>
      </c>
      <c r="AI374" s="60">
        <f t="shared" si="161"/>
        <v>0</v>
      </c>
      <c r="AJ374" s="60">
        <f t="shared" si="162"/>
        <v>0</v>
      </c>
      <c r="AK374" s="60">
        <f t="shared" si="163"/>
        <v>0</v>
      </c>
      <c r="AL374" s="61">
        <f t="shared" ref="AL374:AL437" si="181">SUM(AF374:AK374)</f>
        <v>0</v>
      </c>
      <c r="AM374" s="43">
        <f t="shared" si="171"/>
        <v>0</v>
      </c>
      <c r="AN374" s="46">
        <f t="shared" si="172"/>
        <v>0</v>
      </c>
      <c r="AO374" s="60">
        <f t="shared" si="164"/>
        <v>0</v>
      </c>
      <c r="AP374" s="60">
        <f t="shared" si="165"/>
        <v>0</v>
      </c>
      <c r="AQ374" s="60">
        <f t="shared" si="166"/>
        <v>0</v>
      </c>
      <c r="AR374" s="60">
        <f t="shared" si="167"/>
        <v>0</v>
      </c>
      <c r="AS374" s="60">
        <f t="shared" si="168"/>
        <v>0</v>
      </c>
      <c r="AT374" s="60">
        <f t="shared" si="169"/>
        <v>0</v>
      </c>
      <c r="AU374" s="62">
        <f t="shared" si="173"/>
        <v>0</v>
      </c>
      <c r="AV374" s="63">
        <f t="shared" si="174"/>
        <v>0</v>
      </c>
      <c r="AW374" s="63">
        <f t="shared" si="175"/>
        <v>0</v>
      </c>
      <c r="AX374" s="63">
        <f t="shared" si="176"/>
        <v>0</v>
      </c>
      <c r="AY374" s="63">
        <f t="shared" si="177"/>
        <v>0</v>
      </c>
      <c r="AZ374" s="63">
        <f t="shared" si="178"/>
        <v>0</v>
      </c>
      <c r="BA374" s="63">
        <f t="shared" si="179"/>
        <v>0</v>
      </c>
      <c r="BB374" s="64">
        <f t="shared" si="180"/>
        <v>0</v>
      </c>
      <c r="BC374" s="65">
        <f t="shared" si="170"/>
        <v>0</v>
      </c>
      <c r="BD374" s="66" t="e">
        <f>VLOOKUP(#REF!,'[2]NA JDA Product Hierarchy'!$N:$O,2,0)</f>
        <v>#REF!</v>
      </c>
      <c r="BE374" s="15" t="e">
        <f>VLOOKUP(BD374,[3]PARAMETROS!$AB:$AD,3,0)</f>
        <v>#REF!</v>
      </c>
    </row>
    <row r="375" spans="1:57" s="15" customFormat="1" ht="12.75" hidden="1" customHeight="1" x14ac:dyDescent="0.2">
      <c r="A375" s="47" t="str">
        <f t="shared" si="153"/>
        <v>J2RD09KASI1Jet Black A996</v>
      </c>
      <c r="B375" s="112" t="s">
        <v>107</v>
      </c>
      <c r="C375" s="113">
        <v>44322</v>
      </c>
      <c r="D375" s="113"/>
      <c r="E375" s="50"/>
      <c r="F375" s="106" t="s">
        <v>90</v>
      </c>
      <c r="G375" s="51" t="s">
        <v>63</v>
      </c>
      <c r="H375" s="52" t="s">
        <v>97</v>
      </c>
      <c r="I375" s="53" t="s">
        <v>794</v>
      </c>
      <c r="J375" s="53" t="s">
        <v>795</v>
      </c>
      <c r="K375" s="53" t="s">
        <v>92</v>
      </c>
      <c r="L375" s="53" t="s">
        <v>93</v>
      </c>
      <c r="M375" s="52" t="s">
        <v>796</v>
      </c>
      <c r="N375" s="52" t="s">
        <v>115</v>
      </c>
      <c r="O375" s="54">
        <v>20</v>
      </c>
      <c r="P375" s="52" t="s">
        <v>45</v>
      </c>
      <c r="Q375" s="55">
        <f>IFERROR(VLOOKUP(O375*$Q$10*$R$10,Sheet1!$A$3:$B$81,2,1),0)</f>
        <v>19000</v>
      </c>
      <c r="R375" s="56">
        <f>IFERROR(VLOOKUP(O375*$Q$11*$R$11,Sheet1!$E$3:$F$195,2),0)</f>
        <v>79</v>
      </c>
      <c r="S375" s="54">
        <f t="shared" si="154"/>
        <v>6.2</v>
      </c>
      <c r="T375" s="114">
        <f t="shared" si="156"/>
        <v>0.31</v>
      </c>
      <c r="U375" s="58"/>
      <c r="V375" s="58"/>
      <c r="W375" s="58"/>
      <c r="X375" s="58"/>
      <c r="Y375" s="58"/>
      <c r="Z375" s="58"/>
      <c r="AA375" s="58"/>
      <c r="AB375" s="58"/>
      <c r="AC375" s="58"/>
      <c r="AD375" s="39">
        <f t="shared" si="155"/>
        <v>0</v>
      </c>
      <c r="AE375" s="59">
        <f t="shared" si="157"/>
        <v>0</v>
      </c>
      <c r="AF375" s="60">
        <f t="shared" si="158"/>
        <v>0</v>
      </c>
      <c r="AG375" s="60">
        <f t="shared" si="159"/>
        <v>0</v>
      </c>
      <c r="AH375" s="60">
        <f t="shared" si="160"/>
        <v>0</v>
      </c>
      <c r="AI375" s="60">
        <f t="shared" si="161"/>
        <v>0</v>
      </c>
      <c r="AJ375" s="60">
        <f t="shared" si="162"/>
        <v>0</v>
      </c>
      <c r="AK375" s="60">
        <f t="shared" si="163"/>
        <v>0</v>
      </c>
      <c r="AL375" s="61">
        <f t="shared" si="181"/>
        <v>0</v>
      </c>
      <c r="AM375" s="43">
        <f t="shared" si="171"/>
        <v>0</v>
      </c>
      <c r="AN375" s="46">
        <f t="shared" si="172"/>
        <v>0</v>
      </c>
      <c r="AO375" s="60">
        <f t="shared" si="164"/>
        <v>0</v>
      </c>
      <c r="AP375" s="60">
        <f t="shared" si="165"/>
        <v>0</v>
      </c>
      <c r="AQ375" s="60">
        <f t="shared" si="166"/>
        <v>0</v>
      </c>
      <c r="AR375" s="60">
        <f t="shared" si="167"/>
        <v>0</v>
      </c>
      <c r="AS375" s="60">
        <f t="shared" si="168"/>
        <v>0</v>
      </c>
      <c r="AT375" s="60">
        <f t="shared" si="169"/>
        <v>0</v>
      </c>
      <c r="AU375" s="62">
        <f t="shared" si="173"/>
        <v>0</v>
      </c>
      <c r="AV375" s="63">
        <f t="shared" si="174"/>
        <v>0</v>
      </c>
      <c r="AW375" s="63">
        <f t="shared" si="175"/>
        <v>0</v>
      </c>
      <c r="AX375" s="63">
        <f t="shared" si="176"/>
        <v>0</v>
      </c>
      <c r="AY375" s="63">
        <f t="shared" si="177"/>
        <v>0</v>
      </c>
      <c r="AZ375" s="63">
        <f t="shared" si="178"/>
        <v>0</v>
      </c>
      <c r="BA375" s="63">
        <f t="shared" si="179"/>
        <v>0</v>
      </c>
      <c r="BB375" s="64">
        <f t="shared" si="180"/>
        <v>0</v>
      </c>
      <c r="BC375" s="65">
        <f t="shared" si="170"/>
        <v>0</v>
      </c>
      <c r="BD375" s="66" t="e">
        <f>VLOOKUP(#REF!,'[2]NA JDA Product Hierarchy'!$N:$O,2,0)</f>
        <v>#REF!</v>
      </c>
      <c r="BE375" s="15" t="e">
        <f>VLOOKUP(BD375,[3]PARAMETROS!$AB:$AD,3,0)</f>
        <v>#REF!</v>
      </c>
    </row>
    <row r="376" spans="1:57" s="15" customFormat="1" ht="12.75" hidden="1" customHeight="1" x14ac:dyDescent="0.2">
      <c r="A376" s="47" t="str">
        <f t="shared" si="153"/>
        <v>J2RD09KASI1FIRST BLUSH PINK</v>
      </c>
      <c r="B376" s="112" t="s">
        <v>107</v>
      </c>
      <c r="C376" s="113">
        <v>44322</v>
      </c>
      <c r="D376" s="113"/>
      <c r="E376" s="50"/>
      <c r="F376" s="106" t="s">
        <v>90</v>
      </c>
      <c r="G376" s="51" t="s">
        <v>63</v>
      </c>
      <c r="H376" s="52" t="s">
        <v>97</v>
      </c>
      <c r="I376" s="53" t="s">
        <v>794</v>
      </c>
      <c r="J376" s="53" t="s">
        <v>795</v>
      </c>
      <c r="K376" s="53" t="s">
        <v>564</v>
      </c>
      <c r="L376" s="53" t="s">
        <v>565</v>
      </c>
      <c r="M376" s="52" t="s">
        <v>796</v>
      </c>
      <c r="N376" s="52" t="s">
        <v>115</v>
      </c>
      <c r="O376" s="54">
        <v>20</v>
      </c>
      <c r="P376" s="52" t="s">
        <v>45</v>
      </c>
      <c r="Q376" s="55">
        <f>IFERROR(VLOOKUP(O376*$Q$10*$R$10,Sheet1!$A$3:$B$81,2,1),0)</f>
        <v>19000</v>
      </c>
      <c r="R376" s="56">
        <f>IFERROR(VLOOKUP(O376*$Q$11*$R$11,Sheet1!$E$3:$F$195,2),0)</f>
        <v>79</v>
      </c>
      <c r="S376" s="54">
        <f t="shared" si="154"/>
        <v>6.2</v>
      </c>
      <c r="T376" s="114">
        <f t="shared" si="156"/>
        <v>0.31</v>
      </c>
      <c r="U376" s="58"/>
      <c r="V376" s="58"/>
      <c r="W376" s="58"/>
      <c r="X376" s="58"/>
      <c r="Y376" s="58"/>
      <c r="Z376" s="58"/>
      <c r="AA376" s="58"/>
      <c r="AB376" s="58"/>
      <c r="AC376" s="58"/>
      <c r="AD376" s="39">
        <f t="shared" si="155"/>
        <v>0</v>
      </c>
      <c r="AE376" s="59">
        <f t="shared" si="157"/>
        <v>0</v>
      </c>
      <c r="AF376" s="60">
        <f t="shared" si="158"/>
        <v>0</v>
      </c>
      <c r="AG376" s="60">
        <f t="shared" si="159"/>
        <v>0</v>
      </c>
      <c r="AH376" s="60">
        <f t="shared" si="160"/>
        <v>0</v>
      </c>
      <c r="AI376" s="60">
        <f t="shared" si="161"/>
        <v>0</v>
      </c>
      <c r="AJ376" s="60">
        <f t="shared" si="162"/>
        <v>0</v>
      </c>
      <c r="AK376" s="60">
        <f t="shared" si="163"/>
        <v>0</v>
      </c>
      <c r="AL376" s="61">
        <f t="shared" si="181"/>
        <v>0</v>
      </c>
      <c r="AM376" s="43">
        <f t="shared" si="171"/>
        <v>0</v>
      </c>
      <c r="AN376" s="46">
        <f t="shared" ref="AN376:AN436" si="182">AM376*S376</f>
        <v>0</v>
      </c>
      <c r="AO376" s="60">
        <f t="shared" si="164"/>
        <v>0</v>
      </c>
      <c r="AP376" s="60">
        <f t="shared" si="165"/>
        <v>0</v>
      </c>
      <c r="AQ376" s="60">
        <f t="shared" si="166"/>
        <v>0</v>
      </c>
      <c r="AR376" s="60">
        <f t="shared" si="167"/>
        <v>0</v>
      </c>
      <c r="AS376" s="60">
        <f t="shared" si="168"/>
        <v>0</v>
      </c>
      <c r="AT376" s="60">
        <f t="shared" si="169"/>
        <v>0</v>
      </c>
      <c r="AU376" s="62">
        <f t="shared" si="173"/>
        <v>0</v>
      </c>
      <c r="AV376" s="63">
        <f t="shared" si="174"/>
        <v>0</v>
      </c>
      <c r="AW376" s="63">
        <f t="shared" si="175"/>
        <v>0</v>
      </c>
      <c r="AX376" s="63">
        <f t="shared" si="176"/>
        <v>0</v>
      </c>
      <c r="AY376" s="63">
        <f t="shared" si="177"/>
        <v>0</v>
      </c>
      <c r="AZ376" s="63">
        <f t="shared" si="178"/>
        <v>0</v>
      </c>
      <c r="BA376" s="63">
        <f t="shared" si="179"/>
        <v>0</v>
      </c>
      <c r="BB376" s="64">
        <f t="shared" si="180"/>
        <v>0</v>
      </c>
      <c r="BC376" s="65">
        <f t="shared" si="170"/>
        <v>0</v>
      </c>
      <c r="BD376" s="66" t="e">
        <f>VLOOKUP(#REF!,'[2]NA JDA Product Hierarchy'!$N:$O,2,0)</f>
        <v>#REF!</v>
      </c>
      <c r="BE376" s="15" t="e">
        <f>VLOOKUP(BD376,[3]PARAMETROS!$AB:$AD,3,0)</f>
        <v>#REF!</v>
      </c>
    </row>
    <row r="377" spans="1:57" s="15" customFormat="1" ht="12.75" hidden="1" customHeight="1" x14ac:dyDescent="0.2">
      <c r="A377" s="47" t="str">
        <f t="shared" si="153"/>
        <v>J2RD09KASI1GLACIAL LILAC</v>
      </c>
      <c r="B377" s="112" t="s">
        <v>107</v>
      </c>
      <c r="C377" s="113">
        <v>44322</v>
      </c>
      <c r="D377" s="113"/>
      <c r="E377" s="50"/>
      <c r="F377" s="106" t="s">
        <v>90</v>
      </c>
      <c r="G377" s="51" t="s">
        <v>63</v>
      </c>
      <c r="H377" s="52" t="s">
        <v>97</v>
      </c>
      <c r="I377" s="53" t="s">
        <v>794</v>
      </c>
      <c r="J377" s="53" t="s">
        <v>795</v>
      </c>
      <c r="K377" s="53" t="s">
        <v>625</v>
      </c>
      <c r="L377" s="53" t="s">
        <v>626</v>
      </c>
      <c r="M377" s="52" t="s">
        <v>796</v>
      </c>
      <c r="N377" s="52" t="s">
        <v>115</v>
      </c>
      <c r="O377" s="54">
        <v>20</v>
      </c>
      <c r="P377" s="52" t="s">
        <v>45</v>
      </c>
      <c r="Q377" s="55">
        <f>IFERROR(VLOOKUP(O377*$Q$10*$R$10,Sheet1!$A$3:$B$81,2,1),0)</f>
        <v>19000</v>
      </c>
      <c r="R377" s="56">
        <f>IFERROR(VLOOKUP(O377*$Q$11*$R$11,Sheet1!$E$3:$F$195,2),0)</f>
        <v>79</v>
      </c>
      <c r="S377" s="54">
        <f t="shared" si="154"/>
        <v>6.2</v>
      </c>
      <c r="T377" s="114">
        <f t="shared" si="156"/>
        <v>0.31</v>
      </c>
      <c r="U377" s="58"/>
      <c r="V377" s="58"/>
      <c r="W377" s="58"/>
      <c r="X377" s="58"/>
      <c r="Y377" s="58"/>
      <c r="Z377" s="58"/>
      <c r="AA377" s="58"/>
      <c r="AB377" s="58"/>
      <c r="AC377" s="58"/>
      <c r="AD377" s="39">
        <f t="shared" si="155"/>
        <v>0</v>
      </c>
      <c r="AE377" s="59">
        <f t="shared" si="157"/>
        <v>0</v>
      </c>
      <c r="AF377" s="60">
        <f t="shared" si="158"/>
        <v>0</v>
      </c>
      <c r="AG377" s="60">
        <f t="shared" si="159"/>
        <v>0</v>
      </c>
      <c r="AH377" s="60">
        <f t="shared" si="160"/>
        <v>0</v>
      </c>
      <c r="AI377" s="60">
        <f t="shared" si="161"/>
        <v>0</v>
      </c>
      <c r="AJ377" s="60">
        <f t="shared" si="162"/>
        <v>0</v>
      </c>
      <c r="AK377" s="60">
        <f t="shared" si="163"/>
        <v>0</v>
      </c>
      <c r="AL377" s="61">
        <f t="shared" si="181"/>
        <v>0</v>
      </c>
      <c r="AM377" s="43">
        <f t="shared" si="171"/>
        <v>0</v>
      </c>
      <c r="AN377" s="46">
        <f t="shared" si="182"/>
        <v>0</v>
      </c>
      <c r="AO377" s="60">
        <f t="shared" si="164"/>
        <v>0</v>
      </c>
      <c r="AP377" s="60">
        <f t="shared" si="165"/>
        <v>0</v>
      </c>
      <c r="AQ377" s="60">
        <f t="shared" si="166"/>
        <v>0</v>
      </c>
      <c r="AR377" s="60">
        <f t="shared" si="167"/>
        <v>0</v>
      </c>
      <c r="AS377" s="60">
        <f t="shared" si="168"/>
        <v>0</v>
      </c>
      <c r="AT377" s="60">
        <f t="shared" si="169"/>
        <v>0</v>
      </c>
      <c r="AU377" s="62">
        <f t="shared" si="173"/>
        <v>0</v>
      </c>
      <c r="AV377" s="63">
        <f t="shared" si="174"/>
        <v>0</v>
      </c>
      <c r="AW377" s="63">
        <f t="shared" si="175"/>
        <v>0</v>
      </c>
      <c r="AX377" s="63">
        <f t="shared" si="176"/>
        <v>0</v>
      </c>
      <c r="AY377" s="63">
        <f t="shared" si="177"/>
        <v>0</v>
      </c>
      <c r="AZ377" s="63">
        <f t="shared" si="178"/>
        <v>0</v>
      </c>
      <c r="BA377" s="63">
        <f t="shared" si="179"/>
        <v>0</v>
      </c>
      <c r="BB377" s="64">
        <f t="shared" si="180"/>
        <v>0</v>
      </c>
      <c r="BC377" s="65">
        <f t="shared" si="170"/>
        <v>0</v>
      </c>
      <c r="BD377" s="66" t="e">
        <f>VLOOKUP(#REF!,'[2]NA JDA Product Hierarchy'!$N:$O,2,0)</f>
        <v>#REF!</v>
      </c>
      <c r="BE377" s="15" t="e">
        <f>VLOOKUP(BD377,[3]PARAMETROS!$AB:$AD,3,0)</f>
        <v>#REF!</v>
      </c>
    </row>
    <row r="378" spans="1:57" s="15" customFormat="1" ht="12.75" hidden="1" customHeight="1" x14ac:dyDescent="0.2">
      <c r="A378" s="47" t="str">
        <f t="shared" si="153"/>
        <v>J2RD09KASI1POSH TAUPE</v>
      </c>
      <c r="B378" s="112" t="s">
        <v>107</v>
      </c>
      <c r="C378" s="113">
        <v>44322</v>
      </c>
      <c r="D378" s="113"/>
      <c r="E378" s="50"/>
      <c r="F378" s="106" t="s">
        <v>90</v>
      </c>
      <c r="G378" s="51" t="s">
        <v>63</v>
      </c>
      <c r="H378" s="52" t="s">
        <v>97</v>
      </c>
      <c r="I378" s="53" t="s">
        <v>794</v>
      </c>
      <c r="J378" s="53" t="s">
        <v>795</v>
      </c>
      <c r="K378" s="53" t="s">
        <v>629</v>
      </c>
      <c r="L378" s="53" t="s">
        <v>630</v>
      </c>
      <c r="M378" s="52" t="s">
        <v>796</v>
      </c>
      <c r="N378" s="52" t="s">
        <v>115</v>
      </c>
      <c r="O378" s="54">
        <v>20</v>
      </c>
      <c r="P378" s="52" t="s">
        <v>45</v>
      </c>
      <c r="Q378" s="55">
        <f>IFERROR(VLOOKUP(O378*$Q$10*$R$10,Sheet1!$A$3:$B$81,2,1),0)</f>
        <v>19000</v>
      </c>
      <c r="R378" s="56">
        <f>IFERROR(VLOOKUP(O378*$Q$11*$R$11,Sheet1!$E$3:$F$195,2),0)</f>
        <v>79</v>
      </c>
      <c r="S378" s="54">
        <f t="shared" si="154"/>
        <v>6.2</v>
      </c>
      <c r="T378" s="114">
        <f t="shared" si="156"/>
        <v>0.31</v>
      </c>
      <c r="U378" s="58"/>
      <c r="V378" s="58"/>
      <c r="W378" s="58"/>
      <c r="X378" s="58"/>
      <c r="Y378" s="58"/>
      <c r="Z378" s="58"/>
      <c r="AA378" s="58"/>
      <c r="AB378" s="58"/>
      <c r="AC378" s="58"/>
      <c r="AD378" s="39">
        <f t="shared" si="155"/>
        <v>0</v>
      </c>
      <c r="AE378" s="59">
        <f t="shared" si="157"/>
        <v>0</v>
      </c>
      <c r="AF378" s="60">
        <f t="shared" si="158"/>
        <v>0</v>
      </c>
      <c r="AG378" s="60">
        <f t="shared" si="159"/>
        <v>0</v>
      </c>
      <c r="AH378" s="60">
        <f t="shared" si="160"/>
        <v>0</v>
      </c>
      <c r="AI378" s="60">
        <f t="shared" si="161"/>
        <v>0</v>
      </c>
      <c r="AJ378" s="60">
        <f t="shared" si="162"/>
        <v>0</v>
      </c>
      <c r="AK378" s="60">
        <f t="shared" si="163"/>
        <v>0</v>
      </c>
      <c r="AL378" s="61">
        <f t="shared" si="181"/>
        <v>0</v>
      </c>
      <c r="AM378" s="43">
        <f t="shared" si="171"/>
        <v>0</v>
      </c>
      <c r="AN378" s="46">
        <f t="shared" si="182"/>
        <v>0</v>
      </c>
      <c r="AO378" s="60">
        <f t="shared" si="164"/>
        <v>0</v>
      </c>
      <c r="AP378" s="60">
        <f t="shared" si="165"/>
        <v>0</v>
      </c>
      <c r="AQ378" s="60">
        <f t="shared" si="166"/>
        <v>0</v>
      </c>
      <c r="AR378" s="60">
        <f t="shared" si="167"/>
        <v>0</v>
      </c>
      <c r="AS378" s="60">
        <f t="shared" si="168"/>
        <v>0</v>
      </c>
      <c r="AT378" s="60">
        <f t="shared" si="169"/>
        <v>0</v>
      </c>
      <c r="AU378" s="62">
        <f t="shared" si="173"/>
        <v>0</v>
      </c>
      <c r="AV378" s="63">
        <f t="shared" si="174"/>
        <v>0</v>
      </c>
      <c r="AW378" s="63">
        <f t="shared" si="175"/>
        <v>0</v>
      </c>
      <c r="AX378" s="63">
        <f t="shared" si="176"/>
        <v>0</v>
      </c>
      <c r="AY378" s="63">
        <f t="shared" si="177"/>
        <v>0</v>
      </c>
      <c r="AZ378" s="63">
        <f t="shared" si="178"/>
        <v>0</v>
      </c>
      <c r="BA378" s="63">
        <f t="shared" si="179"/>
        <v>0</v>
      </c>
      <c r="BB378" s="64">
        <f t="shared" si="180"/>
        <v>0</v>
      </c>
      <c r="BC378" s="65">
        <f t="shared" si="170"/>
        <v>0</v>
      </c>
      <c r="BD378" s="66" t="e">
        <f>VLOOKUP(#REF!,'[2]NA JDA Product Hierarchy'!$N:$O,2,0)</f>
        <v>#REF!</v>
      </c>
      <c r="BE378" s="15" t="e">
        <f>VLOOKUP(BD378,[3]PARAMETROS!$AB:$AD,3,0)</f>
        <v>#REF!</v>
      </c>
    </row>
    <row r="379" spans="1:57" s="15" customFormat="1" ht="12.75" hidden="1" customHeight="1" x14ac:dyDescent="0.2">
      <c r="A379" s="47" t="str">
        <f t="shared" si="153"/>
        <v>J2RD09KASI1WATER ON DECK</v>
      </c>
      <c r="B379" s="112" t="s">
        <v>107</v>
      </c>
      <c r="C379" s="113">
        <v>44322</v>
      </c>
      <c r="D379" s="113"/>
      <c r="E379" s="50"/>
      <c r="F379" s="106" t="s">
        <v>90</v>
      </c>
      <c r="G379" s="51" t="s">
        <v>63</v>
      </c>
      <c r="H379" s="52" t="s">
        <v>97</v>
      </c>
      <c r="I379" s="53" t="s">
        <v>794</v>
      </c>
      <c r="J379" s="53" t="s">
        <v>795</v>
      </c>
      <c r="K379" s="53" t="s">
        <v>627</v>
      </c>
      <c r="L379" s="53" t="s">
        <v>628</v>
      </c>
      <c r="M379" s="52" t="s">
        <v>796</v>
      </c>
      <c r="N379" s="52" t="s">
        <v>115</v>
      </c>
      <c r="O379" s="54">
        <v>20</v>
      </c>
      <c r="P379" s="52" t="s">
        <v>45</v>
      </c>
      <c r="Q379" s="55">
        <f>IFERROR(VLOOKUP(O379*$Q$10*$R$10,Sheet1!$A$3:$B$81,2,1),0)</f>
        <v>19000</v>
      </c>
      <c r="R379" s="56">
        <f>IFERROR(VLOOKUP(O379*$Q$11*$R$11,Sheet1!$E$3:$F$195,2),0)</f>
        <v>79</v>
      </c>
      <c r="S379" s="54">
        <f t="shared" si="154"/>
        <v>6.2</v>
      </c>
      <c r="T379" s="114">
        <f t="shared" si="156"/>
        <v>0.31</v>
      </c>
      <c r="U379" s="58"/>
      <c r="V379" s="58"/>
      <c r="W379" s="58"/>
      <c r="X379" s="58"/>
      <c r="Y379" s="58"/>
      <c r="Z379" s="58"/>
      <c r="AA379" s="58"/>
      <c r="AB379" s="58"/>
      <c r="AC379" s="58"/>
      <c r="AD379" s="39">
        <f t="shared" si="155"/>
        <v>0</v>
      </c>
      <c r="AE379" s="59">
        <f t="shared" si="157"/>
        <v>0</v>
      </c>
      <c r="AF379" s="60">
        <f t="shared" si="158"/>
        <v>0</v>
      </c>
      <c r="AG379" s="60">
        <f t="shared" si="159"/>
        <v>0</v>
      </c>
      <c r="AH379" s="60">
        <f t="shared" si="160"/>
        <v>0</v>
      </c>
      <c r="AI379" s="60">
        <f t="shared" si="161"/>
        <v>0</v>
      </c>
      <c r="AJ379" s="60">
        <f t="shared" si="162"/>
        <v>0</v>
      </c>
      <c r="AK379" s="60">
        <f t="shared" si="163"/>
        <v>0</v>
      </c>
      <c r="AL379" s="61">
        <f t="shared" si="181"/>
        <v>0</v>
      </c>
      <c r="AM379" s="43">
        <f t="shared" si="171"/>
        <v>0</v>
      </c>
      <c r="AN379" s="46">
        <f t="shared" si="182"/>
        <v>0</v>
      </c>
      <c r="AO379" s="60">
        <f t="shared" si="164"/>
        <v>0</v>
      </c>
      <c r="AP379" s="60">
        <f t="shared" si="165"/>
        <v>0</v>
      </c>
      <c r="AQ379" s="60">
        <f t="shared" si="166"/>
        <v>0</v>
      </c>
      <c r="AR379" s="60">
        <f t="shared" si="167"/>
        <v>0</v>
      </c>
      <c r="AS379" s="60">
        <f t="shared" si="168"/>
        <v>0</v>
      </c>
      <c r="AT379" s="60">
        <f t="shared" si="169"/>
        <v>0</v>
      </c>
      <c r="AU379" s="62">
        <f t="shared" si="173"/>
        <v>0</v>
      </c>
      <c r="AV379" s="63">
        <f t="shared" si="174"/>
        <v>0</v>
      </c>
      <c r="AW379" s="63">
        <f t="shared" si="175"/>
        <v>0</v>
      </c>
      <c r="AX379" s="63">
        <f t="shared" si="176"/>
        <v>0</v>
      </c>
      <c r="AY379" s="63">
        <f t="shared" si="177"/>
        <v>0</v>
      </c>
      <c r="AZ379" s="63">
        <f t="shared" si="178"/>
        <v>0</v>
      </c>
      <c r="BA379" s="63">
        <f t="shared" si="179"/>
        <v>0</v>
      </c>
      <c r="BB379" s="64">
        <f t="shared" si="180"/>
        <v>0</v>
      </c>
      <c r="BC379" s="65">
        <f t="shared" si="170"/>
        <v>0</v>
      </c>
      <c r="BD379" s="66" t="e">
        <f>VLOOKUP(#REF!,'[2]NA JDA Product Hierarchy'!$N:$O,2,0)</f>
        <v>#REF!</v>
      </c>
      <c r="BE379" s="15" t="e">
        <f>VLOOKUP(BD379,[3]PARAMETROS!$AB:$AD,3,0)</f>
        <v>#REF!</v>
      </c>
    </row>
    <row r="380" spans="1:57" s="15" customFormat="1" ht="12.75" hidden="1" customHeight="1" x14ac:dyDescent="0.2">
      <c r="A380" s="47" t="str">
        <f t="shared" si="153"/>
        <v>J2RD10MC049ALLOVER BRUSHED POP WHITE COMBO</v>
      </c>
      <c r="B380" s="112" t="s">
        <v>107</v>
      </c>
      <c r="C380" s="113">
        <v>44322</v>
      </c>
      <c r="D380" s="113"/>
      <c r="E380" s="50"/>
      <c r="F380" s="106" t="s">
        <v>90</v>
      </c>
      <c r="G380" s="51" t="s">
        <v>63</v>
      </c>
      <c r="H380" s="52" t="s">
        <v>797</v>
      </c>
      <c r="I380" s="53" t="s">
        <v>798</v>
      </c>
      <c r="J380" s="53" t="s">
        <v>764</v>
      </c>
      <c r="K380" s="53" t="s">
        <v>732</v>
      </c>
      <c r="L380" s="53" t="s">
        <v>733</v>
      </c>
      <c r="M380" s="52" t="s">
        <v>734</v>
      </c>
      <c r="N380" s="52" t="s">
        <v>91</v>
      </c>
      <c r="O380" s="54">
        <v>29</v>
      </c>
      <c r="P380" s="52" t="s">
        <v>45</v>
      </c>
      <c r="Q380" s="55">
        <f>IFERROR(VLOOKUP(O380*$Q$10*$R$10,Sheet1!$A$3:$B$81,2,1),0)</f>
        <v>19000</v>
      </c>
      <c r="R380" s="56">
        <f>IFERROR(VLOOKUP(O380*$Q$11*$R$11,Sheet1!$E$3:$F$195,2),0)</f>
        <v>119</v>
      </c>
      <c r="S380" s="54">
        <f t="shared" si="154"/>
        <v>8.99</v>
      </c>
      <c r="T380" s="114">
        <f t="shared" si="156"/>
        <v>0.31</v>
      </c>
      <c r="U380" s="58"/>
      <c r="V380" s="58"/>
      <c r="W380" s="58"/>
      <c r="X380" s="58"/>
      <c r="Y380" s="58"/>
      <c r="Z380" s="58"/>
      <c r="AA380" s="58"/>
      <c r="AB380" s="58"/>
      <c r="AC380" s="58"/>
      <c r="AD380" s="39">
        <f t="shared" si="155"/>
        <v>0</v>
      </c>
      <c r="AE380" s="59">
        <f t="shared" si="157"/>
        <v>0</v>
      </c>
      <c r="AF380" s="60">
        <f t="shared" si="158"/>
        <v>0</v>
      </c>
      <c r="AG380" s="60">
        <f t="shared" si="159"/>
        <v>0</v>
      </c>
      <c r="AH380" s="60">
        <f t="shared" si="160"/>
        <v>0</v>
      </c>
      <c r="AI380" s="60">
        <f t="shared" si="161"/>
        <v>0</v>
      </c>
      <c r="AJ380" s="60">
        <f t="shared" si="162"/>
        <v>0</v>
      </c>
      <c r="AK380" s="60">
        <f t="shared" si="163"/>
        <v>0</v>
      </c>
      <c r="AL380" s="61">
        <f t="shared" si="181"/>
        <v>0</v>
      </c>
      <c r="AM380" s="43">
        <f t="shared" si="171"/>
        <v>0</v>
      </c>
      <c r="AN380" s="46">
        <f t="shared" si="182"/>
        <v>0</v>
      </c>
      <c r="AO380" s="60">
        <f t="shared" si="164"/>
        <v>0</v>
      </c>
      <c r="AP380" s="60">
        <f t="shared" si="165"/>
        <v>0</v>
      </c>
      <c r="AQ380" s="60">
        <f t="shared" si="166"/>
        <v>0</v>
      </c>
      <c r="AR380" s="60">
        <f t="shared" si="167"/>
        <v>0</v>
      </c>
      <c r="AS380" s="60">
        <f t="shared" si="168"/>
        <v>0</v>
      </c>
      <c r="AT380" s="60">
        <f t="shared" si="169"/>
        <v>0</v>
      </c>
      <c r="AU380" s="62">
        <f t="shared" si="173"/>
        <v>0</v>
      </c>
      <c r="AV380" s="63">
        <f t="shared" si="174"/>
        <v>0</v>
      </c>
      <c r="AW380" s="63">
        <f t="shared" si="175"/>
        <v>0</v>
      </c>
      <c r="AX380" s="63">
        <f t="shared" si="176"/>
        <v>0</v>
      </c>
      <c r="AY380" s="63">
        <f t="shared" si="177"/>
        <v>0</v>
      </c>
      <c r="AZ380" s="63">
        <f t="shared" si="178"/>
        <v>0</v>
      </c>
      <c r="BA380" s="63">
        <f t="shared" si="179"/>
        <v>0</v>
      </c>
      <c r="BB380" s="64">
        <f t="shared" si="180"/>
        <v>0</v>
      </c>
      <c r="BC380" s="65">
        <f t="shared" si="170"/>
        <v>0</v>
      </c>
      <c r="BD380" s="66" t="e">
        <f>VLOOKUP(#REF!,'[2]NA JDA Product Hierarchy'!$N:$O,2,0)</f>
        <v>#REF!</v>
      </c>
      <c r="BE380" s="15" t="e">
        <f>VLOOKUP(BD380,[3]PARAMETROS!$AB:$AD,3,0)</f>
        <v>#REF!</v>
      </c>
    </row>
    <row r="381" spans="1:57" s="15" customFormat="1" ht="12.75" hidden="1" customHeight="1" x14ac:dyDescent="0.2">
      <c r="A381" s="47" t="str">
        <f t="shared" si="153"/>
        <v>J2RD11D4CA0CRYSTAL STRASS LIGHT</v>
      </c>
      <c r="B381" s="110" t="s">
        <v>106</v>
      </c>
      <c r="C381" s="113">
        <v>44322</v>
      </c>
      <c r="D381" s="113"/>
      <c r="E381" s="50"/>
      <c r="F381" s="106" t="s">
        <v>208</v>
      </c>
      <c r="G381" s="51" t="s">
        <v>63</v>
      </c>
      <c r="H381" s="52" t="s">
        <v>547</v>
      </c>
      <c r="I381" s="53" t="s">
        <v>799</v>
      </c>
      <c r="J381" s="53" t="s">
        <v>800</v>
      </c>
      <c r="K381" s="53" t="s">
        <v>801</v>
      </c>
      <c r="L381" s="53" t="s">
        <v>802</v>
      </c>
      <c r="M381" s="52" t="s">
        <v>803</v>
      </c>
      <c r="N381" s="52" t="s">
        <v>269</v>
      </c>
      <c r="O381" s="54">
        <v>42</v>
      </c>
      <c r="P381" s="52" t="s">
        <v>2011</v>
      </c>
      <c r="Q381" s="55">
        <f>IFERROR(VLOOKUP(O381*$Q$10*$R$10,Sheet1!$A$3:$B$81,2,1),0)</f>
        <v>29000</v>
      </c>
      <c r="R381" s="56">
        <f>IFERROR(VLOOKUP(O381*$Q$11*$R$11,Sheet1!$E$3:$F$195,2),0)</f>
        <v>169</v>
      </c>
      <c r="S381" s="54">
        <f t="shared" si="154"/>
        <v>13.02</v>
      </c>
      <c r="T381" s="114">
        <f t="shared" si="156"/>
        <v>0.31</v>
      </c>
      <c r="U381" s="58"/>
      <c r="V381" s="58"/>
      <c r="W381" s="58"/>
      <c r="X381" s="58"/>
      <c r="Y381" s="58"/>
      <c r="Z381" s="58"/>
      <c r="AA381" s="58"/>
      <c r="AB381" s="58"/>
      <c r="AC381" s="58"/>
      <c r="AD381" s="39">
        <f t="shared" si="155"/>
        <v>0</v>
      </c>
      <c r="AE381" s="59">
        <f t="shared" si="157"/>
        <v>0</v>
      </c>
      <c r="AF381" s="60">
        <f t="shared" si="158"/>
        <v>0</v>
      </c>
      <c r="AG381" s="60">
        <f t="shared" si="159"/>
        <v>0</v>
      </c>
      <c r="AH381" s="60">
        <f t="shared" si="160"/>
        <v>0</v>
      </c>
      <c r="AI381" s="60">
        <f t="shared" si="161"/>
        <v>0</v>
      </c>
      <c r="AJ381" s="60">
        <f t="shared" si="162"/>
        <v>0</v>
      </c>
      <c r="AK381" s="60">
        <f t="shared" si="163"/>
        <v>0</v>
      </c>
      <c r="AL381" s="61">
        <f t="shared" si="181"/>
        <v>0</v>
      </c>
      <c r="AM381" s="43">
        <f t="shared" si="171"/>
        <v>0</v>
      </c>
      <c r="AN381" s="46">
        <f t="shared" si="182"/>
        <v>0</v>
      </c>
      <c r="AO381" s="60">
        <f t="shared" si="164"/>
        <v>0</v>
      </c>
      <c r="AP381" s="60">
        <f t="shared" si="165"/>
        <v>0</v>
      </c>
      <c r="AQ381" s="60">
        <f t="shared" si="166"/>
        <v>0</v>
      </c>
      <c r="AR381" s="60">
        <f t="shared" si="167"/>
        <v>0</v>
      </c>
      <c r="AS381" s="60">
        <f t="shared" si="168"/>
        <v>0</v>
      </c>
      <c r="AT381" s="60">
        <f t="shared" si="169"/>
        <v>0</v>
      </c>
      <c r="AU381" s="62">
        <f t="shared" si="173"/>
        <v>0</v>
      </c>
      <c r="AV381" s="63">
        <f t="shared" si="174"/>
        <v>0</v>
      </c>
      <c r="AW381" s="63">
        <f t="shared" si="175"/>
        <v>0</v>
      </c>
      <c r="AX381" s="63">
        <f t="shared" si="176"/>
        <v>0</v>
      </c>
      <c r="AY381" s="63">
        <f t="shared" si="177"/>
        <v>0</v>
      </c>
      <c r="AZ381" s="63">
        <f t="shared" si="178"/>
        <v>0</v>
      </c>
      <c r="BA381" s="63">
        <f t="shared" si="179"/>
        <v>0</v>
      </c>
      <c r="BB381" s="64">
        <f t="shared" si="180"/>
        <v>0</v>
      </c>
      <c r="BC381" s="65">
        <f t="shared" si="170"/>
        <v>0</v>
      </c>
      <c r="BD381" s="66" t="e">
        <f>VLOOKUP(#REF!,'[2]NA JDA Product Hierarchy'!$N:$O,2,0)</f>
        <v>#REF!</v>
      </c>
      <c r="BE381" s="15" t="e">
        <f>VLOOKUP(BD381,[3]PARAMETROS!$AB:$AD,3,0)</f>
        <v>#REF!</v>
      </c>
    </row>
    <row r="382" spans="1:57" s="15" customFormat="1" ht="12.75" hidden="1" customHeight="1" x14ac:dyDescent="0.2">
      <c r="A382" s="47" t="str">
        <f t="shared" si="153"/>
        <v>J2RD12WE5X0Jet Black A996</v>
      </c>
      <c r="B382" s="111" t="s">
        <v>105</v>
      </c>
      <c r="C382" s="113">
        <v>44322</v>
      </c>
      <c r="D382" s="113"/>
      <c r="E382" s="50"/>
      <c r="F382" s="106" t="s">
        <v>118</v>
      </c>
      <c r="G382" s="51" t="s">
        <v>63</v>
      </c>
      <c r="H382" s="52" t="s">
        <v>762</v>
      </c>
      <c r="I382" s="53" t="s">
        <v>804</v>
      </c>
      <c r="J382" s="53" t="s">
        <v>805</v>
      </c>
      <c r="K382" s="53" t="s">
        <v>92</v>
      </c>
      <c r="L382" s="53" t="s">
        <v>93</v>
      </c>
      <c r="M382" s="52" t="s">
        <v>737</v>
      </c>
      <c r="N382" s="52" t="s">
        <v>269</v>
      </c>
      <c r="O382" s="54">
        <v>39</v>
      </c>
      <c r="P382" s="52" t="s">
        <v>2011</v>
      </c>
      <c r="Q382" s="55">
        <f>IFERROR(VLOOKUP(O382*$Q$10*$R$10,Sheet1!$A$3:$B$81,2,1),0)</f>
        <v>29000</v>
      </c>
      <c r="R382" s="56">
        <f>IFERROR(VLOOKUP(O382*$Q$11*$R$11,Sheet1!$E$3:$F$195,2),0)</f>
        <v>159</v>
      </c>
      <c r="S382" s="54">
        <f t="shared" si="154"/>
        <v>12.09</v>
      </c>
      <c r="T382" s="114">
        <f t="shared" si="156"/>
        <v>0.31</v>
      </c>
      <c r="U382" s="58"/>
      <c r="V382" s="58"/>
      <c r="W382" s="58"/>
      <c r="X382" s="58"/>
      <c r="Y382" s="58"/>
      <c r="Z382" s="58"/>
      <c r="AA382" s="58"/>
      <c r="AB382" s="58"/>
      <c r="AC382" s="58"/>
      <c r="AD382" s="39">
        <f t="shared" si="155"/>
        <v>0</v>
      </c>
      <c r="AE382" s="59">
        <f t="shared" si="157"/>
        <v>0</v>
      </c>
      <c r="AF382" s="60">
        <f t="shared" si="158"/>
        <v>0</v>
      </c>
      <c r="AG382" s="60">
        <f t="shared" si="159"/>
        <v>0</v>
      </c>
      <c r="AH382" s="60">
        <f t="shared" si="160"/>
        <v>0</v>
      </c>
      <c r="AI382" s="60">
        <f t="shared" si="161"/>
        <v>0</v>
      </c>
      <c r="AJ382" s="60">
        <f t="shared" si="162"/>
        <v>0</v>
      </c>
      <c r="AK382" s="60">
        <f t="shared" si="163"/>
        <v>0</v>
      </c>
      <c r="AL382" s="61">
        <f t="shared" si="181"/>
        <v>0</v>
      </c>
      <c r="AM382" s="43">
        <f t="shared" si="171"/>
        <v>0</v>
      </c>
      <c r="AN382" s="46">
        <f t="shared" si="182"/>
        <v>0</v>
      </c>
      <c r="AO382" s="60">
        <f t="shared" si="164"/>
        <v>0</v>
      </c>
      <c r="AP382" s="60">
        <f t="shared" si="165"/>
        <v>0</v>
      </c>
      <c r="AQ382" s="60">
        <f t="shared" si="166"/>
        <v>0</v>
      </c>
      <c r="AR382" s="60">
        <f t="shared" si="167"/>
        <v>0</v>
      </c>
      <c r="AS382" s="60">
        <f t="shared" si="168"/>
        <v>0</v>
      </c>
      <c r="AT382" s="60">
        <f t="shared" si="169"/>
        <v>0</v>
      </c>
      <c r="AU382" s="62">
        <f t="shared" si="173"/>
        <v>0</v>
      </c>
      <c r="AV382" s="63">
        <f t="shared" si="174"/>
        <v>0</v>
      </c>
      <c r="AW382" s="63">
        <f t="shared" si="175"/>
        <v>0</v>
      </c>
      <c r="AX382" s="63">
        <f t="shared" si="176"/>
        <v>0</v>
      </c>
      <c r="AY382" s="63">
        <f t="shared" si="177"/>
        <v>0</v>
      </c>
      <c r="AZ382" s="63">
        <f t="shared" si="178"/>
        <v>0</v>
      </c>
      <c r="BA382" s="63">
        <f t="shared" si="179"/>
        <v>0</v>
      </c>
      <c r="BB382" s="64">
        <f t="shared" si="180"/>
        <v>0</v>
      </c>
      <c r="BC382" s="65">
        <f t="shared" si="170"/>
        <v>0</v>
      </c>
      <c r="BD382" s="66" t="e">
        <f>VLOOKUP(#REF!,'[2]NA JDA Product Hierarchy'!$N:$O,2,0)</f>
        <v>#REF!</v>
      </c>
      <c r="BE382" s="15" t="e">
        <f>VLOOKUP(BD382,[3]PARAMETROS!$AB:$AD,3,0)</f>
        <v>#REF!</v>
      </c>
    </row>
    <row r="383" spans="1:57" s="15" customFormat="1" ht="12.75" hidden="1" customHeight="1" x14ac:dyDescent="0.2">
      <c r="A383" s="47" t="str">
        <f t="shared" si="153"/>
        <v>J2RD12WE5X0NECESSARY RED</v>
      </c>
      <c r="B383" s="111" t="s">
        <v>105</v>
      </c>
      <c r="C383" s="113">
        <v>44322</v>
      </c>
      <c r="D383" s="113"/>
      <c r="E383" s="50"/>
      <c r="F383" s="106" t="s">
        <v>118</v>
      </c>
      <c r="G383" s="51" t="s">
        <v>63</v>
      </c>
      <c r="H383" s="52" t="s">
        <v>762</v>
      </c>
      <c r="I383" s="53" t="s">
        <v>804</v>
      </c>
      <c r="J383" s="53" t="s">
        <v>805</v>
      </c>
      <c r="K383" s="53" t="s">
        <v>158</v>
      </c>
      <c r="L383" s="53" t="s">
        <v>159</v>
      </c>
      <c r="M383" s="52" t="s">
        <v>737</v>
      </c>
      <c r="N383" s="52" t="s">
        <v>269</v>
      </c>
      <c r="O383" s="54">
        <v>39</v>
      </c>
      <c r="P383" s="52" t="s">
        <v>2011</v>
      </c>
      <c r="Q383" s="55">
        <f>IFERROR(VLOOKUP(O383*$Q$10*$R$10,Sheet1!$A$3:$B$81,2,1),0)</f>
        <v>29000</v>
      </c>
      <c r="R383" s="56">
        <f>IFERROR(VLOOKUP(O383*$Q$11*$R$11,Sheet1!$E$3:$F$195,2),0)</f>
        <v>159</v>
      </c>
      <c r="S383" s="54">
        <f t="shared" si="154"/>
        <v>12.09</v>
      </c>
      <c r="T383" s="114">
        <f t="shared" si="156"/>
        <v>0.31</v>
      </c>
      <c r="U383" s="58"/>
      <c r="V383" s="58"/>
      <c r="W383" s="58"/>
      <c r="X383" s="58"/>
      <c r="Y383" s="58"/>
      <c r="Z383" s="58"/>
      <c r="AA383" s="58"/>
      <c r="AB383" s="58"/>
      <c r="AC383" s="58"/>
      <c r="AD383" s="39">
        <f t="shared" si="155"/>
        <v>0</v>
      </c>
      <c r="AE383" s="59">
        <f t="shared" si="157"/>
        <v>0</v>
      </c>
      <c r="AF383" s="60">
        <f t="shared" si="158"/>
        <v>0</v>
      </c>
      <c r="AG383" s="60">
        <f t="shared" si="159"/>
        <v>0</v>
      </c>
      <c r="AH383" s="60">
        <f t="shared" si="160"/>
        <v>0</v>
      </c>
      <c r="AI383" s="60">
        <f t="shared" si="161"/>
        <v>0</v>
      </c>
      <c r="AJ383" s="60">
        <f t="shared" si="162"/>
        <v>0</v>
      </c>
      <c r="AK383" s="60">
        <f t="shared" si="163"/>
        <v>0</v>
      </c>
      <c r="AL383" s="61">
        <f t="shared" si="181"/>
        <v>0</v>
      </c>
      <c r="AM383" s="43">
        <f t="shared" si="171"/>
        <v>0</v>
      </c>
      <c r="AN383" s="46">
        <f t="shared" si="182"/>
        <v>0</v>
      </c>
      <c r="AO383" s="60">
        <f t="shared" si="164"/>
        <v>0</v>
      </c>
      <c r="AP383" s="60">
        <f t="shared" si="165"/>
        <v>0</v>
      </c>
      <c r="AQ383" s="60">
        <f t="shared" si="166"/>
        <v>0</v>
      </c>
      <c r="AR383" s="60">
        <f t="shared" si="167"/>
        <v>0</v>
      </c>
      <c r="AS383" s="60">
        <f t="shared" si="168"/>
        <v>0</v>
      </c>
      <c r="AT383" s="60">
        <f t="shared" si="169"/>
        <v>0</v>
      </c>
      <c r="AU383" s="62">
        <f t="shared" si="173"/>
        <v>0</v>
      </c>
      <c r="AV383" s="63">
        <f t="shared" si="174"/>
        <v>0</v>
      </c>
      <c r="AW383" s="63">
        <f t="shared" si="175"/>
        <v>0</v>
      </c>
      <c r="AX383" s="63">
        <f t="shared" si="176"/>
        <v>0</v>
      </c>
      <c r="AY383" s="63">
        <f t="shared" si="177"/>
        <v>0</v>
      </c>
      <c r="AZ383" s="63">
        <f t="shared" si="178"/>
        <v>0</v>
      </c>
      <c r="BA383" s="63">
        <f t="shared" si="179"/>
        <v>0</v>
      </c>
      <c r="BB383" s="64">
        <f t="shared" si="180"/>
        <v>0</v>
      </c>
      <c r="BC383" s="65">
        <f t="shared" si="170"/>
        <v>0</v>
      </c>
      <c r="BD383" s="66" t="e">
        <f>VLOOKUP(#REF!,'[2]NA JDA Product Hierarchy'!$N:$O,2,0)</f>
        <v>#REF!</v>
      </c>
      <c r="BE383" s="15" t="e">
        <f>VLOOKUP(BD383,[3]PARAMETROS!$AB:$AD,3,0)</f>
        <v>#REF!</v>
      </c>
    </row>
    <row r="384" spans="1:57" s="15" customFormat="1" ht="12.75" hidden="1" customHeight="1" x14ac:dyDescent="0.2">
      <c r="A384" s="47" t="str">
        <f t="shared" si="153"/>
        <v>J2RD12WE5X0PINK TRIP</v>
      </c>
      <c r="B384" s="111" t="s">
        <v>105</v>
      </c>
      <c r="C384" s="113">
        <v>44322</v>
      </c>
      <c r="D384" s="113"/>
      <c r="E384" s="50"/>
      <c r="F384" s="106" t="s">
        <v>118</v>
      </c>
      <c r="G384" s="51" t="s">
        <v>63</v>
      </c>
      <c r="H384" s="52" t="s">
        <v>762</v>
      </c>
      <c r="I384" s="53" t="s">
        <v>804</v>
      </c>
      <c r="J384" s="53" t="s">
        <v>805</v>
      </c>
      <c r="K384" s="53" t="s">
        <v>138</v>
      </c>
      <c r="L384" s="53" t="s">
        <v>139</v>
      </c>
      <c r="M384" s="52" t="s">
        <v>737</v>
      </c>
      <c r="N384" s="52" t="s">
        <v>269</v>
      </c>
      <c r="O384" s="54">
        <v>39</v>
      </c>
      <c r="P384" s="52" t="s">
        <v>2011</v>
      </c>
      <c r="Q384" s="55">
        <f>IFERROR(VLOOKUP(O384*$Q$10*$R$10,Sheet1!$A$3:$B$81,2,1),0)</f>
        <v>29000</v>
      </c>
      <c r="R384" s="56">
        <f>IFERROR(VLOOKUP(O384*$Q$11*$R$11,Sheet1!$E$3:$F$195,2),0)</f>
        <v>159</v>
      </c>
      <c r="S384" s="54">
        <f t="shared" si="154"/>
        <v>12.09</v>
      </c>
      <c r="T384" s="114">
        <f t="shared" si="156"/>
        <v>0.31</v>
      </c>
      <c r="U384" s="58"/>
      <c r="V384" s="58"/>
      <c r="W384" s="58"/>
      <c r="X384" s="58"/>
      <c r="Y384" s="58"/>
      <c r="Z384" s="58"/>
      <c r="AA384" s="58"/>
      <c r="AB384" s="58"/>
      <c r="AC384" s="58"/>
      <c r="AD384" s="39">
        <f t="shared" si="155"/>
        <v>0</v>
      </c>
      <c r="AE384" s="59">
        <f t="shared" si="157"/>
        <v>0</v>
      </c>
      <c r="AF384" s="60">
        <f t="shared" si="158"/>
        <v>0</v>
      </c>
      <c r="AG384" s="60">
        <f t="shared" si="159"/>
        <v>0</v>
      </c>
      <c r="AH384" s="60">
        <f t="shared" si="160"/>
        <v>0</v>
      </c>
      <c r="AI384" s="60">
        <f t="shared" si="161"/>
        <v>0</v>
      </c>
      <c r="AJ384" s="60">
        <f t="shared" si="162"/>
        <v>0</v>
      </c>
      <c r="AK384" s="60">
        <f t="shared" si="163"/>
        <v>0</v>
      </c>
      <c r="AL384" s="61">
        <f t="shared" si="181"/>
        <v>0</v>
      </c>
      <c r="AM384" s="43">
        <f t="shared" si="171"/>
        <v>0</v>
      </c>
      <c r="AN384" s="46">
        <f t="shared" si="182"/>
        <v>0</v>
      </c>
      <c r="AO384" s="60">
        <f t="shared" si="164"/>
        <v>0</v>
      </c>
      <c r="AP384" s="60">
        <f t="shared" si="165"/>
        <v>0</v>
      </c>
      <c r="AQ384" s="60">
        <f t="shared" si="166"/>
        <v>0</v>
      </c>
      <c r="AR384" s="60">
        <f t="shared" si="167"/>
        <v>0</v>
      </c>
      <c r="AS384" s="60">
        <f t="shared" si="168"/>
        <v>0</v>
      </c>
      <c r="AT384" s="60">
        <f t="shared" si="169"/>
        <v>0</v>
      </c>
      <c r="AU384" s="62">
        <f t="shared" si="173"/>
        <v>0</v>
      </c>
      <c r="AV384" s="63">
        <f t="shared" si="174"/>
        <v>0</v>
      </c>
      <c r="AW384" s="63">
        <f t="shared" si="175"/>
        <v>0</v>
      </c>
      <c r="AX384" s="63">
        <f t="shared" si="176"/>
        <v>0</v>
      </c>
      <c r="AY384" s="63">
        <f t="shared" si="177"/>
        <v>0</v>
      </c>
      <c r="AZ384" s="63">
        <f t="shared" si="178"/>
        <v>0</v>
      </c>
      <c r="BA384" s="63">
        <f t="shared" si="179"/>
        <v>0</v>
      </c>
      <c r="BB384" s="64">
        <f t="shared" si="180"/>
        <v>0</v>
      </c>
      <c r="BC384" s="65">
        <f t="shared" si="170"/>
        <v>0</v>
      </c>
      <c r="BD384" s="66" t="e">
        <f>VLOOKUP(#REF!,'[2]NA JDA Product Hierarchy'!$N:$O,2,0)</f>
        <v>#REF!</v>
      </c>
      <c r="BE384" s="15" t="e">
        <f>VLOOKUP(BD384,[3]PARAMETROS!$AB:$AD,3,0)</f>
        <v>#REF!</v>
      </c>
    </row>
    <row r="385" spans="1:57" s="15" customFormat="1" ht="12.75" hidden="1" customHeight="1" x14ac:dyDescent="0.2">
      <c r="A385" s="71" t="str">
        <f t="shared" si="153"/>
        <v>J2RD12WE5X0Pure White</v>
      </c>
      <c r="B385" s="111" t="s">
        <v>105</v>
      </c>
      <c r="C385" s="113">
        <v>44322</v>
      </c>
      <c r="D385" s="113"/>
      <c r="E385" s="68"/>
      <c r="F385" s="106" t="s">
        <v>118</v>
      </c>
      <c r="G385" s="51" t="s">
        <v>63</v>
      </c>
      <c r="H385" s="52" t="s">
        <v>762</v>
      </c>
      <c r="I385" s="53" t="s">
        <v>804</v>
      </c>
      <c r="J385" s="53" t="s">
        <v>805</v>
      </c>
      <c r="K385" s="53" t="s">
        <v>133</v>
      </c>
      <c r="L385" s="53" t="s">
        <v>134</v>
      </c>
      <c r="M385" s="52" t="s">
        <v>737</v>
      </c>
      <c r="N385" s="52" t="s">
        <v>269</v>
      </c>
      <c r="O385" s="54">
        <v>39</v>
      </c>
      <c r="P385" s="52" t="s">
        <v>2011</v>
      </c>
      <c r="Q385" s="55">
        <f>IFERROR(VLOOKUP(O385*$Q$10*$R$10,Sheet1!$A$3:$B$81,2,1),0)</f>
        <v>29000</v>
      </c>
      <c r="R385" s="56">
        <f>IFERROR(VLOOKUP(O385*$Q$11*$R$11,Sheet1!$E$3:$F$195,2),0)</f>
        <v>159</v>
      </c>
      <c r="S385" s="54">
        <f t="shared" si="154"/>
        <v>12.09</v>
      </c>
      <c r="T385" s="114">
        <f t="shared" si="156"/>
        <v>0.31</v>
      </c>
      <c r="U385" s="58"/>
      <c r="V385" s="58"/>
      <c r="W385" s="58"/>
      <c r="X385" s="58"/>
      <c r="Y385" s="58"/>
      <c r="Z385" s="58"/>
      <c r="AA385" s="58"/>
      <c r="AB385" s="58"/>
      <c r="AC385" s="58"/>
      <c r="AD385" s="39">
        <f t="shared" si="155"/>
        <v>0</v>
      </c>
      <c r="AE385" s="59">
        <f t="shared" si="157"/>
        <v>0</v>
      </c>
      <c r="AF385" s="60">
        <f t="shared" si="158"/>
        <v>0</v>
      </c>
      <c r="AG385" s="60">
        <f t="shared" si="159"/>
        <v>0</v>
      </c>
      <c r="AH385" s="60">
        <f t="shared" si="160"/>
        <v>0</v>
      </c>
      <c r="AI385" s="60">
        <f t="shared" si="161"/>
        <v>0</v>
      </c>
      <c r="AJ385" s="60">
        <f t="shared" si="162"/>
        <v>0</v>
      </c>
      <c r="AK385" s="60">
        <f t="shared" si="163"/>
        <v>0</v>
      </c>
      <c r="AL385" s="61">
        <f t="shared" si="181"/>
        <v>0</v>
      </c>
      <c r="AM385" s="43">
        <f t="shared" si="171"/>
        <v>0</v>
      </c>
      <c r="AN385" s="46">
        <f t="shared" si="182"/>
        <v>0</v>
      </c>
      <c r="AO385" s="60">
        <f t="shared" si="164"/>
        <v>0</v>
      </c>
      <c r="AP385" s="60">
        <f t="shared" si="165"/>
        <v>0</v>
      </c>
      <c r="AQ385" s="60">
        <f t="shared" si="166"/>
        <v>0</v>
      </c>
      <c r="AR385" s="60">
        <f t="shared" si="167"/>
        <v>0</v>
      </c>
      <c r="AS385" s="60">
        <f t="shared" si="168"/>
        <v>0</v>
      </c>
      <c r="AT385" s="60">
        <f t="shared" si="169"/>
        <v>0</v>
      </c>
      <c r="AU385" s="62">
        <f t="shared" si="173"/>
        <v>0</v>
      </c>
      <c r="AV385" s="63">
        <f t="shared" si="174"/>
        <v>0</v>
      </c>
      <c r="AW385" s="63">
        <f t="shared" si="175"/>
        <v>0</v>
      </c>
      <c r="AX385" s="63">
        <f t="shared" si="176"/>
        <v>0</v>
      </c>
      <c r="AY385" s="63">
        <f t="shared" si="177"/>
        <v>0</v>
      </c>
      <c r="AZ385" s="63">
        <f t="shared" si="178"/>
        <v>0</v>
      </c>
      <c r="BA385" s="63">
        <f t="shared" si="179"/>
        <v>0</v>
      </c>
      <c r="BB385" s="64">
        <f t="shared" si="180"/>
        <v>0</v>
      </c>
      <c r="BC385" s="65">
        <f t="shared" si="170"/>
        <v>0</v>
      </c>
      <c r="BD385" s="66" t="e">
        <f>VLOOKUP(#REF!,'[2]NA JDA Product Hierarchy'!$N:$O,2,0)</f>
        <v>#REF!</v>
      </c>
      <c r="BE385" s="15" t="s">
        <v>73</v>
      </c>
    </row>
    <row r="386" spans="1:57" s="72" customFormat="1" ht="12.75" hidden="1" customHeight="1" x14ac:dyDescent="0.2">
      <c r="A386" s="71" t="str">
        <f t="shared" si="153"/>
        <v>J2RD12WE5X0SILK BLUE</v>
      </c>
      <c r="B386" s="111" t="s">
        <v>105</v>
      </c>
      <c r="C386" s="113">
        <v>44322</v>
      </c>
      <c r="D386" s="113"/>
      <c r="E386" s="68"/>
      <c r="F386" s="106" t="s">
        <v>118</v>
      </c>
      <c r="G386" s="51" t="s">
        <v>63</v>
      </c>
      <c r="H386" s="52" t="s">
        <v>762</v>
      </c>
      <c r="I386" s="53" t="s">
        <v>804</v>
      </c>
      <c r="J386" s="53" t="s">
        <v>805</v>
      </c>
      <c r="K386" s="53" t="s">
        <v>164</v>
      </c>
      <c r="L386" s="53" t="s">
        <v>165</v>
      </c>
      <c r="M386" s="52" t="s">
        <v>737</v>
      </c>
      <c r="N386" s="52" t="s">
        <v>269</v>
      </c>
      <c r="O386" s="54">
        <v>39</v>
      </c>
      <c r="P386" s="52" t="s">
        <v>2011</v>
      </c>
      <c r="Q386" s="55">
        <f>IFERROR(VLOOKUP(O386*$Q$10*$R$10,Sheet1!$A$3:$B$81,2,1),0)</f>
        <v>29000</v>
      </c>
      <c r="R386" s="56">
        <f>IFERROR(VLOOKUP(O386*$Q$11*$R$11,Sheet1!$E$3:$F$195,2),0)</f>
        <v>159</v>
      </c>
      <c r="S386" s="54">
        <f t="shared" si="154"/>
        <v>12.09</v>
      </c>
      <c r="T386" s="114">
        <f t="shared" si="156"/>
        <v>0.31</v>
      </c>
      <c r="U386" s="58"/>
      <c r="V386" s="58"/>
      <c r="W386" s="58"/>
      <c r="X386" s="58"/>
      <c r="Y386" s="58"/>
      <c r="Z386" s="58"/>
      <c r="AA386" s="58"/>
      <c r="AB386" s="58"/>
      <c r="AC386" s="58"/>
      <c r="AD386" s="39">
        <f t="shared" si="155"/>
        <v>0</v>
      </c>
      <c r="AE386" s="59">
        <f t="shared" si="157"/>
        <v>0</v>
      </c>
      <c r="AF386" s="60">
        <f t="shared" si="158"/>
        <v>0</v>
      </c>
      <c r="AG386" s="60">
        <f t="shared" si="159"/>
        <v>0</v>
      </c>
      <c r="AH386" s="60">
        <f t="shared" si="160"/>
        <v>0</v>
      </c>
      <c r="AI386" s="60">
        <f t="shared" si="161"/>
        <v>0</v>
      </c>
      <c r="AJ386" s="60">
        <f t="shared" si="162"/>
        <v>0</v>
      </c>
      <c r="AK386" s="60">
        <f t="shared" si="163"/>
        <v>0</v>
      </c>
      <c r="AL386" s="61">
        <f t="shared" si="181"/>
        <v>0</v>
      </c>
      <c r="AM386" s="43">
        <f t="shared" si="171"/>
        <v>0</v>
      </c>
      <c r="AN386" s="46">
        <f t="shared" si="182"/>
        <v>0</v>
      </c>
      <c r="AO386" s="60">
        <f t="shared" si="164"/>
        <v>0</v>
      </c>
      <c r="AP386" s="60">
        <f t="shared" si="165"/>
        <v>0</v>
      </c>
      <c r="AQ386" s="60">
        <f t="shared" si="166"/>
        <v>0</v>
      </c>
      <c r="AR386" s="60">
        <f t="shared" si="167"/>
        <v>0</v>
      </c>
      <c r="AS386" s="60">
        <f t="shared" si="168"/>
        <v>0</v>
      </c>
      <c r="AT386" s="60">
        <f t="shared" si="169"/>
        <v>0</v>
      </c>
      <c r="AU386" s="62">
        <f t="shared" si="173"/>
        <v>0</v>
      </c>
      <c r="AV386" s="63">
        <f t="shared" si="174"/>
        <v>0</v>
      </c>
      <c r="AW386" s="63">
        <f t="shared" si="175"/>
        <v>0</v>
      </c>
      <c r="AX386" s="63">
        <f t="shared" si="176"/>
        <v>0</v>
      </c>
      <c r="AY386" s="63">
        <f t="shared" si="177"/>
        <v>0</v>
      </c>
      <c r="AZ386" s="63">
        <f t="shared" si="178"/>
        <v>0</v>
      </c>
      <c r="BA386" s="63">
        <f t="shared" si="179"/>
        <v>0</v>
      </c>
      <c r="BB386" s="64">
        <f t="shared" si="180"/>
        <v>0</v>
      </c>
      <c r="BC386" s="65">
        <f t="shared" si="170"/>
        <v>0</v>
      </c>
      <c r="BD386" s="66" t="e">
        <f>VLOOKUP(#REF!,'[2]NA JDA Product Hierarchy'!$N:$O,2,0)</f>
        <v>#REF!</v>
      </c>
      <c r="BE386" s="15" t="s">
        <v>73</v>
      </c>
    </row>
    <row r="387" spans="1:57" s="15" customFormat="1" ht="12.75" hidden="1" customHeight="1" x14ac:dyDescent="0.2">
      <c r="A387" s="71" t="str">
        <f t="shared" si="153"/>
        <v>J2RD13WEH30PINKISH TWEED</v>
      </c>
      <c r="B387" s="110" t="s">
        <v>106</v>
      </c>
      <c r="C387" s="113">
        <v>44322</v>
      </c>
      <c r="D387" s="113"/>
      <c r="E387" s="50"/>
      <c r="F387" s="106" t="s">
        <v>118</v>
      </c>
      <c r="G387" s="51" t="s">
        <v>63</v>
      </c>
      <c r="H387" s="52" t="s">
        <v>762</v>
      </c>
      <c r="I387" s="53" t="s">
        <v>806</v>
      </c>
      <c r="J387" s="53" t="s">
        <v>807</v>
      </c>
      <c r="K387" s="53" t="s">
        <v>808</v>
      </c>
      <c r="L387" s="53" t="s">
        <v>809</v>
      </c>
      <c r="M387" s="52" t="s">
        <v>810</v>
      </c>
      <c r="N387" s="52" t="s">
        <v>811</v>
      </c>
      <c r="O387" s="54">
        <v>42</v>
      </c>
      <c r="P387" s="52" t="s">
        <v>2011</v>
      </c>
      <c r="Q387" s="55">
        <f>IFERROR(VLOOKUP(O387*$Q$10*$R$10,Sheet1!$A$3:$B$81,2,1),0)</f>
        <v>29000</v>
      </c>
      <c r="R387" s="56">
        <f>IFERROR(VLOOKUP(O387*$Q$11*$R$11,Sheet1!$E$3:$F$195,2),0)</f>
        <v>169</v>
      </c>
      <c r="S387" s="54">
        <f t="shared" si="154"/>
        <v>13.02</v>
      </c>
      <c r="T387" s="114">
        <f t="shared" si="156"/>
        <v>0.31</v>
      </c>
      <c r="U387" s="58"/>
      <c r="V387" s="58"/>
      <c r="W387" s="58"/>
      <c r="X387" s="58"/>
      <c r="Y387" s="58"/>
      <c r="Z387" s="58"/>
      <c r="AA387" s="58"/>
      <c r="AB387" s="58"/>
      <c r="AC387" s="58"/>
      <c r="AD387" s="39">
        <f t="shared" si="155"/>
        <v>0</v>
      </c>
      <c r="AE387" s="59">
        <f t="shared" si="157"/>
        <v>0</v>
      </c>
      <c r="AF387" s="60">
        <f t="shared" si="158"/>
        <v>0</v>
      </c>
      <c r="AG387" s="60">
        <f t="shared" si="159"/>
        <v>0</v>
      </c>
      <c r="AH387" s="60">
        <f t="shared" si="160"/>
        <v>0</v>
      </c>
      <c r="AI387" s="60">
        <f t="shared" si="161"/>
        <v>0</v>
      </c>
      <c r="AJ387" s="60">
        <f t="shared" si="162"/>
        <v>0</v>
      </c>
      <c r="AK387" s="60">
        <f t="shared" si="163"/>
        <v>0</v>
      </c>
      <c r="AL387" s="61">
        <f t="shared" si="181"/>
        <v>0</v>
      </c>
      <c r="AM387" s="43">
        <f t="shared" si="171"/>
        <v>0</v>
      </c>
      <c r="AN387" s="46">
        <f t="shared" si="182"/>
        <v>0</v>
      </c>
      <c r="AO387" s="60">
        <f t="shared" si="164"/>
        <v>0</v>
      </c>
      <c r="AP387" s="60">
        <f t="shared" si="165"/>
        <v>0</v>
      </c>
      <c r="AQ387" s="60">
        <f t="shared" si="166"/>
        <v>0</v>
      </c>
      <c r="AR387" s="60">
        <f t="shared" si="167"/>
        <v>0</v>
      </c>
      <c r="AS387" s="60">
        <f t="shared" si="168"/>
        <v>0</v>
      </c>
      <c r="AT387" s="60">
        <f t="shared" si="169"/>
        <v>0</v>
      </c>
      <c r="AU387" s="62">
        <f t="shared" si="173"/>
        <v>0</v>
      </c>
      <c r="AV387" s="63">
        <f t="shared" si="174"/>
        <v>0</v>
      </c>
      <c r="AW387" s="63">
        <f t="shared" si="175"/>
        <v>0</v>
      </c>
      <c r="AX387" s="63">
        <f t="shared" si="176"/>
        <v>0</v>
      </c>
      <c r="AY387" s="63">
        <f t="shared" si="177"/>
        <v>0</v>
      </c>
      <c r="AZ387" s="63">
        <f t="shared" si="178"/>
        <v>0</v>
      </c>
      <c r="BA387" s="63">
        <f t="shared" si="179"/>
        <v>0</v>
      </c>
      <c r="BB387" s="64">
        <f t="shared" si="180"/>
        <v>0</v>
      </c>
      <c r="BC387" s="65">
        <f t="shared" si="170"/>
        <v>0</v>
      </c>
      <c r="BD387" s="66" t="e">
        <f>VLOOKUP(#REF!,'[2]NA JDA Product Hierarchy'!$N:$O,2,0)</f>
        <v>#REF!</v>
      </c>
      <c r="BE387" s="15" t="e">
        <f>VLOOKUP(BD387,[3]PARAMETROS!$AB:$AD,3,0)</f>
        <v>#REF!</v>
      </c>
    </row>
    <row r="388" spans="1:57" s="15" customFormat="1" ht="12.75" hidden="1" customHeight="1" x14ac:dyDescent="0.2">
      <c r="A388" s="47" t="str">
        <f t="shared" si="153"/>
        <v>J2RD13WEH30TWEED BLUE/WHITE COMBO</v>
      </c>
      <c r="B388" s="110" t="s">
        <v>106</v>
      </c>
      <c r="C388" s="113">
        <v>44322</v>
      </c>
      <c r="D388" s="113"/>
      <c r="E388" s="50"/>
      <c r="F388" s="106" t="s">
        <v>118</v>
      </c>
      <c r="G388" s="51" t="s">
        <v>63</v>
      </c>
      <c r="H388" s="52" t="s">
        <v>762</v>
      </c>
      <c r="I388" s="53" t="s">
        <v>806</v>
      </c>
      <c r="J388" s="53" t="s">
        <v>807</v>
      </c>
      <c r="K388" s="53" t="s">
        <v>812</v>
      </c>
      <c r="L388" s="53" t="s">
        <v>813</v>
      </c>
      <c r="M388" s="52" t="s">
        <v>810</v>
      </c>
      <c r="N388" s="52" t="s">
        <v>811</v>
      </c>
      <c r="O388" s="54">
        <v>42</v>
      </c>
      <c r="P388" s="52" t="s">
        <v>2011</v>
      </c>
      <c r="Q388" s="55">
        <f>IFERROR(VLOOKUP(O388*$Q$10*$R$10,Sheet1!$A$3:$B$81,2,1),0)</f>
        <v>29000</v>
      </c>
      <c r="R388" s="56">
        <f>IFERROR(VLOOKUP(O388*$Q$11*$R$11,Sheet1!$E$3:$F$195,2),0)</f>
        <v>169</v>
      </c>
      <c r="S388" s="54">
        <f t="shared" si="154"/>
        <v>13.02</v>
      </c>
      <c r="T388" s="114">
        <f t="shared" si="156"/>
        <v>0.31</v>
      </c>
      <c r="U388" s="58"/>
      <c r="V388" s="58"/>
      <c r="W388" s="58"/>
      <c r="X388" s="58"/>
      <c r="Y388" s="58"/>
      <c r="Z388" s="58"/>
      <c r="AA388" s="58"/>
      <c r="AB388" s="58"/>
      <c r="AC388" s="58"/>
      <c r="AD388" s="39">
        <f t="shared" si="155"/>
        <v>0</v>
      </c>
      <c r="AE388" s="59">
        <f t="shared" si="157"/>
        <v>0</v>
      </c>
      <c r="AF388" s="60">
        <f t="shared" si="158"/>
        <v>0</v>
      </c>
      <c r="AG388" s="60">
        <f t="shared" si="159"/>
        <v>0</v>
      </c>
      <c r="AH388" s="60">
        <f t="shared" si="160"/>
        <v>0</v>
      </c>
      <c r="AI388" s="60">
        <f t="shared" si="161"/>
        <v>0</v>
      </c>
      <c r="AJ388" s="60">
        <f t="shared" si="162"/>
        <v>0</v>
      </c>
      <c r="AK388" s="60">
        <f t="shared" si="163"/>
        <v>0</v>
      </c>
      <c r="AL388" s="61">
        <f t="shared" si="181"/>
        <v>0</v>
      </c>
      <c r="AM388" s="43">
        <f t="shared" si="171"/>
        <v>0</v>
      </c>
      <c r="AN388" s="46">
        <f t="shared" si="182"/>
        <v>0</v>
      </c>
      <c r="AO388" s="60">
        <f t="shared" si="164"/>
        <v>0</v>
      </c>
      <c r="AP388" s="60">
        <f t="shared" si="165"/>
        <v>0</v>
      </c>
      <c r="AQ388" s="60">
        <f t="shared" si="166"/>
        <v>0</v>
      </c>
      <c r="AR388" s="60">
        <f t="shared" si="167"/>
        <v>0</v>
      </c>
      <c r="AS388" s="60">
        <f t="shared" si="168"/>
        <v>0</v>
      </c>
      <c r="AT388" s="60">
        <f t="shared" si="169"/>
        <v>0</v>
      </c>
      <c r="AU388" s="62">
        <f t="shared" si="173"/>
        <v>0</v>
      </c>
      <c r="AV388" s="63">
        <f t="shared" si="174"/>
        <v>0</v>
      </c>
      <c r="AW388" s="63">
        <f t="shared" si="175"/>
        <v>0</v>
      </c>
      <c r="AX388" s="63">
        <f t="shared" si="176"/>
        <v>0</v>
      </c>
      <c r="AY388" s="63">
        <f t="shared" si="177"/>
        <v>0</v>
      </c>
      <c r="AZ388" s="63">
        <f t="shared" si="178"/>
        <v>0</v>
      </c>
      <c r="BA388" s="63">
        <f t="shared" si="179"/>
        <v>0</v>
      </c>
      <c r="BB388" s="64">
        <f t="shared" si="180"/>
        <v>0</v>
      </c>
      <c r="BC388" s="65">
        <f t="shared" si="170"/>
        <v>0</v>
      </c>
      <c r="BD388" s="66" t="e">
        <f>VLOOKUP(#REF!,'[2]NA JDA Product Hierarchy'!$N:$O,2,0)</f>
        <v>#REF!</v>
      </c>
      <c r="BE388" s="15" t="e">
        <f>VLOOKUP(BD388,[3]PARAMETROS!$AB:$AD,3,0)</f>
        <v>#REF!</v>
      </c>
    </row>
    <row r="389" spans="1:57" s="15" customFormat="1" ht="12.75" hidden="1" customHeight="1" x14ac:dyDescent="0.2">
      <c r="A389" s="47" t="str">
        <f t="shared" si="153"/>
        <v>J2RH00D4A00BLUE DENIM STUDS EMBELLISHMENT</v>
      </c>
      <c r="B389" s="111" t="s">
        <v>105</v>
      </c>
      <c r="C389" s="113">
        <v>44322</v>
      </c>
      <c r="D389" s="113"/>
      <c r="E389" s="50"/>
      <c r="F389" s="106" t="s">
        <v>208</v>
      </c>
      <c r="G389" s="51" t="s">
        <v>63</v>
      </c>
      <c r="H389" s="52" t="s">
        <v>585</v>
      </c>
      <c r="I389" s="53" t="s">
        <v>814</v>
      </c>
      <c r="J389" s="53" t="s">
        <v>815</v>
      </c>
      <c r="K389" s="53" t="s">
        <v>816</v>
      </c>
      <c r="L389" s="53" t="s">
        <v>817</v>
      </c>
      <c r="M389" s="52" t="s">
        <v>213</v>
      </c>
      <c r="N389" s="52" t="s">
        <v>125</v>
      </c>
      <c r="O389" s="54">
        <v>46</v>
      </c>
      <c r="P389" s="52" t="s">
        <v>2011</v>
      </c>
      <c r="Q389" s="55">
        <f>IFERROR(VLOOKUP(O389*$Q$10*$R$10,Sheet1!$A$3:$B$81,2,1),0)</f>
        <v>39000</v>
      </c>
      <c r="R389" s="56">
        <f>IFERROR(VLOOKUP(O389*$Q$11*$R$11,Sheet1!$E$3:$F$195,2),0)</f>
        <v>189</v>
      </c>
      <c r="S389" s="54">
        <f t="shared" si="154"/>
        <v>14.26</v>
      </c>
      <c r="T389" s="114">
        <f t="shared" si="156"/>
        <v>0.31</v>
      </c>
      <c r="U389" s="58">
        <v>18</v>
      </c>
      <c r="V389" s="58">
        <v>9</v>
      </c>
      <c r="W389" s="58">
        <v>9</v>
      </c>
      <c r="X389" s="58">
        <v>9</v>
      </c>
      <c r="Y389" s="58"/>
      <c r="Z389" s="58"/>
      <c r="AA389" s="58"/>
      <c r="AB389" s="58"/>
      <c r="AC389" s="58"/>
      <c r="AD389" s="39">
        <f t="shared" si="155"/>
        <v>45</v>
      </c>
      <c r="AE389" s="59">
        <f t="shared" si="157"/>
        <v>641.70000000000005</v>
      </c>
      <c r="AF389" s="60">
        <f t="shared" si="158"/>
        <v>0</v>
      </c>
      <c r="AG389" s="60">
        <f t="shared" si="159"/>
        <v>0</v>
      </c>
      <c r="AH389" s="60">
        <f t="shared" si="160"/>
        <v>0</v>
      </c>
      <c r="AI389" s="60">
        <f t="shared" si="161"/>
        <v>0</v>
      </c>
      <c r="AJ389" s="60">
        <f t="shared" si="162"/>
        <v>0</v>
      </c>
      <c r="AK389" s="60">
        <f t="shared" si="163"/>
        <v>0</v>
      </c>
      <c r="AL389" s="61">
        <f t="shared" si="181"/>
        <v>0</v>
      </c>
      <c r="AM389" s="43">
        <f t="shared" si="171"/>
        <v>0</v>
      </c>
      <c r="AN389" s="46">
        <f t="shared" si="182"/>
        <v>0</v>
      </c>
      <c r="AO389" s="60">
        <f t="shared" si="164"/>
        <v>0</v>
      </c>
      <c r="AP389" s="60">
        <f t="shared" si="165"/>
        <v>0</v>
      </c>
      <c r="AQ389" s="60">
        <f t="shared" si="166"/>
        <v>0</v>
      </c>
      <c r="AR389" s="60">
        <f t="shared" si="167"/>
        <v>0</v>
      </c>
      <c r="AS389" s="60">
        <f t="shared" si="168"/>
        <v>0</v>
      </c>
      <c r="AT389" s="60">
        <f t="shared" si="169"/>
        <v>0</v>
      </c>
      <c r="AU389" s="62">
        <f t="shared" si="173"/>
        <v>0</v>
      </c>
      <c r="AV389" s="63">
        <f t="shared" si="174"/>
        <v>0</v>
      </c>
      <c r="AW389" s="63">
        <f t="shared" si="175"/>
        <v>0</v>
      </c>
      <c r="AX389" s="63">
        <f t="shared" si="176"/>
        <v>0</v>
      </c>
      <c r="AY389" s="63">
        <f t="shared" si="177"/>
        <v>0</v>
      </c>
      <c r="AZ389" s="63">
        <f t="shared" si="178"/>
        <v>0</v>
      </c>
      <c r="BA389" s="63">
        <f t="shared" si="179"/>
        <v>0</v>
      </c>
      <c r="BB389" s="64">
        <f t="shared" si="180"/>
        <v>0</v>
      </c>
      <c r="BC389" s="65">
        <f t="shared" si="170"/>
        <v>0</v>
      </c>
      <c r="BD389" s="66" t="e">
        <f>VLOOKUP(#REF!,'[2]NA JDA Product Hierarchy'!$N:$O,2,0)</f>
        <v>#REF!</v>
      </c>
      <c r="BE389" s="15" t="e">
        <f>VLOOKUP(BD389,[3]PARAMETROS!$AB:$AD,3,0)</f>
        <v>#REF!</v>
      </c>
    </row>
    <row r="390" spans="1:57" s="15" customFormat="1" ht="12.75" hidden="1" customHeight="1" x14ac:dyDescent="0.2">
      <c r="A390" s="47" t="str">
        <f t="shared" si="153"/>
        <v>J2RH01WEEL0ORCHIDEA</v>
      </c>
      <c r="B390" s="110" t="s">
        <v>106</v>
      </c>
      <c r="C390" s="113">
        <v>44322</v>
      </c>
      <c r="D390" s="113"/>
      <c r="E390" s="50"/>
      <c r="F390" s="106" t="s">
        <v>118</v>
      </c>
      <c r="G390" s="51" t="s">
        <v>63</v>
      </c>
      <c r="H390" s="52" t="s">
        <v>818</v>
      </c>
      <c r="I390" s="53" t="s">
        <v>819</v>
      </c>
      <c r="J390" s="53" t="s">
        <v>820</v>
      </c>
      <c r="K390" s="53" t="s">
        <v>725</v>
      </c>
      <c r="L390" s="53" t="s">
        <v>726</v>
      </c>
      <c r="M390" s="52" t="s">
        <v>727</v>
      </c>
      <c r="N390" s="52" t="s">
        <v>91</v>
      </c>
      <c r="O390" s="54">
        <v>39</v>
      </c>
      <c r="P390" s="52" t="s">
        <v>2011</v>
      </c>
      <c r="Q390" s="55">
        <f>IFERROR(VLOOKUP(O390*$Q$10*$R$10,Sheet1!$A$3:$B$81,2,1),0)</f>
        <v>29000</v>
      </c>
      <c r="R390" s="56">
        <f>IFERROR(VLOOKUP(O390*$Q$11*$R$11,Sheet1!$E$3:$F$195,2),0)</f>
        <v>159</v>
      </c>
      <c r="S390" s="54">
        <f t="shared" si="154"/>
        <v>12.09</v>
      </c>
      <c r="T390" s="114">
        <f t="shared" si="156"/>
        <v>0.31</v>
      </c>
      <c r="U390" s="58"/>
      <c r="V390" s="58"/>
      <c r="W390" s="58"/>
      <c r="X390" s="58"/>
      <c r="Y390" s="58"/>
      <c r="Z390" s="58"/>
      <c r="AA390" s="58"/>
      <c r="AB390" s="58"/>
      <c r="AC390" s="58"/>
      <c r="AD390" s="39">
        <f t="shared" si="155"/>
        <v>0</v>
      </c>
      <c r="AE390" s="59">
        <f t="shared" si="157"/>
        <v>0</v>
      </c>
      <c r="AF390" s="60">
        <f t="shared" si="158"/>
        <v>0</v>
      </c>
      <c r="AG390" s="60">
        <f t="shared" si="159"/>
        <v>0</v>
      </c>
      <c r="AH390" s="60">
        <f t="shared" si="160"/>
        <v>0</v>
      </c>
      <c r="AI390" s="60">
        <f t="shared" si="161"/>
        <v>0</v>
      </c>
      <c r="AJ390" s="60">
        <f t="shared" si="162"/>
        <v>0</v>
      </c>
      <c r="AK390" s="60">
        <f t="shared" si="163"/>
        <v>0</v>
      </c>
      <c r="AL390" s="61">
        <f t="shared" si="181"/>
        <v>0</v>
      </c>
      <c r="AM390" s="43">
        <f t="shared" si="171"/>
        <v>0</v>
      </c>
      <c r="AN390" s="46">
        <f t="shared" si="182"/>
        <v>0</v>
      </c>
      <c r="AO390" s="60">
        <f t="shared" si="164"/>
        <v>0</v>
      </c>
      <c r="AP390" s="60">
        <f t="shared" si="165"/>
        <v>0</v>
      </c>
      <c r="AQ390" s="60">
        <f t="shared" si="166"/>
        <v>0</v>
      </c>
      <c r="AR390" s="60">
        <f t="shared" si="167"/>
        <v>0</v>
      </c>
      <c r="AS390" s="60">
        <f t="shared" si="168"/>
        <v>0</v>
      </c>
      <c r="AT390" s="60">
        <f t="shared" si="169"/>
        <v>0</v>
      </c>
      <c r="AU390" s="62">
        <f t="shared" si="173"/>
        <v>0</v>
      </c>
      <c r="AV390" s="63">
        <f t="shared" si="174"/>
        <v>0</v>
      </c>
      <c r="AW390" s="63">
        <f t="shared" si="175"/>
        <v>0</v>
      </c>
      <c r="AX390" s="63">
        <f t="shared" si="176"/>
        <v>0</v>
      </c>
      <c r="AY390" s="63">
        <f t="shared" si="177"/>
        <v>0</v>
      </c>
      <c r="AZ390" s="63">
        <f t="shared" si="178"/>
        <v>0</v>
      </c>
      <c r="BA390" s="63">
        <f t="shared" si="179"/>
        <v>0</v>
      </c>
      <c r="BB390" s="64">
        <f t="shared" si="180"/>
        <v>0</v>
      </c>
      <c r="BC390" s="65">
        <f t="shared" si="170"/>
        <v>0</v>
      </c>
      <c r="BD390" s="66" t="e">
        <f>VLOOKUP(#REF!,'[2]NA JDA Product Hierarchy'!$N:$O,2,0)</f>
        <v>#REF!</v>
      </c>
      <c r="BE390" s="15" t="e">
        <f>VLOOKUP(BD390,[3]PARAMETROS!$AB:$AD,3,0)</f>
        <v>#REF!</v>
      </c>
    </row>
    <row r="391" spans="1:57" s="15" customFormat="1" ht="12.75" hidden="1" customHeight="1" x14ac:dyDescent="0.2">
      <c r="A391" s="47" t="str">
        <f t="shared" si="153"/>
        <v>J2RH03WA2T0Pure White</v>
      </c>
      <c r="B391" s="110" t="s">
        <v>106</v>
      </c>
      <c r="C391" s="113">
        <v>44322</v>
      </c>
      <c r="D391" s="113"/>
      <c r="E391" s="50"/>
      <c r="F391" s="106" t="s">
        <v>118</v>
      </c>
      <c r="G391" s="51" t="s">
        <v>63</v>
      </c>
      <c r="H391" s="52" t="s">
        <v>821</v>
      </c>
      <c r="I391" s="53" t="s">
        <v>822</v>
      </c>
      <c r="J391" s="53" t="s">
        <v>823</v>
      </c>
      <c r="K391" s="53" t="s">
        <v>133</v>
      </c>
      <c r="L391" s="53" t="s">
        <v>134</v>
      </c>
      <c r="M391" s="52" t="s">
        <v>216</v>
      </c>
      <c r="N391" s="52" t="s">
        <v>91</v>
      </c>
      <c r="O391" s="54">
        <v>39</v>
      </c>
      <c r="P391" s="52" t="s">
        <v>45</v>
      </c>
      <c r="Q391" s="55">
        <f>IFERROR(VLOOKUP(O391*$Q$10*$R$10,Sheet1!$A$3:$B$81,2,1),0)</f>
        <v>29000</v>
      </c>
      <c r="R391" s="56">
        <f>IFERROR(VLOOKUP(O391*$Q$11*$R$11,Sheet1!$E$3:$F$195,2),0)</f>
        <v>159</v>
      </c>
      <c r="S391" s="54">
        <f t="shared" si="154"/>
        <v>12.09</v>
      </c>
      <c r="T391" s="114">
        <f t="shared" si="156"/>
        <v>0.31</v>
      </c>
      <c r="U391" s="58"/>
      <c r="V391" s="58"/>
      <c r="W391" s="58"/>
      <c r="X391" s="58"/>
      <c r="Y391" s="58"/>
      <c r="Z391" s="58"/>
      <c r="AA391" s="58"/>
      <c r="AB391" s="58"/>
      <c r="AC391" s="58"/>
      <c r="AD391" s="39">
        <f t="shared" si="155"/>
        <v>0</v>
      </c>
      <c r="AE391" s="59">
        <f t="shared" si="157"/>
        <v>0</v>
      </c>
      <c r="AF391" s="60">
        <f t="shared" si="158"/>
        <v>0</v>
      </c>
      <c r="AG391" s="60">
        <f t="shared" si="159"/>
        <v>0</v>
      </c>
      <c r="AH391" s="60">
        <f t="shared" si="160"/>
        <v>0</v>
      </c>
      <c r="AI391" s="60">
        <f t="shared" si="161"/>
        <v>0</v>
      </c>
      <c r="AJ391" s="60">
        <f t="shared" si="162"/>
        <v>0</v>
      </c>
      <c r="AK391" s="60">
        <f t="shared" si="163"/>
        <v>0</v>
      </c>
      <c r="AL391" s="61">
        <f t="shared" si="181"/>
        <v>0</v>
      </c>
      <c r="AM391" s="43">
        <f t="shared" si="171"/>
        <v>0</v>
      </c>
      <c r="AN391" s="46">
        <f t="shared" si="182"/>
        <v>0</v>
      </c>
      <c r="AO391" s="60">
        <f t="shared" si="164"/>
        <v>0</v>
      </c>
      <c r="AP391" s="60">
        <f t="shared" si="165"/>
        <v>0</v>
      </c>
      <c r="AQ391" s="60">
        <f t="shared" si="166"/>
        <v>0</v>
      </c>
      <c r="AR391" s="60">
        <f t="shared" si="167"/>
        <v>0</v>
      </c>
      <c r="AS391" s="60">
        <f t="shared" si="168"/>
        <v>0</v>
      </c>
      <c r="AT391" s="60">
        <f t="shared" si="169"/>
        <v>0</v>
      </c>
      <c r="AU391" s="62">
        <f t="shared" si="173"/>
        <v>0</v>
      </c>
      <c r="AV391" s="63">
        <f t="shared" si="174"/>
        <v>0</v>
      </c>
      <c r="AW391" s="63">
        <f t="shared" si="175"/>
        <v>0</v>
      </c>
      <c r="AX391" s="63">
        <f t="shared" si="176"/>
        <v>0</v>
      </c>
      <c r="AY391" s="63">
        <f t="shared" si="177"/>
        <v>0</v>
      </c>
      <c r="AZ391" s="63">
        <f t="shared" si="178"/>
        <v>0</v>
      </c>
      <c r="BA391" s="63">
        <f t="shared" si="179"/>
        <v>0</v>
      </c>
      <c r="BB391" s="64">
        <f t="shared" si="180"/>
        <v>0</v>
      </c>
      <c r="BC391" s="65">
        <f t="shared" si="170"/>
        <v>0</v>
      </c>
      <c r="BD391" s="66" t="e">
        <f>VLOOKUP(#REF!,'[2]NA JDA Product Hierarchy'!$N:$O,2,0)</f>
        <v>#REF!</v>
      </c>
      <c r="BE391" s="15" t="e">
        <f>VLOOKUP(BD391,[3]PARAMETROS!$AB:$AD,3,0)</f>
        <v>#REF!</v>
      </c>
    </row>
    <row r="392" spans="1:57" s="15" customFormat="1" ht="12.75" hidden="1" customHeight="1" x14ac:dyDescent="0.2">
      <c r="A392" s="47" t="str">
        <f t="shared" si="153"/>
        <v>J2RH03WA2T0SILK BLUE</v>
      </c>
      <c r="B392" s="110" t="s">
        <v>106</v>
      </c>
      <c r="C392" s="113">
        <v>44322</v>
      </c>
      <c r="D392" s="113"/>
      <c r="E392" s="50"/>
      <c r="F392" s="106" t="s">
        <v>118</v>
      </c>
      <c r="G392" s="51" t="s">
        <v>63</v>
      </c>
      <c r="H392" s="52" t="s">
        <v>821</v>
      </c>
      <c r="I392" s="53" t="s">
        <v>822</v>
      </c>
      <c r="J392" s="53" t="s">
        <v>823</v>
      </c>
      <c r="K392" s="53" t="s">
        <v>164</v>
      </c>
      <c r="L392" s="53" t="s">
        <v>165</v>
      </c>
      <c r="M392" s="52" t="s">
        <v>216</v>
      </c>
      <c r="N392" s="52" t="s">
        <v>91</v>
      </c>
      <c r="O392" s="54">
        <v>39</v>
      </c>
      <c r="P392" s="52" t="s">
        <v>45</v>
      </c>
      <c r="Q392" s="55">
        <f>IFERROR(VLOOKUP(O392*$Q$10*$R$10,Sheet1!$A$3:$B$81,2,1),0)</f>
        <v>29000</v>
      </c>
      <c r="R392" s="56">
        <f>IFERROR(VLOOKUP(O392*$Q$11*$R$11,Sheet1!$E$3:$F$195,2),0)</f>
        <v>159</v>
      </c>
      <c r="S392" s="54">
        <f t="shared" si="154"/>
        <v>12.09</v>
      </c>
      <c r="T392" s="114">
        <f t="shared" si="156"/>
        <v>0.31</v>
      </c>
      <c r="U392" s="58"/>
      <c r="V392" s="58"/>
      <c r="W392" s="58"/>
      <c r="X392" s="58"/>
      <c r="Y392" s="58"/>
      <c r="Z392" s="58"/>
      <c r="AA392" s="58"/>
      <c r="AB392" s="58"/>
      <c r="AC392" s="58"/>
      <c r="AD392" s="39">
        <f t="shared" si="155"/>
        <v>0</v>
      </c>
      <c r="AE392" s="59">
        <f t="shared" si="157"/>
        <v>0</v>
      </c>
      <c r="AF392" s="60">
        <f t="shared" si="158"/>
        <v>0</v>
      </c>
      <c r="AG392" s="60">
        <f t="shared" si="159"/>
        <v>0</v>
      </c>
      <c r="AH392" s="60">
        <f t="shared" si="160"/>
        <v>0</v>
      </c>
      <c r="AI392" s="60">
        <f t="shared" si="161"/>
        <v>0</v>
      </c>
      <c r="AJ392" s="60">
        <f t="shared" si="162"/>
        <v>0</v>
      </c>
      <c r="AK392" s="60">
        <f t="shared" si="163"/>
        <v>0</v>
      </c>
      <c r="AL392" s="61">
        <f t="shared" si="181"/>
        <v>0</v>
      </c>
      <c r="AM392" s="43">
        <f t="shared" si="171"/>
        <v>0</v>
      </c>
      <c r="AN392" s="46">
        <f t="shared" si="182"/>
        <v>0</v>
      </c>
      <c r="AO392" s="60">
        <f t="shared" si="164"/>
        <v>0</v>
      </c>
      <c r="AP392" s="60">
        <f t="shared" si="165"/>
        <v>0</v>
      </c>
      <c r="AQ392" s="60">
        <f t="shared" si="166"/>
        <v>0</v>
      </c>
      <c r="AR392" s="60">
        <f t="shared" si="167"/>
        <v>0</v>
      </c>
      <c r="AS392" s="60">
        <f t="shared" si="168"/>
        <v>0</v>
      </c>
      <c r="AT392" s="60">
        <f t="shared" si="169"/>
        <v>0</v>
      </c>
      <c r="AU392" s="62">
        <f t="shared" si="173"/>
        <v>0</v>
      </c>
      <c r="AV392" s="63">
        <f t="shared" si="174"/>
        <v>0</v>
      </c>
      <c r="AW392" s="63">
        <f t="shared" si="175"/>
        <v>0</v>
      </c>
      <c r="AX392" s="63">
        <f t="shared" si="176"/>
        <v>0</v>
      </c>
      <c r="AY392" s="63">
        <f t="shared" si="177"/>
        <v>0</v>
      </c>
      <c r="AZ392" s="63">
        <f t="shared" si="178"/>
        <v>0</v>
      </c>
      <c r="BA392" s="63">
        <f t="shared" si="179"/>
        <v>0</v>
      </c>
      <c r="BB392" s="64">
        <f t="shared" si="180"/>
        <v>0</v>
      </c>
      <c r="BC392" s="65">
        <f t="shared" si="170"/>
        <v>0</v>
      </c>
      <c r="BD392" s="66" t="e">
        <f>VLOOKUP(#REF!,'[2]NA JDA Product Hierarchy'!$N:$O,2,0)</f>
        <v>#REF!</v>
      </c>
      <c r="BE392" s="15" t="e">
        <f>VLOOKUP(BD392,[3]PARAMETROS!$AB:$AD,3,0)</f>
        <v>#REF!</v>
      </c>
    </row>
    <row r="393" spans="1:57" s="15" customFormat="1" ht="12.75" hidden="1" customHeight="1" x14ac:dyDescent="0.2">
      <c r="A393" s="47" t="str">
        <f t="shared" si="153"/>
        <v>J2RH04RDE80Pure White</v>
      </c>
      <c r="B393" s="110" t="s">
        <v>106</v>
      </c>
      <c r="C393" s="113">
        <v>44322</v>
      </c>
      <c r="D393" s="113"/>
      <c r="E393" s="50"/>
      <c r="F393" s="106" t="s">
        <v>118</v>
      </c>
      <c r="G393" s="51" t="s">
        <v>63</v>
      </c>
      <c r="H393" s="52" t="s">
        <v>585</v>
      </c>
      <c r="I393" s="53" t="s">
        <v>824</v>
      </c>
      <c r="J393" s="53" t="s">
        <v>825</v>
      </c>
      <c r="K393" s="53" t="s">
        <v>133</v>
      </c>
      <c r="L393" s="53" t="s">
        <v>134</v>
      </c>
      <c r="M393" s="52" t="s">
        <v>826</v>
      </c>
      <c r="N393" s="52" t="s">
        <v>827</v>
      </c>
      <c r="O393" s="54">
        <v>42</v>
      </c>
      <c r="P393" s="52" t="s">
        <v>2011</v>
      </c>
      <c r="Q393" s="55">
        <f>IFERROR(VLOOKUP(O393*$Q$10*$R$10,Sheet1!$A$3:$B$81,2,1),0)</f>
        <v>29000</v>
      </c>
      <c r="R393" s="56">
        <f>IFERROR(VLOOKUP(O393*$Q$11*$R$11,Sheet1!$E$3:$F$195,2),0)</f>
        <v>169</v>
      </c>
      <c r="S393" s="54">
        <f t="shared" si="154"/>
        <v>13.02</v>
      </c>
      <c r="T393" s="114">
        <f t="shared" si="156"/>
        <v>0.31</v>
      </c>
      <c r="U393" s="58"/>
      <c r="V393" s="58"/>
      <c r="W393" s="58"/>
      <c r="X393" s="58"/>
      <c r="Y393" s="58"/>
      <c r="Z393" s="58"/>
      <c r="AA393" s="58"/>
      <c r="AB393" s="58"/>
      <c r="AC393" s="58"/>
      <c r="AD393" s="39">
        <f t="shared" si="155"/>
        <v>0</v>
      </c>
      <c r="AE393" s="59">
        <f t="shared" si="157"/>
        <v>0</v>
      </c>
      <c r="AF393" s="60">
        <f t="shared" si="158"/>
        <v>0</v>
      </c>
      <c r="AG393" s="60">
        <f t="shared" si="159"/>
        <v>0</v>
      </c>
      <c r="AH393" s="60">
        <f t="shared" si="160"/>
        <v>0</v>
      </c>
      <c r="AI393" s="60">
        <f t="shared" si="161"/>
        <v>0</v>
      </c>
      <c r="AJ393" s="60">
        <f t="shared" si="162"/>
        <v>0</v>
      </c>
      <c r="AK393" s="60">
        <f t="shared" si="163"/>
        <v>0</v>
      </c>
      <c r="AL393" s="61">
        <f t="shared" si="181"/>
        <v>0</v>
      </c>
      <c r="AM393" s="43">
        <f t="shared" si="171"/>
        <v>0</v>
      </c>
      <c r="AN393" s="46">
        <f t="shared" si="182"/>
        <v>0</v>
      </c>
      <c r="AO393" s="60">
        <f t="shared" si="164"/>
        <v>0</v>
      </c>
      <c r="AP393" s="60">
        <f t="shared" si="165"/>
        <v>0</v>
      </c>
      <c r="AQ393" s="60">
        <f t="shared" si="166"/>
        <v>0</v>
      </c>
      <c r="AR393" s="60">
        <f t="shared" si="167"/>
        <v>0</v>
      </c>
      <c r="AS393" s="60">
        <f t="shared" si="168"/>
        <v>0</v>
      </c>
      <c r="AT393" s="60">
        <f t="shared" si="169"/>
        <v>0</v>
      </c>
      <c r="AU393" s="62">
        <f t="shared" si="173"/>
        <v>0</v>
      </c>
      <c r="AV393" s="63">
        <f t="shared" si="174"/>
        <v>0</v>
      </c>
      <c r="AW393" s="63">
        <f t="shared" si="175"/>
        <v>0</v>
      </c>
      <c r="AX393" s="63">
        <f t="shared" si="176"/>
        <v>0</v>
      </c>
      <c r="AY393" s="63">
        <f t="shared" si="177"/>
        <v>0</v>
      </c>
      <c r="AZ393" s="63">
        <f t="shared" si="178"/>
        <v>0</v>
      </c>
      <c r="BA393" s="63">
        <f t="shared" si="179"/>
        <v>0</v>
      </c>
      <c r="BB393" s="64">
        <f t="shared" si="180"/>
        <v>0</v>
      </c>
      <c r="BC393" s="65">
        <f t="shared" si="170"/>
        <v>0</v>
      </c>
      <c r="BD393" s="66" t="e">
        <f>VLOOKUP(#REF!,'[2]NA JDA Product Hierarchy'!$N:$O,2,0)</f>
        <v>#REF!</v>
      </c>
      <c r="BE393" s="15" t="e">
        <f>VLOOKUP(BD393,[3]PARAMETROS!$AB:$AD,3,0)</f>
        <v>#REF!</v>
      </c>
    </row>
    <row r="394" spans="1:57" s="15" customFormat="1" ht="12.75" hidden="1" customHeight="1" x14ac:dyDescent="0.2">
      <c r="A394" s="47" t="str">
        <f t="shared" si="153"/>
        <v>J2RH04RDE80SILK BLUE</v>
      </c>
      <c r="B394" s="110" t="s">
        <v>106</v>
      </c>
      <c r="C394" s="113">
        <v>44322</v>
      </c>
      <c r="D394" s="113"/>
      <c r="E394" s="50"/>
      <c r="F394" s="106" t="s">
        <v>118</v>
      </c>
      <c r="G394" s="51" t="s">
        <v>63</v>
      </c>
      <c r="H394" s="52" t="s">
        <v>585</v>
      </c>
      <c r="I394" s="53" t="s">
        <v>824</v>
      </c>
      <c r="J394" s="53" t="s">
        <v>825</v>
      </c>
      <c r="K394" s="53" t="s">
        <v>164</v>
      </c>
      <c r="L394" s="53" t="s">
        <v>165</v>
      </c>
      <c r="M394" s="52" t="s">
        <v>826</v>
      </c>
      <c r="N394" s="52" t="s">
        <v>827</v>
      </c>
      <c r="O394" s="54">
        <v>42</v>
      </c>
      <c r="P394" s="52" t="s">
        <v>2011</v>
      </c>
      <c r="Q394" s="55">
        <f>IFERROR(VLOOKUP(O394*$Q$10*$R$10,Sheet1!$A$3:$B$81,2,1),0)</f>
        <v>29000</v>
      </c>
      <c r="R394" s="56">
        <f>IFERROR(VLOOKUP(O394*$Q$11*$R$11,Sheet1!$E$3:$F$195,2),0)</f>
        <v>169</v>
      </c>
      <c r="S394" s="54">
        <f t="shared" si="154"/>
        <v>13.02</v>
      </c>
      <c r="T394" s="114">
        <f t="shared" si="156"/>
        <v>0.31</v>
      </c>
      <c r="U394" s="58"/>
      <c r="V394" s="58"/>
      <c r="W394" s="58"/>
      <c r="X394" s="58"/>
      <c r="Y394" s="58"/>
      <c r="Z394" s="58"/>
      <c r="AA394" s="58"/>
      <c r="AB394" s="58"/>
      <c r="AC394" s="58"/>
      <c r="AD394" s="39">
        <f t="shared" si="155"/>
        <v>0</v>
      </c>
      <c r="AE394" s="59">
        <f t="shared" si="157"/>
        <v>0</v>
      </c>
      <c r="AF394" s="60">
        <f t="shared" si="158"/>
        <v>0</v>
      </c>
      <c r="AG394" s="60">
        <f t="shared" si="159"/>
        <v>0</v>
      </c>
      <c r="AH394" s="60">
        <f t="shared" si="160"/>
        <v>0</v>
      </c>
      <c r="AI394" s="60">
        <f t="shared" si="161"/>
        <v>0</v>
      </c>
      <c r="AJ394" s="60">
        <f t="shared" si="162"/>
        <v>0</v>
      </c>
      <c r="AK394" s="60">
        <f t="shared" si="163"/>
        <v>0</v>
      </c>
      <c r="AL394" s="61">
        <f t="shared" si="181"/>
        <v>0</v>
      </c>
      <c r="AM394" s="43">
        <f t="shared" si="171"/>
        <v>0</v>
      </c>
      <c r="AN394" s="46">
        <f t="shared" si="182"/>
        <v>0</v>
      </c>
      <c r="AO394" s="60">
        <f t="shared" si="164"/>
        <v>0</v>
      </c>
      <c r="AP394" s="60">
        <f t="shared" si="165"/>
        <v>0</v>
      </c>
      <c r="AQ394" s="60">
        <f t="shared" si="166"/>
        <v>0</v>
      </c>
      <c r="AR394" s="60">
        <f t="shared" si="167"/>
        <v>0</v>
      </c>
      <c r="AS394" s="60">
        <f t="shared" si="168"/>
        <v>0</v>
      </c>
      <c r="AT394" s="60">
        <f t="shared" si="169"/>
        <v>0</v>
      </c>
      <c r="AU394" s="62">
        <f t="shared" si="173"/>
        <v>0</v>
      </c>
      <c r="AV394" s="63">
        <f t="shared" si="174"/>
        <v>0</v>
      </c>
      <c r="AW394" s="63">
        <f t="shared" si="175"/>
        <v>0</v>
      </c>
      <c r="AX394" s="63">
        <f t="shared" si="176"/>
        <v>0</v>
      </c>
      <c r="AY394" s="63">
        <f t="shared" si="177"/>
        <v>0</v>
      </c>
      <c r="AZ394" s="63">
        <f t="shared" si="178"/>
        <v>0</v>
      </c>
      <c r="BA394" s="63">
        <f t="shared" si="179"/>
        <v>0</v>
      </c>
      <c r="BB394" s="64">
        <f t="shared" si="180"/>
        <v>0</v>
      </c>
      <c r="BC394" s="65">
        <f t="shared" si="170"/>
        <v>0</v>
      </c>
      <c r="BD394" s="66" t="e">
        <f>VLOOKUP(#REF!,'[2]NA JDA Product Hierarchy'!$N:$O,2,0)</f>
        <v>#REF!</v>
      </c>
      <c r="BE394" s="15" t="e">
        <f>VLOOKUP(BD394,[3]PARAMETROS!$AB:$AD,3,0)</f>
        <v>#REF!</v>
      </c>
    </row>
    <row r="395" spans="1:57" s="15" customFormat="1" ht="12.75" hidden="1" customHeight="1" x14ac:dyDescent="0.2">
      <c r="A395" s="47" t="str">
        <f t="shared" si="153"/>
        <v>J2RH04RDE80WARM WHITE</v>
      </c>
      <c r="B395" s="111" t="s">
        <v>105</v>
      </c>
      <c r="C395" s="113">
        <v>44322</v>
      </c>
      <c r="D395" s="113"/>
      <c r="E395" s="50"/>
      <c r="F395" s="106" t="s">
        <v>118</v>
      </c>
      <c r="G395" s="51" t="s">
        <v>63</v>
      </c>
      <c r="H395" s="52" t="s">
        <v>585</v>
      </c>
      <c r="I395" s="53" t="s">
        <v>824</v>
      </c>
      <c r="J395" s="53" t="s">
        <v>825</v>
      </c>
      <c r="K395" s="53" t="s">
        <v>828</v>
      </c>
      <c r="L395" s="53" t="s">
        <v>829</v>
      </c>
      <c r="M395" s="52" t="s">
        <v>826</v>
      </c>
      <c r="N395" s="52" t="s">
        <v>827</v>
      </c>
      <c r="O395" s="54">
        <v>42</v>
      </c>
      <c r="P395" s="52" t="s">
        <v>2011</v>
      </c>
      <c r="Q395" s="55">
        <f>IFERROR(VLOOKUP(O395*$Q$10*$R$10,Sheet1!$A$3:$B$81,2,1),0)</f>
        <v>29000</v>
      </c>
      <c r="R395" s="56">
        <f>IFERROR(VLOOKUP(O395*$Q$11*$R$11,Sheet1!$E$3:$F$195,2),0)</f>
        <v>169</v>
      </c>
      <c r="S395" s="54">
        <f t="shared" si="154"/>
        <v>13.02</v>
      </c>
      <c r="T395" s="114">
        <f t="shared" si="156"/>
        <v>0.31</v>
      </c>
      <c r="U395" s="58"/>
      <c r="V395" s="58"/>
      <c r="W395" s="58"/>
      <c r="X395" s="58"/>
      <c r="Y395" s="58"/>
      <c r="Z395" s="58"/>
      <c r="AA395" s="58"/>
      <c r="AB395" s="58"/>
      <c r="AC395" s="58"/>
      <c r="AD395" s="39">
        <f t="shared" si="155"/>
        <v>0</v>
      </c>
      <c r="AE395" s="59">
        <f t="shared" si="157"/>
        <v>0</v>
      </c>
      <c r="AF395" s="60">
        <f t="shared" si="158"/>
        <v>0</v>
      </c>
      <c r="AG395" s="60">
        <f t="shared" si="159"/>
        <v>0</v>
      </c>
      <c r="AH395" s="60">
        <f t="shared" si="160"/>
        <v>0</v>
      </c>
      <c r="AI395" s="60">
        <f t="shared" si="161"/>
        <v>0</v>
      </c>
      <c r="AJ395" s="60">
        <f t="shared" si="162"/>
        <v>0</v>
      </c>
      <c r="AK395" s="60">
        <f t="shared" si="163"/>
        <v>0</v>
      </c>
      <c r="AL395" s="61">
        <f t="shared" si="181"/>
        <v>0</v>
      </c>
      <c r="AM395" s="43">
        <f t="shared" si="171"/>
        <v>0</v>
      </c>
      <c r="AN395" s="46">
        <f t="shared" si="182"/>
        <v>0</v>
      </c>
      <c r="AO395" s="60">
        <f t="shared" si="164"/>
        <v>0</v>
      </c>
      <c r="AP395" s="60">
        <f t="shared" si="165"/>
        <v>0</v>
      </c>
      <c r="AQ395" s="60">
        <f t="shared" si="166"/>
        <v>0</v>
      </c>
      <c r="AR395" s="60">
        <f t="shared" si="167"/>
        <v>0</v>
      </c>
      <c r="AS395" s="60">
        <f t="shared" si="168"/>
        <v>0</v>
      </c>
      <c r="AT395" s="60">
        <f t="shared" si="169"/>
        <v>0</v>
      </c>
      <c r="AU395" s="62">
        <f t="shared" si="173"/>
        <v>0</v>
      </c>
      <c r="AV395" s="63">
        <f t="shared" si="174"/>
        <v>0</v>
      </c>
      <c r="AW395" s="63">
        <f t="shared" si="175"/>
        <v>0</v>
      </c>
      <c r="AX395" s="63">
        <f t="shared" si="176"/>
        <v>0</v>
      </c>
      <c r="AY395" s="63">
        <f t="shared" si="177"/>
        <v>0</v>
      </c>
      <c r="AZ395" s="63">
        <f t="shared" si="178"/>
        <v>0</v>
      </c>
      <c r="BA395" s="63">
        <f t="shared" si="179"/>
        <v>0</v>
      </c>
      <c r="BB395" s="64">
        <f t="shared" si="180"/>
        <v>0</v>
      </c>
      <c r="BC395" s="65">
        <f t="shared" si="170"/>
        <v>0</v>
      </c>
      <c r="BD395" s="66" t="e">
        <f>VLOOKUP(#REF!,'[2]NA JDA Product Hierarchy'!$N:$O,2,0)</f>
        <v>#REF!</v>
      </c>
      <c r="BE395" s="15" t="e">
        <f>VLOOKUP(BD395,[3]PARAMETROS!$AB:$AD,3,0)</f>
        <v>#REF!</v>
      </c>
    </row>
    <row r="396" spans="1:57" s="15" customFormat="1" ht="12.75" hidden="1" customHeight="1" x14ac:dyDescent="0.2">
      <c r="A396" s="47" t="str">
        <f t="shared" ref="A396:A459" si="183">I396&amp;L396</f>
        <v>J2RI00K6YW1Jet Black A996</v>
      </c>
      <c r="B396" s="111" t="s">
        <v>105</v>
      </c>
      <c r="C396" s="113">
        <v>44322</v>
      </c>
      <c r="D396" s="113"/>
      <c r="E396" s="50"/>
      <c r="F396" s="106" t="s">
        <v>90</v>
      </c>
      <c r="G396" s="51" t="s">
        <v>63</v>
      </c>
      <c r="H396" s="52" t="s">
        <v>303</v>
      </c>
      <c r="I396" s="53" t="s">
        <v>830</v>
      </c>
      <c r="J396" s="53" t="s">
        <v>183</v>
      </c>
      <c r="K396" s="53" t="s">
        <v>92</v>
      </c>
      <c r="L396" s="53" t="s">
        <v>93</v>
      </c>
      <c r="M396" s="52" t="s">
        <v>135</v>
      </c>
      <c r="N396" s="52" t="s">
        <v>125</v>
      </c>
      <c r="O396" s="54">
        <v>20</v>
      </c>
      <c r="P396" s="52" t="s">
        <v>2011</v>
      </c>
      <c r="Q396" s="55">
        <f>IFERROR(VLOOKUP(O396*$Q$10*$R$10,Sheet1!$A$3:$B$81,2,1),0)</f>
        <v>19000</v>
      </c>
      <c r="R396" s="56">
        <f>IFERROR(VLOOKUP(O396*$Q$11*$R$11,Sheet1!$E$3:$F$195,2),0)</f>
        <v>79</v>
      </c>
      <c r="S396" s="54">
        <f t="shared" si="154"/>
        <v>6.2</v>
      </c>
      <c r="T396" s="114">
        <f t="shared" si="156"/>
        <v>0.31</v>
      </c>
      <c r="U396" s="58">
        <v>18</v>
      </c>
      <c r="V396" s="58">
        <v>9</v>
      </c>
      <c r="W396" s="58">
        <v>9</v>
      </c>
      <c r="X396" s="58">
        <v>9</v>
      </c>
      <c r="Y396" s="58"/>
      <c r="Z396" s="58"/>
      <c r="AA396" s="58">
        <v>10</v>
      </c>
      <c r="AB396" s="58"/>
      <c r="AC396" s="58"/>
      <c r="AD396" s="39">
        <f t="shared" si="155"/>
        <v>55</v>
      </c>
      <c r="AE396" s="59">
        <f t="shared" si="157"/>
        <v>341</v>
      </c>
      <c r="AF396" s="60">
        <f t="shared" si="158"/>
        <v>0</v>
      </c>
      <c r="AG396" s="60">
        <f t="shared" si="159"/>
        <v>0</v>
      </c>
      <c r="AH396" s="60">
        <f t="shared" si="160"/>
        <v>0</v>
      </c>
      <c r="AI396" s="60">
        <f t="shared" si="161"/>
        <v>0</v>
      </c>
      <c r="AJ396" s="60">
        <f t="shared" si="162"/>
        <v>0</v>
      </c>
      <c r="AK396" s="60">
        <f t="shared" si="163"/>
        <v>0</v>
      </c>
      <c r="AL396" s="61">
        <f t="shared" si="181"/>
        <v>0</v>
      </c>
      <c r="AM396" s="43">
        <f t="shared" si="171"/>
        <v>0</v>
      </c>
      <c r="AN396" s="46">
        <f t="shared" si="182"/>
        <v>0</v>
      </c>
      <c r="AO396" s="60">
        <f t="shared" si="164"/>
        <v>0</v>
      </c>
      <c r="AP396" s="60">
        <f t="shared" si="165"/>
        <v>0</v>
      </c>
      <c r="AQ396" s="60">
        <f t="shared" si="166"/>
        <v>0</v>
      </c>
      <c r="AR396" s="60">
        <f t="shared" si="167"/>
        <v>0</v>
      </c>
      <c r="AS396" s="60">
        <f t="shared" si="168"/>
        <v>0</v>
      </c>
      <c r="AT396" s="60">
        <f t="shared" si="169"/>
        <v>0</v>
      </c>
      <c r="AU396" s="62">
        <f t="shared" si="173"/>
        <v>0</v>
      </c>
      <c r="AV396" s="63">
        <f t="shared" si="174"/>
        <v>0</v>
      </c>
      <c r="AW396" s="63">
        <f t="shared" si="175"/>
        <v>0</v>
      </c>
      <c r="AX396" s="63">
        <f t="shared" si="176"/>
        <v>0</v>
      </c>
      <c r="AY396" s="63">
        <f t="shared" si="177"/>
        <v>0</v>
      </c>
      <c r="AZ396" s="63">
        <f t="shared" si="178"/>
        <v>0</v>
      </c>
      <c r="BA396" s="63">
        <f t="shared" si="179"/>
        <v>0</v>
      </c>
      <c r="BB396" s="64">
        <f t="shared" si="180"/>
        <v>0</v>
      </c>
      <c r="BC396" s="65">
        <f t="shared" si="170"/>
        <v>0</v>
      </c>
      <c r="BD396" s="66" t="e">
        <f>VLOOKUP(#REF!,'[2]NA JDA Product Hierarchy'!$N:$O,2,0)</f>
        <v>#REF!</v>
      </c>
      <c r="BE396" s="15" t="e">
        <f>VLOOKUP(BD396,[3]PARAMETROS!$AB:$AD,3,0)</f>
        <v>#REF!</v>
      </c>
    </row>
    <row r="397" spans="1:57" s="15" customFormat="1" ht="12.75" hidden="1" customHeight="1" x14ac:dyDescent="0.2">
      <c r="A397" s="47" t="str">
        <f t="shared" si="183"/>
        <v>J2RI00K6YW1PINK TRIP</v>
      </c>
      <c r="B397" s="111" t="s">
        <v>105</v>
      </c>
      <c r="C397" s="113">
        <v>44322</v>
      </c>
      <c r="D397" s="113"/>
      <c r="E397" s="50"/>
      <c r="F397" s="106" t="s">
        <v>90</v>
      </c>
      <c r="G397" s="51" t="s">
        <v>63</v>
      </c>
      <c r="H397" s="52" t="s">
        <v>303</v>
      </c>
      <c r="I397" s="53" t="s">
        <v>830</v>
      </c>
      <c r="J397" s="53" t="s">
        <v>183</v>
      </c>
      <c r="K397" s="53" t="s">
        <v>138</v>
      </c>
      <c r="L397" s="53" t="s">
        <v>139</v>
      </c>
      <c r="M397" s="52" t="s">
        <v>135</v>
      </c>
      <c r="N397" s="52" t="s">
        <v>125</v>
      </c>
      <c r="O397" s="54">
        <v>20</v>
      </c>
      <c r="P397" s="52" t="s">
        <v>2011</v>
      </c>
      <c r="Q397" s="55">
        <f>IFERROR(VLOOKUP(O397*$Q$10*$R$10,Sheet1!$A$3:$B$81,2,1),0)</f>
        <v>19000</v>
      </c>
      <c r="R397" s="56">
        <f>IFERROR(VLOOKUP(O397*$Q$11*$R$11,Sheet1!$E$3:$F$195,2),0)</f>
        <v>79</v>
      </c>
      <c r="S397" s="54">
        <f t="shared" si="154"/>
        <v>6.2</v>
      </c>
      <c r="T397" s="114">
        <f t="shared" si="156"/>
        <v>0.31</v>
      </c>
      <c r="U397" s="58">
        <v>18</v>
      </c>
      <c r="V397" s="58">
        <v>9</v>
      </c>
      <c r="W397" s="58">
        <v>9</v>
      </c>
      <c r="X397" s="58">
        <v>9</v>
      </c>
      <c r="Y397" s="58"/>
      <c r="Z397" s="58"/>
      <c r="AA397" s="58">
        <v>10</v>
      </c>
      <c r="AB397" s="58"/>
      <c r="AC397" s="58"/>
      <c r="AD397" s="39">
        <f t="shared" si="155"/>
        <v>55</v>
      </c>
      <c r="AE397" s="59">
        <f t="shared" si="157"/>
        <v>341</v>
      </c>
      <c r="AF397" s="60">
        <f t="shared" si="158"/>
        <v>0</v>
      </c>
      <c r="AG397" s="60">
        <f t="shared" si="159"/>
        <v>0</v>
      </c>
      <c r="AH397" s="60">
        <f t="shared" si="160"/>
        <v>0</v>
      </c>
      <c r="AI397" s="60">
        <f t="shared" si="161"/>
        <v>0</v>
      </c>
      <c r="AJ397" s="60">
        <f t="shared" si="162"/>
        <v>0</v>
      </c>
      <c r="AK397" s="60">
        <f t="shared" si="163"/>
        <v>0</v>
      </c>
      <c r="AL397" s="61">
        <f t="shared" si="181"/>
        <v>0</v>
      </c>
      <c r="AM397" s="43">
        <f t="shared" si="171"/>
        <v>0</v>
      </c>
      <c r="AN397" s="46">
        <f t="shared" si="182"/>
        <v>0</v>
      </c>
      <c r="AO397" s="60">
        <f t="shared" si="164"/>
        <v>0</v>
      </c>
      <c r="AP397" s="60">
        <f t="shared" si="165"/>
        <v>0</v>
      </c>
      <c r="AQ397" s="60">
        <f t="shared" si="166"/>
        <v>0</v>
      </c>
      <c r="AR397" s="60">
        <f t="shared" si="167"/>
        <v>0</v>
      </c>
      <c r="AS397" s="60">
        <f t="shared" si="168"/>
        <v>0</v>
      </c>
      <c r="AT397" s="60">
        <f t="shared" si="169"/>
        <v>0</v>
      </c>
      <c r="AU397" s="62">
        <f t="shared" si="173"/>
        <v>0</v>
      </c>
      <c r="AV397" s="63">
        <f t="shared" si="174"/>
        <v>0</v>
      </c>
      <c r="AW397" s="63">
        <f t="shared" si="175"/>
        <v>0</v>
      </c>
      <c r="AX397" s="63">
        <f t="shared" si="176"/>
        <v>0</v>
      </c>
      <c r="AY397" s="63">
        <f t="shared" si="177"/>
        <v>0</v>
      </c>
      <c r="AZ397" s="63">
        <f t="shared" si="178"/>
        <v>0</v>
      </c>
      <c r="BA397" s="63">
        <f t="shared" si="179"/>
        <v>0</v>
      </c>
      <c r="BB397" s="64">
        <f t="shared" si="180"/>
        <v>0</v>
      </c>
      <c r="BC397" s="65">
        <f t="shared" si="170"/>
        <v>0</v>
      </c>
      <c r="BD397" s="66" t="e">
        <f>VLOOKUP(#REF!,'[2]NA JDA Product Hierarchy'!$N:$O,2,0)</f>
        <v>#REF!</v>
      </c>
      <c r="BE397" s="15" t="e">
        <f>VLOOKUP(BD397,[3]PARAMETROS!$AB:$AD,3,0)</f>
        <v>#REF!</v>
      </c>
    </row>
    <row r="398" spans="1:57" s="15" customFormat="1" ht="12.75" hidden="1" customHeight="1" x14ac:dyDescent="0.2">
      <c r="A398" s="47" t="str">
        <f t="shared" si="183"/>
        <v>J2RI00K6YW1Pure White</v>
      </c>
      <c r="B398" s="111" t="s">
        <v>105</v>
      </c>
      <c r="C398" s="113">
        <v>44322</v>
      </c>
      <c r="D398" s="113"/>
      <c r="E398" s="50"/>
      <c r="F398" s="106" t="s">
        <v>90</v>
      </c>
      <c r="G398" s="51" t="s">
        <v>63</v>
      </c>
      <c r="H398" s="52" t="s">
        <v>303</v>
      </c>
      <c r="I398" s="53" t="s">
        <v>830</v>
      </c>
      <c r="J398" s="53" t="s">
        <v>183</v>
      </c>
      <c r="K398" s="53" t="s">
        <v>133</v>
      </c>
      <c r="L398" s="53" t="s">
        <v>134</v>
      </c>
      <c r="M398" s="52" t="s">
        <v>135</v>
      </c>
      <c r="N398" s="52" t="s">
        <v>125</v>
      </c>
      <c r="O398" s="54">
        <v>20</v>
      </c>
      <c r="P398" s="52" t="s">
        <v>2011</v>
      </c>
      <c r="Q398" s="55">
        <f>IFERROR(VLOOKUP(O398*$Q$10*$R$10,Sheet1!$A$3:$B$81,2,1),0)</f>
        <v>19000</v>
      </c>
      <c r="R398" s="56">
        <f>IFERROR(VLOOKUP(O398*$Q$11*$R$11,Sheet1!$E$3:$F$195,2),0)</f>
        <v>79</v>
      </c>
      <c r="S398" s="54">
        <f t="shared" si="154"/>
        <v>6.2</v>
      </c>
      <c r="T398" s="114">
        <f t="shared" si="156"/>
        <v>0.31</v>
      </c>
      <c r="U398" s="58"/>
      <c r="V398" s="58"/>
      <c r="W398" s="58"/>
      <c r="X398" s="58"/>
      <c r="Y398" s="58"/>
      <c r="Z398" s="58"/>
      <c r="AA398" s="58"/>
      <c r="AB398" s="58"/>
      <c r="AC398" s="58"/>
      <c r="AD398" s="39">
        <f t="shared" si="155"/>
        <v>0</v>
      </c>
      <c r="AE398" s="59">
        <f t="shared" si="157"/>
        <v>0</v>
      </c>
      <c r="AF398" s="60">
        <f t="shared" si="158"/>
        <v>0</v>
      </c>
      <c r="AG398" s="60">
        <f t="shared" si="159"/>
        <v>0</v>
      </c>
      <c r="AH398" s="60">
        <f t="shared" si="160"/>
        <v>0</v>
      </c>
      <c r="AI398" s="60">
        <f t="shared" si="161"/>
        <v>0</v>
      </c>
      <c r="AJ398" s="60">
        <f t="shared" si="162"/>
        <v>0</v>
      </c>
      <c r="AK398" s="60">
        <f t="shared" si="163"/>
        <v>0</v>
      </c>
      <c r="AL398" s="61">
        <f t="shared" si="181"/>
        <v>0</v>
      </c>
      <c r="AM398" s="43">
        <f t="shared" si="171"/>
        <v>0</v>
      </c>
      <c r="AN398" s="46">
        <f t="shared" si="182"/>
        <v>0</v>
      </c>
      <c r="AO398" s="60">
        <f t="shared" si="164"/>
        <v>0</v>
      </c>
      <c r="AP398" s="60">
        <f t="shared" si="165"/>
        <v>0</v>
      </c>
      <c r="AQ398" s="60">
        <f t="shared" si="166"/>
        <v>0</v>
      </c>
      <c r="AR398" s="60">
        <f t="shared" si="167"/>
        <v>0</v>
      </c>
      <c r="AS398" s="60">
        <f t="shared" si="168"/>
        <v>0</v>
      </c>
      <c r="AT398" s="60">
        <f t="shared" si="169"/>
        <v>0</v>
      </c>
      <c r="AU398" s="62">
        <f t="shared" si="173"/>
        <v>0</v>
      </c>
      <c r="AV398" s="63">
        <f t="shared" si="174"/>
        <v>0</v>
      </c>
      <c r="AW398" s="63">
        <f t="shared" si="175"/>
        <v>0</v>
      </c>
      <c r="AX398" s="63">
        <f t="shared" si="176"/>
        <v>0</v>
      </c>
      <c r="AY398" s="63">
        <f t="shared" si="177"/>
        <v>0</v>
      </c>
      <c r="AZ398" s="63">
        <f t="shared" si="178"/>
        <v>0</v>
      </c>
      <c r="BA398" s="63">
        <f t="shared" si="179"/>
        <v>0</v>
      </c>
      <c r="BB398" s="64">
        <f t="shared" si="180"/>
        <v>0</v>
      </c>
      <c r="BC398" s="65">
        <f t="shared" si="170"/>
        <v>0</v>
      </c>
      <c r="BD398" s="66" t="e">
        <f>VLOOKUP(#REF!,'[2]NA JDA Product Hierarchy'!$N:$O,2,0)</f>
        <v>#REF!</v>
      </c>
      <c r="BE398" s="15" t="e">
        <f>VLOOKUP(BD398,[3]PARAMETROS!$AB:$AD,3,0)</f>
        <v>#REF!</v>
      </c>
    </row>
    <row r="399" spans="1:57" s="15" customFormat="1" ht="12.75" hidden="1" customHeight="1" x14ac:dyDescent="0.2">
      <c r="A399" s="47" t="str">
        <f t="shared" si="183"/>
        <v>J2RI01K6YW1Jet Black A996</v>
      </c>
      <c r="B399" s="111" t="s">
        <v>105</v>
      </c>
      <c r="C399" s="113">
        <v>44322</v>
      </c>
      <c r="D399" s="113"/>
      <c r="E399" s="50"/>
      <c r="F399" s="106" t="s">
        <v>90</v>
      </c>
      <c r="G399" s="51" t="s">
        <v>63</v>
      </c>
      <c r="H399" s="52" t="s">
        <v>831</v>
      </c>
      <c r="I399" s="53" t="s">
        <v>832</v>
      </c>
      <c r="J399" s="53" t="s">
        <v>833</v>
      </c>
      <c r="K399" s="53" t="s">
        <v>92</v>
      </c>
      <c r="L399" s="53" t="s">
        <v>93</v>
      </c>
      <c r="M399" s="52" t="s">
        <v>135</v>
      </c>
      <c r="N399" s="52" t="s">
        <v>125</v>
      </c>
      <c r="O399" s="54">
        <v>22</v>
      </c>
      <c r="P399" s="52" t="s">
        <v>2011</v>
      </c>
      <c r="Q399" s="55">
        <f>IFERROR(VLOOKUP(O399*$Q$10*$R$10,Sheet1!$A$3:$B$81,2,1),0)</f>
        <v>19000</v>
      </c>
      <c r="R399" s="56">
        <f>IFERROR(VLOOKUP(O399*$Q$11*$R$11,Sheet1!$E$3:$F$195,2),0)</f>
        <v>89</v>
      </c>
      <c r="S399" s="54">
        <f t="shared" si="154"/>
        <v>6.82</v>
      </c>
      <c r="T399" s="114">
        <f t="shared" si="156"/>
        <v>0.31</v>
      </c>
      <c r="U399" s="58"/>
      <c r="V399" s="58"/>
      <c r="W399" s="58"/>
      <c r="X399" s="58"/>
      <c r="Y399" s="58"/>
      <c r="Z399" s="58"/>
      <c r="AA399" s="58"/>
      <c r="AB399" s="58"/>
      <c r="AC399" s="58"/>
      <c r="AD399" s="39">
        <f t="shared" si="155"/>
        <v>0</v>
      </c>
      <c r="AE399" s="59">
        <f t="shared" si="157"/>
        <v>0</v>
      </c>
      <c r="AF399" s="60">
        <f t="shared" si="158"/>
        <v>0</v>
      </c>
      <c r="AG399" s="60">
        <f t="shared" si="159"/>
        <v>0</v>
      </c>
      <c r="AH399" s="60">
        <f t="shared" si="160"/>
        <v>0</v>
      </c>
      <c r="AI399" s="60">
        <f t="shared" si="161"/>
        <v>0</v>
      </c>
      <c r="AJ399" s="60">
        <f t="shared" si="162"/>
        <v>0</v>
      </c>
      <c r="AK399" s="60">
        <f t="shared" si="163"/>
        <v>0</v>
      </c>
      <c r="AL399" s="61">
        <f t="shared" si="181"/>
        <v>0</v>
      </c>
      <c r="AM399" s="43">
        <f t="shared" si="171"/>
        <v>0</v>
      </c>
      <c r="AN399" s="46">
        <f t="shared" si="182"/>
        <v>0</v>
      </c>
      <c r="AO399" s="60">
        <f t="shared" si="164"/>
        <v>0</v>
      </c>
      <c r="AP399" s="60">
        <f t="shared" si="165"/>
        <v>0</v>
      </c>
      <c r="AQ399" s="60">
        <f t="shared" si="166"/>
        <v>0</v>
      </c>
      <c r="AR399" s="60">
        <f t="shared" si="167"/>
        <v>0</v>
      </c>
      <c r="AS399" s="60">
        <f t="shared" si="168"/>
        <v>0</v>
      </c>
      <c r="AT399" s="60">
        <f t="shared" si="169"/>
        <v>0</v>
      </c>
      <c r="AU399" s="62">
        <f t="shared" si="173"/>
        <v>0</v>
      </c>
      <c r="AV399" s="63">
        <f t="shared" si="174"/>
        <v>0</v>
      </c>
      <c r="AW399" s="63">
        <f t="shared" si="175"/>
        <v>0</v>
      </c>
      <c r="AX399" s="63">
        <f t="shared" si="176"/>
        <v>0</v>
      </c>
      <c r="AY399" s="63">
        <f t="shared" si="177"/>
        <v>0</v>
      </c>
      <c r="AZ399" s="63">
        <f t="shared" si="178"/>
        <v>0</v>
      </c>
      <c r="BA399" s="63">
        <f t="shared" si="179"/>
        <v>0</v>
      </c>
      <c r="BB399" s="64">
        <f t="shared" si="180"/>
        <v>0</v>
      </c>
      <c r="BC399" s="65">
        <f t="shared" si="170"/>
        <v>0</v>
      </c>
      <c r="BD399" s="66" t="e">
        <f>VLOOKUP(#REF!,'[2]NA JDA Product Hierarchy'!$N:$O,2,0)</f>
        <v>#REF!</v>
      </c>
      <c r="BE399" s="15" t="e">
        <f>VLOOKUP(BD399,[3]PARAMETROS!$AB:$AD,3,0)</f>
        <v>#REF!</v>
      </c>
    </row>
    <row r="400" spans="1:57" s="15" customFormat="1" ht="12.75" hidden="1" customHeight="1" x14ac:dyDescent="0.2">
      <c r="A400" s="47" t="str">
        <f t="shared" si="183"/>
        <v>J2RI01K6YW1PINK TRIP</v>
      </c>
      <c r="B400" s="111" t="s">
        <v>105</v>
      </c>
      <c r="C400" s="113">
        <v>44322</v>
      </c>
      <c r="D400" s="113"/>
      <c r="E400" s="50"/>
      <c r="F400" s="106" t="s">
        <v>90</v>
      </c>
      <c r="G400" s="51" t="s">
        <v>63</v>
      </c>
      <c r="H400" s="52" t="s">
        <v>831</v>
      </c>
      <c r="I400" s="53" t="s">
        <v>832</v>
      </c>
      <c r="J400" s="53" t="s">
        <v>833</v>
      </c>
      <c r="K400" s="53" t="s">
        <v>138</v>
      </c>
      <c r="L400" s="53" t="s">
        <v>139</v>
      </c>
      <c r="M400" s="52" t="s">
        <v>135</v>
      </c>
      <c r="N400" s="52" t="s">
        <v>125</v>
      </c>
      <c r="O400" s="54">
        <v>22</v>
      </c>
      <c r="P400" s="52" t="s">
        <v>2011</v>
      </c>
      <c r="Q400" s="55">
        <f>IFERROR(VLOOKUP(O400*$Q$10*$R$10,Sheet1!$A$3:$B$81,2,1),0)</f>
        <v>19000</v>
      </c>
      <c r="R400" s="56">
        <f>IFERROR(VLOOKUP(O400*$Q$11*$R$11,Sheet1!$E$3:$F$195,2),0)</f>
        <v>89</v>
      </c>
      <c r="S400" s="54">
        <f t="shared" si="154"/>
        <v>6.82</v>
      </c>
      <c r="T400" s="114">
        <f t="shared" si="156"/>
        <v>0.31</v>
      </c>
      <c r="U400" s="58"/>
      <c r="V400" s="58"/>
      <c r="W400" s="58"/>
      <c r="X400" s="58"/>
      <c r="Y400" s="58"/>
      <c r="Z400" s="58"/>
      <c r="AA400" s="58"/>
      <c r="AB400" s="58"/>
      <c r="AC400" s="58"/>
      <c r="AD400" s="39">
        <f t="shared" si="155"/>
        <v>0</v>
      </c>
      <c r="AE400" s="59">
        <f t="shared" si="157"/>
        <v>0</v>
      </c>
      <c r="AF400" s="60">
        <f t="shared" si="158"/>
        <v>0</v>
      </c>
      <c r="AG400" s="60">
        <f t="shared" si="159"/>
        <v>0</v>
      </c>
      <c r="AH400" s="60">
        <f t="shared" si="160"/>
        <v>0</v>
      </c>
      <c r="AI400" s="60">
        <f t="shared" si="161"/>
        <v>0</v>
      </c>
      <c r="AJ400" s="60">
        <f t="shared" si="162"/>
        <v>0</v>
      </c>
      <c r="AK400" s="60">
        <f t="shared" si="163"/>
        <v>0</v>
      </c>
      <c r="AL400" s="61">
        <f t="shared" si="181"/>
        <v>0</v>
      </c>
      <c r="AM400" s="43">
        <f t="shared" si="171"/>
        <v>0</v>
      </c>
      <c r="AN400" s="46">
        <f t="shared" si="182"/>
        <v>0</v>
      </c>
      <c r="AO400" s="60">
        <f t="shared" si="164"/>
        <v>0</v>
      </c>
      <c r="AP400" s="60">
        <f t="shared" si="165"/>
        <v>0</v>
      </c>
      <c r="AQ400" s="60">
        <f t="shared" si="166"/>
        <v>0</v>
      </c>
      <c r="AR400" s="60">
        <f t="shared" si="167"/>
        <v>0</v>
      </c>
      <c r="AS400" s="60">
        <f t="shared" si="168"/>
        <v>0</v>
      </c>
      <c r="AT400" s="60">
        <f t="shared" si="169"/>
        <v>0</v>
      </c>
      <c r="AU400" s="62">
        <f t="shared" si="173"/>
        <v>0</v>
      </c>
      <c r="AV400" s="63">
        <f t="shared" si="174"/>
        <v>0</v>
      </c>
      <c r="AW400" s="63">
        <f t="shared" si="175"/>
        <v>0</v>
      </c>
      <c r="AX400" s="63">
        <f t="shared" si="176"/>
        <v>0</v>
      </c>
      <c r="AY400" s="63">
        <f t="shared" si="177"/>
        <v>0</v>
      </c>
      <c r="AZ400" s="63">
        <f t="shared" si="178"/>
        <v>0</v>
      </c>
      <c r="BA400" s="63">
        <f t="shared" si="179"/>
        <v>0</v>
      </c>
      <c r="BB400" s="64">
        <f t="shared" si="180"/>
        <v>0</v>
      </c>
      <c r="BC400" s="65">
        <f t="shared" si="170"/>
        <v>0</v>
      </c>
      <c r="BD400" s="66" t="e">
        <f>VLOOKUP(#REF!,'[2]NA JDA Product Hierarchy'!$N:$O,2,0)</f>
        <v>#REF!</v>
      </c>
      <c r="BE400" s="15" t="e">
        <f>VLOOKUP(BD400,[3]PARAMETROS!$AB:$AD,3,0)</f>
        <v>#REF!</v>
      </c>
    </row>
    <row r="401" spans="1:57" s="15" customFormat="1" ht="12.75" hidden="1" customHeight="1" x14ac:dyDescent="0.2">
      <c r="A401" s="47" t="str">
        <f t="shared" si="183"/>
        <v>J2RI01K6YW1Pure White</v>
      </c>
      <c r="B401" s="111" t="s">
        <v>105</v>
      </c>
      <c r="C401" s="113">
        <v>44322</v>
      </c>
      <c r="D401" s="113"/>
      <c r="E401" s="50"/>
      <c r="F401" s="106" t="s">
        <v>90</v>
      </c>
      <c r="G401" s="51" t="s">
        <v>63</v>
      </c>
      <c r="H401" s="52" t="s">
        <v>831</v>
      </c>
      <c r="I401" s="53" t="s">
        <v>832</v>
      </c>
      <c r="J401" s="53" t="s">
        <v>833</v>
      </c>
      <c r="K401" s="53" t="s">
        <v>133</v>
      </c>
      <c r="L401" s="53" t="s">
        <v>134</v>
      </c>
      <c r="M401" s="52" t="s">
        <v>135</v>
      </c>
      <c r="N401" s="52" t="s">
        <v>125</v>
      </c>
      <c r="O401" s="54">
        <v>22</v>
      </c>
      <c r="P401" s="52" t="s">
        <v>2011</v>
      </c>
      <c r="Q401" s="55">
        <f>IFERROR(VLOOKUP(O401*$Q$10*$R$10,Sheet1!$A$3:$B$81,2,1),0)</f>
        <v>19000</v>
      </c>
      <c r="R401" s="56">
        <f>IFERROR(VLOOKUP(O401*$Q$11*$R$11,Sheet1!$E$3:$F$195,2),0)</f>
        <v>89</v>
      </c>
      <c r="S401" s="54">
        <f t="shared" si="154"/>
        <v>6.82</v>
      </c>
      <c r="T401" s="114">
        <f t="shared" si="156"/>
        <v>0.31</v>
      </c>
      <c r="U401" s="58"/>
      <c r="V401" s="58"/>
      <c r="W401" s="58"/>
      <c r="X401" s="58"/>
      <c r="Y401" s="58"/>
      <c r="Z401" s="58"/>
      <c r="AA401" s="58"/>
      <c r="AB401" s="58"/>
      <c r="AC401" s="58"/>
      <c r="AD401" s="39">
        <f t="shared" si="155"/>
        <v>0</v>
      </c>
      <c r="AE401" s="59">
        <f t="shared" si="157"/>
        <v>0</v>
      </c>
      <c r="AF401" s="60">
        <f t="shared" si="158"/>
        <v>0</v>
      </c>
      <c r="AG401" s="60">
        <f t="shared" si="159"/>
        <v>0</v>
      </c>
      <c r="AH401" s="60">
        <f t="shared" si="160"/>
        <v>0</v>
      </c>
      <c r="AI401" s="60">
        <f t="shared" si="161"/>
        <v>0</v>
      </c>
      <c r="AJ401" s="60">
        <f t="shared" si="162"/>
        <v>0</v>
      </c>
      <c r="AK401" s="60">
        <f t="shared" si="163"/>
        <v>0</v>
      </c>
      <c r="AL401" s="61">
        <f t="shared" si="181"/>
        <v>0</v>
      </c>
      <c r="AM401" s="43">
        <f t="shared" si="171"/>
        <v>0</v>
      </c>
      <c r="AN401" s="46">
        <f t="shared" si="182"/>
        <v>0</v>
      </c>
      <c r="AO401" s="60">
        <f t="shared" si="164"/>
        <v>0</v>
      </c>
      <c r="AP401" s="60">
        <f t="shared" si="165"/>
        <v>0</v>
      </c>
      <c r="AQ401" s="60">
        <f t="shared" si="166"/>
        <v>0</v>
      </c>
      <c r="AR401" s="60">
        <f t="shared" si="167"/>
        <v>0</v>
      </c>
      <c r="AS401" s="60">
        <f t="shared" si="168"/>
        <v>0</v>
      </c>
      <c r="AT401" s="60">
        <f t="shared" si="169"/>
        <v>0</v>
      </c>
      <c r="AU401" s="62">
        <f t="shared" si="173"/>
        <v>0</v>
      </c>
      <c r="AV401" s="63">
        <f t="shared" si="174"/>
        <v>0</v>
      </c>
      <c r="AW401" s="63">
        <f t="shared" si="175"/>
        <v>0</v>
      </c>
      <c r="AX401" s="63">
        <f t="shared" si="176"/>
        <v>0</v>
      </c>
      <c r="AY401" s="63">
        <f t="shared" si="177"/>
        <v>0</v>
      </c>
      <c r="AZ401" s="63">
        <f t="shared" si="178"/>
        <v>0</v>
      </c>
      <c r="BA401" s="63">
        <f t="shared" si="179"/>
        <v>0</v>
      </c>
      <c r="BB401" s="64">
        <f t="shared" si="180"/>
        <v>0</v>
      </c>
      <c r="BC401" s="65">
        <f t="shared" si="170"/>
        <v>0</v>
      </c>
      <c r="BD401" s="66" t="e">
        <f>VLOOKUP(#REF!,'[2]NA JDA Product Hierarchy'!$N:$O,2,0)</f>
        <v>#REF!</v>
      </c>
      <c r="BE401" s="15" t="e">
        <f>VLOOKUP(BD401,[3]PARAMETROS!$AB:$AD,3,0)</f>
        <v>#REF!</v>
      </c>
    </row>
    <row r="402" spans="1:57" s="15" customFormat="1" ht="12.75" hidden="1" customHeight="1" x14ac:dyDescent="0.2">
      <c r="A402" s="47" t="str">
        <f t="shared" si="183"/>
        <v>J2RI02K6YW1GLOWY GREEN</v>
      </c>
      <c r="B402" s="111" t="s">
        <v>105</v>
      </c>
      <c r="C402" s="113">
        <v>44322</v>
      </c>
      <c r="D402" s="113"/>
      <c r="E402" s="50"/>
      <c r="F402" s="106" t="s">
        <v>90</v>
      </c>
      <c r="G402" s="51" t="s">
        <v>63</v>
      </c>
      <c r="H402" s="52" t="s">
        <v>303</v>
      </c>
      <c r="I402" s="53" t="s">
        <v>834</v>
      </c>
      <c r="J402" s="53" t="s">
        <v>183</v>
      </c>
      <c r="K402" s="53" t="s">
        <v>393</v>
      </c>
      <c r="L402" s="53" t="s">
        <v>394</v>
      </c>
      <c r="M402" s="52" t="s">
        <v>135</v>
      </c>
      <c r="N402" s="52" t="s">
        <v>125</v>
      </c>
      <c r="O402" s="54">
        <v>22</v>
      </c>
      <c r="P402" s="52" t="s">
        <v>2011</v>
      </c>
      <c r="Q402" s="55">
        <f>IFERROR(VLOOKUP(O402*$Q$10*$R$10,Sheet1!$A$3:$B$81,2,1),0)</f>
        <v>19000</v>
      </c>
      <c r="R402" s="56">
        <f>IFERROR(VLOOKUP(O402*$Q$11*$R$11,Sheet1!$E$3:$F$195,2),0)</f>
        <v>89</v>
      </c>
      <c r="S402" s="54">
        <f t="shared" si="154"/>
        <v>6.82</v>
      </c>
      <c r="T402" s="114">
        <f t="shared" si="156"/>
        <v>0.31</v>
      </c>
      <c r="U402" s="58"/>
      <c r="V402" s="58"/>
      <c r="W402" s="58"/>
      <c r="X402" s="58"/>
      <c r="Y402" s="58"/>
      <c r="Z402" s="58"/>
      <c r="AA402" s="58"/>
      <c r="AB402" s="58"/>
      <c r="AC402" s="58"/>
      <c r="AD402" s="39">
        <f t="shared" si="155"/>
        <v>0</v>
      </c>
      <c r="AE402" s="59">
        <f t="shared" si="157"/>
        <v>0</v>
      </c>
      <c r="AF402" s="60">
        <f t="shared" si="158"/>
        <v>0</v>
      </c>
      <c r="AG402" s="60">
        <f t="shared" si="159"/>
        <v>0</v>
      </c>
      <c r="AH402" s="60">
        <f t="shared" si="160"/>
        <v>0</v>
      </c>
      <c r="AI402" s="60">
        <f t="shared" si="161"/>
        <v>0</v>
      </c>
      <c r="AJ402" s="60">
        <f t="shared" si="162"/>
        <v>0</v>
      </c>
      <c r="AK402" s="60">
        <f t="shared" si="163"/>
        <v>0</v>
      </c>
      <c r="AL402" s="61">
        <f t="shared" si="181"/>
        <v>0</v>
      </c>
      <c r="AM402" s="43">
        <f t="shared" si="171"/>
        <v>0</v>
      </c>
      <c r="AN402" s="46">
        <f t="shared" si="182"/>
        <v>0</v>
      </c>
      <c r="AO402" s="60">
        <f t="shared" si="164"/>
        <v>0</v>
      </c>
      <c r="AP402" s="60">
        <f t="shared" si="165"/>
        <v>0</v>
      </c>
      <c r="AQ402" s="60">
        <f t="shared" si="166"/>
        <v>0</v>
      </c>
      <c r="AR402" s="60">
        <f t="shared" si="167"/>
        <v>0</v>
      </c>
      <c r="AS402" s="60">
        <f t="shared" si="168"/>
        <v>0</v>
      </c>
      <c r="AT402" s="60">
        <f t="shared" si="169"/>
        <v>0</v>
      </c>
      <c r="AU402" s="62">
        <f t="shared" si="173"/>
        <v>0</v>
      </c>
      <c r="AV402" s="63">
        <f t="shared" si="174"/>
        <v>0</v>
      </c>
      <c r="AW402" s="63">
        <f t="shared" si="175"/>
        <v>0</v>
      </c>
      <c r="AX402" s="63">
        <f t="shared" si="176"/>
        <v>0</v>
      </c>
      <c r="AY402" s="63">
        <f t="shared" si="177"/>
        <v>0</v>
      </c>
      <c r="AZ402" s="63">
        <f t="shared" si="178"/>
        <v>0</v>
      </c>
      <c r="BA402" s="63">
        <f t="shared" si="179"/>
        <v>0</v>
      </c>
      <c r="BB402" s="64">
        <f t="shared" si="180"/>
        <v>0</v>
      </c>
      <c r="BC402" s="65">
        <f t="shared" si="170"/>
        <v>0</v>
      </c>
      <c r="BD402" s="66" t="e">
        <f>VLOOKUP(#REF!,'[2]NA JDA Product Hierarchy'!$N:$O,2,0)</f>
        <v>#REF!</v>
      </c>
      <c r="BE402" s="15" t="e">
        <f>VLOOKUP(BD402,[3]PARAMETROS!$AB:$AD,3,0)</f>
        <v>#REF!</v>
      </c>
    </row>
    <row r="403" spans="1:57" s="15" customFormat="1" ht="12.75" hidden="1" customHeight="1" x14ac:dyDescent="0.2">
      <c r="A403" s="47" t="str">
        <f t="shared" si="183"/>
        <v>J2RI02K6YW1PINK TRIP</v>
      </c>
      <c r="B403" s="111" t="s">
        <v>105</v>
      </c>
      <c r="C403" s="113">
        <v>44322</v>
      </c>
      <c r="D403" s="113"/>
      <c r="E403" s="50"/>
      <c r="F403" s="106" t="s">
        <v>90</v>
      </c>
      <c r="G403" s="51" t="s">
        <v>63</v>
      </c>
      <c r="H403" s="52" t="s">
        <v>303</v>
      </c>
      <c r="I403" s="53" t="s">
        <v>834</v>
      </c>
      <c r="J403" s="53" t="s">
        <v>183</v>
      </c>
      <c r="K403" s="53" t="s">
        <v>138</v>
      </c>
      <c r="L403" s="53" t="s">
        <v>139</v>
      </c>
      <c r="M403" s="52" t="s">
        <v>135</v>
      </c>
      <c r="N403" s="52" t="s">
        <v>125</v>
      </c>
      <c r="O403" s="54">
        <v>22</v>
      </c>
      <c r="P403" s="52" t="s">
        <v>2011</v>
      </c>
      <c r="Q403" s="55">
        <f>IFERROR(VLOOKUP(O403*$Q$10*$R$10,Sheet1!$A$3:$B$81,2,1),0)</f>
        <v>19000</v>
      </c>
      <c r="R403" s="56">
        <f>IFERROR(VLOOKUP(O403*$Q$11*$R$11,Sheet1!$E$3:$F$195,2),0)</f>
        <v>89</v>
      </c>
      <c r="S403" s="54">
        <f t="shared" ref="S403:S466" si="184">O403*0.31</f>
        <v>6.82</v>
      </c>
      <c r="T403" s="114">
        <f t="shared" si="156"/>
        <v>0.31</v>
      </c>
      <c r="U403" s="58"/>
      <c r="V403" s="58"/>
      <c r="W403" s="58"/>
      <c r="X403" s="58"/>
      <c r="Y403" s="58"/>
      <c r="Z403" s="58"/>
      <c r="AA403" s="58"/>
      <c r="AB403" s="58"/>
      <c r="AC403" s="58"/>
      <c r="AD403" s="39">
        <f t="shared" ref="AD403:AD466" si="185">+U403+V403+W403+Y403+Z403+AA403+X403</f>
        <v>0</v>
      </c>
      <c r="AE403" s="59">
        <f t="shared" si="157"/>
        <v>0</v>
      </c>
      <c r="AF403" s="60">
        <f t="shared" si="158"/>
        <v>0</v>
      </c>
      <c r="AG403" s="60">
        <f t="shared" si="159"/>
        <v>0</v>
      </c>
      <c r="AH403" s="60">
        <f t="shared" si="160"/>
        <v>0</v>
      </c>
      <c r="AI403" s="60">
        <f t="shared" si="161"/>
        <v>0</v>
      </c>
      <c r="AJ403" s="60">
        <f t="shared" si="162"/>
        <v>0</v>
      </c>
      <c r="AK403" s="60">
        <f t="shared" si="163"/>
        <v>0</v>
      </c>
      <c r="AL403" s="61">
        <f t="shared" si="181"/>
        <v>0</v>
      </c>
      <c r="AM403" s="43">
        <f t="shared" si="171"/>
        <v>0</v>
      </c>
      <c r="AN403" s="46">
        <f t="shared" si="182"/>
        <v>0</v>
      </c>
      <c r="AO403" s="60">
        <f t="shared" si="164"/>
        <v>0</v>
      </c>
      <c r="AP403" s="60">
        <f t="shared" si="165"/>
        <v>0</v>
      </c>
      <c r="AQ403" s="60">
        <f t="shared" si="166"/>
        <v>0</v>
      </c>
      <c r="AR403" s="60">
        <f t="shared" si="167"/>
        <v>0</v>
      </c>
      <c r="AS403" s="60">
        <f t="shared" si="168"/>
        <v>0</v>
      </c>
      <c r="AT403" s="60">
        <f t="shared" si="169"/>
        <v>0</v>
      </c>
      <c r="AU403" s="62">
        <f t="shared" si="173"/>
        <v>0</v>
      </c>
      <c r="AV403" s="63">
        <f t="shared" si="174"/>
        <v>0</v>
      </c>
      <c r="AW403" s="63">
        <f t="shared" si="175"/>
        <v>0</v>
      </c>
      <c r="AX403" s="63">
        <f t="shared" si="176"/>
        <v>0</v>
      </c>
      <c r="AY403" s="63">
        <f t="shared" si="177"/>
        <v>0</v>
      </c>
      <c r="AZ403" s="63">
        <f t="shared" si="178"/>
        <v>0</v>
      </c>
      <c r="BA403" s="63">
        <f t="shared" si="179"/>
        <v>0</v>
      </c>
      <c r="BB403" s="64">
        <f t="shared" si="180"/>
        <v>0</v>
      </c>
      <c r="BC403" s="65">
        <f t="shared" si="170"/>
        <v>0</v>
      </c>
      <c r="BD403" s="66" t="e">
        <f>VLOOKUP(#REF!,'[2]NA JDA Product Hierarchy'!$N:$O,2,0)</f>
        <v>#REF!</v>
      </c>
      <c r="BE403" s="15" t="e">
        <f>VLOOKUP(BD403,[3]PARAMETROS!$AB:$AD,3,0)</f>
        <v>#REF!</v>
      </c>
    </row>
    <row r="404" spans="1:57" s="15" customFormat="1" ht="12.75" hidden="1" customHeight="1" x14ac:dyDescent="0.2">
      <c r="A404" s="47" t="str">
        <f t="shared" si="183"/>
        <v>J2RI02K6YW1Pure White</v>
      </c>
      <c r="B404" s="111" t="s">
        <v>105</v>
      </c>
      <c r="C404" s="113">
        <v>44322</v>
      </c>
      <c r="D404" s="113"/>
      <c r="E404" s="50"/>
      <c r="F404" s="106" t="s">
        <v>90</v>
      </c>
      <c r="G404" s="51" t="s">
        <v>63</v>
      </c>
      <c r="H404" s="52" t="s">
        <v>303</v>
      </c>
      <c r="I404" s="53" t="s">
        <v>834</v>
      </c>
      <c r="J404" s="53" t="s">
        <v>183</v>
      </c>
      <c r="K404" s="53" t="s">
        <v>133</v>
      </c>
      <c r="L404" s="53" t="s">
        <v>134</v>
      </c>
      <c r="M404" s="52" t="s">
        <v>135</v>
      </c>
      <c r="N404" s="52" t="s">
        <v>125</v>
      </c>
      <c r="O404" s="54">
        <v>22</v>
      </c>
      <c r="P404" s="52" t="s">
        <v>2011</v>
      </c>
      <c r="Q404" s="55">
        <f>IFERROR(VLOOKUP(O404*$Q$10*$R$10,Sheet1!$A$3:$B$81,2,1),0)</f>
        <v>19000</v>
      </c>
      <c r="R404" s="56">
        <f>IFERROR(VLOOKUP(O404*$Q$11*$R$11,Sheet1!$E$3:$F$195,2),0)</f>
        <v>89</v>
      </c>
      <c r="S404" s="54">
        <f t="shared" si="184"/>
        <v>6.82</v>
      </c>
      <c r="T404" s="114">
        <f t="shared" si="156"/>
        <v>0.31</v>
      </c>
      <c r="U404" s="58"/>
      <c r="V404" s="58"/>
      <c r="W404" s="58"/>
      <c r="X404" s="58"/>
      <c r="Y404" s="58"/>
      <c r="Z404" s="58"/>
      <c r="AA404" s="58"/>
      <c r="AB404" s="58"/>
      <c r="AC404" s="58"/>
      <c r="AD404" s="39">
        <f t="shared" si="185"/>
        <v>0</v>
      </c>
      <c r="AE404" s="59">
        <f t="shared" si="157"/>
        <v>0</v>
      </c>
      <c r="AF404" s="60">
        <f t="shared" si="158"/>
        <v>0</v>
      </c>
      <c r="AG404" s="60">
        <f t="shared" si="159"/>
        <v>0</v>
      </c>
      <c r="AH404" s="60">
        <f t="shared" si="160"/>
        <v>0</v>
      </c>
      <c r="AI404" s="60">
        <f t="shared" si="161"/>
        <v>0</v>
      </c>
      <c r="AJ404" s="60">
        <f t="shared" si="162"/>
        <v>0</v>
      </c>
      <c r="AK404" s="60">
        <f t="shared" si="163"/>
        <v>0</v>
      </c>
      <c r="AL404" s="61">
        <f t="shared" si="181"/>
        <v>0</v>
      </c>
      <c r="AM404" s="43">
        <f t="shared" si="171"/>
        <v>0</v>
      </c>
      <c r="AN404" s="46">
        <f t="shared" si="182"/>
        <v>0</v>
      </c>
      <c r="AO404" s="60">
        <f t="shared" si="164"/>
        <v>0</v>
      </c>
      <c r="AP404" s="60">
        <f t="shared" si="165"/>
        <v>0</v>
      </c>
      <c r="AQ404" s="60">
        <f t="shared" si="166"/>
        <v>0</v>
      </c>
      <c r="AR404" s="60">
        <f t="shared" si="167"/>
        <v>0</v>
      </c>
      <c r="AS404" s="60">
        <f t="shared" si="168"/>
        <v>0</v>
      </c>
      <c r="AT404" s="60">
        <f t="shared" si="169"/>
        <v>0</v>
      </c>
      <c r="AU404" s="62">
        <f t="shared" si="173"/>
        <v>0</v>
      </c>
      <c r="AV404" s="63">
        <f t="shared" si="174"/>
        <v>0</v>
      </c>
      <c r="AW404" s="63">
        <f t="shared" si="175"/>
        <v>0</v>
      </c>
      <c r="AX404" s="63">
        <f t="shared" si="176"/>
        <v>0</v>
      </c>
      <c r="AY404" s="63">
        <f t="shared" si="177"/>
        <v>0</v>
      </c>
      <c r="AZ404" s="63">
        <f t="shared" si="178"/>
        <v>0</v>
      </c>
      <c r="BA404" s="63">
        <f t="shared" si="179"/>
        <v>0</v>
      </c>
      <c r="BB404" s="64">
        <f t="shared" si="180"/>
        <v>0</v>
      </c>
      <c r="BC404" s="65">
        <f t="shared" si="170"/>
        <v>0</v>
      </c>
      <c r="BD404" s="66" t="e">
        <f>VLOOKUP(#REF!,'[2]NA JDA Product Hierarchy'!$N:$O,2,0)</f>
        <v>#REF!</v>
      </c>
      <c r="BE404" s="15" t="e">
        <f>VLOOKUP(BD404,[3]PARAMETROS!$AB:$AD,3,0)</f>
        <v>#REF!</v>
      </c>
    </row>
    <row r="405" spans="1:57" s="15" customFormat="1" ht="12.75" hidden="1" customHeight="1" x14ac:dyDescent="0.2">
      <c r="A405" s="47" t="str">
        <f t="shared" si="183"/>
        <v>J2RI03K6YW0Cement</v>
      </c>
      <c r="B405" s="111" t="s">
        <v>105</v>
      </c>
      <c r="C405" s="113">
        <v>44322</v>
      </c>
      <c r="D405" s="113"/>
      <c r="E405" s="50"/>
      <c r="F405" s="106" t="s">
        <v>90</v>
      </c>
      <c r="G405" s="51" t="s">
        <v>63</v>
      </c>
      <c r="H405" s="52" t="s">
        <v>303</v>
      </c>
      <c r="I405" s="53" t="s">
        <v>835</v>
      </c>
      <c r="J405" s="53" t="s">
        <v>183</v>
      </c>
      <c r="K405" s="53" t="s">
        <v>836</v>
      </c>
      <c r="L405" s="53" t="s">
        <v>837</v>
      </c>
      <c r="M405" s="52" t="s">
        <v>142</v>
      </c>
      <c r="N405" s="52" t="s">
        <v>91</v>
      </c>
      <c r="O405" s="54">
        <v>26</v>
      </c>
      <c r="P405" s="52" t="s">
        <v>2011</v>
      </c>
      <c r="Q405" s="55">
        <f>IFERROR(VLOOKUP(O405*$Q$10*$R$10,Sheet1!$A$3:$B$81,2,1),0)</f>
        <v>19000</v>
      </c>
      <c r="R405" s="56">
        <f>IFERROR(VLOOKUP(O405*$Q$11*$R$11,Sheet1!$E$3:$F$195,2),0)</f>
        <v>109</v>
      </c>
      <c r="S405" s="54">
        <f t="shared" si="184"/>
        <v>8.06</v>
      </c>
      <c r="T405" s="114">
        <f t="shared" si="156"/>
        <v>0.31</v>
      </c>
      <c r="U405" s="58"/>
      <c r="V405" s="58"/>
      <c r="W405" s="58"/>
      <c r="X405" s="58"/>
      <c r="Y405" s="58"/>
      <c r="Z405" s="58"/>
      <c r="AA405" s="58"/>
      <c r="AB405" s="58"/>
      <c r="AC405" s="58"/>
      <c r="AD405" s="39">
        <f t="shared" si="185"/>
        <v>0</v>
      </c>
      <c r="AE405" s="59">
        <f t="shared" si="157"/>
        <v>0</v>
      </c>
      <c r="AF405" s="60">
        <f t="shared" si="158"/>
        <v>0</v>
      </c>
      <c r="AG405" s="60">
        <f t="shared" si="159"/>
        <v>0</v>
      </c>
      <c r="AH405" s="60">
        <f t="shared" si="160"/>
        <v>0</v>
      </c>
      <c r="AI405" s="60">
        <f t="shared" si="161"/>
        <v>0</v>
      </c>
      <c r="AJ405" s="60">
        <f t="shared" si="162"/>
        <v>0</v>
      </c>
      <c r="AK405" s="60">
        <f t="shared" si="163"/>
        <v>0</v>
      </c>
      <c r="AL405" s="61">
        <f t="shared" si="181"/>
        <v>0</v>
      </c>
      <c r="AM405" s="43">
        <f t="shared" si="171"/>
        <v>0</v>
      </c>
      <c r="AN405" s="46">
        <f t="shared" si="182"/>
        <v>0</v>
      </c>
      <c r="AO405" s="60">
        <f t="shared" si="164"/>
        <v>0</v>
      </c>
      <c r="AP405" s="60">
        <f t="shared" si="165"/>
        <v>0</v>
      </c>
      <c r="AQ405" s="60">
        <f t="shared" si="166"/>
        <v>0</v>
      </c>
      <c r="AR405" s="60">
        <f t="shared" si="167"/>
        <v>0</v>
      </c>
      <c r="AS405" s="60">
        <f t="shared" si="168"/>
        <v>0</v>
      </c>
      <c r="AT405" s="60">
        <f t="shared" si="169"/>
        <v>0</v>
      </c>
      <c r="AU405" s="62">
        <f t="shared" si="173"/>
        <v>0</v>
      </c>
      <c r="AV405" s="63">
        <f t="shared" si="174"/>
        <v>0</v>
      </c>
      <c r="AW405" s="63">
        <f t="shared" si="175"/>
        <v>0</v>
      </c>
      <c r="AX405" s="63">
        <f t="shared" si="176"/>
        <v>0</v>
      </c>
      <c r="AY405" s="63">
        <f t="shared" si="177"/>
        <v>0</v>
      </c>
      <c r="AZ405" s="63">
        <f t="shared" si="178"/>
        <v>0</v>
      </c>
      <c r="BA405" s="63">
        <f t="shared" si="179"/>
        <v>0</v>
      </c>
      <c r="BB405" s="64">
        <f t="shared" si="180"/>
        <v>0</v>
      </c>
      <c r="BC405" s="65">
        <f t="shared" si="170"/>
        <v>0</v>
      </c>
      <c r="BD405" s="66" t="e">
        <f>VLOOKUP(#REF!,'[2]NA JDA Product Hierarchy'!$N:$O,2,0)</f>
        <v>#REF!</v>
      </c>
      <c r="BE405" s="15" t="e">
        <f>VLOOKUP(BD405,[3]PARAMETROS!$AB:$AD,3,0)</f>
        <v>#REF!</v>
      </c>
    </row>
    <row r="406" spans="1:57" s="15" customFormat="1" ht="12.75" hidden="1" customHeight="1" x14ac:dyDescent="0.2">
      <c r="A406" s="47" t="str">
        <f t="shared" si="183"/>
        <v>J2RI03K6YW0Jet Black A996</v>
      </c>
      <c r="B406" s="111" t="s">
        <v>105</v>
      </c>
      <c r="C406" s="113">
        <v>44322</v>
      </c>
      <c r="D406" s="113"/>
      <c r="E406" s="50"/>
      <c r="F406" s="106" t="s">
        <v>90</v>
      </c>
      <c r="G406" s="51" t="s">
        <v>63</v>
      </c>
      <c r="H406" s="52" t="s">
        <v>303</v>
      </c>
      <c r="I406" s="53" t="s">
        <v>835</v>
      </c>
      <c r="J406" s="53" t="s">
        <v>183</v>
      </c>
      <c r="K406" s="53" t="s">
        <v>92</v>
      </c>
      <c r="L406" s="53" t="s">
        <v>93</v>
      </c>
      <c r="M406" s="52" t="s">
        <v>142</v>
      </c>
      <c r="N406" s="52" t="s">
        <v>91</v>
      </c>
      <c r="O406" s="54">
        <v>26</v>
      </c>
      <c r="P406" s="52" t="s">
        <v>2011</v>
      </c>
      <c r="Q406" s="55">
        <f>IFERROR(VLOOKUP(O406*$Q$10*$R$10,Sheet1!$A$3:$B$81,2,1),0)</f>
        <v>19000</v>
      </c>
      <c r="R406" s="56">
        <f>IFERROR(VLOOKUP(O406*$Q$11*$R$11,Sheet1!$E$3:$F$195,2),0)</f>
        <v>109</v>
      </c>
      <c r="S406" s="54">
        <f t="shared" si="184"/>
        <v>8.06</v>
      </c>
      <c r="T406" s="114">
        <f t="shared" si="156"/>
        <v>0.31</v>
      </c>
      <c r="U406" s="58"/>
      <c r="V406" s="58"/>
      <c r="W406" s="58"/>
      <c r="X406" s="58"/>
      <c r="Y406" s="58"/>
      <c r="Z406" s="58"/>
      <c r="AA406" s="58"/>
      <c r="AB406" s="58"/>
      <c r="AC406" s="58"/>
      <c r="AD406" s="39">
        <f t="shared" si="185"/>
        <v>0</v>
      </c>
      <c r="AE406" s="59">
        <f t="shared" si="157"/>
        <v>0</v>
      </c>
      <c r="AF406" s="60">
        <f t="shared" si="158"/>
        <v>0</v>
      </c>
      <c r="AG406" s="60">
        <f t="shared" si="159"/>
        <v>0</v>
      </c>
      <c r="AH406" s="60">
        <f t="shared" si="160"/>
        <v>0</v>
      </c>
      <c r="AI406" s="60">
        <f t="shared" si="161"/>
        <v>0</v>
      </c>
      <c r="AJ406" s="60">
        <f t="shared" si="162"/>
        <v>0</v>
      </c>
      <c r="AK406" s="60">
        <f t="shared" si="163"/>
        <v>0</v>
      </c>
      <c r="AL406" s="61">
        <f t="shared" si="181"/>
        <v>0</v>
      </c>
      <c r="AM406" s="43">
        <f t="shared" si="171"/>
        <v>0</v>
      </c>
      <c r="AN406" s="46">
        <f t="shared" si="182"/>
        <v>0</v>
      </c>
      <c r="AO406" s="60">
        <f t="shared" si="164"/>
        <v>0</v>
      </c>
      <c r="AP406" s="60">
        <f t="shared" si="165"/>
        <v>0</v>
      </c>
      <c r="AQ406" s="60">
        <f t="shared" si="166"/>
        <v>0</v>
      </c>
      <c r="AR406" s="60">
        <f t="shared" si="167"/>
        <v>0</v>
      </c>
      <c r="AS406" s="60">
        <f t="shared" si="168"/>
        <v>0</v>
      </c>
      <c r="AT406" s="60">
        <f t="shared" si="169"/>
        <v>0</v>
      </c>
      <c r="AU406" s="62">
        <f t="shared" si="173"/>
        <v>0</v>
      </c>
      <c r="AV406" s="63">
        <f t="shared" si="174"/>
        <v>0</v>
      </c>
      <c r="AW406" s="63">
        <f t="shared" si="175"/>
        <v>0</v>
      </c>
      <c r="AX406" s="63">
        <f t="shared" si="176"/>
        <v>0</v>
      </c>
      <c r="AY406" s="63">
        <f t="shared" si="177"/>
        <v>0</v>
      </c>
      <c r="AZ406" s="63">
        <f t="shared" si="178"/>
        <v>0</v>
      </c>
      <c r="BA406" s="63">
        <f t="shared" si="179"/>
        <v>0</v>
      </c>
      <c r="BB406" s="64">
        <f t="shared" si="180"/>
        <v>0</v>
      </c>
      <c r="BC406" s="65">
        <f t="shared" si="170"/>
        <v>0</v>
      </c>
      <c r="BD406" s="66" t="e">
        <f>VLOOKUP(#REF!,'[2]NA JDA Product Hierarchy'!$N:$O,2,0)</f>
        <v>#REF!</v>
      </c>
      <c r="BE406" s="15" t="e">
        <f>VLOOKUP(BD406,[3]PARAMETROS!$AB:$AD,3,0)</f>
        <v>#REF!</v>
      </c>
    </row>
    <row r="407" spans="1:57" s="70" customFormat="1" ht="12.75" hidden="1" customHeight="1" x14ac:dyDescent="0.2">
      <c r="A407" s="47" t="str">
        <f t="shared" si="183"/>
        <v>J2RI03K6YW0PINK TRIP</v>
      </c>
      <c r="B407" s="111" t="s">
        <v>105</v>
      </c>
      <c r="C407" s="113">
        <v>44322</v>
      </c>
      <c r="D407" s="113"/>
      <c r="E407" s="68"/>
      <c r="F407" s="106" t="s">
        <v>90</v>
      </c>
      <c r="G407" s="51" t="s">
        <v>63</v>
      </c>
      <c r="H407" s="52" t="s">
        <v>303</v>
      </c>
      <c r="I407" s="53" t="s">
        <v>835</v>
      </c>
      <c r="J407" s="53" t="s">
        <v>183</v>
      </c>
      <c r="K407" s="53" t="s">
        <v>138</v>
      </c>
      <c r="L407" s="53" t="s">
        <v>139</v>
      </c>
      <c r="M407" s="52" t="s">
        <v>142</v>
      </c>
      <c r="N407" s="52" t="s">
        <v>91</v>
      </c>
      <c r="O407" s="54">
        <v>26</v>
      </c>
      <c r="P407" s="52" t="s">
        <v>2011</v>
      </c>
      <c r="Q407" s="55">
        <f>IFERROR(VLOOKUP(O407*$Q$10*$R$10,Sheet1!$A$3:$B$81,2,1),0)</f>
        <v>19000</v>
      </c>
      <c r="R407" s="56">
        <f>IFERROR(VLOOKUP(O407*$Q$11*$R$11,Sheet1!$E$3:$F$195,2),0)</f>
        <v>109</v>
      </c>
      <c r="S407" s="54">
        <f t="shared" si="184"/>
        <v>8.06</v>
      </c>
      <c r="T407" s="114">
        <f t="shared" si="156"/>
        <v>0.31</v>
      </c>
      <c r="U407" s="58"/>
      <c r="V407" s="58"/>
      <c r="W407" s="58"/>
      <c r="X407" s="58"/>
      <c r="Y407" s="58"/>
      <c r="Z407" s="58"/>
      <c r="AA407" s="58"/>
      <c r="AB407" s="58"/>
      <c r="AC407" s="58"/>
      <c r="AD407" s="39">
        <f t="shared" si="185"/>
        <v>0</v>
      </c>
      <c r="AE407" s="59">
        <f t="shared" si="157"/>
        <v>0</v>
      </c>
      <c r="AF407" s="60">
        <f t="shared" si="158"/>
        <v>0</v>
      </c>
      <c r="AG407" s="60">
        <f t="shared" si="159"/>
        <v>0</v>
      </c>
      <c r="AH407" s="60">
        <f t="shared" si="160"/>
        <v>0</v>
      </c>
      <c r="AI407" s="60">
        <f t="shared" si="161"/>
        <v>0</v>
      </c>
      <c r="AJ407" s="60">
        <f t="shared" si="162"/>
        <v>0</v>
      </c>
      <c r="AK407" s="60">
        <f t="shared" si="163"/>
        <v>0</v>
      </c>
      <c r="AL407" s="61">
        <f t="shared" si="181"/>
        <v>0</v>
      </c>
      <c r="AM407" s="43">
        <f t="shared" si="171"/>
        <v>0</v>
      </c>
      <c r="AN407" s="46">
        <f t="shared" si="182"/>
        <v>0</v>
      </c>
      <c r="AO407" s="60">
        <f t="shared" si="164"/>
        <v>0</v>
      </c>
      <c r="AP407" s="60">
        <f t="shared" si="165"/>
        <v>0</v>
      </c>
      <c r="AQ407" s="60">
        <f t="shared" si="166"/>
        <v>0</v>
      </c>
      <c r="AR407" s="60">
        <f t="shared" si="167"/>
        <v>0</v>
      </c>
      <c r="AS407" s="60">
        <f t="shared" si="168"/>
        <v>0</v>
      </c>
      <c r="AT407" s="60">
        <f t="shared" si="169"/>
        <v>0</v>
      </c>
      <c r="AU407" s="62">
        <f t="shared" si="173"/>
        <v>0</v>
      </c>
      <c r="AV407" s="63">
        <f t="shared" si="174"/>
        <v>0</v>
      </c>
      <c r="AW407" s="63">
        <f t="shared" si="175"/>
        <v>0</v>
      </c>
      <c r="AX407" s="63">
        <f t="shared" si="176"/>
        <v>0</v>
      </c>
      <c r="AY407" s="63">
        <f t="shared" si="177"/>
        <v>0</v>
      </c>
      <c r="AZ407" s="63">
        <f t="shared" si="178"/>
        <v>0</v>
      </c>
      <c r="BA407" s="63">
        <f t="shared" si="179"/>
        <v>0</v>
      </c>
      <c r="BB407" s="64">
        <f t="shared" si="180"/>
        <v>0</v>
      </c>
      <c r="BC407" s="65">
        <f t="shared" si="170"/>
        <v>0</v>
      </c>
      <c r="BD407" s="66" t="e">
        <f>VLOOKUP(#REF!,'[2]NA JDA Product Hierarchy'!$N:$O,2,0)</f>
        <v>#REF!</v>
      </c>
      <c r="BE407" s="15" t="e">
        <f>VLOOKUP(BD407,[3]PARAMETROS!$AB:$AD,3,0)</f>
        <v>#REF!</v>
      </c>
    </row>
    <row r="408" spans="1:57" s="15" customFormat="1" ht="12.75" hidden="1" customHeight="1" x14ac:dyDescent="0.2">
      <c r="A408" s="47" t="str">
        <f t="shared" si="183"/>
        <v>J2RI03K6YW0WALNUT SHELL</v>
      </c>
      <c r="B408" s="111" t="s">
        <v>105</v>
      </c>
      <c r="C408" s="113">
        <v>44322</v>
      </c>
      <c r="D408" s="113"/>
      <c r="E408" s="68"/>
      <c r="F408" s="106" t="s">
        <v>90</v>
      </c>
      <c r="G408" s="51" t="s">
        <v>63</v>
      </c>
      <c r="H408" s="52" t="s">
        <v>303</v>
      </c>
      <c r="I408" s="53" t="s">
        <v>835</v>
      </c>
      <c r="J408" s="53" t="s">
        <v>183</v>
      </c>
      <c r="K408" s="53" t="s">
        <v>838</v>
      </c>
      <c r="L408" s="53" t="s">
        <v>839</v>
      </c>
      <c r="M408" s="52" t="s">
        <v>142</v>
      </c>
      <c r="N408" s="52" t="s">
        <v>91</v>
      </c>
      <c r="O408" s="54">
        <v>26</v>
      </c>
      <c r="P408" s="52" t="s">
        <v>2011</v>
      </c>
      <c r="Q408" s="55">
        <f>IFERROR(VLOOKUP(O408*$Q$10*$R$10,Sheet1!$A$3:$B$81,2,1),0)</f>
        <v>19000</v>
      </c>
      <c r="R408" s="56">
        <f>IFERROR(VLOOKUP(O408*$Q$11*$R$11,Sheet1!$E$3:$F$195,2),0)</f>
        <v>109</v>
      </c>
      <c r="S408" s="54">
        <f t="shared" si="184"/>
        <v>8.06</v>
      </c>
      <c r="T408" s="114">
        <f t="shared" si="156"/>
        <v>0.31</v>
      </c>
      <c r="U408" s="58"/>
      <c r="V408" s="58"/>
      <c r="W408" s="58"/>
      <c r="X408" s="58"/>
      <c r="Y408" s="58"/>
      <c r="Z408" s="58"/>
      <c r="AA408" s="58"/>
      <c r="AB408" s="58"/>
      <c r="AC408" s="58"/>
      <c r="AD408" s="39">
        <f t="shared" si="185"/>
        <v>0</v>
      </c>
      <c r="AE408" s="59">
        <f t="shared" si="157"/>
        <v>0</v>
      </c>
      <c r="AF408" s="60">
        <f t="shared" si="158"/>
        <v>0</v>
      </c>
      <c r="AG408" s="60">
        <f t="shared" si="159"/>
        <v>0</v>
      </c>
      <c r="AH408" s="60">
        <f t="shared" si="160"/>
        <v>0</v>
      </c>
      <c r="AI408" s="60">
        <f t="shared" si="161"/>
        <v>0</v>
      </c>
      <c r="AJ408" s="60">
        <f t="shared" si="162"/>
        <v>0</v>
      </c>
      <c r="AK408" s="60">
        <f t="shared" si="163"/>
        <v>0</v>
      </c>
      <c r="AL408" s="61">
        <f t="shared" si="181"/>
        <v>0</v>
      </c>
      <c r="AM408" s="43">
        <f t="shared" si="171"/>
        <v>0</v>
      </c>
      <c r="AN408" s="46">
        <f t="shared" si="182"/>
        <v>0</v>
      </c>
      <c r="AO408" s="60">
        <f t="shared" si="164"/>
        <v>0</v>
      </c>
      <c r="AP408" s="60">
        <f t="shared" si="165"/>
        <v>0</v>
      </c>
      <c r="AQ408" s="60">
        <f t="shared" si="166"/>
        <v>0</v>
      </c>
      <c r="AR408" s="60">
        <f t="shared" si="167"/>
        <v>0</v>
      </c>
      <c r="AS408" s="60">
        <f t="shared" si="168"/>
        <v>0</v>
      </c>
      <c r="AT408" s="60">
        <f t="shared" si="169"/>
        <v>0</v>
      </c>
      <c r="AU408" s="62">
        <f t="shared" si="173"/>
        <v>0</v>
      </c>
      <c r="AV408" s="63">
        <f t="shared" si="174"/>
        <v>0</v>
      </c>
      <c r="AW408" s="63">
        <f t="shared" si="175"/>
        <v>0</v>
      </c>
      <c r="AX408" s="63">
        <f t="shared" si="176"/>
        <v>0</v>
      </c>
      <c r="AY408" s="63">
        <f t="shared" si="177"/>
        <v>0</v>
      </c>
      <c r="AZ408" s="63">
        <f t="shared" si="178"/>
        <v>0</v>
      </c>
      <c r="BA408" s="63">
        <f t="shared" si="179"/>
        <v>0</v>
      </c>
      <c r="BB408" s="64">
        <f t="shared" si="180"/>
        <v>0</v>
      </c>
      <c r="BC408" s="65">
        <f t="shared" si="170"/>
        <v>0</v>
      </c>
      <c r="BD408" s="66" t="e">
        <f>VLOOKUP(#REF!,'[2]NA JDA Product Hierarchy'!$N:$O,2,0)</f>
        <v>#REF!</v>
      </c>
      <c r="BE408" s="15" t="e">
        <f>VLOOKUP(BD408,[3]PARAMETROS!$AB:$AD,3,0)</f>
        <v>#REF!</v>
      </c>
    </row>
    <row r="409" spans="1:57" s="15" customFormat="1" ht="12.75" hidden="1" customHeight="1" x14ac:dyDescent="0.2">
      <c r="A409" s="47" t="str">
        <f t="shared" si="183"/>
        <v>J2RI06WEEX0Pure White</v>
      </c>
      <c r="B409" s="111" t="s">
        <v>105</v>
      </c>
      <c r="C409" s="113">
        <v>44322</v>
      </c>
      <c r="D409" s="113"/>
      <c r="E409" s="68"/>
      <c r="F409" s="106" t="s">
        <v>118</v>
      </c>
      <c r="G409" s="51" t="s">
        <v>63</v>
      </c>
      <c r="H409" s="52" t="s">
        <v>818</v>
      </c>
      <c r="I409" s="53" t="s">
        <v>840</v>
      </c>
      <c r="J409" s="53" t="s">
        <v>183</v>
      </c>
      <c r="K409" s="53" t="s">
        <v>133</v>
      </c>
      <c r="L409" s="53" t="s">
        <v>134</v>
      </c>
      <c r="M409" s="52" t="s">
        <v>841</v>
      </c>
      <c r="N409" s="52" t="s">
        <v>91</v>
      </c>
      <c r="O409" s="54">
        <v>39</v>
      </c>
      <c r="P409" s="52" t="s">
        <v>2011</v>
      </c>
      <c r="Q409" s="55">
        <f>IFERROR(VLOOKUP(O409*$Q$10*$R$10,Sheet1!$A$3:$B$81,2,1),0)</f>
        <v>29000</v>
      </c>
      <c r="R409" s="56">
        <f>IFERROR(VLOOKUP(O409*$Q$11*$R$11,Sheet1!$E$3:$F$195,2),0)</f>
        <v>159</v>
      </c>
      <c r="S409" s="54">
        <f t="shared" si="184"/>
        <v>12.09</v>
      </c>
      <c r="T409" s="114">
        <f t="shared" si="156"/>
        <v>0.31</v>
      </c>
      <c r="U409" s="58"/>
      <c r="V409" s="58"/>
      <c r="W409" s="58"/>
      <c r="X409" s="58"/>
      <c r="Y409" s="58"/>
      <c r="Z409" s="58"/>
      <c r="AA409" s="58"/>
      <c r="AB409" s="58"/>
      <c r="AC409" s="58"/>
      <c r="AD409" s="39">
        <f t="shared" si="185"/>
        <v>0</v>
      </c>
      <c r="AE409" s="59">
        <f t="shared" si="157"/>
        <v>0</v>
      </c>
      <c r="AF409" s="60">
        <f t="shared" si="158"/>
        <v>0</v>
      </c>
      <c r="AG409" s="60">
        <f t="shared" si="159"/>
        <v>0</v>
      </c>
      <c r="AH409" s="60">
        <f t="shared" si="160"/>
        <v>0</v>
      </c>
      <c r="AI409" s="60">
        <f t="shared" si="161"/>
        <v>0</v>
      </c>
      <c r="AJ409" s="60">
        <f t="shared" si="162"/>
        <v>0</v>
      </c>
      <c r="AK409" s="60">
        <f t="shared" si="163"/>
        <v>0</v>
      </c>
      <c r="AL409" s="61">
        <f t="shared" si="181"/>
        <v>0</v>
      </c>
      <c r="AM409" s="43">
        <f t="shared" si="171"/>
        <v>0</v>
      </c>
      <c r="AN409" s="46">
        <f t="shared" si="182"/>
        <v>0</v>
      </c>
      <c r="AO409" s="60">
        <f t="shared" si="164"/>
        <v>0</v>
      </c>
      <c r="AP409" s="60">
        <f t="shared" si="165"/>
        <v>0</v>
      </c>
      <c r="AQ409" s="60">
        <f t="shared" si="166"/>
        <v>0</v>
      </c>
      <c r="AR409" s="60">
        <f t="shared" si="167"/>
        <v>0</v>
      </c>
      <c r="AS409" s="60">
        <f t="shared" si="168"/>
        <v>0</v>
      </c>
      <c r="AT409" s="60">
        <f t="shared" si="169"/>
        <v>0</v>
      </c>
      <c r="AU409" s="62">
        <f t="shared" si="173"/>
        <v>0</v>
      </c>
      <c r="AV409" s="63">
        <f t="shared" si="174"/>
        <v>0</v>
      </c>
      <c r="AW409" s="63">
        <f t="shared" si="175"/>
        <v>0</v>
      </c>
      <c r="AX409" s="63">
        <f t="shared" si="176"/>
        <v>0</v>
      </c>
      <c r="AY409" s="63">
        <f t="shared" si="177"/>
        <v>0</v>
      </c>
      <c r="AZ409" s="63">
        <f t="shared" si="178"/>
        <v>0</v>
      </c>
      <c r="BA409" s="63">
        <f t="shared" si="179"/>
        <v>0</v>
      </c>
      <c r="BB409" s="64">
        <f t="shared" si="180"/>
        <v>0</v>
      </c>
      <c r="BC409" s="65">
        <f t="shared" si="170"/>
        <v>0</v>
      </c>
      <c r="BD409" s="66" t="e">
        <f>VLOOKUP(#REF!,'[2]NA JDA Product Hierarchy'!$N:$O,2,0)</f>
        <v>#REF!</v>
      </c>
      <c r="BE409" s="15" t="e">
        <f>VLOOKUP(BD409,[3]PARAMETROS!$AB:$AD,3,0)</f>
        <v>#REF!</v>
      </c>
    </row>
    <row r="410" spans="1:57" s="15" customFormat="1" ht="12.75" hidden="1" customHeight="1" x14ac:dyDescent="0.2">
      <c r="A410" s="47" t="str">
        <f t="shared" si="183"/>
        <v>J2RI07KAPO0Pure White</v>
      </c>
      <c r="B410" s="111" t="s">
        <v>105</v>
      </c>
      <c r="C410" s="113">
        <v>44322</v>
      </c>
      <c r="D410" s="113"/>
      <c r="E410" s="68"/>
      <c r="F410" s="106" t="s">
        <v>90</v>
      </c>
      <c r="G410" s="51" t="s">
        <v>63</v>
      </c>
      <c r="H410" s="52" t="s">
        <v>303</v>
      </c>
      <c r="I410" s="53" t="s">
        <v>842</v>
      </c>
      <c r="J410" s="53" t="s">
        <v>183</v>
      </c>
      <c r="K410" s="53" t="s">
        <v>133</v>
      </c>
      <c r="L410" s="53" t="s">
        <v>134</v>
      </c>
      <c r="M410" s="52" t="s">
        <v>843</v>
      </c>
      <c r="N410" s="52" t="s">
        <v>125</v>
      </c>
      <c r="O410" s="54">
        <v>32</v>
      </c>
      <c r="P410" s="52" t="s">
        <v>2011</v>
      </c>
      <c r="Q410" s="55">
        <f>IFERROR(VLOOKUP(O410*$Q$10*$R$10,Sheet1!$A$3:$B$81,2,1),0)</f>
        <v>29000</v>
      </c>
      <c r="R410" s="56">
        <f>IFERROR(VLOOKUP(O410*$Q$11*$R$11,Sheet1!$E$3:$F$195,2),0)</f>
        <v>129</v>
      </c>
      <c r="S410" s="54">
        <f t="shared" si="184"/>
        <v>9.92</v>
      </c>
      <c r="T410" s="114">
        <f t="shared" si="156"/>
        <v>0.31</v>
      </c>
      <c r="U410" s="58"/>
      <c r="V410" s="58"/>
      <c r="W410" s="58"/>
      <c r="X410" s="58"/>
      <c r="Y410" s="58"/>
      <c r="Z410" s="58"/>
      <c r="AA410" s="58"/>
      <c r="AB410" s="58"/>
      <c r="AC410" s="58"/>
      <c r="AD410" s="39">
        <f t="shared" si="185"/>
        <v>0</v>
      </c>
      <c r="AE410" s="59">
        <f t="shared" si="157"/>
        <v>0</v>
      </c>
      <c r="AF410" s="60">
        <f t="shared" si="158"/>
        <v>0</v>
      </c>
      <c r="AG410" s="60">
        <f t="shared" si="159"/>
        <v>0</v>
      </c>
      <c r="AH410" s="60">
        <f t="shared" si="160"/>
        <v>0</v>
      </c>
      <c r="AI410" s="60">
        <f t="shared" si="161"/>
        <v>0</v>
      </c>
      <c r="AJ410" s="60">
        <f t="shared" si="162"/>
        <v>0</v>
      </c>
      <c r="AK410" s="60">
        <f t="shared" si="163"/>
        <v>0</v>
      </c>
      <c r="AL410" s="61">
        <f t="shared" si="181"/>
        <v>0</v>
      </c>
      <c r="AM410" s="43">
        <f t="shared" si="171"/>
        <v>0</v>
      </c>
      <c r="AN410" s="46">
        <f t="shared" si="182"/>
        <v>0</v>
      </c>
      <c r="AO410" s="60">
        <f t="shared" si="164"/>
        <v>0</v>
      </c>
      <c r="AP410" s="60">
        <f t="shared" si="165"/>
        <v>0</v>
      </c>
      <c r="AQ410" s="60">
        <f t="shared" si="166"/>
        <v>0</v>
      </c>
      <c r="AR410" s="60">
        <f t="shared" si="167"/>
        <v>0</v>
      </c>
      <c r="AS410" s="60">
        <f t="shared" si="168"/>
        <v>0</v>
      </c>
      <c r="AT410" s="60">
        <f t="shared" si="169"/>
        <v>0</v>
      </c>
      <c r="AU410" s="62">
        <f t="shared" si="173"/>
        <v>0</v>
      </c>
      <c r="AV410" s="63">
        <f t="shared" si="174"/>
        <v>0</v>
      </c>
      <c r="AW410" s="63">
        <f t="shared" si="175"/>
        <v>0</v>
      </c>
      <c r="AX410" s="63">
        <f t="shared" si="176"/>
        <v>0</v>
      </c>
      <c r="AY410" s="63">
        <f t="shared" si="177"/>
        <v>0</v>
      </c>
      <c r="AZ410" s="63">
        <f t="shared" si="178"/>
        <v>0</v>
      </c>
      <c r="BA410" s="63">
        <f t="shared" si="179"/>
        <v>0</v>
      </c>
      <c r="BB410" s="64">
        <f t="shared" si="180"/>
        <v>0</v>
      </c>
      <c r="BC410" s="65">
        <f t="shared" si="170"/>
        <v>0</v>
      </c>
      <c r="BD410" s="66" t="e">
        <f>VLOOKUP(#REF!,'[2]NA JDA Product Hierarchy'!$N:$O,2,0)</f>
        <v>#REF!</v>
      </c>
      <c r="BE410" s="15" t="e">
        <f>VLOOKUP(BD410,[3]PARAMETROS!$AB:$AD,3,0)</f>
        <v>#REF!</v>
      </c>
    </row>
    <row r="411" spans="1:57" s="15" customFormat="1" ht="12.75" hidden="1" customHeight="1" x14ac:dyDescent="0.2">
      <c r="A411" s="47" t="str">
        <f t="shared" si="183"/>
        <v>J2RI08KAPO0Jet Black A996</v>
      </c>
      <c r="B411" s="111" t="s">
        <v>105</v>
      </c>
      <c r="C411" s="113">
        <v>44322</v>
      </c>
      <c r="D411" s="113"/>
      <c r="E411" s="50"/>
      <c r="F411" s="106" t="s">
        <v>90</v>
      </c>
      <c r="G411" s="51" t="s">
        <v>63</v>
      </c>
      <c r="H411" s="52" t="s">
        <v>303</v>
      </c>
      <c r="I411" s="53" t="s">
        <v>844</v>
      </c>
      <c r="J411" s="53" t="s">
        <v>183</v>
      </c>
      <c r="K411" s="53" t="s">
        <v>92</v>
      </c>
      <c r="L411" s="53" t="s">
        <v>93</v>
      </c>
      <c r="M411" s="52" t="s">
        <v>843</v>
      </c>
      <c r="N411" s="52" t="s">
        <v>125</v>
      </c>
      <c r="O411" s="54">
        <v>24</v>
      </c>
      <c r="P411" s="52" t="s">
        <v>2011</v>
      </c>
      <c r="Q411" s="55">
        <f>IFERROR(VLOOKUP(O411*$Q$10*$R$10,Sheet1!$A$3:$B$81,2,1),0)</f>
        <v>19000</v>
      </c>
      <c r="R411" s="56">
        <f>IFERROR(VLOOKUP(O411*$Q$11*$R$11,Sheet1!$E$3:$F$195,2),0)</f>
        <v>99</v>
      </c>
      <c r="S411" s="54">
        <f t="shared" si="184"/>
        <v>7.4399999999999995</v>
      </c>
      <c r="T411" s="114">
        <f t="shared" si="156"/>
        <v>0.31</v>
      </c>
      <c r="U411" s="58"/>
      <c r="V411" s="58"/>
      <c r="W411" s="58"/>
      <c r="X411" s="58"/>
      <c r="Y411" s="58"/>
      <c r="Z411" s="58"/>
      <c r="AA411" s="58"/>
      <c r="AB411" s="58"/>
      <c r="AC411" s="58"/>
      <c r="AD411" s="39">
        <f t="shared" si="185"/>
        <v>0</v>
      </c>
      <c r="AE411" s="59">
        <f t="shared" si="157"/>
        <v>0</v>
      </c>
      <c r="AF411" s="60">
        <f t="shared" si="158"/>
        <v>0</v>
      </c>
      <c r="AG411" s="60">
        <f t="shared" si="159"/>
        <v>0</v>
      </c>
      <c r="AH411" s="60">
        <f t="shared" si="160"/>
        <v>0</v>
      </c>
      <c r="AI411" s="60">
        <f t="shared" si="161"/>
        <v>0</v>
      </c>
      <c r="AJ411" s="60">
        <f t="shared" si="162"/>
        <v>0</v>
      </c>
      <c r="AK411" s="60">
        <f t="shared" si="163"/>
        <v>0</v>
      </c>
      <c r="AL411" s="61">
        <f t="shared" si="181"/>
        <v>0</v>
      </c>
      <c r="AM411" s="43">
        <f t="shared" si="171"/>
        <v>0</v>
      </c>
      <c r="AN411" s="46">
        <f t="shared" si="182"/>
        <v>0</v>
      </c>
      <c r="AO411" s="60">
        <f t="shared" si="164"/>
        <v>0</v>
      </c>
      <c r="AP411" s="60">
        <f t="shared" si="165"/>
        <v>0</v>
      </c>
      <c r="AQ411" s="60">
        <f t="shared" si="166"/>
        <v>0</v>
      </c>
      <c r="AR411" s="60">
        <f t="shared" si="167"/>
        <v>0</v>
      </c>
      <c r="AS411" s="60">
        <f t="shared" si="168"/>
        <v>0</v>
      </c>
      <c r="AT411" s="60">
        <f t="shared" si="169"/>
        <v>0</v>
      </c>
      <c r="AU411" s="62">
        <f t="shared" si="173"/>
        <v>0</v>
      </c>
      <c r="AV411" s="63">
        <f t="shared" si="174"/>
        <v>0</v>
      </c>
      <c r="AW411" s="63">
        <f t="shared" si="175"/>
        <v>0</v>
      </c>
      <c r="AX411" s="63">
        <f t="shared" si="176"/>
        <v>0</v>
      </c>
      <c r="AY411" s="63">
        <f t="shared" si="177"/>
        <v>0</v>
      </c>
      <c r="AZ411" s="63">
        <f t="shared" si="178"/>
        <v>0</v>
      </c>
      <c r="BA411" s="63">
        <f t="shared" si="179"/>
        <v>0</v>
      </c>
      <c r="BB411" s="64">
        <f t="shared" si="180"/>
        <v>0</v>
      </c>
      <c r="BC411" s="65">
        <f t="shared" si="170"/>
        <v>0</v>
      </c>
      <c r="BD411" s="66" t="e">
        <f>VLOOKUP(#REF!,'[2]NA JDA Product Hierarchy'!$N:$O,2,0)</f>
        <v>#REF!</v>
      </c>
      <c r="BE411" s="15" t="e">
        <f>VLOOKUP(BD411,[3]PARAMETROS!$AB:$AD,3,0)</f>
        <v>#REF!</v>
      </c>
    </row>
    <row r="412" spans="1:57" s="15" customFormat="1" ht="12.75" hidden="1" customHeight="1" x14ac:dyDescent="0.2">
      <c r="A412" s="47" t="str">
        <f t="shared" si="183"/>
        <v>J2RI08KAPO0GLOWY GREEN</v>
      </c>
      <c r="B412" s="111" t="s">
        <v>105</v>
      </c>
      <c r="C412" s="113">
        <v>44322</v>
      </c>
      <c r="D412" s="113"/>
      <c r="E412" s="50"/>
      <c r="F412" s="106" t="s">
        <v>90</v>
      </c>
      <c r="G412" s="51" t="s">
        <v>63</v>
      </c>
      <c r="H412" s="52" t="s">
        <v>303</v>
      </c>
      <c r="I412" s="53" t="s">
        <v>844</v>
      </c>
      <c r="J412" s="53" t="s">
        <v>183</v>
      </c>
      <c r="K412" s="53" t="s">
        <v>393</v>
      </c>
      <c r="L412" s="53" t="s">
        <v>394</v>
      </c>
      <c r="M412" s="52" t="s">
        <v>843</v>
      </c>
      <c r="N412" s="52" t="s">
        <v>125</v>
      </c>
      <c r="O412" s="54">
        <v>24</v>
      </c>
      <c r="P412" s="52" t="s">
        <v>2011</v>
      </c>
      <c r="Q412" s="55">
        <f>IFERROR(VLOOKUP(O412*$Q$10*$R$10,Sheet1!$A$3:$B$81,2,1),0)</f>
        <v>19000</v>
      </c>
      <c r="R412" s="56">
        <f>IFERROR(VLOOKUP(O412*$Q$11*$R$11,Sheet1!$E$3:$F$195,2),0)</f>
        <v>99</v>
      </c>
      <c r="S412" s="54">
        <f t="shared" si="184"/>
        <v>7.4399999999999995</v>
      </c>
      <c r="T412" s="114">
        <f t="shared" si="156"/>
        <v>0.31</v>
      </c>
      <c r="U412" s="58"/>
      <c r="V412" s="58"/>
      <c r="W412" s="58"/>
      <c r="X412" s="58"/>
      <c r="Y412" s="58"/>
      <c r="Z412" s="58"/>
      <c r="AA412" s="58"/>
      <c r="AB412" s="58"/>
      <c r="AC412" s="58"/>
      <c r="AD412" s="39">
        <f t="shared" si="185"/>
        <v>0</v>
      </c>
      <c r="AE412" s="59">
        <f t="shared" si="157"/>
        <v>0</v>
      </c>
      <c r="AF412" s="60">
        <f t="shared" si="158"/>
        <v>0</v>
      </c>
      <c r="AG412" s="60">
        <f t="shared" si="159"/>
        <v>0</v>
      </c>
      <c r="AH412" s="60">
        <f t="shared" si="160"/>
        <v>0</v>
      </c>
      <c r="AI412" s="60">
        <f t="shared" si="161"/>
        <v>0</v>
      </c>
      <c r="AJ412" s="60">
        <f t="shared" si="162"/>
        <v>0</v>
      </c>
      <c r="AK412" s="60">
        <f t="shared" si="163"/>
        <v>0</v>
      </c>
      <c r="AL412" s="61">
        <f t="shared" si="181"/>
        <v>0</v>
      </c>
      <c r="AM412" s="43">
        <f t="shared" si="171"/>
        <v>0</v>
      </c>
      <c r="AN412" s="46">
        <f t="shared" si="182"/>
        <v>0</v>
      </c>
      <c r="AO412" s="60">
        <f t="shared" si="164"/>
        <v>0</v>
      </c>
      <c r="AP412" s="60">
        <f t="shared" si="165"/>
        <v>0</v>
      </c>
      <c r="AQ412" s="60">
        <f t="shared" si="166"/>
        <v>0</v>
      </c>
      <c r="AR412" s="60">
        <f t="shared" si="167"/>
        <v>0</v>
      </c>
      <c r="AS412" s="60">
        <f t="shared" si="168"/>
        <v>0</v>
      </c>
      <c r="AT412" s="60">
        <f t="shared" si="169"/>
        <v>0</v>
      </c>
      <c r="AU412" s="62">
        <f t="shared" si="173"/>
        <v>0</v>
      </c>
      <c r="AV412" s="63">
        <f t="shared" si="174"/>
        <v>0</v>
      </c>
      <c r="AW412" s="63">
        <f t="shared" si="175"/>
        <v>0</v>
      </c>
      <c r="AX412" s="63">
        <f t="shared" si="176"/>
        <v>0</v>
      </c>
      <c r="AY412" s="63">
        <f t="shared" si="177"/>
        <v>0</v>
      </c>
      <c r="AZ412" s="63">
        <f t="shared" si="178"/>
        <v>0</v>
      </c>
      <c r="BA412" s="63">
        <f t="shared" si="179"/>
        <v>0</v>
      </c>
      <c r="BB412" s="64">
        <f t="shared" si="180"/>
        <v>0</v>
      </c>
      <c r="BC412" s="65">
        <f t="shared" si="170"/>
        <v>0</v>
      </c>
      <c r="BD412" s="66" t="e">
        <f>VLOOKUP(#REF!,'[2]NA JDA Product Hierarchy'!$N:$O,2,0)</f>
        <v>#REF!</v>
      </c>
      <c r="BE412" s="15" t="e">
        <f>VLOOKUP(BD412,[3]PARAMETROS!$AB:$AD,3,0)</f>
        <v>#REF!</v>
      </c>
    </row>
    <row r="413" spans="1:57" s="15" customFormat="1" ht="12.75" hidden="1" customHeight="1" x14ac:dyDescent="0.2">
      <c r="A413" s="47" t="str">
        <f t="shared" si="183"/>
        <v>J2RI08KAPO0Pure White</v>
      </c>
      <c r="B413" s="111" t="s">
        <v>105</v>
      </c>
      <c r="C413" s="113">
        <v>44322</v>
      </c>
      <c r="D413" s="113"/>
      <c r="E413" s="50"/>
      <c r="F413" s="106" t="s">
        <v>90</v>
      </c>
      <c r="G413" s="51" t="s">
        <v>63</v>
      </c>
      <c r="H413" s="52" t="s">
        <v>303</v>
      </c>
      <c r="I413" s="53" t="s">
        <v>844</v>
      </c>
      <c r="J413" s="53" t="s">
        <v>183</v>
      </c>
      <c r="K413" s="53" t="s">
        <v>133</v>
      </c>
      <c r="L413" s="53" t="s">
        <v>134</v>
      </c>
      <c r="M413" s="52" t="s">
        <v>843</v>
      </c>
      <c r="N413" s="52" t="s">
        <v>125</v>
      </c>
      <c r="O413" s="54">
        <v>24</v>
      </c>
      <c r="P413" s="52" t="s">
        <v>2011</v>
      </c>
      <c r="Q413" s="55">
        <f>IFERROR(VLOOKUP(O413*$Q$10*$R$10,Sheet1!$A$3:$B$81,2,1),0)</f>
        <v>19000</v>
      </c>
      <c r="R413" s="56">
        <f>IFERROR(VLOOKUP(O413*$Q$11*$R$11,Sheet1!$E$3:$F$195,2),0)</f>
        <v>99</v>
      </c>
      <c r="S413" s="54">
        <f t="shared" si="184"/>
        <v>7.4399999999999995</v>
      </c>
      <c r="T413" s="114">
        <f t="shared" si="156"/>
        <v>0.31</v>
      </c>
      <c r="U413" s="58"/>
      <c r="V413" s="58"/>
      <c r="W413" s="58"/>
      <c r="X413" s="58"/>
      <c r="Y413" s="58"/>
      <c r="Z413" s="58"/>
      <c r="AA413" s="58"/>
      <c r="AB413" s="58"/>
      <c r="AC413" s="58"/>
      <c r="AD413" s="39">
        <f t="shared" si="185"/>
        <v>0</v>
      </c>
      <c r="AE413" s="59">
        <f t="shared" si="157"/>
        <v>0</v>
      </c>
      <c r="AF413" s="60">
        <f t="shared" si="158"/>
        <v>0</v>
      </c>
      <c r="AG413" s="60">
        <f t="shared" si="159"/>
        <v>0</v>
      </c>
      <c r="AH413" s="60">
        <f t="shared" si="160"/>
        <v>0</v>
      </c>
      <c r="AI413" s="60">
        <f t="shared" si="161"/>
        <v>0</v>
      </c>
      <c r="AJ413" s="60">
        <f t="shared" si="162"/>
        <v>0</v>
      </c>
      <c r="AK413" s="60">
        <f t="shared" si="163"/>
        <v>0</v>
      </c>
      <c r="AL413" s="61">
        <f t="shared" si="181"/>
        <v>0</v>
      </c>
      <c r="AM413" s="43">
        <f t="shared" si="171"/>
        <v>0</v>
      </c>
      <c r="AN413" s="46">
        <f t="shared" si="182"/>
        <v>0</v>
      </c>
      <c r="AO413" s="60">
        <f t="shared" si="164"/>
        <v>0</v>
      </c>
      <c r="AP413" s="60">
        <f t="shared" si="165"/>
        <v>0</v>
      </c>
      <c r="AQ413" s="60">
        <f t="shared" si="166"/>
        <v>0</v>
      </c>
      <c r="AR413" s="60">
        <f t="shared" si="167"/>
        <v>0</v>
      </c>
      <c r="AS413" s="60">
        <f t="shared" si="168"/>
        <v>0</v>
      </c>
      <c r="AT413" s="60">
        <f t="shared" si="169"/>
        <v>0</v>
      </c>
      <c r="AU413" s="62">
        <f t="shared" si="173"/>
        <v>0</v>
      </c>
      <c r="AV413" s="63">
        <f t="shared" si="174"/>
        <v>0</v>
      </c>
      <c r="AW413" s="63">
        <f t="shared" si="175"/>
        <v>0</v>
      </c>
      <c r="AX413" s="63">
        <f t="shared" si="176"/>
        <v>0</v>
      </c>
      <c r="AY413" s="63">
        <f t="shared" si="177"/>
        <v>0</v>
      </c>
      <c r="AZ413" s="63">
        <f t="shared" si="178"/>
        <v>0</v>
      </c>
      <c r="BA413" s="63">
        <f t="shared" si="179"/>
        <v>0</v>
      </c>
      <c r="BB413" s="64">
        <f t="shared" si="180"/>
        <v>0</v>
      </c>
      <c r="BC413" s="65">
        <f t="shared" si="170"/>
        <v>0</v>
      </c>
      <c r="BD413" s="66" t="e">
        <f>VLOOKUP(#REF!,'[2]NA JDA Product Hierarchy'!$N:$O,2,0)</f>
        <v>#REF!</v>
      </c>
      <c r="BE413" s="15" t="e">
        <f>VLOOKUP(BD413,[3]PARAMETROS!$AB:$AD,3,0)</f>
        <v>#REF!</v>
      </c>
    </row>
    <row r="414" spans="1:57" s="15" customFormat="1" ht="12.75" hidden="1" customHeight="1" x14ac:dyDescent="0.2">
      <c r="A414" s="47" t="str">
        <f t="shared" si="183"/>
        <v>J2RI09K6YW1Electric BLUE A743</v>
      </c>
      <c r="B414" s="110" t="s">
        <v>106</v>
      </c>
      <c r="C414" s="113">
        <v>44322</v>
      </c>
      <c r="D414" s="113"/>
      <c r="E414" s="50"/>
      <c r="F414" s="106" t="s">
        <v>90</v>
      </c>
      <c r="G414" s="51" t="s">
        <v>63</v>
      </c>
      <c r="H414" s="52" t="s">
        <v>303</v>
      </c>
      <c r="I414" s="53" t="s">
        <v>845</v>
      </c>
      <c r="J414" s="53" t="s">
        <v>183</v>
      </c>
      <c r="K414" s="53" t="s">
        <v>222</v>
      </c>
      <c r="L414" s="53" t="s">
        <v>223</v>
      </c>
      <c r="M414" s="52" t="s">
        <v>135</v>
      </c>
      <c r="N414" s="52" t="s">
        <v>125</v>
      </c>
      <c r="O414" s="54">
        <v>29</v>
      </c>
      <c r="P414" s="52" t="s">
        <v>2011</v>
      </c>
      <c r="Q414" s="55">
        <f>IFERROR(VLOOKUP(O414*$Q$10*$R$10,Sheet1!$A$3:$B$81,2,1),0)</f>
        <v>19000</v>
      </c>
      <c r="R414" s="56">
        <f>IFERROR(VLOOKUP(O414*$Q$11*$R$11,Sheet1!$E$3:$F$195,2),0)</f>
        <v>119</v>
      </c>
      <c r="S414" s="54">
        <f t="shared" si="184"/>
        <v>8.99</v>
      </c>
      <c r="T414" s="114">
        <f t="shared" si="156"/>
        <v>0.31</v>
      </c>
      <c r="U414" s="58"/>
      <c r="V414" s="58"/>
      <c r="W414" s="58"/>
      <c r="X414" s="58"/>
      <c r="Y414" s="58"/>
      <c r="Z414" s="58"/>
      <c r="AA414" s="58"/>
      <c r="AB414" s="58"/>
      <c r="AC414" s="58"/>
      <c r="AD414" s="39">
        <f t="shared" si="185"/>
        <v>0</v>
      </c>
      <c r="AE414" s="59">
        <f t="shared" si="157"/>
        <v>0</v>
      </c>
      <c r="AF414" s="60">
        <f t="shared" si="158"/>
        <v>0</v>
      </c>
      <c r="AG414" s="60">
        <f t="shared" si="159"/>
        <v>0</v>
      </c>
      <c r="AH414" s="60">
        <f t="shared" si="160"/>
        <v>0</v>
      </c>
      <c r="AI414" s="60">
        <f t="shared" si="161"/>
        <v>0</v>
      </c>
      <c r="AJ414" s="60">
        <f t="shared" si="162"/>
        <v>0</v>
      </c>
      <c r="AK414" s="60">
        <f t="shared" si="163"/>
        <v>0</v>
      </c>
      <c r="AL414" s="61">
        <f t="shared" si="181"/>
        <v>0</v>
      </c>
      <c r="AM414" s="43">
        <f t="shared" si="171"/>
        <v>0</v>
      </c>
      <c r="AN414" s="46">
        <f t="shared" si="182"/>
        <v>0</v>
      </c>
      <c r="AO414" s="60">
        <f t="shared" si="164"/>
        <v>0</v>
      </c>
      <c r="AP414" s="60">
        <f t="shared" si="165"/>
        <v>0</v>
      </c>
      <c r="AQ414" s="60">
        <f t="shared" si="166"/>
        <v>0</v>
      </c>
      <c r="AR414" s="60">
        <f t="shared" si="167"/>
        <v>0</v>
      </c>
      <c r="AS414" s="60">
        <f t="shared" si="168"/>
        <v>0</v>
      </c>
      <c r="AT414" s="60">
        <f t="shared" si="169"/>
        <v>0</v>
      </c>
      <c r="AU414" s="62">
        <f t="shared" si="173"/>
        <v>0</v>
      </c>
      <c r="AV414" s="63">
        <f t="shared" si="174"/>
        <v>0</v>
      </c>
      <c r="AW414" s="63">
        <f t="shared" si="175"/>
        <v>0</v>
      </c>
      <c r="AX414" s="63">
        <f t="shared" si="176"/>
        <v>0</v>
      </c>
      <c r="AY414" s="63">
        <f t="shared" si="177"/>
        <v>0</v>
      </c>
      <c r="AZ414" s="63">
        <f t="shared" si="178"/>
        <v>0</v>
      </c>
      <c r="BA414" s="63">
        <f t="shared" si="179"/>
        <v>0</v>
      </c>
      <c r="BB414" s="64">
        <f t="shared" si="180"/>
        <v>0</v>
      </c>
      <c r="BC414" s="65">
        <f t="shared" si="170"/>
        <v>0</v>
      </c>
      <c r="BD414" s="66" t="e">
        <f>VLOOKUP(#REF!,'[2]NA JDA Product Hierarchy'!$N:$O,2,0)</f>
        <v>#REF!</v>
      </c>
      <c r="BE414" s="15" t="e">
        <f>VLOOKUP(BD414,[3]PARAMETROS!$AB:$AD,3,0)</f>
        <v>#REF!</v>
      </c>
    </row>
    <row r="415" spans="1:57" s="15" customFormat="1" ht="12.75" hidden="1" customHeight="1" x14ac:dyDescent="0.2">
      <c r="A415" s="47" t="str">
        <f t="shared" si="183"/>
        <v>J2RI10K6YW1LIGHT MATCHA</v>
      </c>
      <c r="B415" s="112" t="s">
        <v>107</v>
      </c>
      <c r="C415" s="113">
        <v>44322</v>
      </c>
      <c r="D415" s="113"/>
      <c r="E415" s="50"/>
      <c r="F415" s="106" t="s">
        <v>90</v>
      </c>
      <c r="G415" s="51" t="s">
        <v>63</v>
      </c>
      <c r="H415" s="52" t="s">
        <v>303</v>
      </c>
      <c r="I415" s="53" t="s">
        <v>846</v>
      </c>
      <c r="J415" s="53" t="s">
        <v>183</v>
      </c>
      <c r="K415" s="53" t="s">
        <v>211</v>
      </c>
      <c r="L415" s="53" t="s">
        <v>212</v>
      </c>
      <c r="M415" s="52" t="s">
        <v>135</v>
      </c>
      <c r="N415" s="52" t="s">
        <v>125</v>
      </c>
      <c r="O415" s="54">
        <v>26</v>
      </c>
      <c r="P415" s="52" t="s">
        <v>2011</v>
      </c>
      <c r="Q415" s="55">
        <f>IFERROR(VLOOKUP(O415*$Q$10*$R$10,Sheet1!$A$3:$B$81,2,1),0)</f>
        <v>19000</v>
      </c>
      <c r="R415" s="56">
        <f>IFERROR(VLOOKUP(O415*$Q$11*$R$11,Sheet1!$E$3:$F$195,2),0)</f>
        <v>109</v>
      </c>
      <c r="S415" s="54">
        <f t="shared" si="184"/>
        <v>8.06</v>
      </c>
      <c r="T415" s="114">
        <f t="shared" si="156"/>
        <v>0.31</v>
      </c>
      <c r="U415" s="58"/>
      <c r="V415" s="58"/>
      <c r="W415" s="58"/>
      <c r="X415" s="58"/>
      <c r="Y415" s="58"/>
      <c r="Z415" s="58"/>
      <c r="AA415" s="58"/>
      <c r="AB415" s="58"/>
      <c r="AC415" s="58"/>
      <c r="AD415" s="39">
        <f t="shared" si="185"/>
        <v>0</v>
      </c>
      <c r="AE415" s="59">
        <f t="shared" si="157"/>
        <v>0</v>
      </c>
      <c r="AF415" s="60">
        <f t="shared" si="158"/>
        <v>0</v>
      </c>
      <c r="AG415" s="60">
        <f t="shared" si="159"/>
        <v>0</v>
      </c>
      <c r="AH415" s="60">
        <f t="shared" si="160"/>
        <v>0</v>
      </c>
      <c r="AI415" s="60">
        <f t="shared" si="161"/>
        <v>0</v>
      </c>
      <c r="AJ415" s="60">
        <f t="shared" si="162"/>
        <v>0</v>
      </c>
      <c r="AK415" s="60">
        <f t="shared" si="163"/>
        <v>0</v>
      </c>
      <c r="AL415" s="61">
        <f t="shared" si="181"/>
        <v>0</v>
      </c>
      <c r="AM415" s="43">
        <f t="shared" si="171"/>
        <v>0</v>
      </c>
      <c r="AN415" s="46">
        <f t="shared" si="182"/>
        <v>0</v>
      </c>
      <c r="AO415" s="60">
        <f t="shared" si="164"/>
        <v>0</v>
      </c>
      <c r="AP415" s="60">
        <f t="shared" si="165"/>
        <v>0</v>
      </c>
      <c r="AQ415" s="60">
        <f t="shared" si="166"/>
        <v>0</v>
      </c>
      <c r="AR415" s="60">
        <f t="shared" si="167"/>
        <v>0</v>
      </c>
      <c r="AS415" s="60">
        <f t="shared" si="168"/>
        <v>0</v>
      </c>
      <c r="AT415" s="60">
        <f t="shared" si="169"/>
        <v>0</v>
      </c>
      <c r="AU415" s="62">
        <f t="shared" si="173"/>
        <v>0</v>
      </c>
      <c r="AV415" s="63">
        <f t="shared" si="174"/>
        <v>0</v>
      </c>
      <c r="AW415" s="63">
        <f t="shared" si="175"/>
        <v>0</v>
      </c>
      <c r="AX415" s="63">
        <f t="shared" si="176"/>
        <v>0</v>
      </c>
      <c r="AY415" s="63">
        <f t="shared" si="177"/>
        <v>0</v>
      </c>
      <c r="AZ415" s="63">
        <f t="shared" si="178"/>
        <v>0</v>
      </c>
      <c r="BA415" s="63">
        <f t="shared" si="179"/>
        <v>0</v>
      </c>
      <c r="BB415" s="64">
        <f t="shared" si="180"/>
        <v>0</v>
      </c>
      <c r="BC415" s="65">
        <f t="shared" si="170"/>
        <v>0</v>
      </c>
      <c r="BD415" s="66" t="e">
        <f>VLOOKUP(#REF!,'[2]NA JDA Product Hierarchy'!$N:$O,2,0)</f>
        <v>#REF!</v>
      </c>
      <c r="BE415" s="15" t="e">
        <f>VLOOKUP(BD415,[3]PARAMETROS!$AB:$AD,3,0)</f>
        <v>#REF!</v>
      </c>
    </row>
    <row r="416" spans="1:57" s="15" customFormat="1" ht="12.75" hidden="1" customHeight="1" x14ac:dyDescent="0.2">
      <c r="A416" s="47" t="str">
        <f t="shared" si="183"/>
        <v>J2RI10K6YW1BALLET PINK</v>
      </c>
      <c r="B416" s="112" t="s">
        <v>107</v>
      </c>
      <c r="C416" s="113">
        <v>44322</v>
      </c>
      <c r="D416" s="113"/>
      <c r="E416" s="50"/>
      <c r="F416" s="106" t="s">
        <v>90</v>
      </c>
      <c r="G416" s="51" t="s">
        <v>63</v>
      </c>
      <c r="H416" s="52" t="s">
        <v>303</v>
      </c>
      <c r="I416" s="53" t="s">
        <v>846</v>
      </c>
      <c r="J416" s="53" t="s">
        <v>183</v>
      </c>
      <c r="K416" s="53" t="s">
        <v>116</v>
      </c>
      <c r="L416" s="53" t="s">
        <v>117</v>
      </c>
      <c r="M416" s="52" t="s">
        <v>135</v>
      </c>
      <c r="N416" s="52" t="s">
        <v>125</v>
      </c>
      <c r="O416" s="54">
        <v>26</v>
      </c>
      <c r="P416" s="52" t="s">
        <v>2011</v>
      </c>
      <c r="Q416" s="55">
        <f>IFERROR(VLOOKUP(O416*$Q$10*$R$10,Sheet1!$A$3:$B$81,2,1),0)</f>
        <v>19000</v>
      </c>
      <c r="R416" s="56">
        <f>IFERROR(VLOOKUP(O416*$Q$11*$R$11,Sheet1!$E$3:$F$195,2),0)</f>
        <v>109</v>
      </c>
      <c r="S416" s="54">
        <f t="shared" si="184"/>
        <v>8.06</v>
      </c>
      <c r="T416" s="114">
        <f t="shared" si="156"/>
        <v>0.31</v>
      </c>
      <c r="U416" s="58"/>
      <c r="V416" s="58"/>
      <c r="W416" s="58"/>
      <c r="X416" s="58"/>
      <c r="Y416" s="58"/>
      <c r="Z416" s="58"/>
      <c r="AA416" s="58"/>
      <c r="AB416" s="58"/>
      <c r="AC416" s="58"/>
      <c r="AD416" s="39">
        <f t="shared" si="185"/>
        <v>0</v>
      </c>
      <c r="AE416" s="59">
        <f t="shared" si="157"/>
        <v>0</v>
      </c>
      <c r="AF416" s="60">
        <f t="shared" si="158"/>
        <v>0</v>
      </c>
      <c r="AG416" s="60">
        <f t="shared" si="159"/>
        <v>0</v>
      </c>
      <c r="AH416" s="60">
        <f t="shared" si="160"/>
        <v>0</v>
      </c>
      <c r="AI416" s="60">
        <f t="shared" si="161"/>
        <v>0</v>
      </c>
      <c r="AJ416" s="60">
        <f t="shared" si="162"/>
        <v>0</v>
      </c>
      <c r="AK416" s="60">
        <f t="shared" si="163"/>
        <v>0</v>
      </c>
      <c r="AL416" s="61">
        <f t="shared" si="181"/>
        <v>0</v>
      </c>
      <c r="AM416" s="43">
        <f t="shared" si="171"/>
        <v>0</v>
      </c>
      <c r="AN416" s="46">
        <f t="shared" si="182"/>
        <v>0</v>
      </c>
      <c r="AO416" s="60">
        <f t="shared" si="164"/>
        <v>0</v>
      </c>
      <c r="AP416" s="60">
        <f t="shared" si="165"/>
        <v>0</v>
      </c>
      <c r="AQ416" s="60">
        <f t="shared" si="166"/>
        <v>0</v>
      </c>
      <c r="AR416" s="60">
        <f t="shared" si="167"/>
        <v>0</v>
      </c>
      <c r="AS416" s="60">
        <f t="shared" si="168"/>
        <v>0</v>
      </c>
      <c r="AT416" s="60">
        <f t="shared" si="169"/>
        <v>0</v>
      </c>
      <c r="AU416" s="62">
        <f t="shared" si="173"/>
        <v>0</v>
      </c>
      <c r="AV416" s="63">
        <f t="shared" si="174"/>
        <v>0</v>
      </c>
      <c r="AW416" s="63">
        <f t="shared" si="175"/>
        <v>0</v>
      </c>
      <c r="AX416" s="63">
        <f t="shared" si="176"/>
        <v>0</v>
      </c>
      <c r="AY416" s="63">
        <f t="shared" si="177"/>
        <v>0</v>
      </c>
      <c r="AZ416" s="63">
        <f t="shared" si="178"/>
        <v>0</v>
      </c>
      <c r="BA416" s="63">
        <f t="shared" si="179"/>
        <v>0</v>
      </c>
      <c r="BB416" s="64">
        <f t="shared" si="180"/>
        <v>0</v>
      </c>
      <c r="BC416" s="65">
        <f t="shared" si="170"/>
        <v>0</v>
      </c>
      <c r="BD416" s="66" t="e">
        <f>VLOOKUP(#REF!,'[2]NA JDA Product Hierarchy'!$N:$O,2,0)</f>
        <v>#REF!</v>
      </c>
      <c r="BE416" s="15" t="e">
        <f>VLOOKUP(BD416,[3]PARAMETROS!$AB:$AD,3,0)</f>
        <v>#REF!</v>
      </c>
    </row>
    <row r="417" spans="1:57" s="15" customFormat="1" ht="12.75" hidden="1" customHeight="1" x14ac:dyDescent="0.2">
      <c r="A417" s="47" t="str">
        <f t="shared" si="183"/>
        <v>J2RI11K6YW1Electric BLUE A743</v>
      </c>
      <c r="B417" s="110" t="s">
        <v>106</v>
      </c>
      <c r="C417" s="113">
        <v>44322</v>
      </c>
      <c r="D417" s="113"/>
      <c r="E417" s="50"/>
      <c r="F417" s="106" t="s">
        <v>90</v>
      </c>
      <c r="G417" s="51" t="s">
        <v>63</v>
      </c>
      <c r="H417" s="52" t="s">
        <v>303</v>
      </c>
      <c r="I417" s="53" t="s">
        <v>847</v>
      </c>
      <c r="J417" s="53" t="s">
        <v>183</v>
      </c>
      <c r="K417" s="53" t="s">
        <v>222</v>
      </c>
      <c r="L417" s="53" t="s">
        <v>223</v>
      </c>
      <c r="M417" s="52" t="s">
        <v>135</v>
      </c>
      <c r="N417" s="52" t="s">
        <v>115</v>
      </c>
      <c r="O417" s="54">
        <v>20</v>
      </c>
      <c r="P417" s="52" t="s">
        <v>2011</v>
      </c>
      <c r="Q417" s="55">
        <f>IFERROR(VLOOKUP(O417*$Q$10*$R$10,Sheet1!$A$3:$B$81,2,1),0)</f>
        <v>19000</v>
      </c>
      <c r="R417" s="56">
        <f>IFERROR(VLOOKUP(O417*$Q$11*$R$11,Sheet1!$E$3:$F$195,2),0)</f>
        <v>79</v>
      </c>
      <c r="S417" s="54">
        <f t="shared" si="184"/>
        <v>6.2</v>
      </c>
      <c r="T417" s="114">
        <f t="shared" si="156"/>
        <v>0.31</v>
      </c>
      <c r="U417" s="58">
        <v>18</v>
      </c>
      <c r="V417" s="58">
        <v>9</v>
      </c>
      <c r="W417" s="58">
        <v>9</v>
      </c>
      <c r="X417" s="58">
        <v>9</v>
      </c>
      <c r="Y417" s="58">
        <v>9</v>
      </c>
      <c r="Z417" s="58">
        <v>9</v>
      </c>
      <c r="AA417" s="58"/>
      <c r="AB417" s="58"/>
      <c r="AC417" s="58"/>
      <c r="AD417" s="39">
        <f t="shared" si="185"/>
        <v>63</v>
      </c>
      <c r="AE417" s="59">
        <f t="shared" si="157"/>
        <v>390.6</v>
      </c>
      <c r="AF417" s="60">
        <f t="shared" si="158"/>
        <v>0</v>
      </c>
      <c r="AG417" s="60">
        <f t="shared" si="159"/>
        <v>0</v>
      </c>
      <c r="AH417" s="60">
        <f t="shared" si="160"/>
        <v>0</v>
      </c>
      <c r="AI417" s="60">
        <f t="shared" si="161"/>
        <v>0</v>
      </c>
      <c r="AJ417" s="60">
        <f t="shared" si="162"/>
        <v>0</v>
      </c>
      <c r="AK417" s="60">
        <f t="shared" si="163"/>
        <v>0</v>
      </c>
      <c r="AL417" s="61">
        <f t="shared" si="181"/>
        <v>0</v>
      </c>
      <c r="AM417" s="43">
        <f t="shared" si="171"/>
        <v>0</v>
      </c>
      <c r="AN417" s="46">
        <f t="shared" si="182"/>
        <v>0</v>
      </c>
      <c r="AO417" s="60">
        <f t="shared" si="164"/>
        <v>0</v>
      </c>
      <c r="AP417" s="60">
        <f t="shared" si="165"/>
        <v>0</v>
      </c>
      <c r="AQ417" s="60">
        <f t="shared" si="166"/>
        <v>0</v>
      </c>
      <c r="AR417" s="60">
        <f t="shared" si="167"/>
        <v>0</v>
      </c>
      <c r="AS417" s="60">
        <f t="shared" si="168"/>
        <v>0</v>
      </c>
      <c r="AT417" s="60">
        <f t="shared" si="169"/>
        <v>0</v>
      </c>
      <c r="AU417" s="62">
        <f t="shared" si="173"/>
        <v>0</v>
      </c>
      <c r="AV417" s="63">
        <f t="shared" si="174"/>
        <v>0</v>
      </c>
      <c r="AW417" s="63">
        <f t="shared" si="175"/>
        <v>0</v>
      </c>
      <c r="AX417" s="63">
        <f t="shared" si="176"/>
        <v>0</v>
      </c>
      <c r="AY417" s="63">
        <f t="shared" si="177"/>
        <v>0</v>
      </c>
      <c r="AZ417" s="63">
        <f t="shared" si="178"/>
        <v>0</v>
      </c>
      <c r="BA417" s="63">
        <f t="shared" si="179"/>
        <v>0</v>
      </c>
      <c r="BB417" s="64">
        <f t="shared" si="180"/>
        <v>0</v>
      </c>
      <c r="BC417" s="65">
        <f t="shared" si="170"/>
        <v>0</v>
      </c>
      <c r="BD417" s="66" t="e">
        <f>VLOOKUP(#REF!,'[2]NA JDA Product Hierarchy'!$N:$O,2,0)</f>
        <v>#REF!</v>
      </c>
      <c r="BE417" s="15" t="e">
        <f>VLOOKUP(BD417,[3]PARAMETROS!$AB:$AD,3,0)</f>
        <v>#REF!</v>
      </c>
    </row>
    <row r="418" spans="1:57" s="15" customFormat="1" ht="12.75" hidden="1" customHeight="1" x14ac:dyDescent="0.2">
      <c r="A418" s="47" t="str">
        <f t="shared" si="183"/>
        <v>J2RI11K6YW1NECESSARY RED</v>
      </c>
      <c r="B418" s="110" t="s">
        <v>106</v>
      </c>
      <c r="C418" s="113">
        <v>44322</v>
      </c>
      <c r="D418" s="113"/>
      <c r="E418" s="50"/>
      <c r="F418" s="106" t="s">
        <v>90</v>
      </c>
      <c r="G418" s="51" t="s">
        <v>63</v>
      </c>
      <c r="H418" s="52" t="s">
        <v>303</v>
      </c>
      <c r="I418" s="53" t="s">
        <v>847</v>
      </c>
      <c r="J418" s="53" t="s">
        <v>183</v>
      </c>
      <c r="K418" s="53" t="s">
        <v>158</v>
      </c>
      <c r="L418" s="53" t="s">
        <v>159</v>
      </c>
      <c r="M418" s="52" t="s">
        <v>135</v>
      </c>
      <c r="N418" s="52" t="s">
        <v>115</v>
      </c>
      <c r="O418" s="54">
        <v>20</v>
      </c>
      <c r="P418" s="52" t="s">
        <v>2011</v>
      </c>
      <c r="Q418" s="55">
        <f>IFERROR(VLOOKUP(O418*$Q$10*$R$10,Sheet1!$A$3:$B$81,2,1),0)</f>
        <v>19000</v>
      </c>
      <c r="R418" s="56">
        <f>IFERROR(VLOOKUP(O418*$Q$11*$R$11,Sheet1!$E$3:$F$195,2),0)</f>
        <v>79</v>
      </c>
      <c r="S418" s="54">
        <f t="shared" si="184"/>
        <v>6.2</v>
      </c>
      <c r="T418" s="114">
        <f t="shared" si="156"/>
        <v>0.31</v>
      </c>
      <c r="U418" s="58">
        <v>18</v>
      </c>
      <c r="V418" s="58">
        <v>9</v>
      </c>
      <c r="W418" s="58">
        <v>9</v>
      </c>
      <c r="X418" s="58">
        <v>9</v>
      </c>
      <c r="Y418" s="58">
        <v>9</v>
      </c>
      <c r="Z418" s="58">
        <v>9</v>
      </c>
      <c r="AA418" s="58"/>
      <c r="AB418" s="58"/>
      <c r="AC418" s="58"/>
      <c r="AD418" s="39">
        <f t="shared" si="185"/>
        <v>63</v>
      </c>
      <c r="AE418" s="59">
        <f t="shared" si="157"/>
        <v>390.6</v>
      </c>
      <c r="AF418" s="60">
        <f t="shared" si="158"/>
        <v>0</v>
      </c>
      <c r="AG418" s="60">
        <f t="shared" si="159"/>
        <v>0</v>
      </c>
      <c r="AH418" s="60">
        <f t="shared" si="160"/>
        <v>0</v>
      </c>
      <c r="AI418" s="60">
        <f t="shared" si="161"/>
        <v>0</v>
      </c>
      <c r="AJ418" s="60">
        <f t="shared" si="162"/>
        <v>0</v>
      </c>
      <c r="AK418" s="60">
        <f t="shared" si="163"/>
        <v>0</v>
      </c>
      <c r="AL418" s="61">
        <f t="shared" si="181"/>
        <v>0</v>
      </c>
      <c r="AM418" s="43">
        <f t="shared" si="171"/>
        <v>0</v>
      </c>
      <c r="AN418" s="46">
        <f t="shared" si="182"/>
        <v>0</v>
      </c>
      <c r="AO418" s="60">
        <f t="shared" si="164"/>
        <v>0</v>
      </c>
      <c r="AP418" s="60">
        <f t="shared" si="165"/>
        <v>0</v>
      </c>
      <c r="AQ418" s="60">
        <f t="shared" si="166"/>
        <v>0</v>
      </c>
      <c r="AR418" s="60">
        <f t="shared" si="167"/>
        <v>0</v>
      </c>
      <c r="AS418" s="60">
        <f t="shared" si="168"/>
        <v>0</v>
      </c>
      <c r="AT418" s="60">
        <f t="shared" si="169"/>
        <v>0</v>
      </c>
      <c r="AU418" s="62">
        <f t="shared" si="173"/>
        <v>0</v>
      </c>
      <c r="AV418" s="63">
        <f t="shared" si="174"/>
        <v>0</v>
      </c>
      <c r="AW418" s="63">
        <f t="shared" si="175"/>
        <v>0</v>
      </c>
      <c r="AX418" s="63">
        <f t="shared" si="176"/>
        <v>0</v>
      </c>
      <c r="AY418" s="63">
        <f t="shared" si="177"/>
        <v>0</v>
      </c>
      <c r="AZ418" s="63">
        <f t="shared" si="178"/>
        <v>0</v>
      </c>
      <c r="BA418" s="63">
        <f t="shared" si="179"/>
        <v>0</v>
      </c>
      <c r="BB418" s="64">
        <f t="shared" si="180"/>
        <v>0</v>
      </c>
      <c r="BC418" s="65">
        <f t="shared" si="170"/>
        <v>0</v>
      </c>
      <c r="BD418" s="66" t="e">
        <f>VLOOKUP(#REF!,'[2]NA JDA Product Hierarchy'!$N:$O,2,0)</f>
        <v>#REF!</v>
      </c>
      <c r="BE418" s="15" t="e">
        <f>VLOOKUP(BD418,[3]PARAMETROS!$AB:$AD,3,0)</f>
        <v>#REF!</v>
      </c>
    </row>
    <row r="419" spans="1:57" s="15" customFormat="1" ht="12.75" hidden="1" customHeight="1" x14ac:dyDescent="0.2">
      <c r="A419" s="47" t="str">
        <f t="shared" si="183"/>
        <v>J2RI11K6YW1Pure White</v>
      </c>
      <c r="B419" s="110" t="s">
        <v>106</v>
      </c>
      <c r="C419" s="113">
        <v>44322</v>
      </c>
      <c r="D419" s="113"/>
      <c r="E419" s="50"/>
      <c r="F419" s="106" t="s">
        <v>90</v>
      </c>
      <c r="G419" s="51" t="s">
        <v>63</v>
      </c>
      <c r="H419" s="52" t="s">
        <v>303</v>
      </c>
      <c r="I419" s="53" t="s">
        <v>847</v>
      </c>
      <c r="J419" s="53" t="s">
        <v>183</v>
      </c>
      <c r="K419" s="53" t="s">
        <v>133</v>
      </c>
      <c r="L419" s="53" t="s">
        <v>134</v>
      </c>
      <c r="M419" s="52" t="s">
        <v>135</v>
      </c>
      <c r="N419" s="52" t="s">
        <v>115</v>
      </c>
      <c r="O419" s="54">
        <v>20</v>
      </c>
      <c r="P419" s="52" t="s">
        <v>2011</v>
      </c>
      <c r="Q419" s="55">
        <f>IFERROR(VLOOKUP(O419*$Q$10*$R$10,Sheet1!$A$3:$B$81,2,1),0)</f>
        <v>19000</v>
      </c>
      <c r="R419" s="56">
        <f>IFERROR(VLOOKUP(O419*$Q$11*$R$11,Sheet1!$E$3:$F$195,2),0)</f>
        <v>79</v>
      </c>
      <c r="S419" s="54">
        <f t="shared" si="184"/>
        <v>6.2</v>
      </c>
      <c r="T419" s="114">
        <f t="shared" si="156"/>
        <v>0.31</v>
      </c>
      <c r="U419" s="58">
        <v>18</v>
      </c>
      <c r="V419" s="58">
        <v>9</v>
      </c>
      <c r="W419" s="58">
        <v>9</v>
      </c>
      <c r="X419" s="58">
        <v>9</v>
      </c>
      <c r="Y419" s="58">
        <v>9</v>
      </c>
      <c r="Z419" s="58">
        <v>9</v>
      </c>
      <c r="AA419" s="58"/>
      <c r="AB419" s="58"/>
      <c r="AC419" s="58"/>
      <c r="AD419" s="39">
        <f t="shared" si="185"/>
        <v>63</v>
      </c>
      <c r="AE419" s="59">
        <f t="shared" si="157"/>
        <v>390.6</v>
      </c>
      <c r="AF419" s="60">
        <f t="shared" si="158"/>
        <v>0</v>
      </c>
      <c r="AG419" s="60">
        <f t="shared" si="159"/>
        <v>0</v>
      </c>
      <c r="AH419" s="60">
        <f t="shared" si="160"/>
        <v>0</v>
      </c>
      <c r="AI419" s="60">
        <f t="shared" si="161"/>
        <v>0</v>
      </c>
      <c r="AJ419" s="60">
        <f t="shared" si="162"/>
        <v>0</v>
      </c>
      <c r="AK419" s="60">
        <f t="shared" si="163"/>
        <v>0</v>
      </c>
      <c r="AL419" s="61">
        <f t="shared" si="181"/>
        <v>0</v>
      </c>
      <c r="AM419" s="43">
        <f t="shared" si="171"/>
        <v>0</v>
      </c>
      <c r="AN419" s="46">
        <f t="shared" si="182"/>
        <v>0</v>
      </c>
      <c r="AO419" s="60">
        <f t="shared" si="164"/>
        <v>0</v>
      </c>
      <c r="AP419" s="60">
        <f t="shared" si="165"/>
        <v>0</v>
      </c>
      <c r="AQ419" s="60">
        <f t="shared" si="166"/>
        <v>0</v>
      </c>
      <c r="AR419" s="60">
        <f t="shared" si="167"/>
        <v>0</v>
      </c>
      <c r="AS419" s="60">
        <f t="shared" si="168"/>
        <v>0</v>
      </c>
      <c r="AT419" s="60">
        <f t="shared" si="169"/>
        <v>0</v>
      </c>
      <c r="AU419" s="62">
        <f t="shared" si="173"/>
        <v>0</v>
      </c>
      <c r="AV419" s="63">
        <f t="shared" si="174"/>
        <v>0</v>
      </c>
      <c r="AW419" s="63">
        <f t="shared" si="175"/>
        <v>0</v>
      </c>
      <c r="AX419" s="63">
        <f t="shared" si="176"/>
        <v>0</v>
      </c>
      <c r="AY419" s="63">
        <f t="shared" si="177"/>
        <v>0</v>
      </c>
      <c r="AZ419" s="63">
        <f t="shared" si="178"/>
        <v>0</v>
      </c>
      <c r="BA419" s="63">
        <f t="shared" si="179"/>
        <v>0</v>
      </c>
      <c r="BB419" s="64">
        <f t="shared" si="180"/>
        <v>0</v>
      </c>
      <c r="BC419" s="65">
        <f t="shared" si="170"/>
        <v>0</v>
      </c>
      <c r="BD419" s="66" t="e">
        <f>VLOOKUP(#REF!,'[2]NA JDA Product Hierarchy'!$N:$O,2,0)</f>
        <v>#REF!</v>
      </c>
      <c r="BE419" s="15" t="e">
        <f>VLOOKUP(BD419,[3]PARAMETROS!$AB:$AD,3,0)</f>
        <v>#REF!</v>
      </c>
    </row>
    <row r="420" spans="1:57" s="15" customFormat="1" ht="12.75" hidden="1" customHeight="1" x14ac:dyDescent="0.2">
      <c r="A420" s="47" t="str">
        <f t="shared" si="183"/>
        <v>J2RI12K6YW1Electric BLUE A743</v>
      </c>
      <c r="B420" s="110" t="s">
        <v>106</v>
      </c>
      <c r="C420" s="113">
        <v>44322</v>
      </c>
      <c r="D420" s="113"/>
      <c r="E420" s="50"/>
      <c r="F420" s="106" t="s">
        <v>90</v>
      </c>
      <c r="G420" s="51" t="s">
        <v>63</v>
      </c>
      <c r="H420" s="52" t="s">
        <v>303</v>
      </c>
      <c r="I420" s="53" t="s">
        <v>848</v>
      </c>
      <c r="J420" s="53" t="s">
        <v>183</v>
      </c>
      <c r="K420" s="53" t="s">
        <v>222</v>
      </c>
      <c r="L420" s="53" t="s">
        <v>223</v>
      </c>
      <c r="M420" s="52" t="s">
        <v>135</v>
      </c>
      <c r="N420" s="52" t="s">
        <v>115</v>
      </c>
      <c r="O420" s="54">
        <v>20</v>
      </c>
      <c r="P420" s="52" t="s">
        <v>2011</v>
      </c>
      <c r="Q420" s="55">
        <f>IFERROR(VLOOKUP(O420*$Q$10*$R$10,Sheet1!$A$3:$B$81,2,1),0)</f>
        <v>19000</v>
      </c>
      <c r="R420" s="56">
        <f>IFERROR(VLOOKUP(O420*$Q$11*$R$11,Sheet1!$E$3:$F$195,2),0)</f>
        <v>79</v>
      </c>
      <c r="S420" s="54">
        <f t="shared" si="184"/>
        <v>6.2</v>
      </c>
      <c r="T420" s="114">
        <f t="shared" si="156"/>
        <v>0.31</v>
      </c>
      <c r="U420" s="58"/>
      <c r="V420" s="58"/>
      <c r="W420" s="58"/>
      <c r="X420" s="58"/>
      <c r="Y420" s="58"/>
      <c r="Z420" s="58"/>
      <c r="AA420" s="58"/>
      <c r="AB420" s="58"/>
      <c r="AC420" s="58"/>
      <c r="AD420" s="39">
        <f t="shared" si="185"/>
        <v>0</v>
      </c>
      <c r="AE420" s="59">
        <f t="shared" si="157"/>
        <v>0</v>
      </c>
      <c r="AF420" s="60">
        <f t="shared" si="158"/>
        <v>0</v>
      </c>
      <c r="AG420" s="60">
        <f t="shared" si="159"/>
        <v>0</v>
      </c>
      <c r="AH420" s="60">
        <f t="shared" si="160"/>
        <v>0</v>
      </c>
      <c r="AI420" s="60">
        <f t="shared" si="161"/>
        <v>0</v>
      </c>
      <c r="AJ420" s="60">
        <f t="shared" si="162"/>
        <v>0</v>
      </c>
      <c r="AK420" s="60">
        <f t="shared" si="163"/>
        <v>0</v>
      </c>
      <c r="AL420" s="61">
        <f t="shared" si="181"/>
        <v>0</v>
      </c>
      <c r="AM420" s="43">
        <f t="shared" si="171"/>
        <v>0</v>
      </c>
      <c r="AN420" s="46">
        <f t="shared" si="182"/>
        <v>0</v>
      </c>
      <c r="AO420" s="60">
        <f t="shared" si="164"/>
        <v>0</v>
      </c>
      <c r="AP420" s="60">
        <f t="shared" si="165"/>
        <v>0</v>
      </c>
      <c r="AQ420" s="60">
        <f t="shared" si="166"/>
        <v>0</v>
      </c>
      <c r="AR420" s="60">
        <f t="shared" si="167"/>
        <v>0</v>
      </c>
      <c r="AS420" s="60">
        <f t="shared" si="168"/>
        <v>0</v>
      </c>
      <c r="AT420" s="60">
        <f t="shared" si="169"/>
        <v>0</v>
      </c>
      <c r="AU420" s="62">
        <f t="shared" si="173"/>
        <v>0</v>
      </c>
      <c r="AV420" s="63">
        <f t="shared" si="174"/>
        <v>0</v>
      </c>
      <c r="AW420" s="63">
        <f t="shared" si="175"/>
        <v>0</v>
      </c>
      <c r="AX420" s="63">
        <f t="shared" si="176"/>
        <v>0</v>
      </c>
      <c r="AY420" s="63">
        <f t="shared" si="177"/>
        <v>0</v>
      </c>
      <c r="AZ420" s="63">
        <f t="shared" si="178"/>
        <v>0</v>
      </c>
      <c r="BA420" s="63">
        <f t="shared" si="179"/>
        <v>0</v>
      </c>
      <c r="BB420" s="64">
        <f t="shared" si="180"/>
        <v>0</v>
      </c>
      <c r="BC420" s="65">
        <f t="shared" si="170"/>
        <v>0</v>
      </c>
      <c r="BD420" s="66" t="e">
        <f>VLOOKUP(#REF!,'[2]NA JDA Product Hierarchy'!$N:$O,2,0)</f>
        <v>#REF!</v>
      </c>
      <c r="BE420" s="15" t="e">
        <f>VLOOKUP(BD420,[3]PARAMETROS!$AB:$AD,3,0)</f>
        <v>#REF!</v>
      </c>
    </row>
    <row r="421" spans="1:57" s="15" customFormat="1" ht="12.75" hidden="1" customHeight="1" x14ac:dyDescent="0.2">
      <c r="A421" s="47" t="str">
        <f t="shared" si="183"/>
        <v>J2RI12K6YW1Jet Black A996</v>
      </c>
      <c r="B421" s="110" t="s">
        <v>106</v>
      </c>
      <c r="C421" s="113">
        <v>44322</v>
      </c>
      <c r="D421" s="113"/>
      <c r="E421" s="50"/>
      <c r="F421" s="106" t="s">
        <v>90</v>
      </c>
      <c r="G421" s="51" t="s">
        <v>63</v>
      </c>
      <c r="H421" s="52" t="s">
        <v>303</v>
      </c>
      <c r="I421" s="53" t="s">
        <v>848</v>
      </c>
      <c r="J421" s="53" t="s">
        <v>183</v>
      </c>
      <c r="K421" s="53" t="s">
        <v>92</v>
      </c>
      <c r="L421" s="53" t="s">
        <v>93</v>
      </c>
      <c r="M421" s="52" t="s">
        <v>135</v>
      </c>
      <c r="N421" s="52" t="s">
        <v>115</v>
      </c>
      <c r="O421" s="54">
        <v>20</v>
      </c>
      <c r="P421" s="52" t="s">
        <v>2011</v>
      </c>
      <c r="Q421" s="55">
        <f>IFERROR(VLOOKUP(O421*$Q$10*$R$10,Sheet1!$A$3:$B$81,2,1),0)</f>
        <v>19000</v>
      </c>
      <c r="R421" s="56">
        <f>IFERROR(VLOOKUP(O421*$Q$11*$R$11,Sheet1!$E$3:$F$195,2),0)</f>
        <v>79</v>
      </c>
      <c r="S421" s="54">
        <f t="shared" si="184"/>
        <v>6.2</v>
      </c>
      <c r="T421" s="114">
        <f t="shared" si="156"/>
        <v>0.31</v>
      </c>
      <c r="U421" s="58"/>
      <c r="V421" s="58"/>
      <c r="W421" s="58"/>
      <c r="X421" s="58"/>
      <c r="Y421" s="58"/>
      <c r="Z421" s="58"/>
      <c r="AA421" s="58"/>
      <c r="AB421" s="58"/>
      <c r="AC421" s="58"/>
      <c r="AD421" s="39">
        <f t="shared" si="185"/>
        <v>0</v>
      </c>
      <c r="AE421" s="59">
        <f t="shared" si="157"/>
        <v>0</v>
      </c>
      <c r="AF421" s="60">
        <f t="shared" si="158"/>
        <v>0</v>
      </c>
      <c r="AG421" s="60">
        <f t="shared" si="159"/>
        <v>0</v>
      </c>
      <c r="AH421" s="60">
        <f t="shared" si="160"/>
        <v>0</v>
      </c>
      <c r="AI421" s="60">
        <f t="shared" si="161"/>
        <v>0</v>
      </c>
      <c r="AJ421" s="60">
        <f t="shared" si="162"/>
        <v>0</v>
      </c>
      <c r="AK421" s="60">
        <f t="shared" si="163"/>
        <v>0</v>
      </c>
      <c r="AL421" s="61">
        <f t="shared" si="181"/>
        <v>0</v>
      </c>
      <c r="AM421" s="43">
        <f t="shared" si="171"/>
        <v>0</v>
      </c>
      <c r="AN421" s="46">
        <f t="shared" si="182"/>
        <v>0</v>
      </c>
      <c r="AO421" s="60">
        <f t="shared" si="164"/>
        <v>0</v>
      </c>
      <c r="AP421" s="60">
        <f t="shared" si="165"/>
        <v>0</v>
      </c>
      <c r="AQ421" s="60">
        <f t="shared" si="166"/>
        <v>0</v>
      </c>
      <c r="AR421" s="60">
        <f t="shared" si="167"/>
        <v>0</v>
      </c>
      <c r="AS421" s="60">
        <f t="shared" si="168"/>
        <v>0</v>
      </c>
      <c r="AT421" s="60">
        <f t="shared" si="169"/>
        <v>0</v>
      </c>
      <c r="AU421" s="62">
        <f t="shared" si="173"/>
        <v>0</v>
      </c>
      <c r="AV421" s="63">
        <f t="shared" si="174"/>
        <v>0</v>
      </c>
      <c r="AW421" s="63">
        <f t="shared" si="175"/>
        <v>0</v>
      </c>
      <c r="AX421" s="63">
        <f t="shared" si="176"/>
        <v>0</v>
      </c>
      <c r="AY421" s="63">
        <f t="shared" si="177"/>
        <v>0</v>
      </c>
      <c r="AZ421" s="63">
        <f t="shared" si="178"/>
        <v>0</v>
      </c>
      <c r="BA421" s="63">
        <f t="shared" si="179"/>
        <v>0</v>
      </c>
      <c r="BB421" s="64">
        <f t="shared" si="180"/>
        <v>0</v>
      </c>
      <c r="BC421" s="65">
        <f t="shared" si="170"/>
        <v>0</v>
      </c>
      <c r="BD421" s="66" t="e">
        <f>VLOOKUP(#REF!,'[2]NA JDA Product Hierarchy'!$N:$O,2,0)</f>
        <v>#REF!</v>
      </c>
      <c r="BE421" s="15" t="e">
        <f>VLOOKUP(BD421,[3]PARAMETROS!$AB:$AD,3,0)</f>
        <v>#REF!</v>
      </c>
    </row>
    <row r="422" spans="1:57" s="15" customFormat="1" ht="12.75" hidden="1" customHeight="1" x14ac:dyDescent="0.2">
      <c r="A422" s="47" t="str">
        <f t="shared" si="183"/>
        <v>J2RI12K6YW1NECESSARY RED</v>
      </c>
      <c r="B422" s="110" t="s">
        <v>106</v>
      </c>
      <c r="C422" s="113">
        <v>44322</v>
      </c>
      <c r="D422" s="113"/>
      <c r="E422" s="50"/>
      <c r="F422" s="106" t="s">
        <v>90</v>
      </c>
      <c r="G422" s="51" t="s">
        <v>63</v>
      </c>
      <c r="H422" s="52" t="s">
        <v>303</v>
      </c>
      <c r="I422" s="53" t="s">
        <v>848</v>
      </c>
      <c r="J422" s="53" t="s">
        <v>183</v>
      </c>
      <c r="K422" s="53" t="s">
        <v>158</v>
      </c>
      <c r="L422" s="53" t="s">
        <v>159</v>
      </c>
      <c r="M422" s="52" t="s">
        <v>135</v>
      </c>
      <c r="N422" s="52" t="s">
        <v>115</v>
      </c>
      <c r="O422" s="54">
        <v>20</v>
      </c>
      <c r="P422" s="52" t="s">
        <v>2011</v>
      </c>
      <c r="Q422" s="55">
        <f>IFERROR(VLOOKUP(O422*$Q$10*$R$10,Sheet1!$A$3:$B$81,2,1),0)</f>
        <v>19000</v>
      </c>
      <c r="R422" s="56">
        <f>IFERROR(VLOOKUP(O422*$Q$11*$R$11,Sheet1!$E$3:$F$195,2),0)</f>
        <v>79</v>
      </c>
      <c r="S422" s="54">
        <f t="shared" si="184"/>
        <v>6.2</v>
      </c>
      <c r="T422" s="114">
        <f t="shared" si="156"/>
        <v>0.31</v>
      </c>
      <c r="U422" s="58"/>
      <c r="V422" s="58"/>
      <c r="W422" s="58"/>
      <c r="X422" s="58"/>
      <c r="Y422" s="58"/>
      <c r="Z422" s="58"/>
      <c r="AA422" s="58"/>
      <c r="AB422" s="58"/>
      <c r="AC422" s="58"/>
      <c r="AD422" s="39">
        <f t="shared" si="185"/>
        <v>0</v>
      </c>
      <c r="AE422" s="59">
        <f t="shared" si="157"/>
        <v>0</v>
      </c>
      <c r="AF422" s="60">
        <f t="shared" si="158"/>
        <v>0</v>
      </c>
      <c r="AG422" s="60">
        <f t="shared" si="159"/>
        <v>0</v>
      </c>
      <c r="AH422" s="60">
        <f t="shared" si="160"/>
        <v>0</v>
      </c>
      <c r="AI422" s="60">
        <f t="shared" si="161"/>
        <v>0</v>
      </c>
      <c r="AJ422" s="60">
        <f t="shared" si="162"/>
        <v>0</v>
      </c>
      <c r="AK422" s="60">
        <f t="shared" si="163"/>
        <v>0</v>
      </c>
      <c r="AL422" s="61">
        <f t="shared" si="181"/>
        <v>0</v>
      </c>
      <c r="AM422" s="43">
        <f t="shared" si="171"/>
        <v>0</v>
      </c>
      <c r="AN422" s="46">
        <f t="shared" si="182"/>
        <v>0</v>
      </c>
      <c r="AO422" s="60">
        <f t="shared" si="164"/>
        <v>0</v>
      </c>
      <c r="AP422" s="60">
        <f t="shared" si="165"/>
        <v>0</v>
      </c>
      <c r="AQ422" s="60">
        <f t="shared" si="166"/>
        <v>0</v>
      </c>
      <c r="AR422" s="60">
        <f t="shared" si="167"/>
        <v>0</v>
      </c>
      <c r="AS422" s="60">
        <f t="shared" si="168"/>
        <v>0</v>
      </c>
      <c r="AT422" s="60">
        <f t="shared" si="169"/>
        <v>0</v>
      </c>
      <c r="AU422" s="62">
        <f t="shared" si="173"/>
        <v>0</v>
      </c>
      <c r="AV422" s="63">
        <f t="shared" si="174"/>
        <v>0</v>
      </c>
      <c r="AW422" s="63">
        <f t="shared" si="175"/>
        <v>0</v>
      </c>
      <c r="AX422" s="63">
        <f t="shared" si="176"/>
        <v>0</v>
      </c>
      <c r="AY422" s="63">
        <f t="shared" si="177"/>
        <v>0</v>
      </c>
      <c r="AZ422" s="63">
        <f t="shared" si="178"/>
        <v>0</v>
      </c>
      <c r="BA422" s="63">
        <f t="shared" si="179"/>
        <v>0</v>
      </c>
      <c r="BB422" s="64">
        <f t="shared" si="180"/>
        <v>0</v>
      </c>
      <c r="BC422" s="65">
        <f t="shared" si="170"/>
        <v>0</v>
      </c>
      <c r="BD422" s="66" t="e">
        <f>VLOOKUP(#REF!,'[2]NA JDA Product Hierarchy'!$N:$O,2,0)</f>
        <v>#REF!</v>
      </c>
      <c r="BE422" s="15" t="e">
        <f>VLOOKUP(BD422,[3]PARAMETROS!$AB:$AD,3,0)</f>
        <v>#REF!</v>
      </c>
    </row>
    <row r="423" spans="1:57" s="15" customFormat="1" ht="12.75" hidden="1" customHeight="1" x14ac:dyDescent="0.2">
      <c r="A423" s="47" t="str">
        <f t="shared" si="183"/>
        <v>J2RI12K6YW1Pure White</v>
      </c>
      <c r="B423" s="110" t="s">
        <v>106</v>
      </c>
      <c r="C423" s="113">
        <v>44322</v>
      </c>
      <c r="D423" s="113"/>
      <c r="E423" s="50"/>
      <c r="F423" s="106" t="s">
        <v>90</v>
      </c>
      <c r="G423" s="51" t="s">
        <v>63</v>
      </c>
      <c r="H423" s="52" t="s">
        <v>303</v>
      </c>
      <c r="I423" s="53" t="s">
        <v>848</v>
      </c>
      <c r="J423" s="53" t="s">
        <v>183</v>
      </c>
      <c r="K423" s="53" t="s">
        <v>133</v>
      </c>
      <c r="L423" s="53" t="s">
        <v>134</v>
      </c>
      <c r="M423" s="52" t="s">
        <v>135</v>
      </c>
      <c r="N423" s="52" t="s">
        <v>115</v>
      </c>
      <c r="O423" s="54">
        <v>20</v>
      </c>
      <c r="P423" s="52" t="s">
        <v>2011</v>
      </c>
      <c r="Q423" s="55">
        <f>IFERROR(VLOOKUP(O423*$Q$10*$R$10,Sheet1!$A$3:$B$81,2,1),0)</f>
        <v>19000</v>
      </c>
      <c r="R423" s="56">
        <f>IFERROR(VLOOKUP(O423*$Q$11*$R$11,Sheet1!$E$3:$F$195,2),0)</f>
        <v>79</v>
      </c>
      <c r="S423" s="54">
        <f t="shared" si="184"/>
        <v>6.2</v>
      </c>
      <c r="T423" s="114">
        <f t="shared" si="156"/>
        <v>0.31</v>
      </c>
      <c r="U423" s="58"/>
      <c r="V423" s="58"/>
      <c r="W423" s="58"/>
      <c r="X423" s="58"/>
      <c r="Y423" s="58"/>
      <c r="Z423" s="58"/>
      <c r="AA423" s="58"/>
      <c r="AB423" s="58"/>
      <c r="AC423" s="58"/>
      <c r="AD423" s="39">
        <f t="shared" si="185"/>
        <v>0</v>
      </c>
      <c r="AE423" s="59">
        <f t="shared" si="157"/>
        <v>0</v>
      </c>
      <c r="AF423" s="60">
        <f t="shared" si="158"/>
        <v>0</v>
      </c>
      <c r="AG423" s="60">
        <f t="shared" si="159"/>
        <v>0</v>
      </c>
      <c r="AH423" s="60">
        <f t="shared" si="160"/>
        <v>0</v>
      </c>
      <c r="AI423" s="60">
        <f t="shared" si="161"/>
        <v>0</v>
      </c>
      <c r="AJ423" s="60">
        <f t="shared" si="162"/>
        <v>0</v>
      </c>
      <c r="AK423" s="60">
        <f t="shared" si="163"/>
        <v>0</v>
      </c>
      <c r="AL423" s="61">
        <f t="shared" si="181"/>
        <v>0</v>
      </c>
      <c r="AM423" s="43">
        <f t="shared" si="171"/>
        <v>0</v>
      </c>
      <c r="AN423" s="46">
        <f t="shared" si="182"/>
        <v>0</v>
      </c>
      <c r="AO423" s="60">
        <f t="shared" si="164"/>
        <v>0</v>
      </c>
      <c r="AP423" s="60">
        <f t="shared" si="165"/>
        <v>0</v>
      </c>
      <c r="AQ423" s="60">
        <f t="shared" si="166"/>
        <v>0</v>
      </c>
      <c r="AR423" s="60">
        <f t="shared" si="167"/>
        <v>0</v>
      </c>
      <c r="AS423" s="60">
        <f t="shared" si="168"/>
        <v>0</v>
      </c>
      <c r="AT423" s="60">
        <f t="shared" si="169"/>
        <v>0</v>
      </c>
      <c r="AU423" s="62">
        <f t="shared" si="173"/>
        <v>0</v>
      </c>
      <c r="AV423" s="63">
        <f t="shared" si="174"/>
        <v>0</v>
      </c>
      <c r="AW423" s="63">
        <f t="shared" si="175"/>
        <v>0</v>
      </c>
      <c r="AX423" s="63">
        <f t="shared" si="176"/>
        <v>0</v>
      </c>
      <c r="AY423" s="63">
        <f t="shared" si="177"/>
        <v>0</v>
      </c>
      <c r="AZ423" s="63">
        <f t="shared" si="178"/>
        <v>0</v>
      </c>
      <c r="BA423" s="63">
        <f t="shared" si="179"/>
        <v>0</v>
      </c>
      <c r="BB423" s="64">
        <f t="shared" si="180"/>
        <v>0</v>
      </c>
      <c r="BC423" s="65">
        <f t="shared" si="170"/>
        <v>0</v>
      </c>
      <c r="BD423" s="66" t="e">
        <f>VLOOKUP(#REF!,'[2]NA JDA Product Hierarchy'!$N:$O,2,0)</f>
        <v>#REF!</v>
      </c>
      <c r="BE423" s="15" t="e">
        <f>VLOOKUP(BD423,[3]PARAMETROS!$AB:$AD,3,0)</f>
        <v>#REF!</v>
      </c>
    </row>
    <row r="424" spans="1:57" s="15" customFormat="1" ht="12.75" hidden="1" customHeight="1" x14ac:dyDescent="0.2">
      <c r="A424" s="47" t="str">
        <f t="shared" si="183"/>
        <v>J2RI13K6YW1Electric BLUE A743</v>
      </c>
      <c r="B424" s="110" t="s">
        <v>106</v>
      </c>
      <c r="C424" s="113">
        <v>44322</v>
      </c>
      <c r="D424" s="113"/>
      <c r="E424" s="50"/>
      <c r="F424" s="106" t="s">
        <v>90</v>
      </c>
      <c r="G424" s="51" t="s">
        <v>63</v>
      </c>
      <c r="H424" s="52" t="s">
        <v>831</v>
      </c>
      <c r="I424" s="53" t="s">
        <v>849</v>
      </c>
      <c r="J424" s="53" t="s">
        <v>833</v>
      </c>
      <c r="K424" s="53" t="s">
        <v>222</v>
      </c>
      <c r="L424" s="53" t="s">
        <v>223</v>
      </c>
      <c r="M424" s="52" t="s">
        <v>135</v>
      </c>
      <c r="N424" s="52" t="s">
        <v>115</v>
      </c>
      <c r="O424" s="54">
        <v>22</v>
      </c>
      <c r="P424" s="52" t="s">
        <v>2011</v>
      </c>
      <c r="Q424" s="55">
        <f>IFERROR(VLOOKUP(O424*$Q$10*$R$10,Sheet1!$A$3:$B$81,2,1),0)</f>
        <v>19000</v>
      </c>
      <c r="R424" s="56">
        <f>IFERROR(VLOOKUP(O424*$Q$11*$R$11,Sheet1!$E$3:$F$195,2),0)</f>
        <v>89</v>
      </c>
      <c r="S424" s="54">
        <f t="shared" si="184"/>
        <v>6.82</v>
      </c>
      <c r="T424" s="114">
        <f t="shared" si="156"/>
        <v>0.31</v>
      </c>
      <c r="U424" s="58"/>
      <c r="V424" s="58"/>
      <c r="W424" s="58"/>
      <c r="X424" s="58"/>
      <c r="Y424" s="58"/>
      <c r="Z424" s="58"/>
      <c r="AA424" s="58"/>
      <c r="AB424" s="58"/>
      <c r="AC424" s="58"/>
      <c r="AD424" s="39">
        <f t="shared" si="185"/>
        <v>0</v>
      </c>
      <c r="AE424" s="59">
        <f t="shared" si="157"/>
        <v>0</v>
      </c>
      <c r="AF424" s="60">
        <f t="shared" si="158"/>
        <v>0</v>
      </c>
      <c r="AG424" s="60">
        <f t="shared" si="159"/>
        <v>0</v>
      </c>
      <c r="AH424" s="60">
        <f t="shared" si="160"/>
        <v>0</v>
      </c>
      <c r="AI424" s="60">
        <f t="shared" si="161"/>
        <v>0</v>
      </c>
      <c r="AJ424" s="60">
        <f t="shared" si="162"/>
        <v>0</v>
      </c>
      <c r="AK424" s="60">
        <f t="shared" si="163"/>
        <v>0</v>
      </c>
      <c r="AL424" s="61">
        <f t="shared" si="181"/>
        <v>0</v>
      </c>
      <c r="AM424" s="43">
        <f t="shared" si="171"/>
        <v>0</v>
      </c>
      <c r="AN424" s="46">
        <f t="shared" si="182"/>
        <v>0</v>
      </c>
      <c r="AO424" s="60">
        <f t="shared" si="164"/>
        <v>0</v>
      </c>
      <c r="AP424" s="60">
        <f t="shared" si="165"/>
        <v>0</v>
      </c>
      <c r="AQ424" s="60">
        <f t="shared" si="166"/>
        <v>0</v>
      </c>
      <c r="AR424" s="60">
        <f t="shared" si="167"/>
        <v>0</v>
      </c>
      <c r="AS424" s="60">
        <f t="shared" si="168"/>
        <v>0</v>
      </c>
      <c r="AT424" s="60">
        <f t="shared" si="169"/>
        <v>0</v>
      </c>
      <c r="AU424" s="62">
        <f t="shared" si="173"/>
        <v>0</v>
      </c>
      <c r="AV424" s="63">
        <f t="shared" si="174"/>
        <v>0</v>
      </c>
      <c r="AW424" s="63">
        <f t="shared" si="175"/>
        <v>0</v>
      </c>
      <c r="AX424" s="63">
        <f t="shared" si="176"/>
        <v>0</v>
      </c>
      <c r="AY424" s="63">
        <f t="shared" si="177"/>
        <v>0</v>
      </c>
      <c r="AZ424" s="63">
        <f t="shared" si="178"/>
        <v>0</v>
      </c>
      <c r="BA424" s="63">
        <f t="shared" si="179"/>
        <v>0</v>
      </c>
      <c r="BB424" s="64">
        <f t="shared" si="180"/>
        <v>0</v>
      </c>
      <c r="BC424" s="65">
        <f t="shared" si="170"/>
        <v>0</v>
      </c>
      <c r="BD424" s="66" t="e">
        <f>VLOOKUP(#REF!,'[2]NA JDA Product Hierarchy'!$N:$O,2,0)</f>
        <v>#REF!</v>
      </c>
      <c r="BE424" s="15" t="e">
        <f>VLOOKUP(BD424,[3]PARAMETROS!$AB:$AD,3,0)</f>
        <v>#REF!</v>
      </c>
    </row>
    <row r="425" spans="1:57" s="15" customFormat="1" ht="12.75" hidden="1" customHeight="1" x14ac:dyDescent="0.2">
      <c r="A425" s="47" t="str">
        <f t="shared" si="183"/>
        <v>J2RI13K6YW1Jet Black A996</v>
      </c>
      <c r="B425" s="110" t="s">
        <v>106</v>
      </c>
      <c r="C425" s="113">
        <v>44322</v>
      </c>
      <c r="D425" s="113"/>
      <c r="E425" s="50"/>
      <c r="F425" s="106" t="s">
        <v>90</v>
      </c>
      <c r="G425" s="51" t="s">
        <v>63</v>
      </c>
      <c r="H425" s="52" t="s">
        <v>831</v>
      </c>
      <c r="I425" s="53" t="s">
        <v>849</v>
      </c>
      <c r="J425" s="53" t="s">
        <v>833</v>
      </c>
      <c r="K425" s="53" t="s">
        <v>92</v>
      </c>
      <c r="L425" s="53" t="s">
        <v>93</v>
      </c>
      <c r="M425" s="52" t="s">
        <v>135</v>
      </c>
      <c r="N425" s="52" t="s">
        <v>115</v>
      </c>
      <c r="O425" s="54">
        <v>22</v>
      </c>
      <c r="P425" s="52" t="s">
        <v>2011</v>
      </c>
      <c r="Q425" s="55">
        <f>IFERROR(VLOOKUP(O425*$Q$10*$R$10,Sheet1!$A$3:$B$81,2,1),0)</f>
        <v>19000</v>
      </c>
      <c r="R425" s="56">
        <f>IFERROR(VLOOKUP(O425*$Q$11*$R$11,Sheet1!$E$3:$F$195,2),0)</f>
        <v>89</v>
      </c>
      <c r="S425" s="54">
        <f t="shared" si="184"/>
        <v>6.82</v>
      </c>
      <c r="T425" s="114">
        <f t="shared" si="156"/>
        <v>0.31</v>
      </c>
      <c r="U425" s="58"/>
      <c r="V425" s="58"/>
      <c r="W425" s="58"/>
      <c r="X425" s="58"/>
      <c r="Y425" s="58"/>
      <c r="Z425" s="58"/>
      <c r="AA425" s="58"/>
      <c r="AB425" s="58"/>
      <c r="AC425" s="58"/>
      <c r="AD425" s="39">
        <f t="shared" si="185"/>
        <v>0</v>
      </c>
      <c r="AE425" s="59">
        <f t="shared" si="157"/>
        <v>0</v>
      </c>
      <c r="AF425" s="60">
        <f t="shared" si="158"/>
        <v>0</v>
      </c>
      <c r="AG425" s="60">
        <f t="shared" si="159"/>
        <v>0</v>
      </c>
      <c r="AH425" s="60">
        <f t="shared" si="160"/>
        <v>0</v>
      </c>
      <c r="AI425" s="60">
        <f t="shared" si="161"/>
        <v>0</v>
      </c>
      <c r="AJ425" s="60">
        <f t="shared" si="162"/>
        <v>0</v>
      </c>
      <c r="AK425" s="60">
        <f t="shared" si="163"/>
        <v>0</v>
      </c>
      <c r="AL425" s="61">
        <f t="shared" si="181"/>
        <v>0</v>
      </c>
      <c r="AM425" s="43">
        <f t="shared" si="171"/>
        <v>0</v>
      </c>
      <c r="AN425" s="46">
        <f t="shared" si="182"/>
        <v>0</v>
      </c>
      <c r="AO425" s="60">
        <f t="shared" si="164"/>
        <v>0</v>
      </c>
      <c r="AP425" s="60">
        <f t="shared" si="165"/>
        <v>0</v>
      </c>
      <c r="AQ425" s="60">
        <f t="shared" si="166"/>
        <v>0</v>
      </c>
      <c r="AR425" s="60">
        <f t="shared" si="167"/>
        <v>0</v>
      </c>
      <c r="AS425" s="60">
        <f t="shared" si="168"/>
        <v>0</v>
      </c>
      <c r="AT425" s="60">
        <f t="shared" si="169"/>
        <v>0</v>
      </c>
      <c r="AU425" s="62">
        <f t="shared" si="173"/>
        <v>0</v>
      </c>
      <c r="AV425" s="63">
        <f t="shared" si="174"/>
        <v>0</v>
      </c>
      <c r="AW425" s="63">
        <f t="shared" si="175"/>
        <v>0</v>
      </c>
      <c r="AX425" s="63">
        <f t="shared" si="176"/>
        <v>0</v>
      </c>
      <c r="AY425" s="63">
        <f t="shared" si="177"/>
        <v>0</v>
      </c>
      <c r="AZ425" s="63">
        <f t="shared" si="178"/>
        <v>0</v>
      </c>
      <c r="BA425" s="63">
        <f t="shared" si="179"/>
        <v>0</v>
      </c>
      <c r="BB425" s="64">
        <f t="shared" si="180"/>
        <v>0</v>
      </c>
      <c r="BC425" s="65">
        <f t="shared" si="170"/>
        <v>0</v>
      </c>
      <c r="BD425" s="66" t="e">
        <f>VLOOKUP(#REF!,'[2]NA JDA Product Hierarchy'!$N:$O,2,0)</f>
        <v>#REF!</v>
      </c>
      <c r="BE425" s="15" t="e">
        <f>VLOOKUP(BD425,[3]PARAMETROS!$AB:$AD,3,0)</f>
        <v>#REF!</v>
      </c>
    </row>
    <row r="426" spans="1:57" s="15" customFormat="1" ht="12.75" hidden="1" customHeight="1" x14ac:dyDescent="0.2">
      <c r="A426" s="47" t="str">
        <f t="shared" si="183"/>
        <v>J2RI13K6YW1NECESSARY RED</v>
      </c>
      <c r="B426" s="110" t="s">
        <v>106</v>
      </c>
      <c r="C426" s="113">
        <v>44322</v>
      </c>
      <c r="D426" s="113"/>
      <c r="E426" s="50"/>
      <c r="F426" s="106" t="s">
        <v>90</v>
      </c>
      <c r="G426" s="51" t="s">
        <v>63</v>
      </c>
      <c r="H426" s="52" t="s">
        <v>831</v>
      </c>
      <c r="I426" s="53" t="s">
        <v>849</v>
      </c>
      <c r="J426" s="53" t="s">
        <v>833</v>
      </c>
      <c r="K426" s="53" t="s">
        <v>158</v>
      </c>
      <c r="L426" s="53" t="s">
        <v>159</v>
      </c>
      <c r="M426" s="52" t="s">
        <v>135</v>
      </c>
      <c r="N426" s="52" t="s">
        <v>115</v>
      </c>
      <c r="O426" s="54">
        <v>22</v>
      </c>
      <c r="P426" s="52" t="s">
        <v>2011</v>
      </c>
      <c r="Q426" s="55">
        <f>IFERROR(VLOOKUP(O426*$Q$10*$R$10,Sheet1!$A$3:$B$81,2,1),0)</f>
        <v>19000</v>
      </c>
      <c r="R426" s="56">
        <f>IFERROR(VLOOKUP(O426*$Q$11*$R$11,Sheet1!$E$3:$F$195,2),0)</f>
        <v>89</v>
      </c>
      <c r="S426" s="54">
        <f t="shared" si="184"/>
        <v>6.82</v>
      </c>
      <c r="T426" s="114">
        <f t="shared" si="156"/>
        <v>0.31</v>
      </c>
      <c r="U426" s="58"/>
      <c r="V426" s="58"/>
      <c r="W426" s="58"/>
      <c r="X426" s="58"/>
      <c r="Y426" s="58"/>
      <c r="Z426" s="58"/>
      <c r="AA426" s="58"/>
      <c r="AB426" s="58"/>
      <c r="AC426" s="58"/>
      <c r="AD426" s="39">
        <f t="shared" si="185"/>
        <v>0</v>
      </c>
      <c r="AE426" s="59">
        <f t="shared" si="157"/>
        <v>0</v>
      </c>
      <c r="AF426" s="60">
        <f t="shared" si="158"/>
        <v>0</v>
      </c>
      <c r="AG426" s="60">
        <f t="shared" si="159"/>
        <v>0</v>
      </c>
      <c r="AH426" s="60">
        <f t="shared" si="160"/>
        <v>0</v>
      </c>
      <c r="AI426" s="60">
        <f t="shared" si="161"/>
        <v>0</v>
      </c>
      <c r="AJ426" s="60">
        <f t="shared" si="162"/>
        <v>0</v>
      </c>
      <c r="AK426" s="60">
        <f t="shared" si="163"/>
        <v>0</v>
      </c>
      <c r="AL426" s="61">
        <f t="shared" si="181"/>
        <v>0</v>
      </c>
      <c r="AM426" s="43">
        <f t="shared" si="171"/>
        <v>0</v>
      </c>
      <c r="AN426" s="46">
        <f t="shared" si="182"/>
        <v>0</v>
      </c>
      <c r="AO426" s="60">
        <f t="shared" si="164"/>
        <v>0</v>
      </c>
      <c r="AP426" s="60">
        <f t="shared" si="165"/>
        <v>0</v>
      </c>
      <c r="AQ426" s="60">
        <f t="shared" si="166"/>
        <v>0</v>
      </c>
      <c r="AR426" s="60">
        <f t="shared" si="167"/>
        <v>0</v>
      </c>
      <c r="AS426" s="60">
        <f t="shared" si="168"/>
        <v>0</v>
      </c>
      <c r="AT426" s="60">
        <f t="shared" si="169"/>
        <v>0</v>
      </c>
      <c r="AU426" s="62">
        <f t="shared" si="173"/>
        <v>0</v>
      </c>
      <c r="AV426" s="63">
        <f t="shared" si="174"/>
        <v>0</v>
      </c>
      <c r="AW426" s="63">
        <f t="shared" si="175"/>
        <v>0</v>
      </c>
      <c r="AX426" s="63">
        <f t="shared" si="176"/>
        <v>0</v>
      </c>
      <c r="AY426" s="63">
        <f t="shared" si="177"/>
        <v>0</v>
      </c>
      <c r="AZ426" s="63">
        <f t="shared" si="178"/>
        <v>0</v>
      </c>
      <c r="BA426" s="63">
        <f t="shared" si="179"/>
        <v>0</v>
      </c>
      <c r="BB426" s="64">
        <f t="shared" si="180"/>
        <v>0</v>
      </c>
      <c r="BC426" s="65">
        <f t="shared" si="170"/>
        <v>0</v>
      </c>
      <c r="BD426" s="66" t="e">
        <f>VLOOKUP(#REF!,'[2]NA JDA Product Hierarchy'!$N:$O,2,0)</f>
        <v>#REF!</v>
      </c>
      <c r="BE426" s="15" t="e">
        <f>VLOOKUP(BD426,[3]PARAMETROS!$AB:$AD,3,0)</f>
        <v>#REF!</v>
      </c>
    </row>
    <row r="427" spans="1:57" s="15" customFormat="1" ht="12.75" hidden="1" customHeight="1" x14ac:dyDescent="0.2">
      <c r="A427" s="47" t="str">
        <f t="shared" si="183"/>
        <v>J2RI13K6YW1Pure White</v>
      </c>
      <c r="B427" s="110" t="s">
        <v>106</v>
      </c>
      <c r="C427" s="113">
        <v>44322</v>
      </c>
      <c r="D427" s="113"/>
      <c r="E427" s="50"/>
      <c r="F427" s="106" t="s">
        <v>90</v>
      </c>
      <c r="G427" s="51" t="s">
        <v>63</v>
      </c>
      <c r="H427" s="52" t="s">
        <v>831</v>
      </c>
      <c r="I427" s="53" t="s">
        <v>849</v>
      </c>
      <c r="J427" s="53" t="s">
        <v>833</v>
      </c>
      <c r="K427" s="53" t="s">
        <v>133</v>
      </c>
      <c r="L427" s="53" t="s">
        <v>134</v>
      </c>
      <c r="M427" s="52" t="s">
        <v>135</v>
      </c>
      <c r="N427" s="52" t="s">
        <v>115</v>
      </c>
      <c r="O427" s="54">
        <v>22</v>
      </c>
      <c r="P427" s="52" t="s">
        <v>2011</v>
      </c>
      <c r="Q427" s="55">
        <f>IFERROR(VLOOKUP(O427*$Q$10*$R$10,Sheet1!$A$3:$B$81,2,1),0)</f>
        <v>19000</v>
      </c>
      <c r="R427" s="56">
        <f>IFERROR(VLOOKUP(O427*$Q$11*$R$11,Sheet1!$E$3:$F$195,2),0)</f>
        <v>89</v>
      </c>
      <c r="S427" s="54">
        <f t="shared" si="184"/>
        <v>6.82</v>
      </c>
      <c r="T427" s="114">
        <f t="shared" si="156"/>
        <v>0.31</v>
      </c>
      <c r="U427" s="58"/>
      <c r="V427" s="58"/>
      <c r="W427" s="58"/>
      <c r="X427" s="58"/>
      <c r="Y427" s="58"/>
      <c r="Z427" s="58"/>
      <c r="AA427" s="58"/>
      <c r="AB427" s="58"/>
      <c r="AC427" s="58"/>
      <c r="AD427" s="39">
        <f t="shared" si="185"/>
        <v>0</v>
      </c>
      <c r="AE427" s="59">
        <f t="shared" si="157"/>
        <v>0</v>
      </c>
      <c r="AF427" s="60">
        <f t="shared" si="158"/>
        <v>0</v>
      </c>
      <c r="AG427" s="60">
        <f t="shared" si="159"/>
        <v>0</v>
      </c>
      <c r="AH427" s="60">
        <f t="shared" si="160"/>
        <v>0</v>
      </c>
      <c r="AI427" s="60">
        <f t="shared" si="161"/>
        <v>0</v>
      </c>
      <c r="AJ427" s="60">
        <f t="shared" si="162"/>
        <v>0</v>
      </c>
      <c r="AK427" s="60">
        <f t="shared" si="163"/>
        <v>0</v>
      </c>
      <c r="AL427" s="61">
        <f t="shared" si="181"/>
        <v>0</v>
      </c>
      <c r="AM427" s="43">
        <f t="shared" si="171"/>
        <v>0</v>
      </c>
      <c r="AN427" s="46">
        <f t="shared" si="182"/>
        <v>0</v>
      </c>
      <c r="AO427" s="60">
        <f t="shared" si="164"/>
        <v>0</v>
      </c>
      <c r="AP427" s="60">
        <f t="shared" si="165"/>
        <v>0</v>
      </c>
      <c r="AQ427" s="60">
        <f t="shared" si="166"/>
        <v>0</v>
      </c>
      <c r="AR427" s="60">
        <f t="shared" si="167"/>
        <v>0</v>
      </c>
      <c r="AS427" s="60">
        <f t="shared" si="168"/>
        <v>0</v>
      </c>
      <c r="AT427" s="60">
        <f t="shared" si="169"/>
        <v>0</v>
      </c>
      <c r="AU427" s="62">
        <f t="shared" si="173"/>
        <v>0</v>
      </c>
      <c r="AV427" s="63">
        <f t="shared" si="174"/>
        <v>0</v>
      </c>
      <c r="AW427" s="63">
        <f t="shared" si="175"/>
        <v>0</v>
      </c>
      <c r="AX427" s="63">
        <f t="shared" si="176"/>
        <v>0</v>
      </c>
      <c r="AY427" s="63">
        <f t="shared" si="177"/>
        <v>0</v>
      </c>
      <c r="AZ427" s="63">
        <f t="shared" si="178"/>
        <v>0</v>
      </c>
      <c r="BA427" s="63">
        <f t="shared" si="179"/>
        <v>0</v>
      </c>
      <c r="BB427" s="64">
        <f t="shared" si="180"/>
        <v>0</v>
      </c>
      <c r="BC427" s="65">
        <f t="shared" si="170"/>
        <v>0</v>
      </c>
      <c r="BD427" s="66" t="e">
        <f>VLOOKUP(#REF!,'[2]NA JDA Product Hierarchy'!$N:$O,2,0)</f>
        <v>#REF!</v>
      </c>
      <c r="BE427" s="15" t="e">
        <f>VLOOKUP(BD427,[3]PARAMETROS!$AB:$AD,3,0)</f>
        <v>#REF!</v>
      </c>
    </row>
    <row r="428" spans="1:57" s="15" customFormat="1" ht="12.75" hidden="1" customHeight="1" x14ac:dyDescent="0.2">
      <c r="A428" s="47" t="str">
        <f t="shared" si="183"/>
        <v>J2RI14K8HM0Pure White</v>
      </c>
      <c r="B428" s="110" t="s">
        <v>106</v>
      </c>
      <c r="C428" s="113">
        <v>44322</v>
      </c>
      <c r="D428" s="113"/>
      <c r="E428" s="50"/>
      <c r="F428" s="106" t="s">
        <v>90</v>
      </c>
      <c r="G428" s="51" t="s">
        <v>63</v>
      </c>
      <c r="H428" s="52" t="s">
        <v>303</v>
      </c>
      <c r="I428" s="53" t="s">
        <v>850</v>
      </c>
      <c r="J428" s="53" t="s">
        <v>183</v>
      </c>
      <c r="K428" s="53" t="s">
        <v>133</v>
      </c>
      <c r="L428" s="53" t="s">
        <v>134</v>
      </c>
      <c r="M428" s="52" t="s">
        <v>464</v>
      </c>
      <c r="N428" s="52" t="s">
        <v>125</v>
      </c>
      <c r="O428" s="54">
        <v>26</v>
      </c>
      <c r="P428" s="52" t="s">
        <v>2011</v>
      </c>
      <c r="Q428" s="55">
        <f>IFERROR(VLOOKUP(O428*$Q$10*$R$10,Sheet1!$A$3:$B$81,2,1),0)</f>
        <v>19000</v>
      </c>
      <c r="R428" s="56">
        <f>IFERROR(VLOOKUP(O428*$Q$11*$R$11,Sheet1!$E$3:$F$195,2),0)</f>
        <v>109</v>
      </c>
      <c r="S428" s="54">
        <f t="shared" si="184"/>
        <v>8.06</v>
      </c>
      <c r="T428" s="114">
        <f t="shared" si="156"/>
        <v>0.31</v>
      </c>
      <c r="U428" s="58">
        <v>18</v>
      </c>
      <c r="V428" s="58">
        <v>9</v>
      </c>
      <c r="W428" s="58">
        <v>9</v>
      </c>
      <c r="X428" s="58">
        <v>9</v>
      </c>
      <c r="Y428" s="58"/>
      <c r="Z428" s="58"/>
      <c r="AA428" s="58"/>
      <c r="AB428" s="58"/>
      <c r="AC428" s="58"/>
      <c r="AD428" s="39">
        <f t="shared" si="185"/>
        <v>45</v>
      </c>
      <c r="AE428" s="59">
        <f t="shared" si="157"/>
        <v>362.70000000000005</v>
      </c>
      <c r="AF428" s="60">
        <f t="shared" si="158"/>
        <v>0</v>
      </c>
      <c r="AG428" s="60">
        <f t="shared" si="159"/>
        <v>0</v>
      </c>
      <c r="AH428" s="60">
        <f t="shared" si="160"/>
        <v>0</v>
      </c>
      <c r="AI428" s="60">
        <f t="shared" si="161"/>
        <v>0</v>
      </c>
      <c r="AJ428" s="60">
        <f t="shared" si="162"/>
        <v>0</v>
      </c>
      <c r="AK428" s="60">
        <f t="shared" si="163"/>
        <v>0</v>
      </c>
      <c r="AL428" s="61">
        <f t="shared" si="181"/>
        <v>0</v>
      </c>
      <c r="AM428" s="43">
        <f t="shared" si="171"/>
        <v>0</v>
      </c>
      <c r="AN428" s="46">
        <f t="shared" si="182"/>
        <v>0</v>
      </c>
      <c r="AO428" s="60">
        <f t="shared" si="164"/>
        <v>0</v>
      </c>
      <c r="AP428" s="60">
        <f t="shared" si="165"/>
        <v>0</v>
      </c>
      <c r="AQ428" s="60">
        <f t="shared" si="166"/>
        <v>0</v>
      </c>
      <c r="AR428" s="60">
        <f t="shared" si="167"/>
        <v>0</v>
      </c>
      <c r="AS428" s="60">
        <f t="shared" si="168"/>
        <v>0</v>
      </c>
      <c r="AT428" s="60">
        <f t="shared" si="169"/>
        <v>0</v>
      </c>
      <c r="AU428" s="62">
        <f t="shared" si="173"/>
        <v>0</v>
      </c>
      <c r="AV428" s="63">
        <f t="shared" si="174"/>
        <v>0</v>
      </c>
      <c r="AW428" s="63">
        <f t="shared" si="175"/>
        <v>0</v>
      </c>
      <c r="AX428" s="63">
        <f t="shared" si="176"/>
        <v>0</v>
      </c>
      <c r="AY428" s="63">
        <f t="shared" si="177"/>
        <v>0</v>
      </c>
      <c r="AZ428" s="63">
        <f t="shared" si="178"/>
        <v>0</v>
      </c>
      <c r="BA428" s="63">
        <f t="shared" si="179"/>
        <v>0</v>
      </c>
      <c r="BB428" s="64">
        <f t="shared" si="180"/>
        <v>0</v>
      </c>
      <c r="BC428" s="65">
        <f t="shared" si="170"/>
        <v>0</v>
      </c>
      <c r="BD428" s="66" t="e">
        <f>VLOOKUP(#REF!,'[2]NA JDA Product Hierarchy'!$N:$O,2,0)</f>
        <v>#REF!</v>
      </c>
      <c r="BE428" s="15" t="e">
        <f>VLOOKUP(BD428,[3]PARAMETROS!$AB:$AD,3,0)</f>
        <v>#REF!</v>
      </c>
    </row>
    <row r="429" spans="1:57" s="15" customFormat="1" ht="12.75" hidden="1" customHeight="1" x14ac:dyDescent="0.2">
      <c r="A429" s="47" t="str">
        <f t="shared" si="183"/>
        <v>J2RI15K8HM0Pure White</v>
      </c>
      <c r="B429" s="110" t="s">
        <v>106</v>
      </c>
      <c r="C429" s="113">
        <v>44322</v>
      </c>
      <c r="D429" s="113"/>
      <c r="E429" s="50"/>
      <c r="F429" s="106" t="s">
        <v>90</v>
      </c>
      <c r="G429" s="51" t="s">
        <v>63</v>
      </c>
      <c r="H429" s="52" t="s">
        <v>303</v>
      </c>
      <c r="I429" s="53" t="s">
        <v>851</v>
      </c>
      <c r="J429" s="53" t="s">
        <v>852</v>
      </c>
      <c r="K429" s="53" t="s">
        <v>133</v>
      </c>
      <c r="L429" s="53" t="s">
        <v>134</v>
      </c>
      <c r="M429" s="52" t="s">
        <v>464</v>
      </c>
      <c r="N429" s="52" t="s">
        <v>125</v>
      </c>
      <c r="O429" s="54">
        <v>32</v>
      </c>
      <c r="P429" s="52" t="s">
        <v>2011</v>
      </c>
      <c r="Q429" s="55">
        <f>IFERROR(VLOOKUP(O429*$Q$10*$R$10,Sheet1!$A$3:$B$81,2,1),0)</f>
        <v>29000</v>
      </c>
      <c r="R429" s="56">
        <f>IFERROR(VLOOKUP(O429*$Q$11*$R$11,Sheet1!$E$3:$F$195,2),0)</f>
        <v>129</v>
      </c>
      <c r="S429" s="54">
        <f t="shared" si="184"/>
        <v>9.92</v>
      </c>
      <c r="T429" s="114">
        <f t="shared" si="156"/>
        <v>0.31</v>
      </c>
      <c r="U429" s="58"/>
      <c r="V429" s="58"/>
      <c r="W429" s="58"/>
      <c r="X429" s="58"/>
      <c r="Y429" s="58"/>
      <c r="Z429" s="58"/>
      <c r="AA429" s="58"/>
      <c r="AB429" s="58"/>
      <c r="AC429" s="58"/>
      <c r="AD429" s="39">
        <f t="shared" si="185"/>
        <v>0</v>
      </c>
      <c r="AE429" s="59">
        <f t="shared" si="157"/>
        <v>0</v>
      </c>
      <c r="AF429" s="60">
        <f t="shared" si="158"/>
        <v>0</v>
      </c>
      <c r="AG429" s="60">
        <f t="shared" si="159"/>
        <v>0</v>
      </c>
      <c r="AH429" s="60">
        <f t="shared" si="160"/>
        <v>0</v>
      </c>
      <c r="AI429" s="60">
        <f t="shared" si="161"/>
        <v>0</v>
      </c>
      <c r="AJ429" s="60">
        <f t="shared" si="162"/>
        <v>0</v>
      </c>
      <c r="AK429" s="60">
        <f t="shared" si="163"/>
        <v>0</v>
      </c>
      <c r="AL429" s="61">
        <f t="shared" si="181"/>
        <v>0</v>
      </c>
      <c r="AM429" s="43">
        <f t="shared" si="171"/>
        <v>0</v>
      </c>
      <c r="AN429" s="46">
        <f t="shared" si="182"/>
        <v>0</v>
      </c>
      <c r="AO429" s="60">
        <f t="shared" si="164"/>
        <v>0</v>
      </c>
      <c r="AP429" s="60">
        <f t="shared" si="165"/>
        <v>0</v>
      </c>
      <c r="AQ429" s="60">
        <f t="shared" si="166"/>
        <v>0</v>
      </c>
      <c r="AR429" s="60">
        <f t="shared" si="167"/>
        <v>0</v>
      </c>
      <c r="AS429" s="60">
        <f t="shared" si="168"/>
        <v>0</v>
      </c>
      <c r="AT429" s="60">
        <f t="shared" si="169"/>
        <v>0</v>
      </c>
      <c r="AU429" s="62">
        <f t="shared" si="173"/>
        <v>0</v>
      </c>
      <c r="AV429" s="63">
        <f t="shared" si="174"/>
        <v>0</v>
      </c>
      <c r="AW429" s="63">
        <f t="shared" si="175"/>
        <v>0</v>
      </c>
      <c r="AX429" s="63">
        <f t="shared" si="176"/>
        <v>0</v>
      </c>
      <c r="AY429" s="63">
        <f t="shared" si="177"/>
        <v>0</v>
      </c>
      <c r="AZ429" s="63">
        <f t="shared" si="178"/>
        <v>0</v>
      </c>
      <c r="BA429" s="63">
        <f t="shared" si="179"/>
        <v>0</v>
      </c>
      <c r="BB429" s="64">
        <f t="shared" si="180"/>
        <v>0</v>
      </c>
      <c r="BC429" s="65">
        <f t="shared" si="170"/>
        <v>0</v>
      </c>
      <c r="BD429" s="66" t="e">
        <f>VLOOKUP(#REF!,'[2]NA JDA Product Hierarchy'!$N:$O,2,0)</f>
        <v>#REF!</v>
      </c>
      <c r="BE429" s="15" t="e">
        <f>VLOOKUP(BD429,[3]PARAMETROS!$AB:$AD,3,0)</f>
        <v>#REF!</v>
      </c>
    </row>
    <row r="430" spans="1:57" s="15" customFormat="1" ht="12.75" hidden="1" customHeight="1" x14ac:dyDescent="0.2">
      <c r="A430" s="47" t="str">
        <f t="shared" si="183"/>
        <v>J2RI16K6YW1Pure White</v>
      </c>
      <c r="B430" s="110" t="s">
        <v>106</v>
      </c>
      <c r="C430" s="113">
        <v>44322</v>
      </c>
      <c r="D430" s="113"/>
      <c r="E430" s="50"/>
      <c r="F430" s="106" t="s">
        <v>90</v>
      </c>
      <c r="G430" s="51" t="s">
        <v>63</v>
      </c>
      <c r="H430" s="52" t="s">
        <v>303</v>
      </c>
      <c r="I430" s="53" t="s">
        <v>853</v>
      </c>
      <c r="J430" s="53" t="s">
        <v>183</v>
      </c>
      <c r="K430" s="53" t="s">
        <v>133</v>
      </c>
      <c r="L430" s="53" t="s">
        <v>134</v>
      </c>
      <c r="M430" s="52" t="s">
        <v>135</v>
      </c>
      <c r="N430" s="52" t="s">
        <v>125</v>
      </c>
      <c r="O430" s="54">
        <v>29</v>
      </c>
      <c r="P430" s="52" t="s">
        <v>2011</v>
      </c>
      <c r="Q430" s="55">
        <f>IFERROR(VLOOKUP(O430*$Q$10*$R$10,Sheet1!$A$3:$B$81,2,1),0)</f>
        <v>19000</v>
      </c>
      <c r="R430" s="56">
        <f>IFERROR(VLOOKUP(O430*$Q$11*$R$11,Sheet1!$E$3:$F$195,2),0)</f>
        <v>119</v>
      </c>
      <c r="S430" s="54">
        <f t="shared" si="184"/>
        <v>8.99</v>
      </c>
      <c r="T430" s="114">
        <f t="shared" si="156"/>
        <v>0.31</v>
      </c>
      <c r="U430" s="58"/>
      <c r="V430" s="58"/>
      <c r="W430" s="58"/>
      <c r="X430" s="58"/>
      <c r="Y430" s="58"/>
      <c r="Z430" s="58"/>
      <c r="AA430" s="58"/>
      <c r="AB430" s="58"/>
      <c r="AC430" s="58"/>
      <c r="AD430" s="39">
        <f t="shared" si="185"/>
        <v>0</v>
      </c>
      <c r="AE430" s="59">
        <f t="shared" si="157"/>
        <v>0</v>
      </c>
      <c r="AF430" s="60">
        <f t="shared" si="158"/>
        <v>0</v>
      </c>
      <c r="AG430" s="60">
        <f t="shared" si="159"/>
        <v>0</v>
      </c>
      <c r="AH430" s="60">
        <f t="shared" si="160"/>
        <v>0</v>
      </c>
      <c r="AI430" s="60">
        <f t="shared" si="161"/>
        <v>0</v>
      </c>
      <c r="AJ430" s="60">
        <f t="shared" si="162"/>
        <v>0</v>
      </c>
      <c r="AK430" s="60">
        <f t="shared" si="163"/>
        <v>0</v>
      </c>
      <c r="AL430" s="61">
        <f t="shared" si="181"/>
        <v>0</v>
      </c>
      <c r="AM430" s="43">
        <f t="shared" si="171"/>
        <v>0</v>
      </c>
      <c r="AN430" s="46">
        <f t="shared" si="182"/>
        <v>0</v>
      </c>
      <c r="AO430" s="60">
        <f t="shared" si="164"/>
        <v>0</v>
      </c>
      <c r="AP430" s="60">
        <f t="shared" si="165"/>
        <v>0</v>
      </c>
      <c r="AQ430" s="60">
        <f t="shared" si="166"/>
        <v>0</v>
      </c>
      <c r="AR430" s="60">
        <f t="shared" si="167"/>
        <v>0</v>
      </c>
      <c r="AS430" s="60">
        <f t="shared" si="168"/>
        <v>0</v>
      </c>
      <c r="AT430" s="60">
        <f t="shared" si="169"/>
        <v>0</v>
      </c>
      <c r="AU430" s="62">
        <f t="shared" si="173"/>
        <v>0</v>
      </c>
      <c r="AV430" s="63">
        <f t="shared" si="174"/>
        <v>0</v>
      </c>
      <c r="AW430" s="63">
        <f t="shared" si="175"/>
        <v>0</v>
      </c>
      <c r="AX430" s="63">
        <f t="shared" si="176"/>
        <v>0</v>
      </c>
      <c r="AY430" s="63">
        <f t="shared" si="177"/>
        <v>0</v>
      </c>
      <c r="AZ430" s="63">
        <f t="shared" si="178"/>
        <v>0</v>
      </c>
      <c r="BA430" s="63">
        <f t="shared" si="179"/>
        <v>0</v>
      </c>
      <c r="BB430" s="64">
        <f t="shared" si="180"/>
        <v>0</v>
      </c>
      <c r="BC430" s="65">
        <f t="shared" si="170"/>
        <v>0</v>
      </c>
      <c r="BD430" s="66" t="e">
        <f>VLOOKUP(#REF!,'[2]NA JDA Product Hierarchy'!$N:$O,2,0)</f>
        <v>#REF!</v>
      </c>
      <c r="BE430" s="15" t="e">
        <f>VLOOKUP(BD430,[3]PARAMETROS!$AB:$AD,3,0)</f>
        <v>#REF!</v>
      </c>
    </row>
    <row r="431" spans="1:57" s="15" customFormat="1" ht="12.75" hidden="1" customHeight="1" x14ac:dyDescent="0.2">
      <c r="A431" s="47" t="str">
        <f t="shared" si="183"/>
        <v>J2RI16K6YW1PINK TRIP</v>
      </c>
      <c r="B431" s="111" t="s">
        <v>105</v>
      </c>
      <c r="C431" s="113">
        <v>44322</v>
      </c>
      <c r="D431" s="113"/>
      <c r="E431" s="50"/>
      <c r="F431" s="106" t="s">
        <v>90</v>
      </c>
      <c r="G431" s="51" t="s">
        <v>63</v>
      </c>
      <c r="H431" s="52" t="s">
        <v>303</v>
      </c>
      <c r="I431" s="53" t="s">
        <v>853</v>
      </c>
      <c r="J431" s="53" t="s">
        <v>183</v>
      </c>
      <c r="K431" s="53" t="s">
        <v>138</v>
      </c>
      <c r="L431" s="53" t="s">
        <v>139</v>
      </c>
      <c r="M431" s="52" t="s">
        <v>135</v>
      </c>
      <c r="N431" s="52" t="s">
        <v>125</v>
      </c>
      <c r="O431" s="54">
        <v>29</v>
      </c>
      <c r="P431" s="52" t="s">
        <v>2011</v>
      </c>
      <c r="Q431" s="55">
        <f>IFERROR(VLOOKUP(O431*$Q$10*$R$10,Sheet1!$A$3:$B$81,2,1),0)</f>
        <v>19000</v>
      </c>
      <c r="R431" s="56">
        <f>IFERROR(VLOOKUP(O431*$Q$11*$R$11,Sheet1!$E$3:$F$195,2),0)</f>
        <v>119</v>
      </c>
      <c r="S431" s="54">
        <f t="shared" si="184"/>
        <v>8.99</v>
      </c>
      <c r="T431" s="114">
        <f t="shared" si="156"/>
        <v>0.31</v>
      </c>
      <c r="U431" s="58"/>
      <c r="V431" s="58"/>
      <c r="W431" s="58"/>
      <c r="X431" s="58"/>
      <c r="Y431" s="58"/>
      <c r="Z431" s="58"/>
      <c r="AA431" s="58"/>
      <c r="AB431" s="58"/>
      <c r="AC431" s="58"/>
      <c r="AD431" s="39">
        <f t="shared" si="185"/>
        <v>0</v>
      </c>
      <c r="AE431" s="59">
        <f t="shared" si="157"/>
        <v>0</v>
      </c>
      <c r="AF431" s="60">
        <f t="shared" si="158"/>
        <v>0</v>
      </c>
      <c r="AG431" s="60">
        <f t="shared" si="159"/>
        <v>0</v>
      </c>
      <c r="AH431" s="60">
        <f t="shared" si="160"/>
        <v>0</v>
      </c>
      <c r="AI431" s="60">
        <f t="shared" si="161"/>
        <v>0</v>
      </c>
      <c r="AJ431" s="60">
        <f t="shared" si="162"/>
        <v>0</v>
      </c>
      <c r="AK431" s="60">
        <f t="shared" si="163"/>
        <v>0</v>
      </c>
      <c r="AL431" s="61">
        <f t="shared" si="181"/>
        <v>0</v>
      </c>
      <c r="AM431" s="43">
        <f t="shared" si="171"/>
        <v>0</v>
      </c>
      <c r="AN431" s="46">
        <f t="shared" si="182"/>
        <v>0</v>
      </c>
      <c r="AO431" s="60">
        <f t="shared" si="164"/>
        <v>0</v>
      </c>
      <c r="AP431" s="60">
        <f t="shared" si="165"/>
        <v>0</v>
      </c>
      <c r="AQ431" s="60">
        <f t="shared" si="166"/>
        <v>0</v>
      </c>
      <c r="AR431" s="60">
        <f t="shared" si="167"/>
        <v>0</v>
      </c>
      <c r="AS431" s="60">
        <f t="shared" si="168"/>
        <v>0</v>
      </c>
      <c r="AT431" s="60">
        <f t="shared" si="169"/>
        <v>0</v>
      </c>
      <c r="AU431" s="62">
        <f t="shared" si="173"/>
        <v>0</v>
      </c>
      <c r="AV431" s="63">
        <f t="shared" si="174"/>
        <v>0</v>
      </c>
      <c r="AW431" s="63">
        <f t="shared" si="175"/>
        <v>0</v>
      </c>
      <c r="AX431" s="63">
        <f t="shared" si="176"/>
        <v>0</v>
      </c>
      <c r="AY431" s="63">
        <f t="shared" si="177"/>
        <v>0</v>
      </c>
      <c r="AZ431" s="63">
        <f t="shared" si="178"/>
        <v>0</v>
      </c>
      <c r="BA431" s="63">
        <f t="shared" si="179"/>
        <v>0</v>
      </c>
      <c r="BB431" s="64">
        <f t="shared" si="180"/>
        <v>0</v>
      </c>
      <c r="BC431" s="65">
        <f t="shared" si="170"/>
        <v>0</v>
      </c>
      <c r="BD431" s="66" t="e">
        <f>VLOOKUP(#REF!,'[2]NA JDA Product Hierarchy'!$N:$O,2,0)</f>
        <v>#REF!</v>
      </c>
      <c r="BE431" s="15" t="e">
        <f>VLOOKUP(BD431,[3]PARAMETROS!$AB:$AD,3,0)</f>
        <v>#REF!</v>
      </c>
    </row>
    <row r="432" spans="1:57" s="15" customFormat="1" ht="12.75" hidden="1" customHeight="1" x14ac:dyDescent="0.2">
      <c r="A432" s="47" t="str">
        <f t="shared" si="183"/>
        <v>J2RI16K6YW1ALOE PALM</v>
      </c>
      <c r="B432" s="112" t="s">
        <v>107</v>
      </c>
      <c r="C432" s="113">
        <v>44322</v>
      </c>
      <c r="D432" s="113"/>
      <c r="E432" s="50"/>
      <c r="F432" s="106" t="s">
        <v>90</v>
      </c>
      <c r="G432" s="51" t="s">
        <v>63</v>
      </c>
      <c r="H432" s="52" t="s">
        <v>303</v>
      </c>
      <c r="I432" s="53" t="s">
        <v>853</v>
      </c>
      <c r="J432" s="53" t="s">
        <v>183</v>
      </c>
      <c r="K432" s="53" t="s">
        <v>236</v>
      </c>
      <c r="L432" s="53" t="s">
        <v>237</v>
      </c>
      <c r="M432" s="52" t="s">
        <v>135</v>
      </c>
      <c r="N432" s="52" t="s">
        <v>125</v>
      </c>
      <c r="O432" s="54">
        <v>29</v>
      </c>
      <c r="P432" s="52" t="s">
        <v>2011</v>
      </c>
      <c r="Q432" s="55">
        <f>IFERROR(VLOOKUP(O432*$Q$10*$R$10,Sheet1!$A$3:$B$81,2,1),0)</f>
        <v>19000</v>
      </c>
      <c r="R432" s="56">
        <f>IFERROR(VLOOKUP(O432*$Q$11*$R$11,Sheet1!$E$3:$F$195,2),0)</f>
        <v>119</v>
      </c>
      <c r="S432" s="54">
        <f t="shared" si="184"/>
        <v>8.99</v>
      </c>
      <c r="T432" s="114">
        <f t="shared" si="156"/>
        <v>0.31</v>
      </c>
      <c r="U432" s="58"/>
      <c r="V432" s="58"/>
      <c r="W432" s="58"/>
      <c r="X432" s="58"/>
      <c r="Y432" s="58"/>
      <c r="Z432" s="58"/>
      <c r="AA432" s="58"/>
      <c r="AB432" s="58"/>
      <c r="AC432" s="58"/>
      <c r="AD432" s="39">
        <f t="shared" si="185"/>
        <v>0</v>
      </c>
      <c r="AE432" s="59">
        <f t="shared" si="157"/>
        <v>0</v>
      </c>
      <c r="AF432" s="60">
        <f t="shared" si="158"/>
        <v>0</v>
      </c>
      <c r="AG432" s="60">
        <f t="shared" si="159"/>
        <v>0</v>
      </c>
      <c r="AH432" s="60">
        <f t="shared" si="160"/>
        <v>0</v>
      </c>
      <c r="AI432" s="60">
        <f t="shared" si="161"/>
        <v>0</v>
      </c>
      <c r="AJ432" s="60">
        <f t="shared" si="162"/>
        <v>0</v>
      </c>
      <c r="AK432" s="60">
        <f t="shared" si="163"/>
        <v>0</v>
      </c>
      <c r="AL432" s="61">
        <f t="shared" si="181"/>
        <v>0</v>
      </c>
      <c r="AM432" s="43">
        <f t="shared" si="171"/>
        <v>0</v>
      </c>
      <c r="AN432" s="46">
        <f t="shared" si="182"/>
        <v>0</v>
      </c>
      <c r="AO432" s="60">
        <f t="shared" si="164"/>
        <v>0</v>
      </c>
      <c r="AP432" s="60">
        <f t="shared" si="165"/>
        <v>0</v>
      </c>
      <c r="AQ432" s="60">
        <f t="shared" si="166"/>
        <v>0</v>
      </c>
      <c r="AR432" s="60">
        <f t="shared" si="167"/>
        <v>0</v>
      </c>
      <c r="AS432" s="60">
        <f t="shared" si="168"/>
        <v>0</v>
      </c>
      <c r="AT432" s="60">
        <f t="shared" si="169"/>
        <v>0</v>
      </c>
      <c r="AU432" s="62">
        <f t="shared" si="173"/>
        <v>0</v>
      </c>
      <c r="AV432" s="63">
        <f t="shared" si="174"/>
        <v>0</v>
      </c>
      <c r="AW432" s="63">
        <f t="shared" si="175"/>
        <v>0</v>
      </c>
      <c r="AX432" s="63">
        <f t="shared" si="176"/>
        <v>0</v>
      </c>
      <c r="AY432" s="63">
        <f t="shared" si="177"/>
        <v>0</v>
      </c>
      <c r="AZ432" s="63">
        <f t="shared" si="178"/>
        <v>0</v>
      </c>
      <c r="BA432" s="63">
        <f t="shared" si="179"/>
        <v>0</v>
      </c>
      <c r="BB432" s="64">
        <f t="shared" si="180"/>
        <v>0</v>
      </c>
      <c r="BC432" s="65">
        <f t="shared" si="170"/>
        <v>0</v>
      </c>
      <c r="BD432" s="66" t="e">
        <f>VLOOKUP(#REF!,'[2]NA JDA Product Hierarchy'!$N:$O,2,0)</f>
        <v>#REF!</v>
      </c>
      <c r="BE432" s="15" t="e">
        <f>VLOOKUP(BD432,[3]PARAMETROS!$AB:$AD,3,0)</f>
        <v>#REF!</v>
      </c>
    </row>
    <row r="433" spans="1:57" s="15" customFormat="1" ht="12.75" hidden="1" customHeight="1" x14ac:dyDescent="0.2">
      <c r="A433" s="47" t="str">
        <f t="shared" si="183"/>
        <v>J2RI17K6YW1NECESSARY RED</v>
      </c>
      <c r="B433" s="110" t="s">
        <v>106</v>
      </c>
      <c r="C433" s="113">
        <v>44322</v>
      </c>
      <c r="D433" s="113"/>
      <c r="E433" s="50"/>
      <c r="F433" s="106" t="s">
        <v>90</v>
      </c>
      <c r="G433" s="51" t="s">
        <v>63</v>
      </c>
      <c r="H433" s="52" t="s">
        <v>303</v>
      </c>
      <c r="I433" s="53" t="s">
        <v>854</v>
      </c>
      <c r="J433" s="53" t="s">
        <v>183</v>
      </c>
      <c r="K433" s="53" t="s">
        <v>158</v>
      </c>
      <c r="L433" s="53" t="s">
        <v>159</v>
      </c>
      <c r="M433" s="52" t="s">
        <v>135</v>
      </c>
      <c r="N433" s="52" t="s">
        <v>125</v>
      </c>
      <c r="O433" s="54">
        <v>20</v>
      </c>
      <c r="P433" s="52" t="s">
        <v>2011</v>
      </c>
      <c r="Q433" s="55">
        <f>IFERROR(VLOOKUP(O433*$Q$10*$R$10,Sheet1!$A$3:$B$81,2,1),0)</f>
        <v>19000</v>
      </c>
      <c r="R433" s="56">
        <f>IFERROR(VLOOKUP(O433*$Q$11*$R$11,Sheet1!$E$3:$F$195,2),0)</f>
        <v>79</v>
      </c>
      <c r="S433" s="54">
        <f t="shared" si="184"/>
        <v>6.2</v>
      </c>
      <c r="T433" s="114">
        <f t="shared" si="156"/>
        <v>0.31</v>
      </c>
      <c r="U433" s="58">
        <v>18</v>
      </c>
      <c r="V433" s="58">
        <v>9</v>
      </c>
      <c r="W433" s="58">
        <v>9</v>
      </c>
      <c r="X433" s="58">
        <v>9</v>
      </c>
      <c r="Y433" s="58"/>
      <c r="Z433" s="58"/>
      <c r="AA433" s="58"/>
      <c r="AB433" s="58"/>
      <c r="AC433" s="58"/>
      <c r="AD433" s="39">
        <f t="shared" si="185"/>
        <v>45</v>
      </c>
      <c r="AE433" s="59">
        <f t="shared" si="157"/>
        <v>279</v>
      </c>
      <c r="AF433" s="60">
        <f t="shared" si="158"/>
        <v>0</v>
      </c>
      <c r="AG433" s="60">
        <f t="shared" si="159"/>
        <v>0</v>
      </c>
      <c r="AH433" s="60">
        <f t="shared" si="160"/>
        <v>0</v>
      </c>
      <c r="AI433" s="60">
        <f t="shared" si="161"/>
        <v>0</v>
      </c>
      <c r="AJ433" s="60">
        <f t="shared" si="162"/>
        <v>0</v>
      </c>
      <c r="AK433" s="60">
        <f t="shared" si="163"/>
        <v>0</v>
      </c>
      <c r="AL433" s="61">
        <f t="shared" si="181"/>
        <v>0</v>
      </c>
      <c r="AM433" s="43">
        <f t="shared" si="171"/>
        <v>0</v>
      </c>
      <c r="AN433" s="46">
        <f t="shared" si="182"/>
        <v>0</v>
      </c>
      <c r="AO433" s="60">
        <f t="shared" si="164"/>
        <v>0</v>
      </c>
      <c r="AP433" s="60">
        <f t="shared" si="165"/>
        <v>0</v>
      </c>
      <c r="AQ433" s="60">
        <f t="shared" si="166"/>
        <v>0</v>
      </c>
      <c r="AR433" s="60">
        <f t="shared" si="167"/>
        <v>0</v>
      </c>
      <c r="AS433" s="60">
        <f t="shared" si="168"/>
        <v>0</v>
      </c>
      <c r="AT433" s="60">
        <f t="shared" si="169"/>
        <v>0</v>
      </c>
      <c r="AU433" s="62">
        <f t="shared" si="173"/>
        <v>0</v>
      </c>
      <c r="AV433" s="63">
        <f t="shared" si="174"/>
        <v>0</v>
      </c>
      <c r="AW433" s="63">
        <f t="shared" si="175"/>
        <v>0</v>
      </c>
      <c r="AX433" s="63">
        <f t="shared" si="176"/>
        <v>0</v>
      </c>
      <c r="AY433" s="63">
        <f t="shared" si="177"/>
        <v>0</v>
      </c>
      <c r="AZ433" s="63">
        <f t="shared" si="178"/>
        <v>0</v>
      </c>
      <c r="BA433" s="63">
        <f t="shared" si="179"/>
        <v>0</v>
      </c>
      <c r="BB433" s="64">
        <f t="shared" si="180"/>
        <v>0</v>
      </c>
      <c r="BC433" s="65">
        <f t="shared" si="170"/>
        <v>0</v>
      </c>
      <c r="BD433" s="66" t="e">
        <f>VLOOKUP(#REF!,'[2]NA JDA Product Hierarchy'!$N:$O,2,0)</f>
        <v>#REF!</v>
      </c>
      <c r="BE433" s="15" t="e">
        <f>VLOOKUP(BD433,[3]PARAMETROS!$AB:$AD,3,0)</f>
        <v>#REF!</v>
      </c>
    </row>
    <row r="434" spans="1:57" s="15" customFormat="1" ht="12.75" hidden="1" customHeight="1" x14ac:dyDescent="0.2">
      <c r="A434" s="47" t="str">
        <f t="shared" si="183"/>
        <v>J2RI18K6YW1Jet Black A996</v>
      </c>
      <c r="B434" s="111" t="s">
        <v>105</v>
      </c>
      <c r="C434" s="113">
        <v>44322</v>
      </c>
      <c r="D434" s="113"/>
      <c r="E434" s="50"/>
      <c r="F434" s="106" t="s">
        <v>90</v>
      </c>
      <c r="G434" s="51" t="s">
        <v>63</v>
      </c>
      <c r="H434" s="52" t="s">
        <v>303</v>
      </c>
      <c r="I434" s="53" t="s">
        <v>855</v>
      </c>
      <c r="J434" s="53" t="s">
        <v>856</v>
      </c>
      <c r="K434" s="53" t="s">
        <v>92</v>
      </c>
      <c r="L434" s="53" t="s">
        <v>93</v>
      </c>
      <c r="M434" s="52" t="s">
        <v>135</v>
      </c>
      <c r="N434" s="52" t="s">
        <v>125</v>
      </c>
      <c r="O434" s="54">
        <v>26</v>
      </c>
      <c r="P434" s="52" t="s">
        <v>2011</v>
      </c>
      <c r="Q434" s="55">
        <f>IFERROR(VLOOKUP(O434*$Q$10*$R$10,Sheet1!$A$3:$B$81,2,1),0)</f>
        <v>19000</v>
      </c>
      <c r="R434" s="56">
        <f>IFERROR(VLOOKUP(O434*$Q$11*$R$11,Sheet1!$E$3:$F$195,2),0)</f>
        <v>109</v>
      </c>
      <c r="S434" s="54">
        <f t="shared" si="184"/>
        <v>8.06</v>
      </c>
      <c r="T434" s="114">
        <f t="shared" si="156"/>
        <v>0.31</v>
      </c>
      <c r="U434" s="58">
        <v>24</v>
      </c>
      <c r="V434" s="58">
        <v>12</v>
      </c>
      <c r="W434" s="58">
        <v>12</v>
      </c>
      <c r="X434" s="58">
        <v>12</v>
      </c>
      <c r="Y434" s="58"/>
      <c r="Z434" s="58"/>
      <c r="AA434" s="58"/>
      <c r="AB434" s="58"/>
      <c r="AC434" s="58"/>
      <c r="AD434" s="39">
        <f t="shared" si="185"/>
        <v>60</v>
      </c>
      <c r="AE434" s="59">
        <f t="shared" si="157"/>
        <v>483.6</v>
      </c>
      <c r="AF434" s="60">
        <f t="shared" si="158"/>
        <v>0</v>
      </c>
      <c r="AG434" s="60">
        <f t="shared" si="159"/>
        <v>0</v>
      </c>
      <c r="AH434" s="60">
        <f t="shared" si="160"/>
        <v>0</v>
      </c>
      <c r="AI434" s="60">
        <f t="shared" si="161"/>
        <v>0</v>
      </c>
      <c r="AJ434" s="60">
        <f t="shared" si="162"/>
        <v>0</v>
      </c>
      <c r="AK434" s="60">
        <f t="shared" si="163"/>
        <v>0</v>
      </c>
      <c r="AL434" s="61">
        <f t="shared" si="181"/>
        <v>0</v>
      </c>
      <c r="AM434" s="43">
        <f t="shared" si="171"/>
        <v>0</v>
      </c>
      <c r="AN434" s="46">
        <f t="shared" si="182"/>
        <v>0</v>
      </c>
      <c r="AO434" s="60">
        <f t="shared" si="164"/>
        <v>0</v>
      </c>
      <c r="AP434" s="60">
        <f t="shared" si="165"/>
        <v>0</v>
      </c>
      <c r="AQ434" s="60">
        <f t="shared" si="166"/>
        <v>0</v>
      </c>
      <c r="AR434" s="60">
        <f t="shared" si="167"/>
        <v>0</v>
      </c>
      <c r="AS434" s="60">
        <f t="shared" si="168"/>
        <v>0</v>
      </c>
      <c r="AT434" s="60">
        <f t="shared" si="169"/>
        <v>0</v>
      </c>
      <c r="AU434" s="62">
        <f t="shared" si="173"/>
        <v>0</v>
      </c>
      <c r="AV434" s="63">
        <f t="shared" si="174"/>
        <v>0</v>
      </c>
      <c r="AW434" s="63">
        <f t="shared" si="175"/>
        <v>0</v>
      </c>
      <c r="AX434" s="63">
        <f t="shared" si="176"/>
        <v>0</v>
      </c>
      <c r="AY434" s="63">
        <f t="shared" si="177"/>
        <v>0</v>
      </c>
      <c r="AZ434" s="63">
        <f t="shared" si="178"/>
        <v>0</v>
      </c>
      <c r="BA434" s="63">
        <f t="shared" si="179"/>
        <v>0</v>
      </c>
      <c r="BB434" s="64">
        <f t="shared" si="180"/>
        <v>0</v>
      </c>
      <c r="BC434" s="65">
        <f t="shared" si="170"/>
        <v>0</v>
      </c>
      <c r="BD434" s="66" t="e">
        <f>VLOOKUP(#REF!,'[2]NA JDA Product Hierarchy'!$N:$O,2,0)</f>
        <v>#REF!</v>
      </c>
      <c r="BE434" s="15" t="e">
        <f>VLOOKUP(BD434,[3]PARAMETROS!$AB:$AD,3,0)</f>
        <v>#REF!</v>
      </c>
    </row>
    <row r="435" spans="1:57" s="15" customFormat="1" ht="12.75" hidden="1" customHeight="1" x14ac:dyDescent="0.2">
      <c r="A435" s="47" t="str">
        <f t="shared" si="183"/>
        <v>J2RI18K6YW1Pure White</v>
      </c>
      <c r="B435" s="110" t="s">
        <v>106</v>
      </c>
      <c r="C435" s="113">
        <v>44322</v>
      </c>
      <c r="D435" s="113"/>
      <c r="E435" s="50"/>
      <c r="F435" s="106" t="s">
        <v>90</v>
      </c>
      <c r="G435" s="51" t="s">
        <v>63</v>
      </c>
      <c r="H435" s="52" t="s">
        <v>303</v>
      </c>
      <c r="I435" s="53" t="s">
        <v>855</v>
      </c>
      <c r="J435" s="53" t="s">
        <v>856</v>
      </c>
      <c r="K435" s="53" t="s">
        <v>133</v>
      </c>
      <c r="L435" s="53" t="s">
        <v>134</v>
      </c>
      <c r="M435" s="52" t="s">
        <v>135</v>
      </c>
      <c r="N435" s="52" t="s">
        <v>125</v>
      </c>
      <c r="O435" s="54">
        <v>26</v>
      </c>
      <c r="P435" s="52" t="s">
        <v>2011</v>
      </c>
      <c r="Q435" s="55">
        <f>IFERROR(VLOOKUP(O435*$Q$10*$R$10,Sheet1!$A$3:$B$81,2,1),0)</f>
        <v>19000</v>
      </c>
      <c r="R435" s="56">
        <f>IFERROR(VLOOKUP(O435*$Q$11*$R$11,Sheet1!$E$3:$F$195,2),0)</f>
        <v>109</v>
      </c>
      <c r="S435" s="54">
        <f t="shared" si="184"/>
        <v>8.06</v>
      </c>
      <c r="T435" s="114">
        <f t="shared" si="156"/>
        <v>0.31</v>
      </c>
      <c r="U435" s="58"/>
      <c r="V435" s="58"/>
      <c r="W435" s="58"/>
      <c r="X435" s="58"/>
      <c r="Y435" s="58"/>
      <c r="Z435" s="58"/>
      <c r="AA435" s="58"/>
      <c r="AB435" s="58"/>
      <c r="AC435" s="58"/>
      <c r="AD435" s="39">
        <f t="shared" si="185"/>
        <v>0</v>
      </c>
      <c r="AE435" s="59">
        <f t="shared" si="157"/>
        <v>0</v>
      </c>
      <c r="AF435" s="60">
        <f t="shared" si="158"/>
        <v>0</v>
      </c>
      <c r="AG435" s="60">
        <f t="shared" si="159"/>
        <v>0</v>
      </c>
      <c r="AH435" s="60">
        <f t="shared" si="160"/>
        <v>0</v>
      </c>
      <c r="AI435" s="60">
        <f t="shared" si="161"/>
        <v>0</v>
      </c>
      <c r="AJ435" s="60">
        <f t="shared" si="162"/>
        <v>0</v>
      </c>
      <c r="AK435" s="60">
        <f t="shared" si="163"/>
        <v>0</v>
      </c>
      <c r="AL435" s="61">
        <f t="shared" si="181"/>
        <v>0</v>
      </c>
      <c r="AM435" s="43">
        <f t="shared" si="171"/>
        <v>0</v>
      </c>
      <c r="AN435" s="46">
        <f t="shared" si="182"/>
        <v>0</v>
      </c>
      <c r="AO435" s="60">
        <f t="shared" si="164"/>
        <v>0</v>
      </c>
      <c r="AP435" s="60">
        <f t="shared" si="165"/>
        <v>0</v>
      </c>
      <c r="AQ435" s="60">
        <f t="shared" si="166"/>
        <v>0</v>
      </c>
      <c r="AR435" s="60">
        <f t="shared" si="167"/>
        <v>0</v>
      </c>
      <c r="AS435" s="60">
        <f t="shared" si="168"/>
        <v>0</v>
      </c>
      <c r="AT435" s="60">
        <f t="shared" si="169"/>
        <v>0</v>
      </c>
      <c r="AU435" s="62">
        <f t="shared" si="173"/>
        <v>0</v>
      </c>
      <c r="AV435" s="63">
        <f t="shared" si="174"/>
        <v>0</v>
      </c>
      <c r="AW435" s="63">
        <f t="shared" si="175"/>
        <v>0</v>
      </c>
      <c r="AX435" s="63">
        <f t="shared" si="176"/>
        <v>0</v>
      </c>
      <c r="AY435" s="63">
        <f t="shared" si="177"/>
        <v>0</v>
      </c>
      <c r="AZ435" s="63">
        <f t="shared" si="178"/>
        <v>0</v>
      </c>
      <c r="BA435" s="63">
        <f t="shared" si="179"/>
        <v>0</v>
      </c>
      <c r="BB435" s="64">
        <f t="shared" si="180"/>
        <v>0</v>
      </c>
      <c r="BC435" s="65">
        <f t="shared" si="170"/>
        <v>0</v>
      </c>
      <c r="BD435" s="66" t="e">
        <f>VLOOKUP(#REF!,'[2]NA JDA Product Hierarchy'!$N:$O,2,0)</f>
        <v>#REF!</v>
      </c>
      <c r="BE435" s="15" t="e">
        <f>VLOOKUP(BD435,[3]PARAMETROS!$AB:$AD,3,0)</f>
        <v>#REF!</v>
      </c>
    </row>
    <row r="436" spans="1:57" s="15" customFormat="1" ht="12.75" hidden="1" customHeight="1" x14ac:dyDescent="0.2">
      <c r="A436" s="47" t="str">
        <f t="shared" si="183"/>
        <v>J2RI18K6YW1SILK BLUE</v>
      </c>
      <c r="B436" s="110" t="s">
        <v>106</v>
      </c>
      <c r="C436" s="113">
        <v>44322</v>
      </c>
      <c r="D436" s="113"/>
      <c r="E436" s="68"/>
      <c r="F436" s="106" t="s">
        <v>90</v>
      </c>
      <c r="G436" s="51" t="s">
        <v>63</v>
      </c>
      <c r="H436" s="52" t="s">
        <v>303</v>
      </c>
      <c r="I436" s="53" t="s">
        <v>855</v>
      </c>
      <c r="J436" s="53" t="s">
        <v>856</v>
      </c>
      <c r="K436" s="53" t="s">
        <v>164</v>
      </c>
      <c r="L436" s="53" t="s">
        <v>165</v>
      </c>
      <c r="M436" s="52" t="s">
        <v>135</v>
      </c>
      <c r="N436" s="52" t="s">
        <v>125</v>
      </c>
      <c r="O436" s="54">
        <v>26</v>
      </c>
      <c r="P436" s="52" t="s">
        <v>2011</v>
      </c>
      <c r="Q436" s="55">
        <f>IFERROR(VLOOKUP(O436*$Q$10*$R$10,Sheet1!$A$3:$B$81,2,1),0)</f>
        <v>19000</v>
      </c>
      <c r="R436" s="56">
        <f>IFERROR(VLOOKUP(O436*$Q$11*$R$11,Sheet1!$E$3:$F$195,2),0)</f>
        <v>109</v>
      </c>
      <c r="S436" s="54">
        <f t="shared" si="184"/>
        <v>8.06</v>
      </c>
      <c r="T436" s="114">
        <f t="shared" ref="T436:T493" si="186">S436/O436</f>
        <v>0.31</v>
      </c>
      <c r="U436" s="58">
        <v>24</v>
      </c>
      <c r="V436" s="58">
        <v>12</v>
      </c>
      <c r="W436" s="58">
        <v>12</v>
      </c>
      <c r="X436" s="58">
        <v>12</v>
      </c>
      <c r="Y436" s="58"/>
      <c r="Z436" s="58"/>
      <c r="AA436" s="58"/>
      <c r="AB436" s="58"/>
      <c r="AC436" s="58"/>
      <c r="AD436" s="39">
        <f t="shared" si="185"/>
        <v>60</v>
      </c>
      <c r="AE436" s="59">
        <f t="shared" ref="AE436:AE493" si="187">AD436*S436</f>
        <v>483.6</v>
      </c>
      <c r="AF436" s="60">
        <f t="shared" ref="AF436:AF493" si="188">ROUND(IF($P436=$P$3,($AD436*$AF$3),IF($P436=$P$4,($AD436*$AF$4),IF($P436=$P$5,($AD436*$AF$5),IF($P436=$P$6,($AD436*$AF$6),IF($P436=$P$7,($AD436*$AF$7),IF($P436=$P$8,($AD436*$AF$8))))))),0)</f>
        <v>0</v>
      </c>
      <c r="AG436" s="60">
        <f t="shared" ref="AG436:AG493" si="189">ROUND(IF($P436=$P$3,($AD436*$AG$3),IF($P436=$P$4,($AD436*$AG$4),IF($P436=$P$5,($AD436*$AG$5),IF($P436=$P$6,($AD436*$AG$6),IF($P436=$P$7,($AD436*$AG$7),IF($P436=$P$8,($AD436*$AG$8))))))),0)</f>
        <v>0</v>
      </c>
      <c r="AH436" s="60">
        <f t="shared" ref="AH436:AH493" si="190">ROUND(IF($P436=$P$3,($AD436*$AH$3),IF($P436=$P$4,($AD436*$AH$4),IF($P436=$P$5,($AD436*$AH$5),IF($P436=$P$6,($AD436*$AH$6),IF($P436=$P$7,($AD436*$AH$7),IF($P436=$P$8,($AD436*$AH$8))))))),0)</f>
        <v>0</v>
      </c>
      <c r="AI436" s="60">
        <f t="shared" ref="AI436:AI493" si="191">ROUND(IF($P436=$P$3,($AD436*$AI$3),IF($P436=$P$4,($AD436*$AI$4),IF($P436=$P$5,($AD436*$AI$5),IF($P436=$P$6,($AD436*$AI$6),IF($P436=$P$7,($AD436*$AI$7),IF($P436=$P$8,($AD436*$AI$8))))))),0)</f>
        <v>0</v>
      </c>
      <c r="AJ436" s="60">
        <f t="shared" ref="AJ436:AJ493" si="192">ROUND(IF($P436=$P$3,($AD436*$AJ$3),IF($P436=$P$4,($AD436*$AJ$4),IF($P436=$P$5,($AD436*$AJ$5),IF($P436=$P$6,($AD436*$AJ$6),IF($P436=$P$7,($AD436*$AJ$7),IF($P436=$P$8,($AD436*$AJ$8))))))),0)</f>
        <v>0</v>
      </c>
      <c r="AK436" s="60">
        <f t="shared" ref="AK436:AK493" si="193">ROUND(IF($P436=$P$3,($AD436*$AK$3),IF($P436=$P$4,($AD436*$AK$4),IF($P436=$P$5,($AD436*$AK$5),IF($P436=$P$6,($AD436*$AK$6),IF($P436=$P$7,($AD436*$AK$7),IF($P436=$P$8,($AD436*$AK$8))))))),0)</f>
        <v>0</v>
      </c>
      <c r="AL436" s="61">
        <f t="shared" si="181"/>
        <v>0</v>
      </c>
      <c r="AM436" s="43">
        <f t="shared" si="171"/>
        <v>0</v>
      </c>
      <c r="AN436" s="46">
        <f t="shared" si="182"/>
        <v>0</v>
      </c>
      <c r="AO436" s="60">
        <f t="shared" ref="AO436:AO493" si="194">ROUND(IF($P436=$P$3,($AM436*$AO$3),IF($P436=$P$4,($AM436*$AO$4),IF($P436=$P$5,($AM436*$AO$5),IF($P436=$P$6,($AM436*$AO$6),IF($P436=$P$7,($AM436*$AO$7),IF($P436=$P$8,($AM436*$AO$8))))))),0)</f>
        <v>0</v>
      </c>
      <c r="AP436" s="60">
        <f t="shared" ref="AP436:AP493" si="195">ROUND(IF($P436=$P$3,($AM436*$AP$3),IF($P436=$P$4,($AM436*$AP$4),IF($P436=$P$5,($AM436*$AP$5),IF($P436=$P$6,($AM436*$AP$6),IF($P436=$P$7,($AM436*$AP$7),IF($P436=$P$8,($AM436*$AP$8))))))),0)</f>
        <v>0</v>
      </c>
      <c r="AQ436" s="60">
        <f t="shared" ref="AQ436:AQ493" si="196">ROUND(IF($P436=$P$3,($AM436*$AQ$3),IF($P436=$P$4,($AM436*$AQ$4),IF($P436=$P$5,($AM436*$AQ$5),IF($P436=$P$6,($AM436*$AQ$6),IF($P436=$P$7,($AM436*$AQ$7),IF($P436=$P$8,($AM436*$AQ$8))))))),0)</f>
        <v>0</v>
      </c>
      <c r="AR436" s="60">
        <f t="shared" ref="AR436:AR493" si="197">ROUND(IF($P436=$P$3,($AM436*$AR$3),IF($P436=$P$4,($AM436*$AR$4),IF($P436=$P$5,($AM436*$AR$5),IF($P436=$P$6,($AM436*$AR$6),IF($P436=$P$7,($AM436*$AR$7),IF($P436=$P$8,($AM436*$AR$8))))))),0)</f>
        <v>0</v>
      </c>
      <c r="AS436" s="60">
        <f t="shared" ref="AS436:AS493" si="198">ROUND(IF($P436=$P$3,($AM436*$AS$3),IF($P436=$P$4,($AM436*$AS$4),IF($P436=$P$5,($AM436*$AS$5),IF($P436=$P$6,($AM436*$AS$6),IF($P436=$P$7,($AM436*$AS$7),IF($P436=$P$8,($AM436*$AS$8))))))),0)</f>
        <v>0</v>
      </c>
      <c r="AT436" s="60">
        <f t="shared" ref="AT436:AT493" si="199">ROUND(IF($P436=$P$3,($AM436*$AT$3),IF($P436=$P$4,($AM436*$AT$4),IF($P436=$P$5,($AM436*$AT$5),IF($P436=$P$6,($AM436*$AT$6),IF($P436=$P$7,($AM436*$AT$7),IF($P436=$P$8,($AM436*$AT$8))))))),0)</f>
        <v>0</v>
      </c>
      <c r="AU436" s="62">
        <f t="shared" si="173"/>
        <v>0</v>
      </c>
      <c r="AV436" s="63">
        <f t="shared" si="174"/>
        <v>0</v>
      </c>
      <c r="AW436" s="63">
        <f t="shared" si="175"/>
        <v>0</v>
      </c>
      <c r="AX436" s="63">
        <f t="shared" si="176"/>
        <v>0</v>
      </c>
      <c r="AY436" s="63">
        <f t="shared" si="177"/>
        <v>0</v>
      </c>
      <c r="AZ436" s="63">
        <f t="shared" si="178"/>
        <v>0</v>
      </c>
      <c r="BA436" s="63">
        <f t="shared" si="179"/>
        <v>0</v>
      </c>
      <c r="BB436" s="64">
        <f t="shared" si="180"/>
        <v>0</v>
      </c>
      <c r="BC436" s="65">
        <f t="shared" ref="BC436:BC493" si="200">SUM(S436*BB436)</f>
        <v>0</v>
      </c>
      <c r="BD436" s="66" t="e">
        <f>VLOOKUP(#REF!,'[2]NA JDA Product Hierarchy'!$N:$O,2,0)</f>
        <v>#REF!</v>
      </c>
      <c r="BE436" s="15" t="e">
        <f>VLOOKUP(BD436,[3]PARAMETROS!$AB:$AD,3,0)</f>
        <v>#REF!</v>
      </c>
    </row>
    <row r="437" spans="1:57" s="15" customFormat="1" ht="12.75" hidden="1" customHeight="1" x14ac:dyDescent="0.2">
      <c r="A437" s="47" t="str">
        <f t="shared" si="183"/>
        <v>J2RI19K6YW1Pure White</v>
      </c>
      <c r="B437" s="110" t="s">
        <v>106</v>
      </c>
      <c r="C437" s="113">
        <v>44322</v>
      </c>
      <c r="D437" s="113"/>
      <c r="E437" s="50"/>
      <c r="F437" s="106" t="s">
        <v>90</v>
      </c>
      <c r="G437" s="51" t="s">
        <v>63</v>
      </c>
      <c r="H437" s="52" t="s">
        <v>303</v>
      </c>
      <c r="I437" s="53" t="s">
        <v>857</v>
      </c>
      <c r="J437" s="53" t="s">
        <v>183</v>
      </c>
      <c r="K437" s="53" t="s">
        <v>133</v>
      </c>
      <c r="L437" s="53" t="s">
        <v>134</v>
      </c>
      <c r="M437" s="52" t="s">
        <v>135</v>
      </c>
      <c r="N437" s="52" t="s">
        <v>125</v>
      </c>
      <c r="O437" s="54">
        <v>20</v>
      </c>
      <c r="P437" s="52" t="s">
        <v>2011</v>
      </c>
      <c r="Q437" s="55">
        <f>IFERROR(VLOOKUP(O437*$Q$10*$R$10,Sheet1!$A$3:$B$81,2,1),0)</f>
        <v>19000</v>
      </c>
      <c r="R437" s="56">
        <f>IFERROR(VLOOKUP(O437*$Q$11*$R$11,Sheet1!$E$3:$F$195,2),0)</f>
        <v>79</v>
      </c>
      <c r="S437" s="54">
        <f t="shared" si="184"/>
        <v>6.2</v>
      </c>
      <c r="T437" s="114">
        <f t="shared" si="186"/>
        <v>0.31</v>
      </c>
      <c r="U437" s="58"/>
      <c r="V437" s="58"/>
      <c r="W437" s="58"/>
      <c r="X437" s="58"/>
      <c r="Y437" s="58"/>
      <c r="Z437" s="58"/>
      <c r="AA437" s="58"/>
      <c r="AB437" s="58"/>
      <c r="AC437" s="58"/>
      <c r="AD437" s="39">
        <f t="shared" si="185"/>
        <v>0</v>
      </c>
      <c r="AE437" s="59">
        <f t="shared" si="187"/>
        <v>0</v>
      </c>
      <c r="AF437" s="60">
        <f t="shared" si="188"/>
        <v>0</v>
      </c>
      <c r="AG437" s="60">
        <f t="shared" si="189"/>
        <v>0</v>
      </c>
      <c r="AH437" s="60">
        <f t="shared" si="190"/>
        <v>0</v>
      </c>
      <c r="AI437" s="60">
        <f t="shared" si="191"/>
        <v>0</v>
      </c>
      <c r="AJ437" s="60">
        <f t="shared" si="192"/>
        <v>0</v>
      </c>
      <c r="AK437" s="60">
        <f t="shared" si="193"/>
        <v>0</v>
      </c>
      <c r="AL437" s="61">
        <f t="shared" si="181"/>
        <v>0</v>
      </c>
      <c r="AM437" s="43">
        <f t="shared" ref="AM437:AM494" si="201">+AB437+AC437</f>
        <v>0</v>
      </c>
      <c r="AN437" s="46">
        <f t="shared" ref="AN437:AN494" si="202">AM437*S437</f>
        <v>0</v>
      </c>
      <c r="AO437" s="60">
        <f t="shared" si="194"/>
        <v>0</v>
      </c>
      <c r="AP437" s="60">
        <f t="shared" si="195"/>
        <v>0</v>
      </c>
      <c r="AQ437" s="60">
        <f t="shared" si="196"/>
        <v>0</v>
      </c>
      <c r="AR437" s="60">
        <f t="shared" si="197"/>
        <v>0</v>
      </c>
      <c r="AS437" s="60">
        <f t="shared" si="198"/>
        <v>0</v>
      </c>
      <c r="AT437" s="60">
        <f t="shared" si="199"/>
        <v>0</v>
      </c>
      <c r="AU437" s="62">
        <f t="shared" ref="AU437:AU494" si="203">SUM(AO437:AT437)</f>
        <v>0</v>
      </c>
      <c r="AV437" s="63">
        <f t="shared" ref="AV437:AV494" si="204">+AF437+AO437</f>
        <v>0</v>
      </c>
      <c r="AW437" s="63">
        <f t="shared" ref="AW437:AW494" si="205">+AG437+AP437</f>
        <v>0</v>
      </c>
      <c r="AX437" s="63">
        <f t="shared" ref="AX437:AX494" si="206">+AH437+AQ437</f>
        <v>0</v>
      </c>
      <c r="AY437" s="63">
        <f t="shared" ref="AY437:AY494" si="207">+AI437+AR437</f>
        <v>0</v>
      </c>
      <c r="AZ437" s="63">
        <f t="shared" ref="AZ437:AZ494" si="208">+AJ437+AS437</f>
        <v>0</v>
      </c>
      <c r="BA437" s="63">
        <f t="shared" ref="BA437:BA494" si="209">+AK437+AT437</f>
        <v>0</v>
      </c>
      <c r="BB437" s="64">
        <f t="shared" ref="BB437:BB494" si="210">SUM(AV437:BA437)</f>
        <v>0</v>
      </c>
      <c r="BC437" s="65">
        <f t="shared" si="200"/>
        <v>0</v>
      </c>
      <c r="BD437" s="66" t="e">
        <f>VLOOKUP(#REF!,'[2]NA JDA Product Hierarchy'!$N:$O,2,0)</f>
        <v>#REF!</v>
      </c>
      <c r="BE437" s="15" t="e">
        <f>VLOOKUP(BD437,[3]PARAMETROS!$AB:$AD,3,0)</f>
        <v>#REF!</v>
      </c>
    </row>
    <row r="438" spans="1:57" s="15" customFormat="1" ht="12.75" hidden="1" customHeight="1" x14ac:dyDescent="0.2">
      <c r="A438" s="47" t="str">
        <f t="shared" si="183"/>
        <v>J2RI19K6YW1SILK BLUE</v>
      </c>
      <c r="B438" s="110" t="s">
        <v>106</v>
      </c>
      <c r="C438" s="113">
        <v>44322</v>
      </c>
      <c r="D438" s="113"/>
      <c r="E438" s="50"/>
      <c r="F438" s="106" t="s">
        <v>90</v>
      </c>
      <c r="G438" s="51" t="s">
        <v>63</v>
      </c>
      <c r="H438" s="52" t="s">
        <v>303</v>
      </c>
      <c r="I438" s="53" t="s">
        <v>857</v>
      </c>
      <c r="J438" s="53" t="s">
        <v>183</v>
      </c>
      <c r="K438" s="53" t="s">
        <v>164</v>
      </c>
      <c r="L438" s="53" t="s">
        <v>165</v>
      </c>
      <c r="M438" s="52" t="s">
        <v>135</v>
      </c>
      <c r="N438" s="52" t="s">
        <v>125</v>
      </c>
      <c r="O438" s="54">
        <v>20</v>
      </c>
      <c r="P438" s="52" t="s">
        <v>2011</v>
      </c>
      <c r="Q438" s="55">
        <f>IFERROR(VLOOKUP(O438*$Q$10*$R$10,Sheet1!$A$3:$B$81,2,1),0)</f>
        <v>19000</v>
      </c>
      <c r="R438" s="56">
        <f>IFERROR(VLOOKUP(O438*$Q$11*$R$11,Sheet1!$E$3:$F$195,2),0)</f>
        <v>79</v>
      </c>
      <c r="S438" s="54">
        <f t="shared" si="184"/>
        <v>6.2</v>
      </c>
      <c r="T438" s="114">
        <f t="shared" si="186"/>
        <v>0.31</v>
      </c>
      <c r="U438" s="58"/>
      <c r="V438" s="58"/>
      <c r="W438" s="58"/>
      <c r="X438" s="58"/>
      <c r="Y438" s="58"/>
      <c r="Z438" s="58"/>
      <c r="AA438" s="58"/>
      <c r="AB438" s="58"/>
      <c r="AC438" s="58"/>
      <c r="AD438" s="39">
        <f t="shared" si="185"/>
        <v>0</v>
      </c>
      <c r="AE438" s="59">
        <f t="shared" si="187"/>
        <v>0</v>
      </c>
      <c r="AF438" s="60">
        <f t="shared" si="188"/>
        <v>0</v>
      </c>
      <c r="AG438" s="60">
        <f t="shared" si="189"/>
        <v>0</v>
      </c>
      <c r="AH438" s="60">
        <f t="shared" si="190"/>
        <v>0</v>
      </c>
      <c r="AI438" s="60">
        <f t="shared" si="191"/>
        <v>0</v>
      </c>
      <c r="AJ438" s="60">
        <f t="shared" si="192"/>
        <v>0</v>
      </c>
      <c r="AK438" s="60">
        <f t="shared" si="193"/>
        <v>0</v>
      </c>
      <c r="AL438" s="61">
        <f t="shared" ref="AL438:AL495" si="211">SUM(AF438:AK438)</f>
        <v>0</v>
      </c>
      <c r="AM438" s="43">
        <f t="shared" si="201"/>
        <v>0</v>
      </c>
      <c r="AN438" s="46">
        <f t="shared" si="202"/>
        <v>0</v>
      </c>
      <c r="AO438" s="60">
        <f t="shared" si="194"/>
        <v>0</v>
      </c>
      <c r="AP438" s="60">
        <f t="shared" si="195"/>
        <v>0</v>
      </c>
      <c r="AQ438" s="60">
        <f t="shared" si="196"/>
        <v>0</v>
      </c>
      <c r="AR438" s="60">
        <f t="shared" si="197"/>
        <v>0</v>
      </c>
      <c r="AS438" s="60">
        <f t="shared" si="198"/>
        <v>0</v>
      </c>
      <c r="AT438" s="60">
        <f t="shared" si="199"/>
        <v>0</v>
      </c>
      <c r="AU438" s="62">
        <f t="shared" si="203"/>
        <v>0</v>
      </c>
      <c r="AV438" s="63">
        <f t="shared" si="204"/>
        <v>0</v>
      </c>
      <c r="AW438" s="63">
        <f t="shared" si="205"/>
        <v>0</v>
      </c>
      <c r="AX438" s="63">
        <f t="shared" si="206"/>
        <v>0</v>
      </c>
      <c r="AY438" s="63">
        <f t="shared" si="207"/>
        <v>0</v>
      </c>
      <c r="AZ438" s="63">
        <f t="shared" si="208"/>
        <v>0</v>
      </c>
      <c r="BA438" s="63">
        <f t="shared" si="209"/>
        <v>0</v>
      </c>
      <c r="BB438" s="64">
        <f t="shared" si="210"/>
        <v>0</v>
      </c>
      <c r="BC438" s="65">
        <f t="shared" si="200"/>
        <v>0</v>
      </c>
      <c r="BD438" s="66" t="e">
        <f>VLOOKUP(#REF!,'[2]NA JDA Product Hierarchy'!$N:$O,2,0)</f>
        <v>#REF!</v>
      </c>
      <c r="BE438" s="15" t="e">
        <f>VLOOKUP(BD438,[3]PARAMETROS!$AB:$AD,3,0)</f>
        <v>#REF!</v>
      </c>
    </row>
    <row r="439" spans="1:57" s="15" customFormat="1" ht="12.75" hidden="1" customHeight="1" x14ac:dyDescent="0.2">
      <c r="A439" s="47" t="str">
        <f t="shared" si="183"/>
        <v>J2RI19K6YW1BALLET PINK</v>
      </c>
      <c r="B439" s="110" t="s">
        <v>106</v>
      </c>
      <c r="C439" s="113">
        <v>44322</v>
      </c>
      <c r="D439" s="113"/>
      <c r="E439" s="50"/>
      <c r="F439" s="106" t="s">
        <v>90</v>
      </c>
      <c r="G439" s="51" t="s">
        <v>63</v>
      </c>
      <c r="H439" s="52" t="s">
        <v>303</v>
      </c>
      <c r="I439" s="53" t="s">
        <v>857</v>
      </c>
      <c r="J439" s="53" t="s">
        <v>183</v>
      </c>
      <c r="K439" s="53" t="s">
        <v>116</v>
      </c>
      <c r="L439" s="53" t="s">
        <v>117</v>
      </c>
      <c r="M439" s="52" t="s">
        <v>135</v>
      </c>
      <c r="N439" s="52" t="s">
        <v>125</v>
      </c>
      <c r="O439" s="54">
        <v>20</v>
      </c>
      <c r="P439" s="52" t="s">
        <v>2011</v>
      </c>
      <c r="Q439" s="55">
        <f>IFERROR(VLOOKUP(O439*$Q$10*$R$10,Sheet1!$A$3:$B$81,2,1),0)</f>
        <v>19000</v>
      </c>
      <c r="R439" s="56">
        <f>IFERROR(VLOOKUP(O439*$Q$11*$R$11,Sheet1!$E$3:$F$195,2),0)</f>
        <v>79</v>
      </c>
      <c r="S439" s="54">
        <f t="shared" si="184"/>
        <v>6.2</v>
      </c>
      <c r="T439" s="114">
        <f t="shared" si="186"/>
        <v>0.31</v>
      </c>
      <c r="U439" s="58"/>
      <c r="V439" s="58"/>
      <c r="W439" s="58"/>
      <c r="X439" s="58"/>
      <c r="Y439" s="58"/>
      <c r="Z439" s="58"/>
      <c r="AA439" s="58"/>
      <c r="AB439" s="58"/>
      <c r="AC439" s="58"/>
      <c r="AD439" s="39">
        <f t="shared" si="185"/>
        <v>0</v>
      </c>
      <c r="AE439" s="59">
        <f t="shared" si="187"/>
        <v>0</v>
      </c>
      <c r="AF439" s="60">
        <f t="shared" si="188"/>
        <v>0</v>
      </c>
      <c r="AG439" s="60">
        <f t="shared" si="189"/>
        <v>0</v>
      </c>
      <c r="AH439" s="60">
        <f t="shared" si="190"/>
        <v>0</v>
      </c>
      <c r="AI439" s="60">
        <f t="shared" si="191"/>
        <v>0</v>
      </c>
      <c r="AJ439" s="60">
        <f t="shared" si="192"/>
        <v>0</v>
      </c>
      <c r="AK439" s="60">
        <f t="shared" si="193"/>
        <v>0</v>
      </c>
      <c r="AL439" s="61">
        <f t="shared" si="211"/>
        <v>0</v>
      </c>
      <c r="AM439" s="43">
        <f t="shared" si="201"/>
        <v>0</v>
      </c>
      <c r="AN439" s="46">
        <f t="shared" si="202"/>
        <v>0</v>
      </c>
      <c r="AO439" s="60">
        <f t="shared" si="194"/>
        <v>0</v>
      </c>
      <c r="AP439" s="60">
        <f t="shared" si="195"/>
        <v>0</v>
      </c>
      <c r="AQ439" s="60">
        <f t="shared" si="196"/>
        <v>0</v>
      </c>
      <c r="AR439" s="60">
        <f t="shared" si="197"/>
        <v>0</v>
      </c>
      <c r="AS439" s="60">
        <f t="shared" si="198"/>
        <v>0</v>
      </c>
      <c r="AT439" s="60">
        <f t="shared" si="199"/>
        <v>0</v>
      </c>
      <c r="AU439" s="62">
        <f t="shared" si="203"/>
        <v>0</v>
      </c>
      <c r="AV439" s="63">
        <f t="shared" si="204"/>
        <v>0</v>
      </c>
      <c r="AW439" s="63">
        <f t="shared" si="205"/>
        <v>0</v>
      </c>
      <c r="AX439" s="63">
        <f t="shared" si="206"/>
        <v>0</v>
      </c>
      <c r="AY439" s="63">
        <f t="shared" si="207"/>
        <v>0</v>
      </c>
      <c r="AZ439" s="63">
        <f t="shared" si="208"/>
        <v>0</v>
      </c>
      <c r="BA439" s="63">
        <f t="shared" si="209"/>
        <v>0</v>
      </c>
      <c r="BB439" s="64">
        <f t="shared" si="210"/>
        <v>0</v>
      </c>
      <c r="BC439" s="65">
        <f t="shared" si="200"/>
        <v>0</v>
      </c>
      <c r="BD439" s="66" t="e">
        <f>VLOOKUP(#REF!,'[2]NA JDA Product Hierarchy'!$N:$O,2,0)</f>
        <v>#REF!</v>
      </c>
      <c r="BE439" s="15" t="e">
        <f>VLOOKUP(BD439,[3]PARAMETROS!$AB:$AD,3,0)</f>
        <v>#REF!</v>
      </c>
    </row>
    <row r="440" spans="1:57" s="15" customFormat="1" ht="12.75" hidden="1" customHeight="1" x14ac:dyDescent="0.2">
      <c r="A440" s="47" t="str">
        <f t="shared" si="183"/>
        <v>J2RI20K6YW1Pure White</v>
      </c>
      <c r="B440" s="112" t="s">
        <v>107</v>
      </c>
      <c r="C440" s="113">
        <v>44322</v>
      </c>
      <c r="D440" s="113"/>
      <c r="E440" s="50"/>
      <c r="F440" s="106" t="s">
        <v>90</v>
      </c>
      <c r="G440" s="51" t="s">
        <v>63</v>
      </c>
      <c r="H440" s="52" t="s">
        <v>303</v>
      </c>
      <c r="I440" s="53" t="s">
        <v>858</v>
      </c>
      <c r="J440" s="53" t="s">
        <v>183</v>
      </c>
      <c r="K440" s="53" t="s">
        <v>133</v>
      </c>
      <c r="L440" s="53" t="s">
        <v>134</v>
      </c>
      <c r="M440" s="52" t="s">
        <v>135</v>
      </c>
      <c r="N440" s="52" t="s">
        <v>125</v>
      </c>
      <c r="O440" s="54">
        <v>20</v>
      </c>
      <c r="P440" s="52" t="s">
        <v>2011</v>
      </c>
      <c r="Q440" s="55">
        <f>IFERROR(VLOOKUP(O440*$Q$10*$R$10,Sheet1!$A$3:$B$81,2,1),0)</f>
        <v>19000</v>
      </c>
      <c r="R440" s="56">
        <f>IFERROR(VLOOKUP(O440*$Q$11*$R$11,Sheet1!$E$3:$F$195,2),0)</f>
        <v>79</v>
      </c>
      <c r="S440" s="54">
        <f t="shared" si="184"/>
        <v>6.2</v>
      </c>
      <c r="T440" s="114">
        <f t="shared" si="186"/>
        <v>0.31</v>
      </c>
      <c r="U440" s="58"/>
      <c r="V440" s="58"/>
      <c r="W440" s="58"/>
      <c r="X440" s="58"/>
      <c r="Y440" s="58"/>
      <c r="Z440" s="58"/>
      <c r="AA440" s="58"/>
      <c r="AB440" s="58"/>
      <c r="AC440" s="58"/>
      <c r="AD440" s="39">
        <f t="shared" si="185"/>
        <v>0</v>
      </c>
      <c r="AE440" s="59">
        <f t="shared" si="187"/>
        <v>0</v>
      </c>
      <c r="AF440" s="60">
        <f t="shared" si="188"/>
        <v>0</v>
      </c>
      <c r="AG440" s="60">
        <f t="shared" si="189"/>
        <v>0</v>
      </c>
      <c r="AH440" s="60">
        <f t="shared" si="190"/>
        <v>0</v>
      </c>
      <c r="AI440" s="60">
        <f t="shared" si="191"/>
        <v>0</v>
      </c>
      <c r="AJ440" s="60">
        <f t="shared" si="192"/>
        <v>0</v>
      </c>
      <c r="AK440" s="60">
        <f t="shared" si="193"/>
        <v>0</v>
      </c>
      <c r="AL440" s="61">
        <f t="shared" si="211"/>
        <v>0</v>
      </c>
      <c r="AM440" s="43">
        <f t="shared" si="201"/>
        <v>0</v>
      </c>
      <c r="AN440" s="46">
        <f t="shared" si="202"/>
        <v>0</v>
      </c>
      <c r="AO440" s="60">
        <f t="shared" si="194"/>
        <v>0</v>
      </c>
      <c r="AP440" s="60">
        <f t="shared" si="195"/>
        <v>0</v>
      </c>
      <c r="AQ440" s="60">
        <f t="shared" si="196"/>
        <v>0</v>
      </c>
      <c r="AR440" s="60">
        <f t="shared" si="197"/>
        <v>0</v>
      </c>
      <c r="AS440" s="60">
        <f t="shared" si="198"/>
        <v>0</v>
      </c>
      <c r="AT440" s="60">
        <f t="shared" si="199"/>
        <v>0</v>
      </c>
      <c r="AU440" s="62">
        <f t="shared" si="203"/>
        <v>0</v>
      </c>
      <c r="AV440" s="63">
        <f t="shared" si="204"/>
        <v>0</v>
      </c>
      <c r="AW440" s="63">
        <f t="shared" si="205"/>
        <v>0</v>
      </c>
      <c r="AX440" s="63">
        <f t="shared" si="206"/>
        <v>0</v>
      </c>
      <c r="AY440" s="63">
        <f t="shared" si="207"/>
        <v>0</v>
      </c>
      <c r="AZ440" s="63">
        <f t="shared" si="208"/>
        <v>0</v>
      </c>
      <c r="BA440" s="63">
        <f t="shared" si="209"/>
        <v>0</v>
      </c>
      <c r="BB440" s="64">
        <f t="shared" si="210"/>
        <v>0</v>
      </c>
      <c r="BC440" s="65">
        <f t="shared" si="200"/>
        <v>0</v>
      </c>
      <c r="BD440" s="66" t="e">
        <f>VLOOKUP(#REF!,'[2]NA JDA Product Hierarchy'!$N:$O,2,0)</f>
        <v>#REF!</v>
      </c>
      <c r="BE440" s="15" t="e">
        <f>VLOOKUP(BD440,[3]PARAMETROS!$AB:$AD,3,0)</f>
        <v>#REF!</v>
      </c>
    </row>
    <row r="441" spans="1:57" s="15" customFormat="1" ht="12.75" hidden="1" customHeight="1" x14ac:dyDescent="0.2">
      <c r="A441" s="47" t="str">
        <f t="shared" si="183"/>
        <v>J2RI20K6YW1ALOE PALM</v>
      </c>
      <c r="B441" s="112" t="s">
        <v>107</v>
      </c>
      <c r="C441" s="113">
        <v>44322</v>
      </c>
      <c r="D441" s="113"/>
      <c r="E441" s="50"/>
      <c r="F441" s="106" t="s">
        <v>90</v>
      </c>
      <c r="G441" s="51" t="s">
        <v>63</v>
      </c>
      <c r="H441" s="52" t="s">
        <v>303</v>
      </c>
      <c r="I441" s="53" t="s">
        <v>858</v>
      </c>
      <c r="J441" s="53" t="s">
        <v>183</v>
      </c>
      <c r="K441" s="53" t="s">
        <v>236</v>
      </c>
      <c r="L441" s="53" t="s">
        <v>237</v>
      </c>
      <c r="M441" s="52" t="s">
        <v>135</v>
      </c>
      <c r="N441" s="52" t="s">
        <v>125</v>
      </c>
      <c r="O441" s="54">
        <v>20</v>
      </c>
      <c r="P441" s="52" t="s">
        <v>2011</v>
      </c>
      <c r="Q441" s="55">
        <f>IFERROR(VLOOKUP(O441*$Q$10*$R$10,Sheet1!$A$3:$B$81,2,1),0)</f>
        <v>19000</v>
      </c>
      <c r="R441" s="56">
        <f>IFERROR(VLOOKUP(O441*$Q$11*$R$11,Sheet1!$E$3:$F$195,2),0)</f>
        <v>79</v>
      </c>
      <c r="S441" s="54">
        <f t="shared" si="184"/>
        <v>6.2</v>
      </c>
      <c r="T441" s="114">
        <f t="shared" si="186"/>
        <v>0.31</v>
      </c>
      <c r="U441" s="58"/>
      <c r="V441" s="58"/>
      <c r="W441" s="58"/>
      <c r="X441" s="58"/>
      <c r="Y441" s="58"/>
      <c r="Z441" s="58"/>
      <c r="AA441" s="58"/>
      <c r="AB441" s="58"/>
      <c r="AC441" s="58"/>
      <c r="AD441" s="39">
        <f t="shared" si="185"/>
        <v>0</v>
      </c>
      <c r="AE441" s="59">
        <f t="shared" si="187"/>
        <v>0</v>
      </c>
      <c r="AF441" s="60">
        <f t="shared" si="188"/>
        <v>0</v>
      </c>
      <c r="AG441" s="60">
        <f t="shared" si="189"/>
        <v>0</v>
      </c>
      <c r="AH441" s="60">
        <f t="shared" si="190"/>
        <v>0</v>
      </c>
      <c r="AI441" s="60">
        <f t="shared" si="191"/>
        <v>0</v>
      </c>
      <c r="AJ441" s="60">
        <f t="shared" si="192"/>
        <v>0</v>
      </c>
      <c r="AK441" s="60">
        <f t="shared" si="193"/>
        <v>0</v>
      </c>
      <c r="AL441" s="61">
        <f t="shared" si="211"/>
        <v>0</v>
      </c>
      <c r="AM441" s="43">
        <f t="shared" si="201"/>
        <v>0</v>
      </c>
      <c r="AN441" s="46">
        <f t="shared" si="202"/>
        <v>0</v>
      </c>
      <c r="AO441" s="60">
        <f t="shared" si="194"/>
        <v>0</v>
      </c>
      <c r="AP441" s="60">
        <f t="shared" si="195"/>
        <v>0</v>
      </c>
      <c r="AQ441" s="60">
        <f t="shared" si="196"/>
        <v>0</v>
      </c>
      <c r="AR441" s="60">
        <f t="shared" si="197"/>
        <v>0</v>
      </c>
      <c r="AS441" s="60">
        <f t="shared" si="198"/>
        <v>0</v>
      </c>
      <c r="AT441" s="60">
        <f t="shared" si="199"/>
        <v>0</v>
      </c>
      <c r="AU441" s="62">
        <f t="shared" si="203"/>
        <v>0</v>
      </c>
      <c r="AV441" s="63">
        <f t="shared" si="204"/>
        <v>0</v>
      </c>
      <c r="AW441" s="63">
        <f t="shared" si="205"/>
        <v>0</v>
      </c>
      <c r="AX441" s="63">
        <f t="shared" si="206"/>
        <v>0</v>
      </c>
      <c r="AY441" s="63">
        <f t="shared" si="207"/>
        <v>0</v>
      </c>
      <c r="AZ441" s="63">
        <f t="shared" si="208"/>
        <v>0</v>
      </c>
      <c r="BA441" s="63">
        <f t="shared" si="209"/>
        <v>0</v>
      </c>
      <c r="BB441" s="64">
        <f t="shared" si="210"/>
        <v>0</v>
      </c>
      <c r="BC441" s="65">
        <f t="shared" si="200"/>
        <v>0</v>
      </c>
      <c r="BD441" s="66" t="e">
        <f>VLOOKUP(#REF!,'[2]NA JDA Product Hierarchy'!$N:$O,2,0)</f>
        <v>#REF!</v>
      </c>
      <c r="BE441" s="15" t="e">
        <f>VLOOKUP(BD441,[3]PARAMETROS!$AB:$AD,3,0)</f>
        <v>#REF!</v>
      </c>
    </row>
    <row r="442" spans="1:57" s="15" customFormat="1" ht="12.75" hidden="1" customHeight="1" x14ac:dyDescent="0.2">
      <c r="A442" s="47" t="str">
        <f t="shared" si="183"/>
        <v>J2RI20K6YW1LINEN LILAC</v>
      </c>
      <c r="B442" s="112" t="s">
        <v>107</v>
      </c>
      <c r="C442" s="113">
        <v>44322</v>
      </c>
      <c r="D442" s="113"/>
      <c r="E442" s="50"/>
      <c r="F442" s="106" t="s">
        <v>90</v>
      </c>
      <c r="G442" s="51" t="s">
        <v>63</v>
      </c>
      <c r="H442" s="52" t="s">
        <v>303</v>
      </c>
      <c r="I442" s="53" t="s">
        <v>858</v>
      </c>
      <c r="J442" s="53" t="s">
        <v>183</v>
      </c>
      <c r="K442" s="53" t="s">
        <v>355</v>
      </c>
      <c r="L442" s="53" t="s">
        <v>356</v>
      </c>
      <c r="M442" s="52" t="s">
        <v>135</v>
      </c>
      <c r="N442" s="52" t="s">
        <v>125</v>
      </c>
      <c r="O442" s="54">
        <v>20</v>
      </c>
      <c r="P442" s="52" t="s">
        <v>2011</v>
      </c>
      <c r="Q442" s="55">
        <f>IFERROR(VLOOKUP(O442*$Q$10*$R$10,Sheet1!$A$3:$B$81,2,1),0)</f>
        <v>19000</v>
      </c>
      <c r="R442" s="56">
        <f>IFERROR(VLOOKUP(O442*$Q$11*$R$11,Sheet1!$E$3:$F$195,2),0)</f>
        <v>79</v>
      </c>
      <c r="S442" s="54">
        <f t="shared" si="184"/>
        <v>6.2</v>
      </c>
      <c r="T442" s="114">
        <f t="shared" si="186"/>
        <v>0.31</v>
      </c>
      <c r="U442" s="58"/>
      <c r="V442" s="58"/>
      <c r="W442" s="58"/>
      <c r="X442" s="58"/>
      <c r="Y442" s="58"/>
      <c r="Z442" s="58"/>
      <c r="AA442" s="58"/>
      <c r="AB442" s="58"/>
      <c r="AC442" s="58"/>
      <c r="AD442" s="39">
        <f t="shared" si="185"/>
        <v>0</v>
      </c>
      <c r="AE442" s="59">
        <f t="shared" si="187"/>
        <v>0</v>
      </c>
      <c r="AF442" s="60">
        <f t="shared" si="188"/>
        <v>0</v>
      </c>
      <c r="AG442" s="60">
        <f t="shared" si="189"/>
        <v>0</v>
      </c>
      <c r="AH442" s="60">
        <f t="shared" si="190"/>
        <v>0</v>
      </c>
      <c r="AI442" s="60">
        <f t="shared" si="191"/>
        <v>0</v>
      </c>
      <c r="AJ442" s="60">
        <f t="shared" si="192"/>
        <v>0</v>
      </c>
      <c r="AK442" s="60">
        <f t="shared" si="193"/>
        <v>0</v>
      </c>
      <c r="AL442" s="61">
        <f t="shared" si="211"/>
        <v>0</v>
      </c>
      <c r="AM442" s="43">
        <f t="shared" si="201"/>
        <v>0</v>
      </c>
      <c r="AN442" s="46">
        <f t="shared" si="202"/>
        <v>0</v>
      </c>
      <c r="AO442" s="60">
        <f t="shared" si="194"/>
        <v>0</v>
      </c>
      <c r="AP442" s="60">
        <f t="shared" si="195"/>
        <v>0</v>
      </c>
      <c r="AQ442" s="60">
        <f t="shared" si="196"/>
        <v>0</v>
      </c>
      <c r="AR442" s="60">
        <f t="shared" si="197"/>
        <v>0</v>
      </c>
      <c r="AS442" s="60">
        <f t="shared" si="198"/>
        <v>0</v>
      </c>
      <c r="AT442" s="60">
        <f t="shared" si="199"/>
        <v>0</v>
      </c>
      <c r="AU442" s="62">
        <f t="shared" si="203"/>
        <v>0</v>
      </c>
      <c r="AV442" s="63">
        <f t="shared" si="204"/>
        <v>0</v>
      </c>
      <c r="AW442" s="63">
        <f t="shared" si="205"/>
        <v>0</v>
      </c>
      <c r="AX442" s="63">
        <f t="shared" si="206"/>
        <v>0</v>
      </c>
      <c r="AY442" s="63">
        <f t="shared" si="207"/>
        <v>0</v>
      </c>
      <c r="AZ442" s="63">
        <f t="shared" si="208"/>
        <v>0</v>
      </c>
      <c r="BA442" s="63">
        <f t="shared" si="209"/>
        <v>0</v>
      </c>
      <c r="BB442" s="64">
        <f t="shared" si="210"/>
        <v>0</v>
      </c>
      <c r="BC442" s="65">
        <f t="shared" si="200"/>
        <v>0</v>
      </c>
      <c r="BD442" s="66" t="e">
        <f>VLOOKUP(#REF!,'[2]NA JDA Product Hierarchy'!$N:$O,2,0)</f>
        <v>#REF!</v>
      </c>
      <c r="BE442" s="15" t="s">
        <v>71</v>
      </c>
    </row>
    <row r="443" spans="1:57" s="15" customFormat="1" ht="12.75" hidden="1" customHeight="1" x14ac:dyDescent="0.2">
      <c r="A443" s="47" t="str">
        <f t="shared" si="183"/>
        <v>J2RI21K6XN1LIGHT MATCHA</v>
      </c>
      <c r="B443" s="112" t="s">
        <v>107</v>
      </c>
      <c r="C443" s="113">
        <v>44322</v>
      </c>
      <c r="D443" s="113"/>
      <c r="E443" s="50"/>
      <c r="F443" s="106" t="s">
        <v>90</v>
      </c>
      <c r="G443" s="51" t="s">
        <v>63</v>
      </c>
      <c r="H443" s="52" t="s">
        <v>303</v>
      </c>
      <c r="I443" s="53" t="s">
        <v>859</v>
      </c>
      <c r="J443" s="53" t="s">
        <v>183</v>
      </c>
      <c r="K443" s="53" t="s">
        <v>211</v>
      </c>
      <c r="L443" s="53" t="s">
        <v>212</v>
      </c>
      <c r="M443" s="52" t="s">
        <v>491</v>
      </c>
      <c r="N443" s="52" t="s">
        <v>125</v>
      </c>
      <c r="O443" s="54">
        <v>29</v>
      </c>
      <c r="P443" s="52" t="s">
        <v>2011</v>
      </c>
      <c r="Q443" s="55">
        <f>IFERROR(VLOOKUP(O443*$Q$10*$R$10,Sheet1!$A$3:$B$81,2,1),0)</f>
        <v>19000</v>
      </c>
      <c r="R443" s="56">
        <f>IFERROR(VLOOKUP(O443*$Q$11*$R$11,Sheet1!$E$3:$F$195,2),0)</f>
        <v>119</v>
      </c>
      <c r="S443" s="54">
        <f t="shared" si="184"/>
        <v>8.99</v>
      </c>
      <c r="T443" s="114">
        <f t="shared" si="186"/>
        <v>0.31</v>
      </c>
      <c r="U443" s="58"/>
      <c r="V443" s="58"/>
      <c r="W443" s="58"/>
      <c r="X443" s="58"/>
      <c r="Y443" s="58"/>
      <c r="Z443" s="58"/>
      <c r="AA443" s="58"/>
      <c r="AB443" s="58"/>
      <c r="AC443" s="58"/>
      <c r="AD443" s="39">
        <f t="shared" si="185"/>
        <v>0</v>
      </c>
      <c r="AE443" s="59">
        <f t="shared" si="187"/>
        <v>0</v>
      </c>
      <c r="AF443" s="60">
        <f t="shared" si="188"/>
        <v>0</v>
      </c>
      <c r="AG443" s="60">
        <f t="shared" si="189"/>
        <v>0</v>
      </c>
      <c r="AH443" s="60">
        <f t="shared" si="190"/>
        <v>0</v>
      </c>
      <c r="AI443" s="60">
        <f t="shared" si="191"/>
        <v>0</v>
      </c>
      <c r="AJ443" s="60">
        <f t="shared" si="192"/>
        <v>0</v>
      </c>
      <c r="AK443" s="60">
        <f t="shared" si="193"/>
        <v>0</v>
      </c>
      <c r="AL443" s="61">
        <f t="shared" si="211"/>
        <v>0</v>
      </c>
      <c r="AM443" s="43">
        <f t="shared" si="201"/>
        <v>0</v>
      </c>
      <c r="AN443" s="46">
        <f t="shared" si="202"/>
        <v>0</v>
      </c>
      <c r="AO443" s="60">
        <f t="shared" si="194"/>
        <v>0</v>
      </c>
      <c r="AP443" s="60">
        <f t="shared" si="195"/>
        <v>0</v>
      </c>
      <c r="AQ443" s="60">
        <f t="shared" si="196"/>
        <v>0</v>
      </c>
      <c r="AR443" s="60">
        <f t="shared" si="197"/>
        <v>0</v>
      </c>
      <c r="AS443" s="60">
        <f t="shared" si="198"/>
        <v>0</v>
      </c>
      <c r="AT443" s="60">
        <f t="shared" si="199"/>
        <v>0</v>
      </c>
      <c r="AU443" s="62">
        <f t="shared" si="203"/>
        <v>0</v>
      </c>
      <c r="AV443" s="63">
        <f t="shared" si="204"/>
        <v>0</v>
      </c>
      <c r="AW443" s="63">
        <f t="shared" si="205"/>
        <v>0</v>
      </c>
      <c r="AX443" s="63">
        <f t="shared" si="206"/>
        <v>0</v>
      </c>
      <c r="AY443" s="63">
        <f t="shared" si="207"/>
        <v>0</v>
      </c>
      <c r="AZ443" s="63">
        <f t="shared" si="208"/>
        <v>0</v>
      </c>
      <c r="BA443" s="63">
        <f t="shared" si="209"/>
        <v>0</v>
      </c>
      <c r="BB443" s="64">
        <f t="shared" si="210"/>
        <v>0</v>
      </c>
      <c r="BC443" s="65">
        <f t="shared" si="200"/>
        <v>0</v>
      </c>
      <c r="BD443" s="66" t="e">
        <f>VLOOKUP(#REF!,'[2]NA JDA Product Hierarchy'!$N:$O,2,0)</f>
        <v>#REF!</v>
      </c>
      <c r="BE443" s="15" t="e">
        <f>VLOOKUP(BD443,[3]PARAMETROS!$AB:$AD,3,0)</f>
        <v>#REF!</v>
      </c>
    </row>
    <row r="444" spans="1:57" s="15" customFormat="1" ht="12.75" hidden="1" customHeight="1" x14ac:dyDescent="0.2">
      <c r="A444" s="47" t="str">
        <f t="shared" si="183"/>
        <v>J2RI21K6XN1Pure White</v>
      </c>
      <c r="B444" s="112" t="s">
        <v>107</v>
      </c>
      <c r="C444" s="113">
        <v>44322</v>
      </c>
      <c r="D444" s="113"/>
      <c r="E444" s="50"/>
      <c r="F444" s="106" t="s">
        <v>90</v>
      </c>
      <c r="G444" s="51" t="s">
        <v>63</v>
      </c>
      <c r="H444" s="52" t="s">
        <v>303</v>
      </c>
      <c r="I444" s="53" t="s">
        <v>859</v>
      </c>
      <c r="J444" s="53" t="s">
        <v>183</v>
      </c>
      <c r="K444" s="53" t="s">
        <v>133</v>
      </c>
      <c r="L444" s="53" t="s">
        <v>134</v>
      </c>
      <c r="M444" s="52" t="s">
        <v>491</v>
      </c>
      <c r="N444" s="52" t="s">
        <v>125</v>
      </c>
      <c r="O444" s="54">
        <v>29</v>
      </c>
      <c r="P444" s="52" t="s">
        <v>2011</v>
      </c>
      <c r="Q444" s="55">
        <f>IFERROR(VLOOKUP(O444*$Q$10*$R$10,Sheet1!$A$3:$B$81,2,1),0)</f>
        <v>19000</v>
      </c>
      <c r="R444" s="56">
        <f>IFERROR(VLOOKUP(O444*$Q$11*$R$11,Sheet1!$E$3:$F$195,2),0)</f>
        <v>119</v>
      </c>
      <c r="S444" s="54">
        <f t="shared" si="184"/>
        <v>8.99</v>
      </c>
      <c r="T444" s="114">
        <f t="shared" si="186"/>
        <v>0.31</v>
      </c>
      <c r="U444" s="58"/>
      <c r="V444" s="58"/>
      <c r="W444" s="58"/>
      <c r="X444" s="58"/>
      <c r="Y444" s="58"/>
      <c r="Z444" s="58"/>
      <c r="AA444" s="58"/>
      <c r="AB444" s="58"/>
      <c r="AC444" s="58"/>
      <c r="AD444" s="39">
        <f t="shared" si="185"/>
        <v>0</v>
      </c>
      <c r="AE444" s="59">
        <f t="shared" si="187"/>
        <v>0</v>
      </c>
      <c r="AF444" s="60">
        <f t="shared" si="188"/>
        <v>0</v>
      </c>
      <c r="AG444" s="60">
        <f t="shared" si="189"/>
        <v>0</v>
      </c>
      <c r="AH444" s="60">
        <f t="shared" si="190"/>
        <v>0</v>
      </c>
      <c r="AI444" s="60">
        <f t="shared" si="191"/>
        <v>0</v>
      </c>
      <c r="AJ444" s="60">
        <f t="shared" si="192"/>
        <v>0</v>
      </c>
      <c r="AK444" s="60">
        <f t="shared" si="193"/>
        <v>0</v>
      </c>
      <c r="AL444" s="61">
        <f t="shared" si="211"/>
        <v>0</v>
      </c>
      <c r="AM444" s="43">
        <f t="shared" si="201"/>
        <v>0</v>
      </c>
      <c r="AN444" s="46">
        <f t="shared" si="202"/>
        <v>0</v>
      </c>
      <c r="AO444" s="60">
        <f t="shared" si="194"/>
        <v>0</v>
      </c>
      <c r="AP444" s="60">
        <f t="shared" si="195"/>
        <v>0</v>
      </c>
      <c r="AQ444" s="60">
        <f t="shared" si="196"/>
        <v>0</v>
      </c>
      <c r="AR444" s="60">
        <f t="shared" si="197"/>
        <v>0</v>
      </c>
      <c r="AS444" s="60">
        <f t="shared" si="198"/>
        <v>0</v>
      </c>
      <c r="AT444" s="60">
        <f t="shared" si="199"/>
        <v>0</v>
      </c>
      <c r="AU444" s="62">
        <f t="shared" si="203"/>
        <v>0</v>
      </c>
      <c r="AV444" s="63">
        <f t="shared" si="204"/>
        <v>0</v>
      </c>
      <c r="AW444" s="63">
        <f t="shared" si="205"/>
        <v>0</v>
      </c>
      <c r="AX444" s="63">
        <f t="shared" si="206"/>
        <v>0</v>
      </c>
      <c r="AY444" s="63">
        <f t="shared" si="207"/>
        <v>0</v>
      </c>
      <c r="AZ444" s="63">
        <f t="shared" si="208"/>
        <v>0</v>
      </c>
      <c r="BA444" s="63">
        <f t="shared" si="209"/>
        <v>0</v>
      </c>
      <c r="BB444" s="64">
        <f t="shared" si="210"/>
        <v>0</v>
      </c>
      <c r="BC444" s="65">
        <f t="shared" si="200"/>
        <v>0</v>
      </c>
      <c r="BD444" s="66" t="e">
        <f>VLOOKUP(#REF!,'[2]NA JDA Product Hierarchy'!$N:$O,2,0)</f>
        <v>#REF!</v>
      </c>
      <c r="BE444" s="15" t="e">
        <f>VLOOKUP(BD444,[3]PARAMETROS!$AB:$AD,3,0)</f>
        <v>#REF!</v>
      </c>
    </row>
    <row r="445" spans="1:57" s="15" customFormat="1" ht="12.75" hidden="1" customHeight="1" x14ac:dyDescent="0.2">
      <c r="A445" s="47" t="str">
        <f t="shared" si="183"/>
        <v>J2RI22WA2T0STRIPES BLUE WITH FLEUR</v>
      </c>
      <c r="B445" s="110" t="s">
        <v>106</v>
      </c>
      <c r="C445" s="113">
        <v>44322</v>
      </c>
      <c r="D445" s="113"/>
      <c r="E445" s="50"/>
      <c r="F445" s="106" t="s">
        <v>118</v>
      </c>
      <c r="G445" s="51" t="s">
        <v>63</v>
      </c>
      <c r="H445" s="52" t="s">
        <v>818</v>
      </c>
      <c r="I445" s="53" t="s">
        <v>860</v>
      </c>
      <c r="J445" s="53" t="s">
        <v>861</v>
      </c>
      <c r="K445" s="53" t="s">
        <v>199</v>
      </c>
      <c r="L445" s="53" t="s">
        <v>200</v>
      </c>
      <c r="M445" s="52" t="s">
        <v>216</v>
      </c>
      <c r="N445" s="52" t="s">
        <v>91</v>
      </c>
      <c r="O445" s="54">
        <v>39</v>
      </c>
      <c r="P445" s="52" t="s">
        <v>2011</v>
      </c>
      <c r="Q445" s="55">
        <f>IFERROR(VLOOKUP(O445*$Q$10*$R$10,Sheet1!$A$3:$B$81,2,1),0)</f>
        <v>29000</v>
      </c>
      <c r="R445" s="56">
        <f>IFERROR(VLOOKUP(O445*$Q$11*$R$11,Sheet1!$E$3:$F$195,2),0)</f>
        <v>159</v>
      </c>
      <c r="S445" s="54">
        <f t="shared" si="184"/>
        <v>12.09</v>
      </c>
      <c r="T445" s="114">
        <f t="shared" si="186"/>
        <v>0.31</v>
      </c>
      <c r="U445" s="58"/>
      <c r="V445" s="58"/>
      <c r="W445" s="58"/>
      <c r="X445" s="58"/>
      <c r="Y445" s="58"/>
      <c r="Z445" s="58"/>
      <c r="AA445" s="58"/>
      <c r="AB445" s="58"/>
      <c r="AC445" s="58"/>
      <c r="AD445" s="39">
        <f t="shared" si="185"/>
        <v>0</v>
      </c>
      <c r="AE445" s="59">
        <f t="shared" si="187"/>
        <v>0</v>
      </c>
      <c r="AF445" s="60">
        <f t="shared" si="188"/>
        <v>0</v>
      </c>
      <c r="AG445" s="60">
        <f t="shared" si="189"/>
        <v>0</v>
      </c>
      <c r="AH445" s="60">
        <f t="shared" si="190"/>
        <v>0</v>
      </c>
      <c r="AI445" s="60">
        <f t="shared" si="191"/>
        <v>0</v>
      </c>
      <c r="AJ445" s="60">
        <f t="shared" si="192"/>
        <v>0</v>
      </c>
      <c r="AK445" s="60">
        <f t="shared" si="193"/>
        <v>0</v>
      </c>
      <c r="AL445" s="61">
        <f t="shared" si="211"/>
        <v>0</v>
      </c>
      <c r="AM445" s="43">
        <f t="shared" si="201"/>
        <v>0</v>
      </c>
      <c r="AN445" s="46">
        <f t="shared" si="202"/>
        <v>0</v>
      </c>
      <c r="AO445" s="60">
        <f t="shared" si="194"/>
        <v>0</v>
      </c>
      <c r="AP445" s="60">
        <f t="shared" si="195"/>
        <v>0</v>
      </c>
      <c r="AQ445" s="60">
        <f t="shared" si="196"/>
        <v>0</v>
      </c>
      <c r="AR445" s="60">
        <f t="shared" si="197"/>
        <v>0</v>
      </c>
      <c r="AS445" s="60">
        <f t="shared" si="198"/>
        <v>0</v>
      </c>
      <c r="AT445" s="60">
        <f t="shared" si="199"/>
        <v>0</v>
      </c>
      <c r="AU445" s="62">
        <f t="shared" si="203"/>
        <v>0</v>
      </c>
      <c r="AV445" s="63">
        <f t="shared" si="204"/>
        <v>0</v>
      </c>
      <c r="AW445" s="63">
        <f t="shared" si="205"/>
        <v>0</v>
      </c>
      <c r="AX445" s="63">
        <f t="shared" si="206"/>
        <v>0</v>
      </c>
      <c r="AY445" s="63">
        <f t="shared" si="207"/>
        <v>0</v>
      </c>
      <c r="AZ445" s="63">
        <f t="shared" si="208"/>
        <v>0</v>
      </c>
      <c r="BA445" s="63">
        <f t="shared" si="209"/>
        <v>0</v>
      </c>
      <c r="BB445" s="64">
        <f t="shared" si="210"/>
        <v>0</v>
      </c>
      <c r="BC445" s="65">
        <f t="shared" si="200"/>
        <v>0</v>
      </c>
      <c r="BD445" s="66" t="e">
        <f>VLOOKUP(#REF!,'[2]NA JDA Product Hierarchy'!$N:$O,2,0)</f>
        <v>#REF!</v>
      </c>
      <c r="BE445" s="15" t="e">
        <f>VLOOKUP(BD445,[3]PARAMETROS!$AB:$AD,3,0)</f>
        <v>#REF!</v>
      </c>
    </row>
    <row r="446" spans="1:57" s="15" customFormat="1" ht="12.75" hidden="1" customHeight="1" x14ac:dyDescent="0.2">
      <c r="A446" s="47" t="str">
        <f t="shared" si="183"/>
        <v>J2RI23K6YW1Pure White</v>
      </c>
      <c r="B446" s="112" t="s">
        <v>107</v>
      </c>
      <c r="C446" s="113">
        <v>44322</v>
      </c>
      <c r="D446" s="113"/>
      <c r="E446" s="50"/>
      <c r="F446" s="106" t="s">
        <v>90</v>
      </c>
      <c r="G446" s="51" t="s">
        <v>63</v>
      </c>
      <c r="H446" s="52" t="s">
        <v>303</v>
      </c>
      <c r="I446" s="53" t="s">
        <v>862</v>
      </c>
      <c r="J446" s="53" t="s">
        <v>183</v>
      </c>
      <c r="K446" s="53" t="s">
        <v>133</v>
      </c>
      <c r="L446" s="53" t="s">
        <v>134</v>
      </c>
      <c r="M446" s="52" t="s">
        <v>135</v>
      </c>
      <c r="N446" s="52" t="s">
        <v>125</v>
      </c>
      <c r="O446" s="54">
        <v>24</v>
      </c>
      <c r="P446" s="52" t="s">
        <v>2011</v>
      </c>
      <c r="Q446" s="55">
        <f>IFERROR(VLOOKUP(O446*$Q$10*$R$10,Sheet1!$A$3:$B$81,2,1),0)</f>
        <v>19000</v>
      </c>
      <c r="R446" s="56">
        <f>IFERROR(VLOOKUP(O446*$Q$11*$R$11,Sheet1!$E$3:$F$195,2),0)</f>
        <v>99</v>
      </c>
      <c r="S446" s="54">
        <f t="shared" si="184"/>
        <v>7.4399999999999995</v>
      </c>
      <c r="T446" s="114">
        <f t="shared" si="186"/>
        <v>0.31</v>
      </c>
      <c r="U446" s="58"/>
      <c r="V446" s="58"/>
      <c r="W446" s="58"/>
      <c r="X446" s="58"/>
      <c r="Y446" s="58"/>
      <c r="Z446" s="58"/>
      <c r="AA446" s="58"/>
      <c r="AB446" s="58"/>
      <c r="AC446" s="58"/>
      <c r="AD446" s="39">
        <f t="shared" si="185"/>
        <v>0</v>
      </c>
      <c r="AE446" s="59">
        <f t="shared" si="187"/>
        <v>0</v>
      </c>
      <c r="AF446" s="60">
        <f t="shared" si="188"/>
        <v>0</v>
      </c>
      <c r="AG446" s="60">
        <f t="shared" si="189"/>
        <v>0</v>
      </c>
      <c r="AH446" s="60">
        <f t="shared" si="190"/>
        <v>0</v>
      </c>
      <c r="AI446" s="60">
        <f t="shared" si="191"/>
        <v>0</v>
      </c>
      <c r="AJ446" s="60">
        <f t="shared" si="192"/>
        <v>0</v>
      </c>
      <c r="AK446" s="60">
        <f t="shared" si="193"/>
        <v>0</v>
      </c>
      <c r="AL446" s="61">
        <f t="shared" si="211"/>
        <v>0</v>
      </c>
      <c r="AM446" s="43">
        <f t="shared" si="201"/>
        <v>0</v>
      </c>
      <c r="AN446" s="46">
        <f t="shared" si="202"/>
        <v>0</v>
      </c>
      <c r="AO446" s="60">
        <f t="shared" si="194"/>
        <v>0</v>
      </c>
      <c r="AP446" s="60">
        <f t="shared" si="195"/>
        <v>0</v>
      </c>
      <c r="AQ446" s="60">
        <f t="shared" si="196"/>
        <v>0</v>
      </c>
      <c r="AR446" s="60">
        <f t="shared" si="197"/>
        <v>0</v>
      </c>
      <c r="AS446" s="60">
        <f t="shared" si="198"/>
        <v>0</v>
      </c>
      <c r="AT446" s="60">
        <f t="shared" si="199"/>
        <v>0</v>
      </c>
      <c r="AU446" s="62">
        <f t="shared" si="203"/>
        <v>0</v>
      </c>
      <c r="AV446" s="63">
        <f t="shared" si="204"/>
        <v>0</v>
      </c>
      <c r="AW446" s="63">
        <f t="shared" si="205"/>
        <v>0</v>
      </c>
      <c r="AX446" s="63">
        <f t="shared" si="206"/>
        <v>0</v>
      </c>
      <c r="AY446" s="63">
        <f t="shared" si="207"/>
        <v>0</v>
      </c>
      <c r="AZ446" s="63">
        <f t="shared" si="208"/>
        <v>0</v>
      </c>
      <c r="BA446" s="63">
        <f t="shared" si="209"/>
        <v>0</v>
      </c>
      <c r="BB446" s="64">
        <f t="shared" si="210"/>
        <v>0</v>
      </c>
      <c r="BC446" s="65">
        <f t="shared" si="200"/>
        <v>0</v>
      </c>
      <c r="BD446" s="66" t="e">
        <f>VLOOKUP(#REF!,'[2]NA JDA Product Hierarchy'!$N:$O,2,0)</f>
        <v>#REF!</v>
      </c>
      <c r="BE446" s="15" t="e">
        <f>VLOOKUP(BD446,[3]PARAMETROS!$AB:$AD,3,0)</f>
        <v>#REF!</v>
      </c>
    </row>
    <row r="447" spans="1:57" s="15" customFormat="1" ht="12.75" hidden="1" customHeight="1" x14ac:dyDescent="0.2">
      <c r="A447" s="47" t="str">
        <f t="shared" si="183"/>
        <v>J2RI24KAPO0SILK BLUE</v>
      </c>
      <c r="B447" s="110" t="s">
        <v>106</v>
      </c>
      <c r="C447" s="113">
        <v>44322</v>
      </c>
      <c r="D447" s="113"/>
      <c r="E447" s="50"/>
      <c r="F447" s="106" t="s">
        <v>90</v>
      </c>
      <c r="G447" s="51" t="s">
        <v>63</v>
      </c>
      <c r="H447" s="52" t="s">
        <v>303</v>
      </c>
      <c r="I447" s="53" t="s">
        <v>863</v>
      </c>
      <c r="J447" s="53" t="s">
        <v>183</v>
      </c>
      <c r="K447" s="53" t="s">
        <v>164</v>
      </c>
      <c r="L447" s="53" t="s">
        <v>165</v>
      </c>
      <c r="M447" s="52" t="s">
        <v>843</v>
      </c>
      <c r="N447" s="52" t="s">
        <v>125</v>
      </c>
      <c r="O447" s="54">
        <v>29</v>
      </c>
      <c r="P447" s="52" t="s">
        <v>2011</v>
      </c>
      <c r="Q447" s="55">
        <f>IFERROR(VLOOKUP(O447*$Q$10*$R$10,Sheet1!$A$3:$B$81,2,1),0)</f>
        <v>19000</v>
      </c>
      <c r="R447" s="56">
        <f>IFERROR(VLOOKUP(O447*$Q$11*$R$11,Sheet1!$E$3:$F$195,2),0)</f>
        <v>119</v>
      </c>
      <c r="S447" s="54">
        <f t="shared" si="184"/>
        <v>8.99</v>
      </c>
      <c r="T447" s="114">
        <f t="shared" si="186"/>
        <v>0.31</v>
      </c>
      <c r="U447" s="58">
        <v>18</v>
      </c>
      <c r="V447" s="58">
        <v>9</v>
      </c>
      <c r="W447" s="58">
        <v>9</v>
      </c>
      <c r="X447" s="58">
        <v>9</v>
      </c>
      <c r="Y447" s="58"/>
      <c r="Z447" s="58"/>
      <c r="AA447" s="58"/>
      <c r="AB447" s="58"/>
      <c r="AC447" s="58"/>
      <c r="AD447" s="39">
        <f t="shared" si="185"/>
        <v>45</v>
      </c>
      <c r="AE447" s="59">
        <f t="shared" si="187"/>
        <v>404.55</v>
      </c>
      <c r="AF447" s="60">
        <f t="shared" si="188"/>
        <v>0</v>
      </c>
      <c r="AG447" s="60">
        <f t="shared" si="189"/>
        <v>0</v>
      </c>
      <c r="AH447" s="60">
        <f t="shared" si="190"/>
        <v>0</v>
      </c>
      <c r="AI447" s="60">
        <f t="shared" si="191"/>
        <v>0</v>
      </c>
      <c r="AJ447" s="60">
        <f t="shared" si="192"/>
        <v>0</v>
      </c>
      <c r="AK447" s="60">
        <f t="shared" si="193"/>
        <v>0</v>
      </c>
      <c r="AL447" s="61">
        <f t="shared" si="211"/>
        <v>0</v>
      </c>
      <c r="AM447" s="43">
        <f t="shared" si="201"/>
        <v>0</v>
      </c>
      <c r="AN447" s="46">
        <f t="shared" si="202"/>
        <v>0</v>
      </c>
      <c r="AO447" s="60">
        <f t="shared" si="194"/>
        <v>0</v>
      </c>
      <c r="AP447" s="60">
        <f t="shared" si="195"/>
        <v>0</v>
      </c>
      <c r="AQ447" s="60">
        <f t="shared" si="196"/>
        <v>0</v>
      </c>
      <c r="AR447" s="60">
        <f t="shared" si="197"/>
        <v>0</v>
      </c>
      <c r="AS447" s="60">
        <f t="shared" si="198"/>
        <v>0</v>
      </c>
      <c r="AT447" s="60">
        <f t="shared" si="199"/>
        <v>0</v>
      </c>
      <c r="AU447" s="62">
        <f t="shared" si="203"/>
        <v>0</v>
      </c>
      <c r="AV447" s="63">
        <f t="shared" si="204"/>
        <v>0</v>
      </c>
      <c r="AW447" s="63">
        <f t="shared" si="205"/>
        <v>0</v>
      </c>
      <c r="AX447" s="63">
        <f t="shared" si="206"/>
        <v>0</v>
      </c>
      <c r="AY447" s="63">
        <f t="shared" si="207"/>
        <v>0</v>
      </c>
      <c r="AZ447" s="63">
        <f t="shared" si="208"/>
        <v>0</v>
      </c>
      <c r="BA447" s="63">
        <f t="shared" si="209"/>
        <v>0</v>
      </c>
      <c r="BB447" s="64">
        <f t="shared" si="210"/>
        <v>0</v>
      </c>
      <c r="BC447" s="65">
        <f t="shared" si="200"/>
        <v>0</v>
      </c>
      <c r="BD447" s="66" t="e">
        <f>VLOOKUP(#REF!,'[2]NA JDA Product Hierarchy'!$N:$O,2,0)</f>
        <v>#REF!</v>
      </c>
      <c r="BE447" s="15" t="e">
        <f>VLOOKUP(BD447,[3]PARAMETROS!$AB:$AD,3,0)</f>
        <v>#REF!</v>
      </c>
    </row>
    <row r="448" spans="1:57" s="15" customFormat="1" ht="12.75" hidden="1" customHeight="1" x14ac:dyDescent="0.2">
      <c r="A448" s="47" t="str">
        <f t="shared" si="183"/>
        <v>J2RI24KAPO0LINEN LILAC</v>
      </c>
      <c r="B448" s="112" t="s">
        <v>107</v>
      </c>
      <c r="C448" s="113">
        <v>44322</v>
      </c>
      <c r="D448" s="113"/>
      <c r="E448" s="50"/>
      <c r="F448" s="106" t="s">
        <v>90</v>
      </c>
      <c r="G448" s="51" t="s">
        <v>63</v>
      </c>
      <c r="H448" s="52" t="s">
        <v>303</v>
      </c>
      <c r="I448" s="53" t="s">
        <v>863</v>
      </c>
      <c r="J448" s="53" t="s">
        <v>183</v>
      </c>
      <c r="K448" s="53" t="s">
        <v>355</v>
      </c>
      <c r="L448" s="53" t="s">
        <v>356</v>
      </c>
      <c r="M448" s="52" t="s">
        <v>843</v>
      </c>
      <c r="N448" s="52" t="s">
        <v>125</v>
      </c>
      <c r="O448" s="54">
        <v>29</v>
      </c>
      <c r="P448" s="52" t="s">
        <v>2011</v>
      </c>
      <c r="Q448" s="55">
        <f>IFERROR(VLOOKUP(O448*$Q$10*$R$10,Sheet1!$A$3:$B$81,2,1),0)</f>
        <v>19000</v>
      </c>
      <c r="R448" s="56">
        <f>IFERROR(VLOOKUP(O448*$Q$11*$R$11,Sheet1!$E$3:$F$195,2),0)</f>
        <v>119</v>
      </c>
      <c r="S448" s="54">
        <f t="shared" si="184"/>
        <v>8.99</v>
      </c>
      <c r="T448" s="114">
        <f t="shared" si="186"/>
        <v>0.31</v>
      </c>
      <c r="U448" s="58">
        <v>18</v>
      </c>
      <c r="V448" s="58">
        <v>9</v>
      </c>
      <c r="W448" s="58">
        <v>9</v>
      </c>
      <c r="X448" s="58">
        <v>9</v>
      </c>
      <c r="Y448" s="58"/>
      <c r="Z448" s="58"/>
      <c r="AA448" s="58"/>
      <c r="AB448" s="58"/>
      <c r="AC448" s="58"/>
      <c r="AD448" s="39">
        <f t="shared" si="185"/>
        <v>45</v>
      </c>
      <c r="AE448" s="59">
        <f t="shared" si="187"/>
        <v>404.55</v>
      </c>
      <c r="AF448" s="60">
        <f t="shared" si="188"/>
        <v>0</v>
      </c>
      <c r="AG448" s="60">
        <f t="shared" si="189"/>
        <v>0</v>
      </c>
      <c r="AH448" s="60">
        <f t="shared" si="190"/>
        <v>0</v>
      </c>
      <c r="AI448" s="60">
        <f t="shared" si="191"/>
        <v>0</v>
      </c>
      <c r="AJ448" s="60">
        <f t="shared" si="192"/>
        <v>0</v>
      </c>
      <c r="AK448" s="60">
        <f t="shared" si="193"/>
        <v>0</v>
      </c>
      <c r="AL448" s="61">
        <f t="shared" si="211"/>
        <v>0</v>
      </c>
      <c r="AM448" s="43">
        <f t="shared" si="201"/>
        <v>0</v>
      </c>
      <c r="AN448" s="46">
        <f t="shared" si="202"/>
        <v>0</v>
      </c>
      <c r="AO448" s="60">
        <f t="shared" si="194"/>
        <v>0</v>
      </c>
      <c r="AP448" s="60">
        <f t="shared" si="195"/>
        <v>0</v>
      </c>
      <c r="AQ448" s="60">
        <f t="shared" si="196"/>
        <v>0</v>
      </c>
      <c r="AR448" s="60">
        <f t="shared" si="197"/>
        <v>0</v>
      </c>
      <c r="AS448" s="60">
        <f t="shared" si="198"/>
        <v>0</v>
      </c>
      <c r="AT448" s="60">
        <f t="shared" si="199"/>
        <v>0</v>
      </c>
      <c r="AU448" s="62">
        <f t="shared" si="203"/>
        <v>0</v>
      </c>
      <c r="AV448" s="63">
        <f t="shared" si="204"/>
        <v>0</v>
      </c>
      <c r="AW448" s="63">
        <f t="shared" si="205"/>
        <v>0</v>
      </c>
      <c r="AX448" s="63">
        <f t="shared" si="206"/>
        <v>0</v>
      </c>
      <c r="AY448" s="63">
        <f t="shared" si="207"/>
        <v>0</v>
      </c>
      <c r="AZ448" s="63">
        <f t="shared" si="208"/>
        <v>0</v>
      </c>
      <c r="BA448" s="63">
        <f t="shared" si="209"/>
        <v>0</v>
      </c>
      <c r="BB448" s="64">
        <f t="shared" si="210"/>
        <v>0</v>
      </c>
      <c r="BC448" s="65">
        <f t="shared" si="200"/>
        <v>0</v>
      </c>
      <c r="BD448" s="66" t="e">
        <f>VLOOKUP(#REF!,'[2]NA JDA Product Hierarchy'!$N:$O,2,0)</f>
        <v>#REF!</v>
      </c>
      <c r="BE448" s="15" t="e">
        <f>VLOOKUP(BD448,[3]PARAMETROS!$AB:$AD,3,0)</f>
        <v>#REF!</v>
      </c>
    </row>
    <row r="449" spans="1:57" s="15" customFormat="1" ht="12.75" hidden="1" customHeight="1" x14ac:dyDescent="0.2">
      <c r="A449" s="47" t="str">
        <f t="shared" si="183"/>
        <v>J2RI25K6YW1Pure White</v>
      </c>
      <c r="B449" s="115"/>
      <c r="C449" s="113">
        <v>44322</v>
      </c>
      <c r="D449" s="113"/>
      <c r="E449" s="50"/>
      <c r="F449" s="106" t="s">
        <v>90</v>
      </c>
      <c r="G449" s="51" t="s">
        <v>63</v>
      </c>
      <c r="H449" s="52" t="s">
        <v>303</v>
      </c>
      <c r="I449" s="53" t="s">
        <v>864</v>
      </c>
      <c r="J449" s="53" t="s">
        <v>183</v>
      </c>
      <c r="K449" s="53" t="s">
        <v>133</v>
      </c>
      <c r="L449" s="53" t="s">
        <v>134</v>
      </c>
      <c r="M449" s="52" t="s">
        <v>135</v>
      </c>
      <c r="N449" s="52" t="s">
        <v>91</v>
      </c>
      <c r="O449" s="117">
        <v>0</v>
      </c>
      <c r="P449" s="52" t="s">
        <v>2011</v>
      </c>
      <c r="Q449" s="55">
        <f>IFERROR(VLOOKUP(O449*$Q$10*$R$10,Sheet1!$A$3:$B$81,2,1),0)</f>
        <v>0</v>
      </c>
      <c r="R449" s="56">
        <f>IFERROR(VLOOKUP(O449*$Q$11*$R$11,Sheet1!$E$3:$F$195,2),0)</f>
        <v>0</v>
      </c>
      <c r="S449" s="117">
        <f t="shared" si="184"/>
        <v>0</v>
      </c>
      <c r="T449" s="114" t="e">
        <f t="shared" si="186"/>
        <v>#DIV/0!</v>
      </c>
      <c r="U449" s="58"/>
      <c r="V449" s="58"/>
      <c r="W449" s="58"/>
      <c r="X449" s="58"/>
      <c r="Y449" s="58"/>
      <c r="Z449" s="58"/>
      <c r="AA449" s="58"/>
      <c r="AB449" s="58"/>
      <c r="AC449" s="58"/>
      <c r="AD449" s="39">
        <f t="shared" si="185"/>
        <v>0</v>
      </c>
      <c r="AE449" s="59">
        <f t="shared" si="187"/>
        <v>0</v>
      </c>
      <c r="AF449" s="60">
        <f t="shared" si="188"/>
        <v>0</v>
      </c>
      <c r="AG449" s="60">
        <f t="shared" si="189"/>
        <v>0</v>
      </c>
      <c r="AH449" s="60">
        <f t="shared" si="190"/>
        <v>0</v>
      </c>
      <c r="AI449" s="60">
        <f t="shared" si="191"/>
        <v>0</v>
      </c>
      <c r="AJ449" s="60">
        <f t="shared" si="192"/>
        <v>0</v>
      </c>
      <c r="AK449" s="60">
        <f t="shared" si="193"/>
        <v>0</v>
      </c>
      <c r="AL449" s="61">
        <f t="shared" si="211"/>
        <v>0</v>
      </c>
      <c r="AM449" s="43">
        <f t="shared" si="201"/>
        <v>0</v>
      </c>
      <c r="AN449" s="46">
        <f t="shared" si="202"/>
        <v>0</v>
      </c>
      <c r="AO449" s="60">
        <f t="shared" si="194"/>
        <v>0</v>
      </c>
      <c r="AP449" s="60">
        <f t="shared" si="195"/>
        <v>0</v>
      </c>
      <c r="AQ449" s="60">
        <f t="shared" si="196"/>
        <v>0</v>
      </c>
      <c r="AR449" s="60">
        <f t="shared" si="197"/>
        <v>0</v>
      </c>
      <c r="AS449" s="60">
        <f t="shared" si="198"/>
        <v>0</v>
      </c>
      <c r="AT449" s="60">
        <f t="shared" si="199"/>
        <v>0</v>
      </c>
      <c r="AU449" s="62">
        <f t="shared" si="203"/>
        <v>0</v>
      </c>
      <c r="AV449" s="63">
        <f t="shared" si="204"/>
        <v>0</v>
      </c>
      <c r="AW449" s="63">
        <f t="shared" si="205"/>
        <v>0</v>
      </c>
      <c r="AX449" s="63">
        <f t="shared" si="206"/>
        <v>0</v>
      </c>
      <c r="AY449" s="63">
        <f t="shared" si="207"/>
        <v>0</v>
      </c>
      <c r="AZ449" s="63">
        <f t="shared" si="208"/>
        <v>0</v>
      </c>
      <c r="BA449" s="63">
        <f t="shared" si="209"/>
        <v>0</v>
      </c>
      <c r="BB449" s="64">
        <f t="shared" si="210"/>
        <v>0</v>
      </c>
      <c r="BC449" s="65">
        <f t="shared" si="200"/>
        <v>0</v>
      </c>
      <c r="BD449" s="66" t="e">
        <f>VLOOKUP(#REF!,'[2]NA JDA Product Hierarchy'!$N:$O,2,0)</f>
        <v>#REF!</v>
      </c>
      <c r="BE449" s="15" t="e">
        <f>VLOOKUP(BD449,[3]PARAMETROS!$AB:$AD,3,0)</f>
        <v>#REF!</v>
      </c>
    </row>
    <row r="450" spans="1:57" s="15" customFormat="1" ht="12.75" hidden="1" customHeight="1" x14ac:dyDescent="0.2">
      <c r="A450" s="47" t="str">
        <f t="shared" si="183"/>
        <v>J2RI26K6YW1Pure White</v>
      </c>
      <c r="B450" s="110" t="s">
        <v>106</v>
      </c>
      <c r="C450" s="113">
        <v>44322</v>
      </c>
      <c r="D450" s="113"/>
      <c r="E450" s="50"/>
      <c r="F450" s="106" t="s">
        <v>90</v>
      </c>
      <c r="G450" s="51" t="s">
        <v>63</v>
      </c>
      <c r="H450" s="52" t="s">
        <v>303</v>
      </c>
      <c r="I450" s="53" t="s">
        <v>865</v>
      </c>
      <c r="J450" s="53" t="s">
        <v>866</v>
      </c>
      <c r="K450" s="53" t="s">
        <v>133</v>
      </c>
      <c r="L450" s="53" t="s">
        <v>134</v>
      </c>
      <c r="M450" s="52" t="s">
        <v>135</v>
      </c>
      <c r="N450" s="52" t="s">
        <v>125</v>
      </c>
      <c r="O450" s="54">
        <v>32</v>
      </c>
      <c r="P450" s="52" t="s">
        <v>2011</v>
      </c>
      <c r="Q450" s="55">
        <f>IFERROR(VLOOKUP(O450*$Q$10*$R$10,Sheet1!$A$3:$B$81,2,1),0)</f>
        <v>29000</v>
      </c>
      <c r="R450" s="56">
        <f>IFERROR(VLOOKUP(O450*$Q$11*$R$11,Sheet1!$E$3:$F$195,2),0)</f>
        <v>129</v>
      </c>
      <c r="S450" s="54">
        <f t="shared" si="184"/>
        <v>9.92</v>
      </c>
      <c r="T450" s="114">
        <f t="shared" si="186"/>
        <v>0.31</v>
      </c>
      <c r="U450" s="58"/>
      <c r="V450" s="58"/>
      <c r="W450" s="58"/>
      <c r="X450" s="58"/>
      <c r="Y450" s="58"/>
      <c r="Z450" s="58"/>
      <c r="AA450" s="58"/>
      <c r="AB450" s="58"/>
      <c r="AC450" s="58"/>
      <c r="AD450" s="39">
        <f t="shared" si="185"/>
        <v>0</v>
      </c>
      <c r="AE450" s="59">
        <f t="shared" si="187"/>
        <v>0</v>
      </c>
      <c r="AF450" s="60">
        <f t="shared" si="188"/>
        <v>0</v>
      </c>
      <c r="AG450" s="60">
        <f t="shared" si="189"/>
        <v>0</v>
      </c>
      <c r="AH450" s="60">
        <f t="shared" si="190"/>
        <v>0</v>
      </c>
      <c r="AI450" s="60">
        <f t="shared" si="191"/>
        <v>0</v>
      </c>
      <c r="AJ450" s="60">
        <f t="shared" si="192"/>
        <v>0</v>
      </c>
      <c r="AK450" s="60">
        <f t="shared" si="193"/>
        <v>0</v>
      </c>
      <c r="AL450" s="61">
        <f t="shared" si="211"/>
        <v>0</v>
      </c>
      <c r="AM450" s="43">
        <f t="shared" si="201"/>
        <v>0</v>
      </c>
      <c r="AN450" s="46">
        <f t="shared" si="202"/>
        <v>0</v>
      </c>
      <c r="AO450" s="60">
        <f t="shared" si="194"/>
        <v>0</v>
      </c>
      <c r="AP450" s="60">
        <f t="shared" si="195"/>
        <v>0</v>
      </c>
      <c r="AQ450" s="60">
        <f t="shared" si="196"/>
        <v>0</v>
      </c>
      <c r="AR450" s="60">
        <f t="shared" si="197"/>
        <v>0</v>
      </c>
      <c r="AS450" s="60">
        <f t="shared" si="198"/>
        <v>0</v>
      </c>
      <c r="AT450" s="60">
        <f t="shared" si="199"/>
        <v>0</v>
      </c>
      <c r="AU450" s="62">
        <f t="shared" si="203"/>
        <v>0</v>
      </c>
      <c r="AV450" s="63">
        <f t="shared" si="204"/>
        <v>0</v>
      </c>
      <c r="AW450" s="63">
        <f t="shared" si="205"/>
        <v>0</v>
      </c>
      <c r="AX450" s="63">
        <f t="shared" si="206"/>
        <v>0</v>
      </c>
      <c r="AY450" s="63">
        <f t="shared" si="207"/>
        <v>0</v>
      </c>
      <c r="AZ450" s="63">
        <f t="shared" si="208"/>
        <v>0</v>
      </c>
      <c r="BA450" s="63">
        <f t="shared" si="209"/>
        <v>0</v>
      </c>
      <c r="BB450" s="64">
        <f t="shared" si="210"/>
        <v>0</v>
      </c>
      <c r="BC450" s="65">
        <f t="shared" si="200"/>
        <v>0</v>
      </c>
      <c r="BD450" s="66" t="e">
        <f>VLOOKUP(#REF!,'[2]NA JDA Product Hierarchy'!$N:$O,2,0)</f>
        <v>#REF!</v>
      </c>
      <c r="BE450" s="15" t="e">
        <f>VLOOKUP(BD450,[3]PARAMETROS!$AB:$AD,3,0)</f>
        <v>#REF!</v>
      </c>
    </row>
    <row r="451" spans="1:57" s="15" customFormat="1" ht="12.75" hidden="1" customHeight="1" x14ac:dyDescent="0.2">
      <c r="A451" s="47" t="str">
        <f t="shared" si="183"/>
        <v>J2RI26K6YW1SILK BLUE</v>
      </c>
      <c r="B451" s="110" t="s">
        <v>106</v>
      </c>
      <c r="C451" s="113">
        <v>44322</v>
      </c>
      <c r="D451" s="113"/>
      <c r="E451" s="50"/>
      <c r="F451" s="106" t="s">
        <v>90</v>
      </c>
      <c r="G451" s="51" t="s">
        <v>63</v>
      </c>
      <c r="H451" s="52" t="s">
        <v>303</v>
      </c>
      <c r="I451" s="53" t="s">
        <v>865</v>
      </c>
      <c r="J451" s="53" t="s">
        <v>866</v>
      </c>
      <c r="K451" s="53" t="s">
        <v>164</v>
      </c>
      <c r="L451" s="53" t="s">
        <v>165</v>
      </c>
      <c r="M451" s="52" t="s">
        <v>135</v>
      </c>
      <c r="N451" s="52" t="s">
        <v>125</v>
      </c>
      <c r="O451" s="54">
        <v>32</v>
      </c>
      <c r="P451" s="52" t="s">
        <v>2011</v>
      </c>
      <c r="Q451" s="55">
        <f>IFERROR(VLOOKUP(O451*$Q$10*$R$10,Sheet1!$A$3:$B$81,2,1),0)</f>
        <v>29000</v>
      </c>
      <c r="R451" s="56">
        <f>IFERROR(VLOOKUP(O451*$Q$11*$R$11,Sheet1!$E$3:$F$195,2),0)</f>
        <v>129</v>
      </c>
      <c r="S451" s="54">
        <f t="shared" si="184"/>
        <v>9.92</v>
      </c>
      <c r="T451" s="114">
        <f t="shared" si="186"/>
        <v>0.31</v>
      </c>
      <c r="U451" s="58"/>
      <c r="V451" s="58"/>
      <c r="W451" s="58"/>
      <c r="X451" s="58"/>
      <c r="Y451" s="58"/>
      <c r="Z451" s="58"/>
      <c r="AA451" s="58"/>
      <c r="AB451" s="58"/>
      <c r="AC451" s="58"/>
      <c r="AD451" s="39">
        <f t="shared" si="185"/>
        <v>0</v>
      </c>
      <c r="AE451" s="59">
        <f t="shared" si="187"/>
        <v>0</v>
      </c>
      <c r="AF451" s="60">
        <f t="shared" si="188"/>
        <v>0</v>
      </c>
      <c r="AG451" s="60">
        <f t="shared" si="189"/>
        <v>0</v>
      </c>
      <c r="AH451" s="60">
        <f t="shared" si="190"/>
        <v>0</v>
      </c>
      <c r="AI451" s="60">
        <f t="shared" si="191"/>
        <v>0</v>
      </c>
      <c r="AJ451" s="60">
        <f t="shared" si="192"/>
        <v>0</v>
      </c>
      <c r="AK451" s="60">
        <f t="shared" si="193"/>
        <v>0</v>
      </c>
      <c r="AL451" s="61">
        <f t="shared" si="211"/>
        <v>0</v>
      </c>
      <c r="AM451" s="43">
        <f t="shared" si="201"/>
        <v>0</v>
      </c>
      <c r="AN451" s="46">
        <f t="shared" si="202"/>
        <v>0</v>
      </c>
      <c r="AO451" s="60">
        <f t="shared" si="194"/>
        <v>0</v>
      </c>
      <c r="AP451" s="60">
        <f t="shared" si="195"/>
        <v>0</v>
      </c>
      <c r="AQ451" s="60">
        <f t="shared" si="196"/>
        <v>0</v>
      </c>
      <c r="AR451" s="60">
        <f t="shared" si="197"/>
        <v>0</v>
      </c>
      <c r="AS451" s="60">
        <f t="shared" si="198"/>
        <v>0</v>
      </c>
      <c r="AT451" s="60">
        <f t="shared" si="199"/>
        <v>0</v>
      </c>
      <c r="AU451" s="62">
        <f t="shared" si="203"/>
        <v>0</v>
      </c>
      <c r="AV451" s="63">
        <f t="shared" si="204"/>
        <v>0</v>
      </c>
      <c r="AW451" s="63">
        <f t="shared" si="205"/>
        <v>0</v>
      </c>
      <c r="AX451" s="63">
        <f t="shared" si="206"/>
        <v>0</v>
      </c>
      <c r="AY451" s="63">
        <f t="shared" si="207"/>
        <v>0</v>
      </c>
      <c r="AZ451" s="63">
        <f t="shared" si="208"/>
        <v>0</v>
      </c>
      <c r="BA451" s="63">
        <f t="shared" si="209"/>
        <v>0</v>
      </c>
      <c r="BB451" s="64">
        <f t="shared" si="210"/>
        <v>0</v>
      </c>
      <c r="BC451" s="65">
        <f t="shared" si="200"/>
        <v>0</v>
      </c>
      <c r="BD451" s="66" t="e">
        <f>VLOOKUP(#REF!,'[2]NA JDA Product Hierarchy'!$N:$O,2,0)</f>
        <v>#REF!</v>
      </c>
      <c r="BE451" s="15" t="e">
        <f>VLOOKUP(BD451,[3]PARAMETROS!$AB:$AD,3,0)</f>
        <v>#REF!</v>
      </c>
    </row>
    <row r="452" spans="1:57" s="15" customFormat="1" ht="12.75" hidden="1" customHeight="1" x14ac:dyDescent="0.2">
      <c r="A452" s="47" t="str">
        <f t="shared" si="183"/>
        <v>J2RI27K6YW1EU STARLIGHT BLUE</v>
      </c>
      <c r="B452" s="111" t="s">
        <v>105</v>
      </c>
      <c r="C452" s="113">
        <v>44322</v>
      </c>
      <c r="D452" s="113"/>
      <c r="E452" s="50"/>
      <c r="F452" s="106" t="s">
        <v>90</v>
      </c>
      <c r="G452" s="51" t="s">
        <v>63</v>
      </c>
      <c r="H452" s="52" t="s">
        <v>303</v>
      </c>
      <c r="I452" s="53" t="s">
        <v>867</v>
      </c>
      <c r="J452" s="53" t="s">
        <v>868</v>
      </c>
      <c r="K452" s="53" t="s">
        <v>702</v>
      </c>
      <c r="L452" s="53" t="s">
        <v>703</v>
      </c>
      <c r="M452" s="52" t="s">
        <v>135</v>
      </c>
      <c r="N452" s="52" t="s">
        <v>115</v>
      </c>
      <c r="O452" s="54">
        <v>24</v>
      </c>
      <c r="P452" s="52" t="s">
        <v>2011</v>
      </c>
      <c r="Q452" s="55">
        <f>IFERROR(VLOOKUP(O452*$Q$10*$R$10,Sheet1!$A$3:$B$81,2,1),0)</f>
        <v>19000</v>
      </c>
      <c r="R452" s="56">
        <f>IFERROR(VLOOKUP(O452*$Q$11*$R$11,Sheet1!$E$3:$F$195,2),0)</f>
        <v>99</v>
      </c>
      <c r="S452" s="54">
        <f t="shared" si="184"/>
        <v>7.4399999999999995</v>
      </c>
      <c r="T452" s="114">
        <f t="shared" si="186"/>
        <v>0.31</v>
      </c>
      <c r="U452" s="58"/>
      <c r="V452" s="58"/>
      <c r="W452" s="58"/>
      <c r="X452" s="58"/>
      <c r="Y452" s="58"/>
      <c r="Z452" s="58"/>
      <c r="AA452" s="58"/>
      <c r="AB452" s="58"/>
      <c r="AC452" s="58"/>
      <c r="AD452" s="39">
        <f t="shared" si="185"/>
        <v>0</v>
      </c>
      <c r="AE452" s="59">
        <f t="shared" si="187"/>
        <v>0</v>
      </c>
      <c r="AF452" s="60">
        <f t="shared" si="188"/>
        <v>0</v>
      </c>
      <c r="AG452" s="60">
        <f t="shared" si="189"/>
        <v>0</v>
      </c>
      <c r="AH452" s="60">
        <f t="shared" si="190"/>
        <v>0</v>
      </c>
      <c r="AI452" s="60">
        <f t="shared" si="191"/>
        <v>0</v>
      </c>
      <c r="AJ452" s="60">
        <f t="shared" si="192"/>
        <v>0</v>
      </c>
      <c r="AK452" s="60">
        <f t="shared" si="193"/>
        <v>0</v>
      </c>
      <c r="AL452" s="61">
        <f t="shared" si="211"/>
        <v>0</v>
      </c>
      <c r="AM452" s="43">
        <f t="shared" si="201"/>
        <v>0</v>
      </c>
      <c r="AN452" s="46">
        <f t="shared" si="202"/>
        <v>0</v>
      </c>
      <c r="AO452" s="60">
        <f t="shared" si="194"/>
        <v>0</v>
      </c>
      <c r="AP452" s="60">
        <f t="shared" si="195"/>
        <v>0</v>
      </c>
      <c r="AQ452" s="60">
        <f t="shared" si="196"/>
        <v>0</v>
      </c>
      <c r="AR452" s="60">
        <f t="shared" si="197"/>
        <v>0</v>
      </c>
      <c r="AS452" s="60">
        <f t="shared" si="198"/>
        <v>0</v>
      </c>
      <c r="AT452" s="60">
        <f t="shared" si="199"/>
        <v>0</v>
      </c>
      <c r="AU452" s="62">
        <f t="shared" si="203"/>
        <v>0</v>
      </c>
      <c r="AV452" s="63">
        <f t="shared" si="204"/>
        <v>0</v>
      </c>
      <c r="AW452" s="63">
        <f t="shared" si="205"/>
        <v>0</v>
      </c>
      <c r="AX452" s="63">
        <f t="shared" si="206"/>
        <v>0</v>
      </c>
      <c r="AY452" s="63">
        <f t="shared" si="207"/>
        <v>0</v>
      </c>
      <c r="AZ452" s="63">
        <f t="shared" si="208"/>
        <v>0</v>
      </c>
      <c r="BA452" s="63">
        <f t="shared" si="209"/>
        <v>0</v>
      </c>
      <c r="BB452" s="64">
        <f t="shared" si="210"/>
        <v>0</v>
      </c>
      <c r="BC452" s="65">
        <f t="shared" si="200"/>
        <v>0</v>
      </c>
      <c r="BD452" s="66" t="e">
        <f>VLOOKUP(#REF!,'[2]NA JDA Product Hierarchy'!$N:$O,2,0)</f>
        <v>#REF!</v>
      </c>
      <c r="BE452" s="15" t="e">
        <f>VLOOKUP(BD452,[3]PARAMETROS!$AB:$AD,3,0)</f>
        <v>#REF!</v>
      </c>
    </row>
    <row r="453" spans="1:57" s="15" customFormat="1" ht="12.75" hidden="1" customHeight="1" x14ac:dyDescent="0.2">
      <c r="A453" s="47" t="str">
        <f t="shared" si="183"/>
        <v>J2RI27K6YW1GLOWY GREEN</v>
      </c>
      <c r="B453" s="111" t="s">
        <v>105</v>
      </c>
      <c r="C453" s="113">
        <v>44322</v>
      </c>
      <c r="D453" s="113"/>
      <c r="E453" s="50"/>
      <c r="F453" s="106" t="s">
        <v>90</v>
      </c>
      <c r="G453" s="51" t="s">
        <v>63</v>
      </c>
      <c r="H453" s="52" t="s">
        <v>303</v>
      </c>
      <c r="I453" s="53" t="s">
        <v>867</v>
      </c>
      <c r="J453" s="53" t="s">
        <v>868</v>
      </c>
      <c r="K453" s="53" t="s">
        <v>393</v>
      </c>
      <c r="L453" s="53" t="s">
        <v>394</v>
      </c>
      <c r="M453" s="52" t="s">
        <v>135</v>
      </c>
      <c r="N453" s="52" t="s">
        <v>115</v>
      </c>
      <c r="O453" s="54">
        <v>24</v>
      </c>
      <c r="P453" s="52" t="s">
        <v>2011</v>
      </c>
      <c r="Q453" s="55">
        <f>IFERROR(VLOOKUP(O453*$Q$10*$R$10,Sheet1!$A$3:$B$81,2,1),0)</f>
        <v>19000</v>
      </c>
      <c r="R453" s="56">
        <f>IFERROR(VLOOKUP(O453*$Q$11*$R$11,Sheet1!$E$3:$F$195,2),0)</f>
        <v>99</v>
      </c>
      <c r="S453" s="54">
        <f t="shared" si="184"/>
        <v>7.4399999999999995</v>
      </c>
      <c r="T453" s="114">
        <f t="shared" si="186"/>
        <v>0.31</v>
      </c>
      <c r="U453" s="58"/>
      <c r="V453" s="58"/>
      <c r="W453" s="58"/>
      <c r="X453" s="58"/>
      <c r="Y453" s="58"/>
      <c r="Z453" s="58"/>
      <c r="AA453" s="58"/>
      <c r="AB453" s="58"/>
      <c r="AC453" s="58"/>
      <c r="AD453" s="39">
        <f t="shared" si="185"/>
        <v>0</v>
      </c>
      <c r="AE453" s="59">
        <f t="shared" si="187"/>
        <v>0</v>
      </c>
      <c r="AF453" s="60">
        <f t="shared" si="188"/>
        <v>0</v>
      </c>
      <c r="AG453" s="60">
        <f t="shared" si="189"/>
        <v>0</v>
      </c>
      <c r="AH453" s="60">
        <f t="shared" si="190"/>
        <v>0</v>
      </c>
      <c r="AI453" s="60">
        <f t="shared" si="191"/>
        <v>0</v>
      </c>
      <c r="AJ453" s="60">
        <f t="shared" si="192"/>
        <v>0</v>
      </c>
      <c r="AK453" s="60">
        <f t="shared" si="193"/>
        <v>0</v>
      </c>
      <c r="AL453" s="61">
        <f t="shared" si="211"/>
        <v>0</v>
      </c>
      <c r="AM453" s="43">
        <f t="shared" si="201"/>
        <v>0</v>
      </c>
      <c r="AN453" s="46">
        <f t="shared" si="202"/>
        <v>0</v>
      </c>
      <c r="AO453" s="60">
        <f t="shared" si="194"/>
        <v>0</v>
      </c>
      <c r="AP453" s="60">
        <f t="shared" si="195"/>
        <v>0</v>
      </c>
      <c r="AQ453" s="60">
        <f t="shared" si="196"/>
        <v>0</v>
      </c>
      <c r="AR453" s="60">
        <f t="shared" si="197"/>
        <v>0</v>
      </c>
      <c r="AS453" s="60">
        <f t="shared" si="198"/>
        <v>0</v>
      </c>
      <c r="AT453" s="60">
        <f t="shared" si="199"/>
        <v>0</v>
      </c>
      <c r="AU453" s="62">
        <f t="shared" si="203"/>
        <v>0</v>
      </c>
      <c r="AV453" s="63">
        <f t="shared" si="204"/>
        <v>0</v>
      </c>
      <c r="AW453" s="63">
        <f t="shared" si="205"/>
        <v>0</v>
      </c>
      <c r="AX453" s="63">
        <f t="shared" si="206"/>
        <v>0</v>
      </c>
      <c r="AY453" s="63">
        <f t="shared" si="207"/>
        <v>0</v>
      </c>
      <c r="AZ453" s="63">
        <f t="shared" si="208"/>
        <v>0</v>
      </c>
      <c r="BA453" s="63">
        <f t="shared" si="209"/>
        <v>0</v>
      </c>
      <c r="BB453" s="64">
        <f t="shared" si="210"/>
        <v>0</v>
      </c>
      <c r="BC453" s="65">
        <f t="shared" si="200"/>
        <v>0</v>
      </c>
      <c r="BD453" s="66" t="e">
        <f>VLOOKUP(#REF!,'[2]NA JDA Product Hierarchy'!$N:$O,2,0)</f>
        <v>#REF!</v>
      </c>
      <c r="BE453" s="15" t="e">
        <f>VLOOKUP(BD453,[3]PARAMETROS!$AB:$AD,3,0)</f>
        <v>#REF!</v>
      </c>
    </row>
    <row r="454" spans="1:57" s="15" customFormat="1" ht="12.75" hidden="1" customHeight="1" x14ac:dyDescent="0.2">
      <c r="A454" s="47" t="str">
        <f t="shared" si="183"/>
        <v>J2RI27K6YW1Jet Black A996</v>
      </c>
      <c r="B454" s="111" t="s">
        <v>105</v>
      </c>
      <c r="C454" s="113">
        <v>44322</v>
      </c>
      <c r="D454" s="113"/>
      <c r="E454" s="50"/>
      <c r="F454" s="106" t="s">
        <v>90</v>
      </c>
      <c r="G454" s="51" t="s">
        <v>63</v>
      </c>
      <c r="H454" s="52" t="s">
        <v>303</v>
      </c>
      <c r="I454" s="53" t="s">
        <v>867</v>
      </c>
      <c r="J454" s="53" t="s">
        <v>868</v>
      </c>
      <c r="K454" s="53" t="s">
        <v>92</v>
      </c>
      <c r="L454" s="53" t="s">
        <v>93</v>
      </c>
      <c r="M454" s="52" t="s">
        <v>135</v>
      </c>
      <c r="N454" s="52" t="s">
        <v>115</v>
      </c>
      <c r="O454" s="54">
        <v>24</v>
      </c>
      <c r="P454" s="52" t="s">
        <v>2011</v>
      </c>
      <c r="Q454" s="55">
        <f>IFERROR(VLOOKUP(O454*$Q$10*$R$10,Sheet1!$A$3:$B$81,2,1),0)</f>
        <v>19000</v>
      </c>
      <c r="R454" s="56">
        <f>IFERROR(VLOOKUP(O454*$Q$11*$R$11,Sheet1!$E$3:$F$195,2),0)</f>
        <v>99</v>
      </c>
      <c r="S454" s="54">
        <f t="shared" si="184"/>
        <v>7.4399999999999995</v>
      </c>
      <c r="T454" s="114">
        <f t="shared" si="186"/>
        <v>0.31</v>
      </c>
      <c r="U454" s="58"/>
      <c r="V454" s="58"/>
      <c r="W454" s="58"/>
      <c r="X454" s="58"/>
      <c r="Y454" s="58"/>
      <c r="Z454" s="58"/>
      <c r="AA454" s="58"/>
      <c r="AB454" s="58"/>
      <c r="AC454" s="58"/>
      <c r="AD454" s="39">
        <f t="shared" si="185"/>
        <v>0</v>
      </c>
      <c r="AE454" s="59">
        <f t="shared" si="187"/>
        <v>0</v>
      </c>
      <c r="AF454" s="60">
        <f t="shared" si="188"/>
        <v>0</v>
      </c>
      <c r="AG454" s="60">
        <f t="shared" si="189"/>
        <v>0</v>
      </c>
      <c r="AH454" s="60">
        <f t="shared" si="190"/>
        <v>0</v>
      </c>
      <c r="AI454" s="60">
        <f t="shared" si="191"/>
        <v>0</v>
      </c>
      <c r="AJ454" s="60">
        <f t="shared" si="192"/>
        <v>0</v>
      </c>
      <c r="AK454" s="60">
        <f t="shared" si="193"/>
        <v>0</v>
      </c>
      <c r="AL454" s="61">
        <f t="shared" si="211"/>
        <v>0</v>
      </c>
      <c r="AM454" s="43">
        <f t="shared" si="201"/>
        <v>0</v>
      </c>
      <c r="AN454" s="46">
        <f t="shared" si="202"/>
        <v>0</v>
      </c>
      <c r="AO454" s="60">
        <f t="shared" si="194"/>
        <v>0</v>
      </c>
      <c r="AP454" s="60">
        <f t="shared" si="195"/>
        <v>0</v>
      </c>
      <c r="AQ454" s="60">
        <f t="shared" si="196"/>
        <v>0</v>
      </c>
      <c r="AR454" s="60">
        <f t="shared" si="197"/>
        <v>0</v>
      </c>
      <c r="AS454" s="60">
        <f t="shared" si="198"/>
        <v>0</v>
      </c>
      <c r="AT454" s="60">
        <f t="shared" si="199"/>
        <v>0</v>
      </c>
      <c r="AU454" s="62">
        <f t="shared" si="203"/>
        <v>0</v>
      </c>
      <c r="AV454" s="63">
        <f t="shared" si="204"/>
        <v>0</v>
      </c>
      <c r="AW454" s="63">
        <f t="shared" si="205"/>
        <v>0</v>
      </c>
      <c r="AX454" s="63">
        <f t="shared" si="206"/>
        <v>0</v>
      </c>
      <c r="AY454" s="63">
        <f t="shared" si="207"/>
        <v>0</v>
      </c>
      <c r="AZ454" s="63">
        <f t="shared" si="208"/>
        <v>0</v>
      </c>
      <c r="BA454" s="63">
        <f t="shared" si="209"/>
        <v>0</v>
      </c>
      <c r="BB454" s="64">
        <f t="shared" si="210"/>
        <v>0</v>
      </c>
      <c r="BC454" s="65">
        <f t="shared" si="200"/>
        <v>0</v>
      </c>
      <c r="BD454" s="66" t="e">
        <f>VLOOKUP(#REF!,'[2]NA JDA Product Hierarchy'!$N:$O,2,0)</f>
        <v>#REF!</v>
      </c>
      <c r="BE454" s="15" t="e">
        <f>VLOOKUP(BD454,[3]PARAMETROS!$AB:$AD,3,0)</f>
        <v>#REF!</v>
      </c>
    </row>
    <row r="455" spans="1:57" s="15" customFormat="1" ht="12.75" hidden="1" customHeight="1" x14ac:dyDescent="0.2">
      <c r="A455" s="47" t="str">
        <f t="shared" si="183"/>
        <v>J2RI27K6YW1PINK TRIP</v>
      </c>
      <c r="B455" s="111" t="s">
        <v>105</v>
      </c>
      <c r="C455" s="113">
        <v>44322</v>
      </c>
      <c r="D455" s="113"/>
      <c r="E455" s="50"/>
      <c r="F455" s="106" t="s">
        <v>90</v>
      </c>
      <c r="G455" s="51" t="s">
        <v>63</v>
      </c>
      <c r="H455" s="52" t="s">
        <v>303</v>
      </c>
      <c r="I455" s="53" t="s">
        <v>867</v>
      </c>
      <c r="J455" s="53" t="s">
        <v>868</v>
      </c>
      <c r="K455" s="53" t="s">
        <v>138</v>
      </c>
      <c r="L455" s="53" t="s">
        <v>139</v>
      </c>
      <c r="M455" s="52" t="s">
        <v>135</v>
      </c>
      <c r="N455" s="52" t="s">
        <v>115</v>
      </c>
      <c r="O455" s="54">
        <v>24</v>
      </c>
      <c r="P455" s="52" t="s">
        <v>2011</v>
      </c>
      <c r="Q455" s="55">
        <f>IFERROR(VLOOKUP(O455*$Q$10*$R$10,Sheet1!$A$3:$B$81,2,1),0)</f>
        <v>19000</v>
      </c>
      <c r="R455" s="56">
        <f>IFERROR(VLOOKUP(O455*$Q$11*$R$11,Sheet1!$E$3:$F$195,2),0)</f>
        <v>99</v>
      </c>
      <c r="S455" s="54">
        <f t="shared" si="184"/>
        <v>7.4399999999999995</v>
      </c>
      <c r="T455" s="114">
        <f t="shared" si="186"/>
        <v>0.31</v>
      </c>
      <c r="U455" s="58"/>
      <c r="V455" s="58"/>
      <c r="W455" s="58"/>
      <c r="X455" s="58"/>
      <c r="Y455" s="58"/>
      <c r="Z455" s="58"/>
      <c r="AA455" s="58"/>
      <c r="AB455" s="58"/>
      <c r="AC455" s="58"/>
      <c r="AD455" s="39">
        <f t="shared" si="185"/>
        <v>0</v>
      </c>
      <c r="AE455" s="59">
        <f t="shared" si="187"/>
        <v>0</v>
      </c>
      <c r="AF455" s="60">
        <f t="shared" si="188"/>
        <v>0</v>
      </c>
      <c r="AG455" s="60">
        <f t="shared" si="189"/>
        <v>0</v>
      </c>
      <c r="AH455" s="60">
        <f t="shared" si="190"/>
        <v>0</v>
      </c>
      <c r="AI455" s="60">
        <f t="shared" si="191"/>
        <v>0</v>
      </c>
      <c r="AJ455" s="60">
        <f t="shared" si="192"/>
        <v>0</v>
      </c>
      <c r="AK455" s="60">
        <f t="shared" si="193"/>
        <v>0</v>
      </c>
      <c r="AL455" s="61">
        <f t="shared" si="211"/>
        <v>0</v>
      </c>
      <c r="AM455" s="43">
        <f t="shared" si="201"/>
        <v>0</v>
      </c>
      <c r="AN455" s="46">
        <f t="shared" si="202"/>
        <v>0</v>
      </c>
      <c r="AO455" s="60">
        <f t="shared" si="194"/>
        <v>0</v>
      </c>
      <c r="AP455" s="60">
        <f t="shared" si="195"/>
        <v>0</v>
      </c>
      <c r="AQ455" s="60">
        <f t="shared" si="196"/>
        <v>0</v>
      </c>
      <c r="AR455" s="60">
        <f t="shared" si="197"/>
        <v>0</v>
      </c>
      <c r="AS455" s="60">
        <f t="shared" si="198"/>
        <v>0</v>
      </c>
      <c r="AT455" s="60">
        <f t="shared" si="199"/>
        <v>0</v>
      </c>
      <c r="AU455" s="62">
        <f t="shared" si="203"/>
        <v>0</v>
      </c>
      <c r="AV455" s="63">
        <f t="shared" si="204"/>
        <v>0</v>
      </c>
      <c r="AW455" s="63">
        <f t="shared" si="205"/>
        <v>0</v>
      </c>
      <c r="AX455" s="63">
        <f t="shared" si="206"/>
        <v>0</v>
      </c>
      <c r="AY455" s="63">
        <f t="shared" si="207"/>
        <v>0</v>
      </c>
      <c r="AZ455" s="63">
        <f t="shared" si="208"/>
        <v>0</v>
      </c>
      <c r="BA455" s="63">
        <f t="shared" si="209"/>
        <v>0</v>
      </c>
      <c r="BB455" s="64">
        <f t="shared" si="210"/>
        <v>0</v>
      </c>
      <c r="BC455" s="65">
        <f t="shared" si="200"/>
        <v>0</v>
      </c>
      <c r="BD455" s="66" t="e">
        <f>VLOOKUP(#REF!,'[2]NA JDA Product Hierarchy'!$N:$O,2,0)</f>
        <v>#REF!</v>
      </c>
      <c r="BE455" s="15" t="e">
        <f>VLOOKUP(BD455,[3]PARAMETROS!$AB:$AD,3,0)</f>
        <v>#REF!</v>
      </c>
    </row>
    <row r="456" spans="1:57" s="15" customFormat="1" ht="12.75" hidden="1" customHeight="1" x14ac:dyDescent="0.2">
      <c r="A456" s="47" t="str">
        <f t="shared" si="183"/>
        <v>J2RI28K6XN1ALOE PALM</v>
      </c>
      <c r="B456" s="112" t="s">
        <v>107</v>
      </c>
      <c r="C456" s="113">
        <v>44322</v>
      </c>
      <c r="D456" s="113"/>
      <c r="E456" s="50"/>
      <c r="F456" s="106" t="s">
        <v>90</v>
      </c>
      <c r="G456" s="51" t="s">
        <v>63</v>
      </c>
      <c r="H456" s="52" t="s">
        <v>303</v>
      </c>
      <c r="I456" s="53" t="s">
        <v>869</v>
      </c>
      <c r="J456" s="53" t="s">
        <v>183</v>
      </c>
      <c r="K456" s="53" t="s">
        <v>236</v>
      </c>
      <c r="L456" s="53" t="s">
        <v>237</v>
      </c>
      <c r="M456" s="52" t="s">
        <v>491</v>
      </c>
      <c r="N456" s="52" t="s">
        <v>125</v>
      </c>
      <c r="O456" s="54">
        <v>26</v>
      </c>
      <c r="P456" s="52" t="s">
        <v>2011</v>
      </c>
      <c r="Q456" s="55">
        <f>IFERROR(VLOOKUP(O456*$Q$10*$R$10,Sheet1!$A$3:$B$81,2,1),0)</f>
        <v>19000</v>
      </c>
      <c r="R456" s="56">
        <f>IFERROR(VLOOKUP(O456*$Q$11*$R$11,Sheet1!$E$3:$F$195,2),0)</f>
        <v>109</v>
      </c>
      <c r="S456" s="54">
        <f t="shared" si="184"/>
        <v>8.06</v>
      </c>
      <c r="T456" s="114">
        <f t="shared" si="186"/>
        <v>0.31</v>
      </c>
      <c r="U456" s="58"/>
      <c r="V456" s="58"/>
      <c r="W456" s="58"/>
      <c r="X456" s="58"/>
      <c r="Y456" s="58"/>
      <c r="Z456" s="58"/>
      <c r="AA456" s="58"/>
      <c r="AB456" s="58"/>
      <c r="AC456" s="58"/>
      <c r="AD456" s="39">
        <f t="shared" si="185"/>
        <v>0</v>
      </c>
      <c r="AE456" s="59">
        <f t="shared" si="187"/>
        <v>0</v>
      </c>
      <c r="AF456" s="60">
        <f t="shared" si="188"/>
        <v>0</v>
      </c>
      <c r="AG456" s="60">
        <f t="shared" si="189"/>
        <v>0</v>
      </c>
      <c r="AH456" s="60">
        <f t="shared" si="190"/>
        <v>0</v>
      </c>
      <c r="AI456" s="60">
        <f t="shared" si="191"/>
        <v>0</v>
      </c>
      <c r="AJ456" s="60">
        <f t="shared" si="192"/>
        <v>0</v>
      </c>
      <c r="AK456" s="60">
        <f t="shared" si="193"/>
        <v>0</v>
      </c>
      <c r="AL456" s="61">
        <f t="shared" si="211"/>
        <v>0</v>
      </c>
      <c r="AM456" s="43">
        <f t="shared" si="201"/>
        <v>0</v>
      </c>
      <c r="AN456" s="46">
        <f t="shared" si="202"/>
        <v>0</v>
      </c>
      <c r="AO456" s="60">
        <f t="shared" si="194"/>
        <v>0</v>
      </c>
      <c r="AP456" s="60">
        <f t="shared" si="195"/>
        <v>0</v>
      </c>
      <c r="AQ456" s="60">
        <f t="shared" si="196"/>
        <v>0</v>
      </c>
      <c r="AR456" s="60">
        <f t="shared" si="197"/>
        <v>0</v>
      </c>
      <c r="AS456" s="60">
        <f t="shared" si="198"/>
        <v>0</v>
      </c>
      <c r="AT456" s="60">
        <f t="shared" si="199"/>
        <v>0</v>
      </c>
      <c r="AU456" s="62">
        <f t="shared" si="203"/>
        <v>0</v>
      </c>
      <c r="AV456" s="63">
        <f t="shared" si="204"/>
        <v>0</v>
      </c>
      <c r="AW456" s="63">
        <f t="shared" si="205"/>
        <v>0</v>
      </c>
      <c r="AX456" s="63">
        <f t="shared" si="206"/>
        <v>0</v>
      </c>
      <c r="AY456" s="63">
        <f t="shared" si="207"/>
        <v>0</v>
      </c>
      <c r="AZ456" s="63">
        <f t="shared" si="208"/>
        <v>0</v>
      </c>
      <c r="BA456" s="63">
        <f t="shared" si="209"/>
        <v>0</v>
      </c>
      <c r="BB456" s="64">
        <f t="shared" si="210"/>
        <v>0</v>
      </c>
      <c r="BC456" s="65">
        <f t="shared" si="200"/>
        <v>0</v>
      </c>
      <c r="BD456" s="66" t="e">
        <f>VLOOKUP(#REF!,'[2]NA JDA Product Hierarchy'!$N:$O,2,0)</f>
        <v>#REF!</v>
      </c>
      <c r="BE456" s="15" t="e">
        <f>VLOOKUP(BD456,[3]PARAMETROS!$AB:$AD,3,0)</f>
        <v>#REF!</v>
      </c>
    </row>
    <row r="457" spans="1:57" s="15" customFormat="1" ht="12.75" hidden="1" customHeight="1" x14ac:dyDescent="0.2">
      <c r="A457" s="47" t="str">
        <f t="shared" si="183"/>
        <v>J2RI28K6XN1BALLET PINK</v>
      </c>
      <c r="B457" s="112" t="s">
        <v>107</v>
      </c>
      <c r="C457" s="113">
        <v>44322</v>
      </c>
      <c r="D457" s="113"/>
      <c r="E457" s="50"/>
      <c r="F457" s="106" t="s">
        <v>90</v>
      </c>
      <c r="G457" s="51" t="s">
        <v>63</v>
      </c>
      <c r="H457" s="52" t="s">
        <v>303</v>
      </c>
      <c r="I457" s="53" t="s">
        <v>869</v>
      </c>
      <c r="J457" s="53" t="s">
        <v>183</v>
      </c>
      <c r="K457" s="53" t="s">
        <v>116</v>
      </c>
      <c r="L457" s="53" t="s">
        <v>117</v>
      </c>
      <c r="M457" s="52" t="s">
        <v>491</v>
      </c>
      <c r="N457" s="52" t="s">
        <v>125</v>
      </c>
      <c r="O457" s="54">
        <v>26</v>
      </c>
      <c r="P457" s="52" t="s">
        <v>2011</v>
      </c>
      <c r="Q457" s="55">
        <f>IFERROR(VLOOKUP(O457*$Q$10*$R$10,Sheet1!$A$3:$B$81,2,1),0)</f>
        <v>19000</v>
      </c>
      <c r="R457" s="56">
        <f>IFERROR(VLOOKUP(O457*$Q$11*$R$11,Sheet1!$E$3:$F$195,2),0)</f>
        <v>109</v>
      </c>
      <c r="S457" s="54">
        <f t="shared" si="184"/>
        <v>8.06</v>
      </c>
      <c r="T457" s="114">
        <f t="shared" si="186"/>
        <v>0.31</v>
      </c>
      <c r="U457" s="58"/>
      <c r="V457" s="58"/>
      <c r="W457" s="58"/>
      <c r="X457" s="58"/>
      <c r="Y457" s="58"/>
      <c r="Z457" s="58"/>
      <c r="AA457" s="58"/>
      <c r="AB457" s="58"/>
      <c r="AC457" s="58"/>
      <c r="AD457" s="39">
        <f t="shared" si="185"/>
        <v>0</v>
      </c>
      <c r="AE457" s="59">
        <f t="shared" si="187"/>
        <v>0</v>
      </c>
      <c r="AF457" s="60">
        <f t="shared" si="188"/>
        <v>0</v>
      </c>
      <c r="AG457" s="60">
        <f t="shared" si="189"/>
        <v>0</v>
      </c>
      <c r="AH457" s="60">
        <f t="shared" si="190"/>
        <v>0</v>
      </c>
      <c r="AI457" s="60">
        <f t="shared" si="191"/>
        <v>0</v>
      </c>
      <c r="AJ457" s="60">
        <f t="shared" si="192"/>
        <v>0</v>
      </c>
      <c r="AK457" s="60">
        <f t="shared" si="193"/>
        <v>0</v>
      </c>
      <c r="AL457" s="61">
        <f t="shared" si="211"/>
        <v>0</v>
      </c>
      <c r="AM457" s="43">
        <f t="shared" si="201"/>
        <v>0</v>
      </c>
      <c r="AN457" s="46">
        <f t="shared" si="202"/>
        <v>0</v>
      </c>
      <c r="AO457" s="60">
        <f t="shared" si="194"/>
        <v>0</v>
      </c>
      <c r="AP457" s="60">
        <f t="shared" si="195"/>
        <v>0</v>
      </c>
      <c r="AQ457" s="60">
        <f t="shared" si="196"/>
        <v>0</v>
      </c>
      <c r="AR457" s="60">
        <f t="shared" si="197"/>
        <v>0</v>
      </c>
      <c r="AS457" s="60">
        <f t="shared" si="198"/>
        <v>0</v>
      </c>
      <c r="AT457" s="60">
        <f t="shared" si="199"/>
        <v>0</v>
      </c>
      <c r="AU457" s="62">
        <f t="shared" si="203"/>
        <v>0</v>
      </c>
      <c r="AV457" s="63">
        <f t="shared" si="204"/>
        <v>0</v>
      </c>
      <c r="AW457" s="63">
        <f t="shared" si="205"/>
        <v>0</v>
      </c>
      <c r="AX457" s="63">
        <f t="shared" si="206"/>
        <v>0</v>
      </c>
      <c r="AY457" s="63">
        <f t="shared" si="207"/>
        <v>0</v>
      </c>
      <c r="AZ457" s="63">
        <f t="shared" si="208"/>
        <v>0</v>
      </c>
      <c r="BA457" s="63">
        <f t="shared" si="209"/>
        <v>0</v>
      </c>
      <c r="BB457" s="64">
        <f t="shared" si="210"/>
        <v>0</v>
      </c>
      <c r="BC457" s="65">
        <f t="shared" si="200"/>
        <v>0</v>
      </c>
      <c r="BD457" s="66" t="e">
        <f>VLOOKUP(#REF!,'[2]NA JDA Product Hierarchy'!$N:$O,2,0)</f>
        <v>#REF!</v>
      </c>
      <c r="BE457" s="15" t="e">
        <f>VLOOKUP(BD457,[3]PARAMETROS!$AB:$AD,3,0)</f>
        <v>#REF!</v>
      </c>
    </row>
    <row r="458" spans="1:57" s="15" customFormat="1" ht="12.75" hidden="1" customHeight="1" x14ac:dyDescent="0.2">
      <c r="A458" s="47" t="str">
        <f t="shared" si="183"/>
        <v>J2RI28K6XN1LIGHT MATCHA</v>
      </c>
      <c r="B458" s="112" t="s">
        <v>107</v>
      </c>
      <c r="C458" s="113">
        <v>44322</v>
      </c>
      <c r="D458" s="113"/>
      <c r="E458" s="50"/>
      <c r="F458" s="106" t="s">
        <v>90</v>
      </c>
      <c r="G458" s="51" t="s">
        <v>63</v>
      </c>
      <c r="H458" s="52" t="s">
        <v>303</v>
      </c>
      <c r="I458" s="53" t="s">
        <v>869</v>
      </c>
      <c r="J458" s="53" t="s">
        <v>183</v>
      </c>
      <c r="K458" s="53" t="s">
        <v>211</v>
      </c>
      <c r="L458" s="53" t="s">
        <v>212</v>
      </c>
      <c r="M458" s="52" t="s">
        <v>491</v>
      </c>
      <c r="N458" s="52" t="s">
        <v>125</v>
      </c>
      <c r="O458" s="54">
        <v>26</v>
      </c>
      <c r="P458" s="52" t="s">
        <v>2011</v>
      </c>
      <c r="Q458" s="55">
        <f>IFERROR(VLOOKUP(O458*$Q$10*$R$10,Sheet1!$A$3:$B$81,2,1),0)</f>
        <v>19000</v>
      </c>
      <c r="R458" s="56">
        <f>IFERROR(VLOOKUP(O458*$Q$11*$R$11,Sheet1!$E$3:$F$195,2),0)</f>
        <v>109</v>
      </c>
      <c r="S458" s="54">
        <f t="shared" si="184"/>
        <v>8.06</v>
      </c>
      <c r="T458" s="114">
        <f t="shared" si="186"/>
        <v>0.31</v>
      </c>
      <c r="U458" s="58"/>
      <c r="V458" s="58"/>
      <c r="W458" s="58"/>
      <c r="X458" s="58"/>
      <c r="Y458" s="58"/>
      <c r="Z458" s="58"/>
      <c r="AA458" s="58"/>
      <c r="AB458" s="58"/>
      <c r="AC458" s="58"/>
      <c r="AD458" s="39">
        <f t="shared" si="185"/>
        <v>0</v>
      </c>
      <c r="AE458" s="59">
        <f t="shared" si="187"/>
        <v>0</v>
      </c>
      <c r="AF458" s="60">
        <f t="shared" si="188"/>
        <v>0</v>
      </c>
      <c r="AG458" s="60">
        <f t="shared" si="189"/>
        <v>0</v>
      </c>
      <c r="AH458" s="60">
        <f t="shared" si="190"/>
        <v>0</v>
      </c>
      <c r="AI458" s="60">
        <f t="shared" si="191"/>
        <v>0</v>
      </c>
      <c r="AJ458" s="60">
        <f t="shared" si="192"/>
        <v>0</v>
      </c>
      <c r="AK458" s="60">
        <f t="shared" si="193"/>
        <v>0</v>
      </c>
      <c r="AL458" s="61">
        <f t="shared" si="211"/>
        <v>0</v>
      </c>
      <c r="AM458" s="43">
        <f t="shared" si="201"/>
        <v>0</v>
      </c>
      <c r="AN458" s="46">
        <f t="shared" si="202"/>
        <v>0</v>
      </c>
      <c r="AO458" s="60">
        <f t="shared" si="194"/>
        <v>0</v>
      </c>
      <c r="AP458" s="60">
        <f t="shared" si="195"/>
        <v>0</v>
      </c>
      <c r="AQ458" s="60">
        <f t="shared" si="196"/>
        <v>0</v>
      </c>
      <c r="AR458" s="60">
        <f t="shared" si="197"/>
        <v>0</v>
      </c>
      <c r="AS458" s="60">
        <f t="shared" si="198"/>
        <v>0</v>
      </c>
      <c r="AT458" s="60">
        <f t="shared" si="199"/>
        <v>0</v>
      </c>
      <c r="AU458" s="62">
        <f t="shared" si="203"/>
        <v>0</v>
      </c>
      <c r="AV458" s="63">
        <f t="shared" si="204"/>
        <v>0</v>
      </c>
      <c r="AW458" s="63">
        <f t="shared" si="205"/>
        <v>0</v>
      </c>
      <c r="AX458" s="63">
        <f t="shared" si="206"/>
        <v>0</v>
      </c>
      <c r="AY458" s="63">
        <f t="shared" si="207"/>
        <v>0</v>
      </c>
      <c r="AZ458" s="63">
        <f t="shared" si="208"/>
        <v>0</v>
      </c>
      <c r="BA458" s="63">
        <f t="shared" si="209"/>
        <v>0</v>
      </c>
      <c r="BB458" s="64">
        <f t="shared" si="210"/>
        <v>0</v>
      </c>
      <c r="BC458" s="65">
        <f t="shared" si="200"/>
        <v>0</v>
      </c>
      <c r="BD458" s="66" t="e">
        <f>VLOOKUP(#REF!,'[2]NA JDA Product Hierarchy'!$N:$O,2,0)</f>
        <v>#REF!</v>
      </c>
      <c r="BE458" s="15" t="e">
        <f>VLOOKUP(BD458,[3]PARAMETROS!$AB:$AD,3,0)</f>
        <v>#REF!</v>
      </c>
    </row>
    <row r="459" spans="1:57" s="15" customFormat="1" ht="12.75" hidden="1" customHeight="1" x14ac:dyDescent="0.2">
      <c r="A459" s="47" t="str">
        <f t="shared" si="183"/>
        <v>J2RI28K6XN1LINEN LILAC</v>
      </c>
      <c r="B459" s="112" t="s">
        <v>107</v>
      </c>
      <c r="C459" s="113">
        <v>44322</v>
      </c>
      <c r="D459" s="113"/>
      <c r="E459" s="68"/>
      <c r="F459" s="106" t="s">
        <v>90</v>
      </c>
      <c r="G459" s="51" t="s">
        <v>63</v>
      </c>
      <c r="H459" s="52" t="s">
        <v>303</v>
      </c>
      <c r="I459" s="53" t="s">
        <v>869</v>
      </c>
      <c r="J459" s="53" t="s">
        <v>183</v>
      </c>
      <c r="K459" s="53" t="s">
        <v>355</v>
      </c>
      <c r="L459" s="53" t="s">
        <v>356</v>
      </c>
      <c r="M459" s="52" t="s">
        <v>491</v>
      </c>
      <c r="N459" s="52" t="s">
        <v>125</v>
      </c>
      <c r="O459" s="54">
        <v>26</v>
      </c>
      <c r="P459" s="52" t="s">
        <v>2011</v>
      </c>
      <c r="Q459" s="55">
        <f>IFERROR(VLOOKUP(O459*$Q$10*$R$10,Sheet1!$A$3:$B$81,2,1),0)</f>
        <v>19000</v>
      </c>
      <c r="R459" s="56">
        <f>IFERROR(VLOOKUP(O459*$Q$11*$R$11,Sheet1!$E$3:$F$195,2),0)</f>
        <v>109</v>
      </c>
      <c r="S459" s="54">
        <f t="shared" si="184"/>
        <v>8.06</v>
      </c>
      <c r="T459" s="114">
        <f t="shared" si="186"/>
        <v>0.31</v>
      </c>
      <c r="U459" s="58"/>
      <c r="V459" s="58"/>
      <c r="W459" s="58"/>
      <c r="X459" s="58"/>
      <c r="Y459" s="58"/>
      <c r="Z459" s="58"/>
      <c r="AA459" s="58"/>
      <c r="AB459" s="58"/>
      <c r="AC459" s="58"/>
      <c r="AD459" s="39">
        <f t="shared" si="185"/>
        <v>0</v>
      </c>
      <c r="AE459" s="59">
        <f t="shared" si="187"/>
        <v>0</v>
      </c>
      <c r="AF459" s="60">
        <f t="shared" si="188"/>
        <v>0</v>
      </c>
      <c r="AG459" s="60">
        <f t="shared" si="189"/>
        <v>0</v>
      </c>
      <c r="AH459" s="60">
        <f t="shared" si="190"/>
        <v>0</v>
      </c>
      <c r="AI459" s="60">
        <f t="shared" si="191"/>
        <v>0</v>
      </c>
      <c r="AJ459" s="60">
        <f t="shared" si="192"/>
        <v>0</v>
      </c>
      <c r="AK459" s="60">
        <f t="shared" si="193"/>
        <v>0</v>
      </c>
      <c r="AL459" s="61">
        <f t="shared" si="211"/>
        <v>0</v>
      </c>
      <c r="AM459" s="43">
        <f t="shared" si="201"/>
        <v>0</v>
      </c>
      <c r="AN459" s="46">
        <f t="shared" si="202"/>
        <v>0</v>
      </c>
      <c r="AO459" s="60">
        <f t="shared" si="194"/>
        <v>0</v>
      </c>
      <c r="AP459" s="60">
        <f t="shared" si="195"/>
        <v>0</v>
      </c>
      <c r="AQ459" s="60">
        <f t="shared" si="196"/>
        <v>0</v>
      </c>
      <c r="AR459" s="60">
        <f t="shared" si="197"/>
        <v>0</v>
      </c>
      <c r="AS459" s="60">
        <f t="shared" si="198"/>
        <v>0</v>
      </c>
      <c r="AT459" s="60">
        <f t="shared" si="199"/>
        <v>0</v>
      </c>
      <c r="AU459" s="62">
        <f t="shared" si="203"/>
        <v>0</v>
      </c>
      <c r="AV459" s="63">
        <f t="shared" si="204"/>
        <v>0</v>
      </c>
      <c r="AW459" s="63">
        <f t="shared" si="205"/>
        <v>0</v>
      </c>
      <c r="AX459" s="63">
        <f t="shared" si="206"/>
        <v>0</v>
      </c>
      <c r="AY459" s="63">
        <f t="shared" si="207"/>
        <v>0</v>
      </c>
      <c r="AZ459" s="63">
        <f t="shared" si="208"/>
        <v>0</v>
      </c>
      <c r="BA459" s="63">
        <f t="shared" si="209"/>
        <v>0</v>
      </c>
      <c r="BB459" s="64">
        <f t="shared" si="210"/>
        <v>0</v>
      </c>
      <c r="BC459" s="65">
        <f t="shared" si="200"/>
        <v>0</v>
      </c>
      <c r="BD459" s="66" t="e">
        <f>VLOOKUP(#REF!,'[2]NA JDA Product Hierarchy'!$N:$O,2,0)</f>
        <v>#REF!</v>
      </c>
      <c r="BE459" s="15" t="s">
        <v>71</v>
      </c>
    </row>
    <row r="460" spans="1:57" s="15" customFormat="1" ht="12.75" hidden="1" customHeight="1" x14ac:dyDescent="0.2">
      <c r="A460" s="47" t="str">
        <f t="shared" ref="A460:A517" si="212">I460&amp;L460</f>
        <v>J2RI28K6XN1MOCCASIN</v>
      </c>
      <c r="B460" s="112" t="s">
        <v>107</v>
      </c>
      <c r="C460" s="113">
        <v>44322</v>
      </c>
      <c r="D460" s="113"/>
      <c r="E460" s="50"/>
      <c r="F460" s="106" t="s">
        <v>90</v>
      </c>
      <c r="G460" s="51" t="s">
        <v>63</v>
      </c>
      <c r="H460" s="52" t="s">
        <v>303</v>
      </c>
      <c r="I460" s="53" t="s">
        <v>869</v>
      </c>
      <c r="J460" s="53" t="s">
        <v>183</v>
      </c>
      <c r="K460" s="53" t="s">
        <v>370</v>
      </c>
      <c r="L460" s="53" t="s">
        <v>371</v>
      </c>
      <c r="M460" s="52" t="s">
        <v>491</v>
      </c>
      <c r="N460" s="52" t="s">
        <v>125</v>
      </c>
      <c r="O460" s="54">
        <v>26</v>
      </c>
      <c r="P460" s="52" t="s">
        <v>2011</v>
      </c>
      <c r="Q460" s="55">
        <f>IFERROR(VLOOKUP(O460*$Q$10*$R$10,Sheet1!$A$3:$B$81,2,1),0)</f>
        <v>19000</v>
      </c>
      <c r="R460" s="56">
        <f>IFERROR(VLOOKUP(O460*$Q$11*$R$11,Sheet1!$E$3:$F$195,2),0)</f>
        <v>109</v>
      </c>
      <c r="S460" s="54">
        <f t="shared" si="184"/>
        <v>8.06</v>
      </c>
      <c r="T460" s="114">
        <f t="shared" si="186"/>
        <v>0.31</v>
      </c>
      <c r="U460" s="58"/>
      <c r="V460" s="58"/>
      <c r="W460" s="58"/>
      <c r="X460" s="58"/>
      <c r="Y460" s="58"/>
      <c r="Z460" s="58"/>
      <c r="AA460" s="58"/>
      <c r="AB460" s="58"/>
      <c r="AC460" s="58"/>
      <c r="AD460" s="39">
        <f t="shared" si="185"/>
        <v>0</v>
      </c>
      <c r="AE460" s="59">
        <f t="shared" si="187"/>
        <v>0</v>
      </c>
      <c r="AF460" s="60">
        <f t="shared" si="188"/>
        <v>0</v>
      </c>
      <c r="AG460" s="60">
        <f t="shared" si="189"/>
        <v>0</v>
      </c>
      <c r="AH460" s="60">
        <f t="shared" si="190"/>
        <v>0</v>
      </c>
      <c r="AI460" s="60">
        <f t="shared" si="191"/>
        <v>0</v>
      </c>
      <c r="AJ460" s="60">
        <f t="shared" si="192"/>
        <v>0</v>
      </c>
      <c r="AK460" s="60">
        <f t="shared" si="193"/>
        <v>0</v>
      </c>
      <c r="AL460" s="61">
        <f t="shared" si="211"/>
        <v>0</v>
      </c>
      <c r="AM460" s="43">
        <f t="shared" si="201"/>
        <v>0</v>
      </c>
      <c r="AN460" s="46">
        <f t="shared" si="202"/>
        <v>0</v>
      </c>
      <c r="AO460" s="60">
        <f t="shared" si="194"/>
        <v>0</v>
      </c>
      <c r="AP460" s="60">
        <f t="shared" si="195"/>
        <v>0</v>
      </c>
      <c r="AQ460" s="60">
        <f t="shared" si="196"/>
        <v>0</v>
      </c>
      <c r="AR460" s="60">
        <f t="shared" si="197"/>
        <v>0</v>
      </c>
      <c r="AS460" s="60">
        <f t="shared" si="198"/>
        <v>0</v>
      </c>
      <c r="AT460" s="60">
        <f t="shared" si="199"/>
        <v>0</v>
      </c>
      <c r="AU460" s="62">
        <f t="shared" si="203"/>
        <v>0</v>
      </c>
      <c r="AV460" s="63">
        <f t="shared" si="204"/>
        <v>0</v>
      </c>
      <c r="AW460" s="63">
        <f t="shared" si="205"/>
        <v>0</v>
      </c>
      <c r="AX460" s="63">
        <f t="shared" si="206"/>
        <v>0</v>
      </c>
      <c r="AY460" s="63">
        <f t="shared" si="207"/>
        <v>0</v>
      </c>
      <c r="AZ460" s="63">
        <f t="shared" si="208"/>
        <v>0</v>
      </c>
      <c r="BA460" s="63">
        <f t="shared" si="209"/>
        <v>0</v>
      </c>
      <c r="BB460" s="64">
        <f t="shared" si="210"/>
        <v>0</v>
      </c>
      <c r="BC460" s="65">
        <f t="shared" si="200"/>
        <v>0</v>
      </c>
      <c r="BD460" s="66" t="e">
        <f>VLOOKUP(#REF!,'[2]NA JDA Product Hierarchy'!$N:$O,2,0)</f>
        <v>#REF!</v>
      </c>
      <c r="BE460" s="15" t="e">
        <f>VLOOKUP(BD460,[3]PARAMETROS!$AB:$AD,3,0)</f>
        <v>#REF!</v>
      </c>
    </row>
    <row r="461" spans="1:57" s="15" customFormat="1" ht="12.75" hidden="1" customHeight="1" x14ac:dyDescent="0.2">
      <c r="A461" s="47" t="str">
        <f t="shared" si="212"/>
        <v>J2RI30KAZM0RAINBOW CLOUD</v>
      </c>
      <c r="B461" s="111" t="s">
        <v>105</v>
      </c>
      <c r="C461" s="113">
        <v>44322</v>
      </c>
      <c r="D461" s="113"/>
      <c r="E461" s="50"/>
      <c r="F461" s="106" t="s">
        <v>90</v>
      </c>
      <c r="G461" s="51" t="s">
        <v>63</v>
      </c>
      <c r="H461" s="52" t="s">
        <v>870</v>
      </c>
      <c r="I461" s="53" t="s">
        <v>871</v>
      </c>
      <c r="J461" s="53" t="s">
        <v>872</v>
      </c>
      <c r="K461" s="53" t="s">
        <v>196</v>
      </c>
      <c r="L461" s="53" t="s">
        <v>197</v>
      </c>
      <c r="M461" s="52" t="s">
        <v>198</v>
      </c>
      <c r="N461" s="52" t="s">
        <v>91</v>
      </c>
      <c r="O461" s="54">
        <v>29</v>
      </c>
      <c r="P461" s="52" t="s">
        <v>2011</v>
      </c>
      <c r="Q461" s="55">
        <f>IFERROR(VLOOKUP(O461*$Q$10*$R$10,Sheet1!$A$3:$B$81,2,1),0)</f>
        <v>19000</v>
      </c>
      <c r="R461" s="56">
        <f>IFERROR(VLOOKUP(O461*$Q$11*$R$11,Sheet1!$E$3:$F$195,2),0)</f>
        <v>119</v>
      </c>
      <c r="S461" s="54">
        <f t="shared" si="184"/>
        <v>8.99</v>
      </c>
      <c r="T461" s="114">
        <f t="shared" si="186"/>
        <v>0.31</v>
      </c>
      <c r="U461" s="58"/>
      <c r="V461" s="58"/>
      <c r="W461" s="58"/>
      <c r="X461" s="58"/>
      <c r="Y461" s="58"/>
      <c r="Z461" s="58"/>
      <c r="AA461" s="58"/>
      <c r="AB461" s="58"/>
      <c r="AC461" s="58"/>
      <c r="AD461" s="39">
        <f t="shared" si="185"/>
        <v>0</v>
      </c>
      <c r="AE461" s="59">
        <f t="shared" si="187"/>
        <v>0</v>
      </c>
      <c r="AF461" s="60">
        <f t="shared" si="188"/>
        <v>0</v>
      </c>
      <c r="AG461" s="60">
        <f t="shared" si="189"/>
        <v>0</v>
      </c>
      <c r="AH461" s="60">
        <f t="shared" si="190"/>
        <v>0</v>
      </c>
      <c r="AI461" s="60">
        <f t="shared" si="191"/>
        <v>0</v>
      </c>
      <c r="AJ461" s="60">
        <f t="shared" si="192"/>
        <v>0</v>
      </c>
      <c r="AK461" s="60">
        <f t="shared" si="193"/>
        <v>0</v>
      </c>
      <c r="AL461" s="61">
        <f t="shared" si="211"/>
        <v>0</v>
      </c>
      <c r="AM461" s="43">
        <f t="shared" si="201"/>
        <v>0</v>
      </c>
      <c r="AN461" s="46">
        <f t="shared" si="202"/>
        <v>0</v>
      </c>
      <c r="AO461" s="60">
        <f t="shared" si="194"/>
        <v>0</v>
      </c>
      <c r="AP461" s="60">
        <f t="shared" si="195"/>
        <v>0</v>
      </c>
      <c r="AQ461" s="60">
        <f t="shared" si="196"/>
        <v>0</v>
      </c>
      <c r="AR461" s="60">
        <f t="shared" si="197"/>
        <v>0</v>
      </c>
      <c r="AS461" s="60">
        <f t="shared" si="198"/>
        <v>0</v>
      </c>
      <c r="AT461" s="60">
        <f t="shared" si="199"/>
        <v>0</v>
      </c>
      <c r="AU461" s="62">
        <f t="shared" si="203"/>
        <v>0</v>
      </c>
      <c r="AV461" s="63">
        <f t="shared" si="204"/>
        <v>0</v>
      </c>
      <c r="AW461" s="63">
        <f t="shared" si="205"/>
        <v>0</v>
      </c>
      <c r="AX461" s="63">
        <f t="shared" si="206"/>
        <v>0</v>
      </c>
      <c r="AY461" s="63">
        <f t="shared" si="207"/>
        <v>0</v>
      </c>
      <c r="AZ461" s="63">
        <f t="shared" si="208"/>
        <v>0</v>
      </c>
      <c r="BA461" s="63">
        <f t="shared" si="209"/>
        <v>0</v>
      </c>
      <c r="BB461" s="64">
        <f t="shared" si="210"/>
        <v>0</v>
      </c>
      <c r="BC461" s="65">
        <f t="shared" si="200"/>
        <v>0</v>
      </c>
      <c r="BD461" s="66" t="e">
        <f>VLOOKUP(#REF!,'[2]NA JDA Product Hierarchy'!$N:$O,2,0)</f>
        <v>#REF!</v>
      </c>
      <c r="BE461" s="15" t="e">
        <f>VLOOKUP(BD461,[3]PARAMETROS!$AB:$AD,3,0)</f>
        <v>#REF!</v>
      </c>
    </row>
    <row r="462" spans="1:57" s="15" customFormat="1" ht="12.75" hidden="1" customHeight="1" x14ac:dyDescent="0.2">
      <c r="A462" s="47" t="str">
        <f t="shared" si="212"/>
        <v>J2RI30KAZM0ANIMAL SPOTS</v>
      </c>
      <c r="B462" s="110" t="s">
        <v>106</v>
      </c>
      <c r="C462" s="113">
        <v>44322</v>
      </c>
      <c r="D462" s="113"/>
      <c r="E462" s="68"/>
      <c r="F462" s="106" t="s">
        <v>90</v>
      </c>
      <c r="G462" s="51" t="s">
        <v>63</v>
      </c>
      <c r="H462" s="52" t="s">
        <v>870</v>
      </c>
      <c r="I462" s="53" t="s">
        <v>871</v>
      </c>
      <c r="J462" s="53" t="s">
        <v>872</v>
      </c>
      <c r="K462" s="53" t="s">
        <v>705</v>
      </c>
      <c r="L462" s="53" t="s">
        <v>706</v>
      </c>
      <c r="M462" s="52" t="s">
        <v>198</v>
      </c>
      <c r="N462" s="52" t="s">
        <v>91</v>
      </c>
      <c r="O462" s="54">
        <v>29</v>
      </c>
      <c r="P462" s="52" t="s">
        <v>2011</v>
      </c>
      <c r="Q462" s="55">
        <f>IFERROR(VLOOKUP(O462*$Q$10*$R$10,Sheet1!$A$3:$B$81,2,1),0)</f>
        <v>19000</v>
      </c>
      <c r="R462" s="56">
        <f>IFERROR(VLOOKUP(O462*$Q$11*$R$11,Sheet1!$E$3:$F$195,2),0)</f>
        <v>119</v>
      </c>
      <c r="S462" s="54">
        <f t="shared" si="184"/>
        <v>8.99</v>
      </c>
      <c r="T462" s="114">
        <f t="shared" si="186"/>
        <v>0.31</v>
      </c>
      <c r="U462" s="58"/>
      <c r="V462" s="58"/>
      <c r="W462" s="58"/>
      <c r="X462" s="58"/>
      <c r="Y462" s="58"/>
      <c r="Z462" s="58"/>
      <c r="AA462" s="58"/>
      <c r="AB462" s="58"/>
      <c r="AC462" s="58"/>
      <c r="AD462" s="39">
        <f t="shared" si="185"/>
        <v>0</v>
      </c>
      <c r="AE462" s="59">
        <f t="shared" si="187"/>
        <v>0</v>
      </c>
      <c r="AF462" s="60">
        <f t="shared" si="188"/>
        <v>0</v>
      </c>
      <c r="AG462" s="60">
        <f t="shared" si="189"/>
        <v>0</v>
      </c>
      <c r="AH462" s="60">
        <f t="shared" si="190"/>
        <v>0</v>
      </c>
      <c r="AI462" s="60">
        <f t="shared" si="191"/>
        <v>0</v>
      </c>
      <c r="AJ462" s="60">
        <f t="shared" si="192"/>
        <v>0</v>
      </c>
      <c r="AK462" s="60">
        <f t="shared" si="193"/>
        <v>0</v>
      </c>
      <c r="AL462" s="61">
        <f t="shared" si="211"/>
        <v>0</v>
      </c>
      <c r="AM462" s="43">
        <f t="shared" si="201"/>
        <v>0</v>
      </c>
      <c r="AN462" s="46">
        <f t="shared" si="202"/>
        <v>0</v>
      </c>
      <c r="AO462" s="60">
        <f t="shared" si="194"/>
        <v>0</v>
      </c>
      <c r="AP462" s="60">
        <f t="shared" si="195"/>
        <v>0</v>
      </c>
      <c r="AQ462" s="60">
        <f t="shared" si="196"/>
        <v>0</v>
      </c>
      <c r="AR462" s="60">
        <f t="shared" si="197"/>
        <v>0</v>
      </c>
      <c r="AS462" s="60">
        <f t="shared" si="198"/>
        <v>0</v>
      </c>
      <c r="AT462" s="60">
        <f t="shared" si="199"/>
        <v>0</v>
      </c>
      <c r="AU462" s="62">
        <f t="shared" si="203"/>
        <v>0</v>
      </c>
      <c r="AV462" s="63">
        <f t="shared" si="204"/>
        <v>0</v>
      </c>
      <c r="AW462" s="63">
        <f t="shared" si="205"/>
        <v>0</v>
      </c>
      <c r="AX462" s="63">
        <f t="shared" si="206"/>
        <v>0</v>
      </c>
      <c r="AY462" s="63">
        <f t="shared" si="207"/>
        <v>0</v>
      </c>
      <c r="AZ462" s="63">
        <f t="shared" si="208"/>
        <v>0</v>
      </c>
      <c r="BA462" s="63">
        <f t="shared" si="209"/>
        <v>0</v>
      </c>
      <c r="BB462" s="64">
        <f t="shared" si="210"/>
        <v>0</v>
      </c>
      <c r="BC462" s="65">
        <f t="shared" si="200"/>
        <v>0</v>
      </c>
      <c r="BD462" s="66" t="e">
        <f>VLOOKUP(#REF!,'[2]NA JDA Product Hierarchy'!$N:$O,2,0)</f>
        <v>#REF!</v>
      </c>
      <c r="BE462" s="15" t="e">
        <f>VLOOKUP(BD462,[3]PARAMETROS!$AB:$AD,3,0)</f>
        <v>#REF!</v>
      </c>
    </row>
    <row r="463" spans="1:57" s="15" customFormat="1" ht="12.75" hidden="1" customHeight="1" x14ac:dyDescent="0.2">
      <c r="A463" s="47" t="str">
        <f t="shared" si="212"/>
        <v>J2RI30KAZM0STRIPES BLUE WITH FLEUR</v>
      </c>
      <c r="B463" s="110" t="s">
        <v>106</v>
      </c>
      <c r="C463" s="113">
        <v>44322</v>
      </c>
      <c r="D463" s="113"/>
      <c r="E463" s="50"/>
      <c r="F463" s="106" t="s">
        <v>90</v>
      </c>
      <c r="G463" s="51" t="s">
        <v>63</v>
      </c>
      <c r="H463" s="52" t="s">
        <v>870</v>
      </c>
      <c r="I463" s="53" t="s">
        <v>871</v>
      </c>
      <c r="J463" s="53" t="s">
        <v>872</v>
      </c>
      <c r="K463" s="53" t="s">
        <v>199</v>
      </c>
      <c r="L463" s="53" t="s">
        <v>200</v>
      </c>
      <c r="M463" s="52" t="s">
        <v>198</v>
      </c>
      <c r="N463" s="52" t="s">
        <v>91</v>
      </c>
      <c r="O463" s="54">
        <v>29</v>
      </c>
      <c r="P463" s="52" t="s">
        <v>2011</v>
      </c>
      <c r="Q463" s="55">
        <f>IFERROR(VLOOKUP(O463*$Q$10*$R$10,Sheet1!$A$3:$B$81,2,1),0)</f>
        <v>19000</v>
      </c>
      <c r="R463" s="56">
        <f>IFERROR(VLOOKUP(O463*$Q$11*$R$11,Sheet1!$E$3:$F$195,2),0)</f>
        <v>119</v>
      </c>
      <c r="S463" s="54">
        <f t="shared" si="184"/>
        <v>8.99</v>
      </c>
      <c r="T463" s="114">
        <f t="shared" si="186"/>
        <v>0.31</v>
      </c>
      <c r="U463" s="58"/>
      <c r="V463" s="58"/>
      <c r="W463" s="58"/>
      <c r="X463" s="58"/>
      <c r="Y463" s="58"/>
      <c r="Z463" s="58"/>
      <c r="AA463" s="58"/>
      <c r="AB463" s="58"/>
      <c r="AC463" s="58"/>
      <c r="AD463" s="39">
        <f t="shared" si="185"/>
        <v>0</v>
      </c>
      <c r="AE463" s="59">
        <f t="shared" si="187"/>
        <v>0</v>
      </c>
      <c r="AF463" s="60">
        <f t="shared" si="188"/>
        <v>0</v>
      </c>
      <c r="AG463" s="60">
        <f t="shared" si="189"/>
        <v>0</v>
      </c>
      <c r="AH463" s="60">
        <f t="shared" si="190"/>
        <v>0</v>
      </c>
      <c r="AI463" s="60">
        <f t="shared" si="191"/>
        <v>0</v>
      </c>
      <c r="AJ463" s="60">
        <f t="shared" si="192"/>
        <v>0</v>
      </c>
      <c r="AK463" s="60">
        <f t="shared" si="193"/>
        <v>0</v>
      </c>
      <c r="AL463" s="61">
        <f t="shared" si="211"/>
        <v>0</v>
      </c>
      <c r="AM463" s="43">
        <f t="shared" si="201"/>
        <v>0</v>
      </c>
      <c r="AN463" s="46">
        <f t="shared" si="202"/>
        <v>0</v>
      </c>
      <c r="AO463" s="60">
        <f t="shared" si="194"/>
        <v>0</v>
      </c>
      <c r="AP463" s="60">
        <f t="shared" si="195"/>
        <v>0</v>
      </c>
      <c r="AQ463" s="60">
        <f t="shared" si="196"/>
        <v>0</v>
      </c>
      <c r="AR463" s="60">
        <f t="shared" si="197"/>
        <v>0</v>
      </c>
      <c r="AS463" s="60">
        <f t="shared" si="198"/>
        <v>0</v>
      </c>
      <c r="AT463" s="60">
        <f t="shared" si="199"/>
        <v>0</v>
      </c>
      <c r="AU463" s="62">
        <f t="shared" si="203"/>
        <v>0</v>
      </c>
      <c r="AV463" s="63">
        <f t="shared" si="204"/>
        <v>0</v>
      </c>
      <c r="AW463" s="63">
        <f t="shared" si="205"/>
        <v>0</v>
      </c>
      <c r="AX463" s="63">
        <f t="shared" si="206"/>
        <v>0</v>
      </c>
      <c r="AY463" s="63">
        <f t="shared" si="207"/>
        <v>0</v>
      </c>
      <c r="AZ463" s="63">
        <f t="shared" si="208"/>
        <v>0</v>
      </c>
      <c r="BA463" s="63">
        <f t="shared" si="209"/>
        <v>0</v>
      </c>
      <c r="BB463" s="64">
        <f t="shared" si="210"/>
        <v>0</v>
      </c>
      <c r="BC463" s="65">
        <f t="shared" si="200"/>
        <v>0</v>
      </c>
      <c r="BD463" s="66" t="e">
        <f>VLOOKUP(#REF!,'[2]NA JDA Product Hierarchy'!$N:$O,2,0)</f>
        <v>#REF!</v>
      </c>
      <c r="BE463" s="15" t="e">
        <f>VLOOKUP(BD463,[3]PARAMETROS!$AB:$AD,3,0)</f>
        <v>#REF!</v>
      </c>
    </row>
    <row r="464" spans="1:57" ht="12.75" customHeight="1" x14ac:dyDescent="0.2">
      <c r="A464" s="171" t="str">
        <f t="shared" ref="A464:A467" si="213">I464&amp;K464</f>
        <v>J2RI31K8HM0G747</v>
      </c>
      <c r="B464" s="222" t="s">
        <v>105</v>
      </c>
      <c r="C464" s="113">
        <v>44322</v>
      </c>
      <c r="D464" s="263">
        <v>44334</v>
      </c>
      <c r="E464" s="270"/>
      <c r="F464" s="161" t="s">
        <v>90</v>
      </c>
      <c r="G464" s="162" t="s">
        <v>63</v>
      </c>
      <c r="H464" s="52" t="s">
        <v>303</v>
      </c>
      <c r="I464" s="163" t="s">
        <v>873</v>
      </c>
      <c r="J464" s="163" t="s">
        <v>183</v>
      </c>
      <c r="K464" s="163" t="s">
        <v>614</v>
      </c>
      <c r="L464" s="163" t="s">
        <v>615</v>
      </c>
      <c r="M464" s="52" t="s">
        <v>464</v>
      </c>
      <c r="N464" s="52" t="s">
        <v>125</v>
      </c>
      <c r="O464" s="164">
        <v>20</v>
      </c>
      <c r="P464" s="159" t="s">
        <v>44</v>
      </c>
      <c r="Q464" s="165">
        <f>IFERROR(VLOOKUP(O464*$Q$10*$R$10,Sheet1!$A$3:$B$81,2,1),0)</f>
        <v>19000</v>
      </c>
      <c r="R464" s="166">
        <f>IFERROR(VLOOKUP(O464*$Q$11*$R$11,Sheet1!$E$3:$F$195,2),0)</f>
        <v>79</v>
      </c>
      <c r="S464" s="164">
        <f t="shared" si="184"/>
        <v>6.2</v>
      </c>
      <c r="T464" s="167">
        <f t="shared" si="186"/>
        <v>0.31</v>
      </c>
      <c r="U464" s="58">
        <v>24</v>
      </c>
      <c r="V464" s="58">
        <v>12</v>
      </c>
      <c r="W464" s="58">
        <v>12</v>
      </c>
      <c r="X464" s="58">
        <v>12</v>
      </c>
      <c r="Y464" s="58"/>
      <c r="Z464" s="58"/>
      <c r="AA464" s="58"/>
      <c r="AB464" s="58"/>
      <c r="AC464" s="58"/>
      <c r="AD464" s="39">
        <f t="shared" si="185"/>
        <v>60</v>
      </c>
      <c r="AE464" s="59">
        <f t="shared" si="187"/>
        <v>372</v>
      </c>
      <c r="AF464" s="60">
        <f t="shared" si="188"/>
        <v>12</v>
      </c>
      <c r="AG464" s="60">
        <f t="shared" si="189"/>
        <v>12</v>
      </c>
      <c r="AH464" s="60">
        <f t="shared" si="190"/>
        <v>12</v>
      </c>
      <c r="AI464" s="60">
        <f t="shared" si="191"/>
        <v>12</v>
      </c>
      <c r="AJ464" s="60">
        <f t="shared" si="192"/>
        <v>0</v>
      </c>
      <c r="AK464" s="60">
        <f t="shared" si="193"/>
        <v>12</v>
      </c>
      <c r="AL464" s="61">
        <f t="shared" si="211"/>
        <v>60</v>
      </c>
      <c r="AM464" s="43">
        <f t="shared" si="201"/>
        <v>0</v>
      </c>
      <c r="AN464" s="46">
        <f t="shared" si="202"/>
        <v>0</v>
      </c>
      <c r="AO464" s="60">
        <f t="shared" si="194"/>
        <v>0</v>
      </c>
      <c r="AP464" s="60">
        <f t="shared" si="195"/>
        <v>0</v>
      </c>
      <c r="AQ464" s="60">
        <f t="shared" si="196"/>
        <v>0</v>
      </c>
      <c r="AR464" s="60">
        <f t="shared" si="197"/>
        <v>0</v>
      </c>
      <c r="AS464" s="60">
        <f t="shared" si="198"/>
        <v>0</v>
      </c>
      <c r="AT464" s="60">
        <f t="shared" si="199"/>
        <v>0</v>
      </c>
      <c r="AU464" s="62">
        <f t="shared" si="203"/>
        <v>0</v>
      </c>
      <c r="AV464" s="168">
        <f t="shared" si="204"/>
        <v>12</v>
      </c>
      <c r="AW464" s="168">
        <f t="shared" si="205"/>
        <v>12</v>
      </c>
      <c r="AX464" s="168">
        <f t="shared" si="206"/>
        <v>12</v>
      </c>
      <c r="AY464" s="168">
        <f t="shared" si="207"/>
        <v>12</v>
      </c>
      <c r="AZ464" s="168">
        <f t="shared" si="208"/>
        <v>0</v>
      </c>
      <c r="BA464" s="168">
        <f t="shared" si="209"/>
        <v>12</v>
      </c>
      <c r="BB464" s="169">
        <f t="shared" si="210"/>
        <v>60</v>
      </c>
      <c r="BC464" s="170">
        <f t="shared" si="200"/>
        <v>372</v>
      </c>
      <c r="BD464" s="172" t="e">
        <f>VLOOKUP(#REF!,'[2]NA JDA Product Hierarchy'!$N:$O,2,0)</f>
        <v>#REF!</v>
      </c>
      <c r="BE464" s="173" t="e">
        <f>VLOOKUP(BD464,[3]PARAMETROS!$AB:$AD,3,0)</f>
        <v>#REF!</v>
      </c>
    </row>
    <row r="465" spans="1:57" ht="12.75" customHeight="1" x14ac:dyDescent="0.2">
      <c r="A465" s="171" t="str">
        <f t="shared" si="213"/>
        <v>J2RI31K8HM0G6K5</v>
      </c>
      <c r="B465" s="222" t="s">
        <v>105</v>
      </c>
      <c r="C465" s="113">
        <v>44322</v>
      </c>
      <c r="D465" s="263">
        <v>44334</v>
      </c>
      <c r="E465" s="270"/>
      <c r="F465" s="161" t="s">
        <v>90</v>
      </c>
      <c r="G465" s="162" t="s">
        <v>63</v>
      </c>
      <c r="H465" s="52" t="s">
        <v>303</v>
      </c>
      <c r="I465" s="163" t="s">
        <v>873</v>
      </c>
      <c r="J465" s="163" t="s">
        <v>183</v>
      </c>
      <c r="K465" s="163" t="s">
        <v>616</v>
      </c>
      <c r="L465" s="163" t="s">
        <v>617</v>
      </c>
      <c r="M465" s="52" t="s">
        <v>464</v>
      </c>
      <c r="N465" s="52" t="s">
        <v>125</v>
      </c>
      <c r="O465" s="164">
        <v>20</v>
      </c>
      <c r="P465" s="159" t="s">
        <v>44</v>
      </c>
      <c r="Q465" s="165">
        <f>IFERROR(VLOOKUP(O465*$Q$10*$R$10,Sheet1!$A$3:$B$81,2,1),0)</f>
        <v>19000</v>
      </c>
      <c r="R465" s="166">
        <f>IFERROR(VLOOKUP(O465*$Q$11*$R$11,Sheet1!$E$3:$F$195,2),0)</f>
        <v>79</v>
      </c>
      <c r="S465" s="164">
        <f t="shared" si="184"/>
        <v>6.2</v>
      </c>
      <c r="T465" s="167">
        <f t="shared" si="186"/>
        <v>0.31</v>
      </c>
      <c r="U465" s="58">
        <v>24</v>
      </c>
      <c r="V465" s="58">
        <v>12</v>
      </c>
      <c r="W465" s="58">
        <v>12</v>
      </c>
      <c r="X465" s="58">
        <v>12</v>
      </c>
      <c r="Y465" s="58"/>
      <c r="Z465" s="58"/>
      <c r="AA465" s="58"/>
      <c r="AB465" s="58"/>
      <c r="AC465" s="58"/>
      <c r="AD465" s="39">
        <f t="shared" si="185"/>
        <v>60</v>
      </c>
      <c r="AE465" s="59">
        <f t="shared" si="187"/>
        <v>372</v>
      </c>
      <c r="AF465" s="60">
        <f t="shared" si="188"/>
        <v>12</v>
      </c>
      <c r="AG465" s="60">
        <f t="shared" si="189"/>
        <v>12</v>
      </c>
      <c r="AH465" s="60">
        <f t="shared" si="190"/>
        <v>12</v>
      </c>
      <c r="AI465" s="60">
        <f t="shared" si="191"/>
        <v>12</v>
      </c>
      <c r="AJ465" s="60">
        <f t="shared" si="192"/>
        <v>0</v>
      </c>
      <c r="AK465" s="60">
        <f t="shared" si="193"/>
        <v>12</v>
      </c>
      <c r="AL465" s="61">
        <f t="shared" si="211"/>
        <v>60</v>
      </c>
      <c r="AM465" s="43">
        <f t="shared" si="201"/>
        <v>0</v>
      </c>
      <c r="AN465" s="46">
        <f t="shared" si="202"/>
        <v>0</v>
      </c>
      <c r="AO465" s="60">
        <f t="shared" si="194"/>
        <v>0</v>
      </c>
      <c r="AP465" s="60">
        <f t="shared" si="195"/>
        <v>0</v>
      </c>
      <c r="AQ465" s="60">
        <f t="shared" si="196"/>
        <v>0</v>
      </c>
      <c r="AR465" s="60">
        <f t="shared" si="197"/>
        <v>0</v>
      </c>
      <c r="AS465" s="60">
        <f t="shared" si="198"/>
        <v>0</v>
      </c>
      <c r="AT465" s="60">
        <f t="shared" si="199"/>
        <v>0</v>
      </c>
      <c r="AU465" s="62">
        <f t="shared" si="203"/>
        <v>0</v>
      </c>
      <c r="AV465" s="168">
        <f t="shared" si="204"/>
        <v>12</v>
      </c>
      <c r="AW465" s="168">
        <f t="shared" si="205"/>
        <v>12</v>
      </c>
      <c r="AX465" s="168">
        <f t="shared" si="206"/>
        <v>12</v>
      </c>
      <c r="AY465" s="168">
        <f t="shared" si="207"/>
        <v>12</v>
      </c>
      <c r="AZ465" s="168">
        <f t="shared" si="208"/>
        <v>0</v>
      </c>
      <c r="BA465" s="168">
        <f t="shared" si="209"/>
        <v>12</v>
      </c>
      <c r="BB465" s="169">
        <f t="shared" si="210"/>
        <v>60</v>
      </c>
      <c r="BC465" s="170">
        <f t="shared" si="200"/>
        <v>372</v>
      </c>
      <c r="BD465" s="172" t="e">
        <f>VLOOKUP(#REF!,'[2]NA JDA Product Hierarchy'!$N:$O,2,0)</f>
        <v>#REF!</v>
      </c>
      <c r="BE465" s="173" t="e">
        <f>VLOOKUP(BD465,[3]PARAMETROS!$AB:$AD,3,0)</f>
        <v>#REF!</v>
      </c>
    </row>
    <row r="466" spans="1:57" ht="12.75" customHeight="1" x14ac:dyDescent="0.2">
      <c r="A466" s="171" t="str">
        <f t="shared" si="213"/>
        <v>J2RI31K8HM0G640</v>
      </c>
      <c r="B466" s="222" t="s">
        <v>105</v>
      </c>
      <c r="C466" s="113">
        <v>44322</v>
      </c>
      <c r="D466" s="263">
        <v>44334</v>
      </c>
      <c r="E466" s="270"/>
      <c r="F466" s="161" t="s">
        <v>90</v>
      </c>
      <c r="G466" s="162" t="s">
        <v>63</v>
      </c>
      <c r="H466" s="52" t="s">
        <v>303</v>
      </c>
      <c r="I466" s="163" t="s">
        <v>873</v>
      </c>
      <c r="J466" s="163" t="s">
        <v>183</v>
      </c>
      <c r="K466" s="163" t="s">
        <v>618</v>
      </c>
      <c r="L466" s="163" t="s">
        <v>619</v>
      </c>
      <c r="M466" s="52" t="s">
        <v>464</v>
      </c>
      <c r="N466" s="52" t="s">
        <v>125</v>
      </c>
      <c r="O466" s="164">
        <v>20</v>
      </c>
      <c r="P466" s="159" t="s">
        <v>44</v>
      </c>
      <c r="Q466" s="165">
        <f>IFERROR(VLOOKUP(O466*$Q$10*$R$10,Sheet1!$A$3:$B$81,2,1),0)</f>
        <v>19000</v>
      </c>
      <c r="R466" s="166">
        <f>IFERROR(VLOOKUP(O466*$Q$11*$R$11,Sheet1!$E$3:$F$195,2),0)</f>
        <v>79</v>
      </c>
      <c r="S466" s="164">
        <f t="shared" si="184"/>
        <v>6.2</v>
      </c>
      <c r="T466" s="167">
        <f t="shared" si="186"/>
        <v>0.31</v>
      </c>
      <c r="U466" s="58">
        <v>24</v>
      </c>
      <c r="V466" s="58">
        <v>12</v>
      </c>
      <c r="W466" s="58">
        <v>12</v>
      </c>
      <c r="X466" s="58">
        <v>12</v>
      </c>
      <c r="Y466" s="58"/>
      <c r="Z466" s="58"/>
      <c r="AA466" s="58"/>
      <c r="AB466" s="58"/>
      <c r="AC466" s="58"/>
      <c r="AD466" s="39">
        <f t="shared" si="185"/>
        <v>60</v>
      </c>
      <c r="AE466" s="59">
        <f t="shared" si="187"/>
        <v>372</v>
      </c>
      <c r="AF466" s="60">
        <f t="shared" si="188"/>
        <v>12</v>
      </c>
      <c r="AG466" s="60">
        <f t="shared" si="189"/>
        <v>12</v>
      </c>
      <c r="AH466" s="60">
        <f t="shared" si="190"/>
        <v>12</v>
      </c>
      <c r="AI466" s="60">
        <f t="shared" si="191"/>
        <v>12</v>
      </c>
      <c r="AJ466" s="60">
        <f t="shared" si="192"/>
        <v>0</v>
      </c>
      <c r="AK466" s="60">
        <f t="shared" si="193"/>
        <v>12</v>
      </c>
      <c r="AL466" s="61">
        <f t="shared" si="211"/>
        <v>60</v>
      </c>
      <c r="AM466" s="43">
        <f t="shared" si="201"/>
        <v>0</v>
      </c>
      <c r="AN466" s="46">
        <f t="shared" si="202"/>
        <v>0</v>
      </c>
      <c r="AO466" s="60">
        <f t="shared" si="194"/>
        <v>0</v>
      </c>
      <c r="AP466" s="60">
        <f t="shared" si="195"/>
        <v>0</v>
      </c>
      <c r="AQ466" s="60">
        <f t="shared" si="196"/>
        <v>0</v>
      </c>
      <c r="AR466" s="60">
        <f t="shared" si="197"/>
        <v>0</v>
      </c>
      <c r="AS466" s="60">
        <f t="shared" si="198"/>
        <v>0</v>
      </c>
      <c r="AT466" s="60">
        <f t="shared" si="199"/>
        <v>0</v>
      </c>
      <c r="AU466" s="62">
        <f t="shared" si="203"/>
        <v>0</v>
      </c>
      <c r="AV466" s="168">
        <f t="shared" si="204"/>
        <v>12</v>
      </c>
      <c r="AW466" s="168">
        <f t="shared" si="205"/>
        <v>12</v>
      </c>
      <c r="AX466" s="168">
        <f t="shared" si="206"/>
        <v>12</v>
      </c>
      <c r="AY466" s="168">
        <f t="shared" si="207"/>
        <v>12</v>
      </c>
      <c r="AZ466" s="168">
        <f t="shared" si="208"/>
        <v>0</v>
      </c>
      <c r="BA466" s="168">
        <f t="shared" si="209"/>
        <v>12</v>
      </c>
      <c r="BB466" s="169">
        <f t="shared" si="210"/>
        <v>60</v>
      </c>
      <c r="BC466" s="170">
        <f t="shared" si="200"/>
        <v>372</v>
      </c>
      <c r="BD466" s="172" t="e">
        <f>VLOOKUP(#REF!,'[2]NA JDA Product Hierarchy'!$N:$O,2,0)</f>
        <v>#REF!</v>
      </c>
      <c r="BE466" s="173" t="e">
        <f>VLOOKUP(BD466,[3]PARAMETROS!$AB:$AD,3,0)</f>
        <v>#REF!</v>
      </c>
    </row>
    <row r="467" spans="1:57" ht="12.75" customHeight="1" x14ac:dyDescent="0.2">
      <c r="A467" s="171" t="str">
        <f t="shared" si="213"/>
        <v>J2RI31K8HM0G7FQ</v>
      </c>
      <c r="B467" s="222" t="s">
        <v>105</v>
      </c>
      <c r="C467" s="113">
        <v>44322</v>
      </c>
      <c r="D467" s="263">
        <v>44334</v>
      </c>
      <c r="E467" s="270"/>
      <c r="F467" s="161" t="s">
        <v>90</v>
      </c>
      <c r="G467" s="162" t="s">
        <v>63</v>
      </c>
      <c r="H467" s="52" t="s">
        <v>303</v>
      </c>
      <c r="I467" s="163" t="s">
        <v>873</v>
      </c>
      <c r="J467" s="163" t="s">
        <v>183</v>
      </c>
      <c r="K467" s="163" t="s">
        <v>612</v>
      </c>
      <c r="L467" s="163" t="s">
        <v>613</v>
      </c>
      <c r="M467" s="52" t="s">
        <v>464</v>
      </c>
      <c r="N467" s="52" t="s">
        <v>125</v>
      </c>
      <c r="O467" s="164">
        <v>20</v>
      </c>
      <c r="P467" s="159" t="s">
        <v>44</v>
      </c>
      <c r="Q467" s="165">
        <f>IFERROR(VLOOKUP(O467*$Q$10*$R$10,Sheet1!$A$3:$B$81,2,1),0)</f>
        <v>19000</v>
      </c>
      <c r="R467" s="166">
        <f>IFERROR(VLOOKUP(O467*$Q$11*$R$11,Sheet1!$E$3:$F$195,2),0)</f>
        <v>79</v>
      </c>
      <c r="S467" s="164">
        <f t="shared" ref="S467:S530" si="214">O467*0.31</f>
        <v>6.2</v>
      </c>
      <c r="T467" s="167">
        <f t="shared" si="186"/>
        <v>0.31</v>
      </c>
      <c r="U467" s="58">
        <v>24</v>
      </c>
      <c r="V467" s="58">
        <v>12</v>
      </c>
      <c r="W467" s="58">
        <v>12</v>
      </c>
      <c r="X467" s="58">
        <v>12</v>
      </c>
      <c r="Y467" s="58"/>
      <c r="Z467" s="58"/>
      <c r="AA467" s="58"/>
      <c r="AB467" s="58"/>
      <c r="AC467" s="58"/>
      <c r="AD467" s="39">
        <f t="shared" ref="AD467:AD530" si="215">+U467+V467+W467+Y467+Z467+AA467+X467</f>
        <v>60</v>
      </c>
      <c r="AE467" s="59">
        <f t="shared" si="187"/>
        <v>372</v>
      </c>
      <c r="AF467" s="60">
        <f t="shared" si="188"/>
        <v>12</v>
      </c>
      <c r="AG467" s="60">
        <f t="shared" si="189"/>
        <v>12</v>
      </c>
      <c r="AH467" s="60">
        <f t="shared" si="190"/>
        <v>12</v>
      </c>
      <c r="AI467" s="60">
        <f t="shared" si="191"/>
        <v>12</v>
      </c>
      <c r="AJ467" s="60">
        <f t="shared" si="192"/>
        <v>0</v>
      </c>
      <c r="AK467" s="60">
        <f t="shared" si="193"/>
        <v>12</v>
      </c>
      <c r="AL467" s="61">
        <f t="shared" si="211"/>
        <v>60</v>
      </c>
      <c r="AM467" s="43">
        <f t="shared" si="201"/>
        <v>0</v>
      </c>
      <c r="AN467" s="46">
        <f t="shared" si="202"/>
        <v>0</v>
      </c>
      <c r="AO467" s="60">
        <f t="shared" si="194"/>
        <v>0</v>
      </c>
      <c r="AP467" s="60">
        <f t="shared" si="195"/>
        <v>0</v>
      </c>
      <c r="AQ467" s="60">
        <f t="shared" si="196"/>
        <v>0</v>
      </c>
      <c r="AR467" s="60">
        <f t="shared" si="197"/>
        <v>0</v>
      </c>
      <c r="AS467" s="60">
        <f t="shared" si="198"/>
        <v>0</v>
      </c>
      <c r="AT467" s="60">
        <f t="shared" si="199"/>
        <v>0</v>
      </c>
      <c r="AU467" s="62">
        <f t="shared" si="203"/>
        <v>0</v>
      </c>
      <c r="AV467" s="168">
        <f t="shared" si="204"/>
        <v>12</v>
      </c>
      <c r="AW467" s="168">
        <f t="shared" si="205"/>
        <v>12</v>
      </c>
      <c r="AX467" s="168">
        <f t="shared" si="206"/>
        <v>12</v>
      </c>
      <c r="AY467" s="168">
        <f t="shared" si="207"/>
        <v>12</v>
      </c>
      <c r="AZ467" s="168">
        <f t="shared" si="208"/>
        <v>0</v>
      </c>
      <c r="BA467" s="168">
        <f t="shared" si="209"/>
        <v>12</v>
      </c>
      <c r="BB467" s="169">
        <f t="shared" si="210"/>
        <v>60</v>
      </c>
      <c r="BC467" s="170">
        <f t="shared" si="200"/>
        <v>372</v>
      </c>
      <c r="BD467" s="172" t="e">
        <f>VLOOKUP(#REF!,'[2]NA JDA Product Hierarchy'!$N:$O,2,0)</f>
        <v>#REF!</v>
      </c>
      <c r="BE467" s="173" t="e">
        <f>VLOOKUP(BD467,[3]PARAMETROS!$AB:$AD,3,0)</f>
        <v>#REF!</v>
      </c>
    </row>
    <row r="468" spans="1:57" s="15" customFormat="1" ht="12.75" hidden="1" customHeight="1" x14ac:dyDescent="0.2">
      <c r="A468" s="47" t="str">
        <f t="shared" si="212"/>
        <v>J2RI31K8HM0TRUE TAUPE</v>
      </c>
      <c r="B468" s="111" t="s">
        <v>105</v>
      </c>
      <c r="C468" s="113">
        <v>44322</v>
      </c>
      <c r="D468" s="113"/>
      <c r="E468" s="50"/>
      <c r="F468" s="106" t="s">
        <v>90</v>
      </c>
      <c r="G468" s="51" t="s">
        <v>63</v>
      </c>
      <c r="H468" s="52" t="s">
        <v>303</v>
      </c>
      <c r="I468" s="53" t="s">
        <v>873</v>
      </c>
      <c r="J468" s="53" t="s">
        <v>183</v>
      </c>
      <c r="K468" s="53" t="s">
        <v>620</v>
      </c>
      <c r="L468" s="53" t="s">
        <v>621</v>
      </c>
      <c r="M468" s="52" t="s">
        <v>464</v>
      </c>
      <c r="N468" s="52" t="s">
        <v>125</v>
      </c>
      <c r="O468" s="54">
        <v>20</v>
      </c>
      <c r="P468" s="52" t="s">
        <v>45</v>
      </c>
      <c r="Q468" s="55">
        <f>IFERROR(VLOOKUP(O468*$Q$10*$R$10,Sheet1!$A$3:$B$81,2,1),0)</f>
        <v>19000</v>
      </c>
      <c r="R468" s="56">
        <f>IFERROR(VLOOKUP(O468*$Q$11*$R$11,Sheet1!$E$3:$F$195,2),0)</f>
        <v>79</v>
      </c>
      <c r="S468" s="54">
        <f t="shared" si="214"/>
        <v>6.2</v>
      </c>
      <c r="T468" s="114">
        <f t="shared" si="186"/>
        <v>0.31</v>
      </c>
      <c r="U468" s="58"/>
      <c r="V468" s="58"/>
      <c r="W468" s="58"/>
      <c r="X468" s="58"/>
      <c r="Y468" s="58"/>
      <c r="Z468" s="58"/>
      <c r="AA468" s="58"/>
      <c r="AB468" s="58"/>
      <c r="AC468" s="58"/>
      <c r="AD468" s="39">
        <f t="shared" si="215"/>
        <v>0</v>
      </c>
      <c r="AE468" s="59">
        <f t="shared" si="187"/>
        <v>0</v>
      </c>
      <c r="AF468" s="60">
        <f t="shared" si="188"/>
        <v>0</v>
      </c>
      <c r="AG468" s="60">
        <f t="shared" si="189"/>
        <v>0</v>
      </c>
      <c r="AH468" s="60">
        <f t="shared" si="190"/>
        <v>0</v>
      </c>
      <c r="AI468" s="60">
        <f t="shared" si="191"/>
        <v>0</v>
      </c>
      <c r="AJ468" s="60">
        <f t="shared" si="192"/>
        <v>0</v>
      </c>
      <c r="AK468" s="60">
        <f t="shared" si="193"/>
        <v>0</v>
      </c>
      <c r="AL468" s="61">
        <f t="shared" si="211"/>
        <v>0</v>
      </c>
      <c r="AM468" s="43">
        <f t="shared" si="201"/>
        <v>0</v>
      </c>
      <c r="AN468" s="46">
        <f t="shared" si="202"/>
        <v>0</v>
      </c>
      <c r="AO468" s="60">
        <f t="shared" si="194"/>
        <v>0</v>
      </c>
      <c r="AP468" s="60">
        <f t="shared" si="195"/>
        <v>0</v>
      </c>
      <c r="AQ468" s="60">
        <f t="shared" si="196"/>
        <v>0</v>
      </c>
      <c r="AR468" s="60">
        <f t="shared" si="197"/>
        <v>0</v>
      </c>
      <c r="AS468" s="60">
        <f t="shared" si="198"/>
        <v>0</v>
      </c>
      <c r="AT468" s="60">
        <f t="shared" si="199"/>
        <v>0</v>
      </c>
      <c r="AU468" s="62">
        <f t="shared" si="203"/>
        <v>0</v>
      </c>
      <c r="AV468" s="63">
        <f t="shared" si="204"/>
        <v>0</v>
      </c>
      <c r="AW468" s="63">
        <f t="shared" si="205"/>
        <v>0</v>
      </c>
      <c r="AX468" s="63">
        <f t="shared" si="206"/>
        <v>0</v>
      </c>
      <c r="AY468" s="63">
        <f t="shared" si="207"/>
        <v>0</v>
      </c>
      <c r="AZ468" s="63">
        <f t="shared" si="208"/>
        <v>0</v>
      </c>
      <c r="BA468" s="63">
        <f t="shared" si="209"/>
        <v>0</v>
      </c>
      <c r="BB468" s="64">
        <f t="shared" si="210"/>
        <v>0</v>
      </c>
      <c r="BC468" s="65">
        <f t="shared" si="200"/>
        <v>0</v>
      </c>
      <c r="BD468" s="66" t="e">
        <f>VLOOKUP(#REF!,'[2]NA JDA Product Hierarchy'!$N:$O,2,0)</f>
        <v>#REF!</v>
      </c>
      <c r="BE468" s="15" t="e">
        <f>VLOOKUP(BD468,[3]PARAMETROS!$AB:$AD,3,0)</f>
        <v>#REF!</v>
      </c>
    </row>
    <row r="469" spans="1:57" s="15" customFormat="1" ht="12.75" hidden="1" customHeight="1" x14ac:dyDescent="0.2">
      <c r="A469" s="47" t="str">
        <f t="shared" si="212"/>
        <v>J2RI34I3Z11ALLOVER BRUSHED POP WHITE COMBO</v>
      </c>
      <c r="B469" s="112" t="s">
        <v>107</v>
      </c>
      <c r="C469" s="113">
        <v>44322</v>
      </c>
      <c r="D469" s="113"/>
      <c r="E469" s="50"/>
      <c r="F469" s="106" t="s">
        <v>90</v>
      </c>
      <c r="G469" s="51" t="s">
        <v>63</v>
      </c>
      <c r="H469" s="52" t="s">
        <v>303</v>
      </c>
      <c r="I469" s="53" t="s">
        <v>874</v>
      </c>
      <c r="J469" s="53" t="s">
        <v>183</v>
      </c>
      <c r="K469" s="53" t="s">
        <v>732</v>
      </c>
      <c r="L469" s="53" t="s">
        <v>733</v>
      </c>
      <c r="M469" s="52" t="s">
        <v>875</v>
      </c>
      <c r="N469" s="52" t="s">
        <v>115</v>
      </c>
      <c r="O469" s="54">
        <v>22</v>
      </c>
      <c r="P469" s="52" t="s">
        <v>45</v>
      </c>
      <c r="Q469" s="55">
        <f>IFERROR(VLOOKUP(O469*$Q$10*$R$10,Sheet1!$A$3:$B$81,2,1),0)</f>
        <v>19000</v>
      </c>
      <c r="R469" s="56">
        <f>IFERROR(VLOOKUP(O469*$Q$11*$R$11,Sheet1!$E$3:$F$195,2),0)</f>
        <v>89</v>
      </c>
      <c r="S469" s="54">
        <f t="shared" si="214"/>
        <v>6.82</v>
      </c>
      <c r="T469" s="114">
        <f t="shared" si="186"/>
        <v>0.31</v>
      </c>
      <c r="U469" s="58"/>
      <c r="V469" s="58"/>
      <c r="W469" s="58"/>
      <c r="X469" s="58"/>
      <c r="Y469" s="58"/>
      <c r="Z469" s="58"/>
      <c r="AA469" s="58"/>
      <c r="AB469" s="58"/>
      <c r="AC469" s="58"/>
      <c r="AD469" s="39">
        <f t="shared" si="215"/>
        <v>0</v>
      </c>
      <c r="AE469" s="59">
        <f t="shared" si="187"/>
        <v>0</v>
      </c>
      <c r="AF469" s="60">
        <f t="shared" si="188"/>
        <v>0</v>
      </c>
      <c r="AG469" s="60">
        <f t="shared" si="189"/>
        <v>0</v>
      </c>
      <c r="AH469" s="60">
        <f t="shared" si="190"/>
        <v>0</v>
      </c>
      <c r="AI469" s="60">
        <f t="shared" si="191"/>
        <v>0</v>
      </c>
      <c r="AJ469" s="60">
        <f t="shared" si="192"/>
        <v>0</v>
      </c>
      <c r="AK469" s="60">
        <f t="shared" si="193"/>
        <v>0</v>
      </c>
      <c r="AL469" s="61">
        <f t="shared" si="211"/>
        <v>0</v>
      </c>
      <c r="AM469" s="43">
        <f t="shared" si="201"/>
        <v>0</v>
      </c>
      <c r="AN469" s="46">
        <f t="shared" si="202"/>
        <v>0</v>
      </c>
      <c r="AO469" s="60">
        <f t="shared" si="194"/>
        <v>0</v>
      </c>
      <c r="AP469" s="60">
        <f t="shared" si="195"/>
        <v>0</v>
      </c>
      <c r="AQ469" s="60">
        <f t="shared" si="196"/>
        <v>0</v>
      </c>
      <c r="AR469" s="60">
        <f t="shared" si="197"/>
        <v>0</v>
      </c>
      <c r="AS469" s="60">
        <f t="shared" si="198"/>
        <v>0</v>
      </c>
      <c r="AT469" s="60">
        <f t="shared" si="199"/>
        <v>0</v>
      </c>
      <c r="AU469" s="62">
        <f t="shared" si="203"/>
        <v>0</v>
      </c>
      <c r="AV469" s="63">
        <f t="shared" si="204"/>
        <v>0</v>
      </c>
      <c r="AW469" s="63">
        <f t="shared" si="205"/>
        <v>0</v>
      </c>
      <c r="AX469" s="63">
        <f t="shared" si="206"/>
        <v>0</v>
      </c>
      <c r="AY469" s="63">
        <f t="shared" si="207"/>
        <v>0</v>
      </c>
      <c r="AZ469" s="63">
        <f t="shared" si="208"/>
        <v>0</v>
      </c>
      <c r="BA469" s="63">
        <f t="shared" si="209"/>
        <v>0</v>
      </c>
      <c r="BB469" s="64">
        <f t="shared" si="210"/>
        <v>0</v>
      </c>
      <c r="BC469" s="65">
        <f t="shared" si="200"/>
        <v>0</v>
      </c>
      <c r="BD469" s="66" t="e">
        <f>VLOOKUP(#REF!,'[2]NA JDA Product Hierarchy'!$N:$O,2,0)</f>
        <v>#REF!</v>
      </c>
      <c r="BE469" s="15" t="e">
        <f>VLOOKUP(BD469,[3]PARAMETROS!$AB:$AD,3,0)</f>
        <v>#REF!</v>
      </c>
    </row>
    <row r="470" spans="1:57" s="15" customFormat="1" ht="12.75" hidden="1" customHeight="1" x14ac:dyDescent="0.2">
      <c r="A470" s="47" t="str">
        <f t="shared" si="212"/>
        <v>J2RI35MC049ALLOVER BRUSHED POP WHITE COMBO</v>
      </c>
      <c r="B470" s="112" t="s">
        <v>107</v>
      </c>
      <c r="C470" s="113">
        <v>44322</v>
      </c>
      <c r="D470" s="113"/>
      <c r="E470" s="50"/>
      <c r="F470" s="106" t="s">
        <v>90</v>
      </c>
      <c r="G470" s="51" t="s">
        <v>63</v>
      </c>
      <c r="H470" s="52" t="s">
        <v>876</v>
      </c>
      <c r="I470" s="53" t="s">
        <v>877</v>
      </c>
      <c r="J470" s="53" t="s">
        <v>878</v>
      </c>
      <c r="K470" s="53" t="s">
        <v>732</v>
      </c>
      <c r="L470" s="53" t="s">
        <v>733</v>
      </c>
      <c r="M470" s="52" t="s">
        <v>734</v>
      </c>
      <c r="N470" s="52" t="s">
        <v>91</v>
      </c>
      <c r="O470" s="54">
        <v>29</v>
      </c>
      <c r="P470" s="52" t="s">
        <v>45</v>
      </c>
      <c r="Q470" s="55">
        <f>IFERROR(VLOOKUP(O470*$Q$10*$R$10,Sheet1!$A$3:$B$81,2,1),0)</f>
        <v>19000</v>
      </c>
      <c r="R470" s="56">
        <f>IFERROR(VLOOKUP(O470*$Q$11*$R$11,Sheet1!$E$3:$F$195,2),0)</f>
        <v>119</v>
      </c>
      <c r="S470" s="54">
        <f t="shared" si="214"/>
        <v>8.99</v>
      </c>
      <c r="T470" s="114">
        <f t="shared" si="186"/>
        <v>0.31</v>
      </c>
      <c r="U470" s="58"/>
      <c r="V470" s="58"/>
      <c r="W470" s="58"/>
      <c r="X470" s="58"/>
      <c r="Y470" s="58"/>
      <c r="Z470" s="58"/>
      <c r="AA470" s="58"/>
      <c r="AB470" s="58"/>
      <c r="AC470" s="58"/>
      <c r="AD470" s="39">
        <f t="shared" si="215"/>
        <v>0</v>
      </c>
      <c r="AE470" s="59">
        <f t="shared" si="187"/>
        <v>0</v>
      </c>
      <c r="AF470" s="60">
        <f t="shared" si="188"/>
        <v>0</v>
      </c>
      <c r="AG470" s="60">
        <f t="shared" si="189"/>
        <v>0</v>
      </c>
      <c r="AH470" s="60">
        <f t="shared" si="190"/>
        <v>0</v>
      </c>
      <c r="AI470" s="60">
        <f t="shared" si="191"/>
        <v>0</v>
      </c>
      <c r="AJ470" s="60">
        <f t="shared" si="192"/>
        <v>0</v>
      </c>
      <c r="AK470" s="60">
        <f t="shared" si="193"/>
        <v>0</v>
      </c>
      <c r="AL470" s="61">
        <f t="shared" si="211"/>
        <v>0</v>
      </c>
      <c r="AM470" s="43">
        <f t="shared" si="201"/>
        <v>0</v>
      </c>
      <c r="AN470" s="46">
        <f t="shared" si="202"/>
        <v>0</v>
      </c>
      <c r="AO470" s="60">
        <f t="shared" si="194"/>
        <v>0</v>
      </c>
      <c r="AP470" s="60">
        <f t="shared" si="195"/>
        <v>0</v>
      </c>
      <c r="AQ470" s="60">
        <f t="shared" si="196"/>
        <v>0</v>
      </c>
      <c r="AR470" s="60">
        <f t="shared" si="197"/>
        <v>0</v>
      </c>
      <c r="AS470" s="60">
        <f t="shared" si="198"/>
        <v>0</v>
      </c>
      <c r="AT470" s="60">
        <f t="shared" si="199"/>
        <v>0</v>
      </c>
      <c r="AU470" s="62">
        <f t="shared" si="203"/>
        <v>0</v>
      </c>
      <c r="AV470" s="63">
        <f t="shared" si="204"/>
        <v>0</v>
      </c>
      <c r="AW470" s="63">
        <f t="shared" si="205"/>
        <v>0</v>
      </c>
      <c r="AX470" s="63">
        <f t="shared" si="206"/>
        <v>0</v>
      </c>
      <c r="AY470" s="63">
        <f t="shared" si="207"/>
        <v>0</v>
      </c>
      <c r="AZ470" s="63">
        <f t="shared" si="208"/>
        <v>0</v>
      </c>
      <c r="BA470" s="63">
        <f t="shared" si="209"/>
        <v>0</v>
      </c>
      <c r="BB470" s="64">
        <f t="shared" si="210"/>
        <v>0</v>
      </c>
      <c r="BC470" s="65">
        <f t="shared" si="200"/>
        <v>0</v>
      </c>
      <c r="BD470" s="66" t="e">
        <f>VLOOKUP(#REF!,'[2]NA JDA Product Hierarchy'!$N:$O,2,0)</f>
        <v>#REF!</v>
      </c>
      <c r="BE470" s="15" t="e">
        <f>VLOOKUP(BD470,[3]PARAMETROS!$AB:$AD,3,0)</f>
        <v>#REF!</v>
      </c>
    </row>
    <row r="471" spans="1:57" s="15" customFormat="1" ht="12.75" hidden="1" customHeight="1" x14ac:dyDescent="0.2">
      <c r="A471" s="71" t="str">
        <f t="shared" si="212"/>
        <v>J2RI37MC04GJet Black A996</v>
      </c>
      <c r="B471" s="110" t="s">
        <v>106</v>
      </c>
      <c r="C471" s="113">
        <v>44322</v>
      </c>
      <c r="D471" s="113"/>
      <c r="E471" s="50"/>
      <c r="F471" s="106" t="s">
        <v>90</v>
      </c>
      <c r="G471" s="51" t="s">
        <v>63</v>
      </c>
      <c r="H471" s="52" t="s">
        <v>589</v>
      </c>
      <c r="I471" s="53" t="s">
        <v>879</v>
      </c>
      <c r="J471" s="53" t="s">
        <v>880</v>
      </c>
      <c r="K471" s="53" t="s">
        <v>92</v>
      </c>
      <c r="L471" s="53" t="s">
        <v>93</v>
      </c>
      <c r="M471" s="52" t="s">
        <v>739</v>
      </c>
      <c r="N471" s="52" t="s">
        <v>91</v>
      </c>
      <c r="O471" s="54">
        <v>29</v>
      </c>
      <c r="P471" s="52" t="s">
        <v>45</v>
      </c>
      <c r="Q471" s="55">
        <f>IFERROR(VLOOKUP(O471*$Q$10*$R$10,Sheet1!$A$3:$B$81,2,1),0)</f>
        <v>19000</v>
      </c>
      <c r="R471" s="56">
        <f>IFERROR(VLOOKUP(O471*$Q$11*$R$11,Sheet1!$E$3:$F$195,2),0)</f>
        <v>119</v>
      </c>
      <c r="S471" s="54">
        <f t="shared" si="214"/>
        <v>8.99</v>
      </c>
      <c r="T471" s="114">
        <f t="shared" si="186"/>
        <v>0.31</v>
      </c>
      <c r="U471" s="58"/>
      <c r="V471" s="58"/>
      <c r="W471" s="58"/>
      <c r="X471" s="58"/>
      <c r="Y471" s="58"/>
      <c r="Z471" s="58"/>
      <c r="AA471" s="58"/>
      <c r="AB471" s="58"/>
      <c r="AC471" s="58"/>
      <c r="AD471" s="39">
        <f t="shared" si="215"/>
        <v>0</v>
      </c>
      <c r="AE471" s="59">
        <f t="shared" si="187"/>
        <v>0</v>
      </c>
      <c r="AF471" s="60">
        <f t="shared" si="188"/>
        <v>0</v>
      </c>
      <c r="AG471" s="60">
        <f t="shared" si="189"/>
        <v>0</v>
      </c>
      <c r="AH471" s="60">
        <f t="shared" si="190"/>
        <v>0</v>
      </c>
      <c r="AI471" s="60">
        <f t="shared" si="191"/>
        <v>0</v>
      </c>
      <c r="AJ471" s="60">
        <f t="shared" si="192"/>
        <v>0</v>
      </c>
      <c r="AK471" s="60">
        <f t="shared" si="193"/>
        <v>0</v>
      </c>
      <c r="AL471" s="61">
        <f t="shared" si="211"/>
        <v>0</v>
      </c>
      <c r="AM471" s="43">
        <f t="shared" si="201"/>
        <v>0</v>
      </c>
      <c r="AN471" s="46">
        <f t="shared" si="202"/>
        <v>0</v>
      </c>
      <c r="AO471" s="60">
        <f t="shared" si="194"/>
        <v>0</v>
      </c>
      <c r="AP471" s="60">
        <f t="shared" si="195"/>
        <v>0</v>
      </c>
      <c r="AQ471" s="60">
        <f t="shared" si="196"/>
        <v>0</v>
      </c>
      <c r="AR471" s="60">
        <f t="shared" si="197"/>
        <v>0</v>
      </c>
      <c r="AS471" s="60">
        <f t="shared" si="198"/>
        <v>0</v>
      </c>
      <c r="AT471" s="60">
        <f t="shared" si="199"/>
        <v>0</v>
      </c>
      <c r="AU471" s="62">
        <f t="shared" si="203"/>
        <v>0</v>
      </c>
      <c r="AV471" s="63">
        <f t="shared" si="204"/>
        <v>0</v>
      </c>
      <c r="AW471" s="63">
        <f t="shared" si="205"/>
        <v>0</v>
      </c>
      <c r="AX471" s="63">
        <f t="shared" si="206"/>
        <v>0</v>
      </c>
      <c r="AY471" s="63">
        <f t="shared" si="207"/>
        <v>0</v>
      </c>
      <c r="AZ471" s="63">
        <f t="shared" si="208"/>
        <v>0</v>
      </c>
      <c r="BA471" s="63">
        <f t="shared" si="209"/>
        <v>0</v>
      </c>
      <c r="BB471" s="64">
        <f t="shared" si="210"/>
        <v>0</v>
      </c>
      <c r="BC471" s="65">
        <f t="shared" si="200"/>
        <v>0</v>
      </c>
      <c r="BD471" s="66" t="e">
        <f>VLOOKUP(#REF!,'[2]NA JDA Product Hierarchy'!$N:$O,2,0)</f>
        <v>#REF!</v>
      </c>
      <c r="BE471" s="15" t="e">
        <f>VLOOKUP(BD471,[3]PARAMETROS!$AB:$AD,3,0)</f>
        <v>#REF!</v>
      </c>
    </row>
    <row r="472" spans="1:57" s="15" customFormat="1" ht="12.75" hidden="1" customHeight="1" x14ac:dyDescent="0.2">
      <c r="A472" s="47" t="str">
        <f t="shared" si="212"/>
        <v>J2RI37MC04GMOSSY GREEN</v>
      </c>
      <c r="B472" s="110" t="s">
        <v>106</v>
      </c>
      <c r="C472" s="113">
        <v>44322</v>
      </c>
      <c r="D472" s="113"/>
      <c r="E472" s="50"/>
      <c r="F472" s="106" t="s">
        <v>90</v>
      </c>
      <c r="G472" s="51" t="s">
        <v>63</v>
      </c>
      <c r="H472" s="52" t="s">
        <v>589</v>
      </c>
      <c r="I472" s="53" t="s">
        <v>879</v>
      </c>
      <c r="J472" s="53" t="s">
        <v>880</v>
      </c>
      <c r="K472" s="53" t="s">
        <v>740</v>
      </c>
      <c r="L472" s="53" t="s">
        <v>741</v>
      </c>
      <c r="M472" s="52" t="s">
        <v>739</v>
      </c>
      <c r="N472" s="52" t="s">
        <v>91</v>
      </c>
      <c r="O472" s="54">
        <v>29</v>
      </c>
      <c r="P472" s="52" t="s">
        <v>45</v>
      </c>
      <c r="Q472" s="55">
        <f>IFERROR(VLOOKUP(O472*$Q$10*$R$10,Sheet1!$A$3:$B$81,2,1),0)</f>
        <v>19000</v>
      </c>
      <c r="R472" s="56">
        <f>IFERROR(VLOOKUP(O472*$Q$11*$R$11,Sheet1!$E$3:$F$195,2),0)</f>
        <v>119</v>
      </c>
      <c r="S472" s="54">
        <f t="shared" si="214"/>
        <v>8.99</v>
      </c>
      <c r="T472" s="114">
        <f t="shared" si="186"/>
        <v>0.31</v>
      </c>
      <c r="U472" s="58"/>
      <c r="V472" s="58"/>
      <c r="W472" s="58"/>
      <c r="X472" s="58"/>
      <c r="Y472" s="58"/>
      <c r="Z472" s="58"/>
      <c r="AA472" s="58"/>
      <c r="AB472" s="58"/>
      <c r="AC472" s="58"/>
      <c r="AD472" s="39">
        <f t="shared" si="215"/>
        <v>0</v>
      </c>
      <c r="AE472" s="59">
        <f t="shared" si="187"/>
        <v>0</v>
      </c>
      <c r="AF472" s="60">
        <f t="shared" si="188"/>
        <v>0</v>
      </c>
      <c r="AG472" s="60">
        <f t="shared" si="189"/>
        <v>0</v>
      </c>
      <c r="AH472" s="60">
        <f t="shared" si="190"/>
        <v>0</v>
      </c>
      <c r="AI472" s="60">
        <f t="shared" si="191"/>
        <v>0</v>
      </c>
      <c r="AJ472" s="60">
        <f t="shared" si="192"/>
        <v>0</v>
      </c>
      <c r="AK472" s="60">
        <f t="shared" si="193"/>
        <v>0</v>
      </c>
      <c r="AL472" s="61">
        <f t="shared" si="211"/>
        <v>0</v>
      </c>
      <c r="AM472" s="43">
        <f t="shared" si="201"/>
        <v>0</v>
      </c>
      <c r="AN472" s="46">
        <f t="shared" si="202"/>
        <v>0</v>
      </c>
      <c r="AO472" s="60">
        <f t="shared" si="194"/>
        <v>0</v>
      </c>
      <c r="AP472" s="60">
        <f t="shared" si="195"/>
        <v>0</v>
      </c>
      <c r="AQ472" s="60">
        <f t="shared" si="196"/>
        <v>0</v>
      </c>
      <c r="AR472" s="60">
        <f t="shared" si="197"/>
        <v>0</v>
      </c>
      <c r="AS472" s="60">
        <f t="shared" si="198"/>
        <v>0</v>
      </c>
      <c r="AT472" s="60">
        <f t="shared" si="199"/>
        <v>0</v>
      </c>
      <c r="AU472" s="62">
        <f t="shared" si="203"/>
        <v>0</v>
      </c>
      <c r="AV472" s="63">
        <f t="shared" si="204"/>
        <v>0</v>
      </c>
      <c r="AW472" s="63">
        <f t="shared" si="205"/>
        <v>0</v>
      </c>
      <c r="AX472" s="63">
        <f t="shared" si="206"/>
        <v>0</v>
      </c>
      <c r="AY472" s="63">
        <f t="shared" si="207"/>
        <v>0</v>
      </c>
      <c r="AZ472" s="63">
        <f t="shared" si="208"/>
        <v>0</v>
      </c>
      <c r="BA472" s="63">
        <f t="shared" si="209"/>
        <v>0</v>
      </c>
      <c r="BB472" s="64">
        <f t="shared" si="210"/>
        <v>0</v>
      </c>
      <c r="BC472" s="65">
        <f t="shared" si="200"/>
        <v>0</v>
      </c>
      <c r="BD472" s="66" t="e">
        <f>VLOOKUP(#REF!,'[2]NA JDA Product Hierarchy'!$N:$O,2,0)</f>
        <v>#REF!</v>
      </c>
      <c r="BE472" s="15" t="e">
        <f>VLOOKUP(BD472,[3]PARAMETROS!$AB:$AD,3,0)</f>
        <v>#REF!</v>
      </c>
    </row>
    <row r="473" spans="1:57" s="15" customFormat="1" ht="12.75" hidden="1" customHeight="1" x14ac:dyDescent="0.2">
      <c r="A473" s="47" t="str">
        <f t="shared" si="212"/>
        <v>J2RI37MC04GPOWDER PUFF</v>
      </c>
      <c r="B473" s="110" t="s">
        <v>106</v>
      </c>
      <c r="C473" s="113">
        <v>44322</v>
      </c>
      <c r="D473" s="113"/>
      <c r="E473" s="50"/>
      <c r="F473" s="106" t="s">
        <v>90</v>
      </c>
      <c r="G473" s="51" t="s">
        <v>63</v>
      </c>
      <c r="H473" s="52" t="s">
        <v>589</v>
      </c>
      <c r="I473" s="53" t="s">
        <v>879</v>
      </c>
      <c r="J473" s="53" t="s">
        <v>880</v>
      </c>
      <c r="K473" s="53" t="s">
        <v>742</v>
      </c>
      <c r="L473" s="53" t="s">
        <v>743</v>
      </c>
      <c r="M473" s="52" t="s">
        <v>739</v>
      </c>
      <c r="N473" s="52" t="s">
        <v>91</v>
      </c>
      <c r="O473" s="54">
        <v>29</v>
      </c>
      <c r="P473" s="52" t="s">
        <v>45</v>
      </c>
      <c r="Q473" s="55">
        <f>IFERROR(VLOOKUP(O473*$Q$10*$R$10,Sheet1!$A$3:$B$81,2,1),0)</f>
        <v>19000</v>
      </c>
      <c r="R473" s="56">
        <f>IFERROR(VLOOKUP(O473*$Q$11*$R$11,Sheet1!$E$3:$F$195,2),0)</f>
        <v>119</v>
      </c>
      <c r="S473" s="54">
        <f t="shared" si="214"/>
        <v>8.99</v>
      </c>
      <c r="T473" s="114">
        <f t="shared" si="186"/>
        <v>0.31</v>
      </c>
      <c r="U473" s="58"/>
      <c r="V473" s="58"/>
      <c r="W473" s="58"/>
      <c r="X473" s="58"/>
      <c r="Y473" s="58"/>
      <c r="Z473" s="58"/>
      <c r="AA473" s="58"/>
      <c r="AB473" s="58"/>
      <c r="AC473" s="58"/>
      <c r="AD473" s="39">
        <f t="shared" si="215"/>
        <v>0</v>
      </c>
      <c r="AE473" s="59">
        <f t="shared" si="187"/>
        <v>0</v>
      </c>
      <c r="AF473" s="60">
        <f t="shared" si="188"/>
        <v>0</v>
      </c>
      <c r="AG473" s="60">
        <f t="shared" si="189"/>
        <v>0</v>
      </c>
      <c r="AH473" s="60">
        <f t="shared" si="190"/>
        <v>0</v>
      </c>
      <c r="AI473" s="60">
        <f t="shared" si="191"/>
        <v>0</v>
      </c>
      <c r="AJ473" s="60">
        <f t="shared" si="192"/>
        <v>0</v>
      </c>
      <c r="AK473" s="60">
        <f t="shared" si="193"/>
        <v>0</v>
      </c>
      <c r="AL473" s="61">
        <f t="shared" si="211"/>
        <v>0</v>
      </c>
      <c r="AM473" s="43">
        <f t="shared" si="201"/>
        <v>0</v>
      </c>
      <c r="AN473" s="46">
        <f t="shared" si="202"/>
        <v>0</v>
      </c>
      <c r="AO473" s="60">
        <f t="shared" si="194"/>
        <v>0</v>
      </c>
      <c r="AP473" s="60">
        <f t="shared" si="195"/>
        <v>0</v>
      </c>
      <c r="AQ473" s="60">
        <f t="shared" si="196"/>
        <v>0</v>
      </c>
      <c r="AR473" s="60">
        <f t="shared" si="197"/>
        <v>0</v>
      </c>
      <c r="AS473" s="60">
        <f t="shared" si="198"/>
        <v>0</v>
      </c>
      <c r="AT473" s="60">
        <f t="shared" si="199"/>
        <v>0</v>
      </c>
      <c r="AU473" s="62">
        <f t="shared" si="203"/>
        <v>0</v>
      </c>
      <c r="AV473" s="63">
        <f t="shared" si="204"/>
        <v>0</v>
      </c>
      <c r="AW473" s="63">
        <f t="shared" si="205"/>
        <v>0</v>
      </c>
      <c r="AX473" s="63">
        <f t="shared" si="206"/>
        <v>0</v>
      </c>
      <c r="AY473" s="63">
        <f t="shared" si="207"/>
        <v>0</v>
      </c>
      <c r="AZ473" s="63">
        <f t="shared" si="208"/>
        <v>0</v>
      </c>
      <c r="BA473" s="63">
        <f t="shared" si="209"/>
        <v>0</v>
      </c>
      <c r="BB473" s="64">
        <f t="shared" si="210"/>
        <v>0</v>
      </c>
      <c r="BC473" s="65">
        <f t="shared" si="200"/>
        <v>0</v>
      </c>
      <c r="BD473" s="66" t="e">
        <f>VLOOKUP(#REF!,'[2]NA JDA Product Hierarchy'!$N:$O,2,0)</f>
        <v>#REF!</v>
      </c>
      <c r="BE473" s="15" t="e">
        <f>VLOOKUP(BD473,[3]PARAMETROS!$AB:$AD,3,0)</f>
        <v>#REF!</v>
      </c>
    </row>
    <row r="474" spans="1:57" s="15" customFormat="1" ht="12.75" hidden="1" customHeight="1" x14ac:dyDescent="0.2">
      <c r="A474" s="47" t="str">
        <f t="shared" si="212"/>
        <v>J2RI38I3Z11FIRST BLUSH PINK</v>
      </c>
      <c r="B474" s="112" t="s">
        <v>107</v>
      </c>
      <c r="C474" s="113">
        <v>44322</v>
      </c>
      <c r="D474" s="113"/>
      <c r="E474" s="50"/>
      <c r="F474" s="106" t="s">
        <v>90</v>
      </c>
      <c r="G474" s="51" t="s">
        <v>63</v>
      </c>
      <c r="H474" s="52" t="s">
        <v>303</v>
      </c>
      <c r="I474" s="53" t="s">
        <v>881</v>
      </c>
      <c r="J474" s="53" t="s">
        <v>882</v>
      </c>
      <c r="K474" s="53" t="s">
        <v>564</v>
      </c>
      <c r="L474" s="53" t="s">
        <v>565</v>
      </c>
      <c r="M474" s="52" t="s">
        <v>875</v>
      </c>
      <c r="N474" s="52" t="s">
        <v>115</v>
      </c>
      <c r="O474" s="54">
        <v>20</v>
      </c>
      <c r="P474" s="52" t="s">
        <v>45</v>
      </c>
      <c r="Q474" s="55">
        <f>IFERROR(VLOOKUP(O474*$Q$10*$R$10,Sheet1!$A$3:$B$81,2,1),0)</f>
        <v>19000</v>
      </c>
      <c r="R474" s="56">
        <f>IFERROR(VLOOKUP(O474*$Q$11*$R$11,Sheet1!$E$3:$F$195,2),0)</f>
        <v>79</v>
      </c>
      <c r="S474" s="54">
        <f t="shared" si="214"/>
        <v>6.2</v>
      </c>
      <c r="T474" s="114">
        <f t="shared" si="186"/>
        <v>0.31</v>
      </c>
      <c r="U474" s="58"/>
      <c r="V474" s="58"/>
      <c r="W474" s="58"/>
      <c r="X474" s="58"/>
      <c r="Y474" s="58"/>
      <c r="Z474" s="58"/>
      <c r="AA474" s="58"/>
      <c r="AB474" s="58"/>
      <c r="AC474" s="58"/>
      <c r="AD474" s="39">
        <f t="shared" si="215"/>
        <v>0</v>
      </c>
      <c r="AE474" s="59">
        <f t="shared" si="187"/>
        <v>0</v>
      </c>
      <c r="AF474" s="60">
        <f t="shared" si="188"/>
        <v>0</v>
      </c>
      <c r="AG474" s="60">
        <f t="shared" si="189"/>
        <v>0</v>
      </c>
      <c r="AH474" s="60">
        <f t="shared" si="190"/>
        <v>0</v>
      </c>
      <c r="AI474" s="60">
        <f t="shared" si="191"/>
        <v>0</v>
      </c>
      <c r="AJ474" s="60">
        <f t="shared" si="192"/>
        <v>0</v>
      </c>
      <c r="AK474" s="60">
        <f t="shared" si="193"/>
        <v>0</v>
      </c>
      <c r="AL474" s="61">
        <f t="shared" si="211"/>
        <v>0</v>
      </c>
      <c r="AM474" s="43">
        <f t="shared" si="201"/>
        <v>0</v>
      </c>
      <c r="AN474" s="46">
        <f t="shared" si="202"/>
        <v>0</v>
      </c>
      <c r="AO474" s="60">
        <f t="shared" si="194"/>
        <v>0</v>
      </c>
      <c r="AP474" s="60">
        <f t="shared" si="195"/>
        <v>0</v>
      </c>
      <c r="AQ474" s="60">
        <f t="shared" si="196"/>
        <v>0</v>
      </c>
      <c r="AR474" s="60">
        <f t="shared" si="197"/>
        <v>0</v>
      </c>
      <c r="AS474" s="60">
        <f t="shared" si="198"/>
        <v>0</v>
      </c>
      <c r="AT474" s="60">
        <f t="shared" si="199"/>
        <v>0</v>
      </c>
      <c r="AU474" s="62">
        <f t="shared" si="203"/>
        <v>0</v>
      </c>
      <c r="AV474" s="63">
        <f t="shared" si="204"/>
        <v>0</v>
      </c>
      <c r="AW474" s="63">
        <f t="shared" si="205"/>
        <v>0</v>
      </c>
      <c r="AX474" s="63">
        <f t="shared" si="206"/>
        <v>0</v>
      </c>
      <c r="AY474" s="63">
        <f t="shared" si="207"/>
        <v>0</v>
      </c>
      <c r="AZ474" s="63">
        <f t="shared" si="208"/>
        <v>0</v>
      </c>
      <c r="BA474" s="63">
        <f t="shared" si="209"/>
        <v>0</v>
      </c>
      <c r="BB474" s="64">
        <f t="shared" si="210"/>
        <v>0</v>
      </c>
      <c r="BC474" s="65">
        <f t="shared" si="200"/>
        <v>0</v>
      </c>
      <c r="BD474" s="66" t="e">
        <f>VLOOKUP(#REF!,'[2]NA JDA Product Hierarchy'!$N:$O,2,0)</f>
        <v>#REF!</v>
      </c>
      <c r="BE474" s="15" t="e">
        <f>VLOOKUP(BD474,[3]PARAMETROS!$AB:$AD,3,0)</f>
        <v>#REF!</v>
      </c>
    </row>
    <row r="475" spans="1:57" s="15" customFormat="1" ht="12.75" hidden="1" customHeight="1" x14ac:dyDescent="0.2">
      <c r="A475" s="47" t="str">
        <f t="shared" si="212"/>
        <v>J2RI38I3Z11GLACIAL LILAC</v>
      </c>
      <c r="B475" s="112" t="s">
        <v>107</v>
      </c>
      <c r="C475" s="113">
        <v>44322</v>
      </c>
      <c r="D475" s="113"/>
      <c r="E475" s="50"/>
      <c r="F475" s="106" t="s">
        <v>90</v>
      </c>
      <c r="G475" s="51" t="s">
        <v>63</v>
      </c>
      <c r="H475" s="52" t="s">
        <v>303</v>
      </c>
      <c r="I475" s="53" t="s">
        <v>881</v>
      </c>
      <c r="J475" s="53" t="s">
        <v>882</v>
      </c>
      <c r="K475" s="53" t="s">
        <v>625</v>
      </c>
      <c r="L475" s="53" t="s">
        <v>626</v>
      </c>
      <c r="M475" s="52" t="s">
        <v>875</v>
      </c>
      <c r="N475" s="52" t="s">
        <v>115</v>
      </c>
      <c r="O475" s="54">
        <v>20</v>
      </c>
      <c r="P475" s="52" t="s">
        <v>45</v>
      </c>
      <c r="Q475" s="55">
        <f>IFERROR(VLOOKUP(O475*$Q$10*$R$10,Sheet1!$A$3:$B$81,2,1),0)</f>
        <v>19000</v>
      </c>
      <c r="R475" s="56">
        <f>IFERROR(VLOOKUP(O475*$Q$11*$R$11,Sheet1!$E$3:$F$195,2),0)</f>
        <v>79</v>
      </c>
      <c r="S475" s="54">
        <f t="shared" si="214"/>
        <v>6.2</v>
      </c>
      <c r="T475" s="114">
        <f t="shared" si="186"/>
        <v>0.31</v>
      </c>
      <c r="U475" s="58"/>
      <c r="V475" s="58"/>
      <c r="W475" s="58"/>
      <c r="X475" s="58"/>
      <c r="Y475" s="58"/>
      <c r="Z475" s="58"/>
      <c r="AA475" s="58"/>
      <c r="AB475" s="58"/>
      <c r="AC475" s="58"/>
      <c r="AD475" s="39">
        <f t="shared" si="215"/>
        <v>0</v>
      </c>
      <c r="AE475" s="59">
        <f t="shared" si="187"/>
        <v>0</v>
      </c>
      <c r="AF475" s="60">
        <f t="shared" si="188"/>
        <v>0</v>
      </c>
      <c r="AG475" s="60">
        <f t="shared" si="189"/>
        <v>0</v>
      </c>
      <c r="AH475" s="60">
        <f t="shared" si="190"/>
        <v>0</v>
      </c>
      <c r="AI475" s="60">
        <f t="shared" si="191"/>
        <v>0</v>
      </c>
      <c r="AJ475" s="60">
        <f t="shared" si="192"/>
        <v>0</v>
      </c>
      <c r="AK475" s="60">
        <f t="shared" si="193"/>
        <v>0</v>
      </c>
      <c r="AL475" s="61">
        <f t="shared" si="211"/>
        <v>0</v>
      </c>
      <c r="AM475" s="43">
        <f t="shared" si="201"/>
        <v>0</v>
      </c>
      <c r="AN475" s="46">
        <f t="shared" si="202"/>
        <v>0</v>
      </c>
      <c r="AO475" s="60">
        <f t="shared" si="194"/>
        <v>0</v>
      </c>
      <c r="AP475" s="60">
        <f t="shared" si="195"/>
        <v>0</v>
      </c>
      <c r="AQ475" s="60">
        <f t="shared" si="196"/>
        <v>0</v>
      </c>
      <c r="AR475" s="60">
        <f t="shared" si="197"/>
        <v>0</v>
      </c>
      <c r="AS475" s="60">
        <f t="shared" si="198"/>
        <v>0</v>
      </c>
      <c r="AT475" s="60">
        <f t="shared" si="199"/>
        <v>0</v>
      </c>
      <c r="AU475" s="62">
        <f t="shared" si="203"/>
        <v>0</v>
      </c>
      <c r="AV475" s="63">
        <f t="shared" si="204"/>
        <v>0</v>
      </c>
      <c r="AW475" s="63">
        <f t="shared" si="205"/>
        <v>0</v>
      </c>
      <c r="AX475" s="63">
        <f t="shared" si="206"/>
        <v>0</v>
      </c>
      <c r="AY475" s="63">
        <f t="shared" si="207"/>
        <v>0</v>
      </c>
      <c r="AZ475" s="63">
        <f t="shared" si="208"/>
        <v>0</v>
      </c>
      <c r="BA475" s="63">
        <f t="shared" si="209"/>
        <v>0</v>
      </c>
      <c r="BB475" s="64">
        <f t="shared" si="210"/>
        <v>0</v>
      </c>
      <c r="BC475" s="65">
        <f t="shared" si="200"/>
        <v>0</v>
      </c>
      <c r="BD475" s="66" t="e">
        <f>VLOOKUP(#REF!,'[2]NA JDA Product Hierarchy'!$N:$O,2,0)</f>
        <v>#REF!</v>
      </c>
      <c r="BE475" s="15" t="e">
        <f>VLOOKUP(BD475,[3]PARAMETROS!$AB:$AD,3,0)</f>
        <v>#REF!</v>
      </c>
    </row>
    <row r="476" spans="1:57" s="15" customFormat="1" ht="12.75" hidden="1" customHeight="1" x14ac:dyDescent="0.2">
      <c r="A476" s="47" t="str">
        <f t="shared" si="212"/>
        <v>J2RI38I3Z11Jet Black A996</v>
      </c>
      <c r="B476" s="112" t="s">
        <v>107</v>
      </c>
      <c r="C476" s="113">
        <v>44322</v>
      </c>
      <c r="D476" s="113"/>
      <c r="E476" s="50"/>
      <c r="F476" s="106" t="s">
        <v>90</v>
      </c>
      <c r="G476" s="51" t="s">
        <v>63</v>
      </c>
      <c r="H476" s="52" t="s">
        <v>303</v>
      </c>
      <c r="I476" s="53" t="s">
        <v>881</v>
      </c>
      <c r="J476" s="53" t="s">
        <v>882</v>
      </c>
      <c r="K476" s="53" t="s">
        <v>92</v>
      </c>
      <c r="L476" s="53" t="s">
        <v>93</v>
      </c>
      <c r="M476" s="52" t="s">
        <v>875</v>
      </c>
      <c r="N476" s="52" t="s">
        <v>115</v>
      </c>
      <c r="O476" s="54">
        <v>20</v>
      </c>
      <c r="P476" s="52" t="s">
        <v>45</v>
      </c>
      <c r="Q476" s="55">
        <f>IFERROR(VLOOKUP(O476*$Q$10*$R$10,Sheet1!$A$3:$B$81,2,1),0)</f>
        <v>19000</v>
      </c>
      <c r="R476" s="56">
        <f>IFERROR(VLOOKUP(O476*$Q$11*$R$11,Sheet1!$E$3:$F$195,2),0)</f>
        <v>79</v>
      </c>
      <c r="S476" s="54">
        <f t="shared" si="214"/>
        <v>6.2</v>
      </c>
      <c r="T476" s="114">
        <f t="shared" si="186"/>
        <v>0.31</v>
      </c>
      <c r="U476" s="58"/>
      <c r="V476" s="58"/>
      <c r="W476" s="58"/>
      <c r="X476" s="58"/>
      <c r="Y476" s="58"/>
      <c r="Z476" s="58"/>
      <c r="AA476" s="58"/>
      <c r="AB476" s="58"/>
      <c r="AC476" s="58"/>
      <c r="AD476" s="39">
        <f t="shared" si="215"/>
        <v>0</v>
      </c>
      <c r="AE476" s="59">
        <f t="shared" si="187"/>
        <v>0</v>
      </c>
      <c r="AF476" s="60">
        <f t="shared" si="188"/>
        <v>0</v>
      </c>
      <c r="AG476" s="60">
        <f t="shared" si="189"/>
        <v>0</v>
      </c>
      <c r="AH476" s="60">
        <f t="shared" si="190"/>
        <v>0</v>
      </c>
      <c r="AI476" s="60">
        <f t="shared" si="191"/>
        <v>0</v>
      </c>
      <c r="AJ476" s="60">
        <f t="shared" si="192"/>
        <v>0</v>
      </c>
      <c r="AK476" s="60">
        <f t="shared" si="193"/>
        <v>0</v>
      </c>
      <c r="AL476" s="61">
        <f t="shared" si="211"/>
        <v>0</v>
      </c>
      <c r="AM476" s="43">
        <f t="shared" si="201"/>
        <v>0</v>
      </c>
      <c r="AN476" s="46">
        <f t="shared" si="202"/>
        <v>0</v>
      </c>
      <c r="AO476" s="60">
        <f t="shared" si="194"/>
        <v>0</v>
      </c>
      <c r="AP476" s="60">
        <f t="shared" si="195"/>
        <v>0</v>
      </c>
      <c r="AQ476" s="60">
        <f t="shared" si="196"/>
        <v>0</v>
      </c>
      <c r="AR476" s="60">
        <f t="shared" si="197"/>
        <v>0</v>
      </c>
      <c r="AS476" s="60">
        <f t="shared" si="198"/>
        <v>0</v>
      </c>
      <c r="AT476" s="60">
        <f t="shared" si="199"/>
        <v>0</v>
      </c>
      <c r="AU476" s="62">
        <f t="shared" si="203"/>
        <v>0</v>
      </c>
      <c r="AV476" s="63">
        <f t="shared" si="204"/>
        <v>0</v>
      </c>
      <c r="AW476" s="63">
        <f t="shared" si="205"/>
        <v>0</v>
      </c>
      <c r="AX476" s="63">
        <f t="shared" si="206"/>
        <v>0</v>
      </c>
      <c r="AY476" s="63">
        <f t="shared" si="207"/>
        <v>0</v>
      </c>
      <c r="AZ476" s="63">
        <f t="shared" si="208"/>
        <v>0</v>
      </c>
      <c r="BA476" s="63">
        <f t="shared" si="209"/>
        <v>0</v>
      </c>
      <c r="BB476" s="64">
        <f t="shared" si="210"/>
        <v>0</v>
      </c>
      <c r="BC476" s="65">
        <f t="shared" si="200"/>
        <v>0</v>
      </c>
      <c r="BD476" s="66" t="e">
        <f>VLOOKUP(#REF!,'[2]NA JDA Product Hierarchy'!$N:$O,2,0)</f>
        <v>#REF!</v>
      </c>
      <c r="BE476" s="15" t="e">
        <f>VLOOKUP(BD476,[3]PARAMETROS!$AB:$AD,3,0)</f>
        <v>#REF!</v>
      </c>
    </row>
    <row r="477" spans="1:57" s="15" customFormat="1" ht="12.75" hidden="1" customHeight="1" x14ac:dyDescent="0.2">
      <c r="A477" s="47" t="str">
        <f t="shared" si="212"/>
        <v>J2RI38I3Z11POSH TAUPE</v>
      </c>
      <c r="B477" s="112" t="s">
        <v>107</v>
      </c>
      <c r="C477" s="113">
        <v>44322</v>
      </c>
      <c r="D477" s="113"/>
      <c r="E477" s="50"/>
      <c r="F477" s="106" t="s">
        <v>90</v>
      </c>
      <c r="G477" s="51" t="s">
        <v>63</v>
      </c>
      <c r="H477" s="52" t="s">
        <v>303</v>
      </c>
      <c r="I477" s="53" t="s">
        <v>881</v>
      </c>
      <c r="J477" s="53" t="s">
        <v>882</v>
      </c>
      <c r="K477" s="53" t="s">
        <v>629</v>
      </c>
      <c r="L477" s="53" t="s">
        <v>630</v>
      </c>
      <c r="M477" s="52" t="s">
        <v>875</v>
      </c>
      <c r="N477" s="52" t="s">
        <v>115</v>
      </c>
      <c r="O477" s="54">
        <v>20</v>
      </c>
      <c r="P477" s="52" t="s">
        <v>45</v>
      </c>
      <c r="Q477" s="55">
        <f>IFERROR(VLOOKUP(O477*$Q$10*$R$10,Sheet1!$A$3:$B$81,2,1),0)</f>
        <v>19000</v>
      </c>
      <c r="R477" s="56">
        <f>IFERROR(VLOOKUP(O477*$Q$11*$R$11,Sheet1!$E$3:$F$195,2),0)</f>
        <v>79</v>
      </c>
      <c r="S477" s="54">
        <f t="shared" si="214"/>
        <v>6.2</v>
      </c>
      <c r="T477" s="114">
        <f t="shared" si="186"/>
        <v>0.31</v>
      </c>
      <c r="U477" s="58"/>
      <c r="V477" s="58"/>
      <c r="W477" s="58"/>
      <c r="X477" s="58"/>
      <c r="Y477" s="58"/>
      <c r="Z477" s="58"/>
      <c r="AA477" s="58"/>
      <c r="AB477" s="58"/>
      <c r="AC477" s="58"/>
      <c r="AD477" s="39">
        <f t="shared" si="215"/>
        <v>0</v>
      </c>
      <c r="AE477" s="59">
        <f t="shared" si="187"/>
        <v>0</v>
      </c>
      <c r="AF477" s="60">
        <f t="shared" si="188"/>
        <v>0</v>
      </c>
      <c r="AG477" s="60">
        <f t="shared" si="189"/>
        <v>0</v>
      </c>
      <c r="AH477" s="60">
        <f t="shared" si="190"/>
        <v>0</v>
      </c>
      <c r="AI477" s="60">
        <f t="shared" si="191"/>
        <v>0</v>
      </c>
      <c r="AJ477" s="60">
        <f t="shared" si="192"/>
        <v>0</v>
      </c>
      <c r="AK477" s="60">
        <f t="shared" si="193"/>
        <v>0</v>
      </c>
      <c r="AL477" s="61">
        <f t="shared" si="211"/>
        <v>0</v>
      </c>
      <c r="AM477" s="43">
        <f t="shared" si="201"/>
        <v>0</v>
      </c>
      <c r="AN477" s="46">
        <f t="shared" si="202"/>
        <v>0</v>
      </c>
      <c r="AO477" s="60">
        <f t="shared" si="194"/>
        <v>0</v>
      </c>
      <c r="AP477" s="60">
        <f t="shared" si="195"/>
        <v>0</v>
      </c>
      <c r="AQ477" s="60">
        <f t="shared" si="196"/>
        <v>0</v>
      </c>
      <c r="AR477" s="60">
        <f t="shared" si="197"/>
        <v>0</v>
      </c>
      <c r="AS477" s="60">
        <f t="shared" si="198"/>
        <v>0</v>
      </c>
      <c r="AT477" s="60">
        <f t="shared" si="199"/>
        <v>0</v>
      </c>
      <c r="AU477" s="62">
        <f t="shared" si="203"/>
        <v>0</v>
      </c>
      <c r="AV477" s="63">
        <f t="shared" si="204"/>
        <v>0</v>
      </c>
      <c r="AW477" s="63">
        <f t="shared" si="205"/>
        <v>0</v>
      </c>
      <c r="AX477" s="63">
        <f t="shared" si="206"/>
        <v>0</v>
      </c>
      <c r="AY477" s="63">
        <f t="shared" si="207"/>
        <v>0</v>
      </c>
      <c r="AZ477" s="63">
        <f t="shared" si="208"/>
        <v>0</v>
      </c>
      <c r="BA477" s="63">
        <f t="shared" si="209"/>
        <v>0</v>
      </c>
      <c r="BB477" s="64">
        <f t="shared" si="210"/>
        <v>0</v>
      </c>
      <c r="BC477" s="65">
        <f t="shared" si="200"/>
        <v>0</v>
      </c>
      <c r="BD477" s="66" t="e">
        <f>VLOOKUP(#REF!,'[2]NA JDA Product Hierarchy'!$N:$O,2,0)</f>
        <v>#REF!</v>
      </c>
      <c r="BE477" s="15" t="e">
        <f>VLOOKUP(BD477,[3]PARAMETROS!$AB:$AD,3,0)</f>
        <v>#REF!</v>
      </c>
    </row>
    <row r="478" spans="1:57" s="15" customFormat="1" ht="12.75" hidden="1" customHeight="1" x14ac:dyDescent="0.2">
      <c r="A478" s="47" t="str">
        <f t="shared" si="212"/>
        <v>J2RI38I3Z11Pure White</v>
      </c>
      <c r="B478" s="112" t="s">
        <v>107</v>
      </c>
      <c r="C478" s="113">
        <v>44322</v>
      </c>
      <c r="D478" s="113"/>
      <c r="E478" s="50"/>
      <c r="F478" s="106" t="s">
        <v>90</v>
      </c>
      <c r="G478" s="51" t="s">
        <v>63</v>
      </c>
      <c r="H478" s="52" t="s">
        <v>303</v>
      </c>
      <c r="I478" s="53" t="s">
        <v>881</v>
      </c>
      <c r="J478" s="53" t="s">
        <v>882</v>
      </c>
      <c r="K478" s="53" t="s">
        <v>133</v>
      </c>
      <c r="L478" s="53" t="s">
        <v>134</v>
      </c>
      <c r="M478" s="52" t="s">
        <v>875</v>
      </c>
      <c r="N478" s="52" t="s">
        <v>115</v>
      </c>
      <c r="O478" s="54">
        <v>20</v>
      </c>
      <c r="P478" s="52" t="s">
        <v>45</v>
      </c>
      <c r="Q478" s="55">
        <f>IFERROR(VLOOKUP(O478*$Q$10*$R$10,Sheet1!$A$3:$B$81,2,1),0)</f>
        <v>19000</v>
      </c>
      <c r="R478" s="56">
        <f>IFERROR(VLOOKUP(O478*$Q$11*$R$11,Sheet1!$E$3:$F$195,2),0)</f>
        <v>79</v>
      </c>
      <c r="S478" s="54">
        <f t="shared" si="214"/>
        <v>6.2</v>
      </c>
      <c r="T478" s="114">
        <f t="shared" si="186"/>
        <v>0.31</v>
      </c>
      <c r="U478" s="58"/>
      <c r="V478" s="58"/>
      <c r="W478" s="58"/>
      <c r="X478" s="58"/>
      <c r="Y478" s="58"/>
      <c r="Z478" s="58"/>
      <c r="AA478" s="58"/>
      <c r="AB478" s="58"/>
      <c r="AC478" s="58"/>
      <c r="AD478" s="39">
        <f t="shared" si="215"/>
        <v>0</v>
      </c>
      <c r="AE478" s="59">
        <f t="shared" si="187"/>
        <v>0</v>
      </c>
      <c r="AF478" s="60">
        <f t="shared" si="188"/>
        <v>0</v>
      </c>
      <c r="AG478" s="60">
        <f t="shared" si="189"/>
        <v>0</v>
      </c>
      <c r="AH478" s="60">
        <f t="shared" si="190"/>
        <v>0</v>
      </c>
      <c r="AI478" s="60">
        <f t="shared" si="191"/>
        <v>0</v>
      </c>
      <c r="AJ478" s="60">
        <f t="shared" si="192"/>
        <v>0</v>
      </c>
      <c r="AK478" s="60">
        <f t="shared" si="193"/>
        <v>0</v>
      </c>
      <c r="AL478" s="61">
        <f t="shared" si="211"/>
        <v>0</v>
      </c>
      <c r="AM478" s="43">
        <f t="shared" si="201"/>
        <v>0</v>
      </c>
      <c r="AN478" s="46">
        <f t="shared" si="202"/>
        <v>0</v>
      </c>
      <c r="AO478" s="60">
        <f t="shared" si="194"/>
        <v>0</v>
      </c>
      <c r="AP478" s="60">
        <f t="shared" si="195"/>
        <v>0</v>
      </c>
      <c r="AQ478" s="60">
        <f t="shared" si="196"/>
        <v>0</v>
      </c>
      <c r="AR478" s="60">
        <f t="shared" si="197"/>
        <v>0</v>
      </c>
      <c r="AS478" s="60">
        <f t="shared" si="198"/>
        <v>0</v>
      </c>
      <c r="AT478" s="60">
        <f t="shared" si="199"/>
        <v>0</v>
      </c>
      <c r="AU478" s="62">
        <f t="shared" si="203"/>
        <v>0</v>
      </c>
      <c r="AV478" s="63">
        <f t="shared" si="204"/>
        <v>0</v>
      </c>
      <c r="AW478" s="63">
        <f t="shared" si="205"/>
        <v>0</v>
      </c>
      <c r="AX478" s="63">
        <f t="shared" si="206"/>
        <v>0</v>
      </c>
      <c r="AY478" s="63">
        <f t="shared" si="207"/>
        <v>0</v>
      </c>
      <c r="AZ478" s="63">
        <f t="shared" si="208"/>
        <v>0</v>
      </c>
      <c r="BA478" s="63">
        <f t="shared" si="209"/>
        <v>0</v>
      </c>
      <c r="BB478" s="64">
        <f t="shared" si="210"/>
        <v>0</v>
      </c>
      <c r="BC478" s="65">
        <f t="shared" si="200"/>
        <v>0</v>
      </c>
      <c r="BD478" s="66" t="e">
        <f>VLOOKUP(#REF!,'[2]NA JDA Product Hierarchy'!$N:$O,2,0)</f>
        <v>#REF!</v>
      </c>
      <c r="BE478" s="15" t="e">
        <f>VLOOKUP(BD478,[3]PARAMETROS!$AB:$AD,3,0)</f>
        <v>#REF!</v>
      </c>
    </row>
    <row r="479" spans="1:57" s="15" customFormat="1" ht="12.75" hidden="1" customHeight="1" x14ac:dyDescent="0.2">
      <c r="A479" s="47" t="str">
        <f t="shared" si="212"/>
        <v>J2RI38I3Z11WATER ON DECK</v>
      </c>
      <c r="B479" s="112" t="s">
        <v>107</v>
      </c>
      <c r="C479" s="113">
        <v>44322</v>
      </c>
      <c r="D479" s="113"/>
      <c r="E479" s="50"/>
      <c r="F479" s="106" t="s">
        <v>90</v>
      </c>
      <c r="G479" s="51" t="s">
        <v>63</v>
      </c>
      <c r="H479" s="52" t="s">
        <v>303</v>
      </c>
      <c r="I479" s="53" t="s">
        <v>881</v>
      </c>
      <c r="J479" s="53" t="s">
        <v>882</v>
      </c>
      <c r="K479" s="53" t="s">
        <v>627</v>
      </c>
      <c r="L479" s="53" t="s">
        <v>628</v>
      </c>
      <c r="M479" s="52" t="s">
        <v>875</v>
      </c>
      <c r="N479" s="52" t="s">
        <v>115</v>
      </c>
      <c r="O479" s="54">
        <v>20</v>
      </c>
      <c r="P479" s="52" t="s">
        <v>45</v>
      </c>
      <c r="Q479" s="55">
        <f>IFERROR(VLOOKUP(O479*$Q$10*$R$10,Sheet1!$A$3:$B$81,2,1),0)</f>
        <v>19000</v>
      </c>
      <c r="R479" s="56">
        <f>IFERROR(VLOOKUP(O479*$Q$11*$R$11,Sheet1!$E$3:$F$195,2),0)</f>
        <v>79</v>
      </c>
      <c r="S479" s="54">
        <f t="shared" si="214"/>
        <v>6.2</v>
      </c>
      <c r="T479" s="114">
        <f t="shared" si="186"/>
        <v>0.31</v>
      </c>
      <c r="U479" s="58"/>
      <c r="V479" s="58"/>
      <c r="W479" s="58"/>
      <c r="X479" s="58"/>
      <c r="Y479" s="58"/>
      <c r="Z479" s="58"/>
      <c r="AA479" s="58"/>
      <c r="AB479" s="58"/>
      <c r="AC479" s="58"/>
      <c r="AD479" s="39">
        <f t="shared" si="215"/>
        <v>0</v>
      </c>
      <c r="AE479" s="59">
        <f t="shared" si="187"/>
        <v>0</v>
      </c>
      <c r="AF479" s="60">
        <f t="shared" si="188"/>
        <v>0</v>
      </c>
      <c r="AG479" s="60">
        <f t="shared" si="189"/>
        <v>0</v>
      </c>
      <c r="AH479" s="60">
        <f t="shared" si="190"/>
        <v>0</v>
      </c>
      <c r="AI479" s="60">
        <f t="shared" si="191"/>
        <v>0</v>
      </c>
      <c r="AJ479" s="60">
        <f t="shared" si="192"/>
        <v>0</v>
      </c>
      <c r="AK479" s="60">
        <f t="shared" si="193"/>
        <v>0</v>
      </c>
      <c r="AL479" s="61">
        <f t="shared" si="211"/>
        <v>0</v>
      </c>
      <c r="AM479" s="43">
        <f t="shared" si="201"/>
        <v>0</v>
      </c>
      <c r="AN479" s="46">
        <f t="shared" si="202"/>
        <v>0</v>
      </c>
      <c r="AO479" s="60">
        <f t="shared" si="194"/>
        <v>0</v>
      </c>
      <c r="AP479" s="60">
        <f t="shared" si="195"/>
        <v>0</v>
      </c>
      <c r="AQ479" s="60">
        <f t="shared" si="196"/>
        <v>0</v>
      </c>
      <c r="AR479" s="60">
        <f t="shared" si="197"/>
        <v>0</v>
      </c>
      <c r="AS479" s="60">
        <f t="shared" si="198"/>
        <v>0</v>
      </c>
      <c r="AT479" s="60">
        <f t="shared" si="199"/>
        <v>0</v>
      </c>
      <c r="AU479" s="62">
        <f t="shared" si="203"/>
        <v>0</v>
      </c>
      <c r="AV479" s="63">
        <f t="shared" si="204"/>
        <v>0</v>
      </c>
      <c r="AW479" s="63">
        <f t="shared" si="205"/>
        <v>0</v>
      </c>
      <c r="AX479" s="63">
        <f t="shared" si="206"/>
        <v>0</v>
      </c>
      <c r="AY479" s="63">
        <f t="shared" si="207"/>
        <v>0</v>
      </c>
      <c r="AZ479" s="63">
        <f t="shared" si="208"/>
        <v>0</v>
      </c>
      <c r="BA479" s="63">
        <f t="shared" si="209"/>
        <v>0</v>
      </c>
      <c r="BB479" s="64">
        <f t="shared" si="210"/>
        <v>0</v>
      </c>
      <c r="BC479" s="65">
        <f t="shared" si="200"/>
        <v>0</v>
      </c>
      <c r="BD479" s="66" t="e">
        <f>VLOOKUP(#REF!,'[2]NA JDA Product Hierarchy'!$N:$O,2,0)</f>
        <v>#REF!</v>
      </c>
      <c r="BE479" s="15" t="e">
        <f>VLOOKUP(BD479,[3]PARAMETROS!$AB:$AD,3,0)</f>
        <v>#REF!</v>
      </c>
    </row>
    <row r="480" spans="1:57" s="15" customFormat="1" ht="12.75" hidden="1" customHeight="1" x14ac:dyDescent="0.2">
      <c r="A480" s="47" t="str">
        <f t="shared" si="212"/>
        <v>J2RI39MC03WALLOVER GJ BLUE COMBO</v>
      </c>
      <c r="B480" s="110" t="s">
        <v>106</v>
      </c>
      <c r="C480" s="113">
        <v>44322</v>
      </c>
      <c r="D480" s="113"/>
      <c r="E480" s="50"/>
      <c r="F480" s="106" t="s">
        <v>90</v>
      </c>
      <c r="G480" s="51" t="s">
        <v>63</v>
      </c>
      <c r="H480" s="52" t="s">
        <v>589</v>
      </c>
      <c r="I480" s="53" t="s">
        <v>883</v>
      </c>
      <c r="J480" s="53" t="s">
        <v>878</v>
      </c>
      <c r="K480" s="53" t="s">
        <v>745</v>
      </c>
      <c r="L480" s="53" t="s">
        <v>746</v>
      </c>
      <c r="M480" s="52" t="s">
        <v>563</v>
      </c>
      <c r="N480" s="52" t="s">
        <v>91</v>
      </c>
      <c r="O480" s="54">
        <v>29</v>
      </c>
      <c r="P480" s="52" t="s">
        <v>45</v>
      </c>
      <c r="Q480" s="55">
        <f>IFERROR(VLOOKUP(O480*$Q$10*$R$10,Sheet1!$A$3:$B$81,2,1),0)</f>
        <v>19000</v>
      </c>
      <c r="R480" s="56">
        <f>IFERROR(VLOOKUP(O480*$Q$11*$R$11,Sheet1!$E$3:$F$195,2),0)</f>
        <v>119</v>
      </c>
      <c r="S480" s="54">
        <f t="shared" si="214"/>
        <v>8.99</v>
      </c>
      <c r="T480" s="114">
        <f t="shared" si="186"/>
        <v>0.31</v>
      </c>
      <c r="U480" s="58"/>
      <c r="V480" s="58"/>
      <c r="W480" s="58"/>
      <c r="X480" s="58"/>
      <c r="Y480" s="58"/>
      <c r="Z480" s="58"/>
      <c r="AA480" s="58"/>
      <c r="AB480" s="58"/>
      <c r="AC480" s="58"/>
      <c r="AD480" s="39">
        <f t="shared" si="215"/>
        <v>0</v>
      </c>
      <c r="AE480" s="59">
        <f t="shared" si="187"/>
        <v>0</v>
      </c>
      <c r="AF480" s="60">
        <f t="shared" si="188"/>
        <v>0</v>
      </c>
      <c r="AG480" s="60">
        <f t="shared" si="189"/>
        <v>0</v>
      </c>
      <c r="AH480" s="60">
        <f t="shared" si="190"/>
        <v>0</v>
      </c>
      <c r="AI480" s="60">
        <f t="shared" si="191"/>
        <v>0</v>
      </c>
      <c r="AJ480" s="60">
        <f t="shared" si="192"/>
        <v>0</v>
      </c>
      <c r="AK480" s="60">
        <f t="shared" si="193"/>
        <v>0</v>
      </c>
      <c r="AL480" s="61">
        <f t="shared" si="211"/>
        <v>0</v>
      </c>
      <c r="AM480" s="43">
        <f t="shared" si="201"/>
        <v>0</v>
      </c>
      <c r="AN480" s="46">
        <f t="shared" si="202"/>
        <v>0</v>
      </c>
      <c r="AO480" s="60">
        <f t="shared" si="194"/>
        <v>0</v>
      </c>
      <c r="AP480" s="60">
        <f t="shared" si="195"/>
        <v>0</v>
      </c>
      <c r="AQ480" s="60">
        <f t="shared" si="196"/>
        <v>0</v>
      </c>
      <c r="AR480" s="60">
        <f t="shared" si="197"/>
        <v>0</v>
      </c>
      <c r="AS480" s="60">
        <f t="shared" si="198"/>
        <v>0</v>
      </c>
      <c r="AT480" s="60">
        <f t="shared" si="199"/>
        <v>0</v>
      </c>
      <c r="AU480" s="62">
        <f t="shared" si="203"/>
        <v>0</v>
      </c>
      <c r="AV480" s="63">
        <f t="shared" si="204"/>
        <v>0</v>
      </c>
      <c r="AW480" s="63">
        <f t="shared" si="205"/>
        <v>0</v>
      </c>
      <c r="AX480" s="63">
        <f t="shared" si="206"/>
        <v>0</v>
      </c>
      <c r="AY480" s="63">
        <f t="shared" si="207"/>
        <v>0</v>
      </c>
      <c r="AZ480" s="63">
        <f t="shared" si="208"/>
        <v>0</v>
      </c>
      <c r="BA480" s="63">
        <f t="shared" si="209"/>
        <v>0</v>
      </c>
      <c r="BB480" s="64">
        <f t="shared" si="210"/>
        <v>0</v>
      </c>
      <c r="BC480" s="65">
        <f t="shared" si="200"/>
        <v>0</v>
      </c>
      <c r="BD480" s="66" t="e">
        <f>VLOOKUP(#REF!,'[2]NA JDA Product Hierarchy'!$N:$O,2,0)</f>
        <v>#REF!</v>
      </c>
      <c r="BE480" s="15" t="e">
        <f>VLOOKUP(BD480,[3]PARAMETROS!$AB:$AD,3,0)</f>
        <v>#REF!</v>
      </c>
    </row>
    <row r="481" spans="1:57" s="15" customFormat="1" ht="12.75" hidden="1" customHeight="1" x14ac:dyDescent="0.2">
      <c r="A481" s="47" t="str">
        <f t="shared" si="212"/>
        <v>J2RI39MC03WLOGO SIGNATURE PRINT PINK</v>
      </c>
      <c r="B481" s="110" t="s">
        <v>106</v>
      </c>
      <c r="C481" s="113">
        <v>44322</v>
      </c>
      <c r="D481" s="113"/>
      <c r="E481" s="50"/>
      <c r="F481" s="106" t="s">
        <v>90</v>
      </c>
      <c r="G481" s="51" t="s">
        <v>63</v>
      </c>
      <c r="H481" s="52" t="s">
        <v>589</v>
      </c>
      <c r="I481" s="53" t="s">
        <v>883</v>
      </c>
      <c r="J481" s="53" t="s">
        <v>878</v>
      </c>
      <c r="K481" s="53" t="s">
        <v>747</v>
      </c>
      <c r="L481" s="53" t="s">
        <v>748</v>
      </c>
      <c r="M481" s="52" t="s">
        <v>563</v>
      </c>
      <c r="N481" s="52" t="s">
        <v>91</v>
      </c>
      <c r="O481" s="54">
        <v>29</v>
      </c>
      <c r="P481" s="52" t="s">
        <v>45</v>
      </c>
      <c r="Q481" s="55">
        <f>IFERROR(VLOOKUP(O481*$Q$10*$R$10,Sheet1!$A$3:$B$81,2,1),0)</f>
        <v>19000</v>
      </c>
      <c r="R481" s="56">
        <f>IFERROR(VLOOKUP(O481*$Q$11*$R$11,Sheet1!$E$3:$F$195,2),0)</f>
        <v>119</v>
      </c>
      <c r="S481" s="54">
        <f t="shared" si="214"/>
        <v>8.99</v>
      </c>
      <c r="T481" s="114">
        <f t="shared" si="186"/>
        <v>0.31</v>
      </c>
      <c r="U481" s="58"/>
      <c r="V481" s="58"/>
      <c r="W481" s="58"/>
      <c r="X481" s="58"/>
      <c r="Y481" s="58"/>
      <c r="Z481" s="58"/>
      <c r="AA481" s="58"/>
      <c r="AB481" s="58"/>
      <c r="AC481" s="58"/>
      <c r="AD481" s="39">
        <f t="shared" si="215"/>
        <v>0</v>
      </c>
      <c r="AE481" s="59">
        <f t="shared" si="187"/>
        <v>0</v>
      </c>
      <c r="AF481" s="60">
        <f t="shared" si="188"/>
        <v>0</v>
      </c>
      <c r="AG481" s="60">
        <f t="shared" si="189"/>
        <v>0</v>
      </c>
      <c r="AH481" s="60">
        <f t="shared" si="190"/>
        <v>0</v>
      </c>
      <c r="AI481" s="60">
        <f t="shared" si="191"/>
        <v>0</v>
      </c>
      <c r="AJ481" s="60">
        <f t="shared" si="192"/>
        <v>0</v>
      </c>
      <c r="AK481" s="60">
        <f t="shared" si="193"/>
        <v>0</v>
      </c>
      <c r="AL481" s="61">
        <f t="shared" si="211"/>
        <v>0</v>
      </c>
      <c r="AM481" s="43">
        <f t="shared" si="201"/>
        <v>0</v>
      </c>
      <c r="AN481" s="46">
        <f t="shared" si="202"/>
        <v>0</v>
      </c>
      <c r="AO481" s="60">
        <f t="shared" si="194"/>
        <v>0</v>
      </c>
      <c r="AP481" s="60">
        <f t="shared" si="195"/>
        <v>0</v>
      </c>
      <c r="AQ481" s="60">
        <f t="shared" si="196"/>
        <v>0</v>
      </c>
      <c r="AR481" s="60">
        <f t="shared" si="197"/>
        <v>0</v>
      </c>
      <c r="AS481" s="60">
        <f t="shared" si="198"/>
        <v>0</v>
      </c>
      <c r="AT481" s="60">
        <f t="shared" si="199"/>
        <v>0</v>
      </c>
      <c r="AU481" s="62">
        <f t="shared" si="203"/>
        <v>0</v>
      </c>
      <c r="AV481" s="63">
        <f t="shared" si="204"/>
        <v>0</v>
      </c>
      <c r="AW481" s="63">
        <f t="shared" si="205"/>
        <v>0</v>
      </c>
      <c r="AX481" s="63">
        <f t="shared" si="206"/>
        <v>0</v>
      </c>
      <c r="AY481" s="63">
        <f t="shared" si="207"/>
        <v>0</v>
      </c>
      <c r="AZ481" s="63">
        <f t="shared" si="208"/>
        <v>0</v>
      </c>
      <c r="BA481" s="63">
        <f t="shared" si="209"/>
        <v>0</v>
      </c>
      <c r="BB481" s="64">
        <f t="shared" si="210"/>
        <v>0</v>
      </c>
      <c r="BC481" s="65">
        <f t="shared" si="200"/>
        <v>0</v>
      </c>
      <c r="BD481" s="66" t="e">
        <f>VLOOKUP(#REF!,'[2]NA JDA Product Hierarchy'!$N:$O,2,0)</f>
        <v>#REF!</v>
      </c>
      <c r="BE481" s="15" t="e">
        <f>VLOOKUP(BD481,[3]PARAMETROS!$AB:$AD,3,0)</f>
        <v>#REF!</v>
      </c>
    </row>
    <row r="482" spans="1:57" ht="12.75" customHeight="1" x14ac:dyDescent="0.2">
      <c r="A482" s="171" t="str">
        <f>I482&amp;K482</f>
        <v>J2RI41K9YD2A70A</v>
      </c>
      <c r="B482" s="222" t="s">
        <v>105</v>
      </c>
      <c r="C482" s="113">
        <v>44322</v>
      </c>
      <c r="D482" s="263">
        <v>44334</v>
      </c>
      <c r="E482" s="266" t="s">
        <v>2091</v>
      </c>
      <c r="F482" s="161" t="s">
        <v>90</v>
      </c>
      <c r="G482" s="162" t="s">
        <v>63</v>
      </c>
      <c r="H482" s="52" t="s">
        <v>303</v>
      </c>
      <c r="I482" s="163" t="s">
        <v>884</v>
      </c>
      <c r="J482" s="163" t="s">
        <v>885</v>
      </c>
      <c r="K482" s="163" t="s">
        <v>886</v>
      </c>
      <c r="L482" s="163" t="s">
        <v>887</v>
      </c>
      <c r="M482" s="52" t="s">
        <v>888</v>
      </c>
      <c r="N482" s="52" t="s">
        <v>125</v>
      </c>
      <c r="O482" s="164">
        <v>24</v>
      </c>
      <c r="P482" s="159" t="s">
        <v>44</v>
      </c>
      <c r="Q482" s="165">
        <f>IFERROR(VLOOKUP(O482*$Q$10*$R$10,Sheet1!$A$3:$B$81,2,1),0)</f>
        <v>19000</v>
      </c>
      <c r="R482" s="166">
        <f>IFERROR(VLOOKUP(O482*$Q$11*$R$11,Sheet1!$E$3:$F$195,2),0)</f>
        <v>99</v>
      </c>
      <c r="S482" s="164">
        <f t="shared" si="214"/>
        <v>7.4399999999999995</v>
      </c>
      <c r="T482" s="167">
        <f t="shared" si="186"/>
        <v>0.31</v>
      </c>
      <c r="U482" s="58">
        <v>18</v>
      </c>
      <c r="V482" s="58">
        <v>9</v>
      </c>
      <c r="W482" s="58">
        <v>9</v>
      </c>
      <c r="X482" s="58">
        <v>9</v>
      </c>
      <c r="Y482" s="58"/>
      <c r="Z482" s="58"/>
      <c r="AA482" s="58"/>
      <c r="AB482" s="58"/>
      <c r="AC482" s="58"/>
      <c r="AD482" s="39">
        <f t="shared" si="215"/>
        <v>45</v>
      </c>
      <c r="AE482" s="59">
        <f t="shared" si="187"/>
        <v>334.79999999999995</v>
      </c>
      <c r="AF482" s="60">
        <f t="shared" si="188"/>
        <v>9</v>
      </c>
      <c r="AG482" s="60">
        <f t="shared" si="189"/>
        <v>9</v>
      </c>
      <c r="AH482" s="60">
        <f t="shared" si="190"/>
        <v>9</v>
      </c>
      <c r="AI482" s="60">
        <f t="shared" si="191"/>
        <v>9</v>
      </c>
      <c r="AJ482" s="60">
        <f t="shared" si="192"/>
        <v>0</v>
      </c>
      <c r="AK482" s="60">
        <f t="shared" si="193"/>
        <v>9</v>
      </c>
      <c r="AL482" s="61">
        <f t="shared" si="211"/>
        <v>45</v>
      </c>
      <c r="AM482" s="43">
        <f t="shared" si="201"/>
        <v>0</v>
      </c>
      <c r="AN482" s="46">
        <f t="shared" si="202"/>
        <v>0</v>
      </c>
      <c r="AO482" s="60">
        <f t="shared" si="194"/>
        <v>0</v>
      </c>
      <c r="AP482" s="60">
        <f t="shared" si="195"/>
        <v>0</v>
      </c>
      <c r="AQ482" s="60">
        <f t="shared" si="196"/>
        <v>0</v>
      </c>
      <c r="AR482" s="60">
        <f t="shared" si="197"/>
        <v>0</v>
      </c>
      <c r="AS482" s="60">
        <f t="shared" si="198"/>
        <v>0</v>
      </c>
      <c r="AT482" s="60">
        <f t="shared" si="199"/>
        <v>0</v>
      </c>
      <c r="AU482" s="62">
        <f t="shared" si="203"/>
        <v>0</v>
      </c>
      <c r="AV482" s="265">
        <v>10</v>
      </c>
      <c r="AW482" s="265">
        <v>10</v>
      </c>
      <c r="AX482" s="265">
        <v>10</v>
      </c>
      <c r="AY482" s="265">
        <v>10</v>
      </c>
      <c r="AZ482" s="265">
        <f t="shared" si="208"/>
        <v>0</v>
      </c>
      <c r="BA482" s="265">
        <v>10</v>
      </c>
      <c r="BB482" s="169">
        <f t="shared" si="210"/>
        <v>50</v>
      </c>
      <c r="BC482" s="170">
        <f t="shared" si="200"/>
        <v>372</v>
      </c>
      <c r="BD482" s="172" t="e">
        <f>VLOOKUP(#REF!,'[2]NA JDA Product Hierarchy'!$N:$O,2,0)</f>
        <v>#REF!</v>
      </c>
      <c r="BE482" s="173" t="e">
        <f>VLOOKUP(BD482,[3]PARAMETROS!$AB:$AD,3,0)</f>
        <v>#REF!</v>
      </c>
    </row>
    <row r="483" spans="1:57" s="15" customFormat="1" ht="12.75" hidden="1" customHeight="1" x14ac:dyDescent="0.2">
      <c r="A483" s="47" t="str">
        <f t="shared" si="212"/>
        <v>J2RI41K9YD2Jet Black A996</v>
      </c>
      <c r="B483" s="111" t="s">
        <v>105</v>
      </c>
      <c r="C483" s="113">
        <v>44322</v>
      </c>
      <c r="D483" s="113"/>
      <c r="E483" s="50"/>
      <c r="F483" s="106" t="s">
        <v>90</v>
      </c>
      <c r="G483" s="51" t="s">
        <v>63</v>
      </c>
      <c r="H483" s="52" t="s">
        <v>303</v>
      </c>
      <c r="I483" s="53" t="s">
        <v>884</v>
      </c>
      <c r="J483" s="53" t="s">
        <v>885</v>
      </c>
      <c r="K483" s="53" t="s">
        <v>92</v>
      </c>
      <c r="L483" s="53" t="s">
        <v>93</v>
      </c>
      <c r="M483" s="52" t="s">
        <v>888</v>
      </c>
      <c r="N483" s="52" t="s">
        <v>125</v>
      </c>
      <c r="O483" s="54">
        <v>24</v>
      </c>
      <c r="P483" s="52" t="s">
        <v>45</v>
      </c>
      <c r="Q483" s="55">
        <f>IFERROR(VLOOKUP(O483*$Q$10*$R$10,Sheet1!$A$3:$B$81,2,1),0)</f>
        <v>19000</v>
      </c>
      <c r="R483" s="56">
        <f>IFERROR(VLOOKUP(O483*$Q$11*$R$11,Sheet1!$E$3:$F$195,2),0)</f>
        <v>99</v>
      </c>
      <c r="S483" s="54">
        <f t="shared" si="214"/>
        <v>7.4399999999999995</v>
      </c>
      <c r="T483" s="114">
        <f t="shared" si="186"/>
        <v>0.31</v>
      </c>
      <c r="U483" s="58"/>
      <c r="V483" s="58"/>
      <c r="W483" s="58"/>
      <c r="X483" s="58"/>
      <c r="Y483" s="58"/>
      <c r="Z483" s="58"/>
      <c r="AA483" s="58"/>
      <c r="AB483" s="58"/>
      <c r="AC483" s="58"/>
      <c r="AD483" s="39">
        <f t="shared" si="215"/>
        <v>0</v>
      </c>
      <c r="AE483" s="59">
        <f t="shared" si="187"/>
        <v>0</v>
      </c>
      <c r="AF483" s="60">
        <f t="shared" si="188"/>
        <v>0</v>
      </c>
      <c r="AG483" s="60">
        <f t="shared" si="189"/>
        <v>0</v>
      </c>
      <c r="AH483" s="60">
        <f t="shared" si="190"/>
        <v>0</v>
      </c>
      <c r="AI483" s="60">
        <f t="shared" si="191"/>
        <v>0</v>
      </c>
      <c r="AJ483" s="60">
        <f t="shared" si="192"/>
        <v>0</v>
      </c>
      <c r="AK483" s="60">
        <f t="shared" si="193"/>
        <v>0</v>
      </c>
      <c r="AL483" s="61">
        <f t="shared" si="211"/>
        <v>0</v>
      </c>
      <c r="AM483" s="43">
        <f t="shared" si="201"/>
        <v>0</v>
      </c>
      <c r="AN483" s="46">
        <f t="shared" si="202"/>
        <v>0</v>
      </c>
      <c r="AO483" s="60">
        <f t="shared" si="194"/>
        <v>0</v>
      </c>
      <c r="AP483" s="60">
        <f t="shared" si="195"/>
        <v>0</v>
      </c>
      <c r="AQ483" s="60">
        <f t="shared" si="196"/>
        <v>0</v>
      </c>
      <c r="AR483" s="60">
        <f t="shared" si="197"/>
        <v>0</v>
      </c>
      <c r="AS483" s="60">
        <f t="shared" si="198"/>
        <v>0</v>
      </c>
      <c r="AT483" s="60">
        <f t="shared" si="199"/>
        <v>0</v>
      </c>
      <c r="AU483" s="62">
        <f t="shared" si="203"/>
        <v>0</v>
      </c>
      <c r="AV483" s="63">
        <f t="shared" si="204"/>
        <v>0</v>
      </c>
      <c r="AW483" s="63">
        <f t="shared" si="205"/>
        <v>0</v>
      </c>
      <c r="AX483" s="63">
        <f t="shared" si="206"/>
        <v>0</v>
      </c>
      <c r="AY483" s="63">
        <f t="shared" si="207"/>
        <v>0</v>
      </c>
      <c r="AZ483" s="63">
        <f t="shared" si="208"/>
        <v>0</v>
      </c>
      <c r="BA483" s="63">
        <f t="shared" si="209"/>
        <v>0</v>
      </c>
      <c r="BB483" s="64">
        <f t="shared" si="210"/>
        <v>0</v>
      </c>
      <c r="BC483" s="65">
        <f t="shared" si="200"/>
        <v>0</v>
      </c>
      <c r="BD483" s="66" t="e">
        <f>VLOOKUP(#REF!,'[2]NA JDA Product Hierarchy'!$N:$O,2,0)</f>
        <v>#REF!</v>
      </c>
      <c r="BE483" s="15" t="e">
        <f>VLOOKUP(BD483,[3]PARAMETROS!$AB:$AD,3,0)</f>
        <v>#REF!</v>
      </c>
    </row>
    <row r="484" spans="1:57" ht="12.75" customHeight="1" x14ac:dyDescent="0.2">
      <c r="A484" s="171" t="str">
        <f>I484&amp;K484</f>
        <v>J2RI41K9YD2G592</v>
      </c>
      <c r="B484" s="222" t="s">
        <v>105</v>
      </c>
      <c r="C484" s="113">
        <v>44322</v>
      </c>
      <c r="D484" s="263">
        <v>44334</v>
      </c>
      <c r="E484" s="266" t="s">
        <v>2091</v>
      </c>
      <c r="F484" s="161" t="s">
        <v>90</v>
      </c>
      <c r="G484" s="162" t="s">
        <v>63</v>
      </c>
      <c r="H484" s="52" t="s">
        <v>303</v>
      </c>
      <c r="I484" s="163" t="s">
        <v>884</v>
      </c>
      <c r="J484" s="163" t="s">
        <v>885</v>
      </c>
      <c r="K484" s="163" t="s">
        <v>889</v>
      </c>
      <c r="L484" s="163" t="s">
        <v>890</v>
      </c>
      <c r="M484" s="52" t="s">
        <v>888</v>
      </c>
      <c r="N484" s="52" t="s">
        <v>125</v>
      </c>
      <c r="O484" s="164">
        <v>24</v>
      </c>
      <c r="P484" s="159" t="s">
        <v>44</v>
      </c>
      <c r="Q484" s="165">
        <f>IFERROR(VLOOKUP(O484*$Q$10*$R$10,Sheet1!$A$3:$B$81,2,1),0)</f>
        <v>19000</v>
      </c>
      <c r="R484" s="166">
        <f>IFERROR(VLOOKUP(O484*$Q$11*$R$11,Sheet1!$E$3:$F$195,2),0)</f>
        <v>99</v>
      </c>
      <c r="S484" s="164">
        <f t="shared" si="214"/>
        <v>7.4399999999999995</v>
      </c>
      <c r="T484" s="167">
        <f t="shared" si="186"/>
        <v>0.31</v>
      </c>
      <c r="U484" s="58">
        <v>18</v>
      </c>
      <c r="V484" s="58">
        <v>9</v>
      </c>
      <c r="W484" s="58">
        <v>9</v>
      </c>
      <c r="X484" s="58">
        <v>9</v>
      </c>
      <c r="Y484" s="58"/>
      <c r="Z484" s="58"/>
      <c r="AA484" s="58"/>
      <c r="AB484" s="58"/>
      <c r="AC484" s="58"/>
      <c r="AD484" s="39">
        <f t="shared" si="215"/>
        <v>45</v>
      </c>
      <c r="AE484" s="59">
        <f t="shared" si="187"/>
        <v>334.79999999999995</v>
      </c>
      <c r="AF484" s="60">
        <f t="shared" si="188"/>
        <v>9</v>
      </c>
      <c r="AG484" s="60">
        <f t="shared" si="189"/>
        <v>9</v>
      </c>
      <c r="AH484" s="60">
        <f t="shared" si="190"/>
        <v>9</v>
      </c>
      <c r="AI484" s="60">
        <f t="shared" si="191"/>
        <v>9</v>
      </c>
      <c r="AJ484" s="60">
        <f t="shared" si="192"/>
        <v>0</v>
      </c>
      <c r="AK484" s="60">
        <f t="shared" si="193"/>
        <v>9</v>
      </c>
      <c r="AL484" s="61">
        <f t="shared" si="211"/>
        <v>45</v>
      </c>
      <c r="AM484" s="43">
        <f t="shared" si="201"/>
        <v>0</v>
      </c>
      <c r="AN484" s="46">
        <f t="shared" si="202"/>
        <v>0</v>
      </c>
      <c r="AO484" s="60">
        <f t="shared" si="194"/>
        <v>0</v>
      </c>
      <c r="AP484" s="60">
        <f t="shared" si="195"/>
        <v>0</v>
      </c>
      <c r="AQ484" s="60">
        <f t="shared" si="196"/>
        <v>0</v>
      </c>
      <c r="AR484" s="60">
        <f t="shared" si="197"/>
        <v>0</v>
      </c>
      <c r="AS484" s="60">
        <f t="shared" si="198"/>
        <v>0</v>
      </c>
      <c r="AT484" s="60">
        <f t="shared" si="199"/>
        <v>0</v>
      </c>
      <c r="AU484" s="62">
        <f t="shared" si="203"/>
        <v>0</v>
      </c>
      <c r="AV484" s="265">
        <v>10</v>
      </c>
      <c r="AW484" s="265">
        <v>10</v>
      </c>
      <c r="AX484" s="265">
        <v>10</v>
      </c>
      <c r="AY484" s="265">
        <v>10</v>
      </c>
      <c r="AZ484" s="265">
        <f t="shared" ref="AZ484" si="216">+AJ484+AS484</f>
        <v>0</v>
      </c>
      <c r="BA484" s="265">
        <v>10</v>
      </c>
      <c r="BB484" s="169">
        <f t="shared" si="210"/>
        <v>50</v>
      </c>
      <c r="BC484" s="170">
        <f t="shared" si="200"/>
        <v>372</v>
      </c>
      <c r="BD484" s="172" t="e">
        <f>VLOOKUP(#REF!,'[2]NA JDA Product Hierarchy'!$N:$O,2,0)</f>
        <v>#REF!</v>
      </c>
      <c r="BE484" s="173" t="e">
        <f>VLOOKUP(BD484,[3]PARAMETROS!$AB:$AD,3,0)</f>
        <v>#REF!</v>
      </c>
    </row>
    <row r="485" spans="1:57" s="15" customFormat="1" ht="12.75" hidden="1" customHeight="1" x14ac:dyDescent="0.2">
      <c r="A485" s="47" t="str">
        <f t="shared" si="212"/>
        <v>J2RI41K9YD2Pure White</v>
      </c>
      <c r="B485" s="111" t="s">
        <v>105</v>
      </c>
      <c r="C485" s="113">
        <v>44322</v>
      </c>
      <c r="D485" s="113"/>
      <c r="E485" s="50"/>
      <c r="F485" s="106" t="s">
        <v>90</v>
      </c>
      <c r="G485" s="51" t="s">
        <v>63</v>
      </c>
      <c r="H485" s="52" t="s">
        <v>303</v>
      </c>
      <c r="I485" s="53" t="s">
        <v>884</v>
      </c>
      <c r="J485" s="53" t="s">
        <v>885</v>
      </c>
      <c r="K485" s="53" t="s">
        <v>133</v>
      </c>
      <c r="L485" s="53" t="s">
        <v>134</v>
      </c>
      <c r="M485" s="52" t="s">
        <v>888</v>
      </c>
      <c r="N485" s="52" t="s">
        <v>125</v>
      </c>
      <c r="O485" s="54">
        <v>24</v>
      </c>
      <c r="P485" s="52" t="s">
        <v>45</v>
      </c>
      <c r="Q485" s="55">
        <f>IFERROR(VLOOKUP(O485*$Q$10*$R$10,Sheet1!$A$3:$B$81,2,1),0)</f>
        <v>19000</v>
      </c>
      <c r="R485" s="56">
        <f>IFERROR(VLOOKUP(O485*$Q$11*$R$11,Sheet1!$E$3:$F$195,2),0)</f>
        <v>99</v>
      </c>
      <c r="S485" s="54">
        <f t="shared" si="214"/>
        <v>7.4399999999999995</v>
      </c>
      <c r="T485" s="114">
        <f t="shared" si="186"/>
        <v>0.31</v>
      </c>
      <c r="U485" s="58"/>
      <c r="V485" s="58"/>
      <c r="W485" s="58"/>
      <c r="X485" s="58"/>
      <c r="Y485" s="58"/>
      <c r="Z485" s="58"/>
      <c r="AA485" s="58"/>
      <c r="AB485" s="58"/>
      <c r="AC485" s="58"/>
      <c r="AD485" s="39">
        <f t="shared" si="215"/>
        <v>0</v>
      </c>
      <c r="AE485" s="59">
        <f t="shared" si="187"/>
        <v>0</v>
      </c>
      <c r="AF485" s="60">
        <f t="shared" si="188"/>
        <v>0</v>
      </c>
      <c r="AG485" s="60">
        <f t="shared" si="189"/>
        <v>0</v>
      </c>
      <c r="AH485" s="60">
        <f t="shared" si="190"/>
        <v>0</v>
      </c>
      <c r="AI485" s="60">
        <f t="shared" si="191"/>
        <v>0</v>
      </c>
      <c r="AJ485" s="60">
        <f t="shared" si="192"/>
        <v>0</v>
      </c>
      <c r="AK485" s="60">
        <f t="shared" si="193"/>
        <v>0</v>
      </c>
      <c r="AL485" s="61">
        <f t="shared" si="211"/>
        <v>0</v>
      </c>
      <c r="AM485" s="43">
        <f t="shared" si="201"/>
        <v>0</v>
      </c>
      <c r="AN485" s="46">
        <f t="shared" si="202"/>
        <v>0</v>
      </c>
      <c r="AO485" s="60">
        <f t="shared" si="194"/>
        <v>0</v>
      </c>
      <c r="AP485" s="60">
        <f t="shared" si="195"/>
        <v>0</v>
      </c>
      <c r="AQ485" s="60">
        <f t="shared" si="196"/>
        <v>0</v>
      </c>
      <c r="AR485" s="60">
        <f t="shared" si="197"/>
        <v>0</v>
      </c>
      <c r="AS485" s="60">
        <f t="shared" si="198"/>
        <v>0</v>
      </c>
      <c r="AT485" s="60">
        <f t="shared" si="199"/>
        <v>0</v>
      </c>
      <c r="AU485" s="62">
        <f t="shared" si="203"/>
        <v>0</v>
      </c>
      <c r="AV485" s="63">
        <f t="shared" si="204"/>
        <v>0</v>
      </c>
      <c r="AW485" s="63">
        <f t="shared" si="205"/>
        <v>0</v>
      </c>
      <c r="AX485" s="63">
        <f t="shared" si="206"/>
        <v>0</v>
      </c>
      <c r="AY485" s="63">
        <f t="shared" si="207"/>
        <v>0</v>
      </c>
      <c r="AZ485" s="63">
        <f t="shared" si="208"/>
        <v>0</v>
      </c>
      <c r="BA485" s="63">
        <f t="shared" si="209"/>
        <v>0</v>
      </c>
      <c r="BB485" s="64">
        <f t="shared" si="210"/>
        <v>0</v>
      </c>
      <c r="BC485" s="65">
        <f t="shared" si="200"/>
        <v>0</v>
      </c>
      <c r="BD485" s="66" t="e">
        <f>VLOOKUP(#REF!,'[2]NA JDA Product Hierarchy'!$N:$O,2,0)</f>
        <v>#REF!</v>
      </c>
      <c r="BE485" s="15" t="e">
        <f>VLOOKUP(BD485,[3]PARAMETROS!$AB:$AD,3,0)</f>
        <v>#REF!</v>
      </c>
    </row>
    <row r="486" spans="1:57" s="15" customFormat="1" ht="12.75" hidden="1" customHeight="1" x14ac:dyDescent="0.2">
      <c r="A486" s="47" t="str">
        <f t="shared" si="212"/>
        <v>J2RK00KA6R0EU STARLIGHT BLUE</v>
      </c>
      <c r="B486" s="111" t="s">
        <v>105</v>
      </c>
      <c r="C486" s="113">
        <v>44322</v>
      </c>
      <c r="D486" s="113"/>
      <c r="E486" s="50"/>
      <c r="F486" s="106" t="s">
        <v>90</v>
      </c>
      <c r="G486" s="51" t="s">
        <v>63</v>
      </c>
      <c r="H486" s="52" t="s">
        <v>592</v>
      </c>
      <c r="I486" s="53" t="s">
        <v>891</v>
      </c>
      <c r="J486" s="53" t="s">
        <v>892</v>
      </c>
      <c r="K486" s="53" t="s">
        <v>702</v>
      </c>
      <c r="L486" s="53" t="s">
        <v>703</v>
      </c>
      <c r="M486" s="52" t="s">
        <v>176</v>
      </c>
      <c r="N486" s="52" t="s">
        <v>115</v>
      </c>
      <c r="O486" s="54">
        <v>42</v>
      </c>
      <c r="P486" s="52" t="s">
        <v>2011</v>
      </c>
      <c r="Q486" s="55">
        <f>IFERROR(VLOOKUP(O486*$Q$10*$R$10,Sheet1!$A$3:$B$81,2,1),0)</f>
        <v>29000</v>
      </c>
      <c r="R486" s="56">
        <f>IFERROR(VLOOKUP(O486*$Q$11*$R$11,Sheet1!$E$3:$F$195,2),0)</f>
        <v>169</v>
      </c>
      <c r="S486" s="54">
        <f t="shared" si="214"/>
        <v>13.02</v>
      </c>
      <c r="T486" s="114">
        <f t="shared" si="186"/>
        <v>0.31</v>
      </c>
      <c r="U486" s="58"/>
      <c r="V486" s="58"/>
      <c r="W486" s="58"/>
      <c r="X486" s="58"/>
      <c r="Y486" s="58"/>
      <c r="Z486" s="58"/>
      <c r="AA486" s="58"/>
      <c r="AB486" s="58"/>
      <c r="AC486" s="58"/>
      <c r="AD486" s="39">
        <f t="shared" si="215"/>
        <v>0</v>
      </c>
      <c r="AE486" s="59">
        <f t="shared" si="187"/>
        <v>0</v>
      </c>
      <c r="AF486" s="60">
        <f t="shared" si="188"/>
        <v>0</v>
      </c>
      <c r="AG486" s="60">
        <f t="shared" si="189"/>
        <v>0</v>
      </c>
      <c r="AH486" s="60">
        <f t="shared" si="190"/>
        <v>0</v>
      </c>
      <c r="AI486" s="60">
        <f t="shared" si="191"/>
        <v>0</v>
      </c>
      <c r="AJ486" s="60">
        <f t="shared" si="192"/>
        <v>0</v>
      </c>
      <c r="AK486" s="60">
        <f t="shared" si="193"/>
        <v>0</v>
      </c>
      <c r="AL486" s="61">
        <f t="shared" si="211"/>
        <v>0</v>
      </c>
      <c r="AM486" s="43">
        <f t="shared" si="201"/>
        <v>0</v>
      </c>
      <c r="AN486" s="46">
        <f t="shared" si="202"/>
        <v>0</v>
      </c>
      <c r="AO486" s="60">
        <f t="shared" si="194"/>
        <v>0</v>
      </c>
      <c r="AP486" s="60">
        <f t="shared" si="195"/>
        <v>0</v>
      </c>
      <c r="AQ486" s="60">
        <f t="shared" si="196"/>
        <v>0</v>
      </c>
      <c r="AR486" s="60">
        <f t="shared" si="197"/>
        <v>0</v>
      </c>
      <c r="AS486" s="60">
        <f t="shared" si="198"/>
        <v>0</v>
      </c>
      <c r="AT486" s="60">
        <f t="shared" si="199"/>
        <v>0</v>
      </c>
      <c r="AU486" s="62">
        <f t="shared" si="203"/>
        <v>0</v>
      </c>
      <c r="AV486" s="63">
        <f t="shared" si="204"/>
        <v>0</v>
      </c>
      <c r="AW486" s="63">
        <f t="shared" si="205"/>
        <v>0</v>
      </c>
      <c r="AX486" s="63">
        <f t="shared" si="206"/>
        <v>0</v>
      </c>
      <c r="AY486" s="63">
        <f t="shared" si="207"/>
        <v>0</v>
      </c>
      <c r="AZ486" s="63">
        <f t="shared" si="208"/>
        <v>0</v>
      </c>
      <c r="BA486" s="63">
        <f t="shared" si="209"/>
        <v>0</v>
      </c>
      <c r="BB486" s="64">
        <f t="shared" si="210"/>
        <v>0</v>
      </c>
      <c r="BC486" s="65">
        <f t="shared" si="200"/>
        <v>0</v>
      </c>
      <c r="BD486" s="66" t="e">
        <f>VLOOKUP(#REF!,'[2]NA JDA Product Hierarchy'!$N:$O,2,0)</f>
        <v>#REF!</v>
      </c>
      <c r="BE486" s="15" t="e">
        <f>VLOOKUP(BD486,[3]PARAMETROS!$AB:$AD,3,0)</f>
        <v>#REF!</v>
      </c>
    </row>
    <row r="487" spans="1:57" s="15" customFormat="1" ht="12.75" hidden="1" customHeight="1" x14ac:dyDescent="0.2">
      <c r="A487" s="47" t="str">
        <f t="shared" si="212"/>
        <v>J2RK00KA6R0GLOWY GREEN</v>
      </c>
      <c r="B487" s="111" t="s">
        <v>105</v>
      </c>
      <c r="C487" s="113">
        <v>44322</v>
      </c>
      <c r="D487" s="113"/>
      <c r="E487" s="68"/>
      <c r="F487" s="106" t="s">
        <v>90</v>
      </c>
      <c r="G487" s="51" t="s">
        <v>63</v>
      </c>
      <c r="H487" s="52" t="s">
        <v>592</v>
      </c>
      <c r="I487" s="53" t="s">
        <v>891</v>
      </c>
      <c r="J487" s="53" t="s">
        <v>892</v>
      </c>
      <c r="K487" s="53" t="s">
        <v>393</v>
      </c>
      <c r="L487" s="53" t="s">
        <v>394</v>
      </c>
      <c r="M487" s="52" t="s">
        <v>176</v>
      </c>
      <c r="N487" s="52" t="s">
        <v>115</v>
      </c>
      <c r="O487" s="54">
        <v>42</v>
      </c>
      <c r="P487" s="52" t="s">
        <v>2011</v>
      </c>
      <c r="Q487" s="55">
        <f>IFERROR(VLOOKUP(O487*$Q$10*$R$10,Sheet1!$A$3:$B$81,2,1),0)</f>
        <v>29000</v>
      </c>
      <c r="R487" s="56">
        <f>IFERROR(VLOOKUP(O487*$Q$11*$R$11,Sheet1!$E$3:$F$195,2),0)</f>
        <v>169</v>
      </c>
      <c r="S487" s="54">
        <f t="shared" si="214"/>
        <v>13.02</v>
      </c>
      <c r="T487" s="114">
        <f t="shared" si="186"/>
        <v>0.31</v>
      </c>
      <c r="U487" s="58"/>
      <c r="V487" s="58"/>
      <c r="W487" s="58"/>
      <c r="X487" s="58"/>
      <c r="Y487" s="58"/>
      <c r="Z487" s="58"/>
      <c r="AA487" s="58"/>
      <c r="AB487" s="58"/>
      <c r="AC487" s="58"/>
      <c r="AD487" s="39">
        <f t="shared" si="215"/>
        <v>0</v>
      </c>
      <c r="AE487" s="59">
        <f t="shared" si="187"/>
        <v>0</v>
      </c>
      <c r="AF487" s="60">
        <f t="shared" si="188"/>
        <v>0</v>
      </c>
      <c r="AG487" s="60">
        <f t="shared" si="189"/>
        <v>0</v>
      </c>
      <c r="AH487" s="60">
        <f t="shared" si="190"/>
        <v>0</v>
      </c>
      <c r="AI487" s="60">
        <f t="shared" si="191"/>
        <v>0</v>
      </c>
      <c r="AJ487" s="60">
        <f t="shared" si="192"/>
        <v>0</v>
      </c>
      <c r="AK487" s="60">
        <f t="shared" si="193"/>
        <v>0</v>
      </c>
      <c r="AL487" s="61">
        <f t="shared" si="211"/>
        <v>0</v>
      </c>
      <c r="AM487" s="43">
        <f t="shared" si="201"/>
        <v>0</v>
      </c>
      <c r="AN487" s="46">
        <f t="shared" si="202"/>
        <v>0</v>
      </c>
      <c r="AO487" s="60">
        <f t="shared" si="194"/>
        <v>0</v>
      </c>
      <c r="AP487" s="60">
        <f t="shared" si="195"/>
        <v>0</v>
      </c>
      <c r="AQ487" s="60">
        <f t="shared" si="196"/>
        <v>0</v>
      </c>
      <c r="AR487" s="60">
        <f t="shared" si="197"/>
        <v>0</v>
      </c>
      <c r="AS487" s="60">
        <f t="shared" si="198"/>
        <v>0</v>
      </c>
      <c r="AT487" s="60">
        <f t="shared" si="199"/>
        <v>0</v>
      </c>
      <c r="AU487" s="62">
        <f t="shared" si="203"/>
        <v>0</v>
      </c>
      <c r="AV487" s="63">
        <f t="shared" si="204"/>
        <v>0</v>
      </c>
      <c r="AW487" s="63">
        <f t="shared" si="205"/>
        <v>0</v>
      </c>
      <c r="AX487" s="63">
        <f t="shared" si="206"/>
        <v>0</v>
      </c>
      <c r="AY487" s="63">
        <f t="shared" si="207"/>
        <v>0</v>
      </c>
      <c r="AZ487" s="63">
        <f t="shared" si="208"/>
        <v>0</v>
      </c>
      <c r="BA487" s="63">
        <f t="shared" si="209"/>
        <v>0</v>
      </c>
      <c r="BB487" s="64">
        <f t="shared" si="210"/>
        <v>0</v>
      </c>
      <c r="BC487" s="65">
        <f t="shared" si="200"/>
        <v>0</v>
      </c>
      <c r="BD487" s="66" t="e">
        <f>VLOOKUP(#REF!,'[2]NA JDA Product Hierarchy'!$N:$O,2,0)</f>
        <v>#REF!</v>
      </c>
      <c r="BE487" s="15" t="s">
        <v>69</v>
      </c>
    </row>
    <row r="488" spans="1:57" s="15" customFormat="1" ht="12.75" hidden="1" customHeight="1" x14ac:dyDescent="0.2">
      <c r="A488" s="47" t="str">
        <f t="shared" si="212"/>
        <v>J2RK00KA6R0Jet Black A996</v>
      </c>
      <c r="B488" s="111" t="s">
        <v>105</v>
      </c>
      <c r="C488" s="113">
        <v>44322</v>
      </c>
      <c r="D488" s="113"/>
      <c r="E488" s="50"/>
      <c r="F488" s="106" t="s">
        <v>90</v>
      </c>
      <c r="G488" s="51" t="s">
        <v>63</v>
      </c>
      <c r="H488" s="52" t="s">
        <v>592</v>
      </c>
      <c r="I488" s="53" t="s">
        <v>891</v>
      </c>
      <c r="J488" s="53" t="s">
        <v>892</v>
      </c>
      <c r="K488" s="53" t="s">
        <v>92</v>
      </c>
      <c r="L488" s="53" t="s">
        <v>93</v>
      </c>
      <c r="M488" s="52" t="s">
        <v>176</v>
      </c>
      <c r="N488" s="52" t="s">
        <v>115</v>
      </c>
      <c r="O488" s="54">
        <v>42</v>
      </c>
      <c r="P488" s="52" t="s">
        <v>2011</v>
      </c>
      <c r="Q488" s="55">
        <f>IFERROR(VLOOKUP(O488*$Q$10*$R$10,Sheet1!$A$3:$B$81,2,1),0)</f>
        <v>29000</v>
      </c>
      <c r="R488" s="56">
        <f>IFERROR(VLOOKUP(O488*$Q$11*$R$11,Sheet1!$E$3:$F$195,2),0)</f>
        <v>169</v>
      </c>
      <c r="S488" s="54">
        <f t="shared" si="214"/>
        <v>13.02</v>
      </c>
      <c r="T488" s="114">
        <f t="shared" si="186"/>
        <v>0.31</v>
      </c>
      <c r="U488" s="58"/>
      <c r="V488" s="58"/>
      <c r="W488" s="58"/>
      <c r="X488" s="58"/>
      <c r="Y488" s="58"/>
      <c r="Z488" s="58"/>
      <c r="AA488" s="58"/>
      <c r="AB488" s="58"/>
      <c r="AC488" s="58"/>
      <c r="AD488" s="39">
        <f t="shared" si="215"/>
        <v>0</v>
      </c>
      <c r="AE488" s="59">
        <f t="shared" si="187"/>
        <v>0</v>
      </c>
      <c r="AF488" s="60">
        <f t="shared" si="188"/>
        <v>0</v>
      </c>
      <c r="AG488" s="60">
        <f t="shared" si="189"/>
        <v>0</v>
      </c>
      <c r="AH488" s="60">
        <f t="shared" si="190"/>
        <v>0</v>
      </c>
      <c r="AI488" s="60">
        <f t="shared" si="191"/>
        <v>0</v>
      </c>
      <c r="AJ488" s="60">
        <f t="shared" si="192"/>
        <v>0</v>
      </c>
      <c r="AK488" s="60">
        <f t="shared" si="193"/>
        <v>0</v>
      </c>
      <c r="AL488" s="61">
        <f t="shared" si="211"/>
        <v>0</v>
      </c>
      <c r="AM488" s="43">
        <f t="shared" si="201"/>
        <v>0</v>
      </c>
      <c r="AN488" s="46">
        <f t="shared" si="202"/>
        <v>0</v>
      </c>
      <c r="AO488" s="60">
        <f t="shared" si="194"/>
        <v>0</v>
      </c>
      <c r="AP488" s="60">
        <f t="shared" si="195"/>
        <v>0</v>
      </c>
      <c r="AQ488" s="60">
        <f t="shared" si="196"/>
        <v>0</v>
      </c>
      <c r="AR488" s="60">
        <f t="shared" si="197"/>
        <v>0</v>
      </c>
      <c r="AS488" s="60">
        <f t="shared" si="198"/>
        <v>0</v>
      </c>
      <c r="AT488" s="60">
        <f t="shared" si="199"/>
        <v>0</v>
      </c>
      <c r="AU488" s="62">
        <f t="shared" si="203"/>
        <v>0</v>
      </c>
      <c r="AV488" s="63">
        <f t="shared" si="204"/>
        <v>0</v>
      </c>
      <c r="AW488" s="63">
        <f t="shared" si="205"/>
        <v>0</v>
      </c>
      <c r="AX488" s="63">
        <f t="shared" si="206"/>
        <v>0</v>
      </c>
      <c r="AY488" s="63">
        <f t="shared" si="207"/>
        <v>0</v>
      </c>
      <c r="AZ488" s="63">
        <f t="shared" si="208"/>
        <v>0</v>
      </c>
      <c r="BA488" s="63">
        <f t="shared" si="209"/>
        <v>0</v>
      </c>
      <c r="BB488" s="64">
        <f t="shared" si="210"/>
        <v>0</v>
      </c>
      <c r="BC488" s="65">
        <f t="shared" si="200"/>
        <v>0</v>
      </c>
      <c r="BD488" s="66" t="e">
        <f>VLOOKUP(#REF!,'[2]NA JDA Product Hierarchy'!$N:$O,2,0)</f>
        <v>#REF!</v>
      </c>
      <c r="BE488" s="15" t="e">
        <f>VLOOKUP(BD488,[3]PARAMETROS!$AB:$AD,3,0)</f>
        <v>#REF!</v>
      </c>
    </row>
    <row r="489" spans="1:57" s="15" customFormat="1" ht="12.75" hidden="1" customHeight="1" x14ac:dyDescent="0.2">
      <c r="A489" s="47" t="str">
        <f t="shared" si="212"/>
        <v>J2RK00KA6R0PINK TRIP</v>
      </c>
      <c r="B489" s="111" t="s">
        <v>105</v>
      </c>
      <c r="C489" s="113">
        <v>44322</v>
      </c>
      <c r="D489" s="113"/>
      <c r="E489" s="50"/>
      <c r="F489" s="106" t="s">
        <v>90</v>
      </c>
      <c r="G489" s="51" t="s">
        <v>63</v>
      </c>
      <c r="H489" s="52" t="s">
        <v>592</v>
      </c>
      <c r="I489" s="53" t="s">
        <v>891</v>
      </c>
      <c r="J489" s="53" t="s">
        <v>892</v>
      </c>
      <c r="K489" s="53" t="s">
        <v>138</v>
      </c>
      <c r="L489" s="53" t="s">
        <v>139</v>
      </c>
      <c r="M489" s="52" t="s">
        <v>176</v>
      </c>
      <c r="N489" s="52" t="s">
        <v>115</v>
      </c>
      <c r="O489" s="54">
        <v>42</v>
      </c>
      <c r="P489" s="52" t="s">
        <v>2011</v>
      </c>
      <c r="Q489" s="55">
        <f>IFERROR(VLOOKUP(O489*$Q$10*$R$10,Sheet1!$A$3:$B$81,2,1),0)</f>
        <v>29000</v>
      </c>
      <c r="R489" s="56">
        <f>IFERROR(VLOOKUP(O489*$Q$11*$R$11,Sheet1!$E$3:$F$195,2),0)</f>
        <v>169</v>
      </c>
      <c r="S489" s="54">
        <f t="shared" si="214"/>
        <v>13.02</v>
      </c>
      <c r="T489" s="114">
        <f t="shared" si="186"/>
        <v>0.31</v>
      </c>
      <c r="U489" s="58"/>
      <c r="V489" s="58"/>
      <c r="W489" s="58"/>
      <c r="X489" s="58"/>
      <c r="Y489" s="58"/>
      <c r="Z489" s="58"/>
      <c r="AA489" s="58"/>
      <c r="AB489" s="58"/>
      <c r="AC489" s="58"/>
      <c r="AD489" s="39">
        <f t="shared" si="215"/>
        <v>0</v>
      </c>
      <c r="AE489" s="59">
        <f t="shared" si="187"/>
        <v>0</v>
      </c>
      <c r="AF489" s="60">
        <f t="shared" si="188"/>
        <v>0</v>
      </c>
      <c r="AG489" s="60">
        <f t="shared" si="189"/>
        <v>0</v>
      </c>
      <c r="AH489" s="60">
        <f t="shared" si="190"/>
        <v>0</v>
      </c>
      <c r="AI489" s="60">
        <f t="shared" si="191"/>
        <v>0</v>
      </c>
      <c r="AJ489" s="60">
        <f t="shared" si="192"/>
        <v>0</v>
      </c>
      <c r="AK489" s="60">
        <f t="shared" si="193"/>
        <v>0</v>
      </c>
      <c r="AL489" s="61">
        <f t="shared" si="211"/>
        <v>0</v>
      </c>
      <c r="AM489" s="43">
        <f t="shared" si="201"/>
        <v>0</v>
      </c>
      <c r="AN489" s="46">
        <f t="shared" si="202"/>
        <v>0</v>
      </c>
      <c r="AO489" s="60">
        <f t="shared" si="194"/>
        <v>0</v>
      </c>
      <c r="AP489" s="60">
        <f t="shared" si="195"/>
        <v>0</v>
      </c>
      <c r="AQ489" s="60">
        <f t="shared" si="196"/>
        <v>0</v>
      </c>
      <c r="AR489" s="60">
        <f t="shared" si="197"/>
        <v>0</v>
      </c>
      <c r="AS489" s="60">
        <f t="shared" si="198"/>
        <v>0</v>
      </c>
      <c r="AT489" s="60">
        <f t="shared" si="199"/>
        <v>0</v>
      </c>
      <c r="AU489" s="62">
        <f t="shared" si="203"/>
        <v>0</v>
      </c>
      <c r="AV489" s="63">
        <f t="shared" si="204"/>
        <v>0</v>
      </c>
      <c r="AW489" s="63">
        <f t="shared" si="205"/>
        <v>0</v>
      </c>
      <c r="AX489" s="63">
        <f t="shared" si="206"/>
        <v>0</v>
      </c>
      <c r="AY489" s="63">
        <f t="shared" si="207"/>
        <v>0</v>
      </c>
      <c r="AZ489" s="63">
        <f t="shared" si="208"/>
        <v>0</v>
      </c>
      <c r="BA489" s="63">
        <f t="shared" si="209"/>
        <v>0</v>
      </c>
      <c r="BB489" s="64">
        <f t="shared" si="210"/>
        <v>0</v>
      </c>
      <c r="BC489" s="65">
        <f t="shared" si="200"/>
        <v>0</v>
      </c>
      <c r="BD489" s="66" t="e">
        <f>VLOOKUP(#REF!,'[2]NA JDA Product Hierarchy'!$N:$O,2,0)</f>
        <v>#REF!</v>
      </c>
      <c r="BE489" s="15" t="e">
        <f>VLOOKUP(BD489,[3]PARAMETROS!$AB:$AD,3,0)</f>
        <v>#REF!</v>
      </c>
    </row>
    <row r="490" spans="1:57" s="15" customFormat="1" ht="12.75" hidden="1" customHeight="1" x14ac:dyDescent="0.2">
      <c r="A490" s="47" t="str">
        <f t="shared" si="212"/>
        <v>J2RK01K9Q00STARS JACQUARD COMBO</v>
      </c>
      <c r="B490" s="116"/>
      <c r="C490" s="113">
        <v>44322</v>
      </c>
      <c r="D490" s="113"/>
      <c r="E490" s="50"/>
      <c r="F490" s="106" t="s">
        <v>90</v>
      </c>
      <c r="G490" s="51" t="s">
        <v>63</v>
      </c>
      <c r="H490" s="52" t="s">
        <v>592</v>
      </c>
      <c r="I490" s="53" t="s">
        <v>893</v>
      </c>
      <c r="J490" s="53" t="s">
        <v>894</v>
      </c>
      <c r="K490" s="53" t="s">
        <v>895</v>
      </c>
      <c r="L490" s="53" t="s">
        <v>896</v>
      </c>
      <c r="M490" s="52" t="s">
        <v>897</v>
      </c>
      <c r="N490" s="52" t="s">
        <v>91</v>
      </c>
      <c r="O490" s="117">
        <v>0</v>
      </c>
      <c r="P490" s="52" t="s">
        <v>2011</v>
      </c>
      <c r="Q490" s="55">
        <f>IFERROR(VLOOKUP(O490*$Q$10*$R$10,Sheet1!$A$3:$B$81,2,1),0)</f>
        <v>0</v>
      </c>
      <c r="R490" s="56">
        <f>IFERROR(VLOOKUP(O490*$Q$11*$R$11,Sheet1!$E$3:$F$195,2),0)</f>
        <v>0</v>
      </c>
      <c r="S490" s="117">
        <f t="shared" si="214"/>
        <v>0</v>
      </c>
      <c r="T490" s="114" t="e">
        <f t="shared" si="186"/>
        <v>#DIV/0!</v>
      </c>
      <c r="U490" s="58"/>
      <c r="V490" s="58"/>
      <c r="W490" s="58"/>
      <c r="X490" s="58"/>
      <c r="Y490" s="58"/>
      <c r="Z490" s="58"/>
      <c r="AA490" s="58"/>
      <c r="AB490" s="58"/>
      <c r="AC490" s="58"/>
      <c r="AD490" s="39">
        <f t="shared" si="215"/>
        <v>0</v>
      </c>
      <c r="AE490" s="59">
        <f t="shared" si="187"/>
        <v>0</v>
      </c>
      <c r="AF490" s="60">
        <f t="shared" si="188"/>
        <v>0</v>
      </c>
      <c r="AG490" s="60">
        <f t="shared" si="189"/>
        <v>0</v>
      </c>
      <c r="AH490" s="60">
        <f t="shared" si="190"/>
        <v>0</v>
      </c>
      <c r="AI490" s="60">
        <f t="shared" si="191"/>
        <v>0</v>
      </c>
      <c r="AJ490" s="60">
        <f t="shared" si="192"/>
        <v>0</v>
      </c>
      <c r="AK490" s="60">
        <f t="shared" si="193"/>
        <v>0</v>
      </c>
      <c r="AL490" s="61">
        <f t="shared" si="211"/>
        <v>0</v>
      </c>
      <c r="AM490" s="43">
        <f t="shared" si="201"/>
        <v>0</v>
      </c>
      <c r="AN490" s="46">
        <f t="shared" si="202"/>
        <v>0</v>
      </c>
      <c r="AO490" s="60">
        <f t="shared" si="194"/>
        <v>0</v>
      </c>
      <c r="AP490" s="60">
        <f t="shared" si="195"/>
        <v>0</v>
      </c>
      <c r="AQ490" s="60">
        <f t="shared" si="196"/>
        <v>0</v>
      </c>
      <c r="AR490" s="60">
        <f t="shared" si="197"/>
        <v>0</v>
      </c>
      <c r="AS490" s="60">
        <f t="shared" si="198"/>
        <v>0</v>
      </c>
      <c r="AT490" s="60">
        <f t="shared" si="199"/>
        <v>0</v>
      </c>
      <c r="AU490" s="62">
        <f t="shared" si="203"/>
        <v>0</v>
      </c>
      <c r="AV490" s="63">
        <f t="shared" si="204"/>
        <v>0</v>
      </c>
      <c r="AW490" s="63">
        <f t="shared" si="205"/>
        <v>0</v>
      </c>
      <c r="AX490" s="63">
        <f t="shared" si="206"/>
        <v>0</v>
      </c>
      <c r="AY490" s="63">
        <f t="shared" si="207"/>
        <v>0</v>
      </c>
      <c r="AZ490" s="63">
        <f t="shared" si="208"/>
        <v>0</v>
      </c>
      <c r="BA490" s="63">
        <f t="shared" si="209"/>
        <v>0</v>
      </c>
      <c r="BB490" s="64">
        <f t="shared" si="210"/>
        <v>0</v>
      </c>
      <c r="BC490" s="65">
        <f t="shared" si="200"/>
        <v>0</v>
      </c>
      <c r="BD490" s="66" t="e">
        <f>VLOOKUP(#REF!,'[2]NA JDA Product Hierarchy'!$N:$O,2,0)</f>
        <v>#REF!</v>
      </c>
      <c r="BE490" s="15" t="e">
        <f>VLOOKUP(BD490,[3]PARAMETROS!$AB:$AD,3,0)</f>
        <v>#REF!</v>
      </c>
    </row>
    <row r="491" spans="1:57" s="15" customFormat="1" ht="12.75" hidden="1" customHeight="1" x14ac:dyDescent="0.2">
      <c r="A491" s="47" t="str">
        <f t="shared" si="212"/>
        <v>J2RK02K9Q00BLACK STAR PRINT</v>
      </c>
      <c r="B491" s="115"/>
      <c r="C491" s="113">
        <v>44322</v>
      </c>
      <c r="D491" s="113"/>
      <c r="E491" s="50"/>
      <c r="F491" s="106" t="s">
        <v>90</v>
      </c>
      <c r="G491" s="51" t="s">
        <v>63</v>
      </c>
      <c r="H491" s="52" t="s">
        <v>898</v>
      </c>
      <c r="I491" s="53" t="s">
        <v>899</v>
      </c>
      <c r="J491" s="53" t="s">
        <v>900</v>
      </c>
      <c r="K491" s="53" t="s">
        <v>901</v>
      </c>
      <c r="L491" s="53" t="s">
        <v>902</v>
      </c>
      <c r="M491" s="52" t="s">
        <v>897</v>
      </c>
      <c r="N491" s="52" t="s">
        <v>91</v>
      </c>
      <c r="O491" s="117">
        <v>0</v>
      </c>
      <c r="P491" s="52" t="s">
        <v>2011</v>
      </c>
      <c r="Q491" s="55">
        <f>IFERROR(VLOOKUP(O491*$Q$10*$R$10,Sheet1!$A$3:$B$81,2,1),0)</f>
        <v>0</v>
      </c>
      <c r="R491" s="56">
        <f>IFERROR(VLOOKUP(O491*$Q$11*$R$11,Sheet1!$E$3:$F$195,2),0)</f>
        <v>0</v>
      </c>
      <c r="S491" s="117">
        <f t="shared" si="214"/>
        <v>0</v>
      </c>
      <c r="T491" s="114" t="e">
        <f t="shared" si="186"/>
        <v>#DIV/0!</v>
      </c>
      <c r="U491" s="58"/>
      <c r="V491" s="58"/>
      <c r="W491" s="58"/>
      <c r="X491" s="58"/>
      <c r="Y491" s="58"/>
      <c r="Z491" s="58"/>
      <c r="AA491" s="58"/>
      <c r="AB491" s="58"/>
      <c r="AC491" s="58"/>
      <c r="AD491" s="39">
        <f t="shared" si="215"/>
        <v>0</v>
      </c>
      <c r="AE491" s="59">
        <f t="shared" si="187"/>
        <v>0</v>
      </c>
      <c r="AF491" s="60">
        <f t="shared" si="188"/>
        <v>0</v>
      </c>
      <c r="AG491" s="60">
        <f t="shared" si="189"/>
        <v>0</v>
      </c>
      <c r="AH491" s="60">
        <f t="shared" si="190"/>
        <v>0</v>
      </c>
      <c r="AI491" s="60">
        <f t="shared" si="191"/>
        <v>0</v>
      </c>
      <c r="AJ491" s="60">
        <f t="shared" si="192"/>
        <v>0</v>
      </c>
      <c r="AK491" s="60">
        <f t="shared" si="193"/>
        <v>0</v>
      </c>
      <c r="AL491" s="61">
        <f t="shared" si="211"/>
        <v>0</v>
      </c>
      <c r="AM491" s="43">
        <f t="shared" si="201"/>
        <v>0</v>
      </c>
      <c r="AN491" s="46">
        <f t="shared" si="202"/>
        <v>0</v>
      </c>
      <c r="AO491" s="60">
        <f t="shared" si="194"/>
        <v>0</v>
      </c>
      <c r="AP491" s="60">
        <f t="shared" si="195"/>
        <v>0</v>
      </c>
      <c r="AQ491" s="60">
        <f t="shared" si="196"/>
        <v>0</v>
      </c>
      <c r="AR491" s="60">
        <f t="shared" si="197"/>
        <v>0</v>
      </c>
      <c r="AS491" s="60">
        <f t="shared" si="198"/>
        <v>0</v>
      </c>
      <c r="AT491" s="60">
        <f t="shared" si="199"/>
        <v>0</v>
      </c>
      <c r="AU491" s="62">
        <f t="shared" si="203"/>
        <v>0</v>
      </c>
      <c r="AV491" s="63">
        <f t="shared" si="204"/>
        <v>0</v>
      </c>
      <c r="AW491" s="63">
        <f t="shared" si="205"/>
        <v>0</v>
      </c>
      <c r="AX491" s="63">
        <f t="shared" si="206"/>
        <v>0</v>
      </c>
      <c r="AY491" s="63">
        <f t="shared" si="207"/>
        <v>0</v>
      </c>
      <c r="AZ491" s="63">
        <f t="shared" si="208"/>
        <v>0</v>
      </c>
      <c r="BA491" s="63">
        <f t="shared" si="209"/>
        <v>0</v>
      </c>
      <c r="BB491" s="64">
        <f t="shared" si="210"/>
        <v>0</v>
      </c>
      <c r="BC491" s="65">
        <f t="shared" si="200"/>
        <v>0</v>
      </c>
      <c r="BD491" s="66" t="e">
        <f>VLOOKUP(#REF!,'[2]NA JDA Product Hierarchy'!$N:$O,2,0)</f>
        <v>#REF!</v>
      </c>
      <c r="BE491" s="15" t="e">
        <f>VLOOKUP(BD491,[3]PARAMETROS!$AB:$AD,3,0)</f>
        <v>#REF!</v>
      </c>
    </row>
    <row r="492" spans="1:57" s="15" customFormat="1" ht="12.75" hidden="1" customHeight="1" x14ac:dyDescent="0.2">
      <c r="A492" s="47" t="str">
        <f t="shared" si="212"/>
        <v>J2RK05D4MD0SPORTY MEDIUM WASH</v>
      </c>
      <c r="B492" s="111" t="s">
        <v>105</v>
      </c>
      <c r="C492" s="113">
        <v>44322</v>
      </c>
      <c r="D492" s="113"/>
      <c r="E492" s="50"/>
      <c r="F492" s="106" t="s">
        <v>208</v>
      </c>
      <c r="G492" s="51" t="s">
        <v>63</v>
      </c>
      <c r="H492" s="52"/>
      <c r="I492" s="53" t="s">
        <v>903</v>
      </c>
      <c r="J492" s="53" t="s">
        <v>904</v>
      </c>
      <c r="K492" s="53" t="s">
        <v>905</v>
      </c>
      <c r="L492" s="53" t="s">
        <v>906</v>
      </c>
      <c r="M492" s="52" t="s">
        <v>671</v>
      </c>
      <c r="N492" s="52" t="s">
        <v>269</v>
      </c>
      <c r="O492" s="54">
        <v>49</v>
      </c>
      <c r="P492" s="52" t="s">
        <v>2011</v>
      </c>
      <c r="Q492" s="55">
        <f>IFERROR(VLOOKUP(O492*$Q$10*$R$10,Sheet1!$A$3:$B$81,2,1),0)</f>
        <v>39000</v>
      </c>
      <c r="R492" s="56">
        <f>IFERROR(VLOOKUP(O492*$Q$11*$R$11,Sheet1!$E$3:$F$195,2),0)</f>
        <v>199</v>
      </c>
      <c r="S492" s="54">
        <f t="shared" si="214"/>
        <v>15.19</v>
      </c>
      <c r="T492" s="114">
        <f t="shared" si="186"/>
        <v>0.31</v>
      </c>
      <c r="U492" s="58"/>
      <c r="V492" s="58"/>
      <c r="W492" s="58"/>
      <c r="X492" s="58"/>
      <c r="Y492" s="58"/>
      <c r="Z492" s="58"/>
      <c r="AA492" s="58"/>
      <c r="AB492" s="58"/>
      <c r="AC492" s="58"/>
      <c r="AD492" s="39">
        <f t="shared" si="215"/>
        <v>0</v>
      </c>
      <c r="AE492" s="59">
        <f t="shared" si="187"/>
        <v>0</v>
      </c>
      <c r="AF492" s="60">
        <f t="shared" si="188"/>
        <v>0</v>
      </c>
      <c r="AG492" s="60">
        <f t="shared" si="189"/>
        <v>0</v>
      </c>
      <c r="AH492" s="60">
        <f t="shared" si="190"/>
        <v>0</v>
      </c>
      <c r="AI492" s="60">
        <f t="shared" si="191"/>
        <v>0</v>
      </c>
      <c r="AJ492" s="60">
        <f t="shared" si="192"/>
        <v>0</v>
      </c>
      <c r="AK492" s="60">
        <f t="shared" si="193"/>
        <v>0</v>
      </c>
      <c r="AL492" s="61">
        <f t="shared" si="211"/>
        <v>0</v>
      </c>
      <c r="AM492" s="43">
        <f t="shared" si="201"/>
        <v>0</v>
      </c>
      <c r="AN492" s="46">
        <f t="shared" si="202"/>
        <v>0</v>
      </c>
      <c r="AO492" s="60">
        <f t="shared" si="194"/>
        <v>0</v>
      </c>
      <c r="AP492" s="60">
        <f t="shared" si="195"/>
        <v>0</v>
      </c>
      <c r="AQ492" s="60">
        <f t="shared" si="196"/>
        <v>0</v>
      </c>
      <c r="AR492" s="60">
        <f t="shared" si="197"/>
        <v>0</v>
      </c>
      <c r="AS492" s="60">
        <f t="shared" si="198"/>
        <v>0</v>
      </c>
      <c r="AT492" s="60">
        <f t="shared" si="199"/>
        <v>0</v>
      </c>
      <c r="AU492" s="62">
        <f t="shared" si="203"/>
        <v>0</v>
      </c>
      <c r="AV492" s="63">
        <f t="shared" si="204"/>
        <v>0</v>
      </c>
      <c r="AW492" s="63">
        <f t="shared" si="205"/>
        <v>0</v>
      </c>
      <c r="AX492" s="63">
        <f t="shared" si="206"/>
        <v>0</v>
      </c>
      <c r="AY492" s="63">
        <f t="shared" si="207"/>
        <v>0</v>
      </c>
      <c r="AZ492" s="63">
        <f t="shared" si="208"/>
        <v>0</v>
      </c>
      <c r="BA492" s="63">
        <f t="shared" si="209"/>
        <v>0</v>
      </c>
      <c r="BB492" s="64">
        <f t="shared" si="210"/>
        <v>0</v>
      </c>
      <c r="BC492" s="65">
        <f t="shared" si="200"/>
        <v>0</v>
      </c>
      <c r="BD492" s="66" t="e">
        <f>VLOOKUP(#REF!,'[2]NA JDA Product Hierarchy'!$N:$O,2,0)</f>
        <v>#REF!</v>
      </c>
      <c r="BE492" s="15" t="e">
        <f>VLOOKUP(BD492,[3]PARAMETROS!$AB:$AD,3,0)</f>
        <v>#REF!</v>
      </c>
    </row>
    <row r="493" spans="1:57" s="15" customFormat="1" ht="12.75" hidden="1" customHeight="1" x14ac:dyDescent="0.2">
      <c r="A493" s="47" t="str">
        <f t="shared" si="212"/>
        <v>J2RK07D4A00LIGHT MATCHA</v>
      </c>
      <c r="B493" s="111" t="s">
        <v>105</v>
      </c>
      <c r="C493" s="113">
        <v>44322</v>
      </c>
      <c r="D493" s="113"/>
      <c r="E493" s="50"/>
      <c r="F493" s="106" t="s">
        <v>208</v>
      </c>
      <c r="G493" s="51" t="s">
        <v>63</v>
      </c>
      <c r="H493" s="52" t="s">
        <v>898</v>
      </c>
      <c r="I493" s="53" t="s">
        <v>907</v>
      </c>
      <c r="J493" s="53" t="s">
        <v>908</v>
      </c>
      <c r="K493" s="53" t="s">
        <v>211</v>
      </c>
      <c r="L493" s="53" t="s">
        <v>212</v>
      </c>
      <c r="M493" s="52" t="s">
        <v>213</v>
      </c>
      <c r="N493" s="52" t="s">
        <v>125</v>
      </c>
      <c r="O493" s="54">
        <v>49</v>
      </c>
      <c r="P493" s="52" t="s">
        <v>2011</v>
      </c>
      <c r="Q493" s="55">
        <f>IFERROR(VLOOKUP(O493*$Q$10*$R$10,Sheet1!$A$3:$B$81,2,1),0)</f>
        <v>39000</v>
      </c>
      <c r="R493" s="56">
        <f>IFERROR(VLOOKUP(O493*$Q$11*$R$11,Sheet1!$E$3:$F$195,2),0)</f>
        <v>199</v>
      </c>
      <c r="S493" s="54">
        <f t="shared" si="214"/>
        <v>15.19</v>
      </c>
      <c r="T493" s="114">
        <f t="shared" si="186"/>
        <v>0.31</v>
      </c>
      <c r="U493" s="58"/>
      <c r="V493" s="58"/>
      <c r="W493" s="58"/>
      <c r="X493" s="58"/>
      <c r="Y493" s="58"/>
      <c r="Z493" s="58"/>
      <c r="AA493" s="58"/>
      <c r="AB493" s="58"/>
      <c r="AC493" s="58"/>
      <c r="AD493" s="39">
        <f t="shared" si="215"/>
        <v>0</v>
      </c>
      <c r="AE493" s="59">
        <f t="shared" si="187"/>
        <v>0</v>
      </c>
      <c r="AF493" s="60">
        <f t="shared" si="188"/>
        <v>0</v>
      </c>
      <c r="AG493" s="60">
        <f t="shared" si="189"/>
        <v>0</v>
      </c>
      <c r="AH493" s="60">
        <f t="shared" si="190"/>
        <v>0</v>
      </c>
      <c r="AI493" s="60">
        <f t="shared" si="191"/>
        <v>0</v>
      </c>
      <c r="AJ493" s="60">
        <f t="shared" si="192"/>
        <v>0</v>
      </c>
      <c r="AK493" s="60">
        <f t="shared" si="193"/>
        <v>0</v>
      </c>
      <c r="AL493" s="61">
        <f t="shared" si="211"/>
        <v>0</v>
      </c>
      <c r="AM493" s="43">
        <f t="shared" si="201"/>
        <v>0</v>
      </c>
      <c r="AN493" s="46">
        <f t="shared" si="202"/>
        <v>0</v>
      </c>
      <c r="AO493" s="60">
        <f t="shared" si="194"/>
        <v>0</v>
      </c>
      <c r="AP493" s="60">
        <f t="shared" si="195"/>
        <v>0</v>
      </c>
      <c r="AQ493" s="60">
        <f t="shared" si="196"/>
        <v>0</v>
      </c>
      <c r="AR493" s="60">
        <f t="shared" si="197"/>
        <v>0</v>
      </c>
      <c r="AS493" s="60">
        <f t="shared" si="198"/>
        <v>0</v>
      </c>
      <c r="AT493" s="60">
        <f t="shared" si="199"/>
        <v>0</v>
      </c>
      <c r="AU493" s="62">
        <f t="shared" si="203"/>
        <v>0</v>
      </c>
      <c r="AV493" s="63">
        <f t="shared" si="204"/>
        <v>0</v>
      </c>
      <c r="AW493" s="63">
        <f t="shared" si="205"/>
        <v>0</v>
      </c>
      <c r="AX493" s="63">
        <f t="shared" si="206"/>
        <v>0</v>
      </c>
      <c r="AY493" s="63">
        <f t="shared" si="207"/>
        <v>0</v>
      </c>
      <c r="AZ493" s="63">
        <f t="shared" si="208"/>
        <v>0</v>
      </c>
      <c r="BA493" s="63">
        <f t="shared" si="209"/>
        <v>0</v>
      </c>
      <c r="BB493" s="64">
        <f t="shared" si="210"/>
        <v>0</v>
      </c>
      <c r="BC493" s="65">
        <f t="shared" si="200"/>
        <v>0</v>
      </c>
      <c r="BD493" s="66" t="e">
        <f>VLOOKUP(#REF!,'[2]NA JDA Product Hierarchy'!$N:$O,2,0)</f>
        <v>#REF!</v>
      </c>
      <c r="BE493" s="15" t="e">
        <f>VLOOKUP(BD493,[3]PARAMETROS!$AB:$AD,3,0)</f>
        <v>#REF!</v>
      </c>
    </row>
    <row r="494" spans="1:57" s="15" customFormat="1" ht="12.75" hidden="1" customHeight="1" x14ac:dyDescent="0.2">
      <c r="A494" s="47" t="str">
        <f t="shared" si="212"/>
        <v>J2RK07D4A00MOCCASIN</v>
      </c>
      <c r="B494" s="111" t="s">
        <v>105</v>
      </c>
      <c r="C494" s="113">
        <v>44322</v>
      </c>
      <c r="D494" s="113"/>
      <c r="E494" s="68"/>
      <c r="F494" s="106" t="s">
        <v>208</v>
      </c>
      <c r="G494" s="51" t="s">
        <v>63</v>
      </c>
      <c r="H494" s="52" t="s">
        <v>898</v>
      </c>
      <c r="I494" s="53" t="s">
        <v>907</v>
      </c>
      <c r="J494" s="53" t="s">
        <v>908</v>
      </c>
      <c r="K494" s="53" t="s">
        <v>370</v>
      </c>
      <c r="L494" s="53" t="s">
        <v>371</v>
      </c>
      <c r="M494" s="52" t="s">
        <v>213</v>
      </c>
      <c r="N494" s="52" t="s">
        <v>125</v>
      </c>
      <c r="O494" s="54">
        <v>49</v>
      </c>
      <c r="P494" s="52" t="s">
        <v>2011</v>
      </c>
      <c r="Q494" s="55">
        <f>IFERROR(VLOOKUP(O494*$Q$10*$R$10,Sheet1!$A$3:$B$81,2,1),0)</f>
        <v>39000</v>
      </c>
      <c r="R494" s="56">
        <f>IFERROR(VLOOKUP(O494*$Q$11*$R$11,Sheet1!$E$3:$F$195,2),0)</f>
        <v>199</v>
      </c>
      <c r="S494" s="54">
        <f t="shared" si="214"/>
        <v>15.19</v>
      </c>
      <c r="T494" s="114">
        <f t="shared" ref="T494:T557" si="217">S494/O494</f>
        <v>0.31</v>
      </c>
      <c r="U494" s="58"/>
      <c r="V494" s="58"/>
      <c r="W494" s="58"/>
      <c r="X494" s="58"/>
      <c r="Y494" s="58"/>
      <c r="Z494" s="58"/>
      <c r="AA494" s="58"/>
      <c r="AB494" s="58"/>
      <c r="AC494" s="58"/>
      <c r="AD494" s="39">
        <f t="shared" si="215"/>
        <v>0</v>
      </c>
      <c r="AE494" s="59">
        <f t="shared" ref="AE494:AE557" si="218">AD494*S494</f>
        <v>0</v>
      </c>
      <c r="AF494" s="60">
        <f t="shared" ref="AF494:AF557" si="219">ROUND(IF($P494=$P$3,($AD494*$AF$3),IF($P494=$P$4,($AD494*$AF$4),IF($P494=$P$5,($AD494*$AF$5),IF($P494=$P$6,($AD494*$AF$6),IF($P494=$P$7,($AD494*$AF$7),IF($P494=$P$8,($AD494*$AF$8))))))),0)</f>
        <v>0</v>
      </c>
      <c r="AG494" s="60">
        <f t="shared" ref="AG494:AG557" si="220">ROUND(IF($P494=$P$3,($AD494*$AG$3),IF($P494=$P$4,($AD494*$AG$4),IF($P494=$P$5,($AD494*$AG$5),IF($P494=$P$6,($AD494*$AG$6),IF($P494=$P$7,($AD494*$AG$7),IF($P494=$P$8,($AD494*$AG$8))))))),0)</f>
        <v>0</v>
      </c>
      <c r="AH494" s="60">
        <f t="shared" ref="AH494:AH557" si="221">ROUND(IF($P494=$P$3,($AD494*$AH$3),IF($P494=$P$4,($AD494*$AH$4),IF($P494=$P$5,($AD494*$AH$5),IF($P494=$P$6,($AD494*$AH$6),IF($P494=$P$7,($AD494*$AH$7),IF($P494=$P$8,($AD494*$AH$8))))))),0)</f>
        <v>0</v>
      </c>
      <c r="AI494" s="60">
        <f t="shared" ref="AI494:AI557" si="222">ROUND(IF($P494=$P$3,($AD494*$AI$3),IF($P494=$P$4,($AD494*$AI$4),IF($P494=$P$5,($AD494*$AI$5),IF($P494=$P$6,($AD494*$AI$6),IF($P494=$P$7,($AD494*$AI$7),IF($P494=$P$8,($AD494*$AI$8))))))),0)</f>
        <v>0</v>
      </c>
      <c r="AJ494" s="60">
        <f t="shared" ref="AJ494:AJ557" si="223">ROUND(IF($P494=$P$3,($AD494*$AJ$3),IF($P494=$P$4,($AD494*$AJ$4),IF($P494=$P$5,($AD494*$AJ$5),IF($P494=$P$6,($AD494*$AJ$6),IF($P494=$P$7,($AD494*$AJ$7),IF($P494=$P$8,($AD494*$AJ$8))))))),0)</f>
        <v>0</v>
      </c>
      <c r="AK494" s="60">
        <f t="shared" ref="AK494:AK557" si="224">ROUND(IF($P494=$P$3,($AD494*$AK$3),IF($P494=$P$4,($AD494*$AK$4),IF($P494=$P$5,($AD494*$AK$5),IF($P494=$P$6,($AD494*$AK$6),IF($P494=$P$7,($AD494*$AK$7),IF($P494=$P$8,($AD494*$AK$8))))))),0)</f>
        <v>0</v>
      </c>
      <c r="AL494" s="61">
        <f t="shared" si="211"/>
        <v>0</v>
      </c>
      <c r="AM494" s="43">
        <f t="shared" si="201"/>
        <v>0</v>
      </c>
      <c r="AN494" s="46">
        <f t="shared" si="202"/>
        <v>0</v>
      </c>
      <c r="AO494" s="60">
        <f t="shared" ref="AO494:AO557" si="225">ROUND(IF($P494=$P$3,($AM494*$AO$3),IF($P494=$P$4,($AM494*$AO$4),IF($P494=$P$5,($AM494*$AO$5),IF($P494=$P$6,($AM494*$AO$6),IF($P494=$P$7,($AM494*$AO$7),IF($P494=$P$8,($AM494*$AO$8))))))),0)</f>
        <v>0</v>
      </c>
      <c r="AP494" s="60">
        <f t="shared" ref="AP494:AP557" si="226">ROUND(IF($P494=$P$3,($AM494*$AP$3),IF($P494=$P$4,($AM494*$AP$4),IF($P494=$P$5,($AM494*$AP$5),IF($P494=$P$6,($AM494*$AP$6),IF($P494=$P$7,($AM494*$AP$7),IF($P494=$P$8,($AM494*$AP$8))))))),0)</f>
        <v>0</v>
      </c>
      <c r="AQ494" s="60">
        <f t="shared" ref="AQ494:AQ557" si="227">ROUND(IF($P494=$P$3,($AM494*$AQ$3),IF($P494=$P$4,($AM494*$AQ$4),IF($P494=$P$5,($AM494*$AQ$5),IF($P494=$P$6,($AM494*$AQ$6),IF($P494=$P$7,($AM494*$AQ$7),IF($P494=$P$8,($AM494*$AQ$8))))))),0)</f>
        <v>0</v>
      </c>
      <c r="AR494" s="60">
        <f t="shared" ref="AR494:AR557" si="228">ROUND(IF($P494=$P$3,($AM494*$AR$3),IF($P494=$P$4,($AM494*$AR$4),IF($P494=$P$5,($AM494*$AR$5),IF($P494=$P$6,($AM494*$AR$6),IF($P494=$P$7,($AM494*$AR$7),IF($P494=$P$8,($AM494*$AR$8))))))),0)</f>
        <v>0</v>
      </c>
      <c r="AS494" s="60">
        <f t="shared" ref="AS494:AS557" si="229">ROUND(IF($P494=$P$3,($AM494*$AS$3),IF($P494=$P$4,($AM494*$AS$4),IF($P494=$P$5,($AM494*$AS$5),IF($P494=$P$6,($AM494*$AS$6),IF($P494=$P$7,($AM494*$AS$7),IF($P494=$P$8,($AM494*$AS$8))))))),0)</f>
        <v>0</v>
      </c>
      <c r="AT494" s="60">
        <f t="shared" ref="AT494:AT557" si="230">ROUND(IF($P494=$P$3,($AM494*$AT$3),IF($P494=$P$4,($AM494*$AT$4),IF($P494=$P$5,($AM494*$AT$5),IF($P494=$P$6,($AM494*$AT$6),IF($P494=$P$7,($AM494*$AT$7),IF($P494=$P$8,($AM494*$AT$8))))))),0)</f>
        <v>0</v>
      </c>
      <c r="AU494" s="62">
        <f t="shared" si="203"/>
        <v>0</v>
      </c>
      <c r="AV494" s="63">
        <f t="shared" si="204"/>
        <v>0</v>
      </c>
      <c r="AW494" s="63">
        <f t="shared" si="205"/>
        <v>0</v>
      </c>
      <c r="AX494" s="63">
        <f t="shared" si="206"/>
        <v>0</v>
      </c>
      <c r="AY494" s="63">
        <f t="shared" si="207"/>
        <v>0</v>
      </c>
      <c r="AZ494" s="63">
        <f t="shared" si="208"/>
        <v>0</v>
      </c>
      <c r="BA494" s="63">
        <f t="shared" si="209"/>
        <v>0</v>
      </c>
      <c r="BB494" s="64">
        <f t="shared" si="210"/>
        <v>0</v>
      </c>
      <c r="BC494" s="65">
        <f t="shared" ref="BC494:BC557" si="231">SUM(S494*BB494)</f>
        <v>0</v>
      </c>
      <c r="BD494" s="66" t="e">
        <f>VLOOKUP(#REF!,'[2]NA JDA Product Hierarchy'!$N:$O,2,0)</f>
        <v>#REF!</v>
      </c>
      <c r="BE494" s="15" t="e">
        <f>VLOOKUP(BD494,[3]PARAMETROS!$AB:$AD,3,0)</f>
        <v>#REF!</v>
      </c>
    </row>
    <row r="495" spans="1:57" s="15" customFormat="1" ht="12.75" hidden="1" customHeight="1" x14ac:dyDescent="0.2">
      <c r="A495" s="47" t="str">
        <f t="shared" si="212"/>
        <v>J2RK07D4A00PINK TRIP</v>
      </c>
      <c r="B495" s="111" t="s">
        <v>105</v>
      </c>
      <c r="C495" s="113">
        <v>44322</v>
      </c>
      <c r="D495" s="113"/>
      <c r="E495" s="50"/>
      <c r="F495" s="106" t="s">
        <v>208</v>
      </c>
      <c r="G495" s="51" t="s">
        <v>63</v>
      </c>
      <c r="H495" s="52" t="s">
        <v>898</v>
      </c>
      <c r="I495" s="53" t="s">
        <v>907</v>
      </c>
      <c r="J495" s="53" t="s">
        <v>908</v>
      </c>
      <c r="K495" s="53" t="s">
        <v>138</v>
      </c>
      <c r="L495" s="53" t="s">
        <v>139</v>
      </c>
      <c r="M495" s="52" t="s">
        <v>213</v>
      </c>
      <c r="N495" s="52" t="s">
        <v>125</v>
      </c>
      <c r="O495" s="54">
        <v>49</v>
      </c>
      <c r="P495" s="52" t="s">
        <v>2011</v>
      </c>
      <c r="Q495" s="55">
        <f>IFERROR(VLOOKUP(O495*$Q$10*$R$10,Sheet1!$A$3:$B$81,2,1),0)</f>
        <v>39000</v>
      </c>
      <c r="R495" s="56">
        <f>IFERROR(VLOOKUP(O495*$Q$11*$R$11,Sheet1!$E$3:$F$195,2),0)</f>
        <v>199</v>
      </c>
      <c r="S495" s="54">
        <f t="shared" si="214"/>
        <v>15.19</v>
      </c>
      <c r="T495" s="114">
        <f t="shared" si="217"/>
        <v>0.31</v>
      </c>
      <c r="U495" s="58"/>
      <c r="V495" s="58"/>
      <c r="W495" s="58"/>
      <c r="X495" s="58"/>
      <c r="Y495" s="58"/>
      <c r="Z495" s="58"/>
      <c r="AA495" s="58"/>
      <c r="AB495" s="58"/>
      <c r="AC495" s="58"/>
      <c r="AD495" s="39">
        <f t="shared" si="215"/>
        <v>0</v>
      </c>
      <c r="AE495" s="59">
        <f t="shared" si="218"/>
        <v>0</v>
      </c>
      <c r="AF495" s="60">
        <f t="shared" si="219"/>
        <v>0</v>
      </c>
      <c r="AG495" s="60">
        <f t="shared" si="220"/>
        <v>0</v>
      </c>
      <c r="AH495" s="60">
        <f t="shared" si="221"/>
        <v>0</v>
      </c>
      <c r="AI495" s="60">
        <f t="shared" si="222"/>
        <v>0</v>
      </c>
      <c r="AJ495" s="60">
        <f t="shared" si="223"/>
        <v>0</v>
      </c>
      <c r="AK495" s="60">
        <f t="shared" si="224"/>
        <v>0</v>
      </c>
      <c r="AL495" s="61">
        <f t="shared" si="211"/>
        <v>0</v>
      </c>
      <c r="AM495" s="43">
        <f t="shared" ref="AM495:AM558" si="232">+AB495+AC495</f>
        <v>0</v>
      </c>
      <c r="AN495" s="46">
        <f t="shared" ref="AN495:AN558" si="233">AM495*S495</f>
        <v>0</v>
      </c>
      <c r="AO495" s="60">
        <f t="shared" si="225"/>
        <v>0</v>
      </c>
      <c r="AP495" s="60">
        <f t="shared" si="226"/>
        <v>0</v>
      </c>
      <c r="AQ495" s="60">
        <f t="shared" si="227"/>
        <v>0</v>
      </c>
      <c r="AR495" s="60">
        <f t="shared" si="228"/>
        <v>0</v>
      </c>
      <c r="AS495" s="60">
        <f t="shared" si="229"/>
        <v>0</v>
      </c>
      <c r="AT495" s="60">
        <f t="shared" si="230"/>
        <v>0</v>
      </c>
      <c r="AU495" s="62">
        <f t="shared" ref="AU495:AU558" si="234">SUM(AO495:AT495)</f>
        <v>0</v>
      </c>
      <c r="AV495" s="63">
        <f t="shared" ref="AV495:AV558" si="235">+AF495+AO495</f>
        <v>0</v>
      </c>
      <c r="AW495" s="63">
        <f t="shared" ref="AW495:AW558" si="236">+AG495+AP495</f>
        <v>0</v>
      </c>
      <c r="AX495" s="63">
        <f t="shared" ref="AX495:AX558" si="237">+AH495+AQ495</f>
        <v>0</v>
      </c>
      <c r="AY495" s="63">
        <f t="shared" ref="AY495:AY558" si="238">+AI495+AR495</f>
        <v>0</v>
      </c>
      <c r="AZ495" s="63">
        <f t="shared" ref="AZ495:AZ558" si="239">+AJ495+AS495</f>
        <v>0</v>
      </c>
      <c r="BA495" s="63">
        <f t="shared" ref="BA495:BA558" si="240">+AK495+AT495</f>
        <v>0</v>
      </c>
      <c r="BB495" s="64">
        <f t="shared" ref="BB495:BB558" si="241">SUM(AV495:BA495)</f>
        <v>0</v>
      </c>
      <c r="BC495" s="65">
        <f t="shared" si="231"/>
        <v>0</v>
      </c>
      <c r="BD495" s="66" t="e">
        <f>VLOOKUP(#REF!,'[2]NA JDA Product Hierarchy'!$N:$O,2,0)</f>
        <v>#REF!</v>
      </c>
      <c r="BE495" s="15" t="e">
        <f>VLOOKUP(BD495,[3]PARAMETROS!$AB:$AD,3,0)</f>
        <v>#REF!</v>
      </c>
    </row>
    <row r="496" spans="1:57" s="15" customFormat="1" ht="12.75" hidden="1" customHeight="1" x14ac:dyDescent="0.2">
      <c r="A496" s="47" t="str">
        <f t="shared" si="212"/>
        <v>J2RK08KAZM0RAINBOW CLOUD</v>
      </c>
      <c r="B496" s="111" t="s">
        <v>105</v>
      </c>
      <c r="C496" s="113">
        <v>44322</v>
      </c>
      <c r="D496" s="113"/>
      <c r="E496" s="50"/>
      <c r="F496" s="106" t="s">
        <v>90</v>
      </c>
      <c r="G496" s="51" t="s">
        <v>63</v>
      </c>
      <c r="H496" s="52" t="s">
        <v>592</v>
      </c>
      <c r="I496" s="53" t="s">
        <v>909</v>
      </c>
      <c r="J496" s="53" t="s">
        <v>910</v>
      </c>
      <c r="K496" s="53" t="s">
        <v>196</v>
      </c>
      <c r="L496" s="53" t="s">
        <v>197</v>
      </c>
      <c r="M496" s="52" t="s">
        <v>198</v>
      </c>
      <c r="N496" s="52" t="s">
        <v>91</v>
      </c>
      <c r="O496" s="54">
        <v>42</v>
      </c>
      <c r="P496" s="52" t="s">
        <v>2011</v>
      </c>
      <c r="Q496" s="55">
        <f>IFERROR(VLOOKUP(O496*$Q$10*$R$10,Sheet1!$A$3:$B$81,2,1),0)</f>
        <v>29000</v>
      </c>
      <c r="R496" s="56">
        <f>IFERROR(VLOOKUP(O496*$Q$11*$R$11,Sheet1!$E$3:$F$195,2),0)</f>
        <v>169</v>
      </c>
      <c r="S496" s="54">
        <f t="shared" si="214"/>
        <v>13.02</v>
      </c>
      <c r="T496" s="114">
        <f t="shared" si="217"/>
        <v>0.31</v>
      </c>
      <c r="U496" s="58"/>
      <c r="V496" s="58"/>
      <c r="W496" s="58"/>
      <c r="X496" s="58"/>
      <c r="Y496" s="58"/>
      <c r="Z496" s="58"/>
      <c r="AA496" s="58"/>
      <c r="AB496" s="58"/>
      <c r="AC496" s="58"/>
      <c r="AD496" s="39">
        <f t="shared" si="215"/>
        <v>0</v>
      </c>
      <c r="AE496" s="59">
        <f t="shared" si="218"/>
        <v>0</v>
      </c>
      <c r="AF496" s="60">
        <f t="shared" si="219"/>
        <v>0</v>
      </c>
      <c r="AG496" s="60">
        <f t="shared" si="220"/>
        <v>0</v>
      </c>
      <c r="AH496" s="60">
        <f t="shared" si="221"/>
        <v>0</v>
      </c>
      <c r="AI496" s="60">
        <f t="shared" si="222"/>
        <v>0</v>
      </c>
      <c r="AJ496" s="60">
        <f t="shared" si="223"/>
        <v>0</v>
      </c>
      <c r="AK496" s="60">
        <f t="shared" si="224"/>
        <v>0</v>
      </c>
      <c r="AL496" s="61">
        <f t="shared" ref="AL496:AL559" si="242">SUM(AF496:AK496)</f>
        <v>0</v>
      </c>
      <c r="AM496" s="43">
        <f t="shared" si="232"/>
        <v>0</v>
      </c>
      <c r="AN496" s="46">
        <f t="shared" si="233"/>
        <v>0</v>
      </c>
      <c r="AO496" s="60">
        <f t="shared" si="225"/>
        <v>0</v>
      </c>
      <c r="AP496" s="60">
        <f t="shared" si="226"/>
        <v>0</v>
      </c>
      <c r="AQ496" s="60">
        <f t="shared" si="227"/>
        <v>0</v>
      </c>
      <c r="AR496" s="60">
        <f t="shared" si="228"/>
        <v>0</v>
      </c>
      <c r="AS496" s="60">
        <f t="shared" si="229"/>
        <v>0</v>
      </c>
      <c r="AT496" s="60">
        <f t="shared" si="230"/>
        <v>0</v>
      </c>
      <c r="AU496" s="62">
        <f t="shared" si="234"/>
        <v>0</v>
      </c>
      <c r="AV496" s="63">
        <f t="shared" si="235"/>
        <v>0</v>
      </c>
      <c r="AW496" s="63">
        <f t="shared" si="236"/>
        <v>0</v>
      </c>
      <c r="AX496" s="63">
        <f t="shared" si="237"/>
        <v>0</v>
      </c>
      <c r="AY496" s="63">
        <f t="shared" si="238"/>
        <v>0</v>
      </c>
      <c r="AZ496" s="63">
        <f t="shared" si="239"/>
        <v>0</v>
      </c>
      <c r="BA496" s="63">
        <f t="shared" si="240"/>
        <v>0</v>
      </c>
      <c r="BB496" s="64">
        <f t="shared" si="241"/>
        <v>0</v>
      </c>
      <c r="BC496" s="65">
        <f t="shared" si="231"/>
        <v>0</v>
      </c>
      <c r="BD496" s="66" t="e">
        <f>VLOOKUP(#REF!,'[2]NA JDA Product Hierarchy'!$N:$O,2,0)</f>
        <v>#REF!</v>
      </c>
      <c r="BE496" s="15" t="e">
        <f>VLOOKUP(BD496,[3]PARAMETROS!$AB:$AD,3,0)</f>
        <v>#REF!</v>
      </c>
    </row>
    <row r="497" spans="1:57" s="15" customFormat="1" ht="12.75" hidden="1" customHeight="1" x14ac:dyDescent="0.2">
      <c r="A497" s="47" t="str">
        <f t="shared" si="212"/>
        <v>J2RK08KAZM0STRIPES BLUE WITH FLEUR</v>
      </c>
      <c r="B497" s="110" t="s">
        <v>106</v>
      </c>
      <c r="C497" s="113">
        <v>44322</v>
      </c>
      <c r="D497" s="113"/>
      <c r="E497" s="50"/>
      <c r="F497" s="106" t="s">
        <v>90</v>
      </c>
      <c r="G497" s="51" t="s">
        <v>63</v>
      </c>
      <c r="H497" s="52" t="s">
        <v>592</v>
      </c>
      <c r="I497" s="53" t="s">
        <v>909</v>
      </c>
      <c r="J497" s="53" t="s">
        <v>910</v>
      </c>
      <c r="K497" s="53" t="s">
        <v>199</v>
      </c>
      <c r="L497" s="53" t="s">
        <v>200</v>
      </c>
      <c r="M497" s="52" t="s">
        <v>198</v>
      </c>
      <c r="N497" s="52" t="s">
        <v>91</v>
      </c>
      <c r="O497" s="54">
        <v>42</v>
      </c>
      <c r="P497" s="52" t="s">
        <v>2011</v>
      </c>
      <c r="Q497" s="55">
        <f>IFERROR(VLOOKUP(O497*$Q$10*$R$10,Sheet1!$A$3:$B$81,2,1),0)</f>
        <v>29000</v>
      </c>
      <c r="R497" s="56">
        <f>IFERROR(VLOOKUP(O497*$Q$11*$R$11,Sheet1!$E$3:$F$195,2),0)</f>
        <v>169</v>
      </c>
      <c r="S497" s="54">
        <f t="shared" si="214"/>
        <v>13.02</v>
      </c>
      <c r="T497" s="114">
        <f t="shared" si="217"/>
        <v>0.31</v>
      </c>
      <c r="U497" s="58"/>
      <c r="V497" s="58"/>
      <c r="W497" s="58"/>
      <c r="X497" s="58"/>
      <c r="Y497" s="58"/>
      <c r="Z497" s="58"/>
      <c r="AA497" s="58"/>
      <c r="AB497" s="58"/>
      <c r="AC497" s="58"/>
      <c r="AD497" s="39">
        <f t="shared" si="215"/>
        <v>0</v>
      </c>
      <c r="AE497" s="59">
        <f t="shared" si="218"/>
        <v>0</v>
      </c>
      <c r="AF497" s="60">
        <f t="shared" si="219"/>
        <v>0</v>
      </c>
      <c r="AG497" s="60">
        <f t="shared" si="220"/>
        <v>0</v>
      </c>
      <c r="AH497" s="60">
        <f t="shared" si="221"/>
        <v>0</v>
      </c>
      <c r="AI497" s="60">
        <f t="shared" si="222"/>
        <v>0</v>
      </c>
      <c r="AJ497" s="60">
        <f t="shared" si="223"/>
        <v>0</v>
      </c>
      <c r="AK497" s="60">
        <f t="shared" si="224"/>
        <v>0</v>
      </c>
      <c r="AL497" s="61">
        <f t="shared" si="242"/>
        <v>0</v>
      </c>
      <c r="AM497" s="43">
        <f t="shared" si="232"/>
        <v>0</v>
      </c>
      <c r="AN497" s="46">
        <f t="shared" si="233"/>
        <v>0</v>
      </c>
      <c r="AO497" s="60">
        <f t="shared" si="225"/>
        <v>0</v>
      </c>
      <c r="AP497" s="60">
        <f t="shared" si="226"/>
        <v>0</v>
      </c>
      <c r="AQ497" s="60">
        <f t="shared" si="227"/>
        <v>0</v>
      </c>
      <c r="AR497" s="60">
        <f t="shared" si="228"/>
        <v>0</v>
      </c>
      <c r="AS497" s="60">
        <f t="shared" si="229"/>
        <v>0</v>
      </c>
      <c r="AT497" s="60">
        <f t="shared" si="230"/>
        <v>0</v>
      </c>
      <c r="AU497" s="62">
        <f t="shared" si="234"/>
        <v>0</v>
      </c>
      <c r="AV497" s="63">
        <f t="shared" si="235"/>
        <v>0</v>
      </c>
      <c r="AW497" s="63">
        <f t="shared" si="236"/>
        <v>0</v>
      </c>
      <c r="AX497" s="63">
        <f t="shared" si="237"/>
        <v>0</v>
      </c>
      <c r="AY497" s="63">
        <f t="shared" si="238"/>
        <v>0</v>
      </c>
      <c r="AZ497" s="63">
        <f t="shared" si="239"/>
        <v>0</v>
      </c>
      <c r="BA497" s="63">
        <f t="shared" si="240"/>
        <v>0</v>
      </c>
      <c r="BB497" s="64">
        <f t="shared" si="241"/>
        <v>0</v>
      </c>
      <c r="BC497" s="65">
        <f t="shared" si="231"/>
        <v>0</v>
      </c>
      <c r="BD497" s="66" t="e">
        <f>VLOOKUP(#REF!,'[2]NA JDA Product Hierarchy'!$N:$O,2,0)</f>
        <v>#REF!</v>
      </c>
      <c r="BE497" s="15" t="e">
        <f>VLOOKUP(BD497,[3]PARAMETROS!$AB:$AD,3,0)</f>
        <v>#REF!</v>
      </c>
    </row>
    <row r="498" spans="1:57" s="15" customFormat="1" ht="12.75" hidden="1" customHeight="1" x14ac:dyDescent="0.2">
      <c r="A498" s="47" t="str">
        <f t="shared" si="212"/>
        <v>J2RK09KAE20MULTICOLOR PINK COMBO</v>
      </c>
      <c r="B498" s="111" t="s">
        <v>105</v>
      </c>
      <c r="C498" s="113">
        <v>44322</v>
      </c>
      <c r="D498" s="113"/>
      <c r="E498" s="50"/>
      <c r="F498" s="106" t="s">
        <v>90</v>
      </c>
      <c r="G498" s="51" t="s">
        <v>63</v>
      </c>
      <c r="H498" s="52" t="s">
        <v>592</v>
      </c>
      <c r="I498" s="53" t="s">
        <v>911</v>
      </c>
      <c r="J498" s="53" t="s">
        <v>912</v>
      </c>
      <c r="K498" s="53" t="s">
        <v>913</v>
      </c>
      <c r="L498" s="53" t="s">
        <v>914</v>
      </c>
      <c r="M498" s="52" t="s">
        <v>915</v>
      </c>
      <c r="N498" s="52" t="s">
        <v>91</v>
      </c>
      <c r="O498" s="54">
        <v>39</v>
      </c>
      <c r="P498" s="52" t="s">
        <v>2011</v>
      </c>
      <c r="Q498" s="55">
        <f>IFERROR(VLOOKUP(O498*$Q$10*$R$10,Sheet1!$A$3:$B$81,2,1),0)</f>
        <v>29000</v>
      </c>
      <c r="R498" s="56">
        <f>IFERROR(VLOOKUP(O498*$Q$11*$R$11,Sheet1!$E$3:$F$195,2),0)</f>
        <v>159</v>
      </c>
      <c r="S498" s="54">
        <f t="shared" si="214"/>
        <v>12.09</v>
      </c>
      <c r="T498" s="114">
        <f t="shared" si="217"/>
        <v>0.31</v>
      </c>
      <c r="U498" s="58"/>
      <c r="V498" s="58"/>
      <c r="W498" s="58"/>
      <c r="X498" s="58"/>
      <c r="Y498" s="58"/>
      <c r="Z498" s="58"/>
      <c r="AA498" s="58"/>
      <c r="AB498" s="58"/>
      <c r="AC498" s="58"/>
      <c r="AD498" s="39">
        <f t="shared" si="215"/>
        <v>0</v>
      </c>
      <c r="AE498" s="59">
        <f t="shared" si="218"/>
        <v>0</v>
      </c>
      <c r="AF498" s="60">
        <f t="shared" si="219"/>
        <v>0</v>
      </c>
      <c r="AG498" s="60">
        <f t="shared" si="220"/>
        <v>0</v>
      </c>
      <c r="AH498" s="60">
        <f t="shared" si="221"/>
        <v>0</v>
      </c>
      <c r="AI498" s="60">
        <f t="shared" si="222"/>
        <v>0</v>
      </c>
      <c r="AJ498" s="60">
        <f t="shared" si="223"/>
        <v>0</v>
      </c>
      <c r="AK498" s="60">
        <f t="shared" si="224"/>
        <v>0</v>
      </c>
      <c r="AL498" s="61">
        <f t="shared" si="242"/>
        <v>0</v>
      </c>
      <c r="AM498" s="43">
        <f t="shared" si="232"/>
        <v>0</v>
      </c>
      <c r="AN498" s="46">
        <f t="shared" si="233"/>
        <v>0</v>
      </c>
      <c r="AO498" s="60">
        <f t="shared" si="225"/>
        <v>0</v>
      </c>
      <c r="AP498" s="60">
        <f t="shared" si="226"/>
        <v>0</v>
      </c>
      <c r="AQ498" s="60">
        <f t="shared" si="227"/>
        <v>0</v>
      </c>
      <c r="AR498" s="60">
        <f t="shared" si="228"/>
        <v>0</v>
      </c>
      <c r="AS498" s="60">
        <f t="shared" si="229"/>
        <v>0</v>
      </c>
      <c r="AT498" s="60">
        <f t="shared" si="230"/>
        <v>0</v>
      </c>
      <c r="AU498" s="62">
        <f t="shared" si="234"/>
        <v>0</v>
      </c>
      <c r="AV498" s="63">
        <f t="shared" si="235"/>
        <v>0</v>
      </c>
      <c r="AW498" s="63">
        <f t="shared" si="236"/>
        <v>0</v>
      </c>
      <c r="AX498" s="63">
        <f t="shared" si="237"/>
        <v>0</v>
      </c>
      <c r="AY498" s="63">
        <f t="shared" si="238"/>
        <v>0</v>
      </c>
      <c r="AZ498" s="63">
        <f t="shared" si="239"/>
        <v>0</v>
      </c>
      <c r="BA498" s="63">
        <f t="shared" si="240"/>
        <v>0</v>
      </c>
      <c r="BB498" s="64">
        <f t="shared" si="241"/>
        <v>0</v>
      </c>
      <c r="BC498" s="65">
        <f t="shared" si="231"/>
        <v>0</v>
      </c>
      <c r="BD498" s="66" t="e">
        <f>VLOOKUP(#REF!,'[2]NA JDA Product Hierarchy'!$N:$O,2,0)</f>
        <v>#REF!</v>
      </c>
      <c r="BE498" s="15" t="e">
        <f>VLOOKUP(BD498,[3]PARAMETROS!$AB:$AD,3,0)</f>
        <v>#REF!</v>
      </c>
    </row>
    <row r="499" spans="1:57" s="15" customFormat="1" ht="12.75" hidden="1" customHeight="1" x14ac:dyDescent="0.2">
      <c r="A499" s="47" t="str">
        <f t="shared" si="212"/>
        <v>J2RK09KAE20BLACK/WHITE/GREEN COMBO</v>
      </c>
      <c r="B499" s="111" t="s">
        <v>105</v>
      </c>
      <c r="C499" s="113">
        <v>44322</v>
      </c>
      <c r="D499" s="113"/>
      <c r="E499" s="50"/>
      <c r="F499" s="106" t="s">
        <v>90</v>
      </c>
      <c r="G499" s="51" t="s">
        <v>63</v>
      </c>
      <c r="H499" s="52" t="s">
        <v>592</v>
      </c>
      <c r="I499" s="53" t="s">
        <v>911</v>
      </c>
      <c r="J499" s="53" t="s">
        <v>912</v>
      </c>
      <c r="K499" s="53" t="s">
        <v>916</v>
      </c>
      <c r="L499" s="53" t="s">
        <v>917</v>
      </c>
      <c r="M499" s="52" t="s">
        <v>915</v>
      </c>
      <c r="N499" s="52" t="s">
        <v>91</v>
      </c>
      <c r="O499" s="54">
        <v>39</v>
      </c>
      <c r="P499" s="52" t="s">
        <v>2011</v>
      </c>
      <c r="Q499" s="55">
        <f>IFERROR(VLOOKUP(O499*$Q$10*$R$10,Sheet1!$A$3:$B$81,2,1),0)</f>
        <v>29000</v>
      </c>
      <c r="R499" s="56">
        <f>IFERROR(VLOOKUP(O499*$Q$11*$R$11,Sheet1!$E$3:$F$195,2),0)</f>
        <v>159</v>
      </c>
      <c r="S499" s="54">
        <f t="shared" si="214"/>
        <v>12.09</v>
      </c>
      <c r="T499" s="114">
        <f t="shared" si="217"/>
        <v>0.31</v>
      </c>
      <c r="U499" s="58"/>
      <c r="V499" s="58"/>
      <c r="W499" s="58"/>
      <c r="X499" s="58"/>
      <c r="Y499" s="58"/>
      <c r="Z499" s="58"/>
      <c r="AA499" s="58"/>
      <c r="AB499" s="58"/>
      <c r="AC499" s="58"/>
      <c r="AD499" s="39">
        <f t="shared" si="215"/>
        <v>0</v>
      </c>
      <c r="AE499" s="59">
        <f t="shared" si="218"/>
        <v>0</v>
      </c>
      <c r="AF499" s="60">
        <f t="shared" si="219"/>
        <v>0</v>
      </c>
      <c r="AG499" s="60">
        <f t="shared" si="220"/>
        <v>0</v>
      </c>
      <c r="AH499" s="60">
        <f t="shared" si="221"/>
        <v>0</v>
      </c>
      <c r="AI499" s="60">
        <f t="shared" si="222"/>
        <v>0</v>
      </c>
      <c r="AJ499" s="60">
        <f t="shared" si="223"/>
        <v>0</v>
      </c>
      <c r="AK499" s="60">
        <f t="shared" si="224"/>
        <v>0</v>
      </c>
      <c r="AL499" s="61">
        <f t="shared" si="242"/>
        <v>0</v>
      </c>
      <c r="AM499" s="43">
        <f t="shared" si="232"/>
        <v>0</v>
      </c>
      <c r="AN499" s="46">
        <f t="shared" si="233"/>
        <v>0</v>
      </c>
      <c r="AO499" s="60">
        <f t="shared" si="225"/>
        <v>0</v>
      </c>
      <c r="AP499" s="60">
        <f t="shared" si="226"/>
        <v>0</v>
      </c>
      <c r="AQ499" s="60">
        <f t="shared" si="227"/>
        <v>0</v>
      </c>
      <c r="AR499" s="60">
        <f t="shared" si="228"/>
        <v>0</v>
      </c>
      <c r="AS499" s="60">
        <f t="shared" si="229"/>
        <v>0</v>
      </c>
      <c r="AT499" s="60">
        <f t="shared" si="230"/>
        <v>0</v>
      </c>
      <c r="AU499" s="62">
        <f t="shared" si="234"/>
        <v>0</v>
      </c>
      <c r="AV499" s="63">
        <f t="shared" si="235"/>
        <v>0</v>
      </c>
      <c r="AW499" s="63">
        <f t="shared" si="236"/>
        <v>0</v>
      </c>
      <c r="AX499" s="63">
        <f t="shared" si="237"/>
        <v>0</v>
      </c>
      <c r="AY499" s="63">
        <f t="shared" si="238"/>
        <v>0</v>
      </c>
      <c r="AZ499" s="63">
        <f t="shared" si="239"/>
        <v>0</v>
      </c>
      <c r="BA499" s="63">
        <f t="shared" si="240"/>
        <v>0</v>
      </c>
      <c r="BB499" s="64">
        <f t="shared" si="241"/>
        <v>0</v>
      </c>
      <c r="BC499" s="65">
        <f t="shared" si="231"/>
        <v>0</v>
      </c>
      <c r="BD499" s="66" t="e">
        <f>VLOOKUP(#REF!,'[2]NA JDA Product Hierarchy'!$N:$O,2,0)</f>
        <v>#REF!</v>
      </c>
      <c r="BE499" s="15" t="e">
        <f>VLOOKUP(BD499,[3]PARAMETROS!$AB:$AD,3,0)</f>
        <v>#REF!</v>
      </c>
    </row>
    <row r="500" spans="1:57" s="15" customFormat="1" ht="12.75" hidden="1" customHeight="1" x14ac:dyDescent="0.2">
      <c r="A500" s="47" t="str">
        <f t="shared" si="212"/>
        <v>J2RK11WD8G2WHITE ON BLACK POIS PRINT</v>
      </c>
      <c r="B500" s="110" t="s">
        <v>106</v>
      </c>
      <c r="C500" s="113">
        <v>44322</v>
      </c>
      <c r="D500" s="113"/>
      <c r="E500" s="50"/>
      <c r="F500" s="106" t="s">
        <v>118</v>
      </c>
      <c r="G500" s="51" t="s">
        <v>63</v>
      </c>
      <c r="H500" s="52" t="s">
        <v>595</v>
      </c>
      <c r="I500" s="53" t="s">
        <v>918</v>
      </c>
      <c r="J500" s="53" t="s">
        <v>919</v>
      </c>
      <c r="K500" s="53" t="s">
        <v>920</v>
      </c>
      <c r="L500" s="53" t="s">
        <v>921</v>
      </c>
      <c r="M500" s="52" t="s">
        <v>922</v>
      </c>
      <c r="N500" s="52" t="s">
        <v>91</v>
      </c>
      <c r="O500" s="54">
        <v>49</v>
      </c>
      <c r="P500" s="52" t="s">
        <v>2011</v>
      </c>
      <c r="Q500" s="55">
        <f>IFERROR(VLOOKUP(O500*$Q$10*$R$10,Sheet1!$A$3:$B$81,2,1),0)</f>
        <v>39000</v>
      </c>
      <c r="R500" s="56">
        <f>IFERROR(VLOOKUP(O500*$Q$11*$R$11,Sheet1!$E$3:$F$195,2),0)</f>
        <v>199</v>
      </c>
      <c r="S500" s="54">
        <f t="shared" si="214"/>
        <v>15.19</v>
      </c>
      <c r="T500" s="114">
        <f t="shared" si="217"/>
        <v>0.31</v>
      </c>
      <c r="U500" s="58"/>
      <c r="V500" s="58"/>
      <c r="W500" s="58"/>
      <c r="X500" s="58"/>
      <c r="Y500" s="58"/>
      <c r="Z500" s="58"/>
      <c r="AA500" s="58"/>
      <c r="AB500" s="58"/>
      <c r="AC500" s="58"/>
      <c r="AD500" s="39">
        <f t="shared" si="215"/>
        <v>0</v>
      </c>
      <c r="AE500" s="59">
        <f t="shared" si="218"/>
        <v>0</v>
      </c>
      <c r="AF500" s="60">
        <f t="shared" si="219"/>
        <v>0</v>
      </c>
      <c r="AG500" s="60">
        <f t="shared" si="220"/>
        <v>0</v>
      </c>
      <c r="AH500" s="60">
        <f t="shared" si="221"/>
        <v>0</v>
      </c>
      <c r="AI500" s="60">
        <f t="shared" si="222"/>
        <v>0</v>
      </c>
      <c r="AJ500" s="60">
        <f t="shared" si="223"/>
        <v>0</v>
      </c>
      <c r="AK500" s="60">
        <f t="shared" si="224"/>
        <v>0</v>
      </c>
      <c r="AL500" s="61">
        <f t="shared" si="242"/>
        <v>0</v>
      </c>
      <c r="AM500" s="43">
        <f t="shared" si="232"/>
        <v>0</v>
      </c>
      <c r="AN500" s="46">
        <f t="shared" si="233"/>
        <v>0</v>
      </c>
      <c r="AO500" s="60">
        <f t="shared" si="225"/>
        <v>0</v>
      </c>
      <c r="AP500" s="60">
        <f t="shared" si="226"/>
        <v>0</v>
      </c>
      <c r="AQ500" s="60">
        <f t="shared" si="227"/>
        <v>0</v>
      </c>
      <c r="AR500" s="60">
        <f t="shared" si="228"/>
        <v>0</v>
      </c>
      <c r="AS500" s="60">
        <f t="shared" si="229"/>
        <v>0</v>
      </c>
      <c r="AT500" s="60">
        <f t="shared" si="230"/>
        <v>0</v>
      </c>
      <c r="AU500" s="62">
        <f t="shared" si="234"/>
        <v>0</v>
      </c>
      <c r="AV500" s="63">
        <f t="shared" si="235"/>
        <v>0</v>
      </c>
      <c r="AW500" s="63">
        <f t="shared" si="236"/>
        <v>0</v>
      </c>
      <c r="AX500" s="63">
        <f t="shared" si="237"/>
        <v>0</v>
      </c>
      <c r="AY500" s="63">
        <f t="shared" si="238"/>
        <v>0</v>
      </c>
      <c r="AZ500" s="63">
        <f t="shared" si="239"/>
        <v>0</v>
      </c>
      <c r="BA500" s="63">
        <f t="shared" si="240"/>
        <v>0</v>
      </c>
      <c r="BB500" s="64">
        <f t="shared" si="241"/>
        <v>0</v>
      </c>
      <c r="BC500" s="65">
        <f t="shared" si="231"/>
        <v>0</v>
      </c>
      <c r="BD500" s="66" t="e">
        <f>VLOOKUP(#REF!,'[2]NA JDA Product Hierarchy'!$N:$O,2,0)</f>
        <v>#REF!</v>
      </c>
      <c r="BE500" s="15" t="e">
        <f>VLOOKUP(BD500,[3]PARAMETROS!$AB:$AD,3,0)</f>
        <v>#REF!</v>
      </c>
    </row>
    <row r="501" spans="1:57" s="15" customFormat="1" ht="12.75" hidden="1" customHeight="1" x14ac:dyDescent="0.2">
      <c r="A501" s="47" t="str">
        <f t="shared" si="212"/>
        <v>J2RK11WD8G2SMALL DOT PRINT DEEPEST DEPTH</v>
      </c>
      <c r="B501" s="110" t="s">
        <v>106</v>
      </c>
      <c r="C501" s="113">
        <v>44322</v>
      </c>
      <c r="D501" s="113"/>
      <c r="E501" s="50"/>
      <c r="F501" s="106" t="s">
        <v>118</v>
      </c>
      <c r="G501" s="51" t="s">
        <v>63</v>
      </c>
      <c r="H501" s="52" t="s">
        <v>595</v>
      </c>
      <c r="I501" s="53" t="s">
        <v>918</v>
      </c>
      <c r="J501" s="53" t="s">
        <v>919</v>
      </c>
      <c r="K501" s="53" t="s">
        <v>923</v>
      </c>
      <c r="L501" s="53" t="s">
        <v>924</v>
      </c>
      <c r="M501" s="52" t="s">
        <v>922</v>
      </c>
      <c r="N501" s="52" t="s">
        <v>91</v>
      </c>
      <c r="O501" s="54">
        <v>49</v>
      </c>
      <c r="P501" s="52" t="s">
        <v>2011</v>
      </c>
      <c r="Q501" s="55">
        <f>IFERROR(VLOOKUP(O501*$Q$10*$R$10,Sheet1!$A$3:$B$81,2,1),0)</f>
        <v>39000</v>
      </c>
      <c r="R501" s="56">
        <f>IFERROR(VLOOKUP(O501*$Q$11*$R$11,Sheet1!$E$3:$F$195,2),0)</f>
        <v>199</v>
      </c>
      <c r="S501" s="54">
        <f t="shared" si="214"/>
        <v>15.19</v>
      </c>
      <c r="T501" s="114">
        <f t="shared" si="217"/>
        <v>0.31</v>
      </c>
      <c r="U501" s="58"/>
      <c r="V501" s="58"/>
      <c r="W501" s="58"/>
      <c r="X501" s="58"/>
      <c r="Y501" s="58"/>
      <c r="Z501" s="58"/>
      <c r="AA501" s="58"/>
      <c r="AB501" s="58"/>
      <c r="AC501" s="58"/>
      <c r="AD501" s="39">
        <f t="shared" si="215"/>
        <v>0</v>
      </c>
      <c r="AE501" s="59">
        <f t="shared" si="218"/>
        <v>0</v>
      </c>
      <c r="AF501" s="60">
        <f t="shared" si="219"/>
        <v>0</v>
      </c>
      <c r="AG501" s="60">
        <f t="shared" si="220"/>
        <v>0</v>
      </c>
      <c r="AH501" s="60">
        <f t="shared" si="221"/>
        <v>0</v>
      </c>
      <c r="AI501" s="60">
        <f t="shared" si="222"/>
        <v>0</v>
      </c>
      <c r="AJ501" s="60">
        <f t="shared" si="223"/>
        <v>0</v>
      </c>
      <c r="AK501" s="60">
        <f t="shared" si="224"/>
        <v>0</v>
      </c>
      <c r="AL501" s="61">
        <f t="shared" si="242"/>
        <v>0</v>
      </c>
      <c r="AM501" s="43">
        <f t="shared" si="232"/>
        <v>0</v>
      </c>
      <c r="AN501" s="46">
        <f t="shared" si="233"/>
        <v>0</v>
      </c>
      <c r="AO501" s="60">
        <f t="shared" si="225"/>
        <v>0</v>
      </c>
      <c r="AP501" s="60">
        <f t="shared" si="226"/>
        <v>0</v>
      </c>
      <c r="AQ501" s="60">
        <f t="shared" si="227"/>
        <v>0</v>
      </c>
      <c r="AR501" s="60">
        <f t="shared" si="228"/>
        <v>0</v>
      </c>
      <c r="AS501" s="60">
        <f t="shared" si="229"/>
        <v>0</v>
      </c>
      <c r="AT501" s="60">
        <f t="shared" si="230"/>
        <v>0</v>
      </c>
      <c r="AU501" s="62">
        <f t="shared" si="234"/>
        <v>0</v>
      </c>
      <c r="AV501" s="63">
        <f t="shared" si="235"/>
        <v>0</v>
      </c>
      <c r="AW501" s="63">
        <f t="shared" si="236"/>
        <v>0</v>
      </c>
      <c r="AX501" s="63">
        <f t="shared" si="237"/>
        <v>0</v>
      </c>
      <c r="AY501" s="63">
        <f t="shared" si="238"/>
        <v>0</v>
      </c>
      <c r="AZ501" s="63">
        <f t="shared" si="239"/>
        <v>0</v>
      </c>
      <c r="BA501" s="63">
        <f t="shared" si="240"/>
        <v>0</v>
      </c>
      <c r="BB501" s="64">
        <f t="shared" si="241"/>
        <v>0</v>
      </c>
      <c r="BC501" s="65">
        <f t="shared" si="231"/>
        <v>0</v>
      </c>
      <c r="BD501" s="66" t="e">
        <f>VLOOKUP(#REF!,'[2]NA JDA Product Hierarchy'!$N:$O,2,0)</f>
        <v>#REF!</v>
      </c>
      <c r="BE501" s="15" t="e">
        <f>VLOOKUP(BD501,[3]PARAMETROS!$AB:$AD,3,0)</f>
        <v>#REF!</v>
      </c>
    </row>
    <row r="502" spans="1:57" s="15" customFormat="1" ht="12.75" hidden="1" customHeight="1" x14ac:dyDescent="0.2">
      <c r="A502" s="47" t="str">
        <f t="shared" si="212"/>
        <v>J2RK12KAZM0NECESSARY RED</v>
      </c>
      <c r="B502" s="110" t="s">
        <v>106</v>
      </c>
      <c r="C502" s="113">
        <v>44322</v>
      </c>
      <c r="D502" s="113"/>
      <c r="E502" s="50"/>
      <c r="F502" s="106" t="s">
        <v>90</v>
      </c>
      <c r="G502" s="51" t="s">
        <v>63</v>
      </c>
      <c r="H502" s="52" t="s">
        <v>592</v>
      </c>
      <c r="I502" s="53" t="s">
        <v>925</v>
      </c>
      <c r="J502" s="53" t="s">
        <v>910</v>
      </c>
      <c r="K502" s="53" t="s">
        <v>158</v>
      </c>
      <c r="L502" s="53" t="s">
        <v>159</v>
      </c>
      <c r="M502" s="52" t="s">
        <v>198</v>
      </c>
      <c r="N502" s="52" t="s">
        <v>91</v>
      </c>
      <c r="O502" s="54">
        <v>42</v>
      </c>
      <c r="P502" s="52" t="s">
        <v>2011</v>
      </c>
      <c r="Q502" s="55">
        <f>IFERROR(VLOOKUP(O502*$Q$10*$R$10,Sheet1!$A$3:$B$81,2,1),0)</f>
        <v>29000</v>
      </c>
      <c r="R502" s="56">
        <f>IFERROR(VLOOKUP(O502*$Q$11*$R$11,Sheet1!$E$3:$F$195,2),0)</f>
        <v>169</v>
      </c>
      <c r="S502" s="54">
        <f t="shared" si="214"/>
        <v>13.02</v>
      </c>
      <c r="T502" s="114">
        <f t="shared" si="217"/>
        <v>0.31</v>
      </c>
      <c r="U502" s="58"/>
      <c r="V502" s="58"/>
      <c r="W502" s="58"/>
      <c r="X502" s="58"/>
      <c r="Y502" s="58"/>
      <c r="Z502" s="58"/>
      <c r="AA502" s="58"/>
      <c r="AB502" s="58"/>
      <c r="AC502" s="58"/>
      <c r="AD502" s="39">
        <f t="shared" si="215"/>
        <v>0</v>
      </c>
      <c r="AE502" s="59">
        <f t="shared" si="218"/>
        <v>0</v>
      </c>
      <c r="AF502" s="60">
        <f t="shared" si="219"/>
        <v>0</v>
      </c>
      <c r="AG502" s="60">
        <f t="shared" si="220"/>
        <v>0</v>
      </c>
      <c r="AH502" s="60">
        <f t="shared" si="221"/>
        <v>0</v>
      </c>
      <c r="AI502" s="60">
        <f t="shared" si="222"/>
        <v>0</v>
      </c>
      <c r="AJ502" s="60">
        <f t="shared" si="223"/>
        <v>0</v>
      </c>
      <c r="AK502" s="60">
        <f t="shared" si="224"/>
        <v>0</v>
      </c>
      <c r="AL502" s="61">
        <f t="shared" si="242"/>
        <v>0</v>
      </c>
      <c r="AM502" s="43">
        <f t="shared" si="232"/>
        <v>0</v>
      </c>
      <c r="AN502" s="46">
        <f t="shared" si="233"/>
        <v>0</v>
      </c>
      <c r="AO502" s="60">
        <f t="shared" si="225"/>
        <v>0</v>
      </c>
      <c r="AP502" s="60">
        <f t="shared" si="226"/>
        <v>0</v>
      </c>
      <c r="AQ502" s="60">
        <f t="shared" si="227"/>
        <v>0</v>
      </c>
      <c r="AR502" s="60">
        <f t="shared" si="228"/>
        <v>0</v>
      </c>
      <c r="AS502" s="60">
        <f t="shared" si="229"/>
        <v>0</v>
      </c>
      <c r="AT502" s="60">
        <f t="shared" si="230"/>
        <v>0</v>
      </c>
      <c r="AU502" s="62">
        <f t="shared" si="234"/>
        <v>0</v>
      </c>
      <c r="AV502" s="63">
        <f t="shared" si="235"/>
        <v>0</v>
      </c>
      <c r="AW502" s="63">
        <f t="shared" si="236"/>
        <v>0</v>
      </c>
      <c r="AX502" s="63">
        <f t="shared" si="237"/>
        <v>0</v>
      </c>
      <c r="AY502" s="63">
        <f t="shared" si="238"/>
        <v>0</v>
      </c>
      <c r="AZ502" s="63">
        <f t="shared" si="239"/>
        <v>0</v>
      </c>
      <c r="BA502" s="63">
        <f t="shared" si="240"/>
        <v>0</v>
      </c>
      <c r="BB502" s="64">
        <f t="shared" si="241"/>
        <v>0</v>
      </c>
      <c r="BC502" s="65">
        <f t="shared" si="231"/>
        <v>0</v>
      </c>
      <c r="BD502" s="66" t="e">
        <f>VLOOKUP(#REF!,'[2]NA JDA Product Hierarchy'!$N:$O,2,0)</f>
        <v>#REF!</v>
      </c>
      <c r="BE502" s="15" t="e">
        <f>VLOOKUP(BD502,[3]PARAMETROS!$AB:$AD,3,0)</f>
        <v>#REF!</v>
      </c>
    </row>
    <row r="503" spans="1:57" s="70" customFormat="1" ht="12.75" hidden="1" customHeight="1" x14ac:dyDescent="0.2">
      <c r="A503" s="47" t="str">
        <f t="shared" si="212"/>
        <v>J2RK12KAZM0SILK BLUE</v>
      </c>
      <c r="B503" s="110" t="s">
        <v>106</v>
      </c>
      <c r="C503" s="113">
        <v>44322</v>
      </c>
      <c r="D503" s="113"/>
      <c r="E503" s="68"/>
      <c r="F503" s="106" t="s">
        <v>90</v>
      </c>
      <c r="G503" s="51" t="s">
        <v>63</v>
      </c>
      <c r="H503" s="52" t="s">
        <v>592</v>
      </c>
      <c r="I503" s="53" t="s">
        <v>925</v>
      </c>
      <c r="J503" s="53" t="s">
        <v>910</v>
      </c>
      <c r="K503" s="53" t="s">
        <v>164</v>
      </c>
      <c r="L503" s="53" t="s">
        <v>165</v>
      </c>
      <c r="M503" s="52" t="s">
        <v>198</v>
      </c>
      <c r="N503" s="52" t="s">
        <v>91</v>
      </c>
      <c r="O503" s="54">
        <v>42</v>
      </c>
      <c r="P503" s="52" t="s">
        <v>2011</v>
      </c>
      <c r="Q503" s="55">
        <f>IFERROR(VLOOKUP(O503*$Q$10*$R$10,Sheet1!$A$3:$B$81,2,1),0)</f>
        <v>29000</v>
      </c>
      <c r="R503" s="56">
        <f>IFERROR(VLOOKUP(O503*$Q$11*$R$11,Sheet1!$E$3:$F$195,2),0)</f>
        <v>169</v>
      </c>
      <c r="S503" s="54">
        <f t="shared" si="214"/>
        <v>13.02</v>
      </c>
      <c r="T503" s="114">
        <f t="shared" si="217"/>
        <v>0.31</v>
      </c>
      <c r="U503" s="58"/>
      <c r="V503" s="58"/>
      <c r="W503" s="58"/>
      <c r="X503" s="58"/>
      <c r="Y503" s="58"/>
      <c r="Z503" s="58"/>
      <c r="AA503" s="58"/>
      <c r="AB503" s="58"/>
      <c r="AC503" s="58"/>
      <c r="AD503" s="39">
        <f t="shared" si="215"/>
        <v>0</v>
      </c>
      <c r="AE503" s="59">
        <f t="shared" si="218"/>
        <v>0</v>
      </c>
      <c r="AF503" s="60">
        <f t="shared" si="219"/>
        <v>0</v>
      </c>
      <c r="AG503" s="60">
        <f t="shared" si="220"/>
        <v>0</v>
      </c>
      <c r="AH503" s="60">
        <f t="shared" si="221"/>
        <v>0</v>
      </c>
      <c r="AI503" s="60">
        <f t="shared" si="222"/>
        <v>0</v>
      </c>
      <c r="AJ503" s="60">
        <f t="shared" si="223"/>
        <v>0</v>
      </c>
      <c r="AK503" s="60">
        <f t="shared" si="224"/>
        <v>0</v>
      </c>
      <c r="AL503" s="61">
        <f t="shared" si="242"/>
        <v>0</v>
      </c>
      <c r="AM503" s="43">
        <f t="shared" si="232"/>
        <v>0</v>
      </c>
      <c r="AN503" s="46">
        <f t="shared" si="233"/>
        <v>0</v>
      </c>
      <c r="AO503" s="60">
        <f t="shared" si="225"/>
        <v>0</v>
      </c>
      <c r="AP503" s="60">
        <f t="shared" si="226"/>
        <v>0</v>
      </c>
      <c r="AQ503" s="60">
        <f t="shared" si="227"/>
        <v>0</v>
      </c>
      <c r="AR503" s="60">
        <f t="shared" si="228"/>
        <v>0</v>
      </c>
      <c r="AS503" s="60">
        <f t="shared" si="229"/>
        <v>0</v>
      </c>
      <c r="AT503" s="60">
        <f t="shared" si="230"/>
        <v>0</v>
      </c>
      <c r="AU503" s="62">
        <f t="shared" si="234"/>
        <v>0</v>
      </c>
      <c r="AV503" s="63">
        <f t="shared" si="235"/>
        <v>0</v>
      </c>
      <c r="AW503" s="63">
        <f t="shared" si="236"/>
        <v>0</v>
      </c>
      <c r="AX503" s="63">
        <f t="shared" si="237"/>
        <v>0</v>
      </c>
      <c r="AY503" s="63">
        <f t="shared" si="238"/>
        <v>0</v>
      </c>
      <c r="AZ503" s="63">
        <f t="shared" si="239"/>
        <v>0</v>
      </c>
      <c r="BA503" s="63">
        <f t="shared" si="240"/>
        <v>0</v>
      </c>
      <c r="BB503" s="64">
        <f t="shared" si="241"/>
        <v>0</v>
      </c>
      <c r="BC503" s="65">
        <f t="shared" si="231"/>
        <v>0</v>
      </c>
      <c r="BD503" s="66" t="e">
        <f>VLOOKUP(#REF!,'[2]NA JDA Product Hierarchy'!$N:$O,2,0)</f>
        <v>#REF!</v>
      </c>
      <c r="BE503" s="15" t="e">
        <f>VLOOKUP(BD503,[3]PARAMETROS!$AB:$AD,3,0)</f>
        <v>#REF!</v>
      </c>
    </row>
    <row r="504" spans="1:57" s="15" customFormat="1" ht="12.75" hidden="1" customHeight="1" x14ac:dyDescent="0.2">
      <c r="A504" s="47" t="str">
        <f t="shared" si="212"/>
        <v>J2RK13KAE70BLACK/GREY COMBO</v>
      </c>
      <c r="B504" s="110" t="s">
        <v>106</v>
      </c>
      <c r="C504" s="113">
        <v>44322</v>
      </c>
      <c r="D504" s="113"/>
      <c r="E504" s="50"/>
      <c r="F504" s="106" t="s">
        <v>90</v>
      </c>
      <c r="G504" s="51" t="s">
        <v>63</v>
      </c>
      <c r="H504" s="52" t="s">
        <v>592</v>
      </c>
      <c r="I504" s="53" t="s">
        <v>926</v>
      </c>
      <c r="J504" s="53" t="s">
        <v>927</v>
      </c>
      <c r="K504" s="53" t="s">
        <v>928</v>
      </c>
      <c r="L504" s="53" t="s">
        <v>929</v>
      </c>
      <c r="M504" s="52" t="s">
        <v>151</v>
      </c>
      <c r="N504" s="52" t="s">
        <v>91</v>
      </c>
      <c r="O504" s="54">
        <v>49</v>
      </c>
      <c r="P504" s="52" t="s">
        <v>2011</v>
      </c>
      <c r="Q504" s="55">
        <f>IFERROR(VLOOKUP(O504*$Q$10*$R$10,Sheet1!$A$3:$B$81,2,1),0)</f>
        <v>39000</v>
      </c>
      <c r="R504" s="56">
        <f>IFERROR(VLOOKUP(O504*$Q$11*$R$11,Sheet1!$E$3:$F$195,2),0)</f>
        <v>199</v>
      </c>
      <c r="S504" s="54">
        <f t="shared" si="214"/>
        <v>15.19</v>
      </c>
      <c r="T504" s="114">
        <f t="shared" si="217"/>
        <v>0.31</v>
      </c>
      <c r="U504" s="58"/>
      <c r="V504" s="58"/>
      <c r="W504" s="58"/>
      <c r="X504" s="58"/>
      <c r="Y504" s="58"/>
      <c r="Z504" s="58"/>
      <c r="AA504" s="58"/>
      <c r="AB504" s="58"/>
      <c r="AC504" s="58"/>
      <c r="AD504" s="39">
        <f t="shared" si="215"/>
        <v>0</v>
      </c>
      <c r="AE504" s="59">
        <f t="shared" si="218"/>
        <v>0</v>
      </c>
      <c r="AF504" s="60">
        <f t="shared" si="219"/>
        <v>0</v>
      </c>
      <c r="AG504" s="60">
        <f t="shared" si="220"/>
        <v>0</v>
      </c>
      <c r="AH504" s="60">
        <f t="shared" si="221"/>
        <v>0</v>
      </c>
      <c r="AI504" s="60">
        <f t="shared" si="222"/>
        <v>0</v>
      </c>
      <c r="AJ504" s="60">
        <f t="shared" si="223"/>
        <v>0</v>
      </c>
      <c r="AK504" s="60">
        <f t="shared" si="224"/>
        <v>0</v>
      </c>
      <c r="AL504" s="61">
        <f t="shared" si="242"/>
        <v>0</v>
      </c>
      <c r="AM504" s="43">
        <f t="shared" si="232"/>
        <v>0</v>
      </c>
      <c r="AN504" s="46">
        <f t="shared" si="233"/>
        <v>0</v>
      </c>
      <c r="AO504" s="60">
        <f t="shared" si="225"/>
        <v>0</v>
      </c>
      <c r="AP504" s="60">
        <f t="shared" si="226"/>
        <v>0</v>
      </c>
      <c r="AQ504" s="60">
        <f t="shared" si="227"/>
        <v>0</v>
      </c>
      <c r="AR504" s="60">
        <f t="shared" si="228"/>
        <v>0</v>
      </c>
      <c r="AS504" s="60">
        <f t="shared" si="229"/>
        <v>0</v>
      </c>
      <c r="AT504" s="60">
        <f t="shared" si="230"/>
        <v>0</v>
      </c>
      <c r="AU504" s="62">
        <f t="shared" si="234"/>
        <v>0</v>
      </c>
      <c r="AV504" s="63">
        <f t="shared" si="235"/>
        <v>0</v>
      </c>
      <c r="AW504" s="63">
        <f t="shared" si="236"/>
        <v>0</v>
      </c>
      <c r="AX504" s="63">
        <f t="shared" si="237"/>
        <v>0</v>
      </c>
      <c r="AY504" s="63">
        <f t="shared" si="238"/>
        <v>0</v>
      </c>
      <c r="AZ504" s="63">
        <f t="shared" si="239"/>
        <v>0</v>
      </c>
      <c r="BA504" s="63">
        <f t="shared" si="240"/>
        <v>0</v>
      </c>
      <c r="BB504" s="64">
        <f t="shared" si="241"/>
        <v>0</v>
      </c>
      <c r="BC504" s="65">
        <f t="shared" si="231"/>
        <v>0</v>
      </c>
      <c r="BD504" s="66" t="e">
        <f>VLOOKUP(#REF!,'[2]NA JDA Product Hierarchy'!$N:$O,2,0)</f>
        <v>#REF!</v>
      </c>
      <c r="BE504" s="15" t="e">
        <f>VLOOKUP(BD504,[3]PARAMETROS!$AB:$AD,3,0)</f>
        <v>#REF!</v>
      </c>
    </row>
    <row r="505" spans="1:57" s="15" customFormat="1" ht="12.75" hidden="1" customHeight="1" x14ac:dyDescent="0.2">
      <c r="A505" s="47" t="str">
        <f t="shared" si="212"/>
        <v>J2RK15Z2GL0NECESSARY RED</v>
      </c>
      <c r="B505" s="110" t="s">
        <v>106</v>
      </c>
      <c r="C505" s="113">
        <v>44322</v>
      </c>
      <c r="D505" s="113"/>
      <c r="E505" s="50"/>
      <c r="F505" s="106" t="s">
        <v>308</v>
      </c>
      <c r="G505" s="51" t="s">
        <v>63</v>
      </c>
      <c r="H505" s="52" t="s">
        <v>898</v>
      </c>
      <c r="I505" s="53" t="s">
        <v>930</v>
      </c>
      <c r="J505" s="53" t="s">
        <v>931</v>
      </c>
      <c r="K505" s="53" t="s">
        <v>158</v>
      </c>
      <c r="L505" s="53" t="s">
        <v>159</v>
      </c>
      <c r="M505" s="52" t="s">
        <v>932</v>
      </c>
      <c r="N505" s="52" t="s">
        <v>91</v>
      </c>
      <c r="O505" s="54">
        <v>46</v>
      </c>
      <c r="P505" s="52" t="s">
        <v>2011</v>
      </c>
      <c r="Q505" s="55">
        <f>IFERROR(VLOOKUP(O505*$Q$10*$R$10,Sheet1!$A$3:$B$81,2,1),0)</f>
        <v>39000</v>
      </c>
      <c r="R505" s="56">
        <f>IFERROR(VLOOKUP(O505*$Q$11*$R$11,Sheet1!$E$3:$F$195,2),0)</f>
        <v>189</v>
      </c>
      <c r="S505" s="54">
        <f t="shared" si="214"/>
        <v>14.26</v>
      </c>
      <c r="T505" s="114">
        <f t="shared" si="217"/>
        <v>0.31</v>
      </c>
      <c r="U505" s="58"/>
      <c r="V505" s="58"/>
      <c r="W505" s="58"/>
      <c r="X505" s="58"/>
      <c r="Y505" s="58"/>
      <c r="Z505" s="58"/>
      <c r="AA505" s="58"/>
      <c r="AB505" s="58"/>
      <c r="AC505" s="58"/>
      <c r="AD505" s="39">
        <f t="shared" si="215"/>
        <v>0</v>
      </c>
      <c r="AE505" s="59">
        <f t="shared" si="218"/>
        <v>0</v>
      </c>
      <c r="AF505" s="60">
        <f t="shared" si="219"/>
        <v>0</v>
      </c>
      <c r="AG505" s="60">
        <f t="shared" si="220"/>
        <v>0</v>
      </c>
      <c r="AH505" s="60">
        <f t="shared" si="221"/>
        <v>0</v>
      </c>
      <c r="AI505" s="60">
        <f t="shared" si="222"/>
        <v>0</v>
      </c>
      <c r="AJ505" s="60">
        <f t="shared" si="223"/>
        <v>0</v>
      </c>
      <c r="AK505" s="60">
        <f t="shared" si="224"/>
        <v>0</v>
      </c>
      <c r="AL505" s="61">
        <f t="shared" si="242"/>
        <v>0</v>
      </c>
      <c r="AM505" s="43">
        <f t="shared" si="232"/>
        <v>0</v>
      </c>
      <c r="AN505" s="46">
        <f t="shared" si="233"/>
        <v>0</v>
      </c>
      <c r="AO505" s="60">
        <f t="shared" si="225"/>
        <v>0</v>
      </c>
      <c r="AP505" s="60">
        <f t="shared" si="226"/>
        <v>0</v>
      </c>
      <c r="AQ505" s="60">
        <f t="shared" si="227"/>
        <v>0</v>
      </c>
      <c r="AR505" s="60">
        <f t="shared" si="228"/>
        <v>0</v>
      </c>
      <c r="AS505" s="60">
        <f t="shared" si="229"/>
        <v>0</v>
      </c>
      <c r="AT505" s="60">
        <f t="shared" si="230"/>
        <v>0</v>
      </c>
      <c r="AU505" s="62">
        <f t="shared" si="234"/>
        <v>0</v>
      </c>
      <c r="AV505" s="63">
        <f t="shared" si="235"/>
        <v>0</v>
      </c>
      <c r="AW505" s="63">
        <f t="shared" si="236"/>
        <v>0</v>
      </c>
      <c r="AX505" s="63">
        <f t="shared" si="237"/>
        <v>0</v>
      </c>
      <c r="AY505" s="63">
        <f t="shared" si="238"/>
        <v>0</v>
      </c>
      <c r="AZ505" s="63">
        <f t="shared" si="239"/>
        <v>0</v>
      </c>
      <c r="BA505" s="63">
        <f t="shared" si="240"/>
        <v>0</v>
      </c>
      <c r="BB505" s="64">
        <f t="shared" si="241"/>
        <v>0</v>
      </c>
      <c r="BC505" s="65">
        <f t="shared" si="231"/>
        <v>0</v>
      </c>
      <c r="BD505" s="66" t="e">
        <f>VLOOKUP(#REF!,'[2]NA JDA Product Hierarchy'!$N:$O,2,0)</f>
        <v>#REF!</v>
      </c>
      <c r="BE505" s="15" t="e">
        <f>VLOOKUP(BD505,[3]PARAMETROS!$AB:$AD,3,0)</f>
        <v>#REF!</v>
      </c>
    </row>
    <row r="506" spans="1:57" s="15" customFormat="1" ht="12.75" hidden="1" customHeight="1" x14ac:dyDescent="0.2">
      <c r="A506" s="47" t="str">
        <f t="shared" si="212"/>
        <v>J2RK15Z2GL0Pure White</v>
      </c>
      <c r="B506" s="111" t="s">
        <v>105</v>
      </c>
      <c r="C506" s="113">
        <v>44322</v>
      </c>
      <c r="D506" s="113"/>
      <c r="E506" s="50"/>
      <c r="F506" s="106" t="s">
        <v>308</v>
      </c>
      <c r="G506" s="51" t="s">
        <v>63</v>
      </c>
      <c r="H506" s="52" t="s">
        <v>898</v>
      </c>
      <c r="I506" s="53" t="s">
        <v>930</v>
      </c>
      <c r="J506" s="53" t="s">
        <v>931</v>
      </c>
      <c r="K506" s="53" t="s">
        <v>133</v>
      </c>
      <c r="L506" s="53" t="s">
        <v>134</v>
      </c>
      <c r="M506" s="52" t="s">
        <v>932</v>
      </c>
      <c r="N506" s="52" t="s">
        <v>91</v>
      </c>
      <c r="O506" s="54">
        <v>46</v>
      </c>
      <c r="P506" s="52" t="s">
        <v>2011</v>
      </c>
      <c r="Q506" s="55">
        <f>IFERROR(VLOOKUP(O506*$Q$10*$R$10,Sheet1!$A$3:$B$81,2,1),0)</f>
        <v>39000</v>
      </c>
      <c r="R506" s="56">
        <f>IFERROR(VLOOKUP(O506*$Q$11*$R$11,Sheet1!$E$3:$F$195,2),0)</f>
        <v>189</v>
      </c>
      <c r="S506" s="54">
        <f t="shared" si="214"/>
        <v>14.26</v>
      </c>
      <c r="T506" s="114">
        <f t="shared" si="217"/>
        <v>0.31</v>
      </c>
      <c r="U506" s="58"/>
      <c r="V506" s="58"/>
      <c r="W506" s="58"/>
      <c r="X506" s="58"/>
      <c r="Y506" s="58"/>
      <c r="Z506" s="58"/>
      <c r="AA506" s="58"/>
      <c r="AB506" s="58"/>
      <c r="AC506" s="58"/>
      <c r="AD506" s="39">
        <f t="shared" si="215"/>
        <v>0</v>
      </c>
      <c r="AE506" s="59">
        <f t="shared" si="218"/>
        <v>0</v>
      </c>
      <c r="AF506" s="60">
        <f t="shared" si="219"/>
        <v>0</v>
      </c>
      <c r="AG506" s="60">
        <f t="shared" si="220"/>
        <v>0</v>
      </c>
      <c r="AH506" s="60">
        <f t="shared" si="221"/>
        <v>0</v>
      </c>
      <c r="AI506" s="60">
        <f t="shared" si="222"/>
        <v>0</v>
      </c>
      <c r="AJ506" s="60">
        <f t="shared" si="223"/>
        <v>0</v>
      </c>
      <c r="AK506" s="60">
        <f t="shared" si="224"/>
        <v>0</v>
      </c>
      <c r="AL506" s="61">
        <f t="shared" si="242"/>
        <v>0</v>
      </c>
      <c r="AM506" s="43">
        <f t="shared" si="232"/>
        <v>0</v>
      </c>
      <c r="AN506" s="46">
        <f t="shared" si="233"/>
        <v>0</v>
      </c>
      <c r="AO506" s="60">
        <f t="shared" si="225"/>
        <v>0</v>
      </c>
      <c r="AP506" s="60">
        <f t="shared" si="226"/>
        <v>0</v>
      </c>
      <c r="AQ506" s="60">
        <f t="shared" si="227"/>
        <v>0</v>
      </c>
      <c r="AR506" s="60">
        <f t="shared" si="228"/>
        <v>0</v>
      </c>
      <c r="AS506" s="60">
        <f t="shared" si="229"/>
        <v>0</v>
      </c>
      <c r="AT506" s="60">
        <f t="shared" si="230"/>
        <v>0</v>
      </c>
      <c r="AU506" s="62">
        <f t="shared" si="234"/>
        <v>0</v>
      </c>
      <c r="AV506" s="63">
        <f t="shared" si="235"/>
        <v>0</v>
      </c>
      <c r="AW506" s="63">
        <f t="shared" si="236"/>
        <v>0</v>
      </c>
      <c r="AX506" s="63">
        <f t="shared" si="237"/>
        <v>0</v>
      </c>
      <c r="AY506" s="63">
        <f t="shared" si="238"/>
        <v>0</v>
      </c>
      <c r="AZ506" s="63">
        <f t="shared" si="239"/>
        <v>0</v>
      </c>
      <c r="BA506" s="63">
        <f t="shared" si="240"/>
        <v>0</v>
      </c>
      <c r="BB506" s="64">
        <f t="shared" si="241"/>
        <v>0</v>
      </c>
      <c r="BC506" s="65">
        <f t="shared" si="231"/>
        <v>0</v>
      </c>
      <c r="BD506" s="66" t="e">
        <f>VLOOKUP(#REF!,'[2]NA JDA Product Hierarchy'!$N:$O,2,0)</f>
        <v>#REF!</v>
      </c>
      <c r="BE506" s="15" t="e">
        <f>VLOOKUP(BD506,[3]PARAMETROS!$AB:$AD,3,0)</f>
        <v>#REF!</v>
      </c>
    </row>
    <row r="507" spans="1:57" s="15" customFormat="1" ht="12.75" hidden="1" customHeight="1" x14ac:dyDescent="0.2">
      <c r="A507" s="47" t="str">
        <f t="shared" si="212"/>
        <v>J2RK15Z2GL0SILK BLUE</v>
      </c>
      <c r="B507" s="110" t="s">
        <v>106</v>
      </c>
      <c r="C507" s="113">
        <v>44322</v>
      </c>
      <c r="D507" s="113"/>
      <c r="E507" s="50"/>
      <c r="F507" s="106" t="s">
        <v>308</v>
      </c>
      <c r="G507" s="51" t="s">
        <v>63</v>
      </c>
      <c r="H507" s="52" t="s">
        <v>898</v>
      </c>
      <c r="I507" s="53" t="s">
        <v>930</v>
      </c>
      <c r="J507" s="53" t="s">
        <v>931</v>
      </c>
      <c r="K507" s="53" t="s">
        <v>164</v>
      </c>
      <c r="L507" s="53" t="s">
        <v>165</v>
      </c>
      <c r="M507" s="52" t="s">
        <v>932</v>
      </c>
      <c r="N507" s="52" t="s">
        <v>91</v>
      </c>
      <c r="O507" s="54">
        <v>46</v>
      </c>
      <c r="P507" s="52" t="s">
        <v>2011</v>
      </c>
      <c r="Q507" s="55">
        <f>IFERROR(VLOOKUP(O507*$Q$10*$R$10,Sheet1!$A$3:$B$81,2,1),0)</f>
        <v>39000</v>
      </c>
      <c r="R507" s="56">
        <f>IFERROR(VLOOKUP(O507*$Q$11*$R$11,Sheet1!$E$3:$F$195,2),0)</f>
        <v>189</v>
      </c>
      <c r="S507" s="54">
        <f t="shared" si="214"/>
        <v>14.26</v>
      </c>
      <c r="T507" s="114">
        <f t="shared" si="217"/>
        <v>0.31</v>
      </c>
      <c r="U507" s="58"/>
      <c r="V507" s="58"/>
      <c r="W507" s="58"/>
      <c r="X507" s="58"/>
      <c r="Y507" s="58"/>
      <c r="Z507" s="58"/>
      <c r="AA507" s="58"/>
      <c r="AB507" s="58"/>
      <c r="AC507" s="58"/>
      <c r="AD507" s="39">
        <f t="shared" si="215"/>
        <v>0</v>
      </c>
      <c r="AE507" s="59">
        <f t="shared" si="218"/>
        <v>0</v>
      </c>
      <c r="AF507" s="60">
        <f t="shared" si="219"/>
        <v>0</v>
      </c>
      <c r="AG507" s="60">
        <f t="shared" si="220"/>
        <v>0</v>
      </c>
      <c r="AH507" s="60">
        <f t="shared" si="221"/>
        <v>0</v>
      </c>
      <c r="AI507" s="60">
        <f t="shared" si="222"/>
        <v>0</v>
      </c>
      <c r="AJ507" s="60">
        <f t="shared" si="223"/>
        <v>0</v>
      </c>
      <c r="AK507" s="60">
        <f t="shared" si="224"/>
        <v>0</v>
      </c>
      <c r="AL507" s="61">
        <f t="shared" si="242"/>
        <v>0</v>
      </c>
      <c r="AM507" s="43">
        <f t="shared" si="232"/>
        <v>0</v>
      </c>
      <c r="AN507" s="46">
        <f t="shared" si="233"/>
        <v>0</v>
      </c>
      <c r="AO507" s="60">
        <f t="shared" si="225"/>
        <v>0</v>
      </c>
      <c r="AP507" s="60">
        <f t="shared" si="226"/>
        <v>0</v>
      </c>
      <c r="AQ507" s="60">
        <f t="shared" si="227"/>
        <v>0</v>
      </c>
      <c r="AR507" s="60">
        <f t="shared" si="228"/>
        <v>0</v>
      </c>
      <c r="AS507" s="60">
        <f t="shared" si="229"/>
        <v>0</v>
      </c>
      <c r="AT507" s="60">
        <f t="shared" si="230"/>
        <v>0</v>
      </c>
      <c r="AU507" s="62">
        <f t="shared" si="234"/>
        <v>0</v>
      </c>
      <c r="AV507" s="63">
        <f t="shared" si="235"/>
        <v>0</v>
      </c>
      <c r="AW507" s="63">
        <f t="shared" si="236"/>
        <v>0</v>
      </c>
      <c r="AX507" s="63">
        <f t="shared" si="237"/>
        <v>0</v>
      </c>
      <c r="AY507" s="63">
        <f t="shared" si="238"/>
        <v>0</v>
      </c>
      <c r="AZ507" s="63">
        <f t="shared" si="239"/>
        <v>0</v>
      </c>
      <c r="BA507" s="63">
        <f t="shared" si="240"/>
        <v>0</v>
      </c>
      <c r="BB507" s="64">
        <f t="shared" si="241"/>
        <v>0</v>
      </c>
      <c r="BC507" s="65">
        <f t="shared" si="231"/>
        <v>0</v>
      </c>
      <c r="BD507" s="66" t="e">
        <f>VLOOKUP(#REF!,'[2]NA JDA Product Hierarchy'!$N:$O,2,0)</f>
        <v>#REF!</v>
      </c>
      <c r="BE507" s="15" t="e">
        <f>VLOOKUP(BD507,[3]PARAMETROS!$AB:$AD,3,0)</f>
        <v>#REF!</v>
      </c>
    </row>
    <row r="508" spans="1:57" s="15" customFormat="1" ht="12.75" hidden="1" customHeight="1" x14ac:dyDescent="0.2">
      <c r="A508" s="47" t="str">
        <f t="shared" si="212"/>
        <v>J2RK16D4DN2BIG INDIGO STRIPES</v>
      </c>
      <c r="B508" s="110" t="s">
        <v>106</v>
      </c>
      <c r="C508" s="113">
        <v>44322</v>
      </c>
      <c r="D508" s="113"/>
      <c r="E508" s="68"/>
      <c r="F508" s="106" t="s">
        <v>208</v>
      </c>
      <c r="G508" s="51" t="s">
        <v>63</v>
      </c>
      <c r="H508" s="52" t="s">
        <v>898</v>
      </c>
      <c r="I508" s="53" t="s">
        <v>933</v>
      </c>
      <c r="J508" s="53" t="s">
        <v>934</v>
      </c>
      <c r="K508" s="53" t="s">
        <v>717</v>
      </c>
      <c r="L508" s="53" t="s">
        <v>718</v>
      </c>
      <c r="M508" s="52" t="s">
        <v>719</v>
      </c>
      <c r="N508" s="52" t="s">
        <v>510</v>
      </c>
      <c r="O508" s="54">
        <v>49</v>
      </c>
      <c r="P508" s="52" t="s">
        <v>2011</v>
      </c>
      <c r="Q508" s="55">
        <f>IFERROR(VLOOKUP(O508*$Q$10*$R$10,Sheet1!$A$3:$B$81,2,1),0)</f>
        <v>39000</v>
      </c>
      <c r="R508" s="56">
        <f>IFERROR(VLOOKUP(O508*$Q$11*$R$11,Sheet1!$E$3:$F$195,2),0)</f>
        <v>199</v>
      </c>
      <c r="S508" s="54">
        <f t="shared" si="214"/>
        <v>15.19</v>
      </c>
      <c r="T508" s="114">
        <f t="shared" si="217"/>
        <v>0.31</v>
      </c>
      <c r="U508" s="58"/>
      <c r="V508" s="58"/>
      <c r="W508" s="58"/>
      <c r="X508" s="58"/>
      <c r="Y508" s="58"/>
      <c r="Z508" s="58"/>
      <c r="AA508" s="58"/>
      <c r="AB508" s="58"/>
      <c r="AC508" s="58"/>
      <c r="AD508" s="39">
        <f t="shared" si="215"/>
        <v>0</v>
      </c>
      <c r="AE508" s="59">
        <f t="shared" si="218"/>
        <v>0</v>
      </c>
      <c r="AF508" s="60">
        <f t="shared" si="219"/>
        <v>0</v>
      </c>
      <c r="AG508" s="60">
        <f t="shared" si="220"/>
        <v>0</v>
      </c>
      <c r="AH508" s="60">
        <f t="shared" si="221"/>
        <v>0</v>
      </c>
      <c r="AI508" s="60">
        <f t="shared" si="222"/>
        <v>0</v>
      </c>
      <c r="AJ508" s="60">
        <f t="shared" si="223"/>
        <v>0</v>
      </c>
      <c r="AK508" s="60">
        <f t="shared" si="224"/>
        <v>0</v>
      </c>
      <c r="AL508" s="61">
        <f t="shared" si="242"/>
        <v>0</v>
      </c>
      <c r="AM508" s="43">
        <f t="shared" si="232"/>
        <v>0</v>
      </c>
      <c r="AN508" s="46">
        <f t="shared" si="233"/>
        <v>0</v>
      </c>
      <c r="AO508" s="60">
        <f t="shared" si="225"/>
        <v>0</v>
      </c>
      <c r="AP508" s="60">
        <f t="shared" si="226"/>
        <v>0</v>
      </c>
      <c r="AQ508" s="60">
        <f t="shared" si="227"/>
        <v>0</v>
      </c>
      <c r="AR508" s="60">
        <f t="shared" si="228"/>
        <v>0</v>
      </c>
      <c r="AS508" s="60">
        <f t="shared" si="229"/>
        <v>0</v>
      </c>
      <c r="AT508" s="60">
        <f t="shared" si="230"/>
        <v>0</v>
      </c>
      <c r="AU508" s="62">
        <f t="shared" si="234"/>
        <v>0</v>
      </c>
      <c r="AV508" s="63">
        <f t="shared" si="235"/>
        <v>0</v>
      </c>
      <c r="AW508" s="63">
        <f t="shared" si="236"/>
        <v>0</v>
      </c>
      <c r="AX508" s="63">
        <f t="shared" si="237"/>
        <v>0</v>
      </c>
      <c r="AY508" s="63">
        <f t="shared" si="238"/>
        <v>0</v>
      </c>
      <c r="AZ508" s="63">
        <f t="shared" si="239"/>
        <v>0</v>
      </c>
      <c r="BA508" s="63">
        <f t="shared" si="240"/>
        <v>0</v>
      </c>
      <c r="BB508" s="64">
        <f t="shared" si="241"/>
        <v>0</v>
      </c>
      <c r="BC508" s="65">
        <f t="shared" si="231"/>
        <v>0</v>
      </c>
      <c r="BD508" s="66" t="e">
        <f>VLOOKUP(#REF!,'[2]NA JDA Product Hierarchy'!$N:$O,2,0)</f>
        <v>#REF!</v>
      </c>
      <c r="BE508" s="15" t="e">
        <f>VLOOKUP(BD508,[3]PARAMETROS!$AB:$AD,3,0)</f>
        <v>#REF!</v>
      </c>
    </row>
    <row r="509" spans="1:57" s="15" customFormat="1" ht="12.75" hidden="1" customHeight="1" x14ac:dyDescent="0.2">
      <c r="A509" s="47" t="str">
        <f t="shared" si="212"/>
        <v>J2RK17D4EU0BLUE DENIM DOTS SASH</v>
      </c>
      <c r="B509" s="111" t="s">
        <v>105</v>
      </c>
      <c r="C509" s="113">
        <v>44322</v>
      </c>
      <c r="D509" s="113"/>
      <c r="E509" s="50"/>
      <c r="F509" s="106" t="s">
        <v>208</v>
      </c>
      <c r="G509" s="51" t="s">
        <v>63</v>
      </c>
      <c r="H509" s="52" t="s">
        <v>898</v>
      </c>
      <c r="I509" s="53" t="s">
        <v>935</v>
      </c>
      <c r="J509" s="53" t="s">
        <v>936</v>
      </c>
      <c r="K509" s="53" t="s">
        <v>937</v>
      </c>
      <c r="L509" s="53" t="s">
        <v>938</v>
      </c>
      <c r="M509" s="52" t="s">
        <v>939</v>
      </c>
      <c r="N509" s="52" t="s">
        <v>125</v>
      </c>
      <c r="O509" s="54">
        <v>49</v>
      </c>
      <c r="P509" s="52" t="s">
        <v>2011</v>
      </c>
      <c r="Q509" s="55">
        <f>IFERROR(VLOOKUP(O509*$Q$10*$R$10,Sheet1!$A$3:$B$81,2,1),0)</f>
        <v>39000</v>
      </c>
      <c r="R509" s="56">
        <f>IFERROR(VLOOKUP(O509*$Q$11*$R$11,Sheet1!$E$3:$F$195,2),0)</f>
        <v>199</v>
      </c>
      <c r="S509" s="54">
        <f t="shared" si="214"/>
        <v>15.19</v>
      </c>
      <c r="T509" s="114">
        <f t="shared" si="217"/>
        <v>0.31</v>
      </c>
      <c r="U509" s="58"/>
      <c r="V509" s="58"/>
      <c r="W509" s="58"/>
      <c r="X509" s="58"/>
      <c r="Y509" s="58"/>
      <c r="Z509" s="58"/>
      <c r="AA509" s="58"/>
      <c r="AB509" s="58"/>
      <c r="AC509" s="58"/>
      <c r="AD509" s="39">
        <f t="shared" si="215"/>
        <v>0</v>
      </c>
      <c r="AE509" s="59">
        <f t="shared" si="218"/>
        <v>0</v>
      </c>
      <c r="AF509" s="60">
        <f t="shared" si="219"/>
        <v>0</v>
      </c>
      <c r="AG509" s="60">
        <f t="shared" si="220"/>
        <v>0</v>
      </c>
      <c r="AH509" s="60">
        <f t="shared" si="221"/>
        <v>0</v>
      </c>
      <c r="AI509" s="60">
        <f t="shared" si="222"/>
        <v>0</v>
      </c>
      <c r="AJ509" s="60">
        <f t="shared" si="223"/>
        <v>0</v>
      </c>
      <c r="AK509" s="60">
        <f t="shared" si="224"/>
        <v>0</v>
      </c>
      <c r="AL509" s="61">
        <f t="shared" si="242"/>
        <v>0</v>
      </c>
      <c r="AM509" s="43">
        <f t="shared" si="232"/>
        <v>0</v>
      </c>
      <c r="AN509" s="46">
        <f t="shared" si="233"/>
        <v>0</v>
      </c>
      <c r="AO509" s="60">
        <f t="shared" si="225"/>
        <v>0</v>
      </c>
      <c r="AP509" s="60">
        <f t="shared" si="226"/>
        <v>0</v>
      </c>
      <c r="AQ509" s="60">
        <f t="shared" si="227"/>
        <v>0</v>
      </c>
      <c r="AR509" s="60">
        <f t="shared" si="228"/>
        <v>0</v>
      </c>
      <c r="AS509" s="60">
        <f t="shared" si="229"/>
        <v>0</v>
      </c>
      <c r="AT509" s="60">
        <f t="shared" si="230"/>
        <v>0</v>
      </c>
      <c r="AU509" s="62">
        <f t="shared" si="234"/>
        <v>0</v>
      </c>
      <c r="AV509" s="63">
        <f t="shared" si="235"/>
        <v>0</v>
      </c>
      <c r="AW509" s="63">
        <f t="shared" si="236"/>
        <v>0</v>
      </c>
      <c r="AX509" s="63">
        <f t="shared" si="237"/>
        <v>0</v>
      </c>
      <c r="AY509" s="63">
        <f t="shared" si="238"/>
        <v>0</v>
      </c>
      <c r="AZ509" s="63">
        <f t="shared" si="239"/>
        <v>0</v>
      </c>
      <c r="BA509" s="63">
        <f t="shared" si="240"/>
        <v>0</v>
      </c>
      <c r="BB509" s="64">
        <f t="shared" si="241"/>
        <v>0</v>
      </c>
      <c r="BC509" s="65">
        <f t="shared" si="231"/>
        <v>0</v>
      </c>
      <c r="BD509" s="66" t="e">
        <f>VLOOKUP(#REF!,'[2]NA JDA Product Hierarchy'!$N:$O,2,0)</f>
        <v>#REF!</v>
      </c>
      <c r="BE509" s="15" t="e">
        <f>VLOOKUP(BD509,[3]PARAMETROS!$AB:$AD,3,0)</f>
        <v>#REF!</v>
      </c>
    </row>
    <row r="510" spans="1:57" s="15" customFormat="1" ht="12.75" hidden="1" customHeight="1" x14ac:dyDescent="0.2">
      <c r="A510" s="47" t="str">
        <f t="shared" si="212"/>
        <v>J2RK18KA6R0Pure White</v>
      </c>
      <c r="B510" s="110" t="s">
        <v>106</v>
      </c>
      <c r="C510" s="113">
        <v>44322</v>
      </c>
      <c r="D510" s="113"/>
      <c r="E510" s="50"/>
      <c r="F510" s="106" t="s">
        <v>155</v>
      </c>
      <c r="G510" s="51" t="s">
        <v>63</v>
      </c>
      <c r="H510" s="52" t="s">
        <v>592</v>
      </c>
      <c r="I510" s="53" t="s">
        <v>940</v>
      </c>
      <c r="J510" s="53" t="s">
        <v>941</v>
      </c>
      <c r="K510" s="53" t="s">
        <v>133</v>
      </c>
      <c r="L510" s="53" t="s">
        <v>134</v>
      </c>
      <c r="M510" s="52" t="s">
        <v>176</v>
      </c>
      <c r="N510" s="52" t="s">
        <v>125</v>
      </c>
      <c r="O510" s="54">
        <v>46</v>
      </c>
      <c r="P510" s="52" t="s">
        <v>2011</v>
      </c>
      <c r="Q510" s="55">
        <f>IFERROR(VLOOKUP(O510*$Q$10*$R$10,Sheet1!$A$3:$B$81,2,1),0)</f>
        <v>39000</v>
      </c>
      <c r="R510" s="56">
        <f>IFERROR(VLOOKUP(O510*$Q$11*$R$11,Sheet1!$E$3:$F$195,2),0)</f>
        <v>189</v>
      </c>
      <c r="S510" s="54">
        <f t="shared" si="214"/>
        <v>14.26</v>
      </c>
      <c r="T510" s="114">
        <f t="shared" si="217"/>
        <v>0.31</v>
      </c>
      <c r="U510" s="58">
        <v>18</v>
      </c>
      <c r="V510" s="58">
        <v>9</v>
      </c>
      <c r="W510" s="58">
        <v>9</v>
      </c>
      <c r="X510" s="58">
        <v>9</v>
      </c>
      <c r="Y510" s="58"/>
      <c r="Z510" s="58"/>
      <c r="AA510" s="58"/>
      <c r="AB510" s="58"/>
      <c r="AC510" s="58"/>
      <c r="AD510" s="39">
        <f t="shared" si="215"/>
        <v>45</v>
      </c>
      <c r="AE510" s="59">
        <f t="shared" si="218"/>
        <v>641.70000000000005</v>
      </c>
      <c r="AF510" s="60">
        <f t="shared" si="219"/>
        <v>0</v>
      </c>
      <c r="AG510" s="60">
        <f t="shared" si="220"/>
        <v>0</v>
      </c>
      <c r="AH510" s="60">
        <f t="shared" si="221"/>
        <v>0</v>
      </c>
      <c r="AI510" s="60">
        <f t="shared" si="222"/>
        <v>0</v>
      </c>
      <c r="AJ510" s="60">
        <f t="shared" si="223"/>
        <v>0</v>
      </c>
      <c r="AK510" s="60">
        <f t="shared" si="224"/>
        <v>0</v>
      </c>
      <c r="AL510" s="61">
        <f t="shared" si="242"/>
        <v>0</v>
      </c>
      <c r="AM510" s="43">
        <f t="shared" si="232"/>
        <v>0</v>
      </c>
      <c r="AN510" s="46">
        <f t="shared" si="233"/>
        <v>0</v>
      </c>
      <c r="AO510" s="60">
        <f t="shared" si="225"/>
        <v>0</v>
      </c>
      <c r="AP510" s="60">
        <f t="shared" si="226"/>
        <v>0</v>
      </c>
      <c r="AQ510" s="60">
        <f t="shared" si="227"/>
        <v>0</v>
      </c>
      <c r="AR510" s="60">
        <f t="shared" si="228"/>
        <v>0</v>
      </c>
      <c r="AS510" s="60">
        <f t="shared" si="229"/>
        <v>0</v>
      </c>
      <c r="AT510" s="60">
        <f t="shared" si="230"/>
        <v>0</v>
      </c>
      <c r="AU510" s="62">
        <f t="shared" si="234"/>
        <v>0</v>
      </c>
      <c r="AV510" s="63">
        <f t="shared" si="235"/>
        <v>0</v>
      </c>
      <c r="AW510" s="63">
        <f t="shared" si="236"/>
        <v>0</v>
      </c>
      <c r="AX510" s="63">
        <f t="shared" si="237"/>
        <v>0</v>
      </c>
      <c r="AY510" s="63">
        <f t="shared" si="238"/>
        <v>0</v>
      </c>
      <c r="AZ510" s="63">
        <f t="shared" si="239"/>
        <v>0</v>
      </c>
      <c r="BA510" s="63">
        <f t="shared" si="240"/>
        <v>0</v>
      </c>
      <c r="BB510" s="64">
        <f t="shared" si="241"/>
        <v>0</v>
      </c>
      <c r="BC510" s="65">
        <f t="shared" si="231"/>
        <v>0</v>
      </c>
      <c r="BD510" s="66" t="e">
        <f>VLOOKUP(#REF!,'[2]NA JDA Product Hierarchy'!$N:$O,2,0)</f>
        <v>#REF!</v>
      </c>
      <c r="BE510" s="15" t="e">
        <f>VLOOKUP(BD510,[3]PARAMETROS!$AB:$AD,3,0)</f>
        <v>#REF!</v>
      </c>
    </row>
    <row r="511" spans="1:57" s="15" customFormat="1" ht="12.75" hidden="1" customHeight="1" x14ac:dyDescent="0.2">
      <c r="A511" s="47" t="str">
        <f t="shared" si="212"/>
        <v>J2RK18KA6R0Electric BLUE A743</v>
      </c>
      <c r="B511" s="110" t="s">
        <v>106</v>
      </c>
      <c r="C511" s="113">
        <v>44322</v>
      </c>
      <c r="D511" s="113"/>
      <c r="E511" s="50"/>
      <c r="F511" s="106" t="s">
        <v>155</v>
      </c>
      <c r="G511" s="51" t="s">
        <v>63</v>
      </c>
      <c r="H511" s="52" t="s">
        <v>592</v>
      </c>
      <c r="I511" s="53" t="s">
        <v>940</v>
      </c>
      <c r="J511" s="53" t="s">
        <v>941</v>
      </c>
      <c r="K511" s="53" t="s">
        <v>222</v>
      </c>
      <c r="L511" s="53" t="s">
        <v>223</v>
      </c>
      <c r="M511" s="52" t="s">
        <v>176</v>
      </c>
      <c r="N511" s="52" t="s">
        <v>125</v>
      </c>
      <c r="O511" s="54">
        <v>46</v>
      </c>
      <c r="P511" s="52" t="s">
        <v>2011</v>
      </c>
      <c r="Q511" s="55">
        <f>IFERROR(VLOOKUP(O511*$Q$10*$R$10,Sheet1!$A$3:$B$81,2,1),0)</f>
        <v>39000</v>
      </c>
      <c r="R511" s="56">
        <f>IFERROR(VLOOKUP(O511*$Q$11*$R$11,Sheet1!$E$3:$F$195,2),0)</f>
        <v>189</v>
      </c>
      <c r="S511" s="54">
        <f t="shared" si="214"/>
        <v>14.26</v>
      </c>
      <c r="T511" s="114">
        <f t="shared" si="217"/>
        <v>0.31</v>
      </c>
      <c r="U511" s="58"/>
      <c r="V511" s="58"/>
      <c r="W511" s="58"/>
      <c r="X511" s="58"/>
      <c r="Y511" s="58"/>
      <c r="Z511" s="58"/>
      <c r="AA511" s="58"/>
      <c r="AB511" s="58"/>
      <c r="AC511" s="58"/>
      <c r="AD511" s="39">
        <f t="shared" si="215"/>
        <v>0</v>
      </c>
      <c r="AE511" s="59">
        <f t="shared" si="218"/>
        <v>0</v>
      </c>
      <c r="AF511" s="60">
        <f t="shared" si="219"/>
        <v>0</v>
      </c>
      <c r="AG511" s="60">
        <f t="shared" si="220"/>
        <v>0</v>
      </c>
      <c r="AH511" s="60">
        <f t="shared" si="221"/>
        <v>0</v>
      </c>
      <c r="AI511" s="60">
        <f t="shared" si="222"/>
        <v>0</v>
      </c>
      <c r="AJ511" s="60">
        <f t="shared" si="223"/>
        <v>0</v>
      </c>
      <c r="AK511" s="60">
        <f t="shared" si="224"/>
        <v>0</v>
      </c>
      <c r="AL511" s="61">
        <f t="shared" si="242"/>
        <v>0</v>
      </c>
      <c r="AM511" s="43">
        <f t="shared" si="232"/>
        <v>0</v>
      </c>
      <c r="AN511" s="46">
        <f t="shared" si="233"/>
        <v>0</v>
      </c>
      <c r="AO511" s="60">
        <f t="shared" si="225"/>
        <v>0</v>
      </c>
      <c r="AP511" s="60">
        <f t="shared" si="226"/>
        <v>0</v>
      </c>
      <c r="AQ511" s="60">
        <f t="shared" si="227"/>
        <v>0</v>
      </c>
      <c r="AR511" s="60">
        <f t="shared" si="228"/>
        <v>0</v>
      </c>
      <c r="AS511" s="60">
        <f t="shared" si="229"/>
        <v>0</v>
      </c>
      <c r="AT511" s="60">
        <f t="shared" si="230"/>
        <v>0</v>
      </c>
      <c r="AU511" s="62">
        <f t="shared" si="234"/>
        <v>0</v>
      </c>
      <c r="AV511" s="63">
        <f t="shared" si="235"/>
        <v>0</v>
      </c>
      <c r="AW511" s="63">
        <f t="shared" si="236"/>
        <v>0</v>
      </c>
      <c r="AX511" s="63">
        <f t="shared" si="237"/>
        <v>0</v>
      </c>
      <c r="AY511" s="63">
        <f t="shared" si="238"/>
        <v>0</v>
      </c>
      <c r="AZ511" s="63">
        <f t="shared" si="239"/>
        <v>0</v>
      </c>
      <c r="BA511" s="63">
        <f t="shared" si="240"/>
        <v>0</v>
      </c>
      <c r="BB511" s="64">
        <f t="shared" si="241"/>
        <v>0</v>
      </c>
      <c r="BC511" s="65">
        <f t="shared" si="231"/>
        <v>0</v>
      </c>
      <c r="BD511" s="66" t="e">
        <f>VLOOKUP(#REF!,'[2]NA JDA Product Hierarchy'!$N:$O,2,0)</f>
        <v>#REF!</v>
      </c>
      <c r="BE511" s="15" t="e">
        <f>VLOOKUP(BD511,[3]PARAMETROS!$AB:$AD,3,0)</f>
        <v>#REF!</v>
      </c>
    </row>
    <row r="512" spans="1:57" s="15" customFormat="1" ht="12.75" hidden="1" customHeight="1" x14ac:dyDescent="0.2">
      <c r="A512" s="47" t="str">
        <f t="shared" si="212"/>
        <v>J2RK20WEF70Electric BLUE A743</v>
      </c>
      <c r="B512" s="115"/>
      <c r="C512" s="113">
        <v>44322</v>
      </c>
      <c r="D512" s="113"/>
      <c r="E512" s="50"/>
      <c r="F512" s="106" t="s">
        <v>118</v>
      </c>
      <c r="G512" s="51" t="s">
        <v>63</v>
      </c>
      <c r="H512" s="52" t="s">
        <v>595</v>
      </c>
      <c r="I512" s="53" t="s">
        <v>942</v>
      </c>
      <c r="J512" s="53" t="s">
        <v>943</v>
      </c>
      <c r="K512" s="53" t="s">
        <v>222</v>
      </c>
      <c r="L512" s="53" t="s">
        <v>223</v>
      </c>
      <c r="M512" s="52" t="s">
        <v>944</v>
      </c>
      <c r="N512" s="52" t="s">
        <v>125</v>
      </c>
      <c r="O512" s="117">
        <v>0</v>
      </c>
      <c r="P512" s="52" t="s">
        <v>2011</v>
      </c>
      <c r="Q512" s="55">
        <f>IFERROR(VLOOKUP(O512*$Q$10*$R$10,Sheet1!$A$3:$B$81,2,1),0)</f>
        <v>0</v>
      </c>
      <c r="R512" s="56">
        <f>IFERROR(VLOOKUP(O512*$Q$11*$R$11,Sheet1!$E$3:$F$195,2),0)</f>
        <v>0</v>
      </c>
      <c r="S512" s="117">
        <f t="shared" si="214"/>
        <v>0</v>
      </c>
      <c r="T512" s="114" t="e">
        <f t="shared" si="217"/>
        <v>#DIV/0!</v>
      </c>
      <c r="U512" s="58"/>
      <c r="V512" s="58"/>
      <c r="W512" s="58"/>
      <c r="X512" s="58"/>
      <c r="Y512" s="58"/>
      <c r="Z512" s="58"/>
      <c r="AA512" s="58"/>
      <c r="AB512" s="58"/>
      <c r="AC512" s="58"/>
      <c r="AD512" s="39">
        <f t="shared" si="215"/>
        <v>0</v>
      </c>
      <c r="AE512" s="59">
        <f t="shared" si="218"/>
        <v>0</v>
      </c>
      <c r="AF512" s="60">
        <f t="shared" si="219"/>
        <v>0</v>
      </c>
      <c r="AG512" s="60">
        <f t="shared" si="220"/>
        <v>0</v>
      </c>
      <c r="AH512" s="60">
        <f t="shared" si="221"/>
        <v>0</v>
      </c>
      <c r="AI512" s="60">
        <f t="shared" si="222"/>
        <v>0</v>
      </c>
      <c r="AJ512" s="60">
        <f t="shared" si="223"/>
        <v>0</v>
      </c>
      <c r="AK512" s="60">
        <f t="shared" si="224"/>
        <v>0</v>
      </c>
      <c r="AL512" s="61">
        <f t="shared" si="242"/>
        <v>0</v>
      </c>
      <c r="AM512" s="43">
        <f t="shared" si="232"/>
        <v>0</v>
      </c>
      <c r="AN512" s="46">
        <f t="shared" si="233"/>
        <v>0</v>
      </c>
      <c r="AO512" s="60">
        <f t="shared" si="225"/>
        <v>0</v>
      </c>
      <c r="AP512" s="60">
        <f t="shared" si="226"/>
        <v>0</v>
      </c>
      <c r="AQ512" s="60">
        <f t="shared" si="227"/>
        <v>0</v>
      </c>
      <c r="AR512" s="60">
        <f t="shared" si="228"/>
        <v>0</v>
      </c>
      <c r="AS512" s="60">
        <f t="shared" si="229"/>
        <v>0</v>
      </c>
      <c r="AT512" s="60">
        <f t="shared" si="230"/>
        <v>0</v>
      </c>
      <c r="AU512" s="62">
        <f t="shared" si="234"/>
        <v>0</v>
      </c>
      <c r="AV512" s="63">
        <f t="shared" si="235"/>
        <v>0</v>
      </c>
      <c r="AW512" s="63">
        <f t="shared" si="236"/>
        <v>0</v>
      </c>
      <c r="AX512" s="63">
        <f t="shared" si="237"/>
        <v>0</v>
      </c>
      <c r="AY512" s="63">
        <f t="shared" si="238"/>
        <v>0</v>
      </c>
      <c r="AZ512" s="63">
        <f t="shared" si="239"/>
        <v>0</v>
      </c>
      <c r="BA512" s="63">
        <f t="shared" si="240"/>
        <v>0</v>
      </c>
      <c r="BB512" s="64">
        <f t="shared" si="241"/>
        <v>0</v>
      </c>
      <c r="BC512" s="65">
        <f t="shared" si="231"/>
        <v>0</v>
      </c>
      <c r="BD512" s="66" t="e">
        <f>VLOOKUP(#REF!,'[2]NA JDA Product Hierarchy'!$N:$O,2,0)</f>
        <v>#REF!</v>
      </c>
      <c r="BE512" s="15" t="e">
        <f>VLOOKUP(BD512,[3]PARAMETROS!$AB:$AD,3,0)</f>
        <v>#REF!</v>
      </c>
    </row>
    <row r="513" spans="1:57" s="15" customFormat="1" ht="12.75" hidden="1" customHeight="1" x14ac:dyDescent="0.2">
      <c r="A513" s="47" t="str">
        <f t="shared" si="212"/>
        <v>J2RK20WEF70Pure White</v>
      </c>
      <c r="B513" s="115"/>
      <c r="C513" s="113">
        <v>44322</v>
      </c>
      <c r="D513" s="113"/>
      <c r="E513" s="50"/>
      <c r="F513" s="106" t="s">
        <v>118</v>
      </c>
      <c r="G513" s="51" t="s">
        <v>63</v>
      </c>
      <c r="H513" s="52" t="s">
        <v>595</v>
      </c>
      <c r="I513" s="53" t="s">
        <v>942</v>
      </c>
      <c r="J513" s="53" t="s">
        <v>943</v>
      </c>
      <c r="K513" s="53" t="s">
        <v>133</v>
      </c>
      <c r="L513" s="53" t="s">
        <v>134</v>
      </c>
      <c r="M513" s="52" t="s">
        <v>944</v>
      </c>
      <c r="N513" s="52" t="s">
        <v>125</v>
      </c>
      <c r="O513" s="117">
        <v>0</v>
      </c>
      <c r="P513" s="52" t="s">
        <v>2011</v>
      </c>
      <c r="Q513" s="55">
        <f>IFERROR(VLOOKUP(O513*$Q$10*$R$10,Sheet1!$A$3:$B$81,2,1),0)</f>
        <v>0</v>
      </c>
      <c r="R513" s="56">
        <f>IFERROR(VLOOKUP(O513*$Q$11*$R$11,Sheet1!$E$3:$F$195,2),0)</f>
        <v>0</v>
      </c>
      <c r="S513" s="117">
        <f t="shared" si="214"/>
        <v>0</v>
      </c>
      <c r="T513" s="114" t="e">
        <f t="shared" si="217"/>
        <v>#DIV/0!</v>
      </c>
      <c r="U513" s="58"/>
      <c r="V513" s="58"/>
      <c r="W513" s="58"/>
      <c r="X513" s="58"/>
      <c r="Y513" s="58"/>
      <c r="Z513" s="58"/>
      <c r="AA513" s="58"/>
      <c r="AB513" s="58"/>
      <c r="AC513" s="58"/>
      <c r="AD513" s="39">
        <f t="shared" si="215"/>
        <v>0</v>
      </c>
      <c r="AE513" s="59">
        <f t="shared" si="218"/>
        <v>0</v>
      </c>
      <c r="AF513" s="60">
        <f t="shared" si="219"/>
        <v>0</v>
      </c>
      <c r="AG513" s="60">
        <f t="shared" si="220"/>
        <v>0</v>
      </c>
      <c r="AH513" s="60">
        <f t="shared" si="221"/>
        <v>0</v>
      </c>
      <c r="AI513" s="60">
        <f t="shared" si="222"/>
        <v>0</v>
      </c>
      <c r="AJ513" s="60">
        <f t="shared" si="223"/>
        <v>0</v>
      </c>
      <c r="AK513" s="60">
        <f t="shared" si="224"/>
        <v>0</v>
      </c>
      <c r="AL513" s="61">
        <f t="shared" si="242"/>
        <v>0</v>
      </c>
      <c r="AM513" s="43">
        <f t="shared" si="232"/>
        <v>0</v>
      </c>
      <c r="AN513" s="46">
        <f t="shared" si="233"/>
        <v>0</v>
      </c>
      <c r="AO513" s="60">
        <f t="shared" si="225"/>
        <v>0</v>
      </c>
      <c r="AP513" s="60">
        <f t="shared" si="226"/>
        <v>0</v>
      </c>
      <c r="AQ513" s="60">
        <f t="shared" si="227"/>
        <v>0</v>
      </c>
      <c r="AR513" s="60">
        <f t="shared" si="228"/>
        <v>0</v>
      </c>
      <c r="AS513" s="60">
        <f t="shared" si="229"/>
        <v>0</v>
      </c>
      <c r="AT513" s="60">
        <f t="shared" si="230"/>
        <v>0</v>
      </c>
      <c r="AU513" s="62">
        <f t="shared" si="234"/>
        <v>0</v>
      </c>
      <c r="AV513" s="63">
        <f t="shared" si="235"/>
        <v>0</v>
      </c>
      <c r="AW513" s="63">
        <f t="shared" si="236"/>
        <v>0</v>
      </c>
      <c r="AX513" s="63">
        <f t="shared" si="237"/>
        <v>0</v>
      </c>
      <c r="AY513" s="63">
        <f t="shared" si="238"/>
        <v>0</v>
      </c>
      <c r="AZ513" s="63">
        <f t="shared" si="239"/>
        <v>0</v>
      </c>
      <c r="BA513" s="63">
        <f t="shared" si="240"/>
        <v>0</v>
      </c>
      <c r="BB513" s="64">
        <f t="shared" si="241"/>
        <v>0</v>
      </c>
      <c r="BC513" s="65">
        <f t="shared" si="231"/>
        <v>0</v>
      </c>
      <c r="BD513" s="66" t="e">
        <f>VLOOKUP(#REF!,'[2]NA JDA Product Hierarchy'!$N:$O,2,0)</f>
        <v>#REF!</v>
      </c>
      <c r="BE513" s="15" t="e">
        <f>VLOOKUP(BD513,[3]PARAMETROS!$AB:$AD,3,0)</f>
        <v>#REF!</v>
      </c>
    </row>
    <row r="514" spans="1:57" s="15" customFormat="1" ht="12.75" hidden="1" customHeight="1" x14ac:dyDescent="0.2">
      <c r="A514" s="47" t="str">
        <f t="shared" si="212"/>
        <v>J2RK21R2UJ0CHESTNUT HEATHER</v>
      </c>
      <c r="B514" s="111" t="s">
        <v>105</v>
      </c>
      <c r="C514" s="113">
        <v>44322</v>
      </c>
      <c r="D514" s="113"/>
      <c r="E514" s="50"/>
      <c r="F514" s="106" t="s">
        <v>308</v>
      </c>
      <c r="G514" s="51" t="s">
        <v>63</v>
      </c>
      <c r="H514" s="52" t="s">
        <v>898</v>
      </c>
      <c r="I514" s="53" t="s">
        <v>945</v>
      </c>
      <c r="J514" s="53" t="s">
        <v>946</v>
      </c>
      <c r="K514" s="53" t="s">
        <v>574</v>
      </c>
      <c r="L514" s="53" t="s">
        <v>575</v>
      </c>
      <c r="M514" s="52" t="s">
        <v>573</v>
      </c>
      <c r="N514" s="52" t="s">
        <v>91</v>
      </c>
      <c r="O514" s="54">
        <v>46</v>
      </c>
      <c r="P514" s="52" t="s">
        <v>2011</v>
      </c>
      <c r="Q514" s="55">
        <f>IFERROR(VLOOKUP(O514*$Q$10*$R$10,Sheet1!$A$3:$B$81,2,1),0)</f>
        <v>39000</v>
      </c>
      <c r="R514" s="56">
        <f>IFERROR(VLOOKUP(O514*$Q$11*$R$11,Sheet1!$E$3:$F$195,2),0)</f>
        <v>189</v>
      </c>
      <c r="S514" s="54">
        <f t="shared" si="214"/>
        <v>14.26</v>
      </c>
      <c r="T514" s="114">
        <f t="shared" si="217"/>
        <v>0.31</v>
      </c>
      <c r="U514" s="58"/>
      <c r="V514" s="58"/>
      <c r="W514" s="58"/>
      <c r="X514" s="58"/>
      <c r="Y514" s="58"/>
      <c r="Z514" s="58"/>
      <c r="AA514" s="58"/>
      <c r="AB514" s="58"/>
      <c r="AC514" s="58"/>
      <c r="AD514" s="39">
        <f t="shared" si="215"/>
        <v>0</v>
      </c>
      <c r="AE514" s="59">
        <f t="shared" si="218"/>
        <v>0</v>
      </c>
      <c r="AF514" s="60">
        <f t="shared" si="219"/>
        <v>0</v>
      </c>
      <c r="AG514" s="60">
        <f t="shared" si="220"/>
        <v>0</v>
      </c>
      <c r="AH514" s="60">
        <f t="shared" si="221"/>
        <v>0</v>
      </c>
      <c r="AI514" s="60">
        <f t="shared" si="222"/>
        <v>0</v>
      </c>
      <c r="AJ514" s="60">
        <f t="shared" si="223"/>
        <v>0</v>
      </c>
      <c r="AK514" s="60">
        <f t="shared" si="224"/>
        <v>0</v>
      </c>
      <c r="AL514" s="61">
        <f t="shared" si="242"/>
        <v>0</v>
      </c>
      <c r="AM514" s="43">
        <f t="shared" si="232"/>
        <v>0</v>
      </c>
      <c r="AN514" s="46">
        <f t="shared" si="233"/>
        <v>0</v>
      </c>
      <c r="AO514" s="60">
        <f t="shared" si="225"/>
        <v>0</v>
      </c>
      <c r="AP514" s="60">
        <f t="shared" si="226"/>
        <v>0</v>
      </c>
      <c r="AQ514" s="60">
        <f t="shared" si="227"/>
        <v>0</v>
      </c>
      <c r="AR514" s="60">
        <f t="shared" si="228"/>
        <v>0</v>
      </c>
      <c r="AS514" s="60">
        <f t="shared" si="229"/>
        <v>0</v>
      </c>
      <c r="AT514" s="60">
        <f t="shared" si="230"/>
        <v>0</v>
      </c>
      <c r="AU514" s="62">
        <f t="shared" si="234"/>
        <v>0</v>
      </c>
      <c r="AV514" s="63">
        <f t="shared" si="235"/>
        <v>0</v>
      </c>
      <c r="AW514" s="63">
        <f t="shared" si="236"/>
        <v>0</v>
      </c>
      <c r="AX514" s="63">
        <f t="shared" si="237"/>
        <v>0</v>
      </c>
      <c r="AY514" s="63">
        <f t="shared" si="238"/>
        <v>0</v>
      </c>
      <c r="AZ514" s="63">
        <f t="shared" si="239"/>
        <v>0</v>
      </c>
      <c r="BA514" s="63">
        <f t="shared" si="240"/>
        <v>0</v>
      </c>
      <c r="BB514" s="64">
        <f t="shared" si="241"/>
        <v>0</v>
      </c>
      <c r="BC514" s="65">
        <f t="shared" si="231"/>
        <v>0</v>
      </c>
      <c r="BD514" s="66" t="e">
        <f>VLOOKUP(#REF!,'[2]NA JDA Product Hierarchy'!$N:$O,2,0)</f>
        <v>#REF!</v>
      </c>
      <c r="BE514" s="15" t="e">
        <f>VLOOKUP(BD514,[3]PARAMETROS!$AB:$AD,3,0)</f>
        <v>#REF!</v>
      </c>
    </row>
    <row r="515" spans="1:57" s="15" customFormat="1" ht="12.75" hidden="1" customHeight="1" x14ac:dyDescent="0.2">
      <c r="A515" s="47" t="str">
        <f t="shared" si="212"/>
        <v>J2RK21R2UJ0CREAM WHITE</v>
      </c>
      <c r="B515" s="111" t="s">
        <v>105</v>
      </c>
      <c r="C515" s="113">
        <v>44322</v>
      </c>
      <c r="D515" s="113"/>
      <c r="E515" s="50"/>
      <c r="F515" s="106" t="s">
        <v>308</v>
      </c>
      <c r="G515" s="51" t="s">
        <v>63</v>
      </c>
      <c r="H515" s="52" t="s">
        <v>898</v>
      </c>
      <c r="I515" s="53" t="s">
        <v>945</v>
      </c>
      <c r="J515" s="53" t="s">
        <v>946</v>
      </c>
      <c r="K515" s="53" t="s">
        <v>571</v>
      </c>
      <c r="L515" s="53" t="s">
        <v>572</v>
      </c>
      <c r="M515" s="52" t="s">
        <v>573</v>
      </c>
      <c r="N515" s="52" t="s">
        <v>91</v>
      </c>
      <c r="O515" s="54">
        <v>46</v>
      </c>
      <c r="P515" s="52" t="s">
        <v>2011</v>
      </c>
      <c r="Q515" s="55">
        <f>IFERROR(VLOOKUP(O515*$Q$10*$R$10,Sheet1!$A$3:$B$81,2,1),0)</f>
        <v>39000</v>
      </c>
      <c r="R515" s="56">
        <f>IFERROR(VLOOKUP(O515*$Q$11*$R$11,Sheet1!$E$3:$F$195,2),0)</f>
        <v>189</v>
      </c>
      <c r="S515" s="54">
        <f t="shared" si="214"/>
        <v>14.26</v>
      </c>
      <c r="T515" s="114">
        <f t="shared" si="217"/>
        <v>0.31</v>
      </c>
      <c r="U515" s="58"/>
      <c r="V515" s="58"/>
      <c r="W515" s="58"/>
      <c r="X515" s="58"/>
      <c r="Y515" s="58"/>
      <c r="Z515" s="58"/>
      <c r="AA515" s="58"/>
      <c r="AB515" s="58"/>
      <c r="AC515" s="58"/>
      <c r="AD515" s="39">
        <f t="shared" si="215"/>
        <v>0</v>
      </c>
      <c r="AE515" s="59">
        <f t="shared" si="218"/>
        <v>0</v>
      </c>
      <c r="AF515" s="60">
        <f t="shared" si="219"/>
        <v>0</v>
      </c>
      <c r="AG515" s="60">
        <f t="shared" si="220"/>
        <v>0</v>
      </c>
      <c r="AH515" s="60">
        <f t="shared" si="221"/>
        <v>0</v>
      </c>
      <c r="AI515" s="60">
        <f t="shared" si="222"/>
        <v>0</v>
      </c>
      <c r="AJ515" s="60">
        <f t="shared" si="223"/>
        <v>0</v>
      </c>
      <c r="AK515" s="60">
        <f t="shared" si="224"/>
        <v>0</v>
      </c>
      <c r="AL515" s="61">
        <f t="shared" si="242"/>
        <v>0</v>
      </c>
      <c r="AM515" s="43">
        <f t="shared" si="232"/>
        <v>0</v>
      </c>
      <c r="AN515" s="46">
        <f t="shared" si="233"/>
        <v>0</v>
      </c>
      <c r="AO515" s="60">
        <f t="shared" si="225"/>
        <v>0</v>
      </c>
      <c r="AP515" s="60">
        <f t="shared" si="226"/>
        <v>0</v>
      </c>
      <c r="AQ515" s="60">
        <f t="shared" si="227"/>
        <v>0</v>
      </c>
      <c r="AR515" s="60">
        <f t="shared" si="228"/>
        <v>0</v>
      </c>
      <c r="AS515" s="60">
        <f t="shared" si="229"/>
        <v>0</v>
      </c>
      <c r="AT515" s="60">
        <f t="shared" si="230"/>
        <v>0</v>
      </c>
      <c r="AU515" s="62">
        <f t="shared" si="234"/>
        <v>0</v>
      </c>
      <c r="AV515" s="63">
        <f t="shared" si="235"/>
        <v>0</v>
      </c>
      <c r="AW515" s="63">
        <f t="shared" si="236"/>
        <v>0</v>
      </c>
      <c r="AX515" s="63">
        <f t="shared" si="237"/>
        <v>0</v>
      </c>
      <c r="AY515" s="63">
        <f t="shared" si="238"/>
        <v>0</v>
      </c>
      <c r="AZ515" s="63">
        <f t="shared" si="239"/>
        <v>0</v>
      </c>
      <c r="BA515" s="63">
        <f t="shared" si="240"/>
        <v>0</v>
      </c>
      <c r="BB515" s="64">
        <f t="shared" si="241"/>
        <v>0</v>
      </c>
      <c r="BC515" s="65">
        <f t="shared" si="231"/>
        <v>0</v>
      </c>
      <c r="BD515" s="66" t="e">
        <f>VLOOKUP(#REF!,'[2]NA JDA Product Hierarchy'!$N:$O,2,0)</f>
        <v>#REF!</v>
      </c>
      <c r="BE515" s="15" t="e">
        <f>VLOOKUP(BD515,[3]PARAMETROS!$AB:$AD,3,0)</f>
        <v>#REF!</v>
      </c>
    </row>
    <row r="516" spans="1:57" s="15" customFormat="1" ht="12.75" hidden="1" customHeight="1" x14ac:dyDescent="0.2">
      <c r="A516" s="47" t="str">
        <f t="shared" si="212"/>
        <v>J2RK21R2UJ0LIGHT STONE HEATHER</v>
      </c>
      <c r="B516" s="111" t="s">
        <v>105</v>
      </c>
      <c r="C516" s="113">
        <v>44322</v>
      </c>
      <c r="D516" s="113"/>
      <c r="E516" s="50"/>
      <c r="F516" s="106" t="s">
        <v>308</v>
      </c>
      <c r="G516" s="51" t="s">
        <v>63</v>
      </c>
      <c r="H516" s="52" t="s">
        <v>898</v>
      </c>
      <c r="I516" s="53" t="s">
        <v>945</v>
      </c>
      <c r="J516" s="53" t="s">
        <v>946</v>
      </c>
      <c r="K516" s="53" t="s">
        <v>149</v>
      </c>
      <c r="L516" s="53" t="s">
        <v>150</v>
      </c>
      <c r="M516" s="52" t="s">
        <v>573</v>
      </c>
      <c r="N516" s="52" t="s">
        <v>91</v>
      </c>
      <c r="O516" s="54">
        <v>46</v>
      </c>
      <c r="P516" s="52" t="s">
        <v>2011</v>
      </c>
      <c r="Q516" s="55">
        <f>IFERROR(VLOOKUP(O516*$Q$10*$R$10,Sheet1!$A$3:$B$81,2,1),0)</f>
        <v>39000</v>
      </c>
      <c r="R516" s="56">
        <f>IFERROR(VLOOKUP(O516*$Q$11*$R$11,Sheet1!$E$3:$F$195,2),0)</f>
        <v>189</v>
      </c>
      <c r="S516" s="54">
        <f t="shared" si="214"/>
        <v>14.26</v>
      </c>
      <c r="T516" s="114">
        <f t="shared" si="217"/>
        <v>0.31</v>
      </c>
      <c r="U516" s="58"/>
      <c r="V516" s="58"/>
      <c r="W516" s="58"/>
      <c r="X516" s="58"/>
      <c r="Y516" s="58"/>
      <c r="Z516" s="58"/>
      <c r="AA516" s="58"/>
      <c r="AB516" s="58"/>
      <c r="AC516" s="58"/>
      <c r="AD516" s="39">
        <f t="shared" si="215"/>
        <v>0</v>
      </c>
      <c r="AE516" s="59">
        <f t="shared" si="218"/>
        <v>0</v>
      </c>
      <c r="AF516" s="60">
        <f t="shared" si="219"/>
        <v>0</v>
      </c>
      <c r="AG516" s="60">
        <f t="shared" si="220"/>
        <v>0</v>
      </c>
      <c r="AH516" s="60">
        <f t="shared" si="221"/>
        <v>0</v>
      </c>
      <c r="AI516" s="60">
        <f t="shared" si="222"/>
        <v>0</v>
      </c>
      <c r="AJ516" s="60">
        <f t="shared" si="223"/>
        <v>0</v>
      </c>
      <c r="AK516" s="60">
        <f t="shared" si="224"/>
        <v>0</v>
      </c>
      <c r="AL516" s="61">
        <f t="shared" si="242"/>
        <v>0</v>
      </c>
      <c r="AM516" s="43">
        <f t="shared" si="232"/>
        <v>0</v>
      </c>
      <c r="AN516" s="46">
        <f t="shared" si="233"/>
        <v>0</v>
      </c>
      <c r="AO516" s="60">
        <f t="shared" si="225"/>
        <v>0</v>
      </c>
      <c r="AP516" s="60">
        <f t="shared" si="226"/>
        <v>0</v>
      </c>
      <c r="AQ516" s="60">
        <f t="shared" si="227"/>
        <v>0</v>
      </c>
      <c r="AR516" s="60">
        <f t="shared" si="228"/>
        <v>0</v>
      </c>
      <c r="AS516" s="60">
        <f t="shared" si="229"/>
        <v>0</v>
      </c>
      <c r="AT516" s="60">
        <f t="shared" si="230"/>
        <v>0</v>
      </c>
      <c r="AU516" s="62">
        <f t="shared" si="234"/>
        <v>0</v>
      </c>
      <c r="AV516" s="63">
        <f t="shared" si="235"/>
        <v>0</v>
      </c>
      <c r="AW516" s="63">
        <f t="shared" si="236"/>
        <v>0</v>
      </c>
      <c r="AX516" s="63">
        <f t="shared" si="237"/>
        <v>0</v>
      </c>
      <c r="AY516" s="63">
        <f t="shared" si="238"/>
        <v>0</v>
      </c>
      <c r="AZ516" s="63">
        <f t="shared" si="239"/>
        <v>0</v>
      </c>
      <c r="BA516" s="63">
        <f t="shared" si="240"/>
        <v>0</v>
      </c>
      <c r="BB516" s="64">
        <f t="shared" si="241"/>
        <v>0</v>
      </c>
      <c r="BC516" s="65">
        <f t="shared" si="231"/>
        <v>0</v>
      </c>
      <c r="BD516" s="66" t="e">
        <f>VLOOKUP(#REF!,'[2]NA JDA Product Hierarchy'!$N:$O,2,0)</f>
        <v>#REF!</v>
      </c>
      <c r="BE516" s="15" t="e">
        <f>VLOOKUP(BD516,[3]PARAMETROS!$AB:$AD,3,0)</f>
        <v>#REF!</v>
      </c>
    </row>
    <row r="517" spans="1:57" s="15" customFormat="1" ht="12.75" hidden="1" customHeight="1" x14ac:dyDescent="0.2">
      <c r="A517" s="47" t="str">
        <f t="shared" si="212"/>
        <v>J2RK21R2UJ0ALOE PALM</v>
      </c>
      <c r="B517" s="111" t="s">
        <v>105</v>
      </c>
      <c r="C517" s="113">
        <v>44322</v>
      </c>
      <c r="D517" s="113"/>
      <c r="E517" s="50"/>
      <c r="F517" s="106" t="s">
        <v>308</v>
      </c>
      <c r="G517" s="51" t="s">
        <v>63</v>
      </c>
      <c r="H517" s="52" t="s">
        <v>898</v>
      </c>
      <c r="I517" s="53" t="s">
        <v>945</v>
      </c>
      <c r="J517" s="53" t="s">
        <v>946</v>
      </c>
      <c r="K517" s="53" t="s">
        <v>236</v>
      </c>
      <c r="L517" s="53" t="s">
        <v>237</v>
      </c>
      <c r="M517" s="52" t="s">
        <v>573</v>
      </c>
      <c r="N517" s="52" t="s">
        <v>91</v>
      </c>
      <c r="O517" s="54">
        <v>46</v>
      </c>
      <c r="P517" s="52" t="s">
        <v>2011</v>
      </c>
      <c r="Q517" s="55">
        <f>IFERROR(VLOOKUP(O517*$Q$10*$R$10,Sheet1!$A$3:$B$81,2,1),0)</f>
        <v>39000</v>
      </c>
      <c r="R517" s="56">
        <f>IFERROR(VLOOKUP(O517*$Q$11*$R$11,Sheet1!$E$3:$F$195,2),0)</f>
        <v>189</v>
      </c>
      <c r="S517" s="54">
        <f t="shared" si="214"/>
        <v>14.26</v>
      </c>
      <c r="T517" s="114">
        <f t="shared" si="217"/>
        <v>0.31</v>
      </c>
      <c r="U517" s="58"/>
      <c r="V517" s="58"/>
      <c r="W517" s="58"/>
      <c r="X517" s="58"/>
      <c r="Y517" s="58"/>
      <c r="Z517" s="58"/>
      <c r="AA517" s="58"/>
      <c r="AB517" s="58"/>
      <c r="AC517" s="58"/>
      <c r="AD517" s="39">
        <f t="shared" si="215"/>
        <v>0</v>
      </c>
      <c r="AE517" s="59">
        <f t="shared" si="218"/>
        <v>0</v>
      </c>
      <c r="AF517" s="60">
        <f t="shared" si="219"/>
        <v>0</v>
      </c>
      <c r="AG517" s="60">
        <f t="shared" si="220"/>
        <v>0</v>
      </c>
      <c r="AH517" s="60">
        <f t="shared" si="221"/>
        <v>0</v>
      </c>
      <c r="AI517" s="60">
        <f t="shared" si="222"/>
        <v>0</v>
      </c>
      <c r="AJ517" s="60">
        <f t="shared" si="223"/>
        <v>0</v>
      </c>
      <c r="AK517" s="60">
        <f t="shared" si="224"/>
        <v>0</v>
      </c>
      <c r="AL517" s="61">
        <f t="shared" si="242"/>
        <v>0</v>
      </c>
      <c r="AM517" s="43">
        <f t="shared" si="232"/>
        <v>0</v>
      </c>
      <c r="AN517" s="46">
        <f t="shared" si="233"/>
        <v>0</v>
      </c>
      <c r="AO517" s="60">
        <f t="shared" si="225"/>
        <v>0</v>
      </c>
      <c r="AP517" s="60">
        <f t="shared" si="226"/>
        <v>0</v>
      </c>
      <c r="AQ517" s="60">
        <f t="shared" si="227"/>
        <v>0</v>
      </c>
      <c r="AR517" s="60">
        <f t="shared" si="228"/>
        <v>0</v>
      </c>
      <c r="AS517" s="60">
        <f t="shared" si="229"/>
        <v>0</v>
      </c>
      <c r="AT517" s="60">
        <f t="shared" si="230"/>
        <v>0</v>
      </c>
      <c r="AU517" s="62">
        <f t="shared" si="234"/>
        <v>0</v>
      </c>
      <c r="AV517" s="63">
        <f t="shared" si="235"/>
        <v>0</v>
      </c>
      <c r="AW517" s="63">
        <f t="shared" si="236"/>
        <v>0</v>
      </c>
      <c r="AX517" s="63">
        <f t="shared" si="237"/>
        <v>0</v>
      </c>
      <c r="AY517" s="63">
        <f t="shared" si="238"/>
        <v>0</v>
      </c>
      <c r="AZ517" s="63">
        <f t="shared" si="239"/>
        <v>0</v>
      </c>
      <c r="BA517" s="63">
        <f t="shared" si="240"/>
        <v>0</v>
      </c>
      <c r="BB517" s="64">
        <f t="shared" si="241"/>
        <v>0</v>
      </c>
      <c r="BC517" s="65">
        <f t="shared" si="231"/>
        <v>0</v>
      </c>
      <c r="BD517" s="66" t="e">
        <f>VLOOKUP(#REF!,'[2]NA JDA Product Hierarchy'!$N:$O,2,0)</f>
        <v>#REF!</v>
      </c>
      <c r="BE517" s="15" t="e">
        <f>VLOOKUP(BD517,[3]PARAMETROS!$AB:$AD,3,0)</f>
        <v>#REF!</v>
      </c>
    </row>
    <row r="518" spans="1:57" s="15" customFormat="1" ht="12.75" hidden="1" customHeight="1" x14ac:dyDescent="0.2">
      <c r="A518" s="47" t="str">
        <f t="shared" ref="A518:A581" si="243">I518&amp;L518</f>
        <v>J2RK21R2UJ0BALLET PINK</v>
      </c>
      <c r="B518" s="111" t="s">
        <v>105</v>
      </c>
      <c r="C518" s="113">
        <v>44322</v>
      </c>
      <c r="D518" s="113"/>
      <c r="E518" s="50"/>
      <c r="F518" s="106" t="s">
        <v>308</v>
      </c>
      <c r="G518" s="51" t="s">
        <v>63</v>
      </c>
      <c r="H518" s="52" t="s">
        <v>898</v>
      </c>
      <c r="I518" s="53" t="s">
        <v>945</v>
      </c>
      <c r="J518" s="53" t="s">
        <v>946</v>
      </c>
      <c r="K518" s="53" t="s">
        <v>116</v>
      </c>
      <c r="L518" s="53" t="s">
        <v>117</v>
      </c>
      <c r="M518" s="52" t="s">
        <v>573</v>
      </c>
      <c r="N518" s="52" t="s">
        <v>91</v>
      </c>
      <c r="O518" s="54">
        <v>46</v>
      </c>
      <c r="P518" s="52" t="s">
        <v>2011</v>
      </c>
      <c r="Q518" s="55">
        <f>IFERROR(VLOOKUP(O518*$Q$10*$R$10,Sheet1!$A$3:$B$81,2,1),0)</f>
        <v>39000</v>
      </c>
      <c r="R518" s="56">
        <f>IFERROR(VLOOKUP(O518*$Q$11*$R$11,Sheet1!$E$3:$F$195,2),0)</f>
        <v>189</v>
      </c>
      <c r="S518" s="54">
        <f t="shared" si="214"/>
        <v>14.26</v>
      </c>
      <c r="T518" s="114">
        <f t="shared" si="217"/>
        <v>0.31</v>
      </c>
      <c r="U518" s="58"/>
      <c r="V518" s="58"/>
      <c r="W518" s="58"/>
      <c r="X518" s="58"/>
      <c r="Y518" s="58"/>
      <c r="Z518" s="58"/>
      <c r="AA518" s="58"/>
      <c r="AB518" s="58"/>
      <c r="AC518" s="58"/>
      <c r="AD518" s="39">
        <f t="shared" si="215"/>
        <v>0</v>
      </c>
      <c r="AE518" s="59">
        <f t="shared" si="218"/>
        <v>0</v>
      </c>
      <c r="AF518" s="60">
        <f t="shared" si="219"/>
        <v>0</v>
      </c>
      <c r="AG518" s="60">
        <f t="shared" si="220"/>
        <v>0</v>
      </c>
      <c r="AH518" s="60">
        <f t="shared" si="221"/>
        <v>0</v>
      </c>
      <c r="AI518" s="60">
        <f t="shared" si="222"/>
        <v>0</v>
      </c>
      <c r="AJ518" s="60">
        <f t="shared" si="223"/>
        <v>0</v>
      </c>
      <c r="AK518" s="60">
        <f t="shared" si="224"/>
        <v>0</v>
      </c>
      <c r="AL518" s="61">
        <f t="shared" si="242"/>
        <v>0</v>
      </c>
      <c r="AM518" s="43">
        <f t="shared" si="232"/>
        <v>0</v>
      </c>
      <c r="AN518" s="46">
        <f t="shared" si="233"/>
        <v>0</v>
      </c>
      <c r="AO518" s="60">
        <f t="shared" si="225"/>
        <v>0</v>
      </c>
      <c r="AP518" s="60">
        <f t="shared" si="226"/>
        <v>0</v>
      </c>
      <c r="AQ518" s="60">
        <f t="shared" si="227"/>
        <v>0</v>
      </c>
      <c r="AR518" s="60">
        <f t="shared" si="228"/>
        <v>0</v>
      </c>
      <c r="AS518" s="60">
        <f t="shared" si="229"/>
        <v>0</v>
      </c>
      <c r="AT518" s="60">
        <f t="shared" si="230"/>
        <v>0</v>
      </c>
      <c r="AU518" s="62">
        <f t="shared" si="234"/>
        <v>0</v>
      </c>
      <c r="AV518" s="63">
        <f t="shared" si="235"/>
        <v>0</v>
      </c>
      <c r="AW518" s="63">
        <f t="shared" si="236"/>
        <v>0</v>
      </c>
      <c r="AX518" s="63">
        <f t="shared" si="237"/>
        <v>0</v>
      </c>
      <c r="AY518" s="63">
        <f t="shared" si="238"/>
        <v>0</v>
      </c>
      <c r="AZ518" s="63">
        <f t="shared" si="239"/>
        <v>0</v>
      </c>
      <c r="BA518" s="63">
        <f t="shared" si="240"/>
        <v>0</v>
      </c>
      <c r="BB518" s="64">
        <f t="shared" si="241"/>
        <v>0</v>
      </c>
      <c r="BC518" s="65">
        <f t="shared" si="231"/>
        <v>0</v>
      </c>
      <c r="BD518" s="66" t="e">
        <f>VLOOKUP(#REF!,'[2]NA JDA Product Hierarchy'!$N:$O,2,0)</f>
        <v>#REF!</v>
      </c>
      <c r="BE518" s="15" t="e">
        <f>VLOOKUP(BD518,[3]PARAMETROS!$AB:$AD,3,0)</f>
        <v>#REF!</v>
      </c>
    </row>
    <row r="519" spans="1:57" s="15" customFormat="1" ht="12.75" hidden="1" customHeight="1" x14ac:dyDescent="0.2">
      <c r="A519" s="47" t="str">
        <f t="shared" si="243"/>
        <v>J2RK22WEEP0ORCHIDEA</v>
      </c>
      <c r="B519" s="110" t="s">
        <v>106</v>
      </c>
      <c r="C519" s="113">
        <v>44322</v>
      </c>
      <c r="D519" s="113"/>
      <c r="E519" s="50"/>
      <c r="F519" s="106" t="s">
        <v>118</v>
      </c>
      <c r="G519" s="51" t="s">
        <v>63</v>
      </c>
      <c r="H519" s="52" t="s">
        <v>595</v>
      </c>
      <c r="I519" s="53" t="s">
        <v>947</v>
      </c>
      <c r="J519" s="53" t="s">
        <v>948</v>
      </c>
      <c r="K519" s="53" t="s">
        <v>725</v>
      </c>
      <c r="L519" s="53" t="s">
        <v>726</v>
      </c>
      <c r="M519" s="52" t="s">
        <v>246</v>
      </c>
      <c r="N519" s="52" t="s">
        <v>91</v>
      </c>
      <c r="O519" s="54">
        <v>49</v>
      </c>
      <c r="P519" s="52" t="s">
        <v>2011</v>
      </c>
      <c r="Q519" s="55">
        <f>IFERROR(VLOOKUP(O519*$Q$10*$R$10,Sheet1!$A$3:$B$81,2,1),0)</f>
        <v>39000</v>
      </c>
      <c r="R519" s="56">
        <f>IFERROR(VLOOKUP(O519*$Q$11*$R$11,Sheet1!$E$3:$F$195,2),0)</f>
        <v>199</v>
      </c>
      <c r="S519" s="54">
        <f t="shared" si="214"/>
        <v>15.19</v>
      </c>
      <c r="T519" s="114">
        <f t="shared" si="217"/>
        <v>0.31</v>
      </c>
      <c r="U519" s="58"/>
      <c r="V519" s="58"/>
      <c r="W519" s="58"/>
      <c r="X519" s="58"/>
      <c r="Y519" s="58"/>
      <c r="Z519" s="58"/>
      <c r="AA519" s="58"/>
      <c r="AB519" s="58"/>
      <c r="AC519" s="58"/>
      <c r="AD519" s="39">
        <f t="shared" si="215"/>
        <v>0</v>
      </c>
      <c r="AE519" s="59">
        <f t="shared" si="218"/>
        <v>0</v>
      </c>
      <c r="AF519" s="60">
        <f t="shared" si="219"/>
        <v>0</v>
      </c>
      <c r="AG519" s="60">
        <f t="shared" si="220"/>
        <v>0</v>
      </c>
      <c r="AH519" s="60">
        <f t="shared" si="221"/>
        <v>0</v>
      </c>
      <c r="AI519" s="60">
        <f t="shared" si="222"/>
        <v>0</v>
      </c>
      <c r="AJ519" s="60">
        <f t="shared" si="223"/>
        <v>0</v>
      </c>
      <c r="AK519" s="60">
        <f t="shared" si="224"/>
        <v>0</v>
      </c>
      <c r="AL519" s="61">
        <f t="shared" si="242"/>
        <v>0</v>
      </c>
      <c r="AM519" s="43">
        <f t="shared" si="232"/>
        <v>0</v>
      </c>
      <c r="AN519" s="46">
        <f t="shared" si="233"/>
        <v>0</v>
      </c>
      <c r="AO519" s="60">
        <f t="shared" si="225"/>
        <v>0</v>
      </c>
      <c r="AP519" s="60">
        <f t="shared" si="226"/>
        <v>0</v>
      </c>
      <c r="AQ519" s="60">
        <f t="shared" si="227"/>
        <v>0</v>
      </c>
      <c r="AR519" s="60">
        <f t="shared" si="228"/>
        <v>0</v>
      </c>
      <c r="AS519" s="60">
        <f t="shared" si="229"/>
        <v>0</v>
      </c>
      <c r="AT519" s="60">
        <f t="shared" si="230"/>
        <v>0</v>
      </c>
      <c r="AU519" s="62">
        <f t="shared" si="234"/>
        <v>0</v>
      </c>
      <c r="AV519" s="63">
        <f t="shared" si="235"/>
        <v>0</v>
      </c>
      <c r="AW519" s="63">
        <f t="shared" si="236"/>
        <v>0</v>
      </c>
      <c r="AX519" s="63">
        <f t="shared" si="237"/>
        <v>0</v>
      </c>
      <c r="AY519" s="63">
        <f t="shared" si="238"/>
        <v>0</v>
      </c>
      <c r="AZ519" s="63">
        <f t="shared" si="239"/>
        <v>0</v>
      </c>
      <c r="BA519" s="63">
        <f t="shared" si="240"/>
        <v>0</v>
      </c>
      <c r="BB519" s="64">
        <f t="shared" si="241"/>
        <v>0</v>
      </c>
      <c r="BC519" s="65">
        <f t="shared" si="231"/>
        <v>0</v>
      </c>
      <c r="BD519" s="66" t="e">
        <f>VLOOKUP(#REF!,'[2]NA JDA Product Hierarchy'!$N:$O,2,0)</f>
        <v>#REF!</v>
      </c>
      <c r="BE519" s="15" t="e">
        <f>VLOOKUP(BD519,[3]PARAMETROS!$AB:$AD,3,0)</f>
        <v>#REF!</v>
      </c>
    </row>
    <row r="520" spans="1:57" s="15" customFormat="1" ht="13.15" hidden="1" customHeight="1" x14ac:dyDescent="0.2">
      <c r="A520" s="47" t="str">
        <f t="shared" si="243"/>
        <v>J2RK26KAZS0BALLET PINK</v>
      </c>
      <c r="B520" s="110" t="s">
        <v>106</v>
      </c>
      <c r="C520" s="113">
        <v>44322</v>
      </c>
      <c r="D520" s="113"/>
      <c r="E520" s="50"/>
      <c r="F520" s="106" t="s">
        <v>90</v>
      </c>
      <c r="G520" s="51" t="s">
        <v>63</v>
      </c>
      <c r="H520" s="52" t="s">
        <v>592</v>
      </c>
      <c r="I520" s="53" t="s">
        <v>949</v>
      </c>
      <c r="J520" s="53" t="s">
        <v>950</v>
      </c>
      <c r="K520" s="53" t="s">
        <v>116</v>
      </c>
      <c r="L520" s="53" t="s">
        <v>117</v>
      </c>
      <c r="M520" s="52" t="s">
        <v>791</v>
      </c>
      <c r="N520" s="52" t="s">
        <v>91</v>
      </c>
      <c r="O520" s="54">
        <v>69</v>
      </c>
      <c r="P520" s="52" t="s">
        <v>2011</v>
      </c>
      <c r="Q520" s="55">
        <f>IFERROR(VLOOKUP(O520*$Q$10*$R$10,Sheet1!$A$3:$B$81,2,1),0)</f>
        <v>59000</v>
      </c>
      <c r="R520" s="56">
        <f>IFERROR(VLOOKUP(O520*$Q$11*$R$11,Sheet1!$E$3:$F$195,2),0)</f>
        <v>279</v>
      </c>
      <c r="S520" s="54">
        <f t="shared" si="214"/>
        <v>21.39</v>
      </c>
      <c r="T520" s="114">
        <f t="shared" si="217"/>
        <v>0.31</v>
      </c>
      <c r="U520" s="58"/>
      <c r="V520" s="58"/>
      <c r="W520" s="58"/>
      <c r="X520" s="58"/>
      <c r="Y520" s="58"/>
      <c r="Z520" s="58"/>
      <c r="AA520" s="58"/>
      <c r="AB520" s="58"/>
      <c r="AC520" s="58"/>
      <c r="AD520" s="39">
        <f t="shared" si="215"/>
        <v>0</v>
      </c>
      <c r="AE520" s="59">
        <f t="shared" si="218"/>
        <v>0</v>
      </c>
      <c r="AF520" s="60">
        <f t="shared" si="219"/>
        <v>0</v>
      </c>
      <c r="AG520" s="60">
        <f t="shared" si="220"/>
        <v>0</v>
      </c>
      <c r="AH520" s="60">
        <f t="shared" si="221"/>
        <v>0</v>
      </c>
      <c r="AI520" s="60">
        <f t="shared" si="222"/>
        <v>0</v>
      </c>
      <c r="AJ520" s="60">
        <f t="shared" si="223"/>
        <v>0</v>
      </c>
      <c r="AK520" s="60">
        <f t="shared" si="224"/>
        <v>0</v>
      </c>
      <c r="AL520" s="61">
        <f t="shared" si="242"/>
        <v>0</v>
      </c>
      <c r="AM520" s="43">
        <f t="shared" si="232"/>
        <v>0</v>
      </c>
      <c r="AN520" s="46">
        <f t="shared" si="233"/>
        <v>0</v>
      </c>
      <c r="AO520" s="60">
        <f t="shared" si="225"/>
        <v>0</v>
      </c>
      <c r="AP520" s="60">
        <f t="shared" si="226"/>
        <v>0</v>
      </c>
      <c r="AQ520" s="60">
        <f t="shared" si="227"/>
        <v>0</v>
      </c>
      <c r="AR520" s="60">
        <f t="shared" si="228"/>
        <v>0</v>
      </c>
      <c r="AS520" s="60">
        <f t="shared" si="229"/>
        <v>0</v>
      </c>
      <c r="AT520" s="60">
        <f t="shared" si="230"/>
        <v>0</v>
      </c>
      <c r="AU520" s="62">
        <f t="shared" si="234"/>
        <v>0</v>
      </c>
      <c r="AV520" s="63">
        <f t="shared" si="235"/>
        <v>0</v>
      </c>
      <c r="AW520" s="63">
        <f t="shared" si="236"/>
        <v>0</v>
      </c>
      <c r="AX520" s="63">
        <f t="shared" si="237"/>
        <v>0</v>
      </c>
      <c r="AY520" s="63">
        <f t="shared" si="238"/>
        <v>0</v>
      </c>
      <c r="AZ520" s="63">
        <f t="shared" si="239"/>
        <v>0</v>
      </c>
      <c r="BA520" s="63">
        <f t="shared" si="240"/>
        <v>0</v>
      </c>
      <c r="BB520" s="64">
        <f t="shared" si="241"/>
        <v>0</v>
      </c>
      <c r="BC520" s="65">
        <f t="shared" si="231"/>
        <v>0</v>
      </c>
      <c r="BD520" s="66" t="e">
        <f>VLOOKUP(#REF!,'[2]NA JDA Product Hierarchy'!$N:$O,2,0)</f>
        <v>#REF!</v>
      </c>
      <c r="BE520" s="15" t="e">
        <f>VLOOKUP(BD520,[3]PARAMETROS!$AB:$AD,3,0)</f>
        <v>#REF!</v>
      </c>
    </row>
    <row r="521" spans="1:57" s="15" customFormat="1" ht="12.75" hidden="1" customHeight="1" x14ac:dyDescent="0.2">
      <c r="A521" s="47" t="str">
        <f t="shared" si="243"/>
        <v>J2RK26KAZS0Pure White</v>
      </c>
      <c r="B521" s="110" t="s">
        <v>106</v>
      </c>
      <c r="C521" s="113">
        <v>44322</v>
      </c>
      <c r="D521" s="113"/>
      <c r="E521" s="50"/>
      <c r="F521" s="106" t="s">
        <v>90</v>
      </c>
      <c r="G521" s="51" t="s">
        <v>63</v>
      </c>
      <c r="H521" s="52" t="s">
        <v>592</v>
      </c>
      <c r="I521" s="53" t="s">
        <v>949</v>
      </c>
      <c r="J521" s="53" t="s">
        <v>950</v>
      </c>
      <c r="K521" s="53" t="s">
        <v>133</v>
      </c>
      <c r="L521" s="53" t="s">
        <v>134</v>
      </c>
      <c r="M521" s="52" t="s">
        <v>791</v>
      </c>
      <c r="N521" s="52" t="s">
        <v>91</v>
      </c>
      <c r="O521" s="54">
        <v>69</v>
      </c>
      <c r="P521" s="52" t="s">
        <v>2011</v>
      </c>
      <c r="Q521" s="55">
        <f>IFERROR(VLOOKUP(O521*$Q$10*$R$10,Sheet1!$A$3:$B$81,2,1),0)</f>
        <v>59000</v>
      </c>
      <c r="R521" s="56">
        <f>IFERROR(VLOOKUP(O521*$Q$11*$R$11,Sheet1!$E$3:$F$195,2),0)</f>
        <v>279</v>
      </c>
      <c r="S521" s="54">
        <f t="shared" si="214"/>
        <v>21.39</v>
      </c>
      <c r="T521" s="114">
        <f t="shared" si="217"/>
        <v>0.31</v>
      </c>
      <c r="U521" s="58"/>
      <c r="V521" s="58"/>
      <c r="W521" s="58"/>
      <c r="X521" s="58"/>
      <c r="Y521" s="58"/>
      <c r="Z521" s="58"/>
      <c r="AA521" s="58"/>
      <c r="AB521" s="58"/>
      <c r="AC521" s="58"/>
      <c r="AD521" s="39">
        <f t="shared" si="215"/>
        <v>0</v>
      </c>
      <c r="AE521" s="59">
        <f t="shared" si="218"/>
        <v>0</v>
      </c>
      <c r="AF521" s="60">
        <f t="shared" si="219"/>
        <v>0</v>
      </c>
      <c r="AG521" s="60">
        <f t="shared" si="220"/>
        <v>0</v>
      </c>
      <c r="AH521" s="60">
        <f t="shared" si="221"/>
        <v>0</v>
      </c>
      <c r="AI521" s="60">
        <f t="shared" si="222"/>
        <v>0</v>
      </c>
      <c r="AJ521" s="60">
        <f t="shared" si="223"/>
        <v>0</v>
      </c>
      <c r="AK521" s="60">
        <f t="shared" si="224"/>
        <v>0</v>
      </c>
      <c r="AL521" s="61">
        <f t="shared" si="242"/>
        <v>0</v>
      </c>
      <c r="AM521" s="43">
        <f t="shared" si="232"/>
        <v>0</v>
      </c>
      <c r="AN521" s="46">
        <f t="shared" si="233"/>
        <v>0</v>
      </c>
      <c r="AO521" s="60">
        <f t="shared" si="225"/>
        <v>0</v>
      </c>
      <c r="AP521" s="60">
        <f t="shared" si="226"/>
        <v>0</v>
      </c>
      <c r="AQ521" s="60">
        <f t="shared" si="227"/>
        <v>0</v>
      </c>
      <c r="AR521" s="60">
        <f t="shared" si="228"/>
        <v>0</v>
      </c>
      <c r="AS521" s="60">
        <f t="shared" si="229"/>
        <v>0</v>
      </c>
      <c r="AT521" s="60">
        <f t="shared" si="230"/>
        <v>0</v>
      </c>
      <c r="AU521" s="62">
        <f t="shared" si="234"/>
        <v>0</v>
      </c>
      <c r="AV521" s="63">
        <f t="shared" si="235"/>
        <v>0</v>
      </c>
      <c r="AW521" s="63">
        <f t="shared" si="236"/>
        <v>0</v>
      </c>
      <c r="AX521" s="63">
        <f t="shared" si="237"/>
        <v>0</v>
      </c>
      <c r="AY521" s="63">
        <f t="shared" si="238"/>
        <v>0</v>
      </c>
      <c r="AZ521" s="63">
        <f t="shared" si="239"/>
        <v>0</v>
      </c>
      <c r="BA521" s="63">
        <f t="shared" si="240"/>
        <v>0</v>
      </c>
      <c r="BB521" s="64">
        <f t="shared" si="241"/>
        <v>0</v>
      </c>
      <c r="BC521" s="65">
        <f t="shared" si="231"/>
        <v>0</v>
      </c>
      <c r="BD521" s="66" t="e">
        <f>VLOOKUP(#REF!,'[2]NA JDA Product Hierarchy'!$N:$O,2,0)</f>
        <v>#REF!</v>
      </c>
      <c r="BE521" s="15" t="e">
        <f>VLOOKUP(BD521,[3]PARAMETROS!$AB:$AD,3,0)</f>
        <v>#REF!</v>
      </c>
    </row>
    <row r="522" spans="1:57" s="15" customFormat="1" ht="12.75" hidden="1" customHeight="1" x14ac:dyDescent="0.2">
      <c r="A522" s="47" t="str">
        <f t="shared" si="243"/>
        <v>J2RK26KAZS0SILK BLUE</v>
      </c>
      <c r="B522" s="110" t="s">
        <v>106</v>
      </c>
      <c r="C522" s="113">
        <v>44322</v>
      </c>
      <c r="D522" s="113"/>
      <c r="E522" s="50"/>
      <c r="F522" s="106" t="s">
        <v>90</v>
      </c>
      <c r="G522" s="51" t="s">
        <v>63</v>
      </c>
      <c r="H522" s="52" t="s">
        <v>592</v>
      </c>
      <c r="I522" s="53" t="s">
        <v>949</v>
      </c>
      <c r="J522" s="53" t="s">
        <v>950</v>
      </c>
      <c r="K522" s="53" t="s">
        <v>164</v>
      </c>
      <c r="L522" s="53" t="s">
        <v>165</v>
      </c>
      <c r="M522" s="52" t="s">
        <v>791</v>
      </c>
      <c r="N522" s="52" t="s">
        <v>91</v>
      </c>
      <c r="O522" s="54">
        <v>69</v>
      </c>
      <c r="P522" s="52" t="s">
        <v>2011</v>
      </c>
      <c r="Q522" s="55">
        <f>IFERROR(VLOOKUP(O522*$Q$10*$R$10,Sheet1!$A$3:$B$81,2,1),0)</f>
        <v>59000</v>
      </c>
      <c r="R522" s="56">
        <f>IFERROR(VLOOKUP(O522*$Q$11*$R$11,Sheet1!$E$3:$F$195,2),0)</f>
        <v>279</v>
      </c>
      <c r="S522" s="54">
        <f t="shared" si="214"/>
        <v>21.39</v>
      </c>
      <c r="T522" s="114">
        <f t="shared" si="217"/>
        <v>0.31</v>
      </c>
      <c r="U522" s="58"/>
      <c r="V522" s="58"/>
      <c r="W522" s="58"/>
      <c r="X522" s="58"/>
      <c r="Y522" s="58"/>
      <c r="Z522" s="58"/>
      <c r="AA522" s="58"/>
      <c r="AB522" s="58"/>
      <c r="AC522" s="58"/>
      <c r="AD522" s="39">
        <f t="shared" si="215"/>
        <v>0</v>
      </c>
      <c r="AE522" s="59">
        <f t="shared" si="218"/>
        <v>0</v>
      </c>
      <c r="AF522" s="60">
        <f t="shared" si="219"/>
        <v>0</v>
      </c>
      <c r="AG522" s="60">
        <f t="shared" si="220"/>
        <v>0</v>
      </c>
      <c r="AH522" s="60">
        <f t="shared" si="221"/>
        <v>0</v>
      </c>
      <c r="AI522" s="60">
        <f t="shared" si="222"/>
        <v>0</v>
      </c>
      <c r="AJ522" s="60">
        <f t="shared" si="223"/>
        <v>0</v>
      </c>
      <c r="AK522" s="60">
        <f t="shared" si="224"/>
        <v>0</v>
      </c>
      <c r="AL522" s="61">
        <f t="shared" si="242"/>
        <v>0</v>
      </c>
      <c r="AM522" s="43">
        <f t="shared" si="232"/>
        <v>0</v>
      </c>
      <c r="AN522" s="46">
        <f t="shared" si="233"/>
        <v>0</v>
      </c>
      <c r="AO522" s="60">
        <f t="shared" si="225"/>
        <v>0</v>
      </c>
      <c r="AP522" s="60">
        <f t="shared" si="226"/>
        <v>0</v>
      </c>
      <c r="AQ522" s="60">
        <f t="shared" si="227"/>
        <v>0</v>
      </c>
      <c r="AR522" s="60">
        <f t="shared" si="228"/>
        <v>0</v>
      </c>
      <c r="AS522" s="60">
        <f t="shared" si="229"/>
        <v>0</v>
      </c>
      <c r="AT522" s="60">
        <f t="shared" si="230"/>
        <v>0</v>
      </c>
      <c r="AU522" s="62">
        <f t="shared" si="234"/>
        <v>0</v>
      </c>
      <c r="AV522" s="63">
        <f t="shared" si="235"/>
        <v>0</v>
      </c>
      <c r="AW522" s="63">
        <f t="shared" si="236"/>
        <v>0</v>
      </c>
      <c r="AX522" s="63">
        <f t="shared" si="237"/>
        <v>0</v>
      </c>
      <c r="AY522" s="63">
        <f t="shared" si="238"/>
        <v>0</v>
      </c>
      <c r="AZ522" s="63">
        <f t="shared" si="239"/>
        <v>0</v>
      </c>
      <c r="BA522" s="63">
        <f t="shared" si="240"/>
        <v>0</v>
      </c>
      <c r="BB522" s="64">
        <f t="shared" si="241"/>
        <v>0</v>
      </c>
      <c r="BC522" s="65">
        <f t="shared" si="231"/>
        <v>0</v>
      </c>
      <c r="BD522" s="66" t="e">
        <f>VLOOKUP(#REF!,'[2]NA JDA Product Hierarchy'!$N:$O,2,0)</f>
        <v>#REF!</v>
      </c>
      <c r="BE522" s="15" t="e">
        <f>VLOOKUP(BD522,[3]PARAMETROS!$AB:$AD,3,0)</f>
        <v>#REF!</v>
      </c>
    </row>
    <row r="523" spans="1:57" s="15" customFormat="1" ht="12.75" hidden="1" customHeight="1" x14ac:dyDescent="0.2">
      <c r="A523" s="47" t="str">
        <f t="shared" si="243"/>
        <v>J2RK31WEEO0Jet Black A996</v>
      </c>
      <c r="B523" s="111" t="s">
        <v>105</v>
      </c>
      <c r="C523" s="113">
        <v>44322</v>
      </c>
      <c r="D523" s="113"/>
      <c r="E523" s="50"/>
      <c r="F523" s="106" t="s">
        <v>118</v>
      </c>
      <c r="G523" s="51" t="s">
        <v>63</v>
      </c>
      <c r="H523" s="52" t="s">
        <v>595</v>
      </c>
      <c r="I523" s="53" t="s">
        <v>951</v>
      </c>
      <c r="J523" s="53" t="s">
        <v>952</v>
      </c>
      <c r="K523" s="53" t="s">
        <v>92</v>
      </c>
      <c r="L523" s="53" t="s">
        <v>93</v>
      </c>
      <c r="M523" s="52" t="s">
        <v>953</v>
      </c>
      <c r="N523" s="52" t="s">
        <v>91</v>
      </c>
      <c r="O523" s="54">
        <v>69</v>
      </c>
      <c r="P523" s="52" t="s">
        <v>45</v>
      </c>
      <c r="Q523" s="55">
        <f>IFERROR(VLOOKUP(O523*$Q$10*$R$10,Sheet1!$A$3:$B$81,2,1),0)</f>
        <v>59000</v>
      </c>
      <c r="R523" s="56">
        <f>IFERROR(VLOOKUP(O523*$Q$11*$R$11,Sheet1!$E$3:$F$195,2),0)</f>
        <v>279</v>
      </c>
      <c r="S523" s="54">
        <f t="shared" si="214"/>
        <v>21.39</v>
      </c>
      <c r="T523" s="114">
        <f t="shared" si="217"/>
        <v>0.31</v>
      </c>
      <c r="U523" s="58"/>
      <c r="V523" s="58"/>
      <c r="W523" s="58"/>
      <c r="X523" s="58"/>
      <c r="Y523" s="58"/>
      <c r="Z523" s="58"/>
      <c r="AA523" s="58"/>
      <c r="AB523" s="58"/>
      <c r="AC523" s="58"/>
      <c r="AD523" s="39">
        <f t="shared" si="215"/>
        <v>0</v>
      </c>
      <c r="AE523" s="59">
        <f t="shared" si="218"/>
        <v>0</v>
      </c>
      <c r="AF523" s="60">
        <f t="shared" si="219"/>
        <v>0</v>
      </c>
      <c r="AG523" s="60">
        <f t="shared" si="220"/>
        <v>0</v>
      </c>
      <c r="AH523" s="60">
        <f t="shared" si="221"/>
        <v>0</v>
      </c>
      <c r="AI523" s="60">
        <f t="shared" si="222"/>
        <v>0</v>
      </c>
      <c r="AJ523" s="60">
        <f t="shared" si="223"/>
        <v>0</v>
      </c>
      <c r="AK523" s="60">
        <f t="shared" si="224"/>
        <v>0</v>
      </c>
      <c r="AL523" s="61">
        <f t="shared" si="242"/>
        <v>0</v>
      </c>
      <c r="AM523" s="43">
        <f t="shared" si="232"/>
        <v>0</v>
      </c>
      <c r="AN523" s="46">
        <f t="shared" si="233"/>
        <v>0</v>
      </c>
      <c r="AO523" s="60">
        <f t="shared" si="225"/>
        <v>0</v>
      </c>
      <c r="AP523" s="60">
        <f t="shared" si="226"/>
        <v>0</v>
      </c>
      <c r="AQ523" s="60">
        <f t="shared" si="227"/>
        <v>0</v>
      </c>
      <c r="AR523" s="60">
        <f t="shared" si="228"/>
        <v>0</v>
      </c>
      <c r="AS523" s="60">
        <f t="shared" si="229"/>
        <v>0</v>
      </c>
      <c r="AT523" s="60">
        <f t="shared" si="230"/>
        <v>0</v>
      </c>
      <c r="AU523" s="62">
        <f t="shared" si="234"/>
        <v>0</v>
      </c>
      <c r="AV523" s="63">
        <f t="shared" si="235"/>
        <v>0</v>
      </c>
      <c r="AW523" s="63">
        <f t="shared" si="236"/>
        <v>0</v>
      </c>
      <c r="AX523" s="63">
        <f t="shared" si="237"/>
        <v>0</v>
      </c>
      <c r="AY523" s="63">
        <f t="shared" si="238"/>
        <v>0</v>
      </c>
      <c r="AZ523" s="63">
        <f t="shared" si="239"/>
        <v>0</v>
      </c>
      <c r="BA523" s="63">
        <f t="shared" si="240"/>
        <v>0</v>
      </c>
      <c r="BB523" s="64">
        <f t="shared" si="241"/>
        <v>0</v>
      </c>
      <c r="BC523" s="65">
        <f t="shared" si="231"/>
        <v>0</v>
      </c>
      <c r="BD523" s="66" t="e">
        <f>VLOOKUP(#REF!,'[2]NA JDA Product Hierarchy'!$N:$O,2,0)</f>
        <v>#REF!</v>
      </c>
      <c r="BE523" s="15" t="e">
        <f>VLOOKUP(BD523,[3]PARAMETROS!$AB:$AD,3,0)</f>
        <v>#REF!</v>
      </c>
    </row>
    <row r="524" spans="1:57" s="15" customFormat="1" ht="12.75" hidden="1" customHeight="1" x14ac:dyDescent="0.2">
      <c r="A524" s="47" t="str">
        <f t="shared" si="243"/>
        <v>J2RK31WEEO0PINK TRIP</v>
      </c>
      <c r="B524" s="111" t="s">
        <v>105</v>
      </c>
      <c r="C524" s="113">
        <v>44322</v>
      </c>
      <c r="D524" s="113"/>
      <c r="E524" s="50"/>
      <c r="F524" s="106" t="s">
        <v>118</v>
      </c>
      <c r="G524" s="51" t="s">
        <v>63</v>
      </c>
      <c r="H524" s="52" t="s">
        <v>595</v>
      </c>
      <c r="I524" s="53" t="s">
        <v>951</v>
      </c>
      <c r="J524" s="53" t="s">
        <v>952</v>
      </c>
      <c r="K524" s="53" t="s">
        <v>138</v>
      </c>
      <c r="L524" s="53" t="s">
        <v>139</v>
      </c>
      <c r="M524" s="52" t="s">
        <v>953</v>
      </c>
      <c r="N524" s="52" t="s">
        <v>91</v>
      </c>
      <c r="O524" s="54">
        <v>69</v>
      </c>
      <c r="P524" s="52" t="s">
        <v>45</v>
      </c>
      <c r="Q524" s="55">
        <f>IFERROR(VLOOKUP(O524*$Q$10*$R$10,Sheet1!$A$3:$B$81,2,1),0)</f>
        <v>59000</v>
      </c>
      <c r="R524" s="56">
        <f>IFERROR(VLOOKUP(O524*$Q$11*$R$11,Sheet1!$E$3:$F$195,2),0)</f>
        <v>279</v>
      </c>
      <c r="S524" s="54">
        <f t="shared" si="214"/>
        <v>21.39</v>
      </c>
      <c r="T524" s="114">
        <f t="shared" si="217"/>
        <v>0.31</v>
      </c>
      <c r="U524" s="58"/>
      <c r="V524" s="58"/>
      <c r="W524" s="58"/>
      <c r="X524" s="58"/>
      <c r="Y524" s="58"/>
      <c r="Z524" s="58"/>
      <c r="AA524" s="58"/>
      <c r="AB524" s="58"/>
      <c r="AC524" s="58"/>
      <c r="AD524" s="39">
        <f t="shared" si="215"/>
        <v>0</v>
      </c>
      <c r="AE524" s="59">
        <f t="shared" si="218"/>
        <v>0</v>
      </c>
      <c r="AF524" s="60">
        <f t="shared" si="219"/>
        <v>0</v>
      </c>
      <c r="AG524" s="60">
        <f t="shared" si="220"/>
        <v>0</v>
      </c>
      <c r="AH524" s="60">
        <f t="shared" si="221"/>
        <v>0</v>
      </c>
      <c r="AI524" s="60">
        <f t="shared" si="222"/>
        <v>0</v>
      </c>
      <c r="AJ524" s="60">
        <f t="shared" si="223"/>
        <v>0</v>
      </c>
      <c r="AK524" s="60">
        <f t="shared" si="224"/>
        <v>0</v>
      </c>
      <c r="AL524" s="61">
        <f t="shared" si="242"/>
        <v>0</v>
      </c>
      <c r="AM524" s="43">
        <f t="shared" si="232"/>
        <v>0</v>
      </c>
      <c r="AN524" s="46">
        <f t="shared" si="233"/>
        <v>0</v>
      </c>
      <c r="AO524" s="60">
        <f t="shared" si="225"/>
        <v>0</v>
      </c>
      <c r="AP524" s="60">
        <f t="shared" si="226"/>
        <v>0</v>
      </c>
      <c r="AQ524" s="60">
        <f t="shared" si="227"/>
        <v>0</v>
      </c>
      <c r="AR524" s="60">
        <f t="shared" si="228"/>
        <v>0</v>
      </c>
      <c r="AS524" s="60">
        <f t="shared" si="229"/>
        <v>0</v>
      </c>
      <c r="AT524" s="60">
        <f t="shared" si="230"/>
        <v>0</v>
      </c>
      <c r="AU524" s="62">
        <f t="shared" si="234"/>
        <v>0</v>
      </c>
      <c r="AV524" s="63">
        <f t="shared" si="235"/>
        <v>0</v>
      </c>
      <c r="AW524" s="63">
        <f t="shared" si="236"/>
        <v>0</v>
      </c>
      <c r="AX524" s="63">
        <f t="shared" si="237"/>
        <v>0</v>
      </c>
      <c r="AY524" s="63">
        <f t="shared" si="238"/>
        <v>0</v>
      </c>
      <c r="AZ524" s="63">
        <f t="shared" si="239"/>
        <v>0</v>
      </c>
      <c r="BA524" s="63">
        <f t="shared" si="240"/>
        <v>0</v>
      </c>
      <c r="BB524" s="64">
        <f t="shared" si="241"/>
        <v>0</v>
      </c>
      <c r="BC524" s="65">
        <f t="shared" si="231"/>
        <v>0</v>
      </c>
      <c r="BD524" s="66" t="e">
        <f>VLOOKUP(#REF!,'[2]NA JDA Product Hierarchy'!$N:$O,2,0)</f>
        <v>#REF!</v>
      </c>
      <c r="BE524" s="15" t="e">
        <f>VLOOKUP(BD524,[3]PARAMETROS!$AB:$AD,3,0)</f>
        <v>#REF!</v>
      </c>
    </row>
    <row r="525" spans="1:57" s="15" customFormat="1" ht="12.75" hidden="1" customHeight="1" x14ac:dyDescent="0.2">
      <c r="A525" s="47" t="str">
        <f t="shared" si="243"/>
        <v>J2RK31WEEO0ALOE PALM</v>
      </c>
      <c r="B525" s="111" t="s">
        <v>105</v>
      </c>
      <c r="C525" s="113">
        <v>44322</v>
      </c>
      <c r="D525" s="113"/>
      <c r="E525" s="50"/>
      <c r="F525" s="106" t="s">
        <v>118</v>
      </c>
      <c r="G525" s="51" t="s">
        <v>63</v>
      </c>
      <c r="H525" s="52" t="s">
        <v>595</v>
      </c>
      <c r="I525" s="53" t="s">
        <v>951</v>
      </c>
      <c r="J525" s="53" t="s">
        <v>952</v>
      </c>
      <c r="K525" s="53" t="s">
        <v>236</v>
      </c>
      <c r="L525" s="53" t="s">
        <v>237</v>
      </c>
      <c r="M525" s="52" t="s">
        <v>953</v>
      </c>
      <c r="N525" s="52" t="s">
        <v>91</v>
      </c>
      <c r="O525" s="54">
        <v>69</v>
      </c>
      <c r="P525" s="52" t="s">
        <v>45</v>
      </c>
      <c r="Q525" s="55">
        <f>IFERROR(VLOOKUP(O525*$Q$10*$R$10,Sheet1!$A$3:$B$81,2,1),0)</f>
        <v>59000</v>
      </c>
      <c r="R525" s="56">
        <f>IFERROR(VLOOKUP(O525*$Q$11*$R$11,Sheet1!$E$3:$F$195,2),0)</f>
        <v>279</v>
      </c>
      <c r="S525" s="54">
        <f t="shared" si="214"/>
        <v>21.39</v>
      </c>
      <c r="T525" s="114">
        <f t="shared" si="217"/>
        <v>0.31</v>
      </c>
      <c r="U525" s="58"/>
      <c r="V525" s="58"/>
      <c r="W525" s="58"/>
      <c r="X525" s="58"/>
      <c r="Y525" s="58"/>
      <c r="Z525" s="58"/>
      <c r="AA525" s="58"/>
      <c r="AB525" s="58"/>
      <c r="AC525" s="58"/>
      <c r="AD525" s="39">
        <f t="shared" si="215"/>
        <v>0</v>
      </c>
      <c r="AE525" s="59">
        <f t="shared" si="218"/>
        <v>0</v>
      </c>
      <c r="AF525" s="60">
        <f t="shared" si="219"/>
        <v>0</v>
      </c>
      <c r="AG525" s="60">
        <f t="shared" si="220"/>
        <v>0</v>
      </c>
      <c r="AH525" s="60">
        <f t="shared" si="221"/>
        <v>0</v>
      </c>
      <c r="AI525" s="60">
        <f t="shared" si="222"/>
        <v>0</v>
      </c>
      <c r="AJ525" s="60">
        <f t="shared" si="223"/>
        <v>0</v>
      </c>
      <c r="AK525" s="60">
        <f t="shared" si="224"/>
        <v>0</v>
      </c>
      <c r="AL525" s="61">
        <f t="shared" si="242"/>
        <v>0</v>
      </c>
      <c r="AM525" s="43">
        <f t="shared" si="232"/>
        <v>0</v>
      </c>
      <c r="AN525" s="46">
        <f t="shared" si="233"/>
        <v>0</v>
      </c>
      <c r="AO525" s="60">
        <f t="shared" si="225"/>
        <v>0</v>
      </c>
      <c r="AP525" s="60">
        <f t="shared" si="226"/>
        <v>0</v>
      </c>
      <c r="AQ525" s="60">
        <f t="shared" si="227"/>
        <v>0</v>
      </c>
      <c r="AR525" s="60">
        <f t="shared" si="228"/>
        <v>0</v>
      </c>
      <c r="AS525" s="60">
        <f t="shared" si="229"/>
        <v>0</v>
      </c>
      <c r="AT525" s="60">
        <f t="shared" si="230"/>
        <v>0</v>
      </c>
      <c r="AU525" s="62">
        <f t="shared" si="234"/>
        <v>0</v>
      </c>
      <c r="AV525" s="63">
        <f t="shared" si="235"/>
        <v>0</v>
      </c>
      <c r="AW525" s="63">
        <f t="shared" si="236"/>
        <v>0</v>
      </c>
      <c r="AX525" s="63">
        <f t="shared" si="237"/>
        <v>0</v>
      </c>
      <c r="AY525" s="63">
        <f t="shared" si="238"/>
        <v>0</v>
      </c>
      <c r="AZ525" s="63">
        <f t="shared" si="239"/>
        <v>0</v>
      </c>
      <c r="BA525" s="63">
        <f t="shared" si="240"/>
        <v>0</v>
      </c>
      <c r="BB525" s="64">
        <f t="shared" si="241"/>
        <v>0</v>
      </c>
      <c r="BC525" s="65">
        <f t="shared" si="231"/>
        <v>0</v>
      </c>
      <c r="BD525" s="66" t="e">
        <f>VLOOKUP(#REF!,'[2]NA JDA Product Hierarchy'!$N:$O,2,0)</f>
        <v>#REF!</v>
      </c>
      <c r="BE525" s="15" t="e">
        <f>VLOOKUP(BD525,[3]PARAMETROS!$AB:$AD,3,0)</f>
        <v>#REF!</v>
      </c>
    </row>
    <row r="526" spans="1:57" s="15" customFormat="1" ht="12.75" hidden="1" customHeight="1" x14ac:dyDescent="0.2">
      <c r="A526" s="47" t="str">
        <f t="shared" si="243"/>
        <v>J2RK33K6M80SILK BLUE</v>
      </c>
      <c r="B526" s="111" t="s">
        <v>105</v>
      </c>
      <c r="C526" s="113">
        <v>44322</v>
      </c>
      <c r="D526" s="113"/>
      <c r="E526" s="50"/>
      <c r="F526" s="106" t="s">
        <v>90</v>
      </c>
      <c r="G526" s="51" t="s">
        <v>63</v>
      </c>
      <c r="H526" s="52" t="s">
        <v>592</v>
      </c>
      <c r="I526" s="53" t="s">
        <v>954</v>
      </c>
      <c r="J526" s="53" t="s">
        <v>955</v>
      </c>
      <c r="K526" s="53" t="s">
        <v>164</v>
      </c>
      <c r="L526" s="53" t="s">
        <v>165</v>
      </c>
      <c r="M526" s="52" t="s">
        <v>238</v>
      </c>
      <c r="N526" s="52" t="s">
        <v>91</v>
      </c>
      <c r="O526" s="54">
        <v>69</v>
      </c>
      <c r="P526" s="52" t="s">
        <v>45</v>
      </c>
      <c r="Q526" s="55">
        <f>IFERROR(VLOOKUP(O526*$Q$10*$R$10,Sheet1!$A$3:$B$81,2,1),0)</f>
        <v>59000</v>
      </c>
      <c r="R526" s="56">
        <f>IFERROR(VLOOKUP(O526*$Q$11*$R$11,Sheet1!$E$3:$F$195,2),0)</f>
        <v>279</v>
      </c>
      <c r="S526" s="54">
        <f t="shared" si="214"/>
        <v>21.39</v>
      </c>
      <c r="T526" s="114">
        <f t="shared" si="217"/>
        <v>0.31</v>
      </c>
      <c r="U526" s="58"/>
      <c r="V526" s="58"/>
      <c r="W526" s="58"/>
      <c r="X526" s="58"/>
      <c r="Y526" s="58"/>
      <c r="Z526" s="58"/>
      <c r="AA526" s="58"/>
      <c r="AB526" s="58"/>
      <c r="AC526" s="58"/>
      <c r="AD526" s="39">
        <f t="shared" si="215"/>
        <v>0</v>
      </c>
      <c r="AE526" s="59">
        <f t="shared" si="218"/>
        <v>0</v>
      </c>
      <c r="AF526" s="60">
        <f t="shared" si="219"/>
        <v>0</v>
      </c>
      <c r="AG526" s="60">
        <f t="shared" si="220"/>
        <v>0</v>
      </c>
      <c r="AH526" s="60">
        <f t="shared" si="221"/>
        <v>0</v>
      </c>
      <c r="AI526" s="60">
        <f t="shared" si="222"/>
        <v>0</v>
      </c>
      <c r="AJ526" s="60">
        <f t="shared" si="223"/>
        <v>0</v>
      </c>
      <c r="AK526" s="60">
        <f t="shared" si="224"/>
        <v>0</v>
      </c>
      <c r="AL526" s="61">
        <f t="shared" si="242"/>
        <v>0</v>
      </c>
      <c r="AM526" s="43">
        <f t="shared" si="232"/>
        <v>0</v>
      </c>
      <c r="AN526" s="46">
        <f t="shared" si="233"/>
        <v>0</v>
      </c>
      <c r="AO526" s="60">
        <f t="shared" si="225"/>
        <v>0</v>
      </c>
      <c r="AP526" s="60">
        <f t="shared" si="226"/>
        <v>0</v>
      </c>
      <c r="AQ526" s="60">
        <f t="shared" si="227"/>
        <v>0</v>
      </c>
      <c r="AR526" s="60">
        <f t="shared" si="228"/>
        <v>0</v>
      </c>
      <c r="AS526" s="60">
        <f t="shared" si="229"/>
        <v>0</v>
      </c>
      <c r="AT526" s="60">
        <f t="shared" si="230"/>
        <v>0</v>
      </c>
      <c r="AU526" s="62">
        <f t="shared" si="234"/>
        <v>0</v>
      </c>
      <c r="AV526" s="63">
        <f t="shared" si="235"/>
        <v>0</v>
      </c>
      <c r="AW526" s="63">
        <f t="shared" si="236"/>
        <v>0</v>
      </c>
      <c r="AX526" s="63">
        <f t="shared" si="237"/>
        <v>0</v>
      </c>
      <c r="AY526" s="63">
        <f t="shared" si="238"/>
        <v>0</v>
      </c>
      <c r="AZ526" s="63">
        <f t="shared" si="239"/>
        <v>0</v>
      </c>
      <c r="BA526" s="63">
        <f t="shared" si="240"/>
        <v>0</v>
      </c>
      <c r="BB526" s="64">
        <f t="shared" si="241"/>
        <v>0</v>
      </c>
      <c r="BC526" s="65">
        <f t="shared" si="231"/>
        <v>0</v>
      </c>
      <c r="BD526" s="66" t="e">
        <f>VLOOKUP(#REF!,'[2]NA JDA Product Hierarchy'!$N:$O,2,0)</f>
        <v>#REF!</v>
      </c>
      <c r="BE526" s="15" t="e">
        <f>VLOOKUP(BD526,[3]PARAMETROS!$AB:$AD,3,0)</f>
        <v>#REF!</v>
      </c>
    </row>
    <row r="527" spans="1:57" s="15" customFormat="1" ht="12.75" hidden="1" customHeight="1" x14ac:dyDescent="0.2">
      <c r="A527" s="47" t="str">
        <f t="shared" si="243"/>
        <v>J2RK33K6M80ALOE PALM</v>
      </c>
      <c r="B527" s="111" t="s">
        <v>105</v>
      </c>
      <c r="C527" s="113">
        <v>44322</v>
      </c>
      <c r="D527" s="113"/>
      <c r="E527" s="50"/>
      <c r="F527" s="106" t="s">
        <v>90</v>
      </c>
      <c r="G527" s="51" t="s">
        <v>63</v>
      </c>
      <c r="H527" s="52" t="s">
        <v>592</v>
      </c>
      <c r="I527" s="53" t="s">
        <v>954</v>
      </c>
      <c r="J527" s="53" t="s">
        <v>955</v>
      </c>
      <c r="K527" s="53" t="s">
        <v>236</v>
      </c>
      <c r="L527" s="53" t="s">
        <v>237</v>
      </c>
      <c r="M527" s="52" t="s">
        <v>238</v>
      </c>
      <c r="N527" s="52" t="s">
        <v>91</v>
      </c>
      <c r="O527" s="54">
        <v>69</v>
      </c>
      <c r="P527" s="52" t="s">
        <v>45</v>
      </c>
      <c r="Q527" s="55">
        <f>IFERROR(VLOOKUP(O527*$Q$10*$R$10,Sheet1!$A$3:$B$81,2,1),0)</f>
        <v>59000</v>
      </c>
      <c r="R527" s="56">
        <f>IFERROR(VLOOKUP(O527*$Q$11*$R$11,Sheet1!$E$3:$F$195,2),0)</f>
        <v>279</v>
      </c>
      <c r="S527" s="54">
        <f t="shared" si="214"/>
        <v>21.39</v>
      </c>
      <c r="T527" s="114">
        <f t="shared" si="217"/>
        <v>0.31</v>
      </c>
      <c r="U527" s="58"/>
      <c r="V527" s="58"/>
      <c r="W527" s="58"/>
      <c r="X527" s="58"/>
      <c r="Y527" s="58"/>
      <c r="Z527" s="58"/>
      <c r="AA527" s="58"/>
      <c r="AB527" s="58"/>
      <c r="AC527" s="58"/>
      <c r="AD527" s="39">
        <f t="shared" si="215"/>
        <v>0</v>
      </c>
      <c r="AE527" s="59">
        <f t="shared" si="218"/>
        <v>0</v>
      </c>
      <c r="AF527" s="60">
        <f t="shared" si="219"/>
        <v>0</v>
      </c>
      <c r="AG527" s="60">
        <f t="shared" si="220"/>
        <v>0</v>
      </c>
      <c r="AH527" s="60">
        <f t="shared" si="221"/>
        <v>0</v>
      </c>
      <c r="AI527" s="60">
        <f t="shared" si="222"/>
        <v>0</v>
      </c>
      <c r="AJ527" s="60">
        <f t="shared" si="223"/>
        <v>0</v>
      </c>
      <c r="AK527" s="60">
        <f t="shared" si="224"/>
        <v>0</v>
      </c>
      <c r="AL527" s="61">
        <f t="shared" si="242"/>
        <v>0</v>
      </c>
      <c r="AM527" s="43">
        <f t="shared" si="232"/>
        <v>0</v>
      </c>
      <c r="AN527" s="46">
        <f t="shared" si="233"/>
        <v>0</v>
      </c>
      <c r="AO527" s="60">
        <f t="shared" si="225"/>
        <v>0</v>
      </c>
      <c r="AP527" s="60">
        <f t="shared" si="226"/>
        <v>0</v>
      </c>
      <c r="AQ527" s="60">
        <f t="shared" si="227"/>
        <v>0</v>
      </c>
      <c r="AR527" s="60">
        <f t="shared" si="228"/>
        <v>0</v>
      </c>
      <c r="AS527" s="60">
        <f t="shared" si="229"/>
        <v>0</v>
      </c>
      <c r="AT527" s="60">
        <f t="shared" si="230"/>
        <v>0</v>
      </c>
      <c r="AU527" s="62">
        <f t="shared" si="234"/>
        <v>0</v>
      </c>
      <c r="AV527" s="63">
        <f t="shared" si="235"/>
        <v>0</v>
      </c>
      <c r="AW527" s="63">
        <f t="shared" si="236"/>
        <v>0</v>
      </c>
      <c r="AX527" s="63">
        <f t="shared" si="237"/>
        <v>0</v>
      </c>
      <c r="AY527" s="63">
        <f t="shared" si="238"/>
        <v>0</v>
      </c>
      <c r="AZ527" s="63">
        <f t="shared" si="239"/>
        <v>0</v>
      </c>
      <c r="BA527" s="63">
        <f t="shared" si="240"/>
        <v>0</v>
      </c>
      <c r="BB527" s="64">
        <f t="shared" si="241"/>
        <v>0</v>
      </c>
      <c r="BC527" s="65">
        <f t="shared" si="231"/>
        <v>0</v>
      </c>
      <c r="BD527" s="66" t="e">
        <f>VLOOKUP(#REF!,'[2]NA JDA Product Hierarchy'!$N:$O,2,0)</f>
        <v>#REF!</v>
      </c>
      <c r="BE527" s="15" t="e">
        <f>VLOOKUP(BD527,[3]PARAMETROS!$AB:$AD,3,0)</f>
        <v>#REF!</v>
      </c>
    </row>
    <row r="528" spans="1:57" s="15" customFormat="1" ht="12.75" hidden="1" customHeight="1" x14ac:dyDescent="0.2">
      <c r="A528" s="47" t="str">
        <f t="shared" si="243"/>
        <v>J2RK33K6M80Pure White</v>
      </c>
      <c r="B528" s="111" t="s">
        <v>105</v>
      </c>
      <c r="C528" s="113">
        <v>44322</v>
      </c>
      <c r="D528" s="113"/>
      <c r="E528" s="50"/>
      <c r="F528" s="106" t="s">
        <v>90</v>
      </c>
      <c r="G528" s="51" t="s">
        <v>63</v>
      </c>
      <c r="H528" s="52" t="s">
        <v>592</v>
      </c>
      <c r="I528" s="53" t="s">
        <v>954</v>
      </c>
      <c r="J528" s="53" t="s">
        <v>955</v>
      </c>
      <c r="K528" s="53" t="s">
        <v>133</v>
      </c>
      <c r="L528" s="53" t="s">
        <v>134</v>
      </c>
      <c r="M528" s="52" t="s">
        <v>238</v>
      </c>
      <c r="N528" s="52" t="s">
        <v>91</v>
      </c>
      <c r="O528" s="54">
        <v>69</v>
      </c>
      <c r="P528" s="52" t="s">
        <v>45</v>
      </c>
      <c r="Q528" s="55">
        <f>IFERROR(VLOOKUP(O528*$Q$10*$R$10,Sheet1!$A$3:$B$81,2,1),0)</f>
        <v>59000</v>
      </c>
      <c r="R528" s="56">
        <f>IFERROR(VLOOKUP(O528*$Q$11*$R$11,Sheet1!$E$3:$F$195,2),0)</f>
        <v>279</v>
      </c>
      <c r="S528" s="54">
        <f t="shared" si="214"/>
        <v>21.39</v>
      </c>
      <c r="T528" s="114">
        <f t="shared" si="217"/>
        <v>0.31</v>
      </c>
      <c r="U528" s="58"/>
      <c r="V528" s="58"/>
      <c r="W528" s="58"/>
      <c r="X528" s="58"/>
      <c r="Y528" s="58"/>
      <c r="Z528" s="58"/>
      <c r="AA528" s="58"/>
      <c r="AB528" s="58"/>
      <c r="AC528" s="58"/>
      <c r="AD528" s="39">
        <f t="shared" si="215"/>
        <v>0</v>
      </c>
      <c r="AE528" s="59">
        <f t="shared" si="218"/>
        <v>0</v>
      </c>
      <c r="AF528" s="60">
        <f t="shared" si="219"/>
        <v>0</v>
      </c>
      <c r="AG528" s="60">
        <f t="shared" si="220"/>
        <v>0</v>
      </c>
      <c r="AH528" s="60">
        <f t="shared" si="221"/>
        <v>0</v>
      </c>
      <c r="AI528" s="60">
        <f t="shared" si="222"/>
        <v>0</v>
      </c>
      <c r="AJ528" s="60">
        <f t="shared" si="223"/>
        <v>0</v>
      </c>
      <c r="AK528" s="60">
        <f t="shared" si="224"/>
        <v>0</v>
      </c>
      <c r="AL528" s="61">
        <f t="shared" si="242"/>
        <v>0</v>
      </c>
      <c r="AM528" s="43">
        <f t="shared" si="232"/>
        <v>0</v>
      </c>
      <c r="AN528" s="46">
        <f t="shared" si="233"/>
        <v>0</v>
      </c>
      <c r="AO528" s="60">
        <f t="shared" si="225"/>
        <v>0</v>
      </c>
      <c r="AP528" s="60">
        <f t="shared" si="226"/>
        <v>0</v>
      </c>
      <c r="AQ528" s="60">
        <f t="shared" si="227"/>
        <v>0</v>
      </c>
      <c r="AR528" s="60">
        <f t="shared" si="228"/>
        <v>0</v>
      </c>
      <c r="AS528" s="60">
        <f t="shared" si="229"/>
        <v>0</v>
      </c>
      <c r="AT528" s="60">
        <f t="shared" si="230"/>
        <v>0</v>
      </c>
      <c r="AU528" s="62">
        <f t="shared" si="234"/>
        <v>0</v>
      </c>
      <c r="AV528" s="63">
        <f t="shared" si="235"/>
        <v>0</v>
      </c>
      <c r="AW528" s="63">
        <f t="shared" si="236"/>
        <v>0</v>
      </c>
      <c r="AX528" s="63">
        <f t="shared" si="237"/>
        <v>0</v>
      </c>
      <c r="AY528" s="63">
        <f t="shared" si="238"/>
        <v>0</v>
      </c>
      <c r="AZ528" s="63">
        <f t="shared" si="239"/>
        <v>0</v>
      </c>
      <c r="BA528" s="63">
        <f t="shared" si="240"/>
        <v>0</v>
      </c>
      <c r="BB528" s="64">
        <f t="shared" si="241"/>
        <v>0</v>
      </c>
      <c r="BC528" s="65">
        <f t="shared" si="231"/>
        <v>0</v>
      </c>
      <c r="BD528" s="66" t="e">
        <f>VLOOKUP(#REF!,'[2]NA JDA Product Hierarchy'!$N:$O,2,0)</f>
        <v>#REF!</v>
      </c>
      <c r="BE528" s="15" t="e">
        <f>VLOOKUP(BD528,[3]PARAMETROS!$AB:$AD,3,0)</f>
        <v>#REF!</v>
      </c>
    </row>
    <row r="529" spans="1:57" s="15" customFormat="1" ht="12.75" hidden="1" customHeight="1" x14ac:dyDescent="0.2">
      <c r="A529" s="47" t="str">
        <f t="shared" si="243"/>
        <v>J2RK34WEEQ0BALLET PINK</v>
      </c>
      <c r="B529" s="110" t="s">
        <v>106</v>
      </c>
      <c r="C529" s="113">
        <v>44322</v>
      </c>
      <c r="D529" s="113"/>
      <c r="E529" s="50"/>
      <c r="F529" s="106" t="s">
        <v>118</v>
      </c>
      <c r="G529" s="51" t="s">
        <v>63</v>
      </c>
      <c r="H529" s="52" t="s">
        <v>595</v>
      </c>
      <c r="I529" s="53" t="s">
        <v>956</v>
      </c>
      <c r="J529" s="53" t="s">
        <v>957</v>
      </c>
      <c r="K529" s="53" t="s">
        <v>116</v>
      </c>
      <c r="L529" s="53" t="s">
        <v>117</v>
      </c>
      <c r="M529" s="52" t="s">
        <v>958</v>
      </c>
      <c r="N529" s="52" t="s">
        <v>91</v>
      </c>
      <c r="O529" s="54">
        <v>69</v>
      </c>
      <c r="P529" s="52" t="s">
        <v>45</v>
      </c>
      <c r="Q529" s="55">
        <f>IFERROR(VLOOKUP(O529*$Q$10*$R$10,Sheet1!$A$3:$B$81,2,1),0)</f>
        <v>59000</v>
      </c>
      <c r="R529" s="56">
        <f>IFERROR(VLOOKUP(O529*$Q$11*$R$11,Sheet1!$E$3:$F$195,2),0)</f>
        <v>279</v>
      </c>
      <c r="S529" s="54">
        <f t="shared" si="214"/>
        <v>21.39</v>
      </c>
      <c r="T529" s="114">
        <f t="shared" si="217"/>
        <v>0.31</v>
      </c>
      <c r="U529" s="58"/>
      <c r="V529" s="58"/>
      <c r="W529" s="58"/>
      <c r="X529" s="58"/>
      <c r="Y529" s="58"/>
      <c r="Z529" s="58"/>
      <c r="AA529" s="58"/>
      <c r="AB529" s="58"/>
      <c r="AC529" s="58"/>
      <c r="AD529" s="39">
        <f t="shared" si="215"/>
        <v>0</v>
      </c>
      <c r="AE529" s="59">
        <f t="shared" si="218"/>
        <v>0</v>
      </c>
      <c r="AF529" s="60">
        <f t="shared" si="219"/>
        <v>0</v>
      </c>
      <c r="AG529" s="60">
        <f t="shared" si="220"/>
        <v>0</v>
      </c>
      <c r="AH529" s="60">
        <f t="shared" si="221"/>
        <v>0</v>
      </c>
      <c r="AI529" s="60">
        <f t="shared" si="222"/>
        <v>0</v>
      </c>
      <c r="AJ529" s="60">
        <f t="shared" si="223"/>
        <v>0</v>
      </c>
      <c r="AK529" s="60">
        <f t="shared" si="224"/>
        <v>0</v>
      </c>
      <c r="AL529" s="61">
        <f t="shared" si="242"/>
        <v>0</v>
      </c>
      <c r="AM529" s="43">
        <f t="shared" si="232"/>
        <v>0</v>
      </c>
      <c r="AN529" s="46">
        <f t="shared" si="233"/>
        <v>0</v>
      </c>
      <c r="AO529" s="60">
        <f t="shared" si="225"/>
        <v>0</v>
      </c>
      <c r="AP529" s="60">
        <f t="shared" si="226"/>
        <v>0</v>
      </c>
      <c r="AQ529" s="60">
        <f t="shared" si="227"/>
        <v>0</v>
      </c>
      <c r="AR529" s="60">
        <f t="shared" si="228"/>
        <v>0</v>
      </c>
      <c r="AS529" s="60">
        <f t="shared" si="229"/>
        <v>0</v>
      </c>
      <c r="AT529" s="60">
        <f t="shared" si="230"/>
        <v>0</v>
      </c>
      <c r="AU529" s="62">
        <f t="shared" si="234"/>
        <v>0</v>
      </c>
      <c r="AV529" s="63">
        <f t="shared" si="235"/>
        <v>0</v>
      </c>
      <c r="AW529" s="63">
        <f t="shared" si="236"/>
        <v>0</v>
      </c>
      <c r="AX529" s="63">
        <f t="shared" si="237"/>
        <v>0</v>
      </c>
      <c r="AY529" s="63">
        <f t="shared" si="238"/>
        <v>0</v>
      </c>
      <c r="AZ529" s="63">
        <f t="shared" si="239"/>
        <v>0</v>
      </c>
      <c r="BA529" s="63">
        <f t="shared" si="240"/>
        <v>0</v>
      </c>
      <c r="BB529" s="64">
        <f t="shared" si="241"/>
        <v>0</v>
      </c>
      <c r="BC529" s="65">
        <f t="shared" si="231"/>
        <v>0</v>
      </c>
      <c r="BD529" s="66" t="e">
        <f>VLOOKUP(#REF!,'[2]NA JDA Product Hierarchy'!$N:$O,2,0)</f>
        <v>#REF!</v>
      </c>
      <c r="BE529" s="15" t="e">
        <f>VLOOKUP(BD529,[3]PARAMETROS!$AB:$AD,3,0)</f>
        <v>#REF!</v>
      </c>
    </row>
    <row r="530" spans="1:57" s="15" customFormat="1" ht="12.75" hidden="1" customHeight="1" x14ac:dyDescent="0.2">
      <c r="A530" s="47" t="str">
        <f t="shared" si="243"/>
        <v>J2RK34WEEQ0GOLD</v>
      </c>
      <c r="B530" s="110" t="s">
        <v>106</v>
      </c>
      <c r="C530" s="113">
        <v>44322</v>
      </c>
      <c r="D530" s="113"/>
      <c r="E530" s="50"/>
      <c r="F530" s="106" t="s">
        <v>118</v>
      </c>
      <c r="G530" s="51" t="s">
        <v>63</v>
      </c>
      <c r="H530" s="52" t="s">
        <v>595</v>
      </c>
      <c r="I530" s="53" t="s">
        <v>956</v>
      </c>
      <c r="J530" s="53" t="s">
        <v>957</v>
      </c>
      <c r="K530" s="53" t="s">
        <v>959</v>
      </c>
      <c r="L530" s="53" t="s">
        <v>959</v>
      </c>
      <c r="M530" s="52" t="s">
        <v>958</v>
      </c>
      <c r="N530" s="52" t="s">
        <v>91</v>
      </c>
      <c r="O530" s="54">
        <v>69</v>
      </c>
      <c r="P530" s="52" t="s">
        <v>45</v>
      </c>
      <c r="Q530" s="55">
        <f>IFERROR(VLOOKUP(O530*$Q$10*$R$10,Sheet1!$A$3:$B$81,2,1),0)</f>
        <v>59000</v>
      </c>
      <c r="R530" s="56">
        <f>IFERROR(VLOOKUP(O530*$Q$11*$R$11,Sheet1!$E$3:$F$195,2),0)</f>
        <v>279</v>
      </c>
      <c r="S530" s="54">
        <f t="shared" si="214"/>
        <v>21.39</v>
      </c>
      <c r="T530" s="114">
        <f t="shared" si="217"/>
        <v>0.31</v>
      </c>
      <c r="U530" s="58"/>
      <c r="V530" s="58"/>
      <c r="W530" s="58"/>
      <c r="X530" s="58"/>
      <c r="Y530" s="58"/>
      <c r="Z530" s="58"/>
      <c r="AA530" s="58"/>
      <c r="AB530" s="58"/>
      <c r="AC530" s="58"/>
      <c r="AD530" s="39">
        <f t="shared" si="215"/>
        <v>0</v>
      </c>
      <c r="AE530" s="59">
        <f t="shared" si="218"/>
        <v>0</v>
      </c>
      <c r="AF530" s="60">
        <f t="shared" si="219"/>
        <v>0</v>
      </c>
      <c r="AG530" s="60">
        <f t="shared" si="220"/>
        <v>0</v>
      </c>
      <c r="AH530" s="60">
        <f t="shared" si="221"/>
        <v>0</v>
      </c>
      <c r="AI530" s="60">
        <f t="shared" si="222"/>
        <v>0</v>
      </c>
      <c r="AJ530" s="60">
        <f t="shared" si="223"/>
        <v>0</v>
      </c>
      <c r="AK530" s="60">
        <f t="shared" si="224"/>
        <v>0</v>
      </c>
      <c r="AL530" s="61">
        <f t="shared" si="242"/>
        <v>0</v>
      </c>
      <c r="AM530" s="43">
        <f t="shared" si="232"/>
        <v>0</v>
      </c>
      <c r="AN530" s="46">
        <f t="shared" si="233"/>
        <v>0</v>
      </c>
      <c r="AO530" s="60">
        <f t="shared" si="225"/>
        <v>0</v>
      </c>
      <c r="AP530" s="60">
        <f t="shared" si="226"/>
        <v>0</v>
      </c>
      <c r="AQ530" s="60">
        <f t="shared" si="227"/>
        <v>0</v>
      </c>
      <c r="AR530" s="60">
        <f t="shared" si="228"/>
        <v>0</v>
      </c>
      <c r="AS530" s="60">
        <f t="shared" si="229"/>
        <v>0</v>
      </c>
      <c r="AT530" s="60">
        <f t="shared" si="230"/>
        <v>0</v>
      </c>
      <c r="AU530" s="62">
        <f t="shared" si="234"/>
        <v>0</v>
      </c>
      <c r="AV530" s="63">
        <f t="shared" si="235"/>
        <v>0</v>
      </c>
      <c r="AW530" s="63">
        <f t="shared" si="236"/>
        <v>0</v>
      </c>
      <c r="AX530" s="63">
        <f t="shared" si="237"/>
        <v>0</v>
      </c>
      <c r="AY530" s="63">
        <f t="shared" si="238"/>
        <v>0</v>
      </c>
      <c r="AZ530" s="63">
        <f t="shared" si="239"/>
        <v>0</v>
      </c>
      <c r="BA530" s="63">
        <f t="shared" si="240"/>
        <v>0</v>
      </c>
      <c r="BB530" s="64">
        <f t="shared" si="241"/>
        <v>0</v>
      </c>
      <c r="BC530" s="65">
        <f t="shared" si="231"/>
        <v>0</v>
      </c>
      <c r="BD530" s="66" t="e">
        <f>VLOOKUP(#REF!,'[2]NA JDA Product Hierarchy'!$N:$O,2,0)</f>
        <v>#REF!</v>
      </c>
      <c r="BE530" s="15" t="e">
        <f>VLOOKUP(BD530,[3]PARAMETROS!$AB:$AD,3,0)</f>
        <v>#REF!</v>
      </c>
    </row>
    <row r="531" spans="1:57" s="15" customFormat="1" ht="12.75" hidden="1" customHeight="1" x14ac:dyDescent="0.2">
      <c r="A531" s="47" t="str">
        <f t="shared" si="243"/>
        <v>J2RK35KAZQ0ORCHID PINK MULTI</v>
      </c>
      <c r="B531" s="110" t="s">
        <v>106</v>
      </c>
      <c r="C531" s="113">
        <v>44322</v>
      </c>
      <c r="D531" s="113"/>
      <c r="E531" s="50"/>
      <c r="F531" s="106" t="s">
        <v>90</v>
      </c>
      <c r="G531" s="51" t="s">
        <v>63</v>
      </c>
      <c r="H531" s="52" t="s">
        <v>592</v>
      </c>
      <c r="I531" s="53" t="s">
        <v>960</v>
      </c>
      <c r="J531" s="53" t="s">
        <v>961</v>
      </c>
      <c r="K531" s="53" t="s">
        <v>244</v>
      </c>
      <c r="L531" s="53" t="s">
        <v>245</v>
      </c>
      <c r="M531" s="52" t="s">
        <v>962</v>
      </c>
      <c r="N531" s="52" t="s">
        <v>91</v>
      </c>
      <c r="O531" s="54">
        <v>59</v>
      </c>
      <c r="P531" s="52" t="s">
        <v>45</v>
      </c>
      <c r="Q531" s="55">
        <f>IFERROR(VLOOKUP(O531*$Q$10*$R$10,Sheet1!$A$3:$B$81,2,1),0)</f>
        <v>49000</v>
      </c>
      <c r="R531" s="56">
        <f>IFERROR(VLOOKUP(O531*$Q$11*$R$11,Sheet1!$E$3:$F$195,2),0)</f>
        <v>239</v>
      </c>
      <c r="S531" s="54">
        <f t="shared" ref="S531:S594" si="244">O531*0.31</f>
        <v>18.29</v>
      </c>
      <c r="T531" s="114">
        <f t="shared" si="217"/>
        <v>0.31</v>
      </c>
      <c r="U531" s="58"/>
      <c r="V531" s="58"/>
      <c r="W531" s="58"/>
      <c r="X531" s="58"/>
      <c r="Y531" s="58"/>
      <c r="Z531" s="58"/>
      <c r="AA531" s="58"/>
      <c r="AB531" s="58"/>
      <c r="AC531" s="58"/>
      <c r="AD531" s="39">
        <f t="shared" ref="AD531:AD594" si="245">+U531+V531+W531+Y531+Z531+AA531+X531</f>
        <v>0</v>
      </c>
      <c r="AE531" s="59">
        <f t="shared" si="218"/>
        <v>0</v>
      </c>
      <c r="AF531" s="60">
        <f t="shared" si="219"/>
        <v>0</v>
      </c>
      <c r="AG531" s="60">
        <f t="shared" si="220"/>
        <v>0</v>
      </c>
      <c r="AH531" s="60">
        <f t="shared" si="221"/>
        <v>0</v>
      </c>
      <c r="AI531" s="60">
        <f t="shared" si="222"/>
        <v>0</v>
      </c>
      <c r="AJ531" s="60">
        <f t="shared" si="223"/>
        <v>0</v>
      </c>
      <c r="AK531" s="60">
        <f t="shared" si="224"/>
        <v>0</v>
      </c>
      <c r="AL531" s="61">
        <f t="shared" si="242"/>
        <v>0</v>
      </c>
      <c r="AM531" s="43">
        <f t="shared" si="232"/>
        <v>0</v>
      </c>
      <c r="AN531" s="46">
        <f t="shared" si="233"/>
        <v>0</v>
      </c>
      <c r="AO531" s="60">
        <f t="shared" si="225"/>
        <v>0</v>
      </c>
      <c r="AP531" s="60">
        <f t="shared" si="226"/>
        <v>0</v>
      </c>
      <c r="AQ531" s="60">
        <f t="shared" si="227"/>
        <v>0</v>
      </c>
      <c r="AR531" s="60">
        <f t="shared" si="228"/>
        <v>0</v>
      </c>
      <c r="AS531" s="60">
        <f t="shared" si="229"/>
        <v>0</v>
      </c>
      <c r="AT531" s="60">
        <f t="shared" si="230"/>
        <v>0</v>
      </c>
      <c r="AU531" s="62">
        <f t="shared" si="234"/>
        <v>0</v>
      </c>
      <c r="AV531" s="63">
        <f t="shared" si="235"/>
        <v>0</v>
      </c>
      <c r="AW531" s="63">
        <f t="shared" si="236"/>
        <v>0</v>
      </c>
      <c r="AX531" s="63">
        <f t="shared" si="237"/>
        <v>0</v>
      </c>
      <c r="AY531" s="63">
        <f t="shared" si="238"/>
        <v>0</v>
      </c>
      <c r="AZ531" s="63">
        <f t="shared" si="239"/>
        <v>0</v>
      </c>
      <c r="BA531" s="63">
        <f t="shared" si="240"/>
        <v>0</v>
      </c>
      <c r="BB531" s="64">
        <f t="shared" si="241"/>
        <v>0</v>
      </c>
      <c r="BC531" s="65">
        <f t="shared" si="231"/>
        <v>0</v>
      </c>
      <c r="BD531" s="66" t="e">
        <f>VLOOKUP(#REF!,'[2]NA JDA Product Hierarchy'!$N:$O,2,0)</f>
        <v>#REF!</v>
      </c>
      <c r="BE531" s="15" t="e">
        <f>VLOOKUP(BD531,[3]PARAMETROS!$AB:$AD,3,0)</f>
        <v>#REF!</v>
      </c>
    </row>
    <row r="532" spans="1:57" s="15" customFormat="1" ht="12.75" hidden="1" customHeight="1" x14ac:dyDescent="0.2">
      <c r="A532" s="47" t="str">
        <f t="shared" si="243"/>
        <v>J2RK35KAZQ0GEOMETRIC TURQUOISE PRINT</v>
      </c>
      <c r="B532" s="111" t="s">
        <v>105</v>
      </c>
      <c r="C532" s="113">
        <v>44322</v>
      </c>
      <c r="D532" s="113"/>
      <c r="E532" s="50"/>
      <c r="F532" s="106" t="s">
        <v>90</v>
      </c>
      <c r="G532" s="51" t="s">
        <v>63</v>
      </c>
      <c r="H532" s="52" t="s">
        <v>592</v>
      </c>
      <c r="I532" s="53" t="s">
        <v>960</v>
      </c>
      <c r="J532" s="53" t="s">
        <v>961</v>
      </c>
      <c r="K532" s="53" t="s">
        <v>963</v>
      </c>
      <c r="L532" s="53" t="s">
        <v>964</v>
      </c>
      <c r="M532" s="52" t="s">
        <v>962</v>
      </c>
      <c r="N532" s="52" t="s">
        <v>91</v>
      </c>
      <c r="O532" s="54">
        <v>59</v>
      </c>
      <c r="P532" s="52" t="s">
        <v>45</v>
      </c>
      <c r="Q532" s="55">
        <f>IFERROR(VLOOKUP(O532*$Q$10*$R$10,Sheet1!$A$3:$B$81,2,1),0)</f>
        <v>49000</v>
      </c>
      <c r="R532" s="56">
        <f>IFERROR(VLOOKUP(O532*$Q$11*$R$11,Sheet1!$E$3:$F$195,2),0)</f>
        <v>239</v>
      </c>
      <c r="S532" s="54">
        <f t="shared" si="244"/>
        <v>18.29</v>
      </c>
      <c r="T532" s="114">
        <f t="shared" si="217"/>
        <v>0.31</v>
      </c>
      <c r="U532" s="58"/>
      <c r="V532" s="58"/>
      <c r="W532" s="58"/>
      <c r="X532" s="58"/>
      <c r="Y532" s="58"/>
      <c r="Z532" s="58"/>
      <c r="AA532" s="58"/>
      <c r="AB532" s="58"/>
      <c r="AC532" s="58"/>
      <c r="AD532" s="39">
        <f t="shared" si="245"/>
        <v>0</v>
      </c>
      <c r="AE532" s="59">
        <f t="shared" si="218"/>
        <v>0</v>
      </c>
      <c r="AF532" s="60">
        <f t="shared" si="219"/>
        <v>0</v>
      </c>
      <c r="AG532" s="60">
        <f t="shared" si="220"/>
        <v>0</v>
      </c>
      <c r="AH532" s="60">
        <f t="shared" si="221"/>
        <v>0</v>
      </c>
      <c r="AI532" s="60">
        <f t="shared" si="222"/>
        <v>0</v>
      </c>
      <c r="AJ532" s="60">
        <f t="shared" si="223"/>
        <v>0</v>
      </c>
      <c r="AK532" s="60">
        <f t="shared" si="224"/>
        <v>0</v>
      </c>
      <c r="AL532" s="61">
        <f t="shared" si="242"/>
        <v>0</v>
      </c>
      <c r="AM532" s="43">
        <f t="shared" si="232"/>
        <v>0</v>
      </c>
      <c r="AN532" s="46">
        <f t="shared" si="233"/>
        <v>0</v>
      </c>
      <c r="AO532" s="60">
        <f t="shared" si="225"/>
        <v>0</v>
      </c>
      <c r="AP532" s="60">
        <f t="shared" si="226"/>
        <v>0</v>
      </c>
      <c r="AQ532" s="60">
        <f t="shared" si="227"/>
        <v>0</v>
      </c>
      <c r="AR532" s="60">
        <f t="shared" si="228"/>
        <v>0</v>
      </c>
      <c r="AS532" s="60">
        <f t="shared" si="229"/>
        <v>0</v>
      </c>
      <c r="AT532" s="60">
        <f t="shared" si="230"/>
        <v>0</v>
      </c>
      <c r="AU532" s="62">
        <f t="shared" si="234"/>
        <v>0</v>
      </c>
      <c r="AV532" s="63">
        <f t="shared" si="235"/>
        <v>0</v>
      </c>
      <c r="AW532" s="63">
        <f t="shared" si="236"/>
        <v>0</v>
      </c>
      <c r="AX532" s="63">
        <f t="shared" si="237"/>
        <v>0</v>
      </c>
      <c r="AY532" s="63">
        <f t="shared" si="238"/>
        <v>0</v>
      </c>
      <c r="AZ532" s="63">
        <f t="shared" si="239"/>
        <v>0</v>
      </c>
      <c r="BA532" s="63">
        <f t="shared" si="240"/>
        <v>0</v>
      </c>
      <c r="BB532" s="64">
        <f t="shared" si="241"/>
        <v>0</v>
      </c>
      <c r="BC532" s="65">
        <f t="shared" si="231"/>
        <v>0</v>
      </c>
      <c r="BD532" s="66" t="e">
        <f>VLOOKUP(#REF!,'[2]NA JDA Product Hierarchy'!$N:$O,2,0)</f>
        <v>#REF!</v>
      </c>
      <c r="BE532" s="15" t="e">
        <f>VLOOKUP(BD532,[3]PARAMETROS!$AB:$AD,3,0)</f>
        <v>#REF!</v>
      </c>
    </row>
    <row r="533" spans="1:57" s="15" customFormat="1" ht="12.75" hidden="1" customHeight="1" x14ac:dyDescent="0.2">
      <c r="A533" s="47" t="str">
        <f t="shared" si="243"/>
        <v>J2RK35KAZQ0ORCHID FIELD/JET BLACK MULTI</v>
      </c>
      <c r="B533" s="110" t="s">
        <v>106</v>
      </c>
      <c r="C533" s="113">
        <v>44322</v>
      </c>
      <c r="D533" s="113"/>
      <c r="E533" s="50"/>
      <c r="F533" s="106" t="s">
        <v>90</v>
      </c>
      <c r="G533" s="51" t="s">
        <v>63</v>
      </c>
      <c r="H533" s="52" t="s">
        <v>592</v>
      </c>
      <c r="I533" s="53" t="s">
        <v>960</v>
      </c>
      <c r="J533" s="53" t="s">
        <v>961</v>
      </c>
      <c r="K533" s="53" t="s">
        <v>965</v>
      </c>
      <c r="L533" s="53" t="s">
        <v>966</v>
      </c>
      <c r="M533" s="52" t="s">
        <v>962</v>
      </c>
      <c r="N533" s="52" t="s">
        <v>91</v>
      </c>
      <c r="O533" s="54">
        <v>59</v>
      </c>
      <c r="P533" s="52" t="s">
        <v>45</v>
      </c>
      <c r="Q533" s="55">
        <f>IFERROR(VLOOKUP(O533*$Q$10*$R$10,Sheet1!$A$3:$B$81,2,1),0)</f>
        <v>49000</v>
      </c>
      <c r="R533" s="56">
        <f>IFERROR(VLOOKUP(O533*$Q$11*$R$11,Sheet1!$E$3:$F$195,2),0)</f>
        <v>239</v>
      </c>
      <c r="S533" s="54">
        <f t="shared" si="244"/>
        <v>18.29</v>
      </c>
      <c r="T533" s="114">
        <f t="shared" si="217"/>
        <v>0.31</v>
      </c>
      <c r="U533" s="58"/>
      <c r="V533" s="58"/>
      <c r="W533" s="58"/>
      <c r="X533" s="58"/>
      <c r="Y533" s="58"/>
      <c r="Z533" s="58"/>
      <c r="AA533" s="58"/>
      <c r="AB533" s="58"/>
      <c r="AC533" s="58"/>
      <c r="AD533" s="39">
        <f t="shared" si="245"/>
        <v>0</v>
      </c>
      <c r="AE533" s="59">
        <f t="shared" si="218"/>
        <v>0</v>
      </c>
      <c r="AF533" s="60">
        <f t="shared" si="219"/>
        <v>0</v>
      </c>
      <c r="AG533" s="60">
        <f t="shared" si="220"/>
        <v>0</v>
      </c>
      <c r="AH533" s="60">
        <f t="shared" si="221"/>
        <v>0</v>
      </c>
      <c r="AI533" s="60">
        <f t="shared" si="222"/>
        <v>0</v>
      </c>
      <c r="AJ533" s="60">
        <f t="shared" si="223"/>
        <v>0</v>
      </c>
      <c r="AK533" s="60">
        <f t="shared" si="224"/>
        <v>0</v>
      </c>
      <c r="AL533" s="61">
        <f t="shared" si="242"/>
        <v>0</v>
      </c>
      <c r="AM533" s="43">
        <f t="shared" si="232"/>
        <v>0</v>
      </c>
      <c r="AN533" s="46">
        <f t="shared" si="233"/>
        <v>0</v>
      </c>
      <c r="AO533" s="60">
        <f t="shared" si="225"/>
        <v>0</v>
      </c>
      <c r="AP533" s="60">
        <f t="shared" si="226"/>
        <v>0</v>
      </c>
      <c r="AQ533" s="60">
        <f t="shared" si="227"/>
        <v>0</v>
      </c>
      <c r="AR533" s="60">
        <f t="shared" si="228"/>
        <v>0</v>
      </c>
      <c r="AS533" s="60">
        <f t="shared" si="229"/>
        <v>0</v>
      </c>
      <c r="AT533" s="60">
        <f t="shared" si="230"/>
        <v>0</v>
      </c>
      <c r="AU533" s="62">
        <f t="shared" si="234"/>
        <v>0</v>
      </c>
      <c r="AV533" s="63">
        <f t="shared" si="235"/>
        <v>0</v>
      </c>
      <c r="AW533" s="63">
        <f t="shared" si="236"/>
        <v>0</v>
      </c>
      <c r="AX533" s="63">
        <f t="shared" si="237"/>
        <v>0</v>
      </c>
      <c r="AY533" s="63">
        <f t="shared" si="238"/>
        <v>0</v>
      </c>
      <c r="AZ533" s="63">
        <f t="shared" si="239"/>
        <v>0</v>
      </c>
      <c r="BA533" s="63">
        <f t="shared" si="240"/>
        <v>0</v>
      </c>
      <c r="BB533" s="64">
        <f t="shared" si="241"/>
        <v>0</v>
      </c>
      <c r="BC533" s="65">
        <f t="shared" si="231"/>
        <v>0</v>
      </c>
      <c r="BD533" s="66" t="e">
        <f>VLOOKUP(#REF!,'[2]NA JDA Product Hierarchy'!$N:$O,2,0)</f>
        <v>#REF!</v>
      </c>
      <c r="BE533" s="15" t="e">
        <f>VLOOKUP(BD533,[3]PARAMETROS!$AB:$AD,3,0)</f>
        <v>#REF!</v>
      </c>
    </row>
    <row r="534" spans="1:57" s="15" customFormat="1" ht="12.75" hidden="1" customHeight="1" x14ac:dyDescent="0.2">
      <c r="A534" s="47" t="str">
        <f t="shared" si="243"/>
        <v>J2RK36W9FN0Pure White</v>
      </c>
      <c r="B534" s="111" t="s">
        <v>105</v>
      </c>
      <c r="C534" s="113">
        <v>44322</v>
      </c>
      <c r="D534" s="113"/>
      <c r="E534" s="50"/>
      <c r="F534" s="106" t="s">
        <v>118</v>
      </c>
      <c r="G534" s="51" t="s">
        <v>63</v>
      </c>
      <c r="H534" s="52" t="s">
        <v>595</v>
      </c>
      <c r="I534" s="53" t="s">
        <v>967</v>
      </c>
      <c r="J534" s="53" t="s">
        <v>968</v>
      </c>
      <c r="K534" s="53" t="s">
        <v>133</v>
      </c>
      <c r="L534" s="53" t="s">
        <v>134</v>
      </c>
      <c r="M534" s="52" t="s">
        <v>969</v>
      </c>
      <c r="N534" s="52" t="s">
        <v>91</v>
      </c>
      <c r="O534" s="54">
        <v>69</v>
      </c>
      <c r="P534" s="52" t="s">
        <v>45</v>
      </c>
      <c r="Q534" s="55">
        <f>IFERROR(VLOOKUP(O534*$Q$10*$R$10,Sheet1!$A$3:$B$81,2,1),0)</f>
        <v>59000</v>
      </c>
      <c r="R534" s="56">
        <f>IFERROR(VLOOKUP(O534*$Q$11*$R$11,Sheet1!$E$3:$F$195,2),0)</f>
        <v>279</v>
      </c>
      <c r="S534" s="54">
        <f t="shared" si="244"/>
        <v>21.39</v>
      </c>
      <c r="T534" s="114">
        <f t="shared" si="217"/>
        <v>0.31</v>
      </c>
      <c r="U534" s="58"/>
      <c r="V534" s="58"/>
      <c r="W534" s="58"/>
      <c r="X534" s="58"/>
      <c r="Y534" s="58"/>
      <c r="Z534" s="58"/>
      <c r="AA534" s="58"/>
      <c r="AB534" s="58"/>
      <c r="AC534" s="58"/>
      <c r="AD534" s="39">
        <f t="shared" si="245"/>
        <v>0</v>
      </c>
      <c r="AE534" s="59">
        <f t="shared" si="218"/>
        <v>0</v>
      </c>
      <c r="AF534" s="60">
        <f t="shared" si="219"/>
        <v>0</v>
      </c>
      <c r="AG534" s="60">
        <f t="shared" si="220"/>
        <v>0</v>
      </c>
      <c r="AH534" s="60">
        <f t="shared" si="221"/>
        <v>0</v>
      </c>
      <c r="AI534" s="60">
        <f t="shared" si="222"/>
        <v>0</v>
      </c>
      <c r="AJ534" s="60">
        <f t="shared" si="223"/>
        <v>0</v>
      </c>
      <c r="AK534" s="60">
        <f t="shared" si="224"/>
        <v>0</v>
      </c>
      <c r="AL534" s="61">
        <f t="shared" si="242"/>
        <v>0</v>
      </c>
      <c r="AM534" s="43">
        <f t="shared" si="232"/>
        <v>0</v>
      </c>
      <c r="AN534" s="46">
        <f t="shared" si="233"/>
        <v>0</v>
      </c>
      <c r="AO534" s="60">
        <f t="shared" si="225"/>
        <v>0</v>
      </c>
      <c r="AP534" s="60">
        <f t="shared" si="226"/>
        <v>0</v>
      </c>
      <c r="AQ534" s="60">
        <f t="shared" si="227"/>
        <v>0</v>
      </c>
      <c r="AR534" s="60">
        <f t="shared" si="228"/>
        <v>0</v>
      </c>
      <c r="AS534" s="60">
        <f t="shared" si="229"/>
        <v>0</v>
      </c>
      <c r="AT534" s="60">
        <f t="shared" si="230"/>
        <v>0</v>
      </c>
      <c r="AU534" s="62">
        <f t="shared" si="234"/>
        <v>0</v>
      </c>
      <c r="AV534" s="63">
        <f t="shared" si="235"/>
        <v>0</v>
      </c>
      <c r="AW534" s="63">
        <f t="shared" si="236"/>
        <v>0</v>
      </c>
      <c r="AX534" s="63">
        <f t="shared" si="237"/>
        <v>0</v>
      </c>
      <c r="AY534" s="63">
        <f t="shared" si="238"/>
        <v>0</v>
      </c>
      <c r="AZ534" s="63">
        <f t="shared" si="239"/>
        <v>0</v>
      </c>
      <c r="BA534" s="63">
        <f t="shared" si="240"/>
        <v>0</v>
      </c>
      <c r="BB534" s="64">
        <f t="shared" si="241"/>
        <v>0</v>
      </c>
      <c r="BC534" s="65">
        <f t="shared" si="231"/>
        <v>0</v>
      </c>
      <c r="BD534" s="66" t="e">
        <f>VLOOKUP(#REF!,'[2]NA JDA Product Hierarchy'!$N:$O,2,0)</f>
        <v>#REF!</v>
      </c>
      <c r="BE534" s="15" t="e">
        <f>VLOOKUP(BD534,[3]PARAMETROS!$AB:$AD,3,0)</f>
        <v>#REF!</v>
      </c>
    </row>
    <row r="535" spans="1:57" s="15" customFormat="1" ht="12.75" hidden="1" customHeight="1" x14ac:dyDescent="0.2">
      <c r="A535" s="47" t="str">
        <f t="shared" si="243"/>
        <v>J2RK36W9FN0SILK BLUE</v>
      </c>
      <c r="B535" s="111" t="s">
        <v>105</v>
      </c>
      <c r="C535" s="113">
        <v>44322</v>
      </c>
      <c r="D535" s="113"/>
      <c r="E535" s="50"/>
      <c r="F535" s="106" t="s">
        <v>118</v>
      </c>
      <c r="G535" s="51" t="s">
        <v>63</v>
      </c>
      <c r="H535" s="52" t="s">
        <v>595</v>
      </c>
      <c r="I535" s="53" t="s">
        <v>967</v>
      </c>
      <c r="J535" s="53" t="s">
        <v>968</v>
      </c>
      <c r="K535" s="53" t="s">
        <v>164</v>
      </c>
      <c r="L535" s="53" t="s">
        <v>165</v>
      </c>
      <c r="M535" s="52" t="s">
        <v>969</v>
      </c>
      <c r="N535" s="52" t="s">
        <v>91</v>
      </c>
      <c r="O535" s="54">
        <v>69</v>
      </c>
      <c r="P535" s="52" t="s">
        <v>45</v>
      </c>
      <c r="Q535" s="55">
        <f>IFERROR(VLOOKUP(O535*$Q$10*$R$10,Sheet1!$A$3:$B$81,2,1),0)</f>
        <v>59000</v>
      </c>
      <c r="R535" s="56">
        <f>IFERROR(VLOOKUP(O535*$Q$11*$R$11,Sheet1!$E$3:$F$195,2),0)</f>
        <v>279</v>
      </c>
      <c r="S535" s="54">
        <f t="shared" si="244"/>
        <v>21.39</v>
      </c>
      <c r="T535" s="114">
        <f t="shared" si="217"/>
        <v>0.31</v>
      </c>
      <c r="U535" s="58"/>
      <c r="V535" s="58"/>
      <c r="W535" s="58"/>
      <c r="X535" s="58"/>
      <c r="Y535" s="58"/>
      <c r="Z535" s="58"/>
      <c r="AA535" s="58"/>
      <c r="AB535" s="58"/>
      <c r="AC535" s="58"/>
      <c r="AD535" s="39">
        <f t="shared" si="245"/>
        <v>0</v>
      </c>
      <c r="AE535" s="59">
        <f t="shared" si="218"/>
        <v>0</v>
      </c>
      <c r="AF535" s="60">
        <f t="shared" si="219"/>
        <v>0</v>
      </c>
      <c r="AG535" s="60">
        <f t="shared" si="220"/>
        <v>0</v>
      </c>
      <c r="AH535" s="60">
        <f t="shared" si="221"/>
        <v>0</v>
      </c>
      <c r="AI535" s="60">
        <f t="shared" si="222"/>
        <v>0</v>
      </c>
      <c r="AJ535" s="60">
        <f t="shared" si="223"/>
        <v>0</v>
      </c>
      <c r="AK535" s="60">
        <f t="shared" si="224"/>
        <v>0</v>
      </c>
      <c r="AL535" s="61">
        <f t="shared" si="242"/>
        <v>0</v>
      </c>
      <c r="AM535" s="43">
        <f t="shared" si="232"/>
        <v>0</v>
      </c>
      <c r="AN535" s="46">
        <f t="shared" si="233"/>
        <v>0</v>
      </c>
      <c r="AO535" s="60">
        <f t="shared" si="225"/>
        <v>0</v>
      </c>
      <c r="AP535" s="60">
        <f t="shared" si="226"/>
        <v>0</v>
      </c>
      <c r="AQ535" s="60">
        <f t="shared" si="227"/>
        <v>0</v>
      </c>
      <c r="AR535" s="60">
        <f t="shared" si="228"/>
        <v>0</v>
      </c>
      <c r="AS535" s="60">
        <f t="shared" si="229"/>
        <v>0</v>
      </c>
      <c r="AT535" s="60">
        <f t="shared" si="230"/>
        <v>0</v>
      </c>
      <c r="AU535" s="62">
        <f t="shared" si="234"/>
        <v>0</v>
      </c>
      <c r="AV535" s="63">
        <f t="shared" si="235"/>
        <v>0</v>
      </c>
      <c r="AW535" s="63">
        <f t="shared" si="236"/>
        <v>0</v>
      </c>
      <c r="AX535" s="63">
        <f t="shared" si="237"/>
        <v>0</v>
      </c>
      <c r="AY535" s="63">
        <f t="shared" si="238"/>
        <v>0</v>
      </c>
      <c r="AZ535" s="63">
        <f t="shared" si="239"/>
        <v>0</v>
      </c>
      <c r="BA535" s="63">
        <f t="shared" si="240"/>
        <v>0</v>
      </c>
      <c r="BB535" s="64">
        <f t="shared" si="241"/>
        <v>0</v>
      </c>
      <c r="BC535" s="65">
        <f t="shared" si="231"/>
        <v>0</v>
      </c>
      <c r="BD535" s="66" t="e">
        <f>VLOOKUP(#REF!,'[2]NA JDA Product Hierarchy'!$N:$O,2,0)</f>
        <v>#REF!</v>
      </c>
      <c r="BE535" s="15" t="e">
        <f>VLOOKUP(BD535,[3]PARAMETROS!$AB:$AD,3,0)</f>
        <v>#REF!</v>
      </c>
    </row>
    <row r="536" spans="1:57" s="15" customFormat="1" ht="12.75" hidden="1" customHeight="1" x14ac:dyDescent="0.2">
      <c r="A536" s="47" t="str">
        <f t="shared" si="243"/>
        <v>J2RK39WEET0Pure White</v>
      </c>
      <c r="B536" s="110" t="s">
        <v>106</v>
      </c>
      <c r="C536" s="113">
        <v>44322</v>
      </c>
      <c r="D536" s="113"/>
      <c r="E536" s="50"/>
      <c r="F536" s="106" t="s">
        <v>118</v>
      </c>
      <c r="G536" s="51" t="s">
        <v>63</v>
      </c>
      <c r="H536" s="52" t="s">
        <v>595</v>
      </c>
      <c r="I536" s="53" t="s">
        <v>970</v>
      </c>
      <c r="J536" s="53" t="s">
        <v>971</v>
      </c>
      <c r="K536" s="53" t="s">
        <v>133</v>
      </c>
      <c r="L536" s="53" t="s">
        <v>134</v>
      </c>
      <c r="M536" s="52" t="s">
        <v>249</v>
      </c>
      <c r="N536" s="52" t="s">
        <v>91</v>
      </c>
      <c r="O536" s="54">
        <v>69</v>
      </c>
      <c r="P536" s="52" t="s">
        <v>45</v>
      </c>
      <c r="Q536" s="55">
        <f>IFERROR(VLOOKUP(O536*$Q$10*$R$10,Sheet1!$A$3:$B$81,2,1),0)</f>
        <v>59000</v>
      </c>
      <c r="R536" s="56">
        <f>IFERROR(VLOOKUP(O536*$Q$11*$R$11,Sheet1!$E$3:$F$195,2),0)</f>
        <v>279</v>
      </c>
      <c r="S536" s="54">
        <f t="shared" si="244"/>
        <v>21.39</v>
      </c>
      <c r="T536" s="114">
        <f t="shared" si="217"/>
        <v>0.31</v>
      </c>
      <c r="U536" s="58"/>
      <c r="V536" s="58"/>
      <c r="W536" s="58"/>
      <c r="X536" s="58"/>
      <c r="Y536" s="58"/>
      <c r="Z536" s="58"/>
      <c r="AA536" s="58"/>
      <c r="AB536" s="58"/>
      <c r="AC536" s="58"/>
      <c r="AD536" s="39">
        <f t="shared" si="245"/>
        <v>0</v>
      </c>
      <c r="AE536" s="59">
        <f t="shared" si="218"/>
        <v>0</v>
      </c>
      <c r="AF536" s="60">
        <f t="shared" si="219"/>
        <v>0</v>
      </c>
      <c r="AG536" s="60">
        <f t="shared" si="220"/>
        <v>0</v>
      </c>
      <c r="AH536" s="60">
        <f t="shared" si="221"/>
        <v>0</v>
      </c>
      <c r="AI536" s="60">
        <f t="shared" si="222"/>
        <v>0</v>
      </c>
      <c r="AJ536" s="60">
        <f t="shared" si="223"/>
        <v>0</v>
      </c>
      <c r="AK536" s="60">
        <f t="shared" si="224"/>
        <v>0</v>
      </c>
      <c r="AL536" s="61">
        <f t="shared" si="242"/>
        <v>0</v>
      </c>
      <c r="AM536" s="43">
        <f t="shared" si="232"/>
        <v>0</v>
      </c>
      <c r="AN536" s="46">
        <f t="shared" si="233"/>
        <v>0</v>
      </c>
      <c r="AO536" s="60">
        <f t="shared" si="225"/>
        <v>0</v>
      </c>
      <c r="AP536" s="60">
        <f t="shared" si="226"/>
        <v>0</v>
      </c>
      <c r="AQ536" s="60">
        <f t="shared" si="227"/>
        <v>0</v>
      </c>
      <c r="AR536" s="60">
        <f t="shared" si="228"/>
        <v>0</v>
      </c>
      <c r="AS536" s="60">
        <f t="shared" si="229"/>
        <v>0</v>
      </c>
      <c r="AT536" s="60">
        <f t="shared" si="230"/>
        <v>0</v>
      </c>
      <c r="AU536" s="62">
        <f t="shared" si="234"/>
        <v>0</v>
      </c>
      <c r="AV536" s="63">
        <f t="shared" si="235"/>
        <v>0</v>
      </c>
      <c r="AW536" s="63">
        <f t="shared" si="236"/>
        <v>0</v>
      </c>
      <c r="AX536" s="63">
        <f t="shared" si="237"/>
        <v>0</v>
      </c>
      <c r="AY536" s="63">
        <f t="shared" si="238"/>
        <v>0</v>
      </c>
      <c r="AZ536" s="63">
        <f t="shared" si="239"/>
        <v>0</v>
      </c>
      <c r="BA536" s="63">
        <f t="shared" si="240"/>
        <v>0</v>
      </c>
      <c r="BB536" s="64">
        <f t="shared" si="241"/>
        <v>0</v>
      </c>
      <c r="BC536" s="65">
        <f t="shared" si="231"/>
        <v>0</v>
      </c>
      <c r="BD536" s="66" t="e">
        <f>VLOOKUP(#REF!,'[2]NA JDA Product Hierarchy'!$N:$O,2,0)</f>
        <v>#REF!</v>
      </c>
      <c r="BE536" s="15" t="e">
        <f>VLOOKUP(BD536,[3]PARAMETROS!$AB:$AD,3,0)</f>
        <v>#REF!</v>
      </c>
    </row>
    <row r="537" spans="1:57" s="15" customFormat="1" ht="12.75" hidden="1" customHeight="1" x14ac:dyDescent="0.2">
      <c r="A537" s="47" t="str">
        <f t="shared" si="243"/>
        <v>J2RK39WEET0BALLET PINK</v>
      </c>
      <c r="B537" s="110" t="s">
        <v>106</v>
      </c>
      <c r="C537" s="113">
        <v>44322</v>
      </c>
      <c r="D537" s="113"/>
      <c r="E537" s="50"/>
      <c r="F537" s="106" t="s">
        <v>118</v>
      </c>
      <c r="G537" s="51" t="s">
        <v>63</v>
      </c>
      <c r="H537" s="52" t="s">
        <v>595</v>
      </c>
      <c r="I537" s="53" t="s">
        <v>970</v>
      </c>
      <c r="J537" s="53" t="s">
        <v>971</v>
      </c>
      <c r="K537" s="53" t="s">
        <v>116</v>
      </c>
      <c r="L537" s="53" t="s">
        <v>117</v>
      </c>
      <c r="M537" s="52" t="s">
        <v>249</v>
      </c>
      <c r="N537" s="52" t="s">
        <v>91</v>
      </c>
      <c r="O537" s="54">
        <v>69</v>
      </c>
      <c r="P537" s="52" t="s">
        <v>45</v>
      </c>
      <c r="Q537" s="55">
        <f>IFERROR(VLOOKUP(O537*$Q$10*$R$10,Sheet1!$A$3:$B$81,2,1),0)</f>
        <v>59000</v>
      </c>
      <c r="R537" s="56">
        <f>IFERROR(VLOOKUP(O537*$Q$11*$R$11,Sheet1!$E$3:$F$195,2),0)</f>
        <v>279</v>
      </c>
      <c r="S537" s="54">
        <f t="shared" si="244"/>
        <v>21.39</v>
      </c>
      <c r="T537" s="114">
        <f t="shared" si="217"/>
        <v>0.31</v>
      </c>
      <c r="U537" s="58"/>
      <c r="V537" s="58"/>
      <c r="W537" s="58"/>
      <c r="X537" s="58"/>
      <c r="Y537" s="58"/>
      <c r="Z537" s="58"/>
      <c r="AA537" s="58"/>
      <c r="AB537" s="58"/>
      <c r="AC537" s="58"/>
      <c r="AD537" s="39">
        <f t="shared" si="245"/>
        <v>0</v>
      </c>
      <c r="AE537" s="59">
        <f t="shared" si="218"/>
        <v>0</v>
      </c>
      <c r="AF537" s="60">
        <f t="shared" si="219"/>
        <v>0</v>
      </c>
      <c r="AG537" s="60">
        <f t="shared" si="220"/>
        <v>0</v>
      </c>
      <c r="AH537" s="60">
        <f t="shared" si="221"/>
        <v>0</v>
      </c>
      <c r="AI537" s="60">
        <f t="shared" si="222"/>
        <v>0</v>
      </c>
      <c r="AJ537" s="60">
        <f t="shared" si="223"/>
        <v>0</v>
      </c>
      <c r="AK537" s="60">
        <f t="shared" si="224"/>
        <v>0</v>
      </c>
      <c r="AL537" s="61">
        <f t="shared" si="242"/>
        <v>0</v>
      </c>
      <c r="AM537" s="43">
        <f t="shared" si="232"/>
        <v>0</v>
      </c>
      <c r="AN537" s="46">
        <f t="shared" si="233"/>
        <v>0</v>
      </c>
      <c r="AO537" s="60">
        <f t="shared" si="225"/>
        <v>0</v>
      </c>
      <c r="AP537" s="60">
        <f t="shared" si="226"/>
        <v>0</v>
      </c>
      <c r="AQ537" s="60">
        <f t="shared" si="227"/>
        <v>0</v>
      </c>
      <c r="AR537" s="60">
        <f t="shared" si="228"/>
        <v>0</v>
      </c>
      <c r="AS537" s="60">
        <f t="shared" si="229"/>
        <v>0</v>
      </c>
      <c r="AT537" s="60">
        <f t="shared" si="230"/>
        <v>0</v>
      </c>
      <c r="AU537" s="62">
        <f t="shared" si="234"/>
        <v>0</v>
      </c>
      <c r="AV537" s="63">
        <f t="shared" si="235"/>
        <v>0</v>
      </c>
      <c r="AW537" s="63">
        <f t="shared" si="236"/>
        <v>0</v>
      </c>
      <c r="AX537" s="63">
        <f t="shared" si="237"/>
        <v>0</v>
      </c>
      <c r="AY537" s="63">
        <f t="shared" si="238"/>
        <v>0</v>
      </c>
      <c r="AZ537" s="63">
        <f t="shared" si="239"/>
        <v>0</v>
      </c>
      <c r="BA537" s="63">
        <f t="shared" si="240"/>
        <v>0</v>
      </c>
      <c r="BB537" s="64">
        <f t="shared" si="241"/>
        <v>0</v>
      </c>
      <c r="BC537" s="65">
        <f t="shared" si="231"/>
        <v>0</v>
      </c>
      <c r="BD537" s="66" t="e">
        <f>VLOOKUP(#REF!,'[2]NA JDA Product Hierarchy'!$N:$O,2,0)</f>
        <v>#REF!</v>
      </c>
      <c r="BE537" s="15" t="e">
        <f>VLOOKUP(BD537,[3]PARAMETROS!$AB:$AD,3,0)</f>
        <v>#REF!</v>
      </c>
    </row>
    <row r="538" spans="1:57" s="15" customFormat="1" ht="12.75" hidden="1" customHeight="1" x14ac:dyDescent="0.2">
      <c r="A538" s="47" t="str">
        <f t="shared" si="243"/>
        <v>J2RK42W9FN0Jet Black A996</v>
      </c>
      <c r="B538" s="111" t="s">
        <v>105</v>
      </c>
      <c r="C538" s="113">
        <v>44322</v>
      </c>
      <c r="D538" s="113"/>
      <c r="E538" s="50"/>
      <c r="F538" s="106" t="s">
        <v>118</v>
      </c>
      <c r="G538" s="51" t="s">
        <v>63</v>
      </c>
      <c r="H538" s="52" t="s">
        <v>595</v>
      </c>
      <c r="I538" s="53" t="s">
        <v>972</v>
      </c>
      <c r="J538" s="53" t="s">
        <v>968</v>
      </c>
      <c r="K538" s="53" t="s">
        <v>92</v>
      </c>
      <c r="L538" s="53" t="s">
        <v>93</v>
      </c>
      <c r="M538" s="52" t="s">
        <v>969</v>
      </c>
      <c r="N538" s="52" t="s">
        <v>91</v>
      </c>
      <c r="O538" s="54">
        <v>69</v>
      </c>
      <c r="P538" s="52" t="s">
        <v>45</v>
      </c>
      <c r="Q538" s="55">
        <f>IFERROR(VLOOKUP(O538*$Q$10*$R$10,Sheet1!$A$3:$B$81,2,1),0)</f>
        <v>59000</v>
      </c>
      <c r="R538" s="56">
        <f>IFERROR(VLOOKUP(O538*$Q$11*$R$11,Sheet1!$E$3:$F$195,2),0)</f>
        <v>279</v>
      </c>
      <c r="S538" s="54">
        <f t="shared" si="244"/>
        <v>21.39</v>
      </c>
      <c r="T538" s="114">
        <f t="shared" si="217"/>
        <v>0.31</v>
      </c>
      <c r="U538" s="58"/>
      <c r="V538" s="58"/>
      <c r="W538" s="58"/>
      <c r="X538" s="58"/>
      <c r="Y538" s="58"/>
      <c r="Z538" s="58"/>
      <c r="AA538" s="58"/>
      <c r="AB538" s="58"/>
      <c r="AC538" s="58"/>
      <c r="AD538" s="39">
        <f t="shared" si="245"/>
        <v>0</v>
      </c>
      <c r="AE538" s="59">
        <f t="shared" si="218"/>
        <v>0</v>
      </c>
      <c r="AF538" s="60">
        <f t="shared" si="219"/>
        <v>0</v>
      </c>
      <c r="AG538" s="60">
        <f t="shared" si="220"/>
        <v>0</v>
      </c>
      <c r="AH538" s="60">
        <f t="shared" si="221"/>
        <v>0</v>
      </c>
      <c r="AI538" s="60">
        <f t="shared" si="222"/>
        <v>0</v>
      </c>
      <c r="AJ538" s="60">
        <f t="shared" si="223"/>
        <v>0</v>
      </c>
      <c r="AK538" s="60">
        <f t="shared" si="224"/>
        <v>0</v>
      </c>
      <c r="AL538" s="61">
        <f t="shared" si="242"/>
        <v>0</v>
      </c>
      <c r="AM538" s="43">
        <f t="shared" si="232"/>
        <v>0</v>
      </c>
      <c r="AN538" s="46">
        <f t="shared" si="233"/>
        <v>0</v>
      </c>
      <c r="AO538" s="60">
        <f t="shared" si="225"/>
        <v>0</v>
      </c>
      <c r="AP538" s="60">
        <f t="shared" si="226"/>
        <v>0</v>
      </c>
      <c r="AQ538" s="60">
        <f t="shared" si="227"/>
        <v>0</v>
      </c>
      <c r="AR538" s="60">
        <f t="shared" si="228"/>
        <v>0</v>
      </c>
      <c r="AS538" s="60">
        <f t="shared" si="229"/>
        <v>0</v>
      </c>
      <c r="AT538" s="60">
        <f t="shared" si="230"/>
        <v>0</v>
      </c>
      <c r="AU538" s="62">
        <f t="shared" si="234"/>
        <v>0</v>
      </c>
      <c r="AV538" s="63">
        <f t="shared" si="235"/>
        <v>0</v>
      </c>
      <c r="AW538" s="63">
        <f t="shared" si="236"/>
        <v>0</v>
      </c>
      <c r="AX538" s="63">
        <f t="shared" si="237"/>
        <v>0</v>
      </c>
      <c r="AY538" s="63">
        <f t="shared" si="238"/>
        <v>0</v>
      </c>
      <c r="AZ538" s="63">
        <f t="shared" si="239"/>
        <v>0</v>
      </c>
      <c r="BA538" s="63">
        <f t="shared" si="240"/>
        <v>0</v>
      </c>
      <c r="BB538" s="64">
        <f t="shared" si="241"/>
        <v>0</v>
      </c>
      <c r="BC538" s="65">
        <f t="shared" si="231"/>
        <v>0</v>
      </c>
      <c r="BD538" s="66" t="e">
        <f>VLOOKUP(#REF!,'[2]NA JDA Product Hierarchy'!$N:$O,2,0)</f>
        <v>#REF!</v>
      </c>
      <c r="BE538" s="15" t="e">
        <f>VLOOKUP(BD538,[3]PARAMETROS!$AB:$AD,3,0)</f>
        <v>#REF!</v>
      </c>
    </row>
    <row r="539" spans="1:57" s="15" customFormat="1" ht="12.75" hidden="1" customHeight="1" x14ac:dyDescent="0.2">
      <c r="A539" s="47" t="str">
        <f t="shared" si="243"/>
        <v>J2RK42W9FN0ALOE PALM</v>
      </c>
      <c r="B539" s="111" t="s">
        <v>105</v>
      </c>
      <c r="C539" s="113">
        <v>44322</v>
      </c>
      <c r="D539" s="113"/>
      <c r="E539" s="50"/>
      <c r="F539" s="106" t="s">
        <v>118</v>
      </c>
      <c r="G539" s="51" t="s">
        <v>63</v>
      </c>
      <c r="H539" s="52" t="s">
        <v>595</v>
      </c>
      <c r="I539" s="53" t="s">
        <v>972</v>
      </c>
      <c r="J539" s="53" t="s">
        <v>968</v>
      </c>
      <c r="K539" s="53" t="s">
        <v>236</v>
      </c>
      <c r="L539" s="53" t="s">
        <v>237</v>
      </c>
      <c r="M539" s="52" t="s">
        <v>969</v>
      </c>
      <c r="N539" s="52" t="s">
        <v>91</v>
      </c>
      <c r="O539" s="54">
        <v>69</v>
      </c>
      <c r="P539" s="52" t="s">
        <v>45</v>
      </c>
      <c r="Q539" s="55">
        <f>IFERROR(VLOOKUP(O539*$Q$10*$R$10,Sheet1!$A$3:$B$81,2,1),0)</f>
        <v>59000</v>
      </c>
      <c r="R539" s="56">
        <f>IFERROR(VLOOKUP(O539*$Q$11*$R$11,Sheet1!$E$3:$F$195,2),0)</f>
        <v>279</v>
      </c>
      <c r="S539" s="54">
        <f t="shared" si="244"/>
        <v>21.39</v>
      </c>
      <c r="T539" s="114">
        <f t="shared" si="217"/>
        <v>0.31</v>
      </c>
      <c r="U539" s="58"/>
      <c r="V539" s="58"/>
      <c r="W539" s="58"/>
      <c r="X539" s="58"/>
      <c r="Y539" s="58"/>
      <c r="Z539" s="58"/>
      <c r="AA539" s="58"/>
      <c r="AB539" s="58"/>
      <c r="AC539" s="58"/>
      <c r="AD539" s="39">
        <f t="shared" si="245"/>
        <v>0</v>
      </c>
      <c r="AE539" s="59">
        <f t="shared" si="218"/>
        <v>0</v>
      </c>
      <c r="AF539" s="60">
        <f t="shared" si="219"/>
        <v>0</v>
      </c>
      <c r="AG539" s="60">
        <f t="shared" si="220"/>
        <v>0</v>
      </c>
      <c r="AH539" s="60">
        <f t="shared" si="221"/>
        <v>0</v>
      </c>
      <c r="AI539" s="60">
        <f t="shared" si="222"/>
        <v>0</v>
      </c>
      <c r="AJ539" s="60">
        <f t="shared" si="223"/>
        <v>0</v>
      </c>
      <c r="AK539" s="60">
        <f t="shared" si="224"/>
        <v>0</v>
      </c>
      <c r="AL539" s="61">
        <f t="shared" si="242"/>
        <v>0</v>
      </c>
      <c r="AM539" s="43">
        <f t="shared" si="232"/>
        <v>0</v>
      </c>
      <c r="AN539" s="46">
        <f t="shared" si="233"/>
        <v>0</v>
      </c>
      <c r="AO539" s="60">
        <f t="shared" si="225"/>
        <v>0</v>
      </c>
      <c r="AP539" s="60">
        <f t="shared" si="226"/>
        <v>0</v>
      </c>
      <c r="AQ539" s="60">
        <f t="shared" si="227"/>
        <v>0</v>
      </c>
      <c r="AR539" s="60">
        <f t="shared" si="228"/>
        <v>0</v>
      </c>
      <c r="AS539" s="60">
        <f t="shared" si="229"/>
        <v>0</v>
      </c>
      <c r="AT539" s="60">
        <f t="shared" si="230"/>
        <v>0</v>
      </c>
      <c r="AU539" s="62">
        <f t="shared" si="234"/>
        <v>0</v>
      </c>
      <c r="AV539" s="63">
        <f t="shared" si="235"/>
        <v>0</v>
      </c>
      <c r="AW539" s="63">
        <f t="shared" si="236"/>
        <v>0</v>
      </c>
      <c r="AX539" s="63">
        <f t="shared" si="237"/>
        <v>0</v>
      </c>
      <c r="AY539" s="63">
        <f t="shared" si="238"/>
        <v>0</v>
      </c>
      <c r="AZ539" s="63">
        <f t="shared" si="239"/>
        <v>0</v>
      </c>
      <c r="BA539" s="63">
        <f t="shared" si="240"/>
        <v>0</v>
      </c>
      <c r="BB539" s="64">
        <f t="shared" si="241"/>
        <v>0</v>
      </c>
      <c r="BC539" s="65">
        <f t="shared" si="231"/>
        <v>0</v>
      </c>
      <c r="BD539" s="66" t="e">
        <f>VLOOKUP(#REF!,'[2]NA JDA Product Hierarchy'!$N:$O,2,0)</f>
        <v>#REF!</v>
      </c>
      <c r="BE539" s="15" t="e">
        <f>VLOOKUP(BD539,[3]PARAMETROS!$AB:$AD,3,0)</f>
        <v>#REF!</v>
      </c>
    </row>
    <row r="540" spans="1:57" s="15" customFormat="1" ht="12.75" hidden="1" customHeight="1" x14ac:dyDescent="0.2">
      <c r="A540" s="47" t="str">
        <f t="shared" si="243"/>
        <v>J2RK42W9FN0PINK TRIP</v>
      </c>
      <c r="B540" s="111" t="s">
        <v>105</v>
      </c>
      <c r="C540" s="113">
        <v>44322</v>
      </c>
      <c r="D540" s="113"/>
      <c r="E540" s="68"/>
      <c r="F540" s="106" t="s">
        <v>118</v>
      </c>
      <c r="G540" s="51" t="s">
        <v>63</v>
      </c>
      <c r="H540" s="52" t="s">
        <v>595</v>
      </c>
      <c r="I540" s="53" t="s">
        <v>972</v>
      </c>
      <c r="J540" s="53" t="s">
        <v>968</v>
      </c>
      <c r="K540" s="53" t="s">
        <v>138</v>
      </c>
      <c r="L540" s="53" t="s">
        <v>139</v>
      </c>
      <c r="M540" s="52" t="s">
        <v>969</v>
      </c>
      <c r="N540" s="52" t="s">
        <v>91</v>
      </c>
      <c r="O540" s="54">
        <v>69</v>
      </c>
      <c r="P540" s="52" t="s">
        <v>45</v>
      </c>
      <c r="Q540" s="55">
        <f>IFERROR(VLOOKUP(O540*$Q$10*$R$10,Sheet1!$A$3:$B$81,2,1),0)</f>
        <v>59000</v>
      </c>
      <c r="R540" s="56">
        <f>IFERROR(VLOOKUP(O540*$Q$11*$R$11,Sheet1!$E$3:$F$195,2),0)</f>
        <v>279</v>
      </c>
      <c r="S540" s="54">
        <f t="shared" si="244"/>
        <v>21.39</v>
      </c>
      <c r="T540" s="114">
        <f t="shared" si="217"/>
        <v>0.31</v>
      </c>
      <c r="U540" s="58"/>
      <c r="V540" s="58"/>
      <c r="W540" s="58"/>
      <c r="X540" s="58"/>
      <c r="Y540" s="58"/>
      <c r="Z540" s="58"/>
      <c r="AA540" s="58"/>
      <c r="AB540" s="58"/>
      <c r="AC540" s="58"/>
      <c r="AD540" s="39">
        <f t="shared" si="245"/>
        <v>0</v>
      </c>
      <c r="AE540" s="59">
        <f t="shared" si="218"/>
        <v>0</v>
      </c>
      <c r="AF540" s="60">
        <f t="shared" si="219"/>
        <v>0</v>
      </c>
      <c r="AG540" s="60">
        <f t="shared" si="220"/>
        <v>0</v>
      </c>
      <c r="AH540" s="60">
        <f t="shared" si="221"/>
        <v>0</v>
      </c>
      <c r="AI540" s="60">
        <f t="shared" si="222"/>
        <v>0</v>
      </c>
      <c r="AJ540" s="60">
        <f t="shared" si="223"/>
        <v>0</v>
      </c>
      <c r="AK540" s="60">
        <f t="shared" si="224"/>
        <v>0</v>
      </c>
      <c r="AL540" s="61">
        <f t="shared" si="242"/>
        <v>0</v>
      </c>
      <c r="AM540" s="43">
        <f t="shared" si="232"/>
        <v>0</v>
      </c>
      <c r="AN540" s="46">
        <f t="shared" si="233"/>
        <v>0</v>
      </c>
      <c r="AO540" s="60">
        <f t="shared" si="225"/>
        <v>0</v>
      </c>
      <c r="AP540" s="60">
        <f t="shared" si="226"/>
        <v>0</v>
      </c>
      <c r="AQ540" s="60">
        <f t="shared" si="227"/>
        <v>0</v>
      </c>
      <c r="AR540" s="60">
        <f t="shared" si="228"/>
        <v>0</v>
      </c>
      <c r="AS540" s="60">
        <f t="shared" si="229"/>
        <v>0</v>
      </c>
      <c r="AT540" s="60">
        <f t="shared" si="230"/>
        <v>0</v>
      </c>
      <c r="AU540" s="62">
        <f t="shared" si="234"/>
        <v>0</v>
      </c>
      <c r="AV540" s="63">
        <f t="shared" si="235"/>
        <v>0</v>
      </c>
      <c r="AW540" s="63">
        <f t="shared" si="236"/>
        <v>0</v>
      </c>
      <c r="AX540" s="63">
        <f t="shared" si="237"/>
        <v>0</v>
      </c>
      <c r="AY540" s="63">
        <f t="shared" si="238"/>
        <v>0</v>
      </c>
      <c r="AZ540" s="63">
        <f t="shared" si="239"/>
        <v>0</v>
      </c>
      <c r="BA540" s="63">
        <f t="shared" si="240"/>
        <v>0</v>
      </c>
      <c r="BB540" s="64">
        <f t="shared" si="241"/>
        <v>0</v>
      </c>
      <c r="BC540" s="65">
        <f t="shared" si="231"/>
        <v>0</v>
      </c>
      <c r="BD540" s="66" t="e">
        <f>VLOOKUP(#REF!,'[2]NA JDA Product Hierarchy'!$N:$O,2,0)</f>
        <v>#REF!</v>
      </c>
      <c r="BE540" s="15" t="e">
        <f>VLOOKUP(BD540,[3]PARAMETROS!$AB:$AD,3,0)</f>
        <v>#REF!</v>
      </c>
    </row>
    <row r="541" spans="1:57" s="70" customFormat="1" ht="12.75" hidden="1" customHeight="1" x14ac:dyDescent="0.2">
      <c r="A541" s="47" t="str">
        <f t="shared" si="243"/>
        <v>J2RK43JR06WALLOVER BRUSHED POP WHITE COMBO</v>
      </c>
      <c r="B541" s="112" t="s">
        <v>107</v>
      </c>
      <c r="C541" s="113">
        <v>44322</v>
      </c>
      <c r="D541" s="113"/>
      <c r="E541" s="68"/>
      <c r="F541" s="106" t="s">
        <v>90</v>
      </c>
      <c r="G541" s="51" t="s">
        <v>63</v>
      </c>
      <c r="H541" s="52" t="s">
        <v>592</v>
      </c>
      <c r="I541" s="53" t="s">
        <v>973</v>
      </c>
      <c r="J541" s="53" t="s">
        <v>974</v>
      </c>
      <c r="K541" s="53" t="s">
        <v>732</v>
      </c>
      <c r="L541" s="53" t="s">
        <v>733</v>
      </c>
      <c r="M541" s="52" t="s">
        <v>975</v>
      </c>
      <c r="N541" s="52" t="s">
        <v>91</v>
      </c>
      <c r="O541" s="54">
        <v>52</v>
      </c>
      <c r="P541" s="52" t="s">
        <v>45</v>
      </c>
      <c r="Q541" s="55">
        <f>IFERROR(VLOOKUP(O541*$Q$10*$R$10,Sheet1!$A$3:$B$81,2,1),0)</f>
        <v>39000</v>
      </c>
      <c r="R541" s="56">
        <f>IFERROR(VLOOKUP(O541*$Q$11*$R$11,Sheet1!$E$3:$F$195,2),0)</f>
        <v>209</v>
      </c>
      <c r="S541" s="54">
        <f t="shared" si="244"/>
        <v>16.12</v>
      </c>
      <c r="T541" s="114">
        <f t="shared" si="217"/>
        <v>0.31</v>
      </c>
      <c r="U541" s="58"/>
      <c r="V541" s="58"/>
      <c r="W541" s="58"/>
      <c r="X541" s="58"/>
      <c r="Y541" s="58"/>
      <c r="Z541" s="58"/>
      <c r="AA541" s="58"/>
      <c r="AB541" s="58"/>
      <c r="AC541" s="58"/>
      <c r="AD541" s="39">
        <f t="shared" si="245"/>
        <v>0</v>
      </c>
      <c r="AE541" s="59">
        <f t="shared" si="218"/>
        <v>0</v>
      </c>
      <c r="AF541" s="60">
        <f t="shared" si="219"/>
        <v>0</v>
      </c>
      <c r="AG541" s="60">
        <f t="shared" si="220"/>
        <v>0</v>
      </c>
      <c r="AH541" s="60">
        <f t="shared" si="221"/>
        <v>0</v>
      </c>
      <c r="AI541" s="60">
        <f t="shared" si="222"/>
        <v>0</v>
      </c>
      <c r="AJ541" s="60">
        <f t="shared" si="223"/>
        <v>0</v>
      </c>
      <c r="AK541" s="60">
        <f t="shared" si="224"/>
        <v>0</v>
      </c>
      <c r="AL541" s="61">
        <f t="shared" si="242"/>
        <v>0</v>
      </c>
      <c r="AM541" s="43">
        <f t="shared" si="232"/>
        <v>0</v>
      </c>
      <c r="AN541" s="46">
        <f t="shared" si="233"/>
        <v>0</v>
      </c>
      <c r="AO541" s="60">
        <f t="shared" si="225"/>
        <v>0</v>
      </c>
      <c r="AP541" s="60">
        <f t="shared" si="226"/>
        <v>0</v>
      </c>
      <c r="AQ541" s="60">
        <f t="shared" si="227"/>
        <v>0</v>
      </c>
      <c r="AR541" s="60">
        <f t="shared" si="228"/>
        <v>0</v>
      </c>
      <c r="AS541" s="60">
        <f t="shared" si="229"/>
        <v>0</v>
      </c>
      <c r="AT541" s="60">
        <f t="shared" si="230"/>
        <v>0</v>
      </c>
      <c r="AU541" s="62">
        <f t="shared" si="234"/>
        <v>0</v>
      </c>
      <c r="AV541" s="63">
        <f t="shared" si="235"/>
        <v>0</v>
      </c>
      <c r="AW541" s="63">
        <f t="shared" si="236"/>
        <v>0</v>
      </c>
      <c r="AX541" s="63">
        <f t="shared" si="237"/>
        <v>0</v>
      </c>
      <c r="AY541" s="63">
        <f t="shared" si="238"/>
        <v>0</v>
      </c>
      <c r="AZ541" s="63">
        <f t="shared" si="239"/>
        <v>0</v>
      </c>
      <c r="BA541" s="63">
        <f t="shared" si="240"/>
        <v>0</v>
      </c>
      <c r="BB541" s="64">
        <f t="shared" si="241"/>
        <v>0</v>
      </c>
      <c r="BC541" s="65">
        <f t="shared" si="231"/>
        <v>0</v>
      </c>
      <c r="BD541" s="66" t="e">
        <f>VLOOKUP(#REF!,'[2]NA JDA Product Hierarchy'!$N:$O,2,0)</f>
        <v>#REF!</v>
      </c>
      <c r="BE541" s="15" t="e">
        <f>VLOOKUP(BD541,[3]PARAMETROS!$AB:$AD,3,0)</f>
        <v>#REF!</v>
      </c>
    </row>
    <row r="542" spans="1:57" s="15" customFormat="1" ht="12.75" hidden="1" customHeight="1" x14ac:dyDescent="0.2">
      <c r="A542" s="47" t="str">
        <f t="shared" si="243"/>
        <v>J2RK44D3ZT0INDIGO GOST FLOWER</v>
      </c>
      <c r="B542" s="110" t="s">
        <v>106</v>
      </c>
      <c r="C542" s="113">
        <v>44322</v>
      </c>
      <c r="D542" s="113"/>
      <c r="E542" s="68"/>
      <c r="F542" s="106" t="s">
        <v>208</v>
      </c>
      <c r="G542" s="51" t="s">
        <v>63</v>
      </c>
      <c r="H542" s="52" t="s">
        <v>898</v>
      </c>
      <c r="I542" s="53" t="s">
        <v>976</v>
      </c>
      <c r="J542" s="53" t="s">
        <v>977</v>
      </c>
      <c r="K542" s="53" t="s">
        <v>674</v>
      </c>
      <c r="L542" s="53" t="s">
        <v>675</v>
      </c>
      <c r="M542" s="52" t="s">
        <v>676</v>
      </c>
      <c r="N542" s="52" t="s">
        <v>510</v>
      </c>
      <c r="O542" s="54">
        <v>49</v>
      </c>
      <c r="P542" s="52" t="s">
        <v>2011</v>
      </c>
      <c r="Q542" s="55">
        <f>IFERROR(VLOOKUP(O542*$Q$10*$R$10,Sheet1!$A$3:$B$81,2,1),0)</f>
        <v>39000</v>
      </c>
      <c r="R542" s="56">
        <f>IFERROR(VLOOKUP(O542*$Q$11*$R$11,Sheet1!$E$3:$F$195,2),0)</f>
        <v>199</v>
      </c>
      <c r="S542" s="54">
        <f t="shared" si="244"/>
        <v>15.19</v>
      </c>
      <c r="T542" s="114">
        <f t="shared" si="217"/>
        <v>0.31</v>
      </c>
      <c r="U542" s="58"/>
      <c r="V542" s="58"/>
      <c r="W542" s="58"/>
      <c r="X542" s="58"/>
      <c r="Y542" s="58"/>
      <c r="Z542" s="58"/>
      <c r="AA542" s="58"/>
      <c r="AB542" s="58"/>
      <c r="AC542" s="58"/>
      <c r="AD542" s="39">
        <f t="shared" si="245"/>
        <v>0</v>
      </c>
      <c r="AE542" s="59">
        <f t="shared" si="218"/>
        <v>0</v>
      </c>
      <c r="AF542" s="60">
        <f t="shared" si="219"/>
        <v>0</v>
      </c>
      <c r="AG542" s="60">
        <f t="shared" si="220"/>
        <v>0</v>
      </c>
      <c r="AH542" s="60">
        <f t="shared" si="221"/>
        <v>0</v>
      </c>
      <c r="AI542" s="60">
        <f t="shared" si="222"/>
        <v>0</v>
      </c>
      <c r="AJ542" s="60">
        <f t="shared" si="223"/>
        <v>0</v>
      </c>
      <c r="AK542" s="60">
        <f t="shared" si="224"/>
        <v>0</v>
      </c>
      <c r="AL542" s="61">
        <f t="shared" si="242"/>
        <v>0</v>
      </c>
      <c r="AM542" s="43">
        <f t="shared" si="232"/>
        <v>0</v>
      </c>
      <c r="AN542" s="46">
        <f t="shared" si="233"/>
        <v>0</v>
      </c>
      <c r="AO542" s="60">
        <f t="shared" si="225"/>
        <v>0</v>
      </c>
      <c r="AP542" s="60">
        <f t="shared" si="226"/>
        <v>0</v>
      </c>
      <c r="AQ542" s="60">
        <f t="shared" si="227"/>
        <v>0</v>
      </c>
      <c r="AR542" s="60">
        <f t="shared" si="228"/>
        <v>0</v>
      </c>
      <c r="AS542" s="60">
        <f t="shared" si="229"/>
        <v>0</v>
      </c>
      <c r="AT542" s="60">
        <f t="shared" si="230"/>
        <v>0</v>
      </c>
      <c r="AU542" s="62">
        <f t="shared" si="234"/>
        <v>0</v>
      </c>
      <c r="AV542" s="63">
        <f t="shared" si="235"/>
        <v>0</v>
      </c>
      <c r="AW542" s="63">
        <f t="shared" si="236"/>
        <v>0</v>
      </c>
      <c r="AX542" s="63">
        <f t="shared" si="237"/>
        <v>0</v>
      </c>
      <c r="AY542" s="63">
        <f t="shared" si="238"/>
        <v>0</v>
      </c>
      <c r="AZ542" s="63">
        <f t="shared" si="239"/>
        <v>0</v>
      </c>
      <c r="BA542" s="63">
        <f t="shared" si="240"/>
        <v>0</v>
      </c>
      <c r="BB542" s="64">
        <f t="shared" si="241"/>
        <v>0</v>
      </c>
      <c r="BC542" s="65">
        <f t="shared" si="231"/>
        <v>0</v>
      </c>
      <c r="BD542" s="66" t="e">
        <f>VLOOKUP(#REF!,'[2]NA JDA Product Hierarchy'!$N:$O,2,0)</f>
        <v>#REF!</v>
      </c>
      <c r="BE542" s="15" t="e">
        <f>VLOOKUP(BD542,[3]PARAMETROS!$AB:$AD,3,0)</f>
        <v>#REF!</v>
      </c>
    </row>
    <row r="543" spans="1:57" s="15" customFormat="1" ht="12.75" hidden="1" customHeight="1" x14ac:dyDescent="0.2">
      <c r="A543" s="47" t="str">
        <f t="shared" si="243"/>
        <v>J2RK46WE340ALOE PALM</v>
      </c>
      <c r="B543" s="112" t="s">
        <v>107</v>
      </c>
      <c r="C543" s="113">
        <v>44322</v>
      </c>
      <c r="D543" s="113"/>
      <c r="E543" s="50"/>
      <c r="F543" s="106" t="s">
        <v>118</v>
      </c>
      <c r="G543" s="51" t="s">
        <v>63</v>
      </c>
      <c r="H543" s="52" t="s">
        <v>595</v>
      </c>
      <c r="I543" s="53" t="s">
        <v>978</v>
      </c>
      <c r="J543" s="53" t="s">
        <v>979</v>
      </c>
      <c r="K543" s="53" t="s">
        <v>236</v>
      </c>
      <c r="L543" s="53" t="s">
        <v>237</v>
      </c>
      <c r="M543" s="52" t="s">
        <v>980</v>
      </c>
      <c r="N543" s="52" t="s">
        <v>125</v>
      </c>
      <c r="O543" s="54">
        <v>49</v>
      </c>
      <c r="P543" s="52" t="s">
        <v>2011</v>
      </c>
      <c r="Q543" s="55">
        <f>IFERROR(VLOOKUP(O543*$Q$10*$R$10,Sheet1!$A$3:$B$81,2,1),0)</f>
        <v>39000</v>
      </c>
      <c r="R543" s="56">
        <f>IFERROR(VLOOKUP(O543*$Q$11*$R$11,Sheet1!$E$3:$F$195,2),0)</f>
        <v>199</v>
      </c>
      <c r="S543" s="54">
        <f t="shared" si="244"/>
        <v>15.19</v>
      </c>
      <c r="T543" s="114">
        <f t="shared" si="217"/>
        <v>0.31</v>
      </c>
      <c r="U543" s="58"/>
      <c r="V543" s="58"/>
      <c r="W543" s="58"/>
      <c r="X543" s="58"/>
      <c r="Y543" s="58"/>
      <c r="Z543" s="58"/>
      <c r="AA543" s="58"/>
      <c r="AB543" s="58"/>
      <c r="AC543" s="58"/>
      <c r="AD543" s="39">
        <f t="shared" si="245"/>
        <v>0</v>
      </c>
      <c r="AE543" s="59">
        <f t="shared" si="218"/>
        <v>0</v>
      </c>
      <c r="AF543" s="60">
        <f t="shared" si="219"/>
        <v>0</v>
      </c>
      <c r="AG543" s="60">
        <f t="shared" si="220"/>
        <v>0</v>
      </c>
      <c r="AH543" s="60">
        <f t="shared" si="221"/>
        <v>0</v>
      </c>
      <c r="AI543" s="60">
        <f t="shared" si="222"/>
        <v>0</v>
      </c>
      <c r="AJ543" s="60">
        <f t="shared" si="223"/>
        <v>0</v>
      </c>
      <c r="AK543" s="60">
        <f t="shared" si="224"/>
        <v>0</v>
      </c>
      <c r="AL543" s="61">
        <f t="shared" si="242"/>
        <v>0</v>
      </c>
      <c r="AM543" s="43">
        <f t="shared" si="232"/>
        <v>0</v>
      </c>
      <c r="AN543" s="46">
        <f t="shared" si="233"/>
        <v>0</v>
      </c>
      <c r="AO543" s="60">
        <f t="shared" si="225"/>
        <v>0</v>
      </c>
      <c r="AP543" s="60">
        <f t="shared" si="226"/>
        <v>0</v>
      </c>
      <c r="AQ543" s="60">
        <f t="shared" si="227"/>
        <v>0</v>
      </c>
      <c r="AR543" s="60">
        <f t="shared" si="228"/>
        <v>0</v>
      </c>
      <c r="AS543" s="60">
        <f t="shared" si="229"/>
        <v>0</v>
      </c>
      <c r="AT543" s="60">
        <f t="shared" si="230"/>
        <v>0</v>
      </c>
      <c r="AU543" s="62">
        <f t="shared" si="234"/>
        <v>0</v>
      </c>
      <c r="AV543" s="63">
        <f t="shared" si="235"/>
        <v>0</v>
      </c>
      <c r="AW543" s="63">
        <f t="shared" si="236"/>
        <v>0</v>
      </c>
      <c r="AX543" s="63">
        <f t="shared" si="237"/>
        <v>0</v>
      </c>
      <c r="AY543" s="63">
        <f t="shared" si="238"/>
        <v>0</v>
      </c>
      <c r="AZ543" s="63">
        <f t="shared" si="239"/>
        <v>0</v>
      </c>
      <c r="BA543" s="63">
        <f t="shared" si="240"/>
        <v>0</v>
      </c>
      <c r="BB543" s="64">
        <f t="shared" si="241"/>
        <v>0</v>
      </c>
      <c r="BC543" s="65">
        <f t="shared" si="231"/>
        <v>0</v>
      </c>
      <c r="BD543" s="66" t="e">
        <f>VLOOKUP(#REF!,'[2]NA JDA Product Hierarchy'!$N:$O,2,0)</f>
        <v>#REF!</v>
      </c>
      <c r="BE543" s="15" t="e">
        <f>VLOOKUP(BD543,[3]PARAMETROS!$AB:$AD,3,0)</f>
        <v>#REF!</v>
      </c>
    </row>
    <row r="544" spans="1:57" s="15" customFormat="1" ht="12.75" hidden="1" customHeight="1" x14ac:dyDescent="0.2">
      <c r="A544" s="47" t="str">
        <f t="shared" si="243"/>
        <v>J2RK46WE340BALLET PINK</v>
      </c>
      <c r="B544" s="112" t="s">
        <v>107</v>
      </c>
      <c r="C544" s="113">
        <v>44322</v>
      </c>
      <c r="D544" s="113"/>
      <c r="E544" s="50"/>
      <c r="F544" s="106" t="s">
        <v>118</v>
      </c>
      <c r="G544" s="51" t="s">
        <v>63</v>
      </c>
      <c r="H544" s="52" t="s">
        <v>595</v>
      </c>
      <c r="I544" s="53" t="s">
        <v>978</v>
      </c>
      <c r="J544" s="53" t="s">
        <v>979</v>
      </c>
      <c r="K544" s="53" t="s">
        <v>116</v>
      </c>
      <c r="L544" s="53" t="s">
        <v>117</v>
      </c>
      <c r="M544" s="52" t="s">
        <v>980</v>
      </c>
      <c r="N544" s="52" t="s">
        <v>125</v>
      </c>
      <c r="O544" s="54">
        <v>49</v>
      </c>
      <c r="P544" s="52" t="s">
        <v>2011</v>
      </c>
      <c r="Q544" s="55">
        <f>IFERROR(VLOOKUP(O544*$Q$10*$R$10,Sheet1!$A$3:$B$81,2,1),0)</f>
        <v>39000</v>
      </c>
      <c r="R544" s="56">
        <f>IFERROR(VLOOKUP(O544*$Q$11*$R$11,Sheet1!$E$3:$F$195,2),0)</f>
        <v>199</v>
      </c>
      <c r="S544" s="54">
        <f t="shared" si="244"/>
        <v>15.19</v>
      </c>
      <c r="T544" s="114">
        <f t="shared" si="217"/>
        <v>0.31</v>
      </c>
      <c r="U544" s="58"/>
      <c r="V544" s="58"/>
      <c r="W544" s="58"/>
      <c r="X544" s="58"/>
      <c r="Y544" s="58"/>
      <c r="Z544" s="58"/>
      <c r="AA544" s="58"/>
      <c r="AB544" s="58"/>
      <c r="AC544" s="58"/>
      <c r="AD544" s="39">
        <f t="shared" si="245"/>
        <v>0</v>
      </c>
      <c r="AE544" s="59">
        <f t="shared" si="218"/>
        <v>0</v>
      </c>
      <c r="AF544" s="60">
        <f t="shared" si="219"/>
        <v>0</v>
      </c>
      <c r="AG544" s="60">
        <f t="shared" si="220"/>
        <v>0</v>
      </c>
      <c r="AH544" s="60">
        <f t="shared" si="221"/>
        <v>0</v>
      </c>
      <c r="AI544" s="60">
        <f t="shared" si="222"/>
        <v>0</v>
      </c>
      <c r="AJ544" s="60">
        <f t="shared" si="223"/>
        <v>0</v>
      </c>
      <c r="AK544" s="60">
        <f t="shared" si="224"/>
        <v>0</v>
      </c>
      <c r="AL544" s="61">
        <f t="shared" si="242"/>
        <v>0</v>
      </c>
      <c r="AM544" s="43">
        <f t="shared" si="232"/>
        <v>0</v>
      </c>
      <c r="AN544" s="46">
        <f t="shared" si="233"/>
        <v>0</v>
      </c>
      <c r="AO544" s="60">
        <f t="shared" si="225"/>
        <v>0</v>
      </c>
      <c r="AP544" s="60">
        <f t="shared" si="226"/>
        <v>0</v>
      </c>
      <c r="AQ544" s="60">
        <f t="shared" si="227"/>
        <v>0</v>
      </c>
      <c r="AR544" s="60">
        <f t="shared" si="228"/>
        <v>0</v>
      </c>
      <c r="AS544" s="60">
        <f t="shared" si="229"/>
        <v>0</v>
      </c>
      <c r="AT544" s="60">
        <f t="shared" si="230"/>
        <v>0</v>
      </c>
      <c r="AU544" s="62">
        <f t="shared" si="234"/>
        <v>0</v>
      </c>
      <c r="AV544" s="63">
        <f t="shared" si="235"/>
        <v>0</v>
      </c>
      <c r="AW544" s="63">
        <f t="shared" si="236"/>
        <v>0</v>
      </c>
      <c r="AX544" s="63">
        <f t="shared" si="237"/>
        <v>0</v>
      </c>
      <c r="AY544" s="63">
        <f t="shared" si="238"/>
        <v>0</v>
      </c>
      <c r="AZ544" s="63">
        <f t="shared" si="239"/>
        <v>0</v>
      </c>
      <c r="BA544" s="63">
        <f t="shared" si="240"/>
        <v>0</v>
      </c>
      <c r="BB544" s="64">
        <f t="shared" si="241"/>
        <v>0</v>
      </c>
      <c r="BC544" s="65">
        <f t="shared" si="231"/>
        <v>0</v>
      </c>
      <c r="BD544" s="66" t="e">
        <f>VLOOKUP(#REF!,'[2]NA JDA Product Hierarchy'!$N:$O,2,0)</f>
        <v>#REF!</v>
      </c>
      <c r="BE544" s="15" t="e">
        <f>VLOOKUP(BD544,[3]PARAMETROS!$AB:$AD,3,0)</f>
        <v>#REF!</v>
      </c>
    </row>
    <row r="545" spans="1:57" s="15" customFormat="1" ht="12.75" hidden="1" customHeight="1" x14ac:dyDescent="0.2">
      <c r="A545" s="47" t="str">
        <f t="shared" si="243"/>
        <v>J2RK46WE340MOCCASIN</v>
      </c>
      <c r="B545" s="112" t="s">
        <v>107</v>
      </c>
      <c r="C545" s="113">
        <v>44322</v>
      </c>
      <c r="D545" s="113"/>
      <c r="E545" s="50"/>
      <c r="F545" s="106" t="s">
        <v>118</v>
      </c>
      <c r="G545" s="51" t="s">
        <v>63</v>
      </c>
      <c r="H545" s="52" t="s">
        <v>595</v>
      </c>
      <c r="I545" s="53" t="s">
        <v>978</v>
      </c>
      <c r="J545" s="53" t="s">
        <v>979</v>
      </c>
      <c r="K545" s="53" t="s">
        <v>370</v>
      </c>
      <c r="L545" s="53" t="s">
        <v>371</v>
      </c>
      <c r="M545" s="52" t="s">
        <v>980</v>
      </c>
      <c r="N545" s="52" t="s">
        <v>125</v>
      </c>
      <c r="O545" s="54">
        <v>49</v>
      </c>
      <c r="P545" s="52" t="s">
        <v>2011</v>
      </c>
      <c r="Q545" s="55">
        <f>IFERROR(VLOOKUP(O545*$Q$10*$R$10,Sheet1!$A$3:$B$81,2,1),0)</f>
        <v>39000</v>
      </c>
      <c r="R545" s="56">
        <f>IFERROR(VLOOKUP(O545*$Q$11*$R$11,Sheet1!$E$3:$F$195,2),0)</f>
        <v>199</v>
      </c>
      <c r="S545" s="54">
        <f t="shared" si="244"/>
        <v>15.19</v>
      </c>
      <c r="T545" s="114">
        <f t="shared" si="217"/>
        <v>0.31</v>
      </c>
      <c r="U545" s="58"/>
      <c r="V545" s="58"/>
      <c r="W545" s="58"/>
      <c r="X545" s="58"/>
      <c r="Y545" s="58"/>
      <c r="Z545" s="58"/>
      <c r="AA545" s="58"/>
      <c r="AB545" s="58"/>
      <c r="AC545" s="58"/>
      <c r="AD545" s="39">
        <f t="shared" si="245"/>
        <v>0</v>
      </c>
      <c r="AE545" s="59">
        <f t="shared" si="218"/>
        <v>0</v>
      </c>
      <c r="AF545" s="60">
        <f t="shared" si="219"/>
        <v>0</v>
      </c>
      <c r="AG545" s="60">
        <f t="shared" si="220"/>
        <v>0</v>
      </c>
      <c r="AH545" s="60">
        <f t="shared" si="221"/>
        <v>0</v>
      </c>
      <c r="AI545" s="60">
        <f t="shared" si="222"/>
        <v>0</v>
      </c>
      <c r="AJ545" s="60">
        <f t="shared" si="223"/>
        <v>0</v>
      </c>
      <c r="AK545" s="60">
        <f t="shared" si="224"/>
        <v>0</v>
      </c>
      <c r="AL545" s="61">
        <f t="shared" si="242"/>
        <v>0</v>
      </c>
      <c r="AM545" s="43">
        <f t="shared" si="232"/>
        <v>0</v>
      </c>
      <c r="AN545" s="46">
        <f t="shared" si="233"/>
        <v>0</v>
      </c>
      <c r="AO545" s="60">
        <f t="shared" si="225"/>
        <v>0</v>
      </c>
      <c r="AP545" s="60">
        <f t="shared" si="226"/>
        <v>0</v>
      </c>
      <c r="AQ545" s="60">
        <f t="shared" si="227"/>
        <v>0</v>
      </c>
      <c r="AR545" s="60">
        <f t="shared" si="228"/>
        <v>0</v>
      </c>
      <c r="AS545" s="60">
        <f t="shared" si="229"/>
        <v>0</v>
      </c>
      <c r="AT545" s="60">
        <f t="shared" si="230"/>
        <v>0</v>
      </c>
      <c r="AU545" s="62">
        <f t="shared" si="234"/>
        <v>0</v>
      </c>
      <c r="AV545" s="63">
        <f t="shared" si="235"/>
        <v>0</v>
      </c>
      <c r="AW545" s="63">
        <f t="shared" si="236"/>
        <v>0</v>
      </c>
      <c r="AX545" s="63">
        <f t="shared" si="237"/>
        <v>0</v>
      </c>
      <c r="AY545" s="63">
        <f t="shared" si="238"/>
        <v>0</v>
      </c>
      <c r="AZ545" s="63">
        <f t="shared" si="239"/>
        <v>0</v>
      </c>
      <c r="BA545" s="63">
        <f t="shared" si="240"/>
        <v>0</v>
      </c>
      <c r="BB545" s="64">
        <f t="shared" si="241"/>
        <v>0</v>
      </c>
      <c r="BC545" s="65">
        <f t="shared" si="231"/>
        <v>0</v>
      </c>
      <c r="BD545" s="66" t="e">
        <f>VLOOKUP(#REF!,'[2]NA JDA Product Hierarchy'!$N:$O,2,0)</f>
        <v>#REF!</v>
      </c>
      <c r="BE545" s="15" t="e">
        <f>VLOOKUP(BD545,[3]PARAMETROS!$AB:$AD,3,0)</f>
        <v>#REF!</v>
      </c>
    </row>
    <row r="546" spans="1:57" s="15" customFormat="1" ht="12.75" hidden="1" customHeight="1" x14ac:dyDescent="0.2">
      <c r="A546" s="47" t="str">
        <f t="shared" si="243"/>
        <v>J2RK46WE340LIGHT MATCHA</v>
      </c>
      <c r="B546" s="112" t="s">
        <v>107</v>
      </c>
      <c r="C546" s="113">
        <v>44322</v>
      </c>
      <c r="D546" s="113"/>
      <c r="E546" s="50"/>
      <c r="F546" s="106" t="s">
        <v>118</v>
      </c>
      <c r="G546" s="51" t="s">
        <v>63</v>
      </c>
      <c r="H546" s="52" t="s">
        <v>595</v>
      </c>
      <c r="I546" s="53" t="s">
        <v>978</v>
      </c>
      <c r="J546" s="53" t="s">
        <v>979</v>
      </c>
      <c r="K546" s="53" t="s">
        <v>211</v>
      </c>
      <c r="L546" s="53" t="s">
        <v>212</v>
      </c>
      <c r="M546" s="52" t="s">
        <v>980</v>
      </c>
      <c r="N546" s="52" t="s">
        <v>125</v>
      </c>
      <c r="O546" s="54">
        <v>49</v>
      </c>
      <c r="P546" s="52" t="s">
        <v>2011</v>
      </c>
      <c r="Q546" s="55">
        <f>IFERROR(VLOOKUP(O546*$Q$10*$R$10,Sheet1!$A$3:$B$81,2,1),0)</f>
        <v>39000</v>
      </c>
      <c r="R546" s="56">
        <f>IFERROR(VLOOKUP(O546*$Q$11*$R$11,Sheet1!$E$3:$F$195,2),0)</f>
        <v>199</v>
      </c>
      <c r="S546" s="54">
        <f t="shared" si="244"/>
        <v>15.19</v>
      </c>
      <c r="T546" s="114">
        <f t="shared" si="217"/>
        <v>0.31</v>
      </c>
      <c r="U546" s="58"/>
      <c r="V546" s="58"/>
      <c r="W546" s="58"/>
      <c r="X546" s="58"/>
      <c r="Y546" s="58"/>
      <c r="Z546" s="58"/>
      <c r="AA546" s="58"/>
      <c r="AB546" s="58"/>
      <c r="AC546" s="58"/>
      <c r="AD546" s="39">
        <f t="shared" si="245"/>
        <v>0</v>
      </c>
      <c r="AE546" s="59">
        <f t="shared" si="218"/>
        <v>0</v>
      </c>
      <c r="AF546" s="60">
        <f t="shared" si="219"/>
        <v>0</v>
      </c>
      <c r="AG546" s="60">
        <f t="shared" si="220"/>
        <v>0</v>
      </c>
      <c r="AH546" s="60">
        <f t="shared" si="221"/>
        <v>0</v>
      </c>
      <c r="AI546" s="60">
        <f t="shared" si="222"/>
        <v>0</v>
      </c>
      <c r="AJ546" s="60">
        <f t="shared" si="223"/>
        <v>0</v>
      </c>
      <c r="AK546" s="60">
        <f t="shared" si="224"/>
        <v>0</v>
      </c>
      <c r="AL546" s="61">
        <f t="shared" si="242"/>
        <v>0</v>
      </c>
      <c r="AM546" s="43">
        <f t="shared" si="232"/>
        <v>0</v>
      </c>
      <c r="AN546" s="46">
        <f t="shared" si="233"/>
        <v>0</v>
      </c>
      <c r="AO546" s="60">
        <f t="shared" si="225"/>
        <v>0</v>
      </c>
      <c r="AP546" s="60">
        <f t="shared" si="226"/>
        <v>0</v>
      </c>
      <c r="AQ546" s="60">
        <f t="shared" si="227"/>
        <v>0</v>
      </c>
      <c r="AR546" s="60">
        <f t="shared" si="228"/>
        <v>0</v>
      </c>
      <c r="AS546" s="60">
        <f t="shared" si="229"/>
        <v>0</v>
      </c>
      <c r="AT546" s="60">
        <f t="shared" si="230"/>
        <v>0</v>
      </c>
      <c r="AU546" s="62">
        <f t="shared" si="234"/>
        <v>0</v>
      </c>
      <c r="AV546" s="63">
        <f t="shared" si="235"/>
        <v>0</v>
      </c>
      <c r="AW546" s="63">
        <f t="shared" si="236"/>
        <v>0</v>
      </c>
      <c r="AX546" s="63">
        <f t="shared" si="237"/>
        <v>0</v>
      </c>
      <c r="AY546" s="63">
        <f t="shared" si="238"/>
        <v>0</v>
      </c>
      <c r="AZ546" s="63">
        <f t="shared" si="239"/>
        <v>0</v>
      </c>
      <c r="BA546" s="63">
        <f t="shared" si="240"/>
        <v>0</v>
      </c>
      <c r="BB546" s="64">
        <f t="shared" si="241"/>
        <v>0</v>
      </c>
      <c r="BC546" s="65">
        <f t="shared" si="231"/>
        <v>0</v>
      </c>
      <c r="BD546" s="66" t="e">
        <f>VLOOKUP(#REF!,'[2]NA JDA Product Hierarchy'!$N:$O,2,0)</f>
        <v>#REF!</v>
      </c>
      <c r="BE546" s="15" t="e">
        <f>VLOOKUP(BD546,[3]PARAMETROS!$AB:$AD,3,0)</f>
        <v>#REF!</v>
      </c>
    </row>
    <row r="547" spans="1:57" s="15" customFormat="1" ht="12.75" hidden="1" customHeight="1" x14ac:dyDescent="0.2">
      <c r="A547" s="47" t="str">
        <f t="shared" si="243"/>
        <v>J2RK46WE340LINEN LILAC</v>
      </c>
      <c r="B547" s="112" t="s">
        <v>107</v>
      </c>
      <c r="C547" s="113">
        <v>44322</v>
      </c>
      <c r="D547" s="113"/>
      <c r="E547" s="50"/>
      <c r="F547" s="106" t="s">
        <v>118</v>
      </c>
      <c r="G547" s="51" t="s">
        <v>63</v>
      </c>
      <c r="H547" s="52" t="s">
        <v>595</v>
      </c>
      <c r="I547" s="53" t="s">
        <v>978</v>
      </c>
      <c r="J547" s="53" t="s">
        <v>979</v>
      </c>
      <c r="K547" s="53" t="s">
        <v>355</v>
      </c>
      <c r="L547" s="53" t="s">
        <v>356</v>
      </c>
      <c r="M547" s="52" t="s">
        <v>980</v>
      </c>
      <c r="N547" s="52" t="s">
        <v>125</v>
      </c>
      <c r="O547" s="54">
        <v>49</v>
      </c>
      <c r="P547" s="52" t="s">
        <v>2011</v>
      </c>
      <c r="Q547" s="55">
        <f>IFERROR(VLOOKUP(O547*$Q$10*$R$10,Sheet1!$A$3:$B$81,2,1),0)</f>
        <v>39000</v>
      </c>
      <c r="R547" s="56">
        <f>IFERROR(VLOOKUP(O547*$Q$11*$R$11,Sheet1!$E$3:$F$195,2),0)</f>
        <v>199</v>
      </c>
      <c r="S547" s="54">
        <f t="shared" si="244"/>
        <v>15.19</v>
      </c>
      <c r="T547" s="114">
        <f t="shared" si="217"/>
        <v>0.31</v>
      </c>
      <c r="U547" s="58"/>
      <c r="V547" s="58"/>
      <c r="W547" s="58"/>
      <c r="X547" s="58"/>
      <c r="Y547" s="58"/>
      <c r="Z547" s="58"/>
      <c r="AA547" s="58"/>
      <c r="AB547" s="58"/>
      <c r="AC547" s="58"/>
      <c r="AD547" s="39">
        <f t="shared" si="245"/>
        <v>0</v>
      </c>
      <c r="AE547" s="59">
        <f t="shared" si="218"/>
        <v>0</v>
      </c>
      <c r="AF547" s="60">
        <f t="shared" si="219"/>
        <v>0</v>
      </c>
      <c r="AG547" s="60">
        <f t="shared" si="220"/>
        <v>0</v>
      </c>
      <c r="AH547" s="60">
        <f t="shared" si="221"/>
        <v>0</v>
      </c>
      <c r="AI547" s="60">
        <f t="shared" si="222"/>
        <v>0</v>
      </c>
      <c r="AJ547" s="60">
        <f t="shared" si="223"/>
        <v>0</v>
      </c>
      <c r="AK547" s="60">
        <f t="shared" si="224"/>
        <v>0</v>
      </c>
      <c r="AL547" s="61">
        <f t="shared" si="242"/>
        <v>0</v>
      </c>
      <c r="AM547" s="43">
        <f t="shared" si="232"/>
        <v>0</v>
      </c>
      <c r="AN547" s="46">
        <f t="shared" si="233"/>
        <v>0</v>
      </c>
      <c r="AO547" s="60">
        <f t="shared" si="225"/>
        <v>0</v>
      </c>
      <c r="AP547" s="60">
        <f t="shared" si="226"/>
        <v>0</v>
      </c>
      <c r="AQ547" s="60">
        <f t="shared" si="227"/>
        <v>0</v>
      </c>
      <c r="AR547" s="60">
        <f t="shared" si="228"/>
        <v>0</v>
      </c>
      <c r="AS547" s="60">
        <f t="shared" si="229"/>
        <v>0</v>
      </c>
      <c r="AT547" s="60">
        <f t="shared" si="230"/>
        <v>0</v>
      </c>
      <c r="AU547" s="62">
        <f t="shared" si="234"/>
        <v>0</v>
      </c>
      <c r="AV547" s="63">
        <f t="shared" si="235"/>
        <v>0</v>
      </c>
      <c r="AW547" s="63">
        <f t="shared" si="236"/>
        <v>0</v>
      </c>
      <c r="AX547" s="63">
        <f t="shared" si="237"/>
        <v>0</v>
      </c>
      <c r="AY547" s="63">
        <f t="shared" si="238"/>
        <v>0</v>
      </c>
      <c r="AZ547" s="63">
        <f t="shared" si="239"/>
        <v>0</v>
      </c>
      <c r="BA547" s="63">
        <f t="shared" si="240"/>
        <v>0</v>
      </c>
      <c r="BB547" s="64">
        <f t="shared" si="241"/>
        <v>0</v>
      </c>
      <c r="BC547" s="65">
        <f t="shared" si="231"/>
        <v>0</v>
      </c>
      <c r="BD547" s="66" t="e">
        <f>VLOOKUP(#REF!,'[2]NA JDA Product Hierarchy'!$N:$O,2,0)</f>
        <v>#REF!</v>
      </c>
      <c r="BE547" s="15" t="e">
        <f>VLOOKUP(BD547,[3]PARAMETROS!$AB:$AD,3,0)</f>
        <v>#REF!</v>
      </c>
    </row>
    <row r="548" spans="1:57" s="15" customFormat="1" ht="12.75" hidden="1" customHeight="1" x14ac:dyDescent="0.2">
      <c r="A548" s="47" t="str">
        <f t="shared" si="243"/>
        <v>J2RK46WE340Pure White</v>
      </c>
      <c r="B548" s="112" t="s">
        <v>107</v>
      </c>
      <c r="C548" s="113">
        <v>44322</v>
      </c>
      <c r="D548" s="113"/>
      <c r="E548" s="68"/>
      <c r="F548" s="106" t="s">
        <v>118</v>
      </c>
      <c r="G548" s="51" t="s">
        <v>63</v>
      </c>
      <c r="H548" s="52" t="s">
        <v>595</v>
      </c>
      <c r="I548" s="53" t="s">
        <v>978</v>
      </c>
      <c r="J548" s="53" t="s">
        <v>979</v>
      </c>
      <c r="K548" s="53" t="s">
        <v>133</v>
      </c>
      <c r="L548" s="53" t="s">
        <v>134</v>
      </c>
      <c r="M548" s="52" t="s">
        <v>980</v>
      </c>
      <c r="N548" s="52" t="s">
        <v>125</v>
      </c>
      <c r="O548" s="54">
        <v>49</v>
      </c>
      <c r="P548" s="52" t="s">
        <v>2011</v>
      </c>
      <c r="Q548" s="55">
        <f>IFERROR(VLOOKUP(O548*$Q$10*$R$10,Sheet1!$A$3:$B$81,2,1),0)</f>
        <v>39000</v>
      </c>
      <c r="R548" s="56">
        <f>IFERROR(VLOOKUP(O548*$Q$11*$R$11,Sheet1!$E$3:$F$195,2),0)</f>
        <v>199</v>
      </c>
      <c r="S548" s="54">
        <f t="shared" si="244"/>
        <v>15.19</v>
      </c>
      <c r="T548" s="114">
        <f t="shared" si="217"/>
        <v>0.31</v>
      </c>
      <c r="U548" s="58"/>
      <c r="V548" s="58"/>
      <c r="W548" s="58"/>
      <c r="X548" s="58"/>
      <c r="Y548" s="58"/>
      <c r="Z548" s="58"/>
      <c r="AA548" s="58"/>
      <c r="AB548" s="58"/>
      <c r="AC548" s="58"/>
      <c r="AD548" s="39">
        <f t="shared" si="245"/>
        <v>0</v>
      </c>
      <c r="AE548" s="59">
        <f t="shared" si="218"/>
        <v>0</v>
      </c>
      <c r="AF548" s="60">
        <f t="shared" si="219"/>
        <v>0</v>
      </c>
      <c r="AG548" s="60">
        <f t="shared" si="220"/>
        <v>0</v>
      </c>
      <c r="AH548" s="60">
        <f t="shared" si="221"/>
        <v>0</v>
      </c>
      <c r="AI548" s="60">
        <f t="shared" si="222"/>
        <v>0</v>
      </c>
      <c r="AJ548" s="60">
        <f t="shared" si="223"/>
        <v>0</v>
      </c>
      <c r="AK548" s="60">
        <f t="shared" si="224"/>
        <v>0</v>
      </c>
      <c r="AL548" s="61">
        <f t="shared" si="242"/>
        <v>0</v>
      </c>
      <c r="AM548" s="43">
        <f t="shared" si="232"/>
        <v>0</v>
      </c>
      <c r="AN548" s="46">
        <f t="shared" si="233"/>
        <v>0</v>
      </c>
      <c r="AO548" s="60">
        <f t="shared" si="225"/>
        <v>0</v>
      </c>
      <c r="AP548" s="60">
        <f t="shared" si="226"/>
        <v>0</v>
      </c>
      <c r="AQ548" s="60">
        <f t="shared" si="227"/>
        <v>0</v>
      </c>
      <c r="AR548" s="60">
        <f t="shared" si="228"/>
        <v>0</v>
      </c>
      <c r="AS548" s="60">
        <f t="shared" si="229"/>
        <v>0</v>
      </c>
      <c r="AT548" s="60">
        <f t="shared" si="230"/>
        <v>0</v>
      </c>
      <c r="AU548" s="62">
        <f t="shared" si="234"/>
        <v>0</v>
      </c>
      <c r="AV548" s="63">
        <f t="shared" si="235"/>
        <v>0</v>
      </c>
      <c r="AW548" s="63">
        <f t="shared" si="236"/>
        <v>0</v>
      </c>
      <c r="AX548" s="63">
        <f t="shared" si="237"/>
        <v>0</v>
      </c>
      <c r="AY548" s="63">
        <f t="shared" si="238"/>
        <v>0</v>
      </c>
      <c r="AZ548" s="63">
        <f t="shared" si="239"/>
        <v>0</v>
      </c>
      <c r="BA548" s="63">
        <f t="shared" si="240"/>
        <v>0</v>
      </c>
      <c r="BB548" s="64">
        <f t="shared" si="241"/>
        <v>0</v>
      </c>
      <c r="BC548" s="65">
        <f t="shared" si="231"/>
        <v>0</v>
      </c>
      <c r="BD548" s="66" t="e">
        <f>VLOOKUP(#REF!,'[2]NA JDA Product Hierarchy'!$N:$O,2,0)</f>
        <v>#REF!</v>
      </c>
      <c r="BE548" s="15" t="s">
        <v>69</v>
      </c>
    </row>
    <row r="549" spans="1:57" s="15" customFormat="1" ht="12.75" hidden="1" customHeight="1" x14ac:dyDescent="0.2">
      <c r="A549" s="47" t="str">
        <f t="shared" si="243"/>
        <v>J2RK505661ZFROSTED WHITE</v>
      </c>
      <c r="B549" s="111" t="s">
        <v>105</v>
      </c>
      <c r="C549" s="113">
        <v>44322</v>
      </c>
      <c r="D549" s="113"/>
      <c r="E549" s="68"/>
      <c r="F549" s="106" t="s">
        <v>308</v>
      </c>
      <c r="G549" s="51" t="s">
        <v>63</v>
      </c>
      <c r="H549" s="52" t="s">
        <v>898</v>
      </c>
      <c r="I549" s="53" t="s">
        <v>981</v>
      </c>
      <c r="J549" s="53" t="s">
        <v>982</v>
      </c>
      <c r="K549" s="53" t="s">
        <v>983</v>
      </c>
      <c r="L549" s="53" t="s">
        <v>984</v>
      </c>
      <c r="M549" s="52" t="s">
        <v>985</v>
      </c>
      <c r="N549" s="52" t="s">
        <v>91</v>
      </c>
      <c r="O549" s="54">
        <v>49</v>
      </c>
      <c r="P549" s="52" t="s">
        <v>2011</v>
      </c>
      <c r="Q549" s="55">
        <f>IFERROR(VLOOKUP(O549*$Q$10*$R$10,Sheet1!$A$3:$B$81,2,1),0)</f>
        <v>39000</v>
      </c>
      <c r="R549" s="56">
        <f>IFERROR(VLOOKUP(O549*$Q$11*$R$11,Sheet1!$E$3:$F$195,2),0)</f>
        <v>199</v>
      </c>
      <c r="S549" s="54">
        <f t="shared" si="244"/>
        <v>15.19</v>
      </c>
      <c r="T549" s="114">
        <f t="shared" si="217"/>
        <v>0.31</v>
      </c>
      <c r="U549" s="58"/>
      <c r="V549" s="58"/>
      <c r="W549" s="58"/>
      <c r="X549" s="58"/>
      <c r="Y549" s="58"/>
      <c r="Z549" s="58"/>
      <c r="AA549" s="58"/>
      <c r="AB549" s="58"/>
      <c r="AC549" s="58"/>
      <c r="AD549" s="39">
        <f t="shared" si="245"/>
        <v>0</v>
      </c>
      <c r="AE549" s="59">
        <f t="shared" si="218"/>
        <v>0</v>
      </c>
      <c r="AF549" s="60">
        <f t="shared" si="219"/>
        <v>0</v>
      </c>
      <c r="AG549" s="60">
        <f t="shared" si="220"/>
        <v>0</v>
      </c>
      <c r="AH549" s="60">
        <f t="shared" si="221"/>
        <v>0</v>
      </c>
      <c r="AI549" s="60">
        <f t="shared" si="222"/>
        <v>0</v>
      </c>
      <c r="AJ549" s="60">
        <f t="shared" si="223"/>
        <v>0</v>
      </c>
      <c r="AK549" s="60">
        <f t="shared" si="224"/>
        <v>0</v>
      </c>
      <c r="AL549" s="61">
        <f t="shared" si="242"/>
        <v>0</v>
      </c>
      <c r="AM549" s="43">
        <f t="shared" si="232"/>
        <v>0</v>
      </c>
      <c r="AN549" s="46">
        <f t="shared" si="233"/>
        <v>0</v>
      </c>
      <c r="AO549" s="60">
        <f t="shared" si="225"/>
        <v>0</v>
      </c>
      <c r="AP549" s="60">
        <f t="shared" si="226"/>
        <v>0</v>
      </c>
      <c r="AQ549" s="60">
        <f t="shared" si="227"/>
        <v>0</v>
      </c>
      <c r="AR549" s="60">
        <f t="shared" si="228"/>
        <v>0</v>
      </c>
      <c r="AS549" s="60">
        <f t="shared" si="229"/>
        <v>0</v>
      </c>
      <c r="AT549" s="60">
        <f t="shared" si="230"/>
        <v>0</v>
      </c>
      <c r="AU549" s="62">
        <f t="shared" si="234"/>
        <v>0</v>
      </c>
      <c r="AV549" s="63">
        <f t="shared" si="235"/>
        <v>0</v>
      </c>
      <c r="AW549" s="63">
        <f t="shared" si="236"/>
        <v>0</v>
      </c>
      <c r="AX549" s="63">
        <f t="shared" si="237"/>
        <v>0</v>
      </c>
      <c r="AY549" s="63">
        <f t="shared" si="238"/>
        <v>0</v>
      </c>
      <c r="AZ549" s="63">
        <f t="shared" si="239"/>
        <v>0</v>
      </c>
      <c r="BA549" s="63">
        <f t="shared" si="240"/>
        <v>0</v>
      </c>
      <c r="BB549" s="64">
        <f t="shared" si="241"/>
        <v>0</v>
      </c>
      <c r="BC549" s="65">
        <f t="shared" si="231"/>
        <v>0</v>
      </c>
      <c r="BD549" s="66" t="e">
        <f>VLOOKUP(#REF!,'[2]NA JDA Product Hierarchy'!$N:$O,2,0)</f>
        <v>#REF!</v>
      </c>
      <c r="BE549" s="15" t="s">
        <v>69</v>
      </c>
    </row>
    <row r="550" spans="1:57" s="15" customFormat="1" ht="12.75" hidden="1" customHeight="1" x14ac:dyDescent="0.2">
      <c r="A550" s="47" t="str">
        <f t="shared" si="243"/>
        <v>J2RK53K7UW1Jet Black A996</v>
      </c>
      <c r="B550" s="111" t="s">
        <v>105</v>
      </c>
      <c r="C550" s="113">
        <v>44322</v>
      </c>
      <c r="D550" s="113"/>
      <c r="E550" s="50"/>
      <c r="F550" s="106" t="s">
        <v>90</v>
      </c>
      <c r="G550" s="51" t="s">
        <v>63</v>
      </c>
      <c r="H550" s="52" t="s">
        <v>592</v>
      </c>
      <c r="I550" s="53" t="s">
        <v>986</v>
      </c>
      <c r="J550" s="53" t="s">
        <v>987</v>
      </c>
      <c r="K550" s="53" t="s">
        <v>92</v>
      </c>
      <c r="L550" s="53" t="s">
        <v>93</v>
      </c>
      <c r="M550" s="52" t="s">
        <v>988</v>
      </c>
      <c r="N550" s="52" t="s">
        <v>989</v>
      </c>
      <c r="O550" s="54">
        <v>49</v>
      </c>
      <c r="P550" s="52" t="s">
        <v>2011</v>
      </c>
      <c r="Q550" s="55">
        <f>IFERROR(VLOOKUP(O550*$Q$10*$R$10,Sheet1!$A$3:$B$81,2,1),0)</f>
        <v>39000</v>
      </c>
      <c r="R550" s="56">
        <f>IFERROR(VLOOKUP(O550*$Q$11*$R$11,Sheet1!$E$3:$F$195,2),0)</f>
        <v>199</v>
      </c>
      <c r="S550" s="54">
        <f t="shared" si="244"/>
        <v>15.19</v>
      </c>
      <c r="T550" s="114">
        <f t="shared" si="217"/>
        <v>0.31</v>
      </c>
      <c r="U550" s="58"/>
      <c r="V550" s="58"/>
      <c r="W550" s="58"/>
      <c r="X550" s="58"/>
      <c r="Y550" s="58"/>
      <c r="Z550" s="58"/>
      <c r="AA550" s="58"/>
      <c r="AB550" s="58"/>
      <c r="AC550" s="58"/>
      <c r="AD550" s="39">
        <f t="shared" si="245"/>
        <v>0</v>
      </c>
      <c r="AE550" s="59">
        <f t="shared" si="218"/>
        <v>0</v>
      </c>
      <c r="AF550" s="60">
        <f t="shared" si="219"/>
        <v>0</v>
      </c>
      <c r="AG550" s="60">
        <f t="shared" si="220"/>
        <v>0</v>
      </c>
      <c r="AH550" s="60">
        <f t="shared" si="221"/>
        <v>0</v>
      </c>
      <c r="AI550" s="60">
        <f t="shared" si="222"/>
        <v>0</v>
      </c>
      <c r="AJ550" s="60">
        <f t="shared" si="223"/>
        <v>0</v>
      </c>
      <c r="AK550" s="60">
        <f t="shared" si="224"/>
        <v>0</v>
      </c>
      <c r="AL550" s="61">
        <f t="shared" si="242"/>
        <v>0</v>
      </c>
      <c r="AM550" s="43">
        <f t="shared" si="232"/>
        <v>0</v>
      </c>
      <c r="AN550" s="46">
        <f t="shared" si="233"/>
        <v>0</v>
      </c>
      <c r="AO550" s="60">
        <f t="shared" si="225"/>
        <v>0</v>
      </c>
      <c r="AP550" s="60">
        <f t="shared" si="226"/>
        <v>0</v>
      </c>
      <c r="AQ550" s="60">
        <f t="shared" si="227"/>
        <v>0</v>
      </c>
      <c r="AR550" s="60">
        <f t="shared" si="228"/>
        <v>0</v>
      </c>
      <c r="AS550" s="60">
        <f t="shared" si="229"/>
        <v>0</v>
      </c>
      <c r="AT550" s="60">
        <f t="shared" si="230"/>
        <v>0</v>
      </c>
      <c r="AU550" s="62">
        <f t="shared" si="234"/>
        <v>0</v>
      </c>
      <c r="AV550" s="63">
        <f t="shared" si="235"/>
        <v>0</v>
      </c>
      <c r="AW550" s="63">
        <f t="shared" si="236"/>
        <v>0</v>
      </c>
      <c r="AX550" s="63">
        <f t="shared" si="237"/>
        <v>0</v>
      </c>
      <c r="AY550" s="63">
        <f t="shared" si="238"/>
        <v>0</v>
      </c>
      <c r="AZ550" s="63">
        <f t="shared" si="239"/>
        <v>0</v>
      </c>
      <c r="BA550" s="63">
        <f t="shared" si="240"/>
        <v>0</v>
      </c>
      <c r="BB550" s="64">
        <f t="shared" si="241"/>
        <v>0</v>
      </c>
      <c r="BC550" s="65">
        <f t="shared" si="231"/>
        <v>0</v>
      </c>
      <c r="BD550" s="66" t="e">
        <f>VLOOKUP(#REF!,'[2]NA JDA Product Hierarchy'!$N:$O,2,0)</f>
        <v>#REF!</v>
      </c>
      <c r="BE550" s="15" t="e">
        <f>VLOOKUP(BD550,[3]PARAMETROS!$AB:$AD,3,0)</f>
        <v>#REF!</v>
      </c>
    </row>
    <row r="551" spans="1:57" s="15" customFormat="1" ht="12.75" hidden="1" customHeight="1" x14ac:dyDescent="0.2">
      <c r="A551" s="47" t="str">
        <f t="shared" si="243"/>
        <v>J2RK53K7UW1DEEP SCARLET</v>
      </c>
      <c r="B551" s="111" t="s">
        <v>105</v>
      </c>
      <c r="C551" s="113">
        <v>44322</v>
      </c>
      <c r="D551" s="113"/>
      <c r="E551" s="50"/>
      <c r="F551" s="106" t="s">
        <v>90</v>
      </c>
      <c r="G551" s="51" t="s">
        <v>63</v>
      </c>
      <c r="H551" s="52" t="s">
        <v>592</v>
      </c>
      <c r="I551" s="53" t="s">
        <v>986</v>
      </c>
      <c r="J551" s="53" t="s">
        <v>987</v>
      </c>
      <c r="K551" s="53" t="s">
        <v>990</v>
      </c>
      <c r="L551" s="53" t="s">
        <v>991</v>
      </c>
      <c r="M551" s="52" t="s">
        <v>988</v>
      </c>
      <c r="N551" s="52" t="s">
        <v>989</v>
      </c>
      <c r="O551" s="54">
        <v>49</v>
      </c>
      <c r="P551" s="52" t="s">
        <v>2011</v>
      </c>
      <c r="Q551" s="55">
        <f>IFERROR(VLOOKUP(O551*$Q$10*$R$10,Sheet1!$A$3:$B$81,2,1),0)</f>
        <v>39000</v>
      </c>
      <c r="R551" s="56">
        <f>IFERROR(VLOOKUP(O551*$Q$11*$R$11,Sheet1!$E$3:$F$195,2),0)</f>
        <v>199</v>
      </c>
      <c r="S551" s="54">
        <f t="shared" si="244"/>
        <v>15.19</v>
      </c>
      <c r="T551" s="114">
        <f t="shared" si="217"/>
        <v>0.31</v>
      </c>
      <c r="U551" s="58"/>
      <c r="V551" s="58"/>
      <c r="W551" s="58"/>
      <c r="X551" s="58"/>
      <c r="Y551" s="58"/>
      <c r="Z551" s="58"/>
      <c r="AA551" s="58"/>
      <c r="AB551" s="58"/>
      <c r="AC551" s="58"/>
      <c r="AD551" s="39">
        <f t="shared" si="245"/>
        <v>0</v>
      </c>
      <c r="AE551" s="59">
        <f t="shared" si="218"/>
        <v>0</v>
      </c>
      <c r="AF551" s="60">
        <f t="shared" si="219"/>
        <v>0</v>
      </c>
      <c r="AG551" s="60">
        <f t="shared" si="220"/>
        <v>0</v>
      </c>
      <c r="AH551" s="60">
        <f t="shared" si="221"/>
        <v>0</v>
      </c>
      <c r="AI551" s="60">
        <f t="shared" si="222"/>
        <v>0</v>
      </c>
      <c r="AJ551" s="60">
        <f t="shared" si="223"/>
        <v>0</v>
      </c>
      <c r="AK551" s="60">
        <f t="shared" si="224"/>
        <v>0</v>
      </c>
      <c r="AL551" s="61">
        <f t="shared" si="242"/>
        <v>0</v>
      </c>
      <c r="AM551" s="43">
        <f t="shared" si="232"/>
        <v>0</v>
      </c>
      <c r="AN551" s="46">
        <f t="shared" si="233"/>
        <v>0</v>
      </c>
      <c r="AO551" s="60">
        <f t="shared" si="225"/>
        <v>0</v>
      </c>
      <c r="AP551" s="60">
        <f t="shared" si="226"/>
        <v>0</v>
      </c>
      <c r="AQ551" s="60">
        <f t="shared" si="227"/>
        <v>0</v>
      </c>
      <c r="AR551" s="60">
        <f t="shared" si="228"/>
        <v>0</v>
      </c>
      <c r="AS551" s="60">
        <f t="shared" si="229"/>
        <v>0</v>
      </c>
      <c r="AT551" s="60">
        <f t="shared" si="230"/>
        <v>0</v>
      </c>
      <c r="AU551" s="62">
        <f t="shared" si="234"/>
        <v>0</v>
      </c>
      <c r="AV551" s="63">
        <f t="shared" si="235"/>
        <v>0</v>
      </c>
      <c r="AW551" s="63">
        <f t="shared" si="236"/>
        <v>0</v>
      </c>
      <c r="AX551" s="63">
        <f t="shared" si="237"/>
        <v>0</v>
      </c>
      <c r="AY551" s="63">
        <f t="shared" si="238"/>
        <v>0</v>
      </c>
      <c r="AZ551" s="63">
        <f t="shared" si="239"/>
        <v>0</v>
      </c>
      <c r="BA551" s="63">
        <f t="shared" si="240"/>
        <v>0</v>
      </c>
      <c r="BB551" s="64">
        <f t="shared" si="241"/>
        <v>0</v>
      </c>
      <c r="BC551" s="65">
        <f t="shared" si="231"/>
        <v>0</v>
      </c>
      <c r="BD551" s="66" t="e">
        <f>VLOOKUP(#REF!,'[2]NA JDA Product Hierarchy'!$N:$O,2,0)</f>
        <v>#REF!</v>
      </c>
      <c r="BE551" s="15" t="e">
        <f>VLOOKUP(BD551,[3]PARAMETROS!$AB:$AD,3,0)</f>
        <v>#REF!</v>
      </c>
    </row>
    <row r="552" spans="1:57" s="15" customFormat="1" ht="12.75" hidden="1" customHeight="1" x14ac:dyDescent="0.2">
      <c r="A552" s="47" t="str">
        <f t="shared" si="243"/>
        <v>J2RK53K7UW1Electric BLUE A743</v>
      </c>
      <c r="B552" s="111" t="s">
        <v>105</v>
      </c>
      <c r="C552" s="113">
        <v>44322</v>
      </c>
      <c r="D552" s="113"/>
      <c r="E552" s="50"/>
      <c r="F552" s="106" t="s">
        <v>90</v>
      </c>
      <c r="G552" s="51" t="s">
        <v>63</v>
      </c>
      <c r="H552" s="52" t="s">
        <v>592</v>
      </c>
      <c r="I552" s="53" t="s">
        <v>986</v>
      </c>
      <c r="J552" s="53" t="s">
        <v>987</v>
      </c>
      <c r="K552" s="53" t="s">
        <v>222</v>
      </c>
      <c r="L552" s="53" t="s">
        <v>223</v>
      </c>
      <c r="M552" s="52" t="s">
        <v>988</v>
      </c>
      <c r="N552" s="52" t="s">
        <v>989</v>
      </c>
      <c r="O552" s="54">
        <v>49</v>
      </c>
      <c r="P552" s="52" t="s">
        <v>2011</v>
      </c>
      <c r="Q552" s="55">
        <f>IFERROR(VLOOKUP(O552*$Q$10*$R$10,Sheet1!$A$3:$B$81,2,1),0)</f>
        <v>39000</v>
      </c>
      <c r="R552" s="56">
        <f>IFERROR(VLOOKUP(O552*$Q$11*$R$11,Sheet1!$E$3:$F$195,2),0)</f>
        <v>199</v>
      </c>
      <c r="S552" s="54">
        <f t="shared" si="244"/>
        <v>15.19</v>
      </c>
      <c r="T552" s="114">
        <f t="shared" si="217"/>
        <v>0.31</v>
      </c>
      <c r="U552" s="58"/>
      <c r="V552" s="58"/>
      <c r="W552" s="58"/>
      <c r="X552" s="58"/>
      <c r="Y552" s="58"/>
      <c r="Z552" s="58"/>
      <c r="AA552" s="58"/>
      <c r="AB552" s="58"/>
      <c r="AC552" s="58"/>
      <c r="AD552" s="39">
        <f t="shared" si="245"/>
        <v>0</v>
      </c>
      <c r="AE552" s="59">
        <f t="shared" si="218"/>
        <v>0</v>
      </c>
      <c r="AF552" s="60">
        <f t="shared" si="219"/>
        <v>0</v>
      </c>
      <c r="AG552" s="60">
        <f t="shared" si="220"/>
        <v>0</v>
      </c>
      <c r="AH552" s="60">
        <f t="shared" si="221"/>
        <v>0</v>
      </c>
      <c r="AI552" s="60">
        <f t="shared" si="222"/>
        <v>0</v>
      </c>
      <c r="AJ552" s="60">
        <f t="shared" si="223"/>
        <v>0</v>
      </c>
      <c r="AK552" s="60">
        <f t="shared" si="224"/>
        <v>0</v>
      </c>
      <c r="AL552" s="61">
        <f t="shared" si="242"/>
        <v>0</v>
      </c>
      <c r="AM552" s="43">
        <f t="shared" si="232"/>
        <v>0</v>
      </c>
      <c r="AN552" s="46">
        <f t="shared" si="233"/>
        <v>0</v>
      </c>
      <c r="AO552" s="60">
        <f t="shared" si="225"/>
        <v>0</v>
      </c>
      <c r="AP552" s="60">
        <f t="shared" si="226"/>
        <v>0</v>
      </c>
      <c r="AQ552" s="60">
        <f t="shared" si="227"/>
        <v>0</v>
      </c>
      <c r="AR552" s="60">
        <f t="shared" si="228"/>
        <v>0</v>
      </c>
      <c r="AS552" s="60">
        <f t="shared" si="229"/>
        <v>0</v>
      </c>
      <c r="AT552" s="60">
        <f t="shared" si="230"/>
        <v>0</v>
      </c>
      <c r="AU552" s="62">
        <f t="shared" si="234"/>
        <v>0</v>
      </c>
      <c r="AV552" s="63">
        <f t="shared" si="235"/>
        <v>0</v>
      </c>
      <c r="AW552" s="63">
        <f t="shared" si="236"/>
        <v>0</v>
      </c>
      <c r="AX552" s="63">
        <f t="shared" si="237"/>
        <v>0</v>
      </c>
      <c r="AY552" s="63">
        <f t="shared" si="238"/>
        <v>0</v>
      </c>
      <c r="AZ552" s="63">
        <f t="shared" si="239"/>
        <v>0</v>
      </c>
      <c r="BA552" s="63">
        <f t="shared" si="240"/>
        <v>0</v>
      </c>
      <c r="BB552" s="64">
        <f t="shared" si="241"/>
        <v>0</v>
      </c>
      <c r="BC552" s="65">
        <f t="shared" si="231"/>
        <v>0</v>
      </c>
      <c r="BD552" s="66" t="e">
        <f>VLOOKUP(#REF!,'[2]NA JDA Product Hierarchy'!$N:$O,2,0)</f>
        <v>#REF!</v>
      </c>
      <c r="BE552" s="15" t="e">
        <f>VLOOKUP(BD552,[3]PARAMETROS!$AB:$AD,3,0)</f>
        <v>#REF!</v>
      </c>
    </row>
    <row r="553" spans="1:57" s="15" customFormat="1" ht="12.75" hidden="1" customHeight="1" x14ac:dyDescent="0.2">
      <c r="A553" s="47" t="str">
        <f t="shared" si="243"/>
        <v>J2RK53K7UW1Pure White</v>
      </c>
      <c r="B553" s="111" t="s">
        <v>105</v>
      </c>
      <c r="C553" s="113">
        <v>44322</v>
      </c>
      <c r="D553" s="113"/>
      <c r="E553" s="68"/>
      <c r="F553" s="106" t="s">
        <v>90</v>
      </c>
      <c r="G553" s="51" t="s">
        <v>63</v>
      </c>
      <c r="H553" s="52" t="s">
        <v>592</v>
      </c>
      <c r="I553" s="53" t="s">
        <v>986</v>
      </c>
      <c r="J553" s="53" t="s">
        <v>987</v>
      </c>
      <c r="K553" s="53" t="s">
        <v>133</v>
      </c>
      <c r="L553" s="53" t="s">
        <v>134</v>
      </c>
      <c r="M553" s="52" t="s">
        <v>988</v>
      </c>
      <c r="N553" s="52" t="s">
        <v>989</v>
      </c>
      <c r="O553" s="54">
        <v>49</v>
      </c>
      <c r="P553" s="52" t="s">
        <v>2011</v>
      </c>
      <c r="Q553" s="55">
        <f>IFERROR(VLOOKUP(O553*$Q$10*$R$10,Sheet1!$A$3:$B$81,2,1),0)</f>
        <v>39000</v>
      </c>
      <c r="R553" s="56">
        <f>IFERROR(VLOOKUP(O553*$Q$11*$R$11,Sheet1!$E$3:$F$195,2),0)</f>
        <v>199</v>
      </c>
      <c r="S553" s="54">
        <f t="shared" si="244"/>
        <v>15.19</v>
      </c>
      <c r="T553" s="114">
        <f t="shared" si="217"/>
        <v>0.31</v>
      </c>
      <c r="U553" s="58"/>
      <c r="V553" s="58"/>
      <c r="W553" s="58"/>
      <c r="X553" s="58"/>
      <c r="Y553" s="58"/>
      <c r="Z553" s="58"/>
      <c r="AA553" s="58"/>
      <c r="AB553" s="58"/>
      <c r="AC553" s="58"/>
      <c r="AD553" s="39">
        <f t="shared" si="245"/>
        <v>0</v>
      </c>
      <c r="AE553" s="59">
        <f t="shared" si="218"/>
        <v>0</v>
      </c>
      <c r="AF553" s="60">
        <f t="shared" si="219"/>
        <v>0</v>
      </c>
      <c r="AG553" s="60">
        <f t="shared" si="220"/>
        <v>0</v>
      </c>
      <c r="AH553" s="60">
        <f t="shared" si="221"/>
        <v>0</v>
      </c>
      <c r="AI553" s="60">
        <f t="shared" si="222"/>
        <v>0</v>
      </c>
      <c r="AJ553" s="60">
        <f t="shared" si="223"/>
        <v>0</v>
      </c>
      <c r="AK553" s="60">
        <f t="shared" si="224"/>
        <v>0</v>
      </c>
      <c r="AL553" s="61">
        <f t="shared" si="242"/>
        <v>0</v>
      </c>
      <c r="AM553" s="43">
        <f t="shared" si="232"/>
        <v>0</v>
      </c>
      <c r="AN553" s="46">
        <f t="shared" si="233"/>
        <v>0</v>
      </c>
      <c r="AO553" s="60">
        <f t="shared" si="225"/>
        <v>0</v>
      </c>
      <c r="AP553" s="60">
        <f t="shared" si="226"/>
        <v>0</v>
      </c>
      <c r="AQ553" s="60">
        <f t="shared" si="227"/>
        <v>0</v>
      </c>
      <c r="AR553" s="60">
        <f t="shared" si="228"/>
        <v>0</v>
      </c>
      <c r="AS553" s="60">
        <f t="shared" si="229"/>
        <v>0</v>
      </c>
      <c r="AT553" s="60">
        <f t="shared" si="230"/>
        <v>0</v>
      </c>
      <c r="AU553" s="62">
        <f t="shared" si="234"/>
        <v>0</v>
      </c>
      <c r="AV553" s="63">
        <f t="shared" si="235"/>
        <v>0</v>
      </c>
      <c r="AW553" s="63">
        <f t="shared" si="236"/>
        <v>0</v>
      </c>
      <c r="AX553" s="63">
        <f t="shared" si="237"/>
        <v>0</v>
      </c>
      <c r="AY553" s="63">
        <f t="shared" si="238"/>
        <v>0</v>
      </c>
      <c r="AZ553" s="63">
        <f t="shared" si="239"/>
        <v>0</v>
      </c>
      <c r="BA553" s="63">
        <f t="shared" si="240"/>
        <v>0</v>
      </c>
      <c r="BB553" s="64">
        <f t="shared" si="241"/>
        <v>0</v>
      </c>
      <c r="BC553" s="65">
        <f t="shared" si="231"/>
        <v>0</v>
      </c>
      <c r="BD553" s="66" t="e">
        <f>VLOOKUP(#REF!,'[2]NA JDA Product Hierarchy'!$N:$O,2,0)</f>
        <v>#REF!</v>
      </c>
      <c r="BE553" s="15" t="s">
        <v>69</v>
      </c>
    </row>
    <row r="554" spans="1:57" s="15" customFormat="1" ht="12.75" hidden="1" customHeight="1" x14ac:dyDescent="0.2">
      <c r="A554" s="47" t="str">
        <f t="shared" si="243"/>
        <v>J2RK53K7UW1GENTLE MAUVE</v>
      </c>
      <c r="B554" s="111" t="s">
        <v>105</v>
      </c>
      <c r="C554" s="113">
        <v>44322</v>
      </c>
      <c r="D554" s="113"/>
      <c r="E554" s="68"/>
      <c r="F554" s="106" t="s">
        <v>90</v>
      </c>
      <c r="G554" s="51" t="s">
        <v>63</v>
      </c>
      <c r="H554" s="52" t="s">
        <v>592</v>
      </c>
      <c r="I554" s="53" t="s">
        <v>986</v>
      </c>
      <c r="J554" s="53" t="s">
        <v>987</v>
      </c>
      <c r="K554" s="53" t="s">
        <v>578</v>
      </c>
      <c r="L554" s="53" t="s">
        <v>579</v>
      </c>
      <c r="M554" s="52" t="s">
        <v>988</v>
      </c>
      <c r="N554" s="52" t="s">
        <v>989</v>
      </c>
      <c r="O554" s="54">
        <v>49</v>
      </c>
      <c r="P554" s="52" t="s">
        <v>2011</v>
      </c>
      <c r="Q554" s="55">
        <f>IFERROR(VLOOKUP(O554*$Q$10*$R$10,Sheet1!$A$3:$B$81,2,1),0)</f>
        <v>39000</v>
      </c>
      <c r="R554" s="56">
        <f>IFERROR(VLOOKUP(O554*$Q$11*$R$11,Sheet1!$E$3:$F$195,2),0)</f>
        <v>199</v>
      </c>
      <c r="S554" s="54">
        <f t="shared" si="244"/>
        <v>15.19</v>
      </c>
      <c r="T554" s="114">
        <f t="shared" si="217"/>
        <v>0.31</v>
      </c>
      <c r="U554" s="58"/>
      <c r="V554" s="58"/>
      <c r="W554" s="58"/>
      <c r="X554" s="58"/>
      <c r="Y554" s="58"/>
      <c r="Z554" s="58"/>
      <c r="AA554" s="58"/>
      <c r="AB554" s="58"/>
      <c r="AC554" s="58"/>
      <c r="AD554" s="39">
        <f t="shared" si="245"/>
        <v>0</v>
      </c>
      <c r="AE554" s="59">
        <f t="shared" si="218"/>
        <v>0</v>
      </c>
      <c r="AF554" s="60">
        <f t="shared" si="219"/>
        <v>0</v>
      </c>
      <c r="AG554" s="60">
        <f t="shared" si="220"/>
        <v>0</v>
      </c>
      <c r="AH554" s="60">
        <f t="shared" si="221"/>
        <v>0</v>
      </c>
      <c r="AI554" s="60">
        <f t="shared" si="222"/>
        <v>0</v>
      </c>
      <c r="AJ554" s="60">
        <f t="shared" si="223"/>
        <v>0</v>
      </c>
      <c r="AK554" s="60">
        <f t="shared" si="224"/>
        <v>0</v>
      </c>
      <c r="AL554" s="61">
        <f t="shared" si="242"/>
        <v>0</v>
      </c>
      <c r="AM554" s="43">
        <f t="shared" si="232"/>
        <v>0</v>
      </c>
      <c r="AN554" s="46">
        <f t="shared" si="233"/>
        <v>0</v>
      </c>
      <c r="AO554" s="60">
        <f t="shared" si="225"/>
        <v>0</v>
      </c>
      <c r="AP554" s="60">
        <f t="shared" si="226"/>
        <v>0</v>
      </c>
      <c r="AQ554" s="60">
        <f t="shared" si="227"/>
        <v>0</v>
      </c>
      <c r="AR554" s="60">
        <f t="shared" si="228"/>
        <v>0</v>
      </c>
      <c r="AS554" s="60">
        <f t="shared" si="229"/>
        <v>0</v>
      </c>
      <c r="AT554" s="60">
        <f t="shared" si="230"/>
        <v>0</v>
      </c>
      <c r="AU554" s="62">
        <f t="shared" si="234"/>
        <v>0</v>
      </c>
      <c r="AV554" s="63">
        <f t="shared" si="235"/>
        <v>0</v>
      </c>
      <c r="AW554" s="63">
        <f t="shared" si="236"/>
        <v>0</v>
      </c>
      <c r="AX554" s="63">
        <f t="shared" si="237"/>
        <v>0</v>
      </c>
      <c r="AY554" s="63">
        <f t="shared" si="238"/>
        <v>0</v>
      </c>
      <c r="AZ554" s="63">
        <f t="shared" si="239"/>
        <v>0</v>
      </c>
      <c r="BA554" s="63">
        <f t="shared" si="240"/>
        <v>0</v>
      </c>
      <c r="BB554" s="64">
        <f t="shared" si="241"/>
        <v>0</v>
      </c>
      <c r="BC554" s="65">
        <f t="shared" si="231"/>
        <v>0</v>
      </c>
      <c r="BD554" s="66" t="e">
        <f>VLOOKUP(#REF!,'[2]NA JDA Product Hierarchy'!$N:$O,2,0)</f>
        <v>#REF!</v>
      </c>
      <c r="BE554" s="15" t="s">
        <v>69</v>
      </c>
    </row>
    <row r="555" spans="1:57" s="15" customFormat="1" ht="12.75" hidden="1" customHeight="1" x14ac:dyDescent="0.2">
      <c r="A555" s="47" t="str">
        <f t="shared" si="243"/>
        <v>J2RK53K7UW1Mineral Grey</v>
      </c>
      <c r="B555" s="111" t="s">
        <v>105</v>
      </c>
      <c r="C555" s="113">
        <v>44322</v>
      </c>
      <c r="D555" s="113"/>
      <c r="E555" s="50"/>
      <c r="F555" s="106" t="s">
        <v>90</v>
      </c>
      <c r="G555" s="51" t="s">
        <v>63</v>
      </c>
      <c r="H555" s="52" t="s">
        <v>592</v>
      </c>
      <c r="I555" s="53" t="s">
        <v>986</v>
      </c>
      <c r="J555" s="53" t="s">
        <v>987</v>
      </c>
      <c r="K555" s="53" t="s">
        <v>992</v>
      </c>
      <c r="L555" s="53" t="s">
        <v>993</v>
      </c>
      <c r="M555" s="52" t="s">
        <v>988</v>
      </c>
      <c r="N555" s="52" t="s">
        <v>989</v>
      </c>
      <c r="O555" s="54">
        <v>49</v>
      </c>
      <c r="P555" s="52" t="s">
        <v>2011</v>
      </c>
      <c r="Q555" s="55">
        <f>IFERROR(VLOOKUP(O555*$Q$10*$R$10,Sheet1!$A$3:$B$81,2,1),0)</f>
        <v>39000</v>
      </c>
      <c r="R555" s="56">
        <f>IFERROR(VLOOKUP(O555*$Q$11*$R$11,Sheet1!$E$3:$F$195,2),0)</f>
        <v>199</v>
      </c>
      <c r="S555" s="54">
        <f t="shared" si="244"/>
        <v>15.19</v>
      </c>
      <c r="T555" s="114">
        <f t="shared" si="217"/>
        <v>0.31</v>
      </c>
      <c r="U555" s="58"/>
      <c r="V555" s="58"/>
      <c r="W555" s="58"/>
      <c r="X555" s="58"/>
      <c r="Y555" s="58"/>
      <c r="Z555" s="58"/>
      <c r="AA555" s="58"/>
      <c r="AB555" s="58"/>
      <c r="AC555" s="58"/>
      <c r="AD555" s="39">
        <f t="shared" si="245"/>
        <v>0</v>
      </c>
      <c r="AE555" s="59">
        <f t="shared" si="218"/>
        <v>0</v>
      </c>
      <c r="AF555" s="60">
        <f t="shared" si="219"/>
        <v>0</v>
      </c>
      <c r="AG555" s="60">
        <f t="shared" si="220"/>
        <v>0</v>
      </c>
      <c r="AH555" s="60">
        <f t="shared" si="221"/>
        <v>0</v>
      </c>
      <c r="AI555" s="60">
        <f t="shared" si="222"/>
        <v>0</v>
      </c>
      <c r="AJ555" s="60">
        <f t="shared" si="223"/>
        <v>0</v>
      </c>
      <c r="AK555" s="60">
        <f t="shared" si="224"/>
        <v>0</v>
      </c>
      <c r="AL555" s="61">
        <f t="shared" si="242"/>
        <v>0</v>
      </c>
      <c r="AM555" s="43">
        <f t="shared" si="232"/>
        <v>0</v>
      </c>
      <c r="AN555" s="46">
        <f t="shared" si="233"/>
        <v>0</v>
      </c>
      <c r="AO555" s="60">
        <f t="shared" si="225"/>
        <v>0</v>
      </c>
      <c r="AP555" s="60">
        <f t="shared" si="226"/>
        <v>0</v>
      </c>
      <c r="AQ555" s="60">
        <f t="shared" si="227"/>
        <v>0</v>
      </c>
      <c r="AR555" s="60">
        <f t="shared" si="228"/>
        <v>0</v>
      </c>
      <c r="AS555" s="60">
        <f t="shared" si="229"/>
        <v>0</v>
      </c>
      <c r="AT555" s="60">
        <f t="shared" si="230"/>
        <v>0</v>
      </c>
      <c r="AU555" s="62">
        <f t="shared" si="234"/>
        <v>0</v>
      </c>
      <c r="AV555" s="63">
        <f t="shared" si="235"/>
        <v>0</v>
      </c>
      <c r="AW555" s="63">
        <f t="shared" si="236"/>
        <v>0</v>
      </c>
      <c r="AX555" s="63">
        <f t="shared" si="237"/>
        <v>0</v>
      </c>
      <c r="AY555" s="63">
        <f t="shared" si="238"/>
        <v>0</v>
      </c>
      <c r="AZ555" s="63">
        <f t="shared" si="239"/>
        <v>0</v>
      </c>
      <c r="BA555" s="63">
        <f t="shared" si="240"/>
        <v>0</v>
      </c>
      <c r="BB555" s="64">
        <f t="shared" si="241"/>
        <v>0</v>
      </c>
      <c r="BC555" s="65">
        <f t="shared" si="231"/>
        <v>0</v>
      </c>
      <c r="BD555" s="66" t="e">
        <f>VLOOKUP(#REF!,'[2]NA JDA Product Hierarchy'!$N:$O,2,0)</f>
        <v>#REF!</v>
      </c>
      <c r="BE555" s="15" t="s">
        <v>69</v>
      </c>
    </row>
    <row r="556" spans="1:57" s="15" customFormat="1" ht="12.75" hidden="1" customHeight="1" x14ac:dyDescent="0.2">
      <c r="A556" s="47" t="str">
        <f t="shared" si="243"/>
        <v>J2RK55KAQN0LIGHT MATCHA</v>
      </c>
      <c r="B556" s="112" t="s">
        <v>107</v>
      </c>
      <c r="C556" s="113">
        <v>44322</v>
      </c>
      <c r="D556" s="113"/>
      <c r="E556" s="68"/>
      <c r="F556" s="106" t="s">
        <v>90</v>
      </c>
      <c r="G556" s="51" t="s">
        <v>63</v>
      </c>
      <c r="H556" s="52" t="s">
        <v>592</v>
      </c>
      <c r="I556" s="53" t="s">
        <v>994</v>
      </c>
      <c r="J556" s="53" t="s">
        <v>995</v>
      </c>
      <c r="K556" s="53" t="s">
        <v>211</v>
      </c>
      <c r="L556" s="53" t="s">
        <v>212</v>
      </c>
      <c r="M556" s="52" t="s">
        <v>996</v>
      </c>
      <c r="N556" s="52" t="s">
        <v>91</v>
      </c>
      <c r="O556" s="54">
        <v>59</v>
      </c>
      <c r="P556" s="52" t="s">
        <v>2011</v>
      </c>
      <c r="Q556" s="55">
        <f>IFERROR(VLOOKUP(O556*$Q$10*$R$10,Sheet1!$A$3:$B$81,2,1),0)</f>
        <v>49000</v>
      </c>
      <c r="R556" s="56">
        <f>IFERROR(VLOOKUP(O556*$Q$11*$R$11,Sheet1!$E$3:$F$195,2),0)</f>
        <v>239</v>
      </c>
      <c r="S556" s="54">
        <f t="shared" si="244"/>
        <v>18.29</v>
      </c>
      <c r="T556" s="114">
        <f t="shared" si="217"/>
        <v>0.31</v>
      </c>
      <c r="U556" s="58"/>
      <c r="V556" s="58"/>
      <c r="W556" s="58"/>
      <c r="X556" s="58"/>
      <c r="Y556" s="58"/>
      <c r="Z556" s="58"/>
      <c r="AA556" s="58"/>
      <c r="AB556" s="58"/>
      <c r="AC556" s="58"/>
      <c r="AD556" s="39">
        <f t="shared" si="245"/>
        <v>0</v>
      </c>
      <c r="AE556" s="59">
        <f t="shared" si="218"/>
        <v>0</v>
      </c>
      <c r="AF556" s="60">
        <f t="shared" si="219"/>
        <v>0</v>
      </c>
      <c r="AG556" s="60">
        <f t="shared" si="220"/>
        <v>0</v>
      </c>
      <c r="AH556" s="60">
        <f t="shared" si="221"/>
        <v>0</v>
      </c>
      <c r="AI556" s="60">
        <f t="shared" si="222"/>
        <v>0</v>
      </c>
      <c r="AJ556" s="60">
        <f t="shared" si="223"/>
        <v>0</v>
      </c>
      <c r="AK556" s="60">
        <f t="shared" si="224"/>
        <v>0</v>
      </c>
      <c r="AL556" s="61">
        <f t="shared" si="242"/>
        <v>0</v>
      </c>
      <c r="AM556" s="43">
        <f t="shared" si="232"/>
        <v>0</v>
      </c>
      <c r="AN556" s="46">
        <f t="shared" si="233"/>
        <v>0</v>
      </c>
      <c r="AO556" s="60">
        <f t="shared" si="225"/>
        <v>0</v>
      </c>
      <c r="AP556" s="60">
        <f t="shared" si="226"/>
        <v>0</v>
      </c>
      <c r="AQ556" s="60">
        <f t="shared" si="227"/>
        <v>0</v>
      </c>
      <c r="AR556" s="60">
        <f t="shared" si="228"/>
        <v>0</v>
      </c>
      <c r="AS556" s="60">
        <f t="shared" si="229"/>
        <v>0</v>
      </c>
      <c r="AT556" s="60">
        <f t="shared" si="230"/>
        <v>0</v>
      </c>
      <c r="AU556" s="62">
        <f t="shared" si="234"/>
        <v>0</v>
      </c>
      <c r="AV556" s="63">
        <f t="shared" si="235"/>
        <v>0</v>
      </c>
      <c r="AW556" s="63">
        <f t="shared" si="236"/>
        <v>0</v>
      </c>
      <c r="AX556" s="63">
        <f t="shared" si="237"/>
        <v>0</v>
      </c>
      <c r="AY556" s="63">
        <f t="shared" si="238"/>
        <v>0</v>
      </c>
      <c r="AZ556" s="63">
        <f t="shared" si="239"/>
        <v>0</v>
      </c>
      <c r="BA556" s="63">
        <f t="shared" si="240"/>
        <v>0</v>
      </c>
      <c r="BB556" s="64">
        <f t="shared" si="241"/>
        <v>0</v>
      </c>
      <c r="BC556" s="65">
        <f t="shared" si="231"/>
        <v>0</v>
      </c>
      <c r="BD556" s="66" t="e">
        <f>VLOOKUP(#REF!,'[2]NA JDA Product Hierarchy'!$N:$O,2,0)</f>
        <v>#REF!</v>
      </c>
      <c r="BE556" s="15" t="s">
        <v>69</v>
      </c>
    </row>
    <row r="557" spans="1:57" s="15" customFormat="1" ht="12.75" hidden="1" customHeight="1" x14ac:dyDescent="0.2">
      <c r="A557" s="47" t="str">
        <f t="shared" si="243"/>
        <v>J2RK55KAQN0LINEN LILAC</v>
      </c>
      <c r="B557" s="112" t="s">
        <v>107</v>
      </c>
      <c r="C557" s="113">
        <v>44322</v>
      </c>
      <c r="D557" s="113"/>
      <c r="E557" s="68"/>
      <c r="F557" s="106" t="s">
        <v>90</v>
      </c>
      <c r="G557" s="51" t="s">
        <v>63</v>
      </c>
      <c r="H557" s="52" t="s">
        <v>592</v>
      </c>
      <c r="I557" s="53" t="s">
        <v>994</v>
      </c>
      <c r="J557" s="53" t="s">
        <v>995</v>
      </c>
      <c r="K557" s="53" t="s">
        <v>355</v>
      </c>
      <c r="L557" s="53" t="s">
        <v>356</v>
      </c>
      <c r="M557" s="52" t="s">
        <v>996</v>
      </c>
      <c r="N557" s="52" t="s">
        <v>91</v>
      </c>
      <c r="O557" s="54">
        <v>59</v>
      </c>
      <c r="P557" s="52" t="s">
        <v>2011</v>
      </c>
      <c r="Q557" s="55">
        <f>IFERROR(VLOOKUP(O557*$Q$10*$R$10,Sheet1!$A$3:$B$81,2,1),0)</f>
        <v>49000</v>
      </c>
      <c r="R557" s="56">
        <f>IFERROR(VLOOKUP(O557*$Q$11*$R$11,Sheet1!$E$3:$F$195,2),0)</f>
        <v>239</v>
      </c>
      <c r="S557" s="54">
        <f t="shared" si="244"/>
        <v>18.29</v>
      </c>
      <c r="T557" s="114">
        <f t="shared" si="217"/>
        <v>0.31</v>
      </c>
      <c r="U557" s="58"/>
      <c r="V557" s="58"/>
      <c r="W557" s="58"/>
      <c r="X557" s="58"/>
      <c r="Y557" s="58"/>
      <c r="Z557" s="58"/>
      <c r="AA557" s="58"/>
      <c r="AB557" s="58"/>
      <c r="AC557" s="58"/>
      <c r="AD557" s="39">
        <f t="shared" si="245"/>
        <v>0</v>
      </c>
      <c r="AE557" s="59">
        <f t="shared" si="218"/>
        <v>0</v>
      </c>
      <c r="AF557" s="60">
        <f t="shared" si="219"/>
        <v>0</v>
      </c>
      <c r="AG557" s="60">
        <f t="shared" si="220"/>
        <v>0</v>
      </c>
      <c r="AH557" s="60">
        <f t="shared" si="221"/>
        <v>0</v>
      </c>
      <c r="AI557" s="60">
        <f t="shared" si="222"/>
        <v>0</v>
      </c>
      <c r="AJ557" s="60">
        <f t="shared" si="223"/>
        <v>0</v>
      </c>
      <c r="AK557" s="60">
        <f t="shared" si="224"/>
        <v>0</v>
      </c>
      <c r="AL557" s="61">
        <f t="shared" si="242"/>
        <v>0</v>
      </c>
      <c r="AM557" s="43">
        <f t="shared" si="232"/>
        <v>0</v>
      </c>
      <c r="AN557" s="46">
        <f t="shared" si="233"/>
        <v>0</v>
      </c>
      <c r="AO557" s="60">
        <f t="shared" si="225"/>
        <v>0</v>
      </c>
      <c r="AP557" s="60">
        <f t="shared" si="226"/>
        <v>0</v>
      </c>
      <c r="AQ557" s="60">
        <f t="shared" si="227"/>
        <v>0</v>
      </c>
      <c r="AR557" s="60">
        <f t="shared" si="228"/>
        <v>0</v>
      </c>
      <c r="AS557" s="60">
        <f t="shared" si="229"/>
        <v>0</v>
      </c>
      <c r="AT557" s="60">
        <f t="shared" si="230"/>
        <v>0</v>
      </c>
      <c r="AU557" s="62">
        <f t="shared" si="234"/>
        <v>0</v>
      </c>
      <c r="AV557" s="63">
        <f t="shared" si="235"/>
        <v>0</v>
      </c>
      <c r="AW557" s="63">
        <f t="shared" si="236"/>
        <v>0</v>
      </c>
      <c r="AX557" s="63">
        <f t="shared" si="237"/>
        <v>0</v>
      </c>
      <c r="AY557" s="63">
        <f t="shared" si="238"/>
        <v>0</v>
      </c>
      <c r="AZ557" s="63">
        <f t="shared" si="239"/>
        <v>0</v>
      </c>
      <c r="BA557" s="63">
        <f t="shared" si="240"/>
        <v>0</v>
      </c>
      <c r="BB557" s="64">
        <f t="shared" si="241"/>
        <v>0</v>
      </c>
      <c r="BC557" s="65">
        <f t="shared" si="231"/>
        <v>0</v>
      </c>
      <c r="BD557" s="66" t="e">
        <f>VLOOKUP(#REF!,'[2]NA JDA Product Hierarchy'!$N:$O,2,0)</f>
        <v>#REF!</v>
      </c>
      <c r="BE557" s="15" t="s">
        <v>69</v>
      </c>
    </row>
    <row r="558" spans="1:57" s="15" customFormat="1" ht="12.75" hidden="1" customHeight="1" x14ac:dyDescent="0.2">
      <c r="A558" s="47" t="str">
        <f t="shared" si="243"/>
        <v>J2RK55KAQN0Pure White</v>
      </c>
      <c r="B558" s="112" t="s">
        <v>107</v>
      </c>
      <c r="C558" s="113">
        <v>44322</v>
      </c>
      <c r="D558" s="113"/>
      <c r="E558" s="68"/>
      <c r="F558" s="106" t="s">
        <v>90</v>
      </c>
      <c r="G558" s="51" t="s">
        <v>63</v>
      </c>
      <c r="H558" s="52" t="s">
        <v>592</v>
      </c>
      <c r="I558" s="53" t="s">
        <v>994</v>
      </c>
      <c r="J558" s="53" t="s">
        <v>995</v>
      </c>
      <c r="K558" s="53" t="s">
        <v>133</v>
      </c>
      <c r="L558" s="53" t="s">
        <v>134</v>
      </c>
      <c r="M558" s="52" t="s">
        <v>996</v>
      </c>
      <c r="N558" s="52" t="s">
        <v>91</v>
      </c>
      <c r="O558" s="54">
        <v>59</v>
      </c>
      <c r="P558" s="52" t="s">
        <v>2011</v>
      </c>
      <c r="Q558" s="55">
        <f>IFERROR(VLOOKUP(O558*$Q$10*$R$10,Sheet1!$A$3:$B$81,2,1),0)</f>
        <v>49000</v>
      </c>
      <c r="R558" s="56">
        <f>IFERROR(VLOOKUP(O558*$Q$11*$R$11,Sheet1!$E$3:$F$195,2),0)</f>
        <v>239</v>
      </c>
      <c r="S558" s="54">
        <f t="shared" si="244"/>
        <v>18.29</v>
      </c>
      <c r="T558" s="114">
        <f t="shared" ref="T558:T677" si="246">S558/O558</f>
        <v>0.31</v>
      </c>
      <c r="U558" s="58"/>
      <c r="V558" s="58"/>
      <c r="W558" s="58"/>
      <c r="X558" s="58"/>
      <c r="Y558" s="58"/>
      <c r="Z558" s="58"/>
      <c r="AA558" s="58"/>
      <c r="AB558" s="58"/>
      <c r="AC558" s="58"/>
      <c r="AD558" s="39">
        <f t="shared" si="245"/>
        <v>0</v>
      </c>
      <c r="AE558" s="59">
        <f t="shared" ref="AE558:AE677" si="247">AD558*S558</f>
        <v>0</v>
      </c>
      <c r="AF558" s="60">
        <f t="shared" ref="AF558:AF677" si="248">ROUND(IF($P558=$P$3,($AD558*$AF$3),IF($P558=$P$4,($AD558*$AF$4),IF($P558=$P$5,($AD558*$AF$5),IF($P558=$P$6,($AD558*$AF$6),IF($P558=$P$7,($AD558*$AF$7),IF($P558=$P$8,($AD558*$AF$8))))))),0)</f>
        <v>0</v>
      </c>
      <c r="AG558" s="60">
        <f t="shared" ref="AG558:AG677" si="249">ROUND(IF($P558=$P$3,($AD558*$AG$3),IF($P558=$P$4,($AD558*$AG$4),IF($P558=$P$5,($AD558*$AG$5),IF($P558=$P$6,($AD558*$AG$6),IF($P558=$P$7,($AD558*$AG$7),IF($P558=$P$8,($AD558*$AG$8))))))),0)</f>
        <v>0</v>
      </c>
      <c r="AH558" s="60">
        <f t="shared" ref="AH558:AH677" si="250">ROUND(IF($P558=$P$3,($AD558*$AH$3),IF($P558=$P$4,($AD558*$AH$4),IF($P558=$P$5,($AD558*$AH$5),IF($P558=$P$6,($AD558*$AH$6),IF($P558=$P$7,($AD558*$AH$7),IF($P558=$P$8,($AD558*$AH$8))))))),0)</f>
        <v>0</v>
      </c>
      <c r="AI558" s="60">
        <f t="shared" ref="AI558:AI677" si="251">ROUND(IF($P558=$P$3,($AD558*$AI$3),IF($P558=$P$4,($AD558*$AI$4),IF($P558=$P$5,($AD558*$AI$5),IF($P558=$P$6,($AD558*$AI$6),IF($P558=$P$7,($AD558*$AI$7),IF($P558=$P$8,($AD558*$AI$8))))))),0)</f>
        <v>0</v>
      </c>
      <c r="AJ558" s="60">
        <f t="shared" ref="AJ558:AJ677" si="252">ROUND(IF($P558=$P$3,($AD558*$AJ$3),IF($P558=$P$4,($AD558*$AJ$4),IF($P558=$P$5,($AD558*$AJ$5),IF($P558=$P$6,($AD558*$AJ$6),IF($P558=$P$7,($AD558*$AJ$7),IF($P558=$P$8,($AD558*$AJ$8))))))),0)</f>
        <v>0</v>
      </c>
      <c r="AK558" s="60">
        <f t="shared" ref="AK558:AK677" si="253">ROUND(IF($P558=$P$3,($AD558*$AK$3),IF($P558=$P$4,($AD558*$AK$4),IF($P558=$P$5,($AD558*$AK$5),IF($P558=$P$6,($AD558*$AK$6),IF($P558=$P$7,($AD558*$AK$7),IF($P558=$P$8,($AD558*$AK$8))))))),0)</f>
        <v>0</v>
      </c>
      <c r="AL558" s="61">
        <f t="shared" si="242"/>
        <v>0</v>
      </c>
      <c r="AM558" s="43">
        <f t="shared" si="232"/>
        <v>0</v>
      </c>
      <c r="AN558" s="46">
        <f t="shared" si="233"/>
        <v>0</v>
      </c>
      <c r="AO558" s="60">
        <f t="shared" ref="AO558:AO677" si="254">ROUND(IF($P558=$P$3,($AM558*$AO$3),IF($P558=$P$4,($AM558*$AO$4),IF($P558=$P$5,($AM558*$AO$5),IF($P558=$P$6,($AM558*$AO$6),IF($P558=$P$7,($AM558*$AO$7),IF($P558=$P$8,($AM558*$AO$8))))))),0)</f>
        <v>0</v>
      </c>
      <c r="AP558" s="60">
        <f t="shared" ref="AP558:AP677" si="255">ROUND(IF($P558=$P$3,($AM558*$AP$3),IF($P558=$P$4,($AM558*$AP$4),IF($P558=$P$5,($AM558*$AP$5),IF($P558=$P$6,($AM558*$AP$6),IF($P558=$P$7,($AM558*$AP$7),IF($P558=$P$8,($AM558*$AP$8))))))),0)</f>
        <v>0</v>
      </c>
      <c r="AQ558" s="60">
        <f t="shared" ref="AQ558:AQ677" si="256">ROUND(IF($P558=$P$3,($AM558*$AQ$3),IF($P558=$P$4,($AM558*$AQ$4),IF($P558=$P$5,($AM558*$AQ$5),IF($P558=$P$6,($AM558*$AQ$6),IF($P558=$P$7,($AM558*$AQ$7),IF($P558=$P$8,($AM558*$AQ$8))))))),0)</f>
        <v>0</v>
      </c>
      <c r="AR558" s="60">
        <f t="shared" ref="AR558:AR677" si="257">ROUND(IF($P558=$P$3,($AM558*$AR$3),IF($P558=$P$4,($AM558*$AR$4),IF($P558=$P$5,($AM558*$AR$5),IF($P558=$P$6,($AM558*$AR$6),IF($P558=$P$7,($AM558*$AR$7),IF($P558=$P$8,($AM558*$AR$8))))))),0)</f>
        <v>0</v>
      </c>
      <c r="AS558" s="60">
        <f t="shared" ref="AS558:AS677" si="258">ROUND(IF($P558=$P$3,($AM558*$AS$3),IF($P558=$P$4,($AM558*$AS$4),IF($P558=$P$5,($AM558*$AS$5),IF($P558=$P$6,($AM558*$AS$6),IF($P558=$P$7,($AM558*$AS$7),IF($P558=$P$8,($AM558*$AS$8))))))),0)</f>
        <v>0</v>
      </c>
      <c r="AT558" s="60">
        <f t="shared" ref="AT558:AT677" si="259">ROUND(IF($P558=$P$3,($AM558*$AT$3),IF($P558=$P$4,($AM558*$AT$4),IF($P558=$P$5,($AM558*$AT$5),IF($P558=$P$6,($AM558*$AT$6),IF($P558=$P$7,($AM558*$AT$7),IF($P558=$P$8,($AM558*$AT$8))))))),0)</f>
        <v>0</v>
      </c>
      <c r="AU558" s="62">
        <f t="shared" si="234"/>
        <v>0</v>
      </c>
      <c r="AV558" s="63">
        <f t="shared" si="235"/>
        <v>0</v>
      </c>
      <c r="AW558" s="63">
        <f t="shared" si="236"/>
        <v>0</v>
      </c>
      <c r="AX558" s="63">
        <f t="shared" si="237"/>
        <v>0</v>
      </c>
      <c r="AY558" s="63">
        <f t="shared" si="238"/>
        <v>0</v>
      </c>
      <c r="AZ558" s="63">
        <f t="shared" si="239"/>
        <v>0</v>
      </c>
      <c r="BA558" s="63">
        <f t="shared" si="240"/>
        <v>0</v>
      </c>
      <c r="BB558" s="64">
        <f t="shared" si="241"/>
        <v>0</v>
      </c>
      <c r="BC558" s="65">
        <f t="shared" ref="BC558:BC677" si="260">SUM(S558*BB558)</f>
        <v>0</v>
      </c>
      <c r="BD558" s="66" t="e">
        <f>VLOOKUP(#REF!,'[2]NA JDA Product Hierarchy'!$N:$O,2,0)</f>
        <v>#REF!</v>
      </c>
      <c r="BE558" s="15" t="s">
        <v>69</v>
      </c>
    </row>
    <row r="559" spans="1:57" s="15" customFormat="1" ht="12.75" hidden="1" customHeight="1" x14ac:dyDescent="0.2">
      <c r="A559" s="47" t="str">
        <f t="shared" si="243"/>
        <v>J2RK58WEH10ALOE PALM</v>
      </c>
      <c r="B559" s="112" t="s">
        <v>107</v>
      </c>
      <c r="C559" s="113">
        <v>44322</v>
      </c>
      <c r="D559" s="113"/>
      <c r="E559" s="50"/>
      <c r="F559" s="106" t="s">
        <v>118</v>
      </c>
      <c r="G559" s="51" t="s">
        <v>63</v>
      </c>
      <c r="H559" s="52" t="s">
        <v>898</v>
      </c>
      <c r="I559" s="53" t="s">
        <v>997</v>
      </c>
      <c r="J559" s="53" t="s">
        <v>998</v>
      </c>
      <c r="K559" s="53" t="s">
        <v>236</v>
      </c>
      <c r="L559" s="53" t="s">
        <v>237</v>
      </c>
      <c r="M559" s="52" t="s">
        <v>999</v>
      </c>
      <c r="N559" s="52" t="s">
        <v>125</v>
      </c>
      <c r="O559" s="54">
        <v>46</v>
      </c>
      <c r="P559" s="52" t="s">
        <v>2011</v>
      </c>
      <c r="Q559" s="55">
        <f>IFERROR(VLOOKUP(O559*$Q$10*$R$10,Sheet1!$A$3:$B$81,2,1),0)</f>
        <v>39000</v>
      </c>
      <c r="R559" s="56">
        <f>IFERROR(VLOOKUP(O559*$Q$11*$R$11,Sheet1!$E$3:$F$195,2),0)</f>
        <v>189</v>
      </c>
      <c r="S559" s="54">
        <f t="shared" si="244"/>
        <v>14.26</v>
      </c>
      <c r="T559" s="114">
        <f t="shared" si="246"/>
        <v>0.31</v>
      </c>
      <c r="U559" s="58"/>
      <c r="V559" s="58"/>
      <c r="W559" s="58"/>
      <c r="X559" s="58"/>
      <c r="Y559" s="58"/>
      <c r="Z559" s="58"/>
      <c r="AA559" s="58"/>
      <c r="AB559" s="58"/>
      <c r="AC559" s="58"/>
      <c r="AD559" s="39">
        <f t="shared" si="245"/>
        <v>0</v>
      </c>
      <c r="AE559" s="59">
        <f t="shared" si="247"/>
        <v>0</v>
      </c>
      <c r="AF559" s="60">
        <f t="shared" si="248"/>
        <v>0</v>
      </c>
      <c r="AG559" s="60">
        <f t="shared" si="249"/>
        <v>0</v>
      </c>
      <c r="AH559" s="60">
        <f t="shared" si="250"/>
        <v>0</v>
      </c>
      <c r="AI559" s="60">
        <f t="shared" si="251"/>
        <v>0</v>
      </c>
      <c r="AJ559" s="60">
        <f t="shared" si="252"/>
        <v>0</v>
      </c>
      <c r="AK559" s="60">
        <f t="shared" si="253"/>
        <v>0</v>
      </c>
      <c r="AL559" s="61">
        <f t="shared" si="242"/>
        <v>0</v>
      </c>
      <c r="AM559" s="43">
        <f t="shared" ref="AM559:AM678" si="261">+AB559+AC559</f>
        <v>0</v>
      </c>
      <c r="AN559" s="46">
        <f t="shared" ref="AN559:AN678" si="262">AM559*S559</f>
        <v>0</v>
      </c>
      <c r="AO559" s="60">
        <f t="shared" si="254"/>
        <v>0</v>
      </c>
      <c r="AP559" s="60">
        <f t="shared" si="255"/>
        <v>0</v>
      </c>
      <c r="AQ559" s="60">
        <f t="shared" si="256"/>
        <v>0</v>
      </c>
      <c r="AR559" s="60">
        <f t="shared" si="257"/>
        <v>0</v>
      </c>
      <c r="AS559" s="60">
        <f t="shared" si="258"/>
        <v>0</v>
      </c>
      <c r="AT559" s="60">
        <f t="shared" si="259"/>
        <v>0</v>
      </c>
      <c r="AU559" s="62">
        <f t="shared" ref="AU559:AU678" si="263">SUM(AO559:AT559)</f>
        <v>0</v>
      </c>
      <c r="AV559" s="63">
        <f t="shared" ref="AV559:AV678" si="264">+AF559+AO559</f>
        <v>0</v>
      </c>
      <c r="AW559" s="63">
        <f t="shared" ref="AW559:AW678" si="265">+AG559+AP559</f>
        <v>0</v>
      </c>
      <c r="AX559" s="63">
        <f t="shared" ref="AX559:AX678" si="266">+AH559+AQ559</f>
        <v>0</v>
      </c>
      <c r="AY559" s="63">
        <f t="shared" ref="AY559:AY678" si="267">+AI559+AR559</f>
        <v>0</v>
      </c>
      <c r="AZ559" s="63">
        <f t="shared" ref="AZ559:AZ678" si="268">+AJ559+AS559</f>
        <v>0</v>
      </c>
      <c r="BA559" s="63">
        <f t="shared" ref="BA559:BA678" si="269">+AK559+AT559</f>
        <v>0</v>
      </c>
      <c r="BB559" s="64">
        <f t="shared" ref="BB559:BB678" si="270">SUM(AV559:BA559)</f>
        <v>0</v>
      </c>
      <c r="BC559" s="65">
        <f t="shared" si="260"/>
        <v>0</v>
      </c>
      <c r="BD559" s="66" t="e">
        <f>VLOOKUP(#REF!,'[2]NA JDA Product Hierarchy'!$N:$O,2,0)</f>
        <v>#REF!</v>
      </c>
      <c r="BE559" s="15" t="e">
        <f>VLOOKUP(BD559,[3]PARAMETROS!$AB:$AD,3,0)</f>
        <v>#REF!</v>
      </c>
    </row>
    <row r="560" spans="1:57" s="15" customFormat="1" ht="12.75" hidden="1" customHeight="1" x14ac:dyDescent="0.2">
      <c r="A560" s="47" t="str">
        <f t="shared" si="243"/>
        <v>J2RK58WEH10BALLET PINK</v>
      </c>
      <c r="B560" s="112" t="s">
        <v>107</v>
      </c>
      <c r="C560" s="113">
        <v>44322</v>
      </c>
      <c r="D560" s="113"/>
      <c r="E560" s="68"/>
      <c r="F560" s="106" t="s">
        <v>118</v>
      </c>
      <c r="G560" s="51" t="s">
        <v>63</v>
      </c>
      <c r="H560" s="52" t="s">
        <v>898</v>
      </c>
      <c r="I560" s="53" t="s">
        <v>997</v>
      </c>
      <c r="J560" s="53" t="s">
        <v>998</v>
      </c>
      <c r="K560" s="53" t="s">
        <v>116</v>
      </c>
      <c r="L560" s="53" t="s">
        <v>117</v>
      </c>
      <c r="M560" s="52" t="s">
        <v>999</v>
      </c>
      <c r="N560" s="52" t="s">
        <v>125</v>
      </c>
      <c r="O560" s="54">
        <v>46</v>
      </c>
      <c r="P560" s="52" t="s">
        <v>2011</v>
      </c>
      <c r="Q560" s="55">
        <f>IFERROR(VLOOKUP(O560*$Q$10*$R$10,Sheet1!$A$3:$B$81,2,1),0)</f>
        <v>39000</v>
      </c>
      <c r="R560" s="56">
        <f>IFERROR(VLOOKUP(O560*$Q$11*$R$11,Sheet1!$E$3:$F$195,2),0)</f>
        <v>189</v>
      </c>
      <c r="S560" s="54">
        <f t="shared" si="244"/>
        <v>14.26</v>
      </c>
      <c r="T560" s="114">
        <f t="shared" si="246"/>
        <v>0.31</v>
      </c>
      <c r="U560" s="58"/>
      <c r="V560" s="58"/>
      <c r="W560" s="58"/>
      <c r="X560" s="58"/>
      <c r="Y560" s="58"/>
      <c r="Z560" s="58"/>
      <c r="AA560" s="58"/>
      <c r="AB560" s="58"/>
      <c r="AC560" s="58"/>
      <c r="AD560" s="39">
        <f t="shared" si="245"/>
        <v>0</v>
      </c>
      <c r="AE560" s="59">
        <f t="shared" si="247"/>
        <v>0</v>
      </c>
      <c r="AF560" s="60">
        <f t="shared" si="248"/>
        <v>0</v>
      </c>
      <c r="AG560" s="60">
        <f t="shared" si="249"/>
        <v>0</v>
      </c>
      <c r="AH560" s="60">
        <f t="shared" si="250"/>
        <v>0</v>
      </c>
      <c r="AI560" s="60">
        <f t="shared" si="251"/>
        <v>0</v>
      </c>
      <c r="AJ560" s="60">
        <f t="shared" si="252"/>
        <v>0</v>
      </c>
      <c r="AK560" s="60">
        <f t="shared" si="253"/>
        <v>0</v>
      </c>
      <c r="AL560" s="61">
        <f t="shared" ref="AL560:AL679" si="271">SUM(AF560:AK560)</f>
        <v>0</v>
      </c>
      <c r="AM560" s="43">
        <f t="shared" si="261"/>
        <v>0</v>
      </c>
      <c r="AN560" s="46">
        <f t="shared" si="262"/>
        <v>0</v>
      </c>
      <c r="AO560" s="60">
        <f t="shared" si="254"/>
        <v>0</v>
      </c>
      <c r="AP560" s="60">
        <f t="shared" si="255"/>
        <v>0</v>
      </c>
      <c r="AQ560" s="60">
        <f t="shared" si="256"/>
        <v>0</v>
      </c>
      <c r="AR560" s="60">
        <f t="shared" si="257"/>
        <v>0</v>
      </c>
      <c r="AS560" s="60">
        <f t="shared" si="258"/>
        <v>0</v>
      </c>
      <c r="AT560" s="60">
        <f t="shared" si="259"/>
        <v>0</v>
      </c>
      <c r="AU560" s="62">
        <f t="shared" si="263"/>
        <v>0</v>
      </c>
      <c r="AV560" s="63">
        <f t="shared" si="264"/>
        <v>0</v>
      </c>
      <c r="AW560" s="63">
        <f t="shared" si="265"/>
        <v>0</v>
      </c>
      <c r="AX560" s="63">
        <f t="shared" si="266"/>
        <v>0</v>
      </c>
      <c r="AY560" s="63">
        <f t="shared" si="267"/>
        <v>0</v>
      </c>
      <c r="AZ560" s="63">
        <f t="shared" si="268"/>
        <v>0</v>
      </c>
      <c r="BA560" s="63">
        <f t="shared" si="269"/>
        <v>0</v>
      </c>
      <c r="BB560" s="64">
        <f t="shared" si="270"/>
        <v>0</v>
      </c>
      <c r="BC560" s="65">
        <f t="shared" si="260"/>
        <v>0</v>
      </c>
      <c r="BD560" s="66" t="e">
        <f>VLOOKUP(#REF!,'[2]NA JDA Product Hierarchy'!$N:$O,2,0)</f>
        <v>#REF!</v>
      </c>
      <c r="BE560" s="15" t="s">
        <v>69</v>
      </c>
    </row>
    <row r="561" spans="1:57" s="15" customFormat="1" ht="12.75" hidden="1" customHeight="1" x14ac:dyDescent="0.2">
      <c r="A561" s="47" t="str">
        <f t="shared" si="243"/>
        <v>J2RK58WEH10LIGHT MATCHA</v>
      </c>
      <c r="B561" s="112" t="s">
        <v>107</v>
      </c>
      <c r="C561" s="113">
        <v>44322</v>
      </c>
      <c r="D561" s="113"/>
      <c r="E561" s="68"/>
      <c r="F561" s="106" t="s">
        <v>118</v>
      </c>
      <c r="G561" s="51" t="s">
        <v>63</v>
      </c>
      <c r="H561" s="52" t="s">
        <v>898</v>
      </c>
      <c r="I561" s="53" t="s">
        <v>997</v>
      </c>
      <c r="J561" s="53" t="s">
        <v>998</v>
      </c>
      <c r="K561" s="53" t="s">
        <v>211</v>
      </c>
      <c r="L561" s="53" t="s">
        <v>212</v>
      </c>
      <c r="M561" s="52" t="s">
        <v>999</v>
      </c>
      <c r="N561" s="52" t="s">
        <v>125</v>
      </c>
      <c r="O561" s="54">
        <v>46</v>
      </c>
      <c r="P561" s="52" t="s">
        <v>2011</v>
      </c>
      <c r="Q561" s="55">
        <f>IFERROR(VLOOKUP(O561*$Q$10*$R$10,Sheet1!$A$3:$B$81,2,1),0)</f>
        <v>39000</v>
      </c>
      <c r="R561" s="56">
        <f>IFERROR(VLOOKUP(O561*$Q$11*$R$11,Sheet1!$E$3:$F$195,2),0)</f>
        <v>189</v>
      </c>
      <c r="S561" s="54">
        <f t="shared" si="244"/>
        <v>14.26</v>
      </c>
      <c r="T561" s="114">
        <f t="shared" si="246"/>
        <v>0.31</v>
      </c>
      <c r="U561" s="58"/>
      <c r="V561" s="58"/>
      <c r="W561" s="58"/>
      <c r="X561" s="58"/>
      <c r="Y561" s="58"/>
      <c r="Z561" s="58"/>
      <c r="AA561" s="58"/>
      <c r="AB561" s="58"/>
      <c r="AC561" s="58"/>
      <c r="AD561" s="39">
        <f t="shared" si="245"/>
        <v>0</v>
      </c>
      <c r="AE561" s="59">
        <f t="shared" si="247"/>
        <v>0</v>
      </c>
      <c r="AF561" s="60">
        <f t="shared" si="248"/>
        <v>0</v>
      </c>
      <c r="AG561" s="60">
        <f t="shared" si="249"/>
        <v>0</v>
      </c>
      <c r="AH561" s="60">
        <f t="shared" si="250"/>
        <v>0</v>
      </c>
      <c r="AI561" s="60">
        <f t="shared" si="251"/>
        <v>0</v>
      </c>
      <c r="AJ561" s="60">
        <f t="shared" si="252"/>
        <v>0</v>
      </c>
      <c r="AK561" s="60">
        <f t="shared" si="253"/>
        <v>0</v>
      </c>
      <c r="AL561" s="61">
        <f t="shared" si="271"/>
        <v>0</v>
      </c>
      <c r="AM561" s="43">
        <f t="shared" si="261"/>
        <v>0</v>
      </c>
      <c r="AN561" s="46">
        <f t="shared" si="262"/>
        <v>0</v>
      </c>
      <c r="AO561" s="60">
        <f t="shared" si="254"/>
        <v>0</v>
      </c>
      <c r="AP561" s="60">
        <f t="shared" si="255"/>
        <v>0</v>
      </c>
      <c r="AQ561" s="60">
        <f t="shared" si="256"/>
        <v>0</v>
      </c>
      <c r="AR561" s="60">
        <f t="shared" si="257"/>
        <v>0</v>
      </c>
      <c r="AS561" s="60">
        <f t="shared" si="258"/>
        <v>0</v>
      </c>
      <c r="AT561" s="60">
        <f t="shared" si="259"/>
        <v>0</v>
      </c>
      <c r="AU561" s="62">
        <f t="shared" si="263"/>
        <v>0</v>
      </c>
      <c r="AV561" s="63">
        <f t="shared" si="264"/>
        <v>0</v>
      </c>
      <c r="AW561" s="63">
        <f t="shared" si="265"/>
        <v>0</v>
      </c>
      <c r="AX561" s="63">
        <f t="shared" si="266"/>
        <v>0</v>
      </c>
      <c r="AY561" s="63">
        <f t="shared" si="267"/>
        <v>0</v>
      </c>
      <c r="AZ561" s="63">
        <f t="shared" si="268"/>
        <v>0</v>
      </c>
      <c r="BA561" s="63">
        <f t="shared" si="269"/>
        <v>0</v>
      </c>
      <c r="BB561" s="64">
        <f t="shared" si="270"/>
        <v>0</v>
      </c>
      <c r="BC561" s="65">
        <f t="shared" si="260"/>
        <v>0</v>
      </c>
      <c r="BD561" s="66" t="e">
        <f>VLOOKUP(#REF!,'[2]NA JDA Product Hierarchy'!$N:$O,2,0)</f>
        <v>#REF!</v>
      </c>
      <c r="BE561" s="15" t="s">
        <v>69</v>
      </c>
    </row>
    <row r="562" spans="1:57" s="15" customFormat="1" ht="12.75" hidden="1" customHeight="1" x14ac:dyDescent="0.2">
      <c r="A562" s="47" t="str">
        <f t="shared" si="243"/>
        <v>J2RK58WEH10LINEN LILAC</v>
      </c>
      <c r="B562" s="112" t="s">
        <v>107</v>
      </c>
      <c r="C562" s="113">
        <v>44322</v>
      </c>
      <c r="D562" s="113"/>
      <c r="E562" s="50"/>
      <c r="F562" s="106" t="s">
        <v>118</v>
      </c>
      <c r="G562" s="51" t="s">
        <v>63</v>
      </c>
      <c r="H562" s="52" t="s">
        <v>898</v>
      </c>
      <c r="I562" s="53" t="s">
        <v>997</v>
      </c>
      <c r="J562" s="53" t="s">
        <v>998</v>
      </c>
      <c r="K562" s="53" t="s">
        <v>355</v>
      </c>
      <c r="L562" s="53" t="s">
        <v>356</v>
      </c>
      <c r="M562" s="52" t="s">
        <v>999</v>
      </c>
      <c r="N562" s="52" t="s">
        <v>125</v>
      </c>
      <c r="O562" s="54">
        <v>46</v>
      </c>
      <c r="P562" s="52" t="s">
        <v>2011</v>
      </c>
      <c r="Q562" s="55">
        <f>IFERROR(VLOOKUP(O562*$Q$10*$R$10,Sheet1!$A$3:$B$81,2,1),0)</f>
        <v>39000</v>
      </c>
      <c r="R562" s="56">
        <f>IFERROR(VLOOKUP(O562*$Q$11*$R$11,Sheet1!$E$3:$F$195,2),0)</f>
        <v>189</v>
      </c>
      <c r="S562" s="54">
        <f t="shared" si="244"/>
        <v>14.26</v>
      </c>
      <c r="T562" s="114">
        <f t="shared" si="246"/>
        <v>0.31</v>
      </c>
      <c r="U562" s="58"/>
      <c r="V562" s="58"/>
      <c r="W562" s="58"/>
      <c r="X562" s="58"/>
      <c r="Y562" s="58"/>
      <c r="Z562" s="58"/>
      <c r="AA562" s="58"/>
      <c r="AB562" s="58"/>
      <c r="AC562" s="58"/>
      <c r="AD562" s="39">
        <f t="shared" si="245"/>
        <v>0</v>
      </c>
      <c r="AE562" s="59">
        <f t="shared" si="247"/>
        <v>0</v>
      </c>
      <c r="AF562" s="60">
        <f t="shared" si="248"/>
        <v>0</v>
      </c>
      <c r="AG562" s="60">
        <f t="shared" si="249"/>
        <v>0</v>
      </c>
      <c r="AH562" s="60">
        <f t="shared" si="250"/>
        <v>0</v>
      </c>
      <c r="AI562" s="60">
        <f t="shared" si="251"/>
        <v>0</v>
      </c>
      <c r="AJ562" s="60">
        <f t="shared" si="252"/>
        <v>0</v>
      </c>
      <c r="AK562" s="60">
        <f t="shared" si="253"/>
        <v>0</v>
      </c>
      <c r="AL562" s="61">
        <f t="shared" si="271"/>
        <v>0</v>
      </c>
      <c r="AM562" s="43">
        <f t="shared" si="261"/>
        <v>0</v>
      </c>
      <c r="AN562" s="46">
        <f t="shared" si="262"/>
        <v>0</v>
      </c>
      <c r="AO562" s="60">
        <f t="shared" si="254"/>
        <v>0</v>
      </c>
      <c r="AP562" s="60">
        <f t="shared" si="255"/>
        <v>0</v>
      </c>
      <c r="AQ562" s="60">
        <f t="shared" si="256"/>
        <v>0</v>
      </c>
      <c r="AR562" s="60">
        <f t="shared" si="257"/>
        <v>0</v>
      </c>
      <c r="AS562" s="60">
        <f t="shared" si="258"/>
        <v>0</v>
      </c>
      <c r="AT562" s="60">
        <f t="shared" si="259"/>
        <v>0</v>
      </c>
      <c r="AU562" s="62">
        <f t="shared" si="263"/>
        <v>0</v>
      </c>
      <c r="AV562" s="63">
        <f t="shared" si="264"/>
        <v>0</v>
      </c>
      <c r="AW562" s="63">
        <f t="shared" si="265"/>
        <v>0</v>
      </c>
      <c r="AX562" s="63">
        <f t="shared" si="266"/>
        <v>0</v>
      </c>
      <c r="AY562" s="63">
        <f t="shared" si="267"/>
        <v>0</v>
      </c>
      <c r="AZ562" s="63">
        <f t="shared" si="268"/>
        <v>0</v>
      </c>
      <c r="BA562" s="63">
        <f t="shared" si="269"/>
        <v>0</v>
      </c>
      <c r="BB562" s="64">
        <f t="shared" si="270"/>
        <v>0</v>
      </c>
      <c r="BC562" s="65">
        <f t="shared" si="260"/>
        <v>0</v>
      </c>
      <c r="BD562" s="66" t="e">
        <f>VLOOKUP(#REF!,'[2]NA JDA Product Hierarchy'!$N:$O,2,0)</f>
        <v>#REF!</v>
      </c>
      <c r="BE562" s="15" t="e">
        <f>VLOOKUP(BD562,[3]PARAMETROS!$AB:$AD,3,0)</f>
        <v>#REF!</v>
      </c>
    </row>
    <row r="563" spans="1:57" s="15" customFormat="1" ht="12.75" hidden="1" customHeight="1" x14ac:dyDescent="0.2">
      <c r="A563" s="47" t="str">
        <f t="shared" si="243"/>
        <v>J2RK58WEH10MOCCASIN</v>
      </c>
      <c r="B563" s="112" t="s">
        <v>107</v>
      </c>
      <c r="C563" s="113">
        <v>44322</v>
      </c>
      <c r="D563" s="113"/>
      <c r="E563" s="50"/>
      <c r="F563" s="106" t="s">
        <v>118</v>
      </c>
      <c r="G563" s="51" t="s">
        <v>63</v>
      </c>
      <c r="H563" s="52" t="s">
        <v>898</v>
      </c>
      <c r="I563" s="53" t="s">
        <v>997</v>
      </c>
      <c r="J563" s="53" t="s">
        <v>998</v>
      </c>
      <c r="K563" s="53" t="s">
        <v>370</v>
      </c>
      <c r="L563" s="53" t="s">
        <v>371</v>
      </c>
      <c r="M563" s="52" t="s">
        <v>999</v>
      </c>
      <c r="N563" s="52" t="s">
        <v>125</v>
      </c>
      <c r="O563" s="54">
        <v>46</v>
      </c>
      <c r="P563" s="52" t="s">
        <v>2011</v>
      </c>
      <c r="Q563" s="55">
        <f>IFERROR(VLOOKUP(O563*$Q$10*$R$10,Sheet1!$A$3:$B$81,2,1),0)</f>
        <v>39000</v>
      </c>
      <c r="R563" s="56">
        <f>IFERROR(VLOOKUP(O563*$Q$11*$R$11,Sheet1!$E$3:$F$195,2),0)</f>
        <v>189</v>
      </c>
      <c r="S563" s="54">
        <f t="shared" si="244"/>
        <v>14.26</v>
      </c>
      <c r="T563" s="114">
        <f t="shared" si="246"/>
        <v>0.31</v>
      </c>
      <c r="U563" s="58"/>
      <c r="V563" s="58"/>
      <c r="W563" s="58"/>
      <c r="X563" s="58"/>
      <c r="Y563" s="58"/>
      <c r="Z563" s="58"/>
      <c r="AA563" s="58"/>
      <c r="AB563" s="58"/>
      <c r="AC563" s="58"/>
      <c r="AD563" s="39">
        <f t="shared" si="245"/>
        <v>0</v>
      </c>
      <c r="AE563" s="59">
        <f t="shared" si="247"/>
        <v>0</v>
      </c>
      <c r="AF563" s="60">
        <f t="shared" si="248"/>
        <v>0</v>
      </c>
      <c r="AG563" s="60">
        <f t="shared" si="249"/>
        <v>0</v>
      </c>
      <c r="AH563" s="60">
        <f t="shared" si="250"/>
        <v>0</v>
      </c>
      <c r="AI563" s="60">
        <f t="shared" si="251"/>
        <v>0</v>
      </c>
      <c r="AJ563" s="60">
        <f t="shared" si="252"/>
        <v>0</v>
      </c>
      <c r="AK563" s="60">
        <f t="shared" si="253"/>
        <v>0</v>
      </c>
      <c r="AL563" s="61">
        <f t="shared" si="271"/>
        <v>0</v>
      </c>
      <c r="AM563" s="43">
        <f t="shared" si="261"/>
        <v>0</v>
      </c>
      <c r="AN563" s="46">
        <f t="shared" si="262"/>
        <v>0</v>
      </c>
      <c r="AO563" s="60">
        <f t="shared" si="254"/>
        <v>0</v>
      </c>
      <c r="AP563" s="60">
        <f t="shared" si="255"/>
        <v>0</v>
      </c>
      <c r="AQ563" s="60">
        <f t="shared" si="256"/>
        <v>0</v>
      </c>
      <c r="AR563" s="60">
        <f t="shared" si="257"/>
        <v>0</v>
      </c>
      <c r="AS563" s="60">
        <f t="shared" si="258"/>
        <v>0</v>
      </c>
      <c r="AT563" s="60">
        <f t="shared" si="259"/>
        <v>0</v>
      </c>
      <c r="AU563" s="62">
        <f t="shared" si="263"/>
        <v>0</v>
      </c>
      <c r="AV563" s="63">
        <f t="shared" si="264"/>
        <v>0</v>
      </c>
      <c r="AW563" s="63">
        <f t="shared" si="265"/>
        <v>0</v>
      </c>
      <c r="AX563" s="63">
        <f t="shared" si="266"/>
        <v>0</v>
      </c>
      <c r="AY563" s="63">
        <f t="shared" si="267"/>
        <v>0</v>
      </c>
      <c r="AZ563" s="63">
        <f t="shared" si="268"/>
        <v>0</v>
      </c>
      <c r="BA563" s="63">
        <f t="shared" si="269"/>
        <v>0</v>
      </c>
      <c r="BB563" s="64">
        <f t="shared" si="270"/>
        <v>0</v>
      </c>
      <c r="BC563" s="65">
        <f t="shared" si="260"/>
        <v>0</v>
      </c>
      <c r="BD563" s="66" t="e">
        <f>VLOOKUP(#REF!,'[2]NA JDA Product Hierarchy'!$N:$O,2,0)</f>
        <v>#REF!</v>
      </c>
      <c r="BE563" s="15" t="e">
        <f>VLOOKUP(BD563,[3]PARAMETROS!$AB:$AD,3,0)</f>
        <v>#REF!</v>
      </c>
    </row>
    <row r="564" spans="1:57" s="15" customFormat="1" ht="12.75" hidden="1" customHeight="1" x14ac:dyDescent="0.2">
      <c r="A564" s="47" t="str">
        <f t="shared" si="243"/>
        <v>J2RK58WEH10Pure White</v>
      </c>
      <c r="B564" s="112" t="s">
        <v>107</v>
      </c>
      <c r="C564" s="113">
        <v>44322</v>
      </c>
      <c r="D564" s="113"/>
      <c r="E564" s="50"/>
      <c r="F564" s="106" t="s">
        <v>118</v>
      </c>
      <c r="G564" s="51" t="s">
        <v>63</v>
      </c>
      <c r="H564" s="52" t="s">
        <v>898</v>
      </c>
      <c r="I564" s="53" t="s">
        <v>997</v>
      </c>
      <c r="J564" s="53" t="s">
        <v>998</v>
      </c>
      <c r="K564" s="53" t="s">
        <v>133</v>
      </c>
      <c r="L564" s="53" t="s">
        <v>134</v>
      </c>
      <c r="M564" s="52" t="s">
        <v>999</v>
      </c>
      <c r="N564" s="52" t="s">
        <v>125</v>
      </c>
      <c r="O564" s="54">
        <v>46</v>
      </c>
      <c r="P564" s="52" t="s">
        <v>2011</v>
      </c>
      <c r="Q564" s="55">
        <f>IFERROR(VLOOKUP(O564*$Q$10*$R$10,Sheet1!$A$3:$B$81,2,1),0)</f>
        <v>39000</v>
      </c>
      <c r="R564" s="56">
        <f>IFERROR(VLOOKUP(O564*$Q$11*$R$11,Sheet1!$E$3:$F$195,2),0)</f>
        <v>189</v>
      </c>
      <c r="S564" s="54">
        <f t="shared" si="244"/>
        <v>14.26</v>
      </c>
      <c r="T564" s="114">
        <f t="shared" si="246"/>
        <v>0.31</v>
      </c>
      <c r="U564" s="58"/>
      <c r="V564" s="58"/>
      <c r="W564" s="58"/>
      <c r="X564" s="58"/>
      <c r="Y564" s="58"/>
      <c r="Z564" s="58"/>
      <c r="AA564" s="58"/>
      <c r="AB564" s="58"/>
      <c r="AC564" s="58"/>
      <c r="AD564" s="39">
        <f t="shared" si="245"/>
        <v>0</v>
      </c>
      <c r="AE564" s="59">
        <f t="shared" si="247"/>
        <v>0</v>
      </c>
      <c r="AF564" s="60">
        <f t="shared" si="248"/>
        <v>0</v>
      </c>
      <c r="AG564" s="60">
        <f t="shared" si="249"/>
        <v>0</v>
      </c>
      <c r="AH564" s="60">
        <f t="shared" si="250"/>
        <v>0</v>
      </c>
      <c r="AI564" s="60">
        <f t="shared" si="251"/>
        <v>0</v>
      </c>
      <c r="AJ564" s="60">
        <f t="shared" si="252"/>
        <v>0</v>
      </c>
      <c r="AK564" s="60">
        <f t="shared" si="253"/>
        <v>0</v>
      </c>
      <c r="AL564" s="61">
        <f t="shared" si="271"/>
        <v>0</v>
      </c>
      <c r="AM564" s="43">
        <f t="shared" si="261"/>
        <v>0</v>
      </c>
      <c r="AN564" s="46">
        <f t="shared" si="262"/>
        <v>0</v>
      </c>
      <c r="AO564" s="60">
        <f t="shared" si="254"/>
        <v>0</v>
      </c>
      <c r="AP564" s="60">
        <f t="shared" si="255"/>
        <v>0</v>
      </c>
      <c r="AQ564" s="60">
        <f t="shared" si="256"/>
        <v>0</v>
      </c>
      <c r="AR564" s="60">
        <f t="shared" si="257"/>
        <v>0</v>
      </c>
      <c r="AS564" s="60">
        <f t="shared" si="258"/>
        <v>0</v>
      </c>
      <c r="AT564" s="60">
        <f t="shared" si="259"/>
        <v>0</v>
      </c>
      <c r="AU564" s="62">
        <f t="shared" si="263"/>
        <v>0</v>
      </c>
      <c r="AV564" s="63">
        <f t="shared" si="264"/>
        <v>0</v>
      </c>
      <c r="AW564" s="63">
        <f t="shared" si="265"/>
        <v>0</v>
      </c>
      <c r="AX564" s="63">
        <f t="shared" si="266"/>
        <v>0</v>
      </c>
      <c r="AY564" s="63">
        <f t="shared" si="267"/>
        <v>0</v>
      </c>
      <c r="AZ564" s="63">
        <f t="shared" si="268"/>
        <v>0</v>
      </c>
      <c r="BA564" s="63">
        <f t="shared" si="269"/>
        <v>0</v>
      </c>
      <c r="BB564" s="64">
        <f t="shared" si="270"/>
        <v>0</v>
      </c>
      <c r="BC564" s="65">
        <f t="shared" si="260"/>
        <v>0</v>
      </c>
      <c r="BD564" s="66" t="e">
        <f>VLOOKUP(#REF!,'[2]NA JDA Product Hierarchy'!$N:$O,2,0)</f>
        <v>#REF!</v>
      </c>
      <c r="BE564" s="15" t="e">
        <f>VLOOKUP(BD564,[3]PARAMETROS!$AB:$AD,3,0)</f>
        <v>#REF!</v>
      </c>
    </row>
    <row r="565" spans="1:57" s="15" customFormat="1" ht="12.75" hidden="1" customHeight="1" x14ac:dyDescent="0.2">
      <c r="A565" s="47" t="str">
        <f t="shared" si="243"/>
        <v>J2RK59WE8R0ALOE PALM</v>
      </c>
      <c r="B565" s="112" t="s">
        <v>107</v>
      </c>
      <c r="C565" s="113">
        <v>44322</v>
      </c>
      <c r="D565" s="113"/>
      <c r="E565" s="50"/>
      <c r="F565" s="106" t="s">
        <v>118</v>
      </c>
      <c r="G565" s="51" t="s">
        <v>63</v>
      </c>
      <c r="H565" s="52" t="s">
        <v>898</v>
      </c>
      <c r="I565" s="53" t="s">
        <v>1000</v>
      </c>
      <c r="J565" s="53" t="s">
        <v>1001</v>
      </c>
      <c r="K565" s="53" t="s">
        <v>236</v>
      </c>
      <c r="L565" s="53" t="s">
        <v>237</v>
      </c>
      <c r="M565" s="52" t="s">
        <v>782</v>
      </c>
      <c r="N565" s="52" t="s">
        <v>125</v>
      </c>
      <c r="O565" s="54">
        <v>79</v>
      </c>
      <c r="P565" s="52" t="s">
        <v>2011</v>
      </c>
      <c r="Q565" s="55">
        <f>IFERROR(VLOOKUP(O565*$Q$10*$R$10,Sheet1!$A$3:$B$81,2,1),0)</f>
        <v>69000</v>
      </c>
      <c r="R565" s="56">
        <f>IFERROR(VLOOKUP(O565*$Q$11*$R$11,Sheet1!$E$3:$F$195,2),0)</f>
        <v>319</v>
      </c>
      <c r="S565" s="54">
        <f t="shared" si="244"/>
        <v>24.49</v>
      </c>
      <c r="T565" s="114">
        <f t="shared" si="246"/>
        <v>0.31</v>
      </c>
      <c r="U565" s="58"/>
      <c r="V565" s="58"/>
      <c r="W565" s="58"/>
      <c r="X565" s="58"/>
      <c r="Y565" s="58"/>
      <c r="Z565" s="58"/>
      <c r="AA565" s="58"/>
      <c r="AB565" s="58"/>
      <c r="AC565" s="58"/>
      <c r="AD565" s="39">
        <f t="shared" si="245"/>
        <v>0</v>
      </c>
      <c r="AE565" s="59">
        <f t="shared" si="247"/>
        <v>0</v>
      </c>
      <c r="AF565" s="60">
        <f t="shared" si="248"/>
        <v>0</v>
      </c>
      <c r="AG565" s="60">
        <f t="shared" si="249"/>
        <v>0</v>
      </c>
      <c r="AH565" s="60">
        <f t="shared" si="250"/>
        <v>0</v>
      </c>
      <c r="AI565" s="60">
        <f t="shared" si="251"/>
        <v>0</v>
      </c>
      <c r="AJ565" s="60">
        <f t="shared" si="252"/>
        <v>0</v>
      </c>
      <c r="AK565" s="60">
        <f t="shared" si="253"/>
        <v>0</v>
      </c>
      <c r="AL565" s="61">
        <f t="shared" si="271"/>
        <v>0</v>
      </c>
      <c r="AM565" s="43">
        <f t="shared" si="261"/>
        <v>0</v>
      </c>
      <c r="AN565" s="46">
        <f t="shared" si="262"/>
        <v>0</v>
      </c>
      <c r="AO565" s="60">
        <f t="shared" si="254"/>
        <v>0</v>
      </c>
      <c r="AP565" s="60">
        <f t="shared" si="255"/>
        <v>0</v>
      </c>
      <c r="AQ565" s="60">
        <f t="shared" si="256"/>
        <v>0</v>
      </c>
      <c r="AR565" s="60">
        <f t="shared" si="257"/>
        <v>0</v>
      </c>
      <c r="AS565" s="60">
        <f t="shared" si="258"/>
        <v>0</v>
      </c>
      <c r="AT565" s="60">
        <f t="shared" si="259"/>
        <v>0</v>
      </c>
      <c r="AU565" s="62">
        <f t="shared" si="263"/>
        <v>0</v>
      </c>
      <c r="AV565" s="63">
        <f t="shared" si="264"/>
        <v>0</v>
      </c>
      <c r="AW565" s="63">
        <f t="shared" si="265"/>
        <v>0</v>
      </c>
      <c r="AX565" s="63">
        <f t="shared" si="266"/>
        <v>0</v>
      </c>
      <c r="AY565" s="63">
        <f t="shared" si="267"/>
        <v>0</v>
      </c>
      <c r="AZ565" s="63">
        <f t="shared" si="268"/>
        <v>0</v>
      </c>
      <c r="BA565" s="63">
        <f t="shared" si="269"/>
        <v>0</v>
      </c>
      <c r="BB565" s="64">
        <f t="shared" si="270"/>
        <v>0</v>
      </c>
      <c r="BC565" s="65">
        <f t="shared" si="260"/>
        <v>0</v>
      </c>
      <c r="BD565" s="66" t="e">
        <f>VLOOKUP(#REF!,'[2]NA JDA Product Hierarchy'!$N:$O,2,0)</f>
        <v>#REF!</v>
      </c>
      <c r="BE565" s="15" t="e">
        <f>VLOOKUP(BD565,[3]PARAMETROS!$AB:$AD,3,0)</f>
        <v>#REF!</v>
      </c>
    </row>
    <row r="566" spans="1:57" s="15" customFormat="1" ht="12.75" hidden="1" customHeight="1" x14ac:dyDescent="0.2">
      <c r="A566" s="47" t="str">
        <f t="shared" si="243"/>
        <v>J2RK59WE8R0BALLET PINK</v>
      </c>
      <c r="B566" s="112" t="s">
        <v>107</v>
      </c>
      <c r="C566" s="113">
        <v>44322</v>
      </c>
      <c r="D566" s="113"/>
      <c r="E566" s="50"/>
      <c r="F566" s="106" t="s">
        <v>118</v>
      </c>
      <c r="G566" s="51" t="s">
        <v>63</v>
      </c>
      <c r="H566" s="52" t="s">
        <v>898</v>
      </c>
      <c r="I566" s="53" t="s">
        <v>1000</v>
      </c>
      <c r="J566" s="53" t="s">
        <v>1001</v>
      </c>
      <c r="K566" s="53" t="s">
        <v>116</v>
      </c>
      <c r="L566" s="53" t="s">
        <v>117</v>
      </c>
      <c r="M566" s="52" t="s">
        <v>782</v>
      </c>
      <c r="N566" s="52" t="s">
        <v>125</v>
      </c>
      <c r="O566" s="54">
        <v>79</v>
      </c>
      <c r="P566" s="52" t="s">
        <v>2011</v>
      </c>
      <c r="Q566" s="55">
        <f>IFERROR(VLOOKUP(O566*$Q$10*$R$10,Sheet1!$A$3:$B$81,2,1),0)</f>
        <v>69000</v>
      </c>
      <c r="R566" s="56">
        <f>IFERROR(VLOOKUP(O566*$Q$11*$R$11,Sheet1!$E$3:$F$195,2),0)</f>
        <v>319</v>
      </c>
      <c r="S566" s="54">
        <f t="shared" si="244"/>
        <v>24.49</v>
      </c>
      <c r="T566" s="114">
        <f t="shared" si="246"/>
        <v>0.31</v>
      </c>
      <c r="U566" s="58"/>
      <c r="V566" s="58"/>
      <c r="W566" s="58"/>
      <c r="X566" s="58"/>
      <c r="Y566" s="58"/>
      <c r="Z566" s="58"/>
      <c r="AA566" s="58"/>
      <c r="AB566" s="58"/>
      <c r="AC566" s="58"/>
      <c r="AD566" s="39">
        <f t="shared" si="245"/>
        <v>0</v>
      </c>
      <c r="AE566" s="59">
        <f t="shared" si="247"/>
        <v>0</v>
      </c>
      <c r="AF566" s="60">
        <f t="shared" si="248"/>
        <v>0</v>
      </c>
      <c r="AG566" s="60">
        <f t="shared" si="249"/>
        <v>0</v>
      </c>
      <c r="AH566" s="60">
        <f t="shared" si="250"/>
        <v>0</v>
      </c>
      <c r="AI566" s="60">
        <f t="shared" si="251"/>
        <v>0</v>
      </c>
      <c r="AJ566" s="60">
        <f t="shared" si="252"/>
        <v>0</v>
      </c>
      <c r="AK566" s="60">
        <f t="shared" si="253"/>
        <v>0</v>
      </c>
      <c r="AL566" s="61">
        <f t="shared" si="271"/>
        <v>0</v>
      </c>
      <c r="AM566" s="43">
        <f t="shared" si="261"/>
        <v>0</v>
      </c>
      <c r="AN566" s="46">
        <f t="shared" si="262"/>
        <v>0</v>
      </c>
      <c r="AO566" s="60">
        <f t="shared" si="254"/>
        <v>0</v>
      </c>
      <c r="AP566" s="60">
        <f t="shared" si="255"/>
        <v>0</v>
      </c>
      <c r="AQ566" s="60">
        <f t="shared" si="256"/>
        <v>0</v>
      </c>
      <c r="AR566" s="60">
        <f t="shared" si="257"/>
        <v>0</v>
      </c>
      <c r="AS566" s="60">
        <f t="shared" si="258"/>
        <v>0</v>
      </c>
      <c r="AT566" s="60">
        <f t="shared" si="259"/>
        <v>0</v>
      </c>
      <c r="AU566" s="62">
        <f t="shared" si="263"/>
        <v>0</v>
      </c>
      <c r="AV566" s="63">
        <f t="shared" si="264"/>
        <v>0</v>
      </c>
      <c r="AW566" s="63">
        <f t="shared" si="265"/>
        <v>0</v>
      </c>
      <c r="AX566" s="63">
        <f t="shared" si="266"/>
        <v>0</v>
      </c>
      <c r="AY566" s="63">
        <f t="shared" si="267"/>
        <v>0</v>
      </c>
      <c r="AZ566" s="63">
        <f t="shared" si="268"/>
        <v>0</v>
      </c>
      <c r="BA566" s="63">
        <f t="shared" si="269"/>
        <v>0</v>
      </c>
      <c r="BB566" s="64">
        <f t="shared" si="270"/>
        <v>0</v>
      </c>
      <c r="BC566" s="65">
        <f t="shared" si="260"/>
        <v>0</v>
      </c>
      <c r="BD566" s="66" t="e">
        <f>VLOOKUP(#REF!,'[2]NA JDA Product Hierarchy'!$N:$O,2,0)</f>
        <v>#REF!</v>
      </c>
      <c r="BE566" s="15" t="e">
        <f>VLOOKUP(BD566,[3]PARAMETROS!$AB:$AD,3,0)</f>
        <v>#REF!</v>
      </c>
    </row>
    <row r="567" spans="1:57" s="15" customFormat="1" ht="12.75" hidden="1" customHeight="1" x14ac:dyDescent="0.2">
      <c r="A567" s="47" t="str">
        <f t="shared" si="243"/>
        <v>J2RK59WE8R0LIGHT MATCHA</v>
      </c>
      <c r="B567" s="112" t="s">
        <v>107</v>
      </c>
      <c r="C567" s="113">
        <v>44322</v>
      </c>
      <c r="D567" s="113"/>
      <c r="E567" s="50"/>
      <c r="F567" s="106" t="s">
        <v>118</v>
      </c>
      <c r="G567" s="51" t="s">
        <v>63</v>
      </c>
      <c r="H567" s="52" t="s">
        <v>898</v>
      </c>
      <c r="I567" s="53" t="s">
        <v>1000</v>
      </c>
      <c r="J567" s="53" t="s">
        <v>1001</v>
      </c>
      <c r="K567" s="53" t="s">
        <v>211</v>
      </c>
      <c r="L567" s="53" t="s">
        <v>212</v>
      </c>
      <c r="M567" s="52" t="s">
        <v>782</v>
      </c>
      <c r="N567" s="52" t="s">
        <v>125</v>
      </c>
      <c r="O567" s="54">
        <v>79</v>
      </c>
      <c r="P567" s="52" t="s">
        <v>2011</v>
      </c>
      <c r="Q567" s="55">
        <f>IFERROR(VLOOKUP(O567*$Q$10*$R$10,Sheet1!$A$3:$B$81,2,1),0)</f>
        <v>69000</v>
      </c>
      <c r="R567" s="56">
        <f>IFERROR(VLOOKUP(O567*$Q$11*$R$11,Sheet1!$E$3:$F$195,2),0)</f>
        <v>319</v>
      </c>
      <c r="S567" s="54">
        <f t="shared" si="244"/>
        <v>24.49</v>
      </c>
      <c r="T567" s="114">
        <f t="shared" si="246"/>
        <v>0.31</v>
      </c>
      <c r="U567" s="58"/>
      <c r="V567" s="58"/>
      <c r="W567" s="58"/>
      <c r="X567" s="58"/>
      <c r="Y567" s="58"/>
      <c r="Z567" s="58"/>
      <c r="AA567" s="58"/>
      <c r="AB567" s="58"/>
      <c r="AC567" s="58"/>
      <c r="AD567" s="39">
        <f t="shared" si="245"/>
        <v>0</v>
      </c>
      <c r="AE567" s="59">
        <f t="shared" si="247"/>
        <v>0</v>
      </c>
      <c r="AF567" s="60">
        <f t="shared" si="248"/>
        <v>0</v>
      </c>
      <c r="AG567" s="60">
        <f t="shared" si="249"/>
        <v>0</v>
      </c>
      <c r="AH567" s="60">
        <f t="shared" si="250"/>
        <v>0</v>
      </c>
      <c r="AI567" s="60">
        <f t="shared" si="251"/>
        <v>0</v>
      </c>
      <c r="AJ567" s="60">
        <f t="shared" si="252"/>
        <v>0</v>
      </c>
      <c r="AK567" s="60">
        <f t="shared" si="253"/>
        <v>0</v>
      </c>
      <c r="AL567" s="61">
        <f t="shared" si="271"/>
        <v>0</v>
      </c>
      <c r="AM567" s="43">
        <f t="shared" si="261"/>
        <v>0</v>
      </c>
      <c r="AN567" s="46">
        <f t="shared" si="262"/>
        <v>0</v>
      </c>
      <c r="AO567" s="60">
        <f t="shared" si="254"/>
        <v>0</v>
      </c>
      <c r="AP567" s="60">
        <f t="shared" si="255"/>
        <v>0</v>
      </c>
      <c r="AQ567" s="60">
        <f t="shared" si="256"/>
        <v>0</v>
      </c>
      <c r="AR567" s="60">
        <f t="shared" si="257"/>
        <v>0</v>
      </c>
      <c r="AS567" s="60">
        <f t="shared" si="258"/>
        <v>0</v>
      </c>
      <c r="AT567" s="60">
        <f t="shared" si="259"/>
        <v>0</v>
      </c>
      <c r="AU567" s="62">
        <f t="shared" si="263"/>
        <v>0</v>
      </c>
      <c r="AV567" s="63">
        <f t="shared" si="264"/>
        <v>0</v>
      </c>
      <c r="AW567" s="63">
        <f t="shared" si="265"/>
        <v>0</v>
      </c>
      <c r="AX567" s="63">
        <f t="shared" si="266"/>
        <v>0</v>
      </c>
      <c r="AY567" s="63">
        <f t="shared" si="267"/>
        <v>0</v>
      </c>
      <c r="AZ567" s="63">
        <f t="shared" si="268"/>
        <v>0</v>
      </c>
      <c r="BA567" s="63">
        <f t="shared" si="269"/>
        <v>0</v>
      </c>
      <c r="BB567" s="64">
        <f t="shared" si="270"/>
        <v>0</v>
      </c>
      <c r="BC567" s="65">
        <f t="shared" si="260"/>
        <v>0</v>
      </c>
      <c r="BD567" s="66" t="e">
        <f>VLOOKUP(#REF!,'[2]NA JDA Product Hierarchy'!$N:$O,2,0)</f>
        <v>#REF!</v>
      </c>
      <c r="BE567" s="15" t="s">
        <v>69</v>
      </c>
    </row>
    <row r="568" spans="1:57" s="70" customFormat="1" ht="12.75" hidden="1" customHeight="1" x14ac:dyDescent="0.2">
      <c r="A568" s="47" t="str">
        <f t="shared" si="243"/>
        <v>J2RK59WE8R0LINEN LILAC</v>
      </c>
      <c r="B568" s="112" t="s">
        <v>107</v>
      </c>
      <c r="C568" s="113">
        <v>44322</v>
      </c>
      <c r="D568" s="113"/>
      <c r="E568" s="68"/>
      <c r="F568" s="106" t="s">
        <v>118</v>
      </c>
      <c r="G568" s="51" t="s">
        <v>63</v>
      </c>
      <c r="H568" s="52" t="s">
        <v>898</v>
      </c>
      <c r="I568" s="53" t="s">
        <v>1000</v>
      </c>
      <c r="J568" s="53" t="s">
        <v>1001</v>
      </c>
      <c r="K568" s="53" t="s">
        <v>355</v>
      </c>
      <c r="L568" s="53" t="s">
        <v>356</v>
      </c>
      <c r="M568" s="52" t="s">
        <v>782</v>
      </c>
      <c r="N568" s="52" t="s">
        <v>125</v>
      </c>
      <c r="O568" s="54">
        <v>79</v>
      </c>
      <c r="P568" s="52" t="s">
        <v>2011</v>
      </c>
      <c r="Q568" s="55">
        <f>IFERROR(VLOOKUP(O568*$Q$10*$R$10,Sheet1!$A$3:$B$81,2,1),0)</f>
        <v>69000</v>
      </c>
      <c r="R568" s="56">
        <f>IFERROR(VLOOKUP(O568*$Q$11*$R$11,Sheet1!$E$3:$F$195,2),0)</f>
        <v>319</v>
      </c>
      <c r="S568" s="54">
        <f t="shared" si="244"/>
        <v>24.49</v>
      </c>
      <c r="T568" s="114">
        <f t="shared" si="246"/>
        <v>0.31</v>
      </c>
      <c r="U568" s="58"/>
      <c r="V568" s="58"/>
      <c r="W568" s="58"/>
      <c r="X568" s="58"/>
      <c r="Y568" s="58"/>
      <c r="Z568" s="58"/>
      <c r="AA568" s="58"/>
      <c r="AB568" s="58"/>
      <c r="AC568" s="58"/>
      <c r="AD568" s="39">
        <f t="shared" si="245"/>
        <v>0</v>
      </c>
      <c r="AE568" s="59">
        <f t="shared" si="247"/>
        <v>0</v>
      </c>
      <c r="AF568" s="60">
        <f t="shared" si="248"/>
        <v>0</v>
      </c>
      <c r="AG568" s="60">
        <f t="shared" si="249"/>
        <v>0</v>
      </c>
      <c r="AH568" s="60">
        <f t="shared" si="250"/>
        <v>0</v>
      </c>
      <c r="AI568" s="60">
        <f t="shared" si="251"/>
        <v>0</v>
      </c>
      <c r="AJ568" s="60">
        <f t="shared" si="252"/>
        <v>0</v>
      </c>
      <c r="AK568" s="60">
        <f t="shared" si="253"/>
        <v>0</v>
      </c>
      <c r="AL568" s="61">
        <f t="shared" si="271"/>
        <v>0</v>
      </c>
      <c r="AM568" s="43">
        <f t="shared" si="261"/>
        <v>0</v>
      </c>
      <c r="AN568" s="46">
        <f t="shared" si="262"/>
        <v>0</v>
      </c>
      <c r="AO568" s="60">
        <f t="shared" si="254"/>
        <v>0</v>
      </c>
      <c r="AP568" s="60">
        <f t="shared" si="255"/>
        <v>0</v>
      </c>
      <c r="AQ568" s="60">
        <f t="shared" si="256"/>
        <v>0</v>
      </c>
      <c r="AR568" s="60">
        <f t="shared" si="257"/>
        <v>0</v>
      </c>
      <c r="AS568" s="60">
        <f t="shared" si="258"/>
        <v>0</v>
      </c>
      <c r="AT568" s="60">
        <f t="shared" si="259"/>
        <v>0</v>
      </c>
      <c r="AU568" s="62">
        <f t="shared" si="263"/>
        <v>0</v>
      </c>
      <c r="AV568" s="63">
        <f t="shared" si="264"/>
        <v>0</v>
      </c>
      <c r="AW568" s="63">
        <f t="shared" si="265"/>
        <v>0</v>
      </c>
      <c r="AX568" s="63">
        <f t="shared" si="266"/>
        <v>0</v>
      </c>
      <c r="AY568" s="63">
        <f t="shared" si="267"/>
        <v>0</v>
      </c>
      <c r="AZ568" s="63">
        <f t="shared" si="268"/>
        <v>0</v>
      </c>
      <c r="BA568" s="63">
        <f t="shared" si="269"/>
        <v>0</v>
      </c>
      <c r="BB568" s="64">
        <f t="shared" si="270"/>
        <v>0</v>
      </c>
      <c r="BC568" s="65">
        <f t="shared" si="260"/>
        <v>0</v>
      </c>
      <c r="BD568" s="66" t="e">
        <f>VLOOKUP(#REF!,'[2]NA JDA Product Hierarchy'!$N:$O,2,0)</f>
        <v>#REF!</v>
      </c>
      <c r="BE568" s="15" t="s">
        <v>69</v>
      </c>
    </row>
    <row r="569" spans="1:57" s="15" customFormat="1" ht="12.75" hidden="1" customHeight="1" x14ac:dyDescent="0.2">
      <c r="A569" s="47" t="str">
        <f t="shared" si="243"/>
        <v>J2RK59WE8R0MOCCASIN</v>
      </c>
      <c r="B569" s="112" t="s">
        <v>107</v>
      </c>
      <c r="C569" s="113">
        <v>44322</v>
      </c>
      <c r="D569" s="113"/>
      <c r="E569" s="68"/>
      <c r="F569" s="106" t="s">
        <v>118</v>
      </c>
      <c r="G569" s="51" t="s">
        <v>63</v>
      </c>
      <c r="H569" s="52" t="s">
        <v>898</v>
      </c>
      <c r="I569" s="53" t="s">
        <v>1000</v>
      </c>
      <c r="J569" s="53" t="s">
        <v>1001</v>
      </c>
      <c r="K569" s="53" t="s">
        <v>370</v>
      </c>
      <c r="L569" s="53" t="s">
        <v>371</v>
      </c>
      <c r="M569" s="52" t="s">
        <v>782</v>
      </c>
      <c r="N569" s="52" t="s">
        <v>125</v>
      </c>
      <c r="O569" s="54">
        <v>79</v>
      </c>
      <c r="P569" s="52" t="s">
        <v>2011</v>
      </c>
      <c r="Q569" s="55">
        <f>IFERROR(VLOOKUP(O569*$Q$10*$R$10,Sheet1!$A$3:$B$81,2,1),0)</f>
        <v>69000</v>
      </c>
      <c r="R569" s="56">
        <f>IFERROR(VLOOKUP(O569*$Q$11*$R$11,Sheet1!$E$3:$F$195,2),0)</f>
        <v>319</v>
      </c>
      <c r="S569" s="54">
        <f t="shared" si="244"/>
        <v>24.49</v>
      </c>
      <c r="T569" s="114">
        <f t="shared" si="246"/>
        <v>0.31</v>
      </c>
      <c r="U569" s="58"/>
      <c r="V569" s="58"/>
      <c r="W569" s="58"/>
      <c r="X569" s="58"/>
      <c r="Y569" s="58"/>
      <c r="Z569" s="58"/>
      <c r="AA569" s="58"/>
      <c r="AB569" s="58"/>
      <c r="AC569" s="58"/>
      <c r="AD569" s="39">
        <f t="shared" si="245"/>
        <v>0</v>
      </c>
      <c r="AE569" s="59">
        <f t="shared" si="247"/>
        <v>0</v>
      </c>
      <c r="AF569" s="60">
        <f t="shared" si="248"/>
        <v>0</v>
      </c>
      <c r="AG569" s="60">
        <f t="shared" si="249"/>
        <v>0</v>
      </c>
      <c r="AH569" s="60">
        <f t="shared" si="250"/>
        <v>0</v>
      </c>
      <c r="AI569" s="60">
        <f t="shared" si="251"/>
        <v>0</v>
      </c>
      <c r="AJ569" s="60">
        <f t="shared" si="252"/>
        <v>0</v>
      </c>
      <c r="AK569" s="60">
        <f t="shared" si="253"/>
        <v>0</v>
      </c>
      <c r="AL569" s="61">
        <f t="shared" si="271"/>
        <v>0</v>
      </c>
      <c r="AM569" s="43">
        <f t="shared" si="261"/>
        <v>0</v>
      </c>
      <c r="AN569" s="46">
        <f t="shared" si="262"/>
        <v>0</v>
      </c>
      <c r="AO569" s="60">
        <f t="shared" si="254"/>
        <v>0</v>
      </c>
      <c r="AP569" s="60">
        <f t="shared" si="255"/>
        <v>0</v>
      </c>
      <c r="AQ569" s="60">
        <f t="shared" si="256"/>
        <v>0</v>
      </c>
      <c r="AR569" s="60">
        <f t="shared" si="257"/>
        <v>0</v>
      </c>
      <c r="AS569" s="60">
        <f t="shared" si="258"/>
        <v>0</v>
      </c>
      <c r="AT569" s="60">
        <f t="shared" si="259"/>
        <v>0</v>
      </c>
      <c r="AU569" s="62">
        <f t="shared" si="263"/>
        <v>0</v>
      </c>
      <c r="AV569" s="63">
        <f t="shared" si="264"/>
        <v>0</v>
      </c>
      <c r="AW569" s="63">
        <f t="shared" si="265"/>
        <v>0</v>
      </c>
      <c r="AX569" s="63">
        <f t="shared" si="266"/>
        <v>0</v>
      </c>
      <c r="AY569" s="63">
        <f t="shared" si="267"/>
        <v>0</v>
      </c>
      <c r="AZ569" s="63">
        <f t="shared" si="268"/>
        <v>0</v>
      </c>
      <c r="BA569" s="63">
        <f t="shared" si="269"/>
        <v>0</v>
      </c>
      <c r="BB569" s="64">
        <f t="shared" si="270"/>
        <v>0</v>
      </c>
      <c r="BC569" s="65">
        <f t="shared" si="260"/>
        <v>0</v>
      </c>
      <c r="BD569" s="66" t="e">
        <f>VLOOKUP(#REF!,'[2]NA JDA Product Hierarchy'!$N:$O,2,0)</f>
        <v>#REF!</v>
      </c>
      <c r="BE569" s="15" t="s">
        <v>69</v>
      </c>
    </row>
    <row r="570" spans="1:57" s="15" customFormat="1" ht="12.75" hidden="1" customHeight="1" x14ac:dyDescent="0.2">
      <c r="A570" s="47" t="str">
        <f t="shared" si="243"/>
        <v>J2RK60WE8R0ALOE PALM</v>
      </c>
      <c r="B570" s="112" t="s">
        <v>107</v>
      </c>
      <c r="C570" s="113">
        <v>44322</v>
      </c>
      <c r="D570" s="113"/>
      <c r="E570" s="68"/>
      <c r="F570" s="106" t="s">
        <v>118</v>
      </c>
      <c r="G570" s="51" t="s">
        <v>63</v>
      </c>
      <c r="H570" s="52" t="s">
        <v>898</v>
      </c>
      <c r="I570" s="53" t="s">
        <v>1002</v>
      </c>
      <c r="J570" s="53" t="s">
        <v>1003</v>
      </c>
      <c r="K570" s="53" t="s">
        <v>236</v>
      </c>
      <c r="L570" s="53" t="s">
        <v>237</v>
      </c>
      <c r="M570" s="52" t="s">
        <v>782</v>
      </c>
      <c r="N570" s="52" t="s">
        <v>125</v>
      </c>
      <c r="O570" s="54">
        <v>49</v>
      </c>
      <c r="P570" s="52" t="s">
        <v>2011</v>
      </c>
      <c r="Q570" s="55">
        <f>IFERROR(VLOOKUP(O570*$Q$10*$R$10,Sheet1!$A$3:$B$81,2,1),0)</f>
        <v>39000</v>
      </c>
      <c r="R570" s="56">
        <f>IFERROR(VLOOKUP(O570*$Q$11*$R$11,Sheet1!$E$3:$F$195,2),0)</f>
        <v>199</v>
      </c>
      <c r="S570" s="54">
        <f t="shared" si="244"/>
        <v>15.19</v>
      </c>
      <c r="T570" s="114">
        <f t="shared" si="246"/>
        <v>0.31</v>
      </c>
      <c r="U570" s="58"/>
      <c r="V570" s="58"/>
      <c r="W570" s="58"/>
      <c r="X570" s="58"/>
      <c r="Y570" s="58"/>
      <c r="Z570" s="58"/>
      <c r="AA570" s="58"/>
      <c r="AB570" s="58"/>
      <c r="AC570" s="58"/>
      <c r="AD570" s="39">
        <f t="shared" si="245"/>
        <v>0</v>
      </c>
      <c r="AE570" s="59">
        <f t="shared" si="247"/>
        <v>0</v>
      </c>
      <c r="AF570" s="60">
        <f t="shared" si="248"/>
        <v>0</v>
      </c>
      <c r="AG570" s="60">
        <f t="shared" si="249"/>
        <v>0</v>
      </c>
      <c r="AH570" s="60">
        <f t="shared" si="250"/>
        <v>0</v>
      </c>
      <c r="AI570" s="60">
        <f t="shared" si="251"/>
        <v>0</v>
      </c>
      <c r="AJ570" s="60">
        <f t="shared" si="252"/>
        <v>0</v>
      </c>
      <c r="AK570" s="60">
        <f t="shared" si="253"/>
        <v>0</v>
      </c>
      <c r="AL570" s="61">
        <f t="shared" si="271"/>
        <v>0</v>
      </c>
      <c r="AM570" s="43">
        <f t="shared" si="261"/>
        <v>0</v>
      </c>
      <c r="AN570" s="46">
        <f t="shared" si="262"/>
        <v>0</v>
      </c>
      <c r="AO570" s="60">
        <f t="shared" si="254"/>
        <v>0</v>
      </c>
      <c r="AP570" s="60">
        <f t="shared" si="255"/>
        <v>0</v>
      </c>
      <c r="AQ570" s="60">
        <f t="shared" si="256"/>
        <v>0</v>
      </c>
      <c r="AR570" s="60">
        <f t="shared" si="257"/>
        <v>0</v>
      </c>
      <c r="AS570" s="60">
        <f t="shared" si="258"/>
        <v>0</v>
      </c>
      <c r="AT570" s="60">
        <f t="shared" si="259"/>
        <v>0</v>
      </c>
      <c r="AU570" s="62">
        <f t="shared" si="263"/>
        <v>0</v>
      </c>
      <c r="AV570" s="63">
        <f t="shared" si="264"/>
        <v>0</v>
      </c>
      <c r="AW570" s="63">
        <f t="shared" si="265"/>
        <v>0</v>
      </c>
      <c r="AX570" s="63">
        <f t="shared" si="266"/>
        <v>0</v>
      </c>
      <c r="AY570" s="63">
        <f t="shared" si="267"/>
        <v>0</v>
      </c>
      <c r="AZ570" s="63">
        <f t="shared" si="268"/>
        <v>0</v>
      </c>
      <c r="BA570" s="63">
        <f t="shared" si="269"/>
        <v>0</v>
      </c>
      <c r="BB570" s="64">
        <f t="shared" si="270"/>
        <v>0</v>
      </c>
      <c r="BC570" s="65">
        <f t="shared" si="260"/>
        <v>0</v>
      </c>
      <c r="BD570" s="66" t="e">
        <f>VLOOKUP(#REF!,'[2]NA JDA Product Hierarchy'!$N:$O,2,0)</f>
        <v>#REF!</v>
      </c>
      <c r="BE570" s="15" t="s">
        <v>69</v>
      </c>
    </row>
    <row r="571" spans="1:57" s="15" customFormat="1" ht="12.75" hidden="1" customHeight="1" x14ac:dyDescent="0.2">
      <c r="A571" s="47" t="str">
        <f t="shared" si="243"/>
        <v>J2RK60WE8R0BALLET PINK</v>
      </c>
      <c r="B571" s="112" t="s">
        <v>107</v>
      </c>
      <c r="C571" s="113">
        <v>44322</v>
      </c>
      <c r="D571" s="113"/>
      <c r="E571" s="68"/>
      <c r="F571" s="106" t="s">
        <v>118</v>
      </c>
      <c r="G571" s="51" t="s">
        <v>63</v>
      </c>
      <c r="H571" s="52" t="s">
        <v>898</v>
      </c>
      <c r="I571" s="53" t="s">
        <v>1002</v>
      </c>
      <c r="J571" s="53" t="s">
        <v>1003</v>
      </c>
      <c r="K571" s="53" t="s">
        <v>116</v>
      </c>
      <c r="L571" s="53" t="s">
        <v>117</v>
      </c>
      <c r="M571" s="52" t="s">
        <v>782</v>
      </c>
      <c r="N571" s="52" t="s">
        <v>125</v>
      </c>
      <c r="O571" s="54">
        <v>49</v>
      </c>
      <c r="P571" s="52" t="s">
        <v>2011</v>
      </c>
      <c r="Q571" s="55">
        <f>IFERROR(VLOOKUP(O571*$Q$10*$R$10,Sheet1!$A$3:$B$81,2,1),0)</f>
        <v>39000</v>
      </c>
      <c r="R571" s="56">
        <f>IFERROR(VLOOKUP(O571*$Q$11*$R$11,Sheet1!$E$3:$F$195,2),0)</f>
        <v>199</v>
      </c>
      <c r="S571" s="54">
        <f t="shared" si="244"/>
        <v>15.19</v>
      </c>
      <c r="T571" s="114">
        <f t="shared" si="246"/>
        <v>0.31</v>
      </c>
      <c r="U571" s="58"/>
      <c r="V571" s="58"/>
      <c r="W571" s="58"/>
      <c r="X571" s="58"/>
      <c r="Y571" s="58"/>
      <c r="Z571" s="58"/>
      <c r="AA571" s="58"/>
      <c r="AB571" s="58"/>
      <c r="AC571" s="58"/>
      <c r="AD571" s="39">
        <f t="shared" si="245"/>
        <v>0</v>
      </c>
      <c r="AE571" s="59">
        <f t="shared" si="247"/>
        <v>0</v>
      </c>
      <c r="AF571" s="60">
        <f t="shared" si="248"/>
        <v>0</v>
      </c>
      <c r="AG571" s="60">
        <f t="shared" si="249"/>
        <v>0</v>
      </c>
      <c r="AH571" s="60">
        <f t="shared" si="250"/>
        <v>0</v>
      </c>
      <c r="AI571" s="60">
        <f t="shared" si="251"/>
        <v>0</v>
      </c>
      <c r="AJ571" s="60">
        <f t="shared" si="252"/>
        <v>0</v>
      </c>
      <c r="AK571" s="60">
        <f t="shared" si="253"/>
        <v>0</v>
      </c>
      <c r="AL571" s="61">
        <f t="shared" si="271"/>
        <v>0</v>
      </c>
      <c r="AM571" s="43">
        <f t="shared" si="261"/>
        <v>0</v>
      </c>
      <c r="AN571" s="46">
        <f t="shared" si="262"/>
        <v>0</v>
      </c>
      <c r="AO571" s="60">
        <f t="shared" si="254"/>
        <v>0</v>
      </c>
      <c r="AP571" s="60">
        <f t="shared" si="255"/>
        <v>0</v>
      </c>
      <c r="AQ571" s="60">
        <f t="shared" si="256"/>
        <v>0</v>
      </c>
      <c r="AR571" s="60">
        <f t="shared" si="257"/>
        <v>0</v>
      </c>
      <c r="AS571" s="60">
        <f t="shared" si="258"/>
        <v>0</v>
      </c>
      <c r="AT571" s="60">
        <f t="shared" si="259"/>
        <v>0</v>
      </c>
      <c r="AU571" s="62">
        <f t="shared" si="263"/>
        <v>0</v>
      </c>
      <c r="AV571" s="63">
        <f t="shared" si="264"/>
        <v>0</v>
      </c>
      <c r="AW571" s="63">
        <f t="shared" si="265"/>
        <v>0</v>
      </c>
      <c r="AX571" s="63">
        <f t="shared" si="266"/>
        <v>0</v>
      </c>
      <c r="AY571" s="63">
        <f t="shared" si="267"/>
        <v>0</v>
      </c>
      <c r="AZ571" s="63">
        <f t="shared" si="268"/>
        <v>0</v>
      </c>
      <c r="BA571" s="63">
        <f t="shared" si="269"/>
        <v>0</v>
      </c>
      <c r="BB571" s="64">
        <f t="shared" si="270"/>
        <v>0</v>
      </c>
      <c r="BC571" s="65">
        <f t="shared" si="260"/>
        <v>0</v>
      </c>
      <c r="BD571" s="66" t="e">
        <f>VLOOKUP(#REF!,'[2]NA JDA Product Hierarchy'!$N:$O,2,0)</f>
        <v>#REF!</v>
      </c>
      <c r="BE571" s="15" t="s">
        <v>69</v>
      </c>
    </row>
    <row r="572" spans="1:57" s="15" customFormat="1" ht="12.75" hidden="1" customHeight="1" x14ac:dyDescent="0.2">
      <c r="A572" s="47" t="str">
        <f t="shared" si="243"/>
        <v>J2RK60WE8R0LIGHT MATCHA</v>
      </c>
      <c r="B572" s="112" t="s">
        <v>107</v>
      </c>
      <c r="C572" s="113">
        <v>44322</v>
      </c>
      <c r="D572" s="113"/>
      <c r="E572" s="68"/>
      <c r="F572" s="106" t="s">
        <v>118</v>
      </c>
      <c r="G572" s="51" t="s">
        <v>63</v>
      </c>
      <c r="H572" s="52" t="s">
        <v>898</v>
      </c>
      <c r="I572" s="53" t="s">
        <v>1002</v>
      </c>
      <c r="J572" s="53" t="s">
        <v>1003</v>
      </c>
      <c r="K572" s="53" t="s">
        <v>211</v>
      </c>
      <c r="L572" s="53" t="s">
        <v>212</v>
      </c>
      <c r="M572" s="52" t="s">
        <v>782</v>
      </c>
      <c r="N572" s="52" t="s">
        <v>125</v>
      </c>
      <c r="O572" s="54">
        <v>49</v>
      </c>
      <c r="P572" s="52" t="s">
        <v>2011</v>
      </c>
      <c r="Q572" s="55">
        <f>IFERROR(VLOOKUP(O572*$Q$10*$R$10,Sheet1!$A$3:$B$81,2,1),0)</f>
        <v>39000</v>
      </c>
      <c r="R572" s="56">
        <f>IFERROR(VLOOKUP(O572*$Q$11*$R$11,Sheet1!$E$3:$F$195,2),0)</f>
        <v>199</v>
      </c>
      <c r="S572" s="54">
        <f t="shared" si="244"/>
        <v>15.19</v>
      </c>
      <c r="T572" s="114">
        <f t="shared" si="246"/>
        <v>0.31</v>
      </c>
      <c r="U572" s="58"/>
      <c r="V572" s="58"/>
      <c r="W572" s="58"/>
      <c r="X572" s="58"/>
      <c r="Y572" s="58"/>
      <c r="Z572" s="58"/>
      <c r="AA572" s="58"/>
      <c r="AB572" s="58"/>
      <c r="AC572" s="58"/>
      <c r="AD572" s="39">
        <f t="shared" si="245"/>
        <v>0</v>
      </c>
      <c r="AE572" s="59">
        <f t="shared" si="247"/>
        <v>0</v>
      </c>
      <c r="AF572" s="60">
        <f t="shared" si="248"/>
        <v>0</v>
      </c>
      <c r="AG572" s="60">
        <f t="shared" si="249"/>
        <v>0</v>
      </c>
      <c r="AH572" s="60">
        <f t="shared" si="250"/>
        <v>0</v>
      </c>
      <c r="AI572" s="60">
        <f t="shared" si="251"/>
        <v>0</v>
      </c>
      <c r="AJ572" s="60">
        <f t="shared" si="252"/>
        <v>0</v>
      </c>
      <c r="AK572" s="60">
        <f t="shared" si="253"/>
        <v>0</v>
      </c>
      <c r="AL572" s="61">
        <f t="shared" si="271"/>
        <v>0</v>
      </c>
      <c r="AM572" s="43">
        <f t="shared" si="261"/>
        <v>0</v>
      </c>
      <c r="AN572" s="46">
        <f t="shared" si="262"/>
        <v>0</v>
      </c>
      <c r="AO572" s="60">
        <f t="shared" si="254"/>
        <v>0</v>
      </c>
      <c r="AP572" s="60">
        <f t="shared" si="255"/>
        <v>0</v>
      </c>
      <c r="AQ572" s="60">
        <f t="shared" si="256"/>
        <v>0</v>
      </c>
      <c r="AR572" s="60">
        <f t="shared" si="257"/>
        <v>0</v>
      </c>
      <c r="AS572" s="60">
        <f t="shared" si="258"/>
        <v>0</v>
      </c>
      <c r="AT572" s="60">
        <f t="shared" si="259"/>
        <v>0</v>
      </c>
      <c r="AU572" s="62">
        <f t="shared" si="263"/>
        <v>0</v>
      </c>
      <c r="AV572" s="63">
        <f t="shared" si="264"/>
        <v>0</v>
      </c>
      <c r="AW572" s="63">
        <f t="shared" si="265"/>
        <v>0</v>
      </c>
      <c r="AX572" s="63">
        <f t="shared" si="266"/>
        <v>0</v>
      </c>
      <c r="AY572" s="63">
        <f t="shared" si="267"/>
        <v>0</v>
      </c>
      <c r="AZ572" s="63">
        <f t="shared" si="268"/>
        <v>0</v>
      </c>
      <c r="BA572" s="63">
        <f t="shared" si="269"/>
        <v>0</v>
      </c>
      <c r="BB572" s="64">
        <f t="shared" si="270"/>
        <v>0</v>
      </c>
      <c r="BC572" s="65">
        <f t="shared" si="260"/>
        <v>0</v>
      </c>
      <c r="BD572" s="66" t="e">
        <f>VLOOKUP(#REF!,'[2]NA JDA Product Hierarchy'!$N:$O,2,0)</f>
        <v>#REF!</v>
      </c>
      <c r="BE572" s="15" t="s">
        <v>69</v>
      </c>
    </row>
    <row r="573" spans="1:57" s="15" customFormat="1" ht="12.75" hidden="1" customHeight="1" x14ac:dyDescent="0.2">
      <c r="A573" s="47" t="str">
        <f t="shared" si="243"/>
        <v>J2RK60WE8R0LINEN LILAC</v>
      </c>
      <c r="B573" s="112" t="s">
        <v>107</v>
      </c>
      <c r="C573" s="113">
        <v>44322</v>
      </c>
      <c r="D573" s="113"/>
      <c r="E573" s="68"/>
      <c r="F573" s="106" t="s">
        <v>118</v>
      </c>
      <c r="G573" s="51" t="s">
        <v>63</v>
      </c>
      <c r="H573" s="52" t="s">
        <v>898</v>
      </c>
      <c r="I573" s="53" t="s">
        <v>1002</v>
      </c>
      <c r="J573" s="53" t="s">
        <v>1003</v>
      </c>
      <c r="K573" s="53" t="s">
        <v>355</v>
      </c>
      <c r="L573" s="53" t="s">
        <v>356</v>
      </c>
      <c r="M573" s="52" t="s">
        <v>782</v>
      </c>
      <c r="N573" s="52" t="s">
        <v>125</v>
      </c>
      <c r="O573" s="54">
        <v>49</v>
      </c>
      <c r="P573" s="52" t="s">
        <v>2011</v>
      </c>
      <c r="Q573" s="55">
        <f>IFERROR(VLOOKUP(O573*$Q$10*$R$10,Sheet1!$A$3:$B$81,2,1),0)</f>
        <v>39000</v>
      </c>
      <c r="R573" s="56">
        <f>IFERROR(VLOOKUP(O573*$Q$11*$R$11,Sheet1!$E$3:$F$195,2),0)</f>
        <v>199</v>
      </c>
      <c r="S573" s="54">
        <f t="shared" si="244"/>
        <v>15.19</v>
      </c>
      <c r="T573" s="114">
        <f t="shared" si="246"/>
        <v>0.31</v>
      </c>
      <c r="U573" s="58"/>
      <c r="V573" s="58"/>
      <c r="W573" s="58"/>
      <c r="X573" s="58"/>
      <c r="Y573" s="58"/>
      <c r="Z573" s="58"/>
      <c r="AA573" s="58"/>
      <c r="AB573" s="58"/>
      <c r="AC573" s="58"/>
      <c r="AD573" s="39">
        <f t="shared" si="245"/>
        <v>0</v>
      </c>
      <c r="AE573" s="59">
        <f t="shared" si="247"/>
        <v>0</v>
      </c>
      <c r="AF573" s="60">
        <f t="shared" si="248"/>
        <v>0</v>
      </c>
      <c r="AG573" s="60">
        <f t="shared" si="249"/>
        <v>0</v>
      </c>
      <c r="AH573" s="60">
        <f t="shared" si="250"/>
        <v>0</v>
      </c>
      <c r="AI573" s="60">
        <f t="shared" si="251"/>
        <v>0</v>
      </c>
      <c r="AJ573" s="60">
        <f t="shared" si="252"/>
        <v>0</v>
      </c>
      <c r="AK573" s="60">
        <f t="shared" si="253"/>
        <v>0</v>
      </c>
      <c r="AL573" s="61">
        <f t="shared" si="271"/>
        <v>0</v>
      </c>
      <c r="AM573" s="43">
        <f t="shared" si="261"/>
        <v>0</v>
      </c>
      <c r="AN573" s="46">
        <f t="shared" si="262"/>
        <v>0</v>
      </c>
      <c r="AO573" s="60">
        <f t="shared" si="254"/>
        <v>0</v>
      </c>
      <c r="AP573" s="60">
        <f t="shared" si="255"/>
        <v>0</v>
      </c>
      <c r="AQ573" s="60">
        <f t="shared" si="256"/>
        <v>0</v>
      </c>
      <c r="AR573" s="60">
        <f t="shared" si="257"/>
        <v>0</v>
      </c>
      <c r="AS573" s="60">
        <f t="shared" si="258"/>
        <v>0</v>
      </c>
      <c r="AT573" s="60">
        <f t="shared" si="259"/>
        <v>0</v>
      </c>
      <c r="AU573" s="62">
        <f t="shared" si="263"/>
        <v>0</v>
      </c>
      <c r="AV573" s="63">
        <f t="shared" si="264"/>
        <v>0</v>
      </c>
      <c r="AW573" s="63">
        <f t="shared" si="265"/>
        <v>0</v>
      </c>
      <c r="AX573" s="63">
        <f t="shared" si="266"/>
        <v>0</v>
      </c>
      <c r="AY573" s="63">
        <f t="shared" si="267"/>
        <v>0</v>
      </c>
      <c r="AZ573" s="63">
        <f t="shared" si="268"/>
        <v>0</v>
      </c>
      <c r="BA573" s="63">
        <f t="shared" si="269"/>
        <v>0</v>
      </c>
      <c r="BB573" s="64">
        <f t="shared" si="270"/>
        <v>0</v>
      </c>
      <c r="BC573" s="65">
        <f t="shared" si="260"/>
        <v>0</v>
      </c>
      <c r="BD573" s="66" t="e">
        <f>VLOOKUP(#REF!,'[2]NA JDA Product Hierarchy'!$N:$O,2,0)</f>
        <v>#REF!</v>
      </c>
      <c r="BE573" s="15" t="s">
        <v>69</v>
      </c>
    </row>
    <row r="574" spans="1:57" s="15" customFormat="1" ht="12.75" hidden="1" customHeight="1" x14ac:dyDescent="0.2">
      <c r="A574" s="47" t="str">
        <f t="shared" si="243"/>
        <v>J2RK60WE8R0MOCCASIN</v>
      </c>
      <c r="B574" s="112" t="s">
        <v>107</v>
      </c>
      <c r="C574" s="113">
        <v>44322</v>
      </c>
      <c r="D574" s="113"/>
      <c r="E574" s="68"/>
      <c r="F574" s="106" t="s">
        <v>118</v>
      </c>
      <c r="G574" s="51" t="s">
        <v>63</v>
      </c>
      <c r="H574" s="52" t="s">
        <v>898</v>
      </c>
      <c r="I574" s="53" t="s">
        <v>1002</v>
      </c>
      <c r="J574" s="53" t="s">
        <v>1003</v>
      </c>
      <c r="K574" s="53" t="s">
        <v>370</v>
      </c>
      <c r="L574" s="53" t="s">
        <v>371</v>
      </c>
      <c r="M574" s="52" t="s">
        <v>782</v>
      </c>
      <c r="N574" s="52" t="s">
        <v>125</v>
      </c>
      <c r="O574" s="54">
        <v>49</v>
      </c>
      <c r="P574" s="52" t="s">
        <v>2011</v>
      </c>
      <c r="Q574" s="55">
        <f>IFERROR(VLOOKUP(O574*$Q$10*$R$10,Sheet1!$A$3:$B$81,2,1),0)</f>
        <v>39000</v>
      </c>
      <c r="R574" s="56">
        <f>IFERROR(VLOOKUP(O574*$Q$11*$R$11,Sheet1!$E$3:$F$195,2),0)</f>
        <v>199</v>
      </c>
      <c r="S574" s="54">
        <f t="shared" si="244"/>
        <v>15.19</v>
      </c>
      <c r="T574" s="114">
        <f t="shared" si="246"/>
        <v>0.31</v>
      </c>
      <c r="U574" s="58"/>
      <c r="V574" s="58"/>
      <c r="W574" s="58"/>
      <c r="X574" s="58"/>
      <c r="Y574" s="58"/>
      <c r="Z574" s="58"/>
      <c r="AA574" s="58"/>
      <c r="AB574" s="58"/>
      <c r="AC574" s="58"/>
      <c r="AD574" s="39">
        <f t="shared" si="245"/>
        <v>0</v>
      </c>
      <c r="AE574" s="59">
        <f t="shared" si="247"/>
        <v>0</v>
      </c>
      <c r="AF574" s="60">
        <f t="shared" si="248"/>
        <v>0</v>
      </c>
      <c r="AG574" s="60">
        <f t="shared" si="249"/>
        <v>0</v>
      </c>
      <c r="AH574" s="60">
        <f t="shared" si="250"/>
        <v>0</v>
      </c>
      <c r="AI574" s="60">
        <f t="shared" si="251"/>
        <v>0</v>
      </c>
      <c r="AJ574" s="60">
        <f t="shared" si="252"/>
        <v>0</v>
      </c>
      <c r="AK574" s="60">
        <f t="shared" si="253"/>
        <v>0</v>
      </c>
      <c r="AL574" s="61">
        <f t="shared" si="271"/>
        <v>0</v>
      </c>
      <c r="AM574" s="43">
        <f t="shared" si="261"/>
        <v>0</v>
      </c>
      <c r="AN574" s="46">
        <f t="shared" si="262"/>
        <v>0</v>
      </c>
      <c r="AO574" s="60">
        <f t="shared" si="254"/>
        <v>0</v>
      </c>
      <c r="AP574" s="60">
        <f t="shared" si="255"/>
        <v>0</v>
      </c>
      <c r="AQ574" s="60">
        <f t="shared" si="256"/>
        <v>0</v>
      </c>
      <c r="AR574" s="60">
        <f t="shared" si="257"/>
        <v>0</v>
      </c>
      <c r="AS574" s="60">
        <f t="shared" si="258"/>
        <v>0</v>
      </c>
      <c r="AT574" s="60">
        <f t="shared" si="259"/>
        <v>0</v>
      </c>
      <c r="AU574" s="62">
        <f t="shared" si="263"/>
        <v>0</v>
      </c>
      <c r="AV574" s="63">
        <f t="shared" si="264"/>
        <v>0</v>
      </c>
      <c r="AW574" s="63">
        <f t="shared" si="265"/>
        <v>0</v>
      </c>
      <c r="AX574" s="63">
        <f t="shared" si="266"/>
        <v>0</v>
      </c>
      <c r="AY574" s="63">
        <f t="shared" si="267"/>
        <v>0</v>
      </c>
      <c r="AZ574" s="63">
        <f t="shared" si="268"/>
        <v>0</v>
      </c>
      <c r="BA574" s="63">
        <f t="shared" si="269"/>
        <v>0</v>
      </c>
      <c r="BB574" s="64">
        <f t="shared" si="270"/>
        <v>0</v>
      </c>
      <c r="BC574" s="65">
        <f t="shared" si="260"/>
        <v>0</v>
      </c>
      <c r="BD574" s="66" t="e">
        <f>VLOOKUP(#REF!,'[2]NA JDA Product Hierarchy'!$N:$O,2,0)</f>
        <v>#REF!</v>
      </c>
      <c r="BE574" s="15" t="s">
        <v>69</v>
      </c>
    </row>
    <row r="575" spans="1:57" s="15" customFormat="1" ht="12.75" hidden="1" customHeight="1" x14ac:dyDescent="0.2">
      <c r="A575" s="47" t="str">
        <f t="shared" si="243"/>
        <v>J2RK60WE8R0Pure White</v>
      </c>
      <c r="B575" s="112" t="s">
        <v>107</v>
      </c>
      <c r="C575" s="113">
        <v>44322</v>
      </c>
      <c r="D575" s="113"/>
      <c r="E575" s="68"/>
      <c r="F575" s="106" t="s">
        <v>118</v>
      </c>
      <c r="G575" s="51" t="s">
        <v>63</v>
      </c>
      <c r="H575" s="52" t="s">
        <v>898</v>
      </c>
      <c r="I575" s="53" t="s">
        <v>1002</v>
      </c>
      <c r="J575" s="53" t="s">
        <v>1003</v>
      </c>
      <c r="K575" s="53" t="s">
        <v>133</v>
      </c>
      <c r="L575" s="53" t="s">
        <v>134</v>
      </c>
      <c r="M575" s="52" t="s">
        <v>782</v>
      </c>
      <c r="N575" s="52" t="s">
        <v>125</v>
      </c>
      <c r="O575" s="54">
        <v>49</v>
      </c>
      <c r="P575" s="52" t="s">
        <v>2011</v>
      </c>
      <c r="Q575" s="55">
        <f>IFERROR(VLOOKUP(O575*$Q$10*$R$10,Sheet1!$A$3:$B$81,2,1),0)</f>
        <v>39000</v>
      </c>
      <c r="R575" s="56">
        <f>IFERROR(VLOOKUP(O575*$Q$11*$R$11,Sheet1!$E$3:$F$195,2),0)</f>
        <v>199</v>
      </c>
      <c r="S575" s="54">
        <f t="shared" si="244"/>
        <v>15.19</v>
      </c>
      <c r="T575" s="114">
        <f t="shared" si="246"/>
        <v>0.31</v>
      </c>
      <c r="U575" s="58"/>
      <c r="V575" s="58"/>
      <c r="W575" s="58"/>
      <c r="X575" s="58"/>
      <c r="Y575" s="58"/>
      <c r="Z575" s="58"/>
      <c r="AA575" s="58"/>
      <c r="AB575" s="58"/>
      <c r="AC575" s="58"/>
      <c r="AD575" s="39">
        <f t="shared" si="245"/>
        <v>0</v>
      </c>
      <c r="AE575" s="59">
        <f t="shared" si="247"/>
        <v>0</v>
      </c>
      <c r="AF575" s="60">
        <f t="shared" si="248"/>
        <v>0</v>
      </c>
      <c r="AG575" s="60">
        <f t="shared" si="249"/>
        <v>0</v>
      </c>
      <c r="AH575" s="60">
        <f t="shared" si="250"/>
        <v>0</v>
      </c>
      <c r="AI575" s="60">
        <f t="shared" si="251"/>
        <v>0</v>
      </c>
      <c r="AJ575" s="60">
        <f t="shared" si="252"/>
        <v>0</v>
      </c>
      <c r="AK575" s="60">
        <f t="shared" si="253"/>
        <v>0</v>
      </c>
      <c r="AL575" s="61">
        <f t="shared" si="271"/>
        <v>0</v>
      </c>
      <c r="AM575" s="43">
        <f t="shared" si="261"/>
        <v>0</v>
      </c>
      <c r="AN575" s="46">
        <f t="shared" si="262"/>
        <v>0</v>
      </c>
      <c r="AO575" s="60">
        <f t="shared" si="254"/>
        <v>0</v>
      </c>
      <c r="AP575" s="60">
        <f t="shared" si="255"/>
        <v>0</v>
      </c>
      <c r="AQ575" s="60">
        <f t="shared" si="256"/>
        <v>0</v>
      </c>
      <c r="AR575" s="60">
        <f t="shared" si="257"/>
        <v>0</v>
      </c>
      <c r="AS575" s="60">
        <f t="shared" si="258"/>
        <v>0</v>
      </c>
      <c r="AT575" s="60">
        <f t="shared" si="259"/>
        <v>0</v>
      </c>
      <c r="AU575" s="62">
        <f t="shared" si="263"/>
        <v>0</v>
      </c>
      <c r="AV575" s="63">
        <f t="shared" si="264"/>
        <v>0</v>
      </c>
      <c r="AW575" s="63">
        <f t="shared" si="265"/>
        <v>0</v>
      </c>
      <c r="AX575" s="63">
        <f t="shared" si="266"/>
        <v>0</v>
      </c>
      <c r="AY575" s="63">
        <f t="shared" si="267"/>
        <v>0</v>
      </c>
      <c r="AZ575" s="63">
        <f t="shared" si="268"/>
        <v>0</v>
      </c>
      <c r="BA575" s="63">
        <f t="shared" si="269"/>
        <v>0</v>
      </c>
      <c r="BB575" s="64">
        <f t="shared" si="270"/>
        <v>0</v>
      </c>
      <c r="BC575" s="65">
        <f t="shared" si="260"/>
        <v>0</v>
      </c>
      <c r="BD575" s="66" t="e">
        <f>VLOOKUP(#REF!,'[2]NA JDA Product Hierarchy'!$N:$O,2,0)</f>
        <v>#REF!</v>
      </c>
      <c r="BE575" s="15" t="s">
        <v>69</v>
      </c>
    </row>
    <row r="576" spans="1:57" s="15" customFormat="1" ht="12.75" hidden="1" customHeight="1" x14ac:dyDescent="0.2">
      <c r="A576" s="47" t="str">
        <f t="shared" si="243"/>
        <v>J2RK61WEH40GREEN INVIDIA</v>
      </c>
      <c r="B576" s="111" t="s">
        <v>105</v>
      </c>
      <c r="C576" s="113">
        <v>44322</v>
      </c>
      <c r="D576" s="113"/>
      <c r="E576" s="68"/>
      <c r="F576" s="106" t="s">
        <v>118</v>
      </c>
      <c r="G576" s="51" t="s">
        <v>63</v>
      </c>
      <c r="H576" s="52" t="s">
        <v>898</v>
      </c>
      <c r="I576" s="53" t="s">
        <v>1004</v>
      </c>
      <c r="J576" s="53" t="s">
        <v>1005</v>
      </c>
      <c r="K576" s="53" t="s">
        <v>1006</v>
      </c>
      <c r="L576" s="53" t="s">
        <v>1007</v>
      </c>
      <c r="M576" s="52" t="s">
        <v>1008</v>
      </c>
      <c r="N576" s="52" t="s">
        <v>811</v>
      </c>
      <c r="O576" s="54">
        <v>49</v>
      </c>
      <c r="P576" s="52" t="s">
        <v>45</v>
      </c>
      <c r="Q576" s="55">
        <f>IFERROR(VLOOKUP(O576*$Q$10*$R$10,Sheet1!$A$3:$B$81,2,1),0)</f>
        <v>39000</v>
      </c>
      <c r="R576" s="56">
        <f>IFERROR(VLOOKUP(O576*$Q$11*$R$11,Sheet1!$E$3:$F$195,2),0)</f>
        <v>199</v>
      </c>
      <c r="S576" s="54">
        <f t="shared" si="244"/>
        <v>15.19</v>
      </c>
      <c r="T576" s="114">
        <f t="shared" si="246"/>
        <v>0.31</v>
      </c>
      <c r="U576" s="58"/>
      <c r="V576" s="58"/>
      <c r="W576" s="58"/>
      <c r="X576" s="58"/>
      <c r="Y576" s="58"/>
      <c r="Z576" s="58"/>
      <c r="AA576" s="58"/>
      <c r="AB576" s="58"/>
      <c r="AC576" s="58"/>
      <c r="AD576" s="39">
        <f t="shared" si="245"/>
        <v>0</v>
      </c>
      <c r="AE576" s="59">
        <f t="shared" si="247"/>
        <v>0</v>
      </c>
      <c r="AF576" s="60">
        <f t="shared" si="248"/>
        <v>0</v>
      </c>
      <c r="AG576" s="60">
        <f t="shared" si="249"/>
        <v>0</v>
      </c>
      <c r="AH576" s="60">
        <f t="shared" si="250"/>
        <v>0</v>
      </c>
      <c r="AI576" s="60">
        <f t="shared" si="251"/>
        <v>0</v>
      </c>
      <c r="AJ576" s="60">
        <f t="shared" si="252"/>
        <v>0</v>
      </c>
      <c r="AK576" s="60">
        <f t="shared" si="253"/>
        <v>0</v>
      </c>
      <c r="AL576" s="61">
        <f t="shared" si="271"/>
        <v>0</v>
      </c>
      <c r="AM576" s="43">
        <f t="shared" si="261"/>
        <v>0</v>
      </c>
      <c r="AN576" s="46">
        <f t="shared" si="262"/>
        <v>0</v>
      </c>
      <c r="AO576" s="60">
        <f t="shared" si="254"/>
        <v>0</v>
      </c>
      <c r="AP576" s="60">
        <f t="shared" si="255"/>
        <v>0</v>
      </c>
      <c r="AQ576" s="60">
        <f t="shared" si="256"/>
        <v>0</v>
      </c>
      <c r="AR576" s="60">
        <f t="shared" si="257"/>
        <v>0</v>
      </c>
      <c r="AS576" s="60">
        <f t="shared" si="258"/>
        <v>0</v>
      </c>
      <c r="AT576" s="60">
        <f t="shared" si="259"/>
        <v>0</v>
      </c>
      <c r="AU576" s="62">
        <f t="shared" si="263"/>
        <v>0</v>
      </c>
      <c r="AV576" s="63">
        <f t="shared" si="264"/>
        <v>0</v>
      </c>
      <c r="AW576" s="63">
        <f t="shared" si="265"/>
        <v>0</v>
      </c>
      <c r="AX576" s="63">
        <f t="shared" si="266"/>
        <v>0</v>
      </c>
      <c r="AY576" s="63">
        <f t="shared" si="267"/>
        <v>0</v>
      </c>
      <c r="AZ576" s="63">
        <f t="shared" si="268"/>
        <v>0</v>
      </c>
      <c r="BA576" s="63">
        <f t="shared" si="269"/>
        <v>0</v>
      </c>
      <c r="BB576" s="64">
        <f t="shared" si="270"/>
        <v>0</v>
      </c>
      <c r="BC576" s="65">
        <f t="shared" si="260"/>
        <v>0</v>
      </c>
      <c r="BD576" s="66" t="e">
        <f>VLOOKUP(#REF!,'[2]NA JDA Product Hierarchy'!$N:$O,2,0)</f>
        <v>#REF!</v>
      </c>
      <c r="BE576" s="15" t="s">
        <v>69</v>
      </c>
    </row>
    <row r="577" spans="1:57" s="15" customFormat="1" ht="12.75" hidden="1" customHeight="1" x14ac:dyDescent="0.2">
      <c r="A577" s="47" t="str">
        <f t="shared" si="243"/>
        <v>J2RK61WEH40SILK BLUE</v>
      </c>
      <c r="B577" s="111" t="s">
        <v>105</v>
      </c>
      <c r="C577" s="113">
        <v>44322</v>
      </c>
      <c r="D577" s="113"/>
      <c r="E577" s="50"/>
      <c r="F577" s="106" t="s">
        <v>118</v>
      </c>
      <c r="G577" s="51" t="s">
        <v>63</v>
      </c>
      <c r="H577" s="52" t="s">
        <v>898</v>
      </c>
      <c r="I577" s="53" t="s">
        <v>1004</v>
      </c>
      <c r="J577" s="53" t="s">
        <v>1005</v>
      </c>
      <c r="K577" s="53" t="s">
        <v>164</v>
      </c>
      <c r="L577" s="53" t="s">
        <v>165</v>
      </c>
      <c r="M577" s="52" t="s">
        <v>1008</v>
      </c>
      <c r="N577" s="52" t="s">
        <v>811</v>
      </c>
      <c r="O577" s="54">
        <v>49</v>
      </c>
      <c r="P577" s="52" t="s">
        <v>45</v>
      </c>
      <c r="Q577" s="55">
        <f>IFERROR(VLOOKUP(O577*$Q$10*$R$10,Sheet1!$A$3:$B$81,2,1),0)</f>
        <v>39000</v>
      </c>
      <c r="R577" s="56">
        <f>IFERROR(VLOOKUP(O577*$Q$11*$R$11,Sheet1!$E$3:$F$195,2),0)</f>
        <v>199</v>
      </c>
      <c r="S577" s="54">
        <f t="shared" si="244"/>
        <v>15.19</v>
      </c>
      <c r="T577" s="114">
        <f t="shared" si="246"/>
        <v>0.31</v>
      </c>
      <c r="U577" s="58"/>
      <c r="V577" s="58"/>
      <c r="W577" s="58"/>
      <c r="X577" s="58"/>
      <c r="Y577" s="58"/>
      <c r="Z577" s="58"/>
      <c r="AA577" s="58"/>
      <c r="AB577" s="58"/>
      <c r="AC577" s="58"/>
      <c r="AD577" s="39">
        <f t="shared" si="245"/>
        <v>0</v>
      </c>
      <c r="AE577" s="59">
        <f t="shared" si="247"/>
        <v>0</v>
      </c>
      <c r="AF577" s="60">
        <f t="shared" si="248"/>
        <v>0</v>
      </c>
      <c r="AG577" s="60">
        <f t="shared" si="249"/>
        <v>0</v>
      </c>
      <c r="AH577" s="60">
        <f t="shared" si="250"/>
        <v>0</v>
      </c>
      <c r="AI577" s="60">
        <f t="shared" si="251"/>
        <v>0</v>
      </c>
      <c r="AJ577" s="60">
        <f t="shared" si="252"/>
        <v>0</v>
      </c>
      <c r="AK577" s="60">
        <f t="shared" si="253"/>
        <v>0</v>
      </c>
      <c r="AL577" s="61">
        <f t="shared" si="271"/>
        <v>0</v>
      </c>
      <c r="AM577" s="43">
        <f t="shared" si="261"/>
        <v>0</v>
      </c>
      <c r="AN577" s="46">
        <f t="shared" si="262"/>
        <v>0</v>
      </c>
      <c r="AO577" s="60">
        <f t="shared" si="254"/>
        <v>0</v>
      </c>
      <c r="AP577" s="60">
        <f t="shared" si="255"/>
        <v>0</v>
      </c>
      <c r="AQ577" s="60">
        <f t="shared" si="256"/>
        <v>0</v>
      </c>
      <c r="AR577" s="60">
        <f t="shared" si="257"/>
        <v>0</v>
      </c>
      <c r="AS577" s="60">
        <f t="shared" si="258"/>
        <v>0</v>
      </c>
      <c r="AT577" s="60">
        <f t="shared" si="259"/>
        <v>0</v>
      </c>
      <c r="AU577" s="62">
        <f t="shared" si="263"/>
        <v>0</v>
      </c>
      <c r="AV577" s="63">
        <f t="shared" si="264"/>
        <v>0</v>
      </c>
      <c r="AW577" s="63">
        <f t="shared" si="265"/>
        <v>0</v>
      </c>
      <c r="AX577" s="63">
        <f t="shared" si="266"/>
        <v>0</v>
      </c>
      <c r="AY577" s="63">
        <f t="shared" si="267"/>
        <v>0</v>
      </c>
      <c r="AZ577" s="63">
        <f t="shared" si="268"/>
        <v>0</v>
      </c>
      <c r="BA577" s="63">
        <f t="shared" si="269"/>
        <v>0</v>
      </c>
      <c r="BB577" s="64">
        <f t="shared" si="270"/>
        <v>0</v>
      </c>
      <c r="BC577" s="65">
        <f t="shared" si="260"/>
        <v>0</v>
      </c>
      <c r="BD577" s="66" t="e">
        <f>VLOOKUP(#REF!,'[2]NA JDA Product Hierarchy'!$N:$O,2,0)</f>
        <v>#REF!</v>
      </c>
      <c r="BE577" s="15" t="e">
        <f>VLOOKUP(BD577,[3]PARAMETROS!$AB:$AD,3,0)</f>
        <v>#REF!</v>
      </c>
    </row>
    <row r="578" spans="1:57" s="15" customFormat="1" ht="12.75" hidden="1" customHeight="1" x14ac:dyDescent="0.2">
      <c r="A578" s="47" t="str">
        <f t="shared" si="243"/>
        <v>J2RK61WEH40DEEP SCARLET</v>
      </c>
      <c r="B578" s="111" t="s">
        <v>105</v>
      </c>
      <c r="C578" s="113">
        <v>44322</v>
      </c>
      <c r="D578" s="113"/>
      <c r="E578" s="68"/>
      <c r="F578" s="106" t="s">
        <v>118</v>
      </c>
      <c r="G578" s="51" t="s">
        <v>63</v>
      </c>
      <c r="H578" s="52" t="s">
        <v>898</v>
      </c>
      <c r="I578" s="53" t="s">
        <v>1004</v>
      </c>
      <c r="J578" s="53" t="s">
        <v>1005</v>
      </c>
      <c r="K578" s="53" t="s">
        <v>990</v>
      </c>
      <c r="L578" s="53" t="s">
        <v>991</v>
      </c>
      <c r="M578" s="52" t="s">
        <v>1008</v>
      </c>
      <c r="N578" s="52" t="s">
        <v>811</v>
      </c>
      <c r="O578" s="54">
        <v>49</v>
      </c>
      <c r="P578" s="52" t="s">
        <v>45</v>
      </c>
      <c r="Q578" s="55">
        <f>IFERROR(VLOOKUP(O578*$Q$10*$R$10,Sheet1!$A$3:$B$81,2,1),0)</f>
        <v>39000</v>
      </c>
      <c r="R578" s="56">
        <f>IFERROR(VLOOKUP(O578*$Q$11*$R$11,Sheet1!$E$3:$F$195,2),0)</f>
        <v>199</v>
      </c>
      <c r="S578" s="54">
        <f t="shared" si="244"/>
        <v>15.19</v>
      </c>
      <c r="T578" s="114">
        <f t="shared" si="246"/>
        <v>0.31</v>
      </c>
      <c r="U578" s="58"/>
      <c r="V578" s="58"/>
      <c r="W578" s="58"/>
      <c r="X578" s="58"/>
      <c r="Y578" s="58"/>
      <c r="Z578" s="58"/>
      <c r="AA578" s="58"/>
      <c r="AB578" s="58"/>
      <c r="AC578" s="58"/>
      <c r="AD578" s="39">
        <f t="shared" si="245"/>
        <v>0</v>
      </c>
      <c r="AE578" s="59">
        <f t="shared" si="247"/>
        <v>0</v>
      </c>
      <c r="AF578" s="60">
        <f t="shared" si="248"/>
        <v>0</v>
      </c>
      <c r="AG578" s="60">
        <f t="shared" si="249"/>
        <v>0</v>
      </c>
      <c r="AH578" s="60">
        <f t="shared" si="250"/>
        <v>0</v>
      </c>
      <c r="AI578" s="60">
        <f t="shared" si="251"/>
        <v>0</v>
      </c>
      <c r="AJ578" s="60">
        <f t="shared" si="252"/>
        <v>0</v>
      </c>
      <c r="AK578" s="60">
        <f t="shared" si="253"/>
        <v>0</v>
      </c>
      <c r="AL578" s="61">
        <f t="shared" si="271"/>
        <v>0</v>
      </c>
      <c r="AM578" s="43">
        <f t="shared" si="261"/>
        <v>0</v>
      </c>
      <c r="AN578" s="46">
        <f t="shared" si="262"/>
        <v>0</v>
      </c>
      <c r="AO578" s="60">
        <f t="shared" si="254"/>
        <v>0</v>
      </c>
      <c r="AP578" s="60">
        <f t="shared" si="255"/>
        <v>0</v>
      </c>
      <c r="AQ578" s="60">
        <f t="shared" si="256"/>
        <v>0</v>
      </c>
      <c r="AR578" s="60">
        <f t="shared" si="257"/>
        <v>0</v>
      </c>
      <c r="AS578" s="60">
        <f t="shared" si="258"/>
        <v>0</v>
      </c>
      <c r="AT578" s="60">
        <f t="shared" si="259"/>
        <v>0</v>
      </c>
      <c r="AU578" s="62">
        <f t="shared" si="263"/>
        <v>0</v>
      </c>
      <c r="AV578" s="63">
        <f t="shared" si="264"/>
        <v>0</v>
      </c>
      <c r="AW578" s="63">
        <f t="shared" si="265"/>
        <v>0</v>
      </c>
      <c r="AX578" s="63">
        <f t="shared" si="266"/>
        <v>0</v>
      </c>
      <c r="AY578" s="63">
        <f t="shared" si="267"/>
        <v>0</v>
      </c>
      <c r="AZ578" s="63">
        <f t="shared" si="268"/>
        <v>0</v>
      </c>
      <c r="BA578" s="63">
        <f t="shared" si="269"/>
        <v>0</v>
      </c>
      <c r="BB578" s="64">
        <f t="shared" si="270"/>
        <v>0</v>
      </c>
      <c r="BC578" s="65">
        <f t="shared" si="260"/>
        <v>0</v>
      </c>
      <c r="BD578" s="66" t="e">
        <f>VLOOKUP(#REF!,'[2]NA JDA Product Hierarchy'!$N:$O,2,0)</f>
        <v>#REF!</v>
      </c>
      <c r="BE578" s="15" t="s">
        <v>69</v>
      </c>
    </row>
    <row r="579" spans="1:57" s="15" customFormat="1" ht="12.75" hidden="1" customHeight="1" x14ac:dyDescent="0.2">
      <c r="A579" s="47" t="str">
        <f t="shared" si="243"/>
        <v>J2RK61WEH40Pure White</v>
      </c>
      <c r="B579" s="111" t="s">
        <v>105</v>
      </c>
      <c r="C579" s="113">
        <v>44322</v>
      </c>
      <c r="D579" s="113"/>
      <c r="E579" s="50"/>
      <c r="F579" s="106" t="s">
        <v>118</v>
      </c>
      <c r="G579" s="51" t="s">
        <v>63</v>
      </c>
      <c r="H579" s="52" t="s">
        <v>898</v>
      </c>
      <c r="I579" s="53" t="s">
        <v>1004</v>
      </c>
      <c r="J579" s="53" t="s">
        <v>1005</v>
      </c>
      <c r="K579" s="53" t="s">
        <v>133</v>
      </c>
      <c r="L579" s="53" t="s">
        <v>134</v>
      </c>
      <c r="M579" s="52" t="s">
        <v>1008</v>
      </c>
      <c r="N579" s="52" t="s">
        <v>811</v>
      </c>
      <c r="O579" s="54">
        <v>49</v>
      </c>
      <c r="P579" s="52" t="s">
        <v>45</v>
      </c>
      <c r="Q579" s="55">
        <f>IFERROR(VLOOKUP(O579*$Q$10*$R$10,Sheet1!$A$3:$B$81,2,1),0)</f>
        <v>39000</v>
      </c>
      <c r="R579" s="56">
        <f>IFERROR(VLOOKUP(O579*$Q$11*$R$11,Sheet1!$E$3:$F$195,2),0)</f>
        <v>199</v>
      </c>
      <c r="S579" s="54">
        <f t="shared" si="244"/>
        <v>15.19</v>
      </c>
      <c r="T579" s="114">
        <f t="shared" si="246"/>
        <v>0.31</v>
      </c>
      <c r="U579" s="58"/>
      <c r="V579" s="58"/>
      <c r="W579" s="58"/>
      <c r="X579" s="58"/>
      <c r="Y579" s="58"/>
      <c r="Z579" s="58"/>
      <c r="AA579" s="58"/>
      <c r="AB579" s="58"/>
      <c r="AC579" s="58"/>
      <c r="AD579" s="39">
        <f t="shared" si="245"/>
        <v>0</v>
      </c>
      <c r="AE579" s="59">
        <f t="shared" si="247"/>
        <v>0</v>
      </c>
      <c r="AF579" s="60">
        <f t="shared" si="248"/>
        <v>0</v>
      </c>
      <c r="AG579" s="60">
        <f t="shared" si="249"/>
        <v>0</v>
      </c>
      <c r="AH579" s="60">
        <f t="shared" si="250"/>
        <v>0</v>
      </c>
      <c r="AI579" s="60">
        <f t="shared" si="251"/>
        <v>0</v>
      </c>
      <c r="AJ579" s="60">
        <f t="shared" si="252"/>
        <v>0</v>
      </c>
      <c r="AK579" s="60">
        <f t="shared" si="253"/>
        <v>0</v>
      </c>
      <c r="AL579" s="61">
        <f t="shared" si="271"/>
        <v>0</v>
      </c>
      <c r="AM579" s="43">
        <f t="shared" si="261"/>
        <v>0</v>
      </c>
      <c r="AN579" s="46">
        <f t="shared" si="262"/>
        <v>0</v>
      </c>
      <c r="AO579" s="60">
        <f t="shared" si="254"/>
        <v>0</v>
      </c>
      <c r="AP579" s="60">
        <f t="shared" si="255"/>
        <v>0</v>
      </c>
      <c r="AQ579" s="60">
        <f t="shared" si="256"/>
        <v>0</v>
      </c>
      <c r="AR579" s="60">
        <f t="shared" si="257"/>
        <v>0</v>
      </c>
      <c r="AS579" s="60">
        <f t="shared" si="258"/>
        <v>0</v>
      </c>
      <c r="AT579" s="60">
        <f t="shared" si="259"/>
        <v>0</v>
      </c>
      <c r="AU579" s="62">
        <f t="shared" si="263"/>
        <v>0</v>
      </c>
      <c r="AV579" s="63">
        <f t="shared" si="264"/>
        <v>0</v>
      </c>
      <c r="AW579" s="63">
        <f t="shared" si="265"/>
        <v>0</v>
      </c>
      <c r="AX579" s="63">
        <f t="shared" si="266"/>
        <v>0</v>
      </c>
      <c r="AY579" s="63">
        <f t="shared" si="267"/>
        <v>0</v>
      </c>
      <c r="AZ579" s="63">
        <f t="shared" si="268"/>
        <v>0</v>
      </c>
      <c r="BA579" s="63">
        <f t="shared" si="269"/>
        <v>0</v>
      </c>
      <c r="BB579" s="64">
        <f t="shared" si="270"/>
        <v>0</v>
      </c>
      <c r="BC579" s="65">
        <f t="shared" si="260"/>
        <v>0</v>
      </c>
      <c r="BD579" s="66" t="e">
        <f>VLOOKUP(#REF!,'[2]NA JDA Product Hierarchy'!$N:$O,2,0)</f>
        <v>#REF!</v>
      </c>
      <c r="BE579" s="15" t="e">
        <f>VLOOKUP(BD579,[3]PARAMETROS!$AB:$AD,3,0)</f>
        <v>#REF!</v>
      </c>
    </row>
    <row r="580" spans="1:57" s="15" customFormat="1" ht="12.75" hidden="1" customHeight="1" x14ac:dyDescent="0.2">
      <c r="A580" s="47" t="str">
        <f t="shared" si="243"/>
        <v>J2RK64WEH30PINKISH TWEED</v>
      </c>
      <c r="B580" s="110" t="s">
        <v>106</v>
      </c>
      <c r="C580" s="113">
        <v>44322</v>
      </c>
      <c r="D580" s="113"/>
      <c r="E580" s="50"/>
      <c r="F580" s="106" t="s">
        <v>118</v>
      </c>
      <c r="G580" s="51" t="s">
        <v>63</v>
      </c>
      <c r="H580" s="52" t="s">
        <v>898</v>
      </c>
      <c r="I580" s="53" t="s">
        <v>1009</v>
      </c>
      <c r="J580" s="53" t="s">
        <v>1010</v>
      </c>
      <c r="K580" s="53" t="s">
        <v>808</v>
      </c>
      <c r="L580" s="53" t="s">
        <v>809</v>
      </c>
      <c r="M580" s="52" t="s">
        <v>810</v>
      </c>
      <c r="N580" s="52" t="s">
        <v>811</v>
      </c>
      <c r="O580" s="54">
        <v>69</v>
      </c>
      <c r="P580" s="52" t="s">
        <v>2011</v>
      </c>
      <c r="Q580" s="55">
        <f>IFERROR(VLOOKUP(O580*$Q$10*$R$10,Sheet1!$A$3:$B$81,2,1),0)</f>
        <v>59000</v>
      </c>
      <c r="R580" s="56">
        <f>IFERROR(VLOOKUP(O580*$Q$11*$R$11,Sheet1!$E$3:$F$195,2),0)</f>
        <v>279</v>
      </c>
      <c r="S580" s="54">
        <f t="shared" si="244"/>
        <v>21.39</v>
      </c>
      <c r="T580" s="114">
        <f t="shared" si="246"/>
        <v>0.31</v>
      </c>
      <c r="U580" s="58"/>
      <c r="V580" s="58"/>
      <c r="W580" s="58"/>
      <c r="X580" s="58"/>
      <c r="Y580" s="58"/>
      <c r="Z580" s="58"/>
      <c r="AA580" s="58"/>
      <c r="AB580" s="58"/>
      <c r="AC580" s="58"/>
      <c r="AD580" s="39">
        <f t="shared" si="245"/>
        <v>0</v>
      </c>
      <c r="AE580" s="59">
        <f t="shared" si="247"/>
        <v>0</v>
      </c>
      <c r="AF580" s="60">
        <f t="shared" si="248"/>
        <v>0</v>
      </c>
      <c r="AG580" s="60">
        <f t="shared" si="249"/>
        <v>0</v>
      </c>
      <c r="AH580" s="60">
        <f t="shared" si="250"/>
        <v>0</v>
      </c>
      <c r="AI580" s="60">
        <f t="shared" si="251"/>
        <v>0</v>
      </c>
      <c r="AJ580" s="60">
        <f t="shared" si="252"/>
        <v>0</v>
      </c>
      <c r="AK580" s="60">
        <f t="shared" si="253"/>
        <v>0</v>
      </c>
      <c r="AL580" s="61">
        <f t="shared" si="271"/>
        <v>0</v>
      </c>
      <c r="AM580" s="43">
        <f t="shared" si="261"/>
        <v>0</v>
      </c>
      <c r="AN580" s="46">
        <f t="shared" si="262"/>
        <v>0</v>
      </c>
      <c r="AO580" s="60">
        <f t="shared" si="254"/>
        <v>0</v>
      </c>
      <c r="AP580" s="60">
        <f t="shared" si="255"/>
        <v>0</v>
      </c>
      <c r="AQ580" s="60">
        <f t="shared" si="256"/>
        <v>0</v>
      </c>
      <c r="AR580" s="60">
        <f t="shared" si="257"/>
        <v>0</v>
      </c>
      <c r="AS580" s="60">
        <f t="shared" si="258"/>
        <v>0</v>
      </c>
      <c r="AT580" s="60">
        <f t="shared" si="259"/>
        <v>0</v>
      </c>
      <c r="AU580" s="62">
        <f t="shared" si="263"/>
        <v>0</v>
      </c>
      <c r="AV580" s="63">
        <f t="shared" si="264"/>
        <v>0</v>
      </c>
      <c r="AW580" s="63">
        <f t="shared" si="265"/>
        <v>0</v>
      </c>
      <c r="AX580" s="63">
        <f t="shared" si="266"/>
        <v>0</v>
      </c>
      <c r="AY580" s="63">
        <f t="shared" si="267"/>
        <v>0</v>
      </c>
      <c r="AZ580" s="63">
        <f t="shared" si="268"/>
        <v>0</v>
      </c>
      <c r="BA580" s="63">
        <f t="shared" si="269"/>
        <v>0</v>
      </c>
      <c r="BB580" s="64">
        <f t="shared" si="270"/>
        <v>0</v>
      </c>
      <c r="BC580" s="65">
        <f t="shared" si="260"/>
        <v>0</v>
      </c>
      <c r="BD580" s="66" t="e">
        <f>VLOOKUP(#REF!,'[2]NA JDA Product Hierarchy'!$N:$O,2,0)</f>
        <v>#REF!</v>
      </c>
      <c r="BE580" s="15" t="e">
        <f>VLOOKUP(BD580,[3]PARAMETROS!$AB:$AD,3,0)</f>
        <v>#REF!</v>
      </c>
    </row>
    <row r="581" spans="1:57" s="70" customFormat="1" ht="12.75" hidden="1" customHeight="1" x14ac:dyDescent="0.2">
      <c r="A581" s="47" t="str">
        <f t="shared" si="243"/>
        <v>J2RK64WEH30TWEED BLUE/WHITE COMBO</v>
      </c>
      <c r="B581" s="110" t="s">
        <v>106</v>
      </c>
      <c r="C581" s="113">
        <v>44322</v>
      </c>
      <c r="D581" s="113"/>
      <c r="E581" s="68"/>
      <c r="F581" s="106" t="s">
        <v>118</v>
      </c>
      <c r="G581" s="51" t="s">
        <v>63</v>
      </c>
      <c r="H581" s="52" t="s">
        <v>898</v>
      </c>
      <c r="I581" s="53" t="s">
        <v>1009</v>
      </c>
      <c r="J581" s="53" t="s">
        <v>1010</v>
      </c>
      <c r="K581" s="53" t="s">
        <v>812</v>
      </c>
      <c r="L581" s="53" t="s">
        <v>813</v>
      </c>
      <c r="M581" s="52" t="s">
        <v>810</v>
      </c>
      <c r="N581" s="52" t="s">
        <v>811</v>
      </c>
      <c r="O581" s="54">
        <v>69</v>
      </c>
      <c r="P581" s="52" t="s">
        <v>2011</v>
      </c>
      <c r="Q581" s="55">
        <f>IFERROR(VLOOKUP(O581*$Q$10*$R$10,Sheet1!$A$3:$B$81,2,1),0)</f>
        <v>59000</v>
      </c>
      <c r="R581" s="56">
        <f>IFERROR(VLOOKUP(O581*$Q$11*$R$11,Sheet1!$E$3:$F$195,2),0)</f>
        <v>279</v>
      </c>
      <c r="S581" s="54">
        <f t="shared" si="244"/>
        <v>21.39</v>
      </c>
      <c r="T581" s="114">
        <f t="shared" si="246"/>
        <v>0.31</v>
      </c>
      <c r="U581" s="58"/>
      <c r="V581" s="58"/>
      <c r="W581" s="58"/>
      <c r="X581" s="58"/>
      <c r="Y581" s="58"/>
      <c r="Z581" s="58"/>
      <c r="AA581" s="58"/>
      <c r="AB581" s="58"/>
      <c r="AC581" s="58"/>
      <c r="AD581" s="39">
        <f t="shared" si="245"/>
        <v>0</v>
      </c>
      <c r="AE581" s="59">
        <f t="shared" si="247"/>
        <v>0</v>
      </c>
      <c r="AF581" s="60">
        <f t="shared" si="248"/>
        <v>0</v>
      </c>
      <c r="AG581" s="60">
        <f t="shared" si="249"/>
        <v>0</v>
      </c>
      <c r="AH581" s="60">
        <f t="shared" si="250"/>
        <v>0</v>
      </c>
      <c r="AI581" s="60">
        <f t="shared" si="251"/>
        <v>0</v>
      </c>
      <c r="AJ581" s="60">
        <f t="shared" si="252"/>
        <v>0</v>
      </c>
      <c r="AK581" s="60">
        <f t="shared" si="253"/>
        <v>0</v>
      </c>
      <c r="AL581" s="61">
        <f t="shared" si="271"/>
        <v>0</v>
      </c>
      <c r="AM581" s="43">
        <f t="shared" si="261"/>
        <v>0</v>
      </c>
      <c r="AN581" s="46">
        <f t="shared" si="262"/>
        <v>0</v>
      </c>
      <c r="AO581" s="60">
        <f t="shared" si="254"/>
        <v>0</v>
      </c>
      <c r="AP581" s="60">
        <f t="shared" si="255"/>
        <v>0</v>
      </c>
      <c r="AQ581" s="60">
        <f t="shared" si="256"/>
        <v>0</v>
      </c>
      <c r="AR581" s="60">
        <f t="shared" si="257"/>
        <v>0</v>
      </c>
      <c r="AS581" s="60">
        <f t="shared" si="258"/>
        <v>0</v>
      </c>
      <c r="AT581" s="60">
        <f t="shared" si="259"/>
        <v>0</v>
      </c>
      <c r="AU581" s="62">
        <f t="shared" si="263"/>
        <v>0</v>
      </c>
      <c r="AV581" s="63">
        <f t="shared" si="264"/>
        <v>0</v>
      </c>
      <c r="AW581" s="63">
        <f t="shared" si="265"/>
        <v>0</v>
      </c>
      <c r="AX581" s="63">
        <f t="shared" si="266"/>
        <v>0</v>
      </c>
      <c r="AY581" s="63">
        <f t="shared" si="267"/>
        <v>0</v>
      </c>
      <c r="AZ581" s="63">
        <f t="shared" si="268"/>
        <v>0</v>
      </c>
      <c r="BA581" s="63">
        <f t="shared" si="269"/>
        <v>0</v>
      </c>
      <c r="BB581" s="64">
        <f t="shared" si="270"/>
        <v>0</v>
      </c>
      <c r="BC581" s="65">
        <f t="shared" si="260"/>
        <v>0</v>
      </c>
      <c r="BD581" s="66" t="e">
        <f>VLOOKUP(#REF!,'[2]NA JDA Product Hierarchy'!$N:$O,2,0)</f>
        <v>#REF!</v>
      </c>
      <c r="BE581" s="15" t="s">
        <v>69</v>
      </c>
    </row>
    <row r="582" spans="1:57" s="15" customFormat="1" ht="12.75" hidden="1" customHeight="1" x14ac:dyDescent="0.2">
      <c r="A582" s="47" t="str">
        <f t="shared" ref="A582:A645" si="272">I582&amp;L582</f>
        <v>J2RK65KB1K0DEEP SCARLET</v>
      </c>
      <c r="B582" s="111" t="s">
        <v>105</v>
      </c>
      <c r="C582" s="113">
        <v>44322</v>
      </c>
      <c r="D582" s="113"/>
      <c r="E582" s="50"/>
      <c r="F582" s="106" t="s">
        <v>90</v>
      </c>
      <c r="G582" s="51" t="s">
        <v>63</v>
      </c>
      <c r="H582" s="52" t="s">
        <v>898</v>
      </c>
      <c r="I582" s="53" t="s">
        <v>1011</v>
      </c>
      <c r="J582" s="53" t="s">
        <v>1012</v>
      </c>
      <c r="K582" s="53" t="s">
        <v>990</v>
      </c>
      <c r="L582" s="53" t="s">
        <v>991</v>
      </c>
      <c r="M582" s="52" t="s">
        <v>1013</v>
      </c>
      <c r="N582" s="52" t="s">
        <v>811</v>
      </c>
      <c r="O582" s="54">
        <v>49</v>
      </c>
      <c r="P582" s="52" t="s">
        <v>2011</v>
      </c>
      <c r="Q582" s="55">
        <f>IFERROR(VLOOKUP(O582*$Q$10*$R$10,Sheet1!$A$3:$B$81,2,1),0)</f>
        <v>39000</v>
      </c>
      <c r="R582" s="56">
        <f>IFERROR(VLOOKUP(O582*$Q$11*$R$11,Sheet1!$E$3:$F$195,2),0)</f>
        <v>199</v>
      </c>
      <c r="S582" s="54">
        <f t="shared" si="244"/>
        <v>15.19</v>
      </c>
      <c r="T582" s="114">
        <f t="shared" si="246"/>
        <v>0.31</v>
      </c>
      <c r="U582" s="58"/>
      <c r="V582" s="58"/>
      <c r="W582" s="58"/>
      <c r="X582" s="58"/>
      <c r="Y582" s="58"/>
      <c r="Z582" s="58"/>
      <c r="AA582" s="58"/>
      <c r="AB582" s="58"/>
      <c r="AC582" s="58"/>
      <c r="AD582" s="39">
        <f t="shared" si="245"/>
        <v>0</v>
      </c>
      <c r="AE582" s="59">
        <f t="shared" si="247"/>
        <v>0</v>
      </c>
      <c r="AF582" s="60">
        <f t="shared" si="248"/>
        <v>0</v>
      </c>
      <c r="AG582" s="60">
        <f t="shared" si="249"/>
        <v>0</v>
      </c>
      <c r="AH582" s="60">
        <f t="shared" si="250"/>
        <v>0</v>
      </c>
      <c r="AI582" s="60">
        <f t="shared" si="251"/>
        <v>0</v>
      </c>
      <c r="AJ582" s="60">
        <f t="shared" si="252"/>
        <v>0</v>
      </c>
      <c r="AK582" s="60">
        <f t="shared" si="253"/>
        <v>0</v>
      </c>
      <c r="AL582" s="61">
        <f t="shared" si="271"/>
        <v>0</v>
      </c>
      <c r="AM582" s="43">
        <f t="shared" si="261"/>
        <v>0</v>
      </c>
      <c r="AN582" s="46">
        <f t="shared" si="262"/>
        <v>0</v>
      </c>
      <c r="AO582" s="60">
        <f t="shared" si="254"/>
        <v>0</v>
      </c>
      <c r="AP582" s="60">
        <f t="shared" si="255"/>
        <v>0</v>
      </c>
      <c r="AQ582" s="60">
        <f t="shared" si="256"/>
        <v>0</v>
      </c>
      <c r="AR582" s="60">
        <f t="shared" si="257"/>
        <v>0</v>
      </c>
      <c r="AS582" s="60">
        <f t="shared" si="258"/>
        <v>0</v>
      </c>
      <c r="AT582" s="60">
        <f t="shared" si="259"/>
        <v>0</v>
      </c>
      <c r="AU582" s="62">
        <f t="shared" si="263"/>
        <v>0</v>
      </c>
      <c r="AV582" s="63">
        <f t="shared" si="264"/>
        <v>0</v>
      </c>
      <c r="AW582" s="63">
        <f t="shared" si="265"/>
        <v>0</v>
      </c>
      <c r="AX582" s="63">
        <f t="shared" si="266"/>
        <v>0</v>
      </c>
      <c r="AY582" s="63">
        <f t="shared" si="267"/>
        <v>0</v>
      </c>
      <c r="AZ582" s="63">
        <f t="shared" si="268"/>
        <v>0</v>
      </c>
      <c r="BA582" s="63">
        <f t="shared" si="269"/>
        <v>0</v>
      </c>
      <c r="BB582" s="64">
        <f t="shared" si="270"/>
        <v>0</v>
      </c>
      <c r="BC582" s="65">
        <f t="shared" si="260"/>
        <v>0</v>
      </c>
      <c r="BD582" s="66" t="e">
        <f>VLOOKUP(#REF!,'[2]NA JDA Product Hierarchy'!$N:$O,2,0)</f>
        <v>#REF!</v>
      </c>
      <c r="BE582" s="15" t="e">
        <f>VLOOKUP(BD582,[3]PARAMETROS!$AB:$AD,3,0)</f>
        <v>#REF!</v>
      </c>
    </row>
    <row r="583" spans="1:57" s="15" customFormat="1" ht="12.75" hidden="1" customHeight="1" x14ac:dyDescent="0.2">
      <c r="A583" s="47" t="str">
        <f t="shared" si="272"/>
        <v>J2RK65KB1K0Electric BLUE A743</v>
      </c>
      <c r="B583" s="111" t="s">
        <v>105</v>
      </c>
      <c r="C583" s="113">
        <v>44322</v>
      </c>
      <c r="D583" s="113"/>
      <c r="E583" s="50"/>
      <c r="F583" s="106" t="s">
        <v>90</v>
      </c>
      <c r="G583" s="51" t="s">
        <v>63</v>
      </c>
      <c r="H583" s="52" t="s">
        <v>898</v>
      </c>
      <c r="I583" s="53" t="s">
        <v>1011</v>
      </c>
      <c r="J583" s="53" t="s">
        <v>1012</v>
      </c>
      <c r="K583" s="53" t="s">
        <v>222</v>
      </c>
      <c r="L583" s="53" t="s">
        <v>223</v>
      </c>
      <c r="M583" s="52" t="s">
        <v>1013</v>
      </c>
      <c r="N583" s="52" t="s">
        <v>811</v>
      </c>
      <c r="O583" s="54">
        <v>49</v>
      </c>
      <c r="P583" s="52" t="s">
        <v>2011</v>
      </c>
      <c r="Q583" s="55">
        <f>IFERROR(VLOOKUP(O583*$Q$10*$R$10,Sheet1!$A$3:$B$81,2,1),0)</f>
        <v>39000</v>
      </c>
      <c r="R583" s="56">
        <f>IFERROR(VLOOKUP(O583*$Q$11*$R$11,Sheet1!$E$3:$F$195,2),0)</f>
        <v>199</v>
      </c>
      <c r="S583" s="54">
        <f t="shared" si="244"/>
        <v>15.19</v>
      </c>
      <c r="T583" s="114">
        <f t="shared" si="246"/>
        <v>0.31</v>
      </c>
      <c r="U583" s="58"/>
      <c r="V583" s="58"/>
      <c r="W583" s="58"/>
      <c r="X583" s="58"/>
      <c r="Y583" s="58"/>
      <c r="Z583" s="58"/>
      <c r="AA583" s="58"/>
      <c r="AB583" s="58"/>
      <c r="AC583" s="58"/>
      <c r="AD583" s="39">
        <f t="shared" si="245"/>
        <v>0</v>
      </c>
      <c r="AE583" s="59">
        <f t="shared" si="247"/>
        <v>0</v>
      </c>
      <c r="AF583" s="60">
        <f t="shared" si="248"/>
        <v>0</v>
      </c>
      <c r="AG583" s="60">
        <f t="shared" si="249"/>
        <v>0</v>
      </c>
      <c r="AH583" s="60">
        <f t="shared" si="250"/>
        <v>0</v>
      </c>
      <c r="AI583" s="60">
        <f t="shared" si="251"/>
        <v>0</v>
      </c>
      <c r="AJ583" s="60">
        <f t="shared" si="252"/>
        <v>0</v>
      </c>
      <c r="AK583" s="60">
        <f t="shared" si="253"/>
        <v>0</v>
      </c>
      <c r="AL583" s="61">
        <f t="shared" si="271"/>
        <v>0</v>
      </c>
      <c r="AM583" s="43">
        <f t="shared" si="261"/>
        <v>0</v>
      </c>
      <c r="AN583" s="46">
        <f t="shared" si="262"/>
        <v>0</v>
      </c>
      <c r="AO583" s="60">
        <f t="shared" si="254"/>
        <v>0</v>
      </c>
      <c r="AP583" s="60">
        <f t="shared" si="255"/>
        <v>0</v>
      </c>
      <c r="AQ583" s="60">
        <f t="shared" si="256"/>
        <v>0</v>
      </c>
      <c r="AR583" s="60">
        <f t="shared" si="257"/>
        <v>0</v>
      </c>
      <c r="AS583" s="60">
        <f t="shared" si="258"/>
        <v>0</v>
      </c>
      <c r="AT583" s="60">
        <f t="shared" si="259"/>
        <v>0</v>
      </c>
      <c r="AU583" s="62">
        <f t="shared" si="263"/>
        <v>0</v>
      </c>
      <c r="AV583" s="63">
        <f t="shared" si="264"/>
        <v>0</v>
      </c>
      <c r="AW583" s="63">
        <f t="shared" si="265"/>
        <v>0</v>
      </c>
      <c r="AX583" s="63">
        <f t="shared" si="266"/>
        <v>0</v>
      </c>
      <c r="AY583" s="63">
        <f t="shared" si="267"/>
        <v>0</v>
      </c>
      <c r="AZ583" s="63">
        <f t="shared" si="268"/>
        <v>0</v>
      </c>
      <c r="BA583" s="63">
        <f t="shared" si="269"/>
        <v>0</v>
      </c>
      <c r="BB583" s="64">
        <f t="shared" si="270"/>
        <v>0</v>
      </c>
      <c r="BC583" s="65">
        <f t="shared" si="260"/>
        <v>0</v>
      </c>
      <c r="BD583" s="66" t="e">
        <f>VLOOKUP(#REF!,'[2]NA JDA Product Hierarchy'!$N:$O,2,0)</f>
        <v>#REF!</v>
      </c>
      <c r="BE583" s="15" t="e">
        <f>VLOOKUP(BD583,[3]PARAMETROS!$AB:$AD,3,0)</f>
        <v>#REF!</v>
      </c>
    </row>
    <row r="584" spans="1:57" s="15" customFormat="1" ht="12.75" hidden="1" customHeight="1" x14ac:dyDescent="0.2">
      <c r="A584" s="47" t="str">
        <f t="shared" si="272"/>
        <v xml:space="preserve">J2RK66KB1N0PRINT FLOWERS / CHAINS </v>
      </c>
      <c r="B584" s="110" t="s">
        <v>106</v>
      </c>
      <c r="C584" s="113">
        <v>44322</v>
      </c>
      <c r="D584" s="113"/>
      <c r="E584" s="50"/>
      <c r="F584" s="106" t="s">
        <v>90</v>
      </c>
      <c r="G584" s="51" t="s">
        <v>63</v>
      </c>
      <c r="H584" s="52" t="s">
        <v>592</v>
      </c>
      <c r="I584" s="53" t="s">
        <v>1014</v>
      </c>
      <c r="J584" s="53" t="s">
        <v>1015</v>
      </c>
      <c r="K584" s="53" t="s">
        <v>1016</v>
      </c>
      <c r="L584" s="53" t="s">
        <v>1017</v>
      </c>
      <c r="M584" s="52" t="s">
        <v>1018</v>
      </c>
      <c r="N584" s="52" t="s">
        <v>91</v>
      </c>
      <c r="O584" s="54">
        <v>52</v>
      </c>
      <c r="P584" s="52" t="s">
        <v>2011</v>
      </c>
      <c r="Q584" s="55">
        <f>IFERROR(VLOOKUP(O584*$Q$10*$R$10,Sheet1!$A$3:$B$81,2,1),0)</f>
        <v>39000</v>
      </c>
      <c r="R584" s="56">
        <f>IFERROR(VLOOKUP(O584*$Q$11*$R$11,Sheet1!$E$3:$F$195,2),0)</f>
        <v>209</v>
      </c>
      <c r="S584" s="54">
        <f t="shared" si="244"/>
        <v>16.12</v>
      </c>
      <c r="T584" s="114">
        <f t="shared" si="246"/>
        <v>0.31</v>
      </c>
      <c r="U584" s="58"/>
      <c r="V584" s="58"/>
      <c r="W584" s="58"/>
      <c r="X584" s="58"/>
      <c r="Y584" s="58"/>
      <c r="Z584" s="58"/>
      <c r="AA584" s="58"/>
      <c r="AB584" s="58"/>
      <c r="AC584" s="58"/>
      <c r="AD584" s="39">
        <f t="shared" si="245"/>
        <v>0</v>
      </c>
      <c r="AE584" s="59">
        <f t="shared" si="247"/>
        <v>0</v>
      </c>
      <c r="AF584" s="60">
        <f t="shared" si="248"/>
        <v>0</v>
      </c>
      <c r="AG584" s="60">
        <f t="shared" si="249"/>
        <v>0</v>
      </c>
      <c r="AH584" s="60">
        <f t="shared" si="250"/>
        <v>0</v>
      </c>
      <c r="AI584" s="60">
        <f t="shared" si="251"/>
        <v>0</v>
      </c>
      <c r="AJ584" s="60">
        <f t="shared" si="252"/>
        <v>0</v>
      </c>
      <c r="AK584" s="60">
        <f t="shared" si="253"/>
        <v>0</v>
      </c>
      <c r="AL584" s="61">
        <f t="shared" si="271"/>
        <v>0</v>
      </c>
      <c r="AM584" s="43">
        <f t="shared" si="261"/>
        <v>0</v>
      </c>
      <c r="AN584" s="46">
        <f t="shared" si="262"/>
        <v>0</v>
      </c>
      <c r="AO584" s="60">
        <f t="shared" si="254"/>
        <v>0</v>
      </c>
      <c r="AP584" s="60">
        <f t="shared" si="255"/>
        <v>0</v>
      </c>
      <c r="AQ584" s="60">
        <f t="shared" si="256"/>
        <v>0</v>
      </c>
      <c r="AR584" s="60">
        <f t="shared" si="257"/>
        <v>0</v>
      </c>
      <c r="AS584" s="60">
        <f t="shared" si="258"/>
        <v>0</v>
      </c>
      <c r="AT584" s="60">
        <f t="shared" si="259"/>
        <v>0</v>
      </c>
      <c r="AU584" s="62">
        <f t="shared" si="263"/>
        <v>0</v>
      </c>
      <c r="AV584" s="63">
        <f t="shared" si="264"/>
        <v>0</v>
      </c>
      <c r="AW584" s="63">
        <f t="shared" si="265"/>
        <v>0</v>
      </c>
      <c r="AX584" s="63">
        <f t="shared" si="266"/>
        <v>0</v>
      </c>
      <c r="AY584" s="63">
        <f t="shared" si="267"/>
        <v>0</v>
      </c>
      <c r="AZ584" s="63">
        <f t="shared" si="268"/>
        <v>0</v>
      </c>
      <c r="BA584" s="63">
        <f t="shared" si="269"/>
        <v>0</v>
      </c>
      <c r="BB584" s="64">
        <f t="shared" si="270"/>
        <v>0</v>
      </c>
      <c r="BC584" s="65">
        <f t="shared" si="260"/>
        <v>0</v>
      </c>
      <c r="BD584" s="66" t="e">
        <f>VLOOKUP(#REF!,'[2]NA JDA Product Hierarchy'!$N:$O,2,0)</f>
        <v>#REF!</v>
      </c>
      <c r="BE584" s="15" t="s">
        <v>69</v>
      </c>
    </row>
    <row r="585" spans="1:57" s="15" customFormat="1" ht="12.75" hidden="1" customHeight="1" x14ac:dyDescent="0.2">
      <c r="A585" s="47" t="str">
        <f t="shared" si="272"/>
        <v>J2RK67KAZT0Pure White</v>
      </c>
      <c r="B585" s="111" t="s">
        <v>105</v>
      </c>
      <c r="C585" s="113">
        <v>44322</v>
      </c>
      <c r="D585" s="113"/>
      <c r="E585" s="50"/>
      <c r="F585" s="106" t="s">
        <v>90</v>
      </c>
      <c r="G585" s="51" t="s">
        <v>63</v>
      </c>
      <c r="H585" s="52" t="s">
        <v>592</v>
      </c>
      <c r="I585" s="53" t="s">
        <v>1019</v>
      </c>
      <c r="J585" s="53" t="s">
        <v>1020</v>
      </c>
      <c r="K585" s="53" t="s">
        <v>133</v>
      </c>
      <c r="L585" s="53" t="s">
        <v>134</v>
      </c>
      <c r="M585" s="52" t="s">
        <v>233</v>
      </c>
      <c r="N585" s="52" t="s">
        <v>91</v>
      </c>
      <c r="O585" s="54">
        <v>69</v>
      </c>
      <c r="P585" s="52" t="s">
        <v>45</v>
      </c>
      <c r="Q585" s="55">
        <f>IFERROR(VLOOKUP(O585*$Q$10*$R$10,Sheet1!$A$3:$B$81,2,1),0)</f>
        <v>59000</v>
      </c>
      <c r="R585" s="56">
        <f>IFERROR(VLOOKUP(O585*$Q$11*$R$11,Sheet1!$E$3:$F$195,2),0)</f>
        <v>279</v>
      </c>
      <c r="S585" s="54">
        <f t="shared" si="244"/>
        <v>21.39</v>
      </c>
      <c r="T585" s="114">
        <f t="shared" si="246"/>
        <v>0.31</v>
      </c>
      <c r="U585" s="58"/>
      <c r="V585" s="58"/>
      <c r="W585" s="58"/>
      <c r="X585" s="58"/>
      <c r="Y585" s="58"/>
      <c r="Z585" s="58"/>
      <c r="AA585" s="58"/>
      <c r="AB585" s="58"/>
      <c r="AC585" s="58"/>
      <c r="AD585" s="39">
        <f t="shared" si="245"/>
        <v>0</v>
      </c>
      <c r="AE585" s="59">
        <f t="shared" si="247"/>
        <v>0</v>
      </c>
      <c r="AF585" s="60">
        <f t="shared" si="248"/>
        <v>0</v>
      </c>
      <c r="AG585" s="60">
        <f t="shared" si="249"/>
        <v>0</v>
      </c>
      <c r="AH585" s="60">
        <f t="shared" si="250"/>
        <v>0</v>
      </c>
      <c r="AI585" s="60">
        <f t="shared" si="251"/>
        <v>0</v>
      </c>
      <c r="AJ585" s="60">
        <f t="shared" si="252"/>
        <v>0</v>
      </c>
      <c r="AK585" s="60">
        <f t="shared" si="253"/>
        <v>0</v>
      </c>
      <c r="AL585" s="61">
        <f t="shared" si="271"/>
        <v>0</v>
      </c>
      <c r="AM585" s="43">
        <f t="shared" si="261"/>
        <v>0</v>
      </c>
      <c r="AN585" s="46">
        <f t="shared" si="262"/>
        <v>0</v>
      </c>
      <c r="AO585" s="60">
        <f t="shared" si="254"/>
        <v>0</v>
      </c>
      <c r="AP585" s="60">
        <f t="shared" si="255"/>
        <v>0</v>
      </c>
      <c r="AQ585" s="60">
        <f t="shared" si="256"/>
        <v>0</v>
      </c>
      <c r="AR585" s="60">
        <f t="shared" si="257"/>
        <v>0</v>
      </c>
      <c r="AS585" s="60">
        <f t="shared" si="258"/>
        <v>0</v>
      </c>
      <c r="AT585" s="60">
        <f t="shared" si="259"/>
        <v>0</v>
      </c>
      <c r="AU585" s="62">
        <f t="shared" si="263"/>
        <v>0</v>
      </c>
      <c r="AV585" s="63">
        <f t="shared" si="264"/>
        <v>0</v>
      </c>
      <c r="AW585" s="63">
        <f t="shared" si="265"/>
        <v>0</v>
      </c>
      <c r="AX585" s="63">
        <f t="shared" si="266"/>
        <v>0</v>
      </c>
      <c r="AY585" s="63">
        <f t="shared" si="267"/>
        <v>0</v>
      </c>
      <c r="AZ585" s="63">
        <f t="shared" si="268"/>
        <v>0</v>
      </c>
      <c r="BA585" s="63">
        <f t="shared" si="269"/>
        <v>0</v>
      </c>
      <c r="BB585" s="64">
        <f t="shared" si="270"/>
        <v>0</v>
      </c>
      <c r="BC585" s="65">
        <f t="shared" si="260"/>
        <v>0</v>
      </c>
      <c r="BD585" s="66" t="e">
        <f>VLOOKUP(#REF!,'[2]NA JDA Product Hierarchy'!$N:$O,2,0)</f>
        <v>#REF!</v>
      </c>
      <c r="BE585" s="15" t="e">
        <f>VLOOKUP(BD585,[3]PARAMETROS!$AB:$AD,3,0)</f>
        <v>#REF!</v>
      </c>
    </row>
    <row r="586" spans="1:57" s="15" customFormat="1" ht="12.75" hidden="1" customHeight="1" x14ac:dyDescent="0.2">
      <c r="A586" s="47" t="str">
        <f t="shared" si="272"/>
        <v>J2RK67KAZT0SILK BLUE</v>
      </c>
      <c r="B586" s="111" t="s">
        <v>105</v>
      </c>
      <c r="C586" s="113">
        <v>44322</v>
      </c>
      <c r="D586" s="113"/>
      <c r="E586" s="50"/>
      <c r="F586" s="106" t="s">
        <v>90</v>
      </c>
      <c r="G586" s="51" t="s">
        <v>63</v>
      </c>
      <c r="H586" s="52" t="s">
        <v>592</v>
      </c>
      <c r="I586" s="53" t="s">
        <v>1019</v>
      </c>
      <c r="J586" s="53" t="s">
        <v>1020</v>
      </c>
      <c r="K586" s="53" t="s">
        <v>164</v>
      </c>
      <c r="L586" s="53" t="s">
        <v>165</v>
      </c>
      <c r="M586" s="52" t="s">
        <v>233</v>
      </c>
      <c r="N586" s="52" t="s">
        <v>91</v>
      </c>
      <c r="O586" s="54">
        <v>69</v>
      </c>
      <c r="P586" s="52" t="s">
        <v>45</v>
      </c>
      <c r="Q586" s="55">
        <f>IFERROR(VLOOKUP(O586*$Q$10*$R$10,Sheet1!$A$3:$B$81,2,1),0)</f>
        <v>59000</v>
      </c>
      <c r="R586" s="56">
        <f>IFERROR(VLOOKUP(O586*$Q$11*$R$11,Sheet1!$E$3:$F$195,2),0)</f>
        <v>279</v>
      </c>
      <c r="S586" s="54">
        <f t="shared" si="244"/>
        <v>21.39</v>
      </c>
      <c r="T586" s="114">
        <f t="shared" si="246"/>
        <v>0.31</v>
      </c>
      <c r="U586" s="58"/>
      <c r="V586" s="58"/>
      <c r="W586" s="58"/>
      <c r="X586" s="58"/>
      <c r="Y586" s="58"/>
      <c r="Z586" s="58"/>
      <c r="AA586" s="58"/>
      <c r="AB586" s="58"/>
      <c r="AC586" s="58"/>
      <c r="AD586" s="39">
        <f t="shared" si="245"/>
        <v>0</v>
      </c>
      <c r="AE586" s="59">
        <f t="shared" si="247"/>
        <v>0</v>
      </c>
      <c r="AF586" s="60">
        <f t="shared" si="248"/>
        <v>0</v>
      </c>
      <c r="AG586" s="60">
        <f t="shared" si="249"/>
        <v>0</v>
      </c>
      <c r="AH586" s="60">
        <f t="shared" si="250"/>
        <v>0</v>
      </c>
      <c r="AI586" s="60">
        <f t="shared" si="251"/>
        <v>0</v>
      </c>
      <c r="AJ586" s="60">
        <f t="shared" si="252"/>
        <v>0</v>
      </c>
      <c r="AK586" s="60">
        <f t="shared" si="253"/>
        <v>0</v>
      </c>
      <c r="AL586" s="61">
        <f t="shared" si="271"/>
        <v>0</v>
      </c>
      <c r="AM586" s="43">
        <f t="shared" si="261"/>
        <v>0</v>
      </c>
      <c r="AN586" s="46">
        <f t="shared" si="262"/>
        <v>0</v>
      </c>
      <c r="AO586" s="60">
        <f t="shared" si="254"/>
        <v>0</v>
      </c>
      <c r="AP586" s="60">
        <f t="shared" si="255"/>
        <v>0</v>
      </c>
      <c r="AQ586" s="60">
        <f t="shared" si="256"/>
        <v>0</v>
      </c>
      <c r="AR586" s="60">
        <f t="shared" si="257"/>
        <v>0</v>
      </c>
      <c r="AS586" s="60">
        <f t="shared" si="258"/>
        <v>0</v>
      </c>
      <c r="AT586" s="60">
        <f t="shared" si="259"/>
        <v>0</v>
      </c>
      <c r="AU586" s="62">
        <f t="shared" si="263"/>
        <v>0</v>
      </c>
      <c r="AV586" s="63">
        <f t="shared" si="264"/>
        <v>0</v>
      </c>
      <c r="AW586" s="63">
        <f t="shared" si="265"/>
        <v>0</v>
      </c>
      <c r="AX586" s="63">
        <f t="shared" si="266"/>
        <v>0</v>
      </c>
      <c r="AY586" s="63">
        <f t="shared" si="267"/>
        <v>0</v>
      </c>
      <c r="AZ586" s="63">
        <f t="shared" si="268"/>
        <v>0</v>
      </c>
      <c r="BA586" s="63">
        <f t="shared" si="269"/>
        <v>0</v>
      </c>
      <c r="BB586" s="64">
        <f t="shared" si="270"/>
        <v>0</v>
      </c>
      <c r="BC586" s="65">
        <f t="shared" si="260"/>
        <v>0</v>
      </c>
      <c r="BD586" s="66" t="e">
        <f>VLOOKUP(#REF!,'[2]NA JDA Product Hierarchy'!$N:$O,2,0)</f>
        <v>#REF!</v>
      </c>
      <c r="BE586" s="15" t="e">
        <f>VLOOKUP(BD586,[3]PARAMETROS!$AB:$AD,3,0)</f>
        <v>#REF!</v>
      </c>
    </row>
    <row r="587" spans="1:57" s="15" customFormat="1" ht="12.75" hidden="1" customHeight="1" x14ac:dyDescent="0.2">
      <c r="A587" s="47" t="str">
        <f t="shared" si="272"/>
        <v>J2RK685012ZBALLET PINK</v>
      </c>
      <c r="B587" s="110" t="s">
        <v>106</v>
      </c>
      <c r="C587" s="113">
        <v>44322</v>
      </c>
      <c r="D587" s="113"/>
      <c r="E587" s="50"/>
      <c r="F587" s="106" t="s">
        <v>308</v>
      </c>
      <c r="G587" s="51" t="s">
        <v>63</v>
      </c>
      <c r="H587" s="52" t="s">
        <v>898</v>
      </c>
      <c r="I587" s="53" t="s">
        <v>1021</v>
      </c>
      <c r="J587" s="53" t="s">
        <v>1022</v>
      </c>
      <c r="K587" s="53" t="s">
        <v>116</v>
      </c>
      <c r="L587" s="53" t="s">
        <v>117</v>
      </c>
      <c r="M587" s="52" t="s">
        <v>1023</v>
      </c>
      <c r="N587" s="52" t="s">
        <v>91</v>
      </c>
      <c r="O587" s="54">
        <v>69</v>
      </c>
      <c r="P587" s="52" t="s">
        <v>2011</v>
      </c>
      <c r="Q587" s="55">
        <f>IFERROR(VLOOKUP(O587*$Q$10*$R$10,Sheet1!$A$3:$B$81,2,1),0)</f>
        <v>59000</v>
      </c>
      <c r="R587" s="56">
        <f>IFERROR(VLOOKUP(O587*$Q$11*$R$11,Sheet1!$E$3:$F$195,2),0)</f>
        <v>279</v>
      </c>
      <c r="S587" s="54">
        <f t="shared" si="244"/>
        <v>21.39</v>
      </c>
      <c r="T587" s="114">
        <f t="shared" si="246"/>
        <v>0.31</v>
      </c>
      <c r="U587" s="58"/>
      <c r="V587" s="58"/>
      <c r="W587" s="58"/>
      <c r="X587" s="58"/>
      <c r="Y587" s="58"/>
      <c r="Z587" s="58"/>
      <c r="AA587" s="58"/>
      <c r="AB587" s="58"/>
      <c r="AC587" s="58"/>
      <c r="AD587" s="39">
        <f t="shared" si="245"/>
        <v>0</v>
      </c>
      <c r="AE587" s="59">
        <f t="shared" si="247"/>
        <v>0</v>
      </c>
      <c r="AF587" s="60">
        <f t="shared" si="248"/>
        <v>0</v>
      </c>
      <c r="AG587" s="60">
        <f t="shared" si="249"/>
        <v>0</v>
      </c>
      <c r="AH587" s="60">
        <f t="shared" si="250"/>
        <v>0</v>
      </c>
      <c r="AI587" s="60">
        <f t="shared" si="251"/>
        <v>0</v>
      </c>
      <c r="AJ587" s="60">
        <f t="shared" si="252"/>
        <v>0</v>
      </c>
      <c r="AK587" s="60">
        <f t="shared" si="253"/>
        <v>0</v>
      </c>
      <c r="AL587" s="61">
        <f t="shared" si="271"/>
        <v>0</v>
      </c>
      <c r="AM587" s="43">
        <f t="shared" si="261"/>
        <v>0</v>
      </c>
      <c r="AN587" s="46">
        <f t="shared" si="262"/>
        <v>0</v>
      </c>
      <c r="AO587" s="60">
        <f t="shared" si="254"/>
        <v>0</v>
      </c>
      <c r="AP587" s="60">
        <f t="shared" si="255"/>
        <v>0</v>
      </c>
      <c r="AQ587" s="60">
        <f t="shared" si="256"/>
        <v>0</v>
      </c>
      <c r="AR587" s="60">
        <f t="shared" si="257"/>
        <v>0</v>
      </c>
      <c r="AS587" s="60">
        <f t="shared" si="258"/>
        <v>0</v>
      </c>
      <c r="AT587" s="60">
        <f t="shared" si="259"/>
        <v>0</v>
      </c>
      <c r="AU587" s="62">
        <f t="shared" si="263"/>
        <v>0</v>
      </c>
      <c r="AV587" s="63">
        <f t="shared" si="264"/>
        <v>0</v>
      </c>
      <c r="AW587" s="63">
        <f t="shared" si="265"/>
        <v>0</v>
      </c>
      <c r="AX587" s="63">
        <f t="shared" si="266"/>
        <v>0</v>
      </c>
      <c r="AY587" s="63">
        <f t="shared" si="267"/>
        <v>0</v>
      </c>
      <c r="AZ587" s="63">
        <f t="shared" si="268"/>
        <v>0</v>
      </c>
      <c r="BA587" s="63">
        <f t="shared" si="269"/>
        <v>0</v>
      </c>
      <c r="BB587" s="64">
        <f t="shared" si="270"/>
        <v>0</v>
      </c>
      <c r="BC587" s="65">
        <f t="shared" si="260"/>
        <v>0</v>
      </c>
      <c r="BD587" s="66" t="e">
        <f>VLOOKUP(#REF!,'[2]NA JDA Product Hierarchy'!$N:$O,2,0)</f>
        <v>#REF!</v>
      </c>
      <c r="BE587" s="15" t="e">
        <f>VLOOKUP(BD587,[3]PARAMETROS!$AB:$AD,3,0)</f>
        <v>#REF!</v>
      </c>
    </row>
    <row r="588" spans="1:57" s="15" customFormat="1" ht="12.75" hidden="1" customHeight="1" x14ac:dyDescent="0.2">
      <c r="A588" s="47" t="str">
        <f t="shared" si="272"/>
        <v>J2RK685012ZSILK BLUE</v>
      </c>
      <c r="B588" s="111" t="s">
        <v>105</v>
      </c>
      <c r="C588" s="113">
        <v>44322</v>
      </c>
      <c r="D588" s="113"/>
      <c r="E588" s="50"/>
      <c r="F588" s="106" t="s">
        <v>308</v>
      </c>
      <c r="G588" s="51" t="s">
        <v>63</v>
      </c>
      <c r="H588" s="52" t="s">
        <v>898</v>
      </c>
      <c r="I588" s="53" t="s">
        <v>1021</v>
      </c>
      <c r="J588" s="53" t="s">
        <v>1022</v>
      </c>
      <c r="K588" s="53" t="s">
        <v>164</v>
      </c>
      <c r="L588" s="53" t="s">
        <v>165</v>
      </c>
      <c r="M588" s="52" t="s">
        <v>1023</v>
      </c>
      <c r="N588" s="52" t="s">
        <v>91</v>
      </c>
      <c r="O588" s="54">
        <v>69</v>
      </c>
      <c r="P588" s="52" t="s">
        <v>2011</v>
      </c>
      <c r="Q588" s="55">
        <f>IFERROR(VLOOKUP(O588*$Q$10*$R$10,Sheet1!$A$3:$B$81,2,1),0)</f>
        <v>59000</v>
      </c>
      <c r="R588" s="56">
        <f>IFERROR(VLOOKUP(O588*$Q$11*$R$11,Sheet1!$E$3:$F$195,2),0)</f>
        <v>279</v>
      </c>
      <c r="S588" s="54">
        <f t="shared" si="244"/>
        <v>21.39</v>
      </c>
      <c r="T588" s="114">
        <f t="shared" si="246"/>
        <v>0.31</v>
      </c>
      <c r="U588" s="58"/>
      <c r="V588" s="58"/>
      <c r="W588" s="58"/>
      <c r="X588" s="58"/>
      <c r="Y588" s="58"/>
      <c r="Z588" s="58"/>
      <c r="AA588" s="58"/>
      <c r="AB588" s="58"/>
      <c r="AC588" s="58"/>
      <c r="AD588" s="39">
        <f t="shared" si="245"/>
        <v>0</v>
      </c>
      <c r="AE588" s="59">
        <f t="shared" si="247"/>
        <v>0</v>
      </c>
      <c r="AF588" s="60">
        <f t="shared" si="248"/>
        <v>0</v>
      </c>
      <c r="AG588" s="60">
        <f t="shared" si="249"/>
        <v>0</v>
      </c>
      <c r="AH588" s="60">
        <f t="shared" si="250"/>
        <v>0</v>
      </c>
      <c r="AI588" s="60">
        <f t="shared" si="251"/>
        <v>0</v>
      </c>
      <c r="AJ588" s="60">
        <f t="shared" si="252"/>
        <v>0</v>
      </c>
      <c r="AK588" s="60">
        <f t="shared" si="253"/>
        <v>0</v>
      </c>
      <c r="AL588" s="61">
        <f t="shared" si="271"/>
        <v>0</v>
      </c>
      <c r="AM588" s="43">
        <f t="shared" si="261"/>
        <v>0</v>
      </c>
      <c r="AN588" s="46">
        <f t="shared" si="262"/>
        <v>0</v>
      </c>
      <c r="AO588" s="60">
        <f t="shared" si="254"/>
        <v>0</v>
      </c>
      <c r="AP588" s="60">
        <f t="shared" si="255"/>
        <v>0</v>
      </c>
      <c r="AQ588" s="60">
        <f t="shared" si="256"/>
        <v>0</v>
      </c>
      <c r="AR588" s="60">
        <f t="shared" si="257"/>
        <v>0</v>
      </c>
      <c r="AS588" s="60">
        <f t="shared" si="258"/>
        <v>0</v>
      </c>
      <c r="AT588" s="60">
        <f t="shared" si="259"/>
        <v>0</v>
      </c>
      <c r="AU588" s="62">
        <f t="shared" si="263"/>
        <v>0</v>
      </c>
      <c r="AV588" s="63">
        <f t="shared" si="264"/>
        <v>0</v>
      </c>
      <c r="AW588" s="63">
        <f t="shared" si="265"/>
        <v>0</v>
      </c>
      <c r="AX588" s="63">
        <f t="shared" si="266"/>
        <v>0</v>
      </c>
      <c r="AY588" s="63">
        <f t="shared" si="267"/>
        <v>0</v>
      </c>
      <c r="AZ588" s="63">
        <f t="shared" si="268"/>
        <v>0</v>
      </c>
      <c r="BA588" s="63">
        <f t="shared" si="269"/>
        <v>0</v>
      </c>
      <c r="BB588" s="64">
        <f t="shared" si="270"/>
        <v>0</v>
      </c>
      <c r="BC588" s="65">
        <f t="shared" si="260"/>
        <v>0</v>
      </c>
      <c r="BD588" s="66" t="e">
        <f>VLOOKUP(#REF!,'[2]NA JDA Product Hierarchy'!$N:$O,2,0)</f>
        <v>#REF!</v>
      </c>
      <c r="BE588" s="15" t="e">
        <f>VLOOKUP(BD588,[3]PARAMETROS!$AB:$AD,3,0)</f>
        <v>#REF!</v>
      </c>
    </row>
    <row r="589" spans="1:57" s="15" customFormat="1" ht="12.75" hidden="1" customHeight="1" x14ac:dyDescent="0.2">
      <c r="A589" s="47" t="str">
        <f t="shared" si="272"/>
        <v>J2RK685012ZALOE PALM</v>
      </c>
      <c r="B589" s="111" t="s">
        <v>105</v>
      </c>
      <c r="C589" s="113">
        <v>44322</v>
      </c>
      <c r="D589" s="113"/>
      <c r="E589" s="50"/>
      <c r="F589" s="106" t="s">
        <v>308</v>
      </c>
      <c r="G589" s="51" t="s">
        <v>63</v>
      </c>
      <c r="H589" s="52" t="s">
        <v>898</v>
      </c>
      <c r="I589" s="53" t="s">
        <v>1021</v>
      </c>
      <c r="J589" s="53" t="s">
        <v>1022</v>
      </c>
      <c r="K589" s="53" t="s">
        <v>236</v>
      </c>
      <c r="L589" s="53" t="s">
        <v>237</v>
      </c>
      <c r="M589" s="52" t="s">
        <v>1023</v>
      </c>
      <c r="N589" s="52" t="s">
        <v>91</v>
      </c>
      <c r="O589" s="54">
        <v>69</v>
      </c>
      <c r="P589" s="52" t="s">
        <v>2011</v>
      </c>
      <c r="Q589" s="55">
        <f>IFERROR(VLOOKUP(O589*$Q$10*$R$10,Sheet1!$A$3:$B$81,2,1),0)</f>
        <v>59000</v>
      </c>
      <c r="R589" s="56">
        <f>IFERROR(VLOOKUP(O589*$Q$11*$R$11,Sheet1!$E$3:$F$195,2),0)</f>
        <v>279</v>
      </c>
      <c r="S589" s="54">
        <f t="shared" si="244"/>
        <v>21.39</v>
      </c>
      <c r="T589" s="114">
        <f t="shared" si="246"/>
        <v>0.31</v>
      </c>
      <c r="U589" s="58"/>
      <c r="V589" s="58"/>
      <c r="W589" s="58"/>
      <c r="X589" s="58"/>
      <c r="Y589" s="58"/>
      <c r="Z589" s="58"/>
      <c r="AA589" s="58"/>
      <c r="AB589" s="58"/>
      <c r="AC589" s="58"/>
      <c r="AD589" s="39">
        <f t="shared" si="245"/>
        <v>0</v>
      </c>
      <c r="AE589" s="59">
        <f t="shared" si="247"/>
        <v>0</v>
      </c>
      <c r="AF589" s="60">
        <f t="shared" si="248"/>
        <v>0</v>
      </c>
      <c r="AG589" s="60">
        <f t="shared" si="249"/>
        <v>0</v>
      </c>
      <c r="AH589" s="60">
        <f t="shared" si="250"/>
        <v>0</v>
      </c>
      <c r="AI589" s="60">
        <f t="shared" si="251"/>
        <v>0</v>
      </c>
      <c r="AJ589" s="60">
        <f t="shared" si="252"/>
        <v>0</v>
      </c>
      <c r="AK589" s="60">
        <f t="shared" si="253"/>
        <v>0</v>
      </c>
      <c r="AL589" s="61">
        <f t="shared" si="271"/>
        <v>0</v>
      </c>
      <c r="AM589" s="43">
        <f t="shared" si="261"/>
        <v>0</v>
      </c>
      <c r="AN589" s="46">
        <f t="shared" si="262"/>
        <v>0</v>
      </c>
      <c r="AO589" s="60">
        <f t="shared" si="254"/>
        <v>0</v>
      </c>
      <c r="AP589" s="60">
        <f t="shared" si="255"/>
        <v>0</v>
      </c>
      <c r="AQ589" s="60">
        <f t="shared" si="256"/>
        <v>0</v>
      </c>
      <c r="AR589" s="60">
        <f t="shared" si="257"/>
        <v>0</v>
      </c>
      <c r="AS589" s="60">
        <f t="shared" si="258"/>
        <v>0</v>
      </c>
      <c r="AT589" s="60">
        <f t="shared" si="259"/>
        <v>0</v>
      </c>
      <c r="AU589" s="62">
        <f t="shared" si="263"/>
        <v>0</v>
      </c>
      <c r="AV589" s="63">
        <f t="shared" si="264"/>
        <v>0</v>
      </c>
      <c r="AW589" s="63">
        <f t="shared" si="265"/>
        <v>0</v>
      </c>
      <c r="AX589" s="63">
        <f t="shared" si="266"/>
        <v>0</v>
      </c>
      <c r="AY589" s="63">
        <f t="shared" si="267"/>
        <v>0</v>
      </c>
      <c r="AZ589" s="63">
        <f t="shared" si="268"/>
        <v>0</v>
      </c>
      <c r="BA589" s="63">
        <f t="shared" si="269"/>
        <v>0</v>
      </c>
      <c r="BB589" s="64">
        <f t="shared" si="270"/>
        <v>0</v>
      </c>
      <c r="BC589" s="65">
        <f t="shared" si="260"/>
        <v>0</v>
      </c>
      <c r="BD589" s="66" t="e">
        <f>VLOOKUP(#REF!,'[2]NA JDA Product Hierarchy'!$N:$O,2,0)</f>
        <v>#REF!</v>
      </c>
      <c r="BE589" s="15" t="e">
        <f>VLOOKUP(BD589,[3]PARAMETROS!$AB:$AD,3,0)</f>
        <v>#REF!</v>
      </c>
    </row>
    <row r="590" spans="1:57" s="15" customFormat="1" ht="12.75" hidden="1" customHeight="1" x14ac:dyDescent="0.2">
      <c r="A590" s="47" t="str">
        <f t="shared" si="272"/>
        <v>J2RK685012ZPure White</v>
      </c>
      <c r="B590" s="110" t="s">
        <v>106</v>
      </c>
      <c r="C590" s="113">
        <v>44322</v>
      </c>
      <c r="D590" s="113"/>
      <c r="E590" s="50"/>
      <c r="F590" s="106" t="s">
        <v>308</v>
      </c>
      <c r="G590" s="51" t="s">
        <v>63</v>
      </c>
      <c r="H590" s="52" t="s">
        <v>898</v>
      </c>
      <c r="I590" s="53" t="s">
        <v>1021</v>
      </c>
      <c r="J590" s="53" t="s">
        <v>1022</v>
      </c>
      <c r="K590" s="53" t="s">
        <v>133</v>
      </c>
      <c r="L590" s="53" t="s">
        <v>134</v>
      </c>
      <c r="M590" s="52" t="s">
        <v>1023</v>
      </c>
      <c r="N590" s="52" t="s">
        <v>91</v>
      </c>
      <c r="O590" s="54">
        <v>69</v>
      </c>
      <c r="P590" s="52" t="s">
        <v>2011</v>
      </c>
      <c r="Q590" s="55">
        <f>IFERROR(VLOOKUP(O590*$Q$10*$R$10,Sheet1!$A$3:$B$81,2,1),0)</f>
        <v>59000</v>
      </c>
      <c r="R590" s="56">
        <f>IFERROR(VLOOKUP(O590*$Q$11*$R$11,Sheet1!$E$3:$F$195,2),0)</f>
        <v>279</v>
      </c>
      <c r="S590" s="54">
        <f t="shared" si="244"/>
        <v>21.39</v>
      </c>
      <c r="T590" s="114">
        <f t="shared" si="246"/>
        <v>0.31</v>
      </c>
      <c r="U590" s="58"/>
      <c r="V590" s="58"/>
      <c r="W590" s="58"/>
      <c r="X590" s="58"/>
      <c r="Y590" s="58"/>
      <c r="Z590" s="58"/>
      <c r="AA590" s="58"/>
      <c r="AB590" s="58"/>
      <c r="AC590" s="58"/>
      <c r="AD590" s="39">
        <f t="shared" si="245"/>
        <v>0</v>
      </c>
      <c r="AE590" s="59">
        <f t="shared" si="247"/>
        <v>0</v>
      </c>
      <c r="AF590" s="60">
        <f t="shared" si="248"/>
        <v>0</v>
      </c>
      <c r="AG590" s="60">
        <f t="shared" si="249"/>
        <v>0</v>
      </c>
      <c r="AH590" s="60">
        <f t="shared" si="250"/>
        <v>0</v>
      </c>
      <c r="AI590" s="60">
        <f t="shared" si="251"/>
        <v>0</v>
      </c>
      <c r="AJ590" s="60">
        <f t="shared" si="252"/>
        <v>0</v>
      </c>
      <c r="AK590" s="60">
        <f t="shared" si="253"/>
        <v>0</v>
      </c>
      <c r="AL590" s="61">
        <f t="shared" si="271"/>
        <v>0</v>
      </c>
      <c r="AM590" s="43">
        <f t="shared" si="261"/>
        <v>0</v>
      </c>
      <c r="AN590" s="46">
        <f t="shared" si="262"/>
        <v>0</v>
      </c>
      <c r="AO590" s="60">
        <f t="shared" si="254"/>
        <v>0</v>
      </c>
      <c r="AP590" s="60">
        <f t="shared" si="255"/>
        <v>0</v>
      </c>
      <c r="AQ590" s="60">
        <f t="shared" si="256"/>
        <v>0</v>
      </c>
      <c r="AR590" s="60">
        <f t="shared" si="257"/>
        <v>0</v>
      </c>
      <c r="AS590" s="60">
        <f t="shared" si="258"/>
        <v>0</v>
      </c>
      <c r="AT590" s="60">
        <f t="shared" si="259"/>
        <v>0</v>
      </c>
      <c r="AU590" s="62">
        <f t="shared" si="263"/>
        <v>0</v>
      </c>
      <c r="AV590" s="63">
        <f t="shared" si="264"/>
        <v>0</v>
      </c>
      <c r="AW590" s="63">
        <f t="shared" si="265"/>
        <v>0</v>
      </c>
      <c r="AX590" s="63">
        <f t="shared" si="266"/>
        <v>0</v>
      </c>
      <c r="AY590" s="63">
        <f t="shared" si="267"/>
        <v>0</v>
      </c>
      <c r="AZ590" s="63">
        <f t="shared" si="268"/>
        <v>0</v>
      </c>
      <c r="BA590" s="63">
        <f t="shared" si="269"/>
        <v>0</v>
      </c>
      <c r="BB590" s="64">
        <f t="shared" si="270"/>
        <v>0</v>
      </c>
      <c r="BC590" s="65">
        <f t="shared" si="260"/>
        <v>0</v>
      </c>
      <c r="BD590" s="66" t="e">
        <f>VLOOKUP(#REF!,'[2]NA JDA Product Hierarchy'!$N:$O,2,0)</f>
        <v>#REF!</v>
      </c>
      <c r="BE590" s="15" t="e">
        <f>VLOOKUP(BD590,[3]PARAMETROS!$AB:$AD,3,0)</f>
        <v>#REF!</v>
      </c>
    </row>
    <row r="591" spans="1:57" s="15" customFormat="1" ht="12.75" hidden="1" customHeight="1" x14ac:dyDescent="0.2">
      <c r="A591" s="47" t="str">
        <f t="shared" si="272"/>
        <v>J2RK70WEH80LIGHT BLUE FLORAL PRINT</v>
      </c>
      <c r="B591" s="112" t="s">
        <v>107</v>
      </c>
      <c r="C591" s="113">
        <v>44322</v>
      </c>
      <c r="D591" s="113"/>
      <c r="E591" s="50"/>
      <c r="F591" s="106" t="s">
        <v>118</v>
      </c>
      <c r="G591" s="51" t="s">
        <v>63</v>
      </c>
      <c r="H591" s="52" t="s">
        <v>595</v>
      </c>
      <c r="I591" s="53" t="s">
        <v>1024</v>
      </c>
      <c r="J591" s="53" t="s">
        <v>1025</v>
      </c>
      <c r="K591" s="53" t="s">
        <v>1026</v>
      </c>
      <c r="L591" s="53" t="s">
        <v>1027</v>
      </c>
      <c r="M591" s="52" t="s">
        <v>254</v>
      </c>
      <c r="N591" s="52" t="s">
        <v>91</v>
      </c>
      <c r="O591" s="54">
        <v>59</v>
      </c>
      <c r="P591" s="52" t="s">
        <v>45</v>
      </c>
      <c r="Q591" s="55">
        <f>IFERROR(VLOOKUP(O591*$Q$10*$R$10,Sheet1!$A$3:$B$81,2,1),0)</f>
        <v>49000</v>
      </c>
      <c r="R591" s="56">
        <f>IFERROR(VLOOKUP(O591*$Q$11*$R$11,Sheet1!$E$3:$F$195,2),0)</f>
        <v>239</v>
      </c>
      <c r="S591" s="54">
        <f t="shared" si="244"/>
        <v>18.29</v>
      </c>
      <c r="T591" s="114">
        <f t="shared" si="246"/>
        <v>0.31</v>
      </c>
      <c r="U591" s="58"/>
      <c r="V591" s="58"/>
      <c r="W591" s="58"/>
      <c r="X591" s="58"/>
      <c r="Y591" s="58"/>
      <c r="Z591" s="58"/>
      <c r="AA591" s="58"/>
      <c r="AB591" s="58"/>
      <c r="AC591" s="58"/>
      <c r="AD591" s="39">
        <f t="shared" si="245"/>
        <v>0</v>
      </c>
      <c r="AE591" s="59">
        <f t="shared" si="247"/>
        <v>0</v>
      </c>
      <c r="AF591" s="60">
        <f t="shared" si="248"/>
        <v>0</v>
      </c>
      <c r="AG591" s="60">
        <f t="shared" si="249"/>
        <v>0</v>
      </c>
      <c r="AH591" s="60">
        <f t="shared" si="250"/>
        <v>0</v>
      </c>
      <c r="AI591" s="60">
        <f t="shared" si="251"/>
        <v>0</v>
      </c>
      <c r="AJ591" s="60">
        <f t="shared" si="252"/>
        <v>0</v>
      </c>
      <c r="AK591" s="60">
        <f t="shared" si="253"/>
        <v>0</v>
      </c>
      <c r="AL591" s="61">
        <f t="shared" si="271"/>
        <v>0</v>
      </c>
      <c r="AM591" s="43">
        <f t="shared" si="261"/>
        <v>0</v>
      </c>
      <c r="AN591" s="46">
        <f t="shared" si="262"/>
        <v>0</v>
      </c>
      <c r="AO591" s="60">
        <f t="shared" si="254"/>
        <v>0</v>
      </c>
      <c r="AP591" s="60">
        <f t="shared" si="255"/>
        <v>0</v>
      </c>
      <c r="AQ591" s="60">
        <f t="shared" si="256"/>
        <v>0</v>
      </c>
      <c r="AR591" s="60">
        <f t="shared" si="257"/>
        <v>0</v>
      </c>
      <c r="AS591" s="60">
        <f t="shared" si="258"/>
        <v>0</v>
      </c>
      <c r="AT591" s="60">
        <f t="shared" si="259"/>
        <v>0</v>
      </c>
      <c r="AU591" s="62">
        <f t="shared" si="263"/>
        <v>0</v>
      </c>
      <c r="AV591" s="63">
        <f t="shared" si="264"/>
        <v>0</v>
      </c>
      <c r="AW591" s="63">
        <f t="shared" si="265"/>
        <v>0</v>
      </c>
      <c r="AX591" s="63">
        <f t="shared" si="266"/>
        <v>0</v>
      </c>
      <c r="AY591" s="63">
        <f t="shared" si="267"/>
        <v>0</v>
      </c>
      <c r="AZ591" s="63">
        <f t="shared" si="268"/>
        <v>0</v>
      </c>
      <c r="BA591" s="63">
        <f t="shared" si="269"/>
        <v>0</v>
      </c>
      <c r="BB591" s="64">
        <f t="shared" si="270"/>
        <v>0</v>
      </c>
      <c r="BC591" s="65">
        <f t="shared" si="260"/>
        <v>0</v>
      </c>
      <c r="BD591" s="66" t="e">
        <f>VLOOKUP(#REF!,'[2]NA JDA Product Hierarchy'!$N:$O,2,0)</f>
        <v>#REF!</v>
      </c>
      <c r="BE591" s="15" t="e">
        <f>VLOOKUP(BD591,[3]PARAMETROS!$AB:$AD,3,0)</f>
        <v>#REF!</v>
      </c>
    </row>
    <row r="592" spans="1:57" s="15" customFormat="1" ht="12.75" hidden="1" customHeight="1" x14ac:dyDescent="0.2">
      <c r="A592" s="47" t="str">
        <f t="shared" si="272"/>
        <v>J2RK70WEH80PINK PALE FLOWERS</v>
      </c>
      <c r="B592" s="112" t="s">
        <v>107</v>
      </c>
      <c r="C592" s="113">
        <v>44322</v>
      </c>
      <c r="D592" s="113"/>
      <c r="E592" s="50"/>
      <c r="F592" s="106" t="s">
        <v>118</v>
      </c>
      <c r="G592" s="51" t="s">
        <v>63</v>
      </c>
      <c r="H592" s="52" t="s">
        <v>595</v>
      </c>
      <c r="I592" s="53" t="s">
        <v>1024</v>
      </c>
      <c r="J592" s="53" t="s">
        <v>1025</v>
      </c>
      <c r="K592" s="53" t="s">
        <v>1028</v>
      </c>
      <c r="L592" s="53" t="s">
        <v>1029</v>
      </c>
      <c r="M592" s="52" t="s">
        <v>254</v>
      </c>
      <c r="N592" s="52" t="s">
        <v>91</v>
      </c>
      <c r="O592" s="54">
        <v>59</v>
      </c>
      <c r="P592" s="52" t="s">
        <v>45</v>
      </c>
      <c r="Q592" s="55">
        <f>IFERROR(VLOOKUP(O592*$Q$10*$R$10,Sheet1!$A$3:$B$81,2,1),0)</f>
        <v>49000</v>
      </c>
      <c r="R592" s="56">
        <f>IFERROR(VLOOKUP(O592*$Q$11*$R$11,Sheet1!$E$3:$F$195,2),0)</f>
        <v>239</v>
      </c>
      <c r="S592" s="54">
        <f t="shared" si="244"/>
        <v>18.29</v>
      </c>
      <c r="T592" s="114">
        <f t="shared" si="246"/>
        <v>0.31</v>
      </c>
      <c r="U592" s="58"/>
      <c r="V592" s="58"/>
      <c r="W592" s="58"/>
      <c r="X592" s="58"/>
      <c r="Y592" s="58"/>
      <c r="Z592" s="58"/>
      <c r="AA592" s="58"/>
      <c r="AB592" s="58"/>
      <c r="AC592" s="58"/>
      <c r="AD592" s="39">
        <f t="shared" si="245"/>
        <v>0</v>
      </c>
      <c r="AE592" s="59">
        <f t="shared" si="247"/>
        <v>0</v>
      </c>
      <c r="AF592" s="60">
        <f t="shared" si="248"/>
        <v>0</v>
      </c>
      <c r="AG592" s="60">
        <f t="shared" si="249"/>
        <v>0</v>
      </c>
      <c r="AH592" s="60">
        <f t="shared" si="250"/>
        <v>0</v>
      </c>
      <c r="AI592" s="60">
        <f t="shared" si="251"/>
        <v>0</v>
      </c>
      <c r="AJ592" s="60">
        <f t="shared" si="252"/>
        <v>0</v>
      </c>
      <c r="AK592" s="60">
        <f t="shared" si="253"/>
        <v>0</v>
      </c>
      <c r="AL592" s="61">
        <f t="shared" si="271"/>
        <v>0</v>
      </c>
      <c r="AM592" s="43">
        <f t="shared" si="261"/>
        <v>0</v>
      </c>
      <c r="AN592" s="46">
        <f t="shared" si="262"/>
        <v>0</v>
      </c>
      <c r="AO592" s="60">
        <f t="shared" si="254"/>
        <v>0</v>
      </c>
      <c r="AP592" s="60">
        <f t="shared" si="255"/>
        <v>0</v>
      </c>
      <c r="AQ592" s="60">
        <f t="shared" si="256"/>
        <v>0</v>
      </c>
      <c r="AR592" s="60">
        <f t="shared" si="257"/>
        <v>0</v>
      </c>
      <c r="AS592" s="60">
        <f t="shared" si="258"/>
        <v>0</v>
      </c>
      <c r="AT592" s="60">
        <f t="shared" si="259"/>
        <v>0</v>
      </c>
      <c r="AU592" s="62">
        <f t="shared" si="263"/>
        <v>0</v>
      </c>
      <c r="AV592" s="63">
        <f t="shared" si="264"/>
        <v>0</v>
      </c>
      <c r="AW592" s="63">
        <f t="shared" si="265"/>
        <v>0</v>
      </c>
      <c r="AX592" s="63">
        <f t="shared" si="266"/>
        <v>0</v>
      </c>
      <c r="AY592" s="63">
        <f t="shared" si="267"/>
        <v>0</v>
      </c>
      <c r="AZ592" s="63">
        <f t="shared" si="268"/>
        <v>0</v>
      </c>
      <c r="BA592" s="63">
        <f t="shared" si="269"/>
        <v>0</v>
      </c>
      <c r="BB592" s="64">
        <f t="shared" si="270"/>
        <v>0</v>
      </c>
      <c r="BC592" s="65">
        <f t="shared" si="260"/>
        <v>0</v>
      </c>
      <c r="BD592" s="66" t="e">
        <f>VLOOKUP(#REF!,'[2]NA JDA Product Hierarchy'!$N:$O,2,0)</f>
        <v>#REF!</v>
      </c>
      <c r="BE592" s="15" t="e">
        <f>VLOOKUP(BD592,[3]PARAMETROS!$AB:$AD,3,0)</f>
        <v>#REF!</v>
      </c>
    </row>
    <row r="593" spans="1:57" s="70" customFormat="1" ht="12.75" hidden="1" customHeight="1" x14ac:dyDescent="0.2">
      <c r="A593" s="47" t="str">
        <f t="shared" si="272"/>
        <v>J2RK71WEH80BUTTERFLY COLLAGE</v>
      </c>
      <c r="B593" s="110" t="s">
        <v>106</v>
      </c>
      <c r="C593" s="113">
        <v>44322</v>
      </c>
      <c r="D593" s="113"/>
      <c r="E593" s="68"/>
      <c r="F593" s="106" t="s">
        <v>118</v>
      </c>
      <c r="G593" s="51" t="s">
        <v>63</v>
      </c>
      <c r="H593" s="52" t="s">
        <v>595</v>
      </c>
      <c r="I593" s="53" t="s">
        <v>1030</v>
      </c>
      <c r="J593" s="53" t="s">
        <v>1031</v>
      </c>
      <c r="K593" s="53" t="s">
        <v>252</v>
      </c>
      <c r="L593" s="53" t="s">
        <v>253</v>
      </c>
      <c r="M593" s="52" t="s">
        <v>254</v>
      </c>
      <c r="N593" s="52" t="s">
        <v>91</v>
      </c>
      <c r="O593" s="54">
        <v>69</v>
      </c>
      <c r="P593" s="52" t="s">
        <v>45</v>
      </c>
      <c r="Q593" s="55">
        <f>IFERROR(VLOOKUP(O593*$Q$10*$R$10,Sheet1!$A$3:$B$81,2,1),0)</f>
        <v>59000</v>
      </c>
      <c r="R593" s="56">
        <f>IFERROR(VLOOKUP(O593*$Q$11*$R$11,Sheet1!$E$3:$F$195,2),0)</f>
        <v>279</v>
      </c>
      <c r="S593" s="54">
        <f t="shared" si="244"/>
        <v>21.39</v>
      </c>
      <c r="T593" s="114">
        <f t="shared" si="246"/>
        <v>0.31</v>
      </c>
      <c r="U593" s="58"/>
      <c r="V593" s="58"/>
      <c r="W593" s="58"/>
      <c r="X593" s="58"/>
      <c r="Y593" s="58"/>
      <c r="Z593" s="58"/>
      <c r="AA593" s="58"/>
      <c r="AB593" s="58"/>
      <c r="AC593" s="58"/>
      <c r="AD593" s="39">
        <f t="shared" si="245"/>
        <v>0</v>
      </c>
      <c r="AE593" s="59">
        <f t="shared" si="247"/>
        <v>0</v>
      </c>
      <c r="AF593" s="60">
        <f t="shared" si="248"/>
        <v>0</v>
      </c>
      <c r="AG593" s="60">
        <f t="shared" si="249"/>
        <v>0</v>
      </c>
      <c r="AH593" s="60">
        <f t="shared" si="250"/>
        <v>0</v>
      </c>
      <c r="AI593" s="60">
        <f t="shared" si="251"/>
        <v>0</v>
      </c>
      <c r="AJ593" s="60">
        <f t="shared" si="252"/>
        <v>0</v>
      </c>
      <c r="AK593" s="60">
        <f t="shared" si="253"/>
        <v>0</v>
      </c>
      <c r="AL593" s="61">
        <f t="shared" si="271"/>
        <v>0</v>
      </c>
      <c r="AM593" s="43">
        <f t="shared" si="261"/>
        <v>0</v>
      </c>
      <c r="AN593" s="46">
        <f t="shared" si="262"/>
        <v>0</v>
      </c>
      <c r="AO593" s="60">
        <f t="shared" si="254"/>
        <v>0</v>
      </c>
      <c r="AP593" s="60">
        <f t="shared" si="255"/>
        <v>0</v>
      </c>
      <c r="AQ593" s="60">
        <f t="shared" si="256"/>
        <v>0</v>
      </c>
      <c r="AR593" s="60">
        <f t="shared" si="257"/>
        <v>0</v>
      </c>
      <c r="AS593" s="60">
        <f t="shared" si="258"/>
        <v>0</v>
      </c>
      <c r="AT593" s="60">
        <f t="shared" si="259"/>
        <v>0</v>
      </c>
      <c r="AU593" s="62">
        <f t="shared" si="263"/>
        <v>0</v>
      </c>
      <c r="AV593" s="63">
        <f t="shared" si="264"/>
        <v>0</v>
      </c>
      <c r="AW593" s="63">
        <f t="shared" si="265"/>
        <v>0</v>
      </c>
      <c r="AX593" s="63">
        <f t="shared" si="266"/>
        <v>0</v>
      </c>
      <c r="AY593" s="63">
        <f t="shared" si="267"/>
        <v>0</v>
      </c>
      <c r="AZ593" s="63">
        <f t="shared" si="268"/>
        <v>0</v>
      </c>
      <c r="BA593" s="63">
        <f t="shared" si="269"/>
        <v>0</v>
      </c>
      <c r="BB593" s="64">
        <f t="shared" si="270"/>
        <v>0</v>
      </c>
      <c r="BC593" s="65">
        <f t="shared" si="260"/>
        <v>0</v>
      </c>
      <c r="BD593" s="66" t="e">
        <f>VLOOKUP(#REF!,'[2]NA JDA Product Hierarchy'!$N:$O,2,0)</f>
        <v>#REF!</v>
      </c>
      <c r="BE593" s="15" t="e">
        <f>VLOOKUP(BD593,[3]PARAMETROS!$AB:$AD,3,0)</f>
        <v>#REF!</v>
      </c>
    </row>
    <row r="594" spans="1:57" s="15" customFormat="1" ht="12.75" hidden="1" customHeight="1" x14ac:dyDescent="0.2">
      <c r="A594" s="47" t="str">
        <f t="shared" si="272"/>
        <v>J2RK72WEH80FLOWER PINK PRINT</v>
      </c>
      <c r="B594" s="111" t="s">
        <v>105</v>
      </c>
      <c r="C594" s="113">
        <v>44322</v>
      </c>
      <c r="D594" s="113"/>
      <c r="E594" s="50"/>
      <c r="F594" s="106" t="s">
        <v>118</v>
      </c>
      <c r="G594" s="51" t="s">
        <v>63</v>
      </c>
      <c r="H594" s="52" t="s">
        <v>595</v>
      </c>
      <c r="I594" s="53" t="s">
        <v>1032</v>
      </c>
      <c r="J594" s="53" t="s">
        <v>1025</v>
      </c>
      <c r="K594" s="53" t="s">
        <v>1033</v>
      </c>
      <c r="L594" s="53" t="s">
        <v>1034</v>
      </c>
      <c r="M594" s="52" t="s">
        <v>254</v>
      </c>
      <c r="N594" s="52" t="s">
        <v>91</v>
      </c>
      <c r="O594" s="54">
        <v>49</v>
      </c>
      <c r="P594" s="52" t="s">
        <v>45</v>
      </c>
      <c r="Q594" s="55">
        <f>IFERROR(VLOOKUP(O594*$Q$10*$R$10,Sheet1!$A$3:$B$81,2,1),0)</f>
        <v>39000</v>
      </c>
      <c r="R594" s="56">
        <f>IFERROR(VLOOKUP(O594*$Q$11*$R$11,Sheet1!$E$3:$F$195,2),0)</f>
        <v>199</v>
      </c>
      <c r="S594" s="54">
        <f t="shared" si="244"/>
        <v>15.19</v>
      </c>
      <c r="T594" s="114">
        <f t="shared" si="246"/>
        <v>0.31</v>
      </c>
      <c r="U594" s="58"/>
      <c r="V594" s="58"/>
      <c r="W594" s="58"/>
      <c r="X594" s="58"/>
      <c r="Y594" s="58"/>
      <c r="Z594" s="58"/>
      <c r="AA594" s="58"/>
      <c r="AB594" s="58"/>
      <c r="AC594" s="58"/>
      <c r="AD594" s="39">
        <f t="shared" si="245"/>
        <v>0</v>
      </c>
      <c r="AE594" s="59">
        <f t="shared" si="247"/>
        <v>0</v>
      </c>
      <c r="AF594" s="60">
        <f t="shared" si="248"/>
        <v>0</v>
      </c>
      <c r="AG594" s="60">
        <f t="shared" si="249"/>
        <v>0</v>
      </c>
      <c r="AH594" s="60">
        <f t="shared" si="250"/>
        <v>0</v>
      </c>
      <c r="AI594" s="60">
        <f t="shared" si="251"/>
        <v>0</v>
      </c>
      <c r="AJ594" s="60">
        <f t="shared" si="252"/>
        <v>0</v>
      </c>
      <c r="AK594" s="60">
        <f t="shared" si="253"/>
        <v>0</v>
      </c>
      <c r="AL594" s="61">
        <f t="shared" si="271"/>
        <v>0</v>
      </c>
      <c r="AM594" s="43">
        <f t="shared" si="261"/>
        <v>0</v>
      </c>
      <c r="AN594" s="46">
        <f t="shared" si="262"/>
        <v>0</v>
      </c>
      <c r="AO594" s="60">
        <f t="shared" si="254"/>
        <v>0</v>
      </c>
      <c r="AP594" s="60">
        <f t="shared" si="255"/>
        <v>0</v>
      </c>
      <c r="AQ594" s="60">
        <f t="shared" si="256"/>
        <v>0</v>
      </c>
      <c r="AR594" s="60">
        <f t="shared" si="257"/>
        <v>0</v>
      </c>
      <c r="AS594" s="60">
        <f t="shared" si="258"/>
        <v>0</v>
      </c>
      <c r="AT594" s="60">
        <f t="shared" si="259"/>
        <v>0</v>
      </c>
      <c r="AU594" s="62">
        <f t="shared" si="263"/>
        <v>0</v>
      </c>
      <c r="AV594" s="63">
        <f t="shared" si="264"/>
        <v>0</v>
      </c>
      <c r="AW594" s="63">
        <f t="shared" si="265"/>
        <v>0</v>
      </c>
      <c r="AX594" s="63">
        <f t="shared" si="266"/>
        <v>0</v>
      </c>
      <c r="AY594" s="63">
        <f t="shared" si="267"/>
        <v>0</v>
      </c>
      <c r="AZ594" s="63">
        <f t="shared" si="268"/>
        <v>0</v>
      </c>
      <c r="BA594" s="63">
        <f t="shared" si="269"/>
        <v>0</v>
      </c>
      <c r="BB594" s="64">
        <f t="shared" si="270"/>
        <v>0</v>
      </c>
      <c r="BC594" s="65">
        <f t="shared" si="260"/>
        <v>0</v>
      </c>
      <c r="BD594" s="66" t="e">
        <f>VLOOKUP(#REF!,'[2]NA JDA Product Hierarchy'!$N:$O,2,0)</f>
        <v>#REF!</v>
      </c>
      <c r="BE594" s="15" t="e">
        <f>VLOOKUP(BD594,[3]PARAMETROS!$AB:$AD,3,0)</f>
        <v>#REF!</v>
      </c>
    </row>
    <row r="595" spans="1:57" s="15" customFormat="1" ht="12.75" hidden="1" customHeight="1" x14ac:dyDescent="0.2">
      <c r="A595" s="47" t="str">
        <f t="shared" si="272"/>
        <v>J2RK72WEH80PINK LILAC BLOOM PRINT</v>
      </c>
      <c r="B595" s="112" t="s">
        <v>107</v>
      </c>
      <c r="C595" s="113">
        <v>44322</v>
      </c>
      <c r="D595" s="113"/>
      <c r="E595" s="68"/>
      <c r="F595" s="106" t="s">
        <v>118</v>
      </c>
      <c r="G595" s="51" t="s">
        <v>63</v>
      </c>
      <c r="H595" s="52" t="s">
        <v>595</v>
      </c>
      <c r="I595" s="53" t="s">
        <v>1032</v>
      </c>
      <c r="J595" s="53" t="s">
        <v>1025</v>
      </c>
      <c r="K595" s="53" t="s">
        <v>1035</v>
      </c>
      <c r="L595" s="53" t="s">
        <v>1036</v>
      </c>
      <c r="M595" s="52" t="s">
        <v>254</v>
      </c>
      <c r="N595" s="52" t="s">
        <v>91</v>
      </c>
      <c r="O595" s="54">
        <v>49</v>
      </c>
      <c r="P595" s="52" t="s">
        <v>45</v>
      </c>
      <c r="Q595" s="55">
        <f>IFERROR(VLOOKUP(O595*$Q$10*$R$10,Sheet1!$A$3:$B$81,2,1),0)</f>
        <v>39000</v>
      </c>
      <c r="R595" s="56">
        <f>IFERROR(VLOOKUP(O595*$Q$11*$R$11,Sheet1!$E$3:$F$195,2),0)</f>
        <v>199</v>
      </c>
      <c r="S595" s="54">
        <f t="shared" ref="S595:S658" si="273">O595*0.31</f>
        <v>15.19</v>
      </c>
      <c r="T595" s="114">
        <f t="shared" si="246"/>
        <v>0.31</v>
      </c>
      <c r="U595" s="58"/>
      <c r="V595" s="58"/>
      <c r="W595" s="58"/>
      <c r="X595" s="58"/>
      <c r="Y595" s="58"/>
      <c r="Z595" s="58"/>
      <c r="AA595" s="58"/>
      <c r="AB595" s="58"/>
      <c r="AC595" s="58"/>
      <c r="AD595" s="39">
        <f t="shared" ref="AD595:AD658" si="274">+U595+V595+W595+Y595+Z595+AA595+X595</f>
        <v>0</v>
      </c>
      <c r="AE595" s="59">
        <f t="shared" si="247"/>
        <v>0</v>
      </c>
      <c r="AF595" s="60">
        <f t="shared" si="248"/>
        <v>0</v>
      </c>
      <c r="AG595" s="60">
        <f t="shared" si="249"/>
        <v>0</v>
      </c>
      <c r="AH595" s="60">
        <f t="shared" si="250"/>
        <v>0</v>
      </c>
      <c r="AI595" s="60">
        <f t="shared" si="251"/>
        <v>0</v>
      </c>
      <c r="AJ595" s="60">
        <f t="shared" si="252"/>
        <v>0</v>
      </c>
      <c r="AK595" s="60">
        <f t="shared" si="253"/>
        <v>0</v>
      </c>
      <c r="AL595" s="61">
        <f t="shared" si="271"/>
        <v>0</v>
      </c>
      <c r="AM595" s="43">
        <f t="shared" si="261"/>
        <v>0</v>
      </c>
      <c r="AN595" s="46">
        <f t="shared" si="262"/>
        <v>0</v>
      </c>
      <c r="AO595" s="60">
        <f t="shared" si="254"/>
        <v>0</v>
      </c>
      <c r="AP595" s="60">
        <f t="shared" si="255"/>
        <v>0</v>
      </c>
      <c r="AQ595" s="60">
        <f t="shared" si="256"/>
        <v>0</v>
      </c>
      <c r="AR595" s="60">
        <f t="shared" si="257"/>
        <v>0</v>
      </c>
      <c r="AS595" s="60">
        <f t="shared" si="258"/>
        <v>0</v>
      </c>
      <c r="AT595" s="60">
        <f t="shared" si="259"/>
        <v>0</v>
      </c>
      <c r="AU595" s="62">
        <f t="shared" si="263"/>
        <v>0</v>
      </c>
      <c r="AV595" s="63">
        <f t="shared" si="264"/>
        <v>0</v>
      </c>
      <c r="AW595" s="63">
        <f t="shared" si="265"/>
        <v>0</v>
      </c>
      <c r="AX595" s="63">
        <f t="shared" si="266"/>
        <v>0</v>
      </c>
      <c r="AY595" s="63">
        <f t="shared" si="267"/>
        <v>0</v>
      </c>
      <c r="AZ595" s="63">
        <f t="shared" si="268"/>
        <v>0</v>
      </c>
      <c r="BA595" s="63">
        <f t="shared" si="269"/>
        <v>0</v>
      </c>
      <c r="BB595" s="64">
        <f t="shared" si="270"/>
        <v>0</v>
      </c>
      <c r="BC595" s="65">
        <f t="shared" si="260"/>
        <v>0</v>
      </c>
      <c r="BD595" s="66" t="e">
        <f>VLOOKUP(#REF!,'[2]NA JDA Product Hierarchy'!$N:$O,2,0)</f>
        <v>#REF!</v>
      </c>
      <c r="BE595" s="15" t="e">
        <f>VLOOKUP(BD595,[3]PARAMETROS!$AB:$AD,3,0)</f>
        <v>#REF!</v>
      </c>
    </row>
    <row r="596" spans="1:57" s="15" customFormat="1" ht="12.75" hidden="1" customHeight="1" x14ac:dyDescent="0.2">
      <c r="A596" s="47" t="str">
        <f t="shared" si="272"/>
        <v>J2RK73WEH80BLUE WITH PINK FLOWER</v>
      </c>
      <c r="B596" s="112" t="s">
        <v>107</v>
      </c>
      <c r="C596" s="113">
        <v>44322</v>
      </c>
      <c r="D596" s="113"/>
      <c r="E596" s="50"/>
      <c r="F596" s="106" t="s">
        <v>118</v>
      </c>
      <c r="G596" s="51" t="s">
        <v>63</v>
      </c>
      <c r="H596" s="52" t="s">
        <v>595</v>
      </c>
      <c r="I596" s="53" t="s">
        <v>1037</v>
      </c>
      <c r="J596" s="53" t="s">
        <v>1025</v>
      </c>
      <c r="K596" s="53" t="s">
        <v>1038</v>
      </c>
      <c r="L596" s="53" t="s">
        <v>1039</v>
      </c>
      <c r="M596" s="52" t="s">
        <v>254</v>
      </c>
      <c r="N596" s="52" t="s">
        <v>91</v>
      </c>
      <c r="O596" s="54">
        <v>49</v>
      </c>
      <c r="P596" s="52" t="s">
        <v>45</v>
      </c>
      <c r="Q596" s="55">
        <f>IFERROR(VLOOKUP(O596*$Q$10*$R$10,Sheet1!$A$3:$B$81,2,1),0)</f>
        <v>39000</v>
      </c>
      <c r="R596" s="56">
        <f>IFERROR(VLOOKUP(O596*$Q$11*$R$11,Sheet1!$E$3:$F$195,2),0)</f>
        <v>199</v>
      </c>
      <c r="S596" s="54">
        <f t="shared" si="273"/>
        <v>15.19</v>
      </c>
      <c r="T596" s="114">
        <f t="shared" si="246"/>
        <v>0.31</v>
      </c>
      <c r="U596" s="58"/>
      <c r="V596" s="58"/>
      <c r="W596" s="58"/>
      <c r="X596" s="58"/>
      <c r="Y596" s="58"/>
      <c r="Z596" s="58"/>
      <c r="AA596" s="58"/>
      <c r="AB596" s="58"/>
      <c r="AC596" s="58"/>
      <c r="AD596" s="39">
        <f t="shared" si="274"/>
        <v>0</v>
      </c>
      <c r="AE596" s="59">
        <f t="shared" si="247"/>
        <v>0</v>
      </c>
      <c r="AF596" s="60">
        <f t="shared" si="248"/>
        <v>0</v>
      </c>
      <c r="AG596" s="60">
        <f t="shared" si="249"/>
        <v>0</v>
      </c>
      <c r="AH596" s="60">
        <f t="shared" si="250"/>
        <v>0</v>
      </c>
      <c r="AI596" s="60">
        <f t="shared" si="251"/>
        <v>0</v>
      </c>
      <c r="AJ596" s="60">
        <f t="shared" si="252"/>
        <v>0</v>
      </c>
      <c r="AK596" s="60">
        <f t="shared" si="253"/>
        <v>0</v>
      </c>
      <c r="AL596" s="61">
        <f t="shared" si="271"/>
        <v>0</v>
      </c>
      <c r="AM596" s="43">
        <f t="shared" si="261"/>
        <v>0</v>
      </c>
      <c r="AN596" s="46">
        <f t="shared" si="262"/>
        <v>0</v>
      </c>
      <c r="AO596" s="60">
        <f t="shared" si="254"/>
        <v>0</v>
      </c>
      <c r="AP596" s="60">
        <f t="shared" si="255"/>
        <v>0</v>
      </c>
      <c r="AQ596" s="60">
        <f t="shared" si="256"/>
        <v>0</v>
      </c>
      <c r="AR596" s="60">
        <f t="shared" si="257"/>
        <v>0</v>
      </c>
      <c r="AS596" s="60">
        <f t="shared" si="258"/>
        <v>0</v>
      </c>
      <c r="AT596" s="60">
        <f t="shared" si="259"/>
        <v>0</v>
      </c>
      <c r="AU596" s="62">
        <f t="shared" si="263"/>
        <v>0</v>
      </c>
      <c r="AV596" s="63">
        <f t="shared" si="264"/>
        <v>0</v>
      </c>
      <c r="AW596" s="63">
        <f t="shared" si="265"/>
        <v>0</v>
      </c>
      <c r="AX596" s="63">
        <f t="shared" si="266"/>
        <v>0</v>
      </c>
      <c r="AY596" s="63">
        <f t="shared" si="267"/>
        <v>0</v>
      </c>
      <c r="AZ596" s="63">
        <f t="shared" si="268"/>
        <v>0</v>
      </c>
      <c r="BA596" s="63">
        <f t="shared" si="269"/>
        <v>0</v>
      </c>
      <c r="BB596" s="64">
        <f t="shared" si="270"/>
        <v>0</v>
      </c>
      <c r="BC596" s="65">
        <f t="shared" si="260"/>
        <v>0</v>
      </c>
      <c r="BD596" s="66" t="e">
        <f>VLOOKUP(#REF!,'[2]NA JDA Product Hierarchy'!$N:$O,2,0)</f>
        <v>#REF!</v>
      </c>
      <c r="BE596" s="15" t="e">
        <f>VLOOKUP(BD596,[3]PARAMETROS!$AB:$AD,3,0)</f>
        <v>#REF!</v>
      </c>
    </row>
    <row r="597" spans="1:57" s="15" customFormat="1" ht="12.75" hidden="1" customHeight="1" x14ac:dyDescent="0.2">
      <c r="A597" s="47" t="str">
        <f t="shared" si="272"/>
        <v>J2RK73WEH80FLOWER PRINT ON WHITE</v>
      </c>
      <c r="B597" s="110" t="s">
        <v>106</v>
      </c>
      <c r="C597" s="113">
        <v>44322</v>
      </c>
      <c r="D597" s="113"/>
      <c r="E597" s="50"/>
      <c r="F597" s="106" t="s">
        <v>118</v>
      </c>
      <c r="G597" s="51" t="s">
        <v>63</v>
      </c>
      <c r="H597" s="52" t="s">
        <v>595</v>
      </c>
      <c r="I597" s="53" t="s">
        <v>1037</v>
      </c>
      <c r="J597" s="53" t="s">
        <v>1025</v>
      </c>
      <c r="K597" s="53" t="s">
        <v>1040</v>
      </c>
      <c r="L597" s="53" t="s">
        <v>1041</v>
      </c>
      <c r="M597" s="52" t="s">
        <v>254</v>
      </c>
      <c r="N597" s="52" t="s">
        <v>91</v>
      </c>
      <c r="O597" s="54">
        <v>49</v>
      </c>
      <c r="P597" s="52" t="s">
        <v>45</v>
      </c>
      <c r="Q597" s="55">
        <f>IFERROR(VLOOKUP(O597*$Q$10*$R$10,Sheet1!$A$3:$B$81,2,1),0)</f>
        <v>39000</v>
      </c>
      <c r="R597" s="56">
        <f>IFERROR(VLOOKUP(O597*$Q$11*$R$11,Sheet1!$E$3:$F$195,2),0)</f>
        <v>199</v>
      </c>
      <c r="S597" s="54">
        <f t="shared" si="273"/>
        <v>15.19</v>
      </c>
      <c r="T597" s="114">
        <f t="shared" si="246"/>
        <v>0.31</v>
      </c>
      <c r="U597" s="58"/>
      <c r="V597" s="58"/>
      <c r="W597" s="58"/>
      <c r="X597" s="58"/>
      <c r="Y597" s="58"/>
      <c r="Z597" s="58"/>
      <c r="AA597" s="58"/>
      <c r="AB597" s="58"/>
      <c r="AC597" s="58"/>
      <c r="AD597" s="39">
        <f t="shared" si="274"/>
        <v>0</v>
      </c>
      <c r="AE597" s="59">
        <f t="shared" si="247"/>
        <v>0</v>
      </c>
      <c r="AF597" s="60">
        <f t="shared" si="248"/>
        <v>0</v>
      </c>
      <c r="AG597" s="60">
        <f t="shared" si="249"/>
        <v>0</v>
      </c>
      <c r="AH597" s="60">
        <f t="shared" si="250"/>
        <v>0</v>
      </c>
      <c r="AI597" s="60">
        <f t="shared" si="251"/>
        <v>0</v>
      </c>
      <c r="AJ597" s="60">
        <f t="shared" si="252"/>
        <v>0</v>
      </c>
      <c r="AK597" s="60">
        <f t="shared" si="253"/>
        <v>0</v>
      </c>
      <c r="AL597" s="61">
        <f t="shared" si="271"/>
        <v>0</v>
      </c>
      <c r="AM597" s="43">
        <f t="shared" si="261"/>
        <v>0</v>
      </c>
      <c r="AN597" s="46">
        <f t="shared" si="262"/>
        <v>0</v>
      </c>
      <c r="AO597" s="60">
        <f t="shared" si="254"/>
        <v>0</v>
      </c>
      <c r="AP597" s="60">
        <f t="shared" si="255"/>
        <v>0</v>
      </c>
      <c r="AQ597" s="60">
        <f t="shared" si="256"/>
        <v>0</v>
      </c>
      <c r="AR597" s="60">
        <f t="shared" si="257"/>
        <v>0</v>
      </c>
      <c r="AS597" s="60">
        <f t="shared" si="258"/>
        <v>0</v>
      </c>
      <c r="AT597" s="60">
        <f t="shared" si="259"/>
        <v>0</v>
      </c>
      <c r="AU597" s="62">
        <f t="shared" si="263"/>
        <v>0</v>
      </c>
      <c r="AV597" s="63">
        <f t="shared" si="264"/>
        <v>0</v>
      </c>
      <c r="AW597" s="63">
        <f t="shared" si="265"/>
        <v>0</v>
      </c>
      <c r="AX597" s="63">
        <f t="shared" si="266"/>
        <v>0</v>
      </c>
      <c r="AY597" s="63">
        <f t="shared" si="267"/>
        <v>0</v>
      </c>
      <c r="AZ597" s="63">
        <f t="shared" si="268"/>
        <v>0</v>
      </c>
      <c r="BA597" s="63">
        <f t="shared" si="269"/>
        <v>0</v>
      </c>
      <c r="BB597" s="64">
        <f t="shared" si="270"/>
        <v>0</v>
      </c>
      <c r="BC597" s="65">
        <f t="shared" si="260"/>
        <v>0</v>
      </c>
      <c r="BD597" s="66" t="e">
        <f>VLOOKUP(#REF!,'[2]NA JDA Product Hierarchy'!$N:$O,2,0)</f>
        <v>#REF!</v>
      </c>
      <c r="BE597" s="15" t="e">
        <f>VLOOKUP(BD597,[3]PARAMETROS!$AB:$AD,3,0)</f>
        <v>#REF!</v>
      </c>
    </row>
    <row r="598" spans="1:57" s="15" customFormat="1" ht="12.75" hidden="1" customHeight="1" x14ac:dyDescent="0.2">
      <c r="A598" s="47" t="str">
        <f t="shared" si="272"/>
        <v>J2RK766331ZGOLD</v>
      </c>
      <c r="B598" s="111" t="s">
        <v>105</v>
      </c>
      <c r="C598" s="113">
        <v>44322</v>
      </c>
      <c r="D598" s="113"/>
      <c r="E598" s="50"/>
      <c r="F598" s="106" t="s">
        <v>90</v>
      </c>
      <c r="G598" s="51" t="s">
        <v>63</v>
      </c>
      <c r="H598" s="52" t="s">
        <v>592</v>
      </c>
      <c r="I598" s="53" t="s">
        <v>1042</v>
      </c>
      <c r="J598" s="53" t="s">
        <v>1043</v>
      </c>
      <c r="K598" s="53" t="s">
        <v>959</v>
      </c>
      <c r="L598" s="53" t="s">
        <v>959</v>
      </c>
      <c r="M598" s="52" t="s">
        <v>1044</v>
      </c>
      <c r="N598" s="52" t="s">
        <v>91</v>
      </c>
      <c r="O598" s="54">
        <v>49</v>
      </c>
      <c r="P598" s="52" t="s">
        <v>2011</v>
      </c>
      <c r="Q598" s="55">
        <f>IFERROR(VLOOKUP(O598*$Q$10*$R$10,Sheet1!$A$3:$B$81,2,1),0)</f>
        <v>39000</v>
      </c>
      <c r="R598" s="56">
        <f>IFERROR(VLOOKUP(O598*$Q$11*$R$11,Sheet1!$E$3:$F$195,2),0)</f>
        <v>199</v>
      </c>
      <c r="S598" s="54">
        <f t="shared" si="273"/>
        <v>15.19</v>
      </c>
      <c r="T598" s="114">
        <f t="shared" si="246"/>
        <v>0.31</v>
      </c>
      <c r="U598" s="58"/>
      <c r="V598" s="58"/>
      <c r="W598" s="58"/>
      <c r="X598" s="58"/>
      <c r="Y598" s="58"/>
      <c r="Z598" s="58"/>
      <c r="AA598" s="58"/>
      <c r="AB598" s="58"/>
      <c r="AC598" s="58"/>
      <c r="AD598" s="39">
        <f t="shared" si="274"/>
        <v>0</v>
      </c>
      <c r="AE598" s="59">
        <f t="shared" si="247"/>
        <v>0</v>
      </c>
      <c r="AF598" s="60">
        <f t="shared" si="248"/>
        <v>0</v>
      </c>
      <c r="AG598" s="60">
        <f t="shared" si="249"/>
        <v>0</v>
      </c>
      <c r="AH598" s="60">
        <f t="shared" si="250"/>
        <v>0</v>
      </c>
      <c r="AI598" s="60">
        <f t="shared" si="251"/>
        <v>0</v>
      </c>
      <c r="AJ598" s="60">
        <f t="shared" si="252"/>
        <v>0</v>
      </c>
      <c r="AK598" s="60">
        <f t="shared" si="253"/>
        <v>0</v>
      </c>
      <c r="AL598" s="61">
        <f t="shared" si="271"/>
        <v>0</v>
      </c>
      <c r="AM598" s="43">
        <f t="shared" si="261"/>
        <v>0</v>
      </c>
      <c r="AN598" s="46">
        <f t="shared" si="262"/>
        <v>0</v>
      </c>
      <c r="AO598" s="60">
        <f t="shared" si="254"/>
        <v>0</v>
      </c>
      <c r="AP598" s="60">
        <f t="shared" si="255"/>
        <v>0</v>
      </c>
      <c r="AQ598" s="60">
        <f t="shared" si="256"/>
        <v>0</v>
      </c>
      <c r="AR598" s="60">
        <f t="shared" si="257"/>
        <v>0</v>
      </c>
      <c r="AS598" s="60">
        <f t="shared" si="258"/>
        <v>0</v>
      </c>
      <c r="AT598" s="60">
        <f t="shared" si="259"/>
        <v>0</v>
      </c>
      <c r="AU598" s="62">
        <f t="shared" si="263"/>
        <v>0</v>
      </c>
      <c r="AV598" s="63">
        <f t="shared" si="264"/>
        <v>0</v>
      </c>
      <c r="AW598" s="63">
        <f t="shared" si="265"/>
        <v>0</v>
      </c>
      <c r="AX598" s="63">
        <f t="shared" si="266"/>
        <v>0</v>
      </c>
      <c r="AY598" s="63">
        <f t="shared" si="267"/>
        <v>0</v>
      </c>
      <c r="AZ598" s="63">
        <f t="shared" si="268"/>
        <v>0</v>
      </c>
      <c r="BA598" s="63">
        <f t="shared" si="269"/>
        <v>0</v>
      </c>
      <c r="BB598" s="64">
        <f t="shared" si="270"/>
        <v>0</v>
      </c>
      <c r="BC598" s="65">
        <f t="shared" si="260"/>
        <v>0</v>
      </c>
      <c r="BD598" s="66" t="e">
        <f>VLOOKUP(#REF!,'[2]NA JDA Product Hierarchy'!$N:$O,2,0)</f>
        <v>#REF!</v>
      </c>
      <c r="BE598" s="15" t="e">
        <f>VLOOKUP(BD598,[3]PARAMETROS!$AB:$AD,3,0)</f>
        <v>#REF!</v>
      </c>
    </row>
    <row r="599" spans="1:57" s="15" customFormat="1" ht="12.75" hidden="1" customHeight="1" x14ac:dyDescent="0.2">
      <c r="A599" s="47" t="str">
        <f t="shared" si="272"/>
        <v>J2RK766331ZMineral Grey</v>
      </c>
      <c r="B599" s="111" t="s">
        <v>105</v>
      </c>
      <c r="C599" s="113">
        <v>44322</v>
      </c>
      <c r="D599" s="113"/>
      <c r="E599" s="50"/>
      <c r="F599" s="106" t="s">
        <v>90</v>
      </c>
      <c r="G599" s="51" t="s">
        <v>63</v>
      </c>
      <c r="H599" s="52" t="s">
        <v>592</v>
      </c>
      <c r="I599" s="53" t="s">
        <v>1042</v>
      </c>
      <c r="J599" s="53" t="s">
        <v>1043</v>
      </c>
      <c r="K599" s="53" t="s">
        <v>992</v>
      </c>
      <c r="L599" s="53" t="s">
        <v>993</v>
      </c>
      <c r="M599" s="52" t="s">
        <v>1044</v>
      </c>
      <c r="N599" s="52" t="s">
        <v>91</v>
      </c>
      <c r="O599" s="54">
        <v>49</v>
      </c>
      <c r="P599" s="52" t="s">
        <v>2011</v>
      </c>
      <c r="Q599" s="55">
        <f>IFERROR(VLOOKUP(O599*$Q$10*$R$10,Sheet1!$A$3:$B$81,2,1),0)</f>
        <v>39000</v>
      </c>
      <c r="R599" s="56">
        <f>IFERROR(VLOOKUP(O599*$Q$11*$R$11,Sheet1!$E$3:$F$195,2),0)</f>
        <v>199</v>
      </c>
      <c r="S599" s="54">
        <f t="shared" si="273"/>
        <v>15.19</v>
      </c>
      <c r="T599" s="114">
        <f t="shared" si="246"/>
        <v>0.31</v>
      </c>
      <c r="U599" s="58"/>
      <c r="V599" s="58"/>
      <c r="W599" s="58"/>
      <c r="X599" s="58"/>
      <c r="Y599" s="58"/>
      <c r="Z599" s="58"/>
      <c r="AA599" s="58"/>
      <c r="AB599" s="58"/>
      <c r="AC599" s="58"/>
      <c r="AD599" s="39">
        <f t="shared" si="274"/>
        <v>0</v>
      </c>
      <c r="AE599" s="59">
        <f t="shared" si="247"/>
        <v>0</v>
      </c>
      <c r="AF599" s="60">
        <f t="shared" si="248"/>
        <v>0</v>
      </c>
      <c r="AG599" s="60">
        <f t="shared" si="249"/>
        <v>0</v>
      </c>
      <c r="AH599" s="60">
        <f t="shared" si="250"/>
        <v>0</v>
      </c>
      <c r="AI599" s="60">
        <f t="shared" si="251"/>
        <v>0</v>
      </c>
      <c r="AJ599" s="60">
        <f t="shared" si="252"/>
        <v>0</v>
      </c>
      <c r="AK599" s="60">
        <f t="shared" si="253"/>
        <v>0</v>
      </c>
      <c r="AL599" s="61">
        <f t="shared" si="271"/>
        <v>0</v>
      </c>
      <c r="AM599" s="43">
        <f t="shared" si="261"/>
        <v>0</v>
      </c>
      <c r="AN599" s="46">
        <f t="shared" si="262"/>
        <v>0</v>
      </c>
      <c r="AO599" s="60">
        <f t="shared" si="254"/>
        <v>0</v>
      </c>
      <c r="AP599" s="60">
        <f t="shared" si="255"/>
        <v>0</v>
      </c>
      <c r="AQ599" s="60">
        <f t="shared" si="256"/>
        <v>0</v>
      </c>
      <c r="AR599" s="60">
        <f t="shared" si="257"/>
        <v>0</v>
      </c>
      <c r="AS599" s="60">
        <f t="shared" si="258"/>
        <v>0</v>
      </c>
      <c r="AT599" s="60">
        <f t="shared" si="259"/>
        <v>0</v>
      </c>
      <c r="AU599" s="62">
        <f t="shared" si="263"/>
        <v>0</v>
      </c>
      <c r="AV599" s="63">
        <f t="shared" si="264"/>
        <v>0</v>
      </c>
      <c r="AW599" s="63">
        <f t="shared" si="265"/>
        <v>0</v>
      </c>
      <c r="AX599" s="63">
        <f t="shared" si="266"/>
        <v>0</v>
      </c>
      <c r="AY599" s="63">
        <f t="shared" si="267"/>
        <v>0</v>
      </c>
      <c r="AZ599" s="63">
        <f t="shared" si="268"/>
        <v>0</v>
      </c>
      <c r="BA599" s="63">
        <f t="shared" si="269"/>
        <v>0</v>
      </c>
      <c r="BB599" s="64">
        <f t="shared" si="270"/>
        <v>0</v>
      </c>
      <c r="BC599" s="65">
        <f t="shared" si="260"/>
        <v>0</v>
      </c>
      <c r="BD599" s="66" t="e">
        <f>VLOOKUP(#REF!,'[2]NA JDA Product Hierarchy'!$N:$O,2,0)</f>
        <v>#REF!</v>
      </c>
      <c r="BE599" s="15" t="e">
        <f>VLOOKUP(BD599,[3]PARAMETROS!$AB:$AD,3,0)</f>
        <v>#REF!</v>
      </c>
    </row>
    <row r="600" spans="1:57" s="15" customFormat="1" ht="12.75" hidden="1" customHeight="1" x14ac:dyDescent="0.2">
      <c r="A600" s="47" t="str">
        <f t="shared" si="272"/>
        <v>J2RK766331ZSILK BLUE</v>
      </c>
      <c r="B600" s="111" t="s">
        <v>105</v>
      </c>
      <c r="C600" s="113">
        <v>44322</v>
      </c>
      <c r="D600" s="113"/>
      <c r="E600" s="68"/>
      <c r="F600" s="106" t="s">
        <v>90</v>
      </c>
      <c r="G600" s="51" t="s">
        <v>63</v>
      </c>
      <c r="H600" s="52" t="s">
        <v>592</v>
      </c>
      <c r="I600" s="53" t="s">
        <v>1042</v>
      </c>
      <c r="J600" s="53" t="s">
        <v>1043</v>
      </c>
      <c r="K600" s="53" t="s">
        <v>164</v>
      </c>
      <c r="L600" s="53" t="s">
        <v>165</v>
      </c>
      <c r="M600" s="52" t="s">
        <v>1044</v>
      </c>
      <c r="N600" s="52" t="s">
        <v>91</v>
      </c>
      <c r="O600" s="54">
        <v>49</v>
      </c>
      <c r="P600" s="52" t="s">
        <v>2011</v>
      </c>
      <c r="Q600" s="55">
        <f>IFERROR(VLOOKUP(O600*$Q$10*$R$10,Sheet1!$A$3:$B$81,2,1),0)</f>
        <v>39000</v>
      </c>
      <c r="R600" s="56">
        <f>IFERROR(VLOOKUP(O600*$Q$11*$R$11,Sheet1!$E$3:$F$195,2),0)</f>
        <v>199</v>
      </c>
      <c r="S600" s="54">
        <f t="shared" si="273"/>
        <v>15.19</v>
      </c>
      <c r="T600" s="114">
        <f t="shared" si="246"/>
        <v>0.31</v>
      </c>
      <c r="U600" s="58"/>
      <c r="V600" s="58"/>
      <c r="W600" s="58"/>
      <c r="X600" s="58"/>
      <c r="Y600" s="58"/>
      <c r="Z600" s="58"/>
      <c r="AA600" s="58"/>
      <c r="AB600" s="58"/>
      <c r="AC600" s="58"/>
      <c r="AD600" s="39">
        <f t="shared" si="274"/>
        <v>0</v>
      </c>
      <c r="AE600" s="59">
        <f t="shared" si="247"/>
        <v>0</v>
      </c>
      <c r="AF600" s="60">
        <f t="shared" si="248"/>
        <v>0</v>
      </c>
      <c r="AG600" s="60">
        <f t="shared" si="249"/>
        <v>0</v>
      </c>
      <c r="AH600" s="60">
        <f t="shared" si="250"/>
        <v>0</v>
      </c>
      <c r="AI600" s="60">
        <f t="shared" si="251"/>
        <v>0</v>
      </c>
      <c r="AJ600" s="60">
        <f t="shared" si="252"/>
        <v>0</v>
      </c>
      <c r="AK600" s="60">
        <f t="shared" si="253"/>
        <v>0</v>
      </c>
      <c r="AL600" s="61">
        <f t="shared" si="271"/>
        <v>0</v>
      </c>
      <c r="AM600" s="43">
        <f t="shared" si="261"/>
        <v>0</v>
      </c>
      <c r="AN600" s="46">
        <f t="shared" si="262"/>
        <v>0</v>
      </c>
      <c r="AO600" s="60">
        <f t="shared" si="254"/>
        <v>0</v>
      </c>
      <c r="AP600" s="60">
        <f t="shared" si="255"/>
        <v>0</v>
      </c>
      <c r="AQ600" s="60">
        <f t="shared" si="256"/>
        <v>0</v>
      </c>
      <c r="AR600" s="60">
        <f t="shared" si="257"/>
        <v>0</v>
      </c>
      <c r="AS600" s="60">
        <f t="shared" si="258"/>
        <v>0</v>
      </c>
      <c r="AT600" s="60">
        <f t="shared" si="259"/>
        <v>0</v>
      </c>
      <c r="AU600" s="62">
        <f t="shared" si="263"/>
        <v>0</v>
      </c>
      <c r="AV600" s="63">
        <f t="shared" si="264"/>
        <v>0</v>
      </c>
      <c r="AW600" s="63">
        <f t="shared" si="265"/>
        <v>0</v>
      </c>
      <c r="AX600" s="63">
        <f t="shared" si="266"/>
        <v>0</v>
      </c>
      <c r="AY600" s="63">
        <f t="shared" si="267"/>
        <v>0</v>
      </c>
      <c r="AZ600" s="63">
        <f t="shared" si="268"/>
        <v>0</v>
      </c>
      <c r="BA600" s="63">
        <f t="shared" si="269"/>
        <v>0</v>
      </c>
      <c r="BB600" s="64">
        <f t="shared" si="270"/>
        <v>0</v>
      </c>
      <c r="BC600" s="65">
        <f t="shared" si="260"/>
        <v>0</v>
      </c>
      <c r="BD600" s="66" t="e">
        <f>VLOOKUP(#REF!,'[2]NA JDA Product Hierarchy'!$N:$O,2,0)</f>
        <v>#REF!</v>
      </c>
      <c r="BE600" s="15" t="e">
        <f>VLOOKUP(BD600,[3]PARAMETROS!$AB:$AD,3,0)</f>
        <v>#REF!</v>
      </c>
    </row>
    <row r="601" spans="1:57" s="15" customFormat="1" ht="12.75" hidden="1" customHeight="1" x14ac:dyDescent="0.2">
      <c r="A601" s="47" t="str">
        <f t="shared" si="272"/>
        <v>J2RK766331ZWARM WHITE</v>
      </c>
      <c r="B601" s="111" t="s">
        <v>105</v>
      </c>
      <c r="C601" s="113">
        <v>44322</v>
      </c>
      <c r="D601" s="113"/>
      <c r="E601" s="50"/>
      <c r="F601" s="106" t="s">
        <v>90</v>
      </c>
      <c r="G601" s="51" t="s">
        <v>63</v>
      </c>
      <c r="H601" s="52" t="s">
        <v>592</v>
      </c>
      <c r="I601" s="53" t="s">
        <v>1042</v>
      </c>
      <c r="J601" s="53" t="s">
        <v>1043</v>
      </c>
      <c r="K601" s="53" t="s">
        <v>828</v>
      </c>
      <c r="L601" s="53" t="s">
        <v>829</v>
      </c>
      <c r="M601" s="52" t="s">
        <v>1044</v>
      </c>
      <c r="N601" s="52" t="s">
        <v>91</v>
      </c>
      <c r="O601" s="54">
        <v>49</v>
      </c>
      <c r="P601" s="52" t="s">
        <v>2011</v>
      </c>
      <c r="Q601" s="55">
        <f>IFERROR(VLOOKUP(O601*$Q$10*$R$10,Sheet1!$A$3:$B$81,2,1),0)</f>
        <v>39000</v>
      </c>
      <c r="R601" s="56">
        <f>IFERROR(VLOOKUP(O601*$Q$11*$R$11,Sheet1!$E$3:$F$195,2),0)</f>
        <v>199</v>
      </c>
      <c r="S601" s="54">
        <f t="shared" si="273"/>
        <v>15.19</v>
      </c>
      <c r="T601" s="114">
        <f t="shared" si="246"/>
        <v>0.31</v>
      </c>
      <c r="U601" s="58"/>
      <c r="V601" s="58"/>
      <c r="W601" s="58"/>
      <c r="X601" s="58"/>
      <c r="Y601" s="58"/>
      <c r="Z601" s="58"/>
      <c r="AA601" s="58"/>
      <c r="AB601" s="58"/>
      <c r="AC601" s="58"/>
      <c r="AD601" s="39">
        <f t="shared" si="274"/>
        <v>0</v>
      </c>
      <c r="AE601" s="59">
        <f t="shared" si="247"/>
        <v>0</v>
      </c>
      <c r="AF601" s="60">
        <f t="shared" si="248"/>
        <v>0</v>
      </c>
      <c r="AG601" s="60">
        <f t="shared" si="249"/>
        <v>0</v>
      </c>
      <c r="AH601" s="60">
        <f t="shared" si="250"/>
        <v>0</v>
      </c>
      <c r="AI601" s="60">
        <f t="shared" si="251"/>
        <v>0</v>
      </c>
      <c r="AJ601" s="60">
        <f t="shared" si="252"/>
        <v>0</v>
      </c>
      <c r="AK601" s="60">
        <f t="shared" si="253"/>
        <v>0</v>
      </c>
      <c r="AL601" s="61">
        <f t="shared" si="271"/>
        <v>0</v>
      </c>
      <c r="AM601" s="43">
        <f t="shared" si="261"/>
        <v>0</v>
      </c>
      <c r="AN601" s="46">
        <f t="shared" si="262"/>
        <v>0</v>
      </c>
      <c r="AO601" s="60">
        <f t="shared" si="254"/>
        <v>0</v>
      </c>
      <c r="AP601" s="60">
        <f t="shared" si="255"/>
        <v>0</v>
      </c>
      <c r="AQ601" s="60">
        <f t="shared" si="256"/>
        <v>0</v>
      </c>
      <c r="AR601" s="60">
        <f t="shared" si="257"/>
        <v>0</v>
      </c>
      <c r="AS601" s="60">
        <f t="shared" si="258"/>
        <v>0</v>
      </c>
      <c r="AT601" s="60">
        <f t="shared" si="259"/>
        <v>0</v>
      </c>
      <c r="AU601" s="62">
        <f t="shared" si="263"/>
        <v>0</v>
      </c>
      <c r="AV601" s="63">
        <f t="shared" si="264"/>
        <v>0</v>
      </c>
      <c r="AW601" s="63">
        <f t="shared" si="265"/>
        <v>0</v>
      </c>
      <c r="AX601" s="63">
        <f t="shared" si="266"/>
        <v>0</v>
      </c>
      <c r="AY601" s="63">
        <f t="shared" si="267"/>
        <v>0</v>
      </c>
      <c r="AZ601" s="63">
        <f t="shared" si="268"/>
        <v>0</v>
      </c>
      <c r="BA601" s="63">
        <f t="shared" si="269"/>
        <v>0</v>
      </c>
      <c r="BB601" s="64">
        <f t="shared" si="270"/>
        <v>0</v>
      </c>
      <c r="BC601" s="65">
        <f t="shared" si="260"/>
        <v>0</v>
      </c>
      <c r="BD601" s="66" t="e">
        <f>VLOOKUP(#REF!,'[2]NA JDA Product Hierarchy'!$N:$O,2,0)</f>
        <v>#REF!</v>
      </c>
      <c r="BE601" s="15" t="e">
        <f>VLOOKUP(BD601,[3]PARAMETROS!$AB:$AD,3,0)</f>
        <v>#REF!</v>
      </c>
    </row>
    <row r="602" spans="1:57" s="15" customFormat="1" ht="12.75" hidden="1" customHeight="1" x14ac:dyDescent="0.2">
      <c r="A602" s="47" t="str">
        <f t="shared" si="272"/>
        <v>J2RK77KAZQ0PARTY PINK/BLUE</v>
      </c>
      <c r="B602" s="111" t="s">
        <v>105</v>
      </c>
      <c r="C602" s="113">
        <v>44322</v>
      </c>
      <c r="D602" s="113"/>
      <c r="E602" s="50"/>
      <c r="F602" s="106" t="s">
        <v>90</v>
      </c>
      <c r="G602" s="51" t="s">
        <v>63</v>
      </c>
      <c r="H602" s="52" t="s">
        <v>592</v>
      </c>
      <c r="I602" s="53" t="s">
        <v>1045</v>
      </c>
      <c r="J602" s="53" t="s">
        <v>1046</v>
      </c>
      <c r="K602" s="53" t="s">
        <v>1047</v>
      </c>
      <c r="L602" s="53" t="s">
        <v>1048</v>
      </c>
      <c r="M602" s="52" t="s">
        <v>962</v>
      </c>
      <c r="N602" s="52" t="s">
        <v>91</v>
      </c>
      <c r="O602" s="54">
        <v>49</v>
      </c>
      <c r="P602" s="52" t="s">
        <v>45</v>
      </c>
      <c r="Q602" s="55">
        <f>IFERROR(VLOOKUP(O602*$Q$10*$R$10,Sheet1!$A$3:$B$81,2,1),0)</f>
        <v>39000</v>
      </c>
      <c r="R602" s="56">
        <f>IFERROR(VLOOKUP(O602*$Q$11*$R$11,Sheet1!$E$3:$F$195,2),0)</f>
        <v>199</v>
      </c>
      <c r="S602" s="54">
        <f t="shared" si="273"/>
        <v>15.19</v>
      </c>
      <c r="T602" s="114">
        <f t="shared" si="246"/>
        <v>0.31</v>
      </c>
      <c r="U602" s="58"/>
      <c r="V602" s="58"/>
      <c r="W602" s="58"/>
      <c r="X602" s="58"/>
      <c r="Y602" s="58"/>
      <c r="Z602" s="58"/>
      <c r="AA602" s="58"/>
      <c r="AB602" s="58"/>
      <c r="AC602" s="58"/>
      <c r="AD602" s="39">
        <f t="shared" si="274"/>
        <v>0</v>
      </c>
      <c r="AE602" s="59">
        <f t="shared" si="247"/>
        <v>0</v>
      </c>
      <c r="AF602" s="60">
        <f t="shared" si="248"/>
        <v>0</v>
      </c>
      <c r="AG602" s="60">
        <f t="shared" si="249"/>
        <v>0</v>
      </c>
      <c r="AH602" s="60">
        <f t="shared" si="250"/>
        <v>0</v>
      </c>
      <c r="AI602" s="60">
        <f t="shared" si="251"/>
        <v>0</v>
      </c>
      <c r="AJ602" s="60">
        <f t="shared" si="252"/>
        <v>0</v>
      </c>
      <c r="AK602" s="60">
        <f t="shared" si="253"/>
        <v>0</v>
      </c>
      <c r="AL602" s="61">
        <f t="shared" si="271"/>
        <v>0</v>
      </c>
      <c r="AM602" s="43">
        <f t="shared" si="261"/>
        <v>0</v>
      </c>
      <c r="AN602" s="46">
        <f t="shared" si="262"/>
        <v>0</v>
      </c>
      <c r="AO602" s="60">
        <f t="shared" si="254"/>
        <v>0</v>
      </c>
      <c r="AP602" s="60">
        <f t="shared" si="255"/>
        <v>0</v>
      </c>
      <c r="AQ602" s="60">
        <f t="shared" si="256"/>
        <v>0</v>
      </c>
      <c r="AR602" s="60">
        <f t="shared" si="257"/>
        <v>0</v>
      </c>
      <c r="AS602" s="60">
        <f t="shared" si="258"/>
        <v>0</v>
      </c>
      <c r="AT602" s="60">
        <f t="shared" si="259"/>
        <v>0</v>
      </c>
      <c r="AU602" s="62">
        <f t="shared" si="263"/>
        <v>0</v>
      </c>
      <c r="AV602" s="63">
        <f t="shared" si="264"/>
        <v>0</v>
      </c>
      <c r="AW602" s="63">
        <f t="shared" si="265"/>
        <v>0</v>
      </c>
      <c r="AX602" s="63">
        <f t="shared" si="266"/>
        <v>0</v>
      </c>
      <c r="AY602" s="63">
        <f t="shared" si="267"/>
        <v>0</v>
      </c>
      <c r="AZ602" s="63">
        <f t="shared" si="268"/>
        <v>0</v>
      </c>
      <c r="BA602" s="63">
        <f t="shared" si="269"/>
        <v>0</v>
      </c>
      <c r="BB602" s="64">
        <f t="shared" si="270"/>
        <v>0</v>
      </c>
      <c r="BC602" s="65">
        <f t="shared" si="260"/>
        <v>0</v>
      </c>
      <c r="BD602" s="66" t="e">
        <f>VLOOKUP(#REF!,'[2]NA JDA Product Hierarchy'!$N:$O,2,0)</f>
        <v>#REF!</v>
      </c>
      <c r="BE602" s="15" t="e">
        <f>VLOOKUP(BD602,[3]PARAMETROS!$AB:$AD,3,0)</f>
        <v>#REF!</v>
      </c>
    </row>
    <row r="603" spans="1:57" s="15" customFormat="1" ht="12.75" hidden="1" customHeight="1" x14ac:dyDescent="0.2">
      <c r="A603" s="47" t="str">
        <f t="shared" si="272"/>
        <v>J2RK77KAZQ0PURPLE/PINK</v>
      </c>
      <c r="B603" s="111" t="s">
        <v>105</v>
      </c>
      <c r="C603" s="113">
        <v>44322</v>
      </c>
      <c r="D603" s="113"/>
      <c r="E603" s="50"/>
      <c r="F603" s="106" t="s">
        <v>90</v>
      </c>
      <c r="G603" s="51" t="s">
        <v>63</v>
      </c>
      <c r="H603" s="52" t="s">
        <v>592</v>
      </c>
      <c r="I603" s="53" t="s">
        <v>1045</v>
      </c>
      <c r="J603" s="53" t="s">
        <v>1046</v>
      </c>
      <c r="K603" s="53" t="s">
        <v>1049</v>
      </c>
      <c r="L603" s="53" t="s">
        <v>1050</v>
      </c>
      <c r="M603" s="52" t="s">
        <v>962</v>
      </c>
      <c r="N603" s="52" t="s">
        <v>91</v>
      </c>
      <c r="O603" s="54">
        <v>49</v>
      </c>
      <c r="P603" s="52" t="s">
        <v>45</v>
      </c>
      <c r="Q603" s="55">
        <f>IFERROR(VLOOKUP(O603*$Q$10*$R$10,Sheet1!$A$3:$B$81,2,1),0)</f>
        <v>39000</v>
      </c>
      <c r="R603" s="56">
        <f>IFERROR(VLOOKUP(O603*$Q$11*$R$11,Sheet1!$E$3:$F$195,2),0)</f>
        <v>199</v>
      </c>
      <c r="S603" s="54">
        <f t="shared" si="273"/>
        <v>15.19</v>
      </c>
      <c r="T603" s="114">
        <f t="shared" si="246"/>
        <v>0.31</v>
      </c>
      <c r="U603" s="58"/>
      <c r="V603" s="58"/>
      <c r="W603" s="58"/>
      <c r="X603" s="58"/>
      <c r="Y603" s="58"/>
      <c r="Z603" s="58"/>
      <c r="AA603" s="58"/>
      <c r="AB603" s="58"/>
      <c r="AC603" s="58"/>
      <c r="AD603" s="39">
        <f t="shared" si="274"/>
        <v>0</v>
      </c>
      <c r="AE603" s="59">
        <f t="shared" si="247"/>
        <v>0</v>
      </c>
      <c r="AF603" s="60">
        <f t="shared" si="248"/>
        <v>0</v>
      </c>
      <c r="AG603" s="60">
        <f t="shared" si="249"/>
        <v>0</v>
      </c>
      <c r="AH603" s="60">
        <f t="shared" si="250"/>
        <v>0</v>
      </c>
      <c r="AI603" s="60">
        <f t="shared" si="251"/>
        <v>0</v>
      </c>
      <c r="AJ603" s="60">
        <f t="shared" si="252"/>
        <v>0</v>
      </c>
      <c r="AK603" s="60">
        <f t="shared" si="253"/>
        <v>0</v>
      </c>
      <c r="AL603" s="61">
        <f t="shared" si="271"/>
        <v>0</v>
      </c>
      <c r="AM603" s="43">
        <f t="shared" si="261"/>
        <v>0</v>
      </c>
      <c r="AN603" s="46">
        <f t="shared" si="262"/>
        <v>0</v>
      </c>
      <c r="AO603" s="60">
        <f t="shared" si="254"/>
        <v>0</v>
      </c>
      <c r="AP603" s="60">
        <f t="shared" si="255"/>
        <v>0</v>
      </c>
      <c r="AQ603" s="60">
        <f t="shared" si="256"/>
        <v>0</v>
      </c>
      <c r="AR603" s="60">
        <f t="shared" si="257"/>
        <v>0</v>
      </c>
      <c r="AS603" s="60">
        <f t="shared" si="258"/>
        <v>0</v>
      </c>
      <c r="AT603" s="60">
        <f t="shared" si="259"/>
        <v>0</v>
      </c>
      <c r="AU603" s="62">
        <f t="shared" si="263"/>
        <v>0</v>
      </c>
      <c r="AV603" s="63">
        <f t="shared" si="264"/>
        <v>0</v>
      </c>
      <c r="AW603" s="63">
        <f t="shared" si="265"/>
        <v>0</v>
      </c>
      <c r="AX603" s="63">
        <f t="shared" si="266"/>
        <v>0</v>
      </c>
      <c r="AY603" s="63">
        <f t="shared" si="267"/>
        <v>0</v>
      </c>
      <c r="AZ603" s="63">
        <f t="shared" si="268"/>
        <v>0</v>
      </c>
      <c r="BA603" s="63">
        <f t="shared" si="269"/>
        <v>0</v>
      </c>
      <c r="BB603" s="64">
        <f t="shared" si="270"/>
        <v>0</v>
      </c>
      <c r="BC603" s="65">
        <f t="shared" si="260"/>
        <v>0</v>
      </c>
      <c r="BD603" s="66" t="e">
        <f>VLOOKUP(#REF!,'[2]NA JDA Product Hierarchy'!$N:$O,2,0)</f>
        <v>#REF!</v>
      </c>
      <c r="BE603" s="15" t="e">
        <f>VLOOKUP(BD603,[3]PARAMETROS!$AB:$AD,3,0)</f>
        <v>#REF!</v>
      </c>
    </row>
    <row r="604" spans="1:57" s="15" customFormat="1" ht="12.75" hidden="1" customHeight="1" x14ac:dyDescent="0.2">
      <c r="A604" s="47" t="str">
        <f t="shared" si="272"/>
        <v>J2RK78RC1S0CREAM WHITE</v>
      </c>
      <c r="B604" s="111" t="s">
        <v>105</v>
      </c>
      <c r="C604" s="113">
        <v>44322</v>
      </c>
      <c r="D604" s="113"/>
      <c r="E604" s="50"/>
      <c r="F604" s="106" t="s">
        <v>155</v>
      </c>
      <c r="G604" s="51" t="s">
        <v>63</v>
      </c>
      <c r="H604" s="52" t="s">
        <v>595</v>
      </c>
      <c r="I604" s="53" t="s">
        <v>1051</v>
      </c>
      <c r="J604" s="53" t="s">
        <v>1052</v>
      </c>
      <c r="K604" s="53" t="s">
        <v>571</v>
      </c>
      <c r="L604" s="53" t="s">
        <v>572</v>
      </c>
      <c r="M604" s="52" t="s">
        <v>1053</v>
      </c>
      <c r="N604" s="52" t="s">
        <v>827</v>
      </c>
      <c r="O604" s="54">
        <v>46</v>
      </c>
      <c r="P604" s="52" t="s">
        <v>2011</v>
      </c>
      <c r="Q604" s="55">
        <f>IFERROR(VLOOKUP(O604*$Q$10*$R$10,Sheet1!$A$3:$B$81,2,1),0)</f>
        <v>39000</v>
      </c>
      <c r="R604" s="56">
        <f>IFERROR(VLOOKUP(O604*$Q$11*$R$11,Sheet1!$E$3:$F$195,2),0)</f>
        <v>189</v>
      </c>
      <c r="S604" s="54">
        <f t="shared" si="273"/>
        <v>14.26</v>
      </c>
      <c r="T604" s="114">
        <f t="shared" si="246"/>
        <v>0.31</v>
      </c>
      <c r="U604" s="58"/>
      <c r="V604" s="58"/>
      <c r="W604" s="58"/>
      <c r="X604" s="58"/>
      <c r="Y604" s="58"/>
      <c r="Z604" s="58"/>
      <c r="AA604" s="58"/>
      <c r="AB604" s="58"/>
      <c r="AC604" s="58"/>
      <c r="AD604" s="39">
        <f t="shared" si="274"/>
        <v>0</v>
      </c>
      <c r="AE604" s="59">
        <f t="shared" si="247"/>
        <v>0</v>
      </c>
      <c r="AF604" s="60">
        <f t="shared" si="248"/>
        <v>0</v>
      </c>
      <c r="AG604" s="60">
        <f t="shared" si="249"/>
        <v>0</v>
      </c>
      <c r="AH604" s="60">
        <f t="shared" si="250"/>
        <v>0</v>
      </c>
      <c r="AI604" s="60">
        <f t="shared" si="251"/>
        <v>0</v>
      </c>
      <c r="AJ604" s="60">
        <f t="shared" si="252"/>
        <v>0</v>
      </c>
      <c r="AK604" s="60">
        <f t="shared" si="253"/>
        <v>0</v>
      </c>
      <c r="AL604" s="61">
        <f t="shared" si="271"/>
        <v>0</v>
      </c>
      <c r="AM604" s="43">
        <f t="shared" si="261"/>
        <v>0</v>
      </c>
      <c r="AN604" s="46">
        <f t="shared" si="262"/>
        <v>0</v>
      </c>
      <c r="AO604" s="60">
        <f t="shared" si="254"/>
        <v>0</v>
      </c>
      <c r="AP604" s="60">
        <f t="shared" si="255"/>
        <v>0</v>
      </c>
      <c r="AQ604" s="60">
        <f t="shared" si="256"/>
        <v>0</v>
      </c>
      <c r="AR604" s="60">
        <f t="shared" si="257"/>
        <v>0</v>
      </c>
      <c r="AS604" s="60">
        <f t="shared" si="258"/>
        <v>0</v>
      </c>
      <c r="AT604" s="60">
        <f t="shared" si="259"/>
        <v>0</v>
      </c>
      <c r="AU604" s="62">
        <f t="shared" si="263"/>
        <v>0</v>
      </c>
      <c r="AV604" s="63">
        <f t="shared" si="264"/>
        <v>0</v>
      </c>
      <c r="AW604" s="63">
        <f t="shared" si="265"/>
        <v>0</v>
      </c>
      <c r="AX604" s="63">
        <f t="shared" si="266"/>
        <v>0</v>
      </c>
      <c r="AY604" s="63">
        <f t="shared" si="267"/>
        <v>0</v>
      </c>
      <c r="AZ604" s="63">
        <f t="shared" si="268"/>
        <v>0</v>
      </c>
      <c r="BA604" s="63">
        <f t="shared" si="269"/>
        <v>0</v>
      </c>
      <c r="BB604" s="64">
        <f t="shared" si="270"/>
        <v>0</v>
      </c>
      <c r="BC604" s="65">
        <f t="shared" si="260"/>
        <v>0</v>
      </c>
      <c r="BD604" s="66" t="e">
        <f>VLOOKUP(#REF!,'[2]NA JDA Product Hierarchy'!$N:$O,2,0)</f>
        <v>#REF!</v>
      </c>
      <c r="BE604" s="15" t="e">
        <f>VLOOKUP(BD604,[3]PARAMETROS!$AB:$AD,3,0)</f>
        <v>#REF!</v>
      </c>
    </row>
    <row r="605" spans="1:57" s="15" customFormat="1" ht="12.75" hidden="1" customHeight="1" x14ac:dyDescent="0.2">
      <c r="A605" s="47" t="str">
        <f t="shared" si="272"/>
        <v>J2RK78RC1S0LIGHT RUM</v>
      </c>
      <c r="B605" s="111" t="s">
        <v>105</v>
      </c>
      <c r="C605" s="113">
        <v>44322</v>
      </c>
      <c r="D605" s="113"/>
      <c r="E605" s="50"/>
      <c r="F605" s="106" t="s">
        <v>155</v>
      </c>
      <c r="G605" s="51" t="s">
        <v>63</v>
      </c>
      <c r="H605" s="52" t="s">
        <v>595</v>
      </c>
      <c r="I605" s="53" t="s">
        <v>1051</v>
      </c>
      <c r="J605" s="53" t="s">
        <v>1052</v>
      </c>
      <c r="K605" s="53" t="s">
        <v>1054</v>
      </c>
      <c r="L605" s="53" t="s">
        <v>1055</v>
      </c>
      <c r="M605" s="52" t="s">
        <v>1053</v>
      </c>
      <c r="N605" s="52" t="s">
        <v>827</v>
      </c>
      <c r="O605" s="54">
        <v>46</v>
      </c>
      <c r="P605" s="52" t="s">
        <v>2011</v>
      </c>
      <c r="Q605" s="55">
        <f>IFERROR(VLOOKUP(O605*$Q$10*$R$10,Sheet1!$A$3:$B$81,2,1),0)</f>
        <v>39000</v>
      </c>
      <c r="R605" s="56">
        <f>IFERROR(VLOOKUP(O605*$Q$11*$R$11,Sheet1!$E$3:$F$195,2),0)</f>
        <v>189</v>
      </c>
      <c r="S605" s="54">
        <f t="shared" si="273"/>
        <v>14.26</v>
      </c>
      <c r="T605" s="114">
        <f t="shared" si="246"/>
        <v>0.31</v>
      </c>
      <c r="U605" s="58"/>
      <c r="V605" s="58"/>
      <c r="W605" s="58"/>
      <c r="X605" s="58"/>
      <c r="Y605" s="58"/>
      <c r="Z605" s="58"/>
      <c r="AA605" s="58"/>
      <c r="AB605" s="58"/>
      <c r="AC605" s="58"/>
      <c r="AD605" s="39">
        <f t="shared" si="274"/>
        <v>0</v>
      </c>
      <c r="AE605" s="59">
        <f t="shared" si="247"/>
        <v>0</v>
      </c>
      <c r="AF605" s="60">
        <f t="shared" si="248"/>
        <v>0</v>
      </c>
      <c r="AG605" s="60">
        <f t="shared" si="249"/>
        <v>0</v>
      </c>
      <c r="AH605" s="60">
        <f t="shared" si="250"/>
        <v>0</v>
      </c>
      <c r="AI605" s="60">
        <f t="shared" si="251"/>
        <v>0</v>
      </c>
      <c r="AJ605" s="60">
        <f t="shared" si="252"/>
        <v>0</v>
      </c>
      <c r="AK605" s="60">
        <f t="shared" si="253"/>
        <v>0</v>
      </c>
      <c r="AL605" s="61">
        <f t="shared" si="271"/>
        <v>0</v>
      </c>
      <c r="AM605" s="43">
        <f t="shared" si="261"/>
        <v>0</v>
      </c>
      <c r="AN605" s="46">
        <f t="shared" si="262"/>
        <v>0</v>
      </c>
      <c r="AO605" s="60">
        <f t="shared" si="254"/>
        <v>0</v>
      </c>
      <c r="AP605" s="60">
        <f t="shared" si="255"/>
        <v>0</v>
      </c>
      <c r="AQ605" s="60">
        <f t="shared" si="256"/>
        <v>0</v>
      </c>
      <c r="AR605" s="60">
        <f t="shared" si="257"/>
        <v>0</v>
      </c>
      <c r="AS605" s="60">
        <f t="shared" si="258"/>
        <v>0</v>
      </c>
      <c r="AT605" s="60">
        <f t="shared" si="259"/>
        <v>0</v>
      </c>
      <c r="AU605" s="62">
        <f t="shared" si="263"/>
        <v>0</v>
      </c>
      <c r="AV605" s="63">
        <f t="shared" si="264"/>
        <v>0</v>
      </c>
      <c r="AW605" s="63">
        <f t="shared" si="265"/>
        <v>0</v>
      </c>
      <c r="AX605" s="63">
        <f t="shared" si="266"/>
        <v>0</v>
      </c>
      <c r="AY605" s="63">
        <f t="shared" si="267"/>
        <v>0</v>
      </c>
      <c r="AZ605" s="63">
        <f t="shared" si="268"/>
        <v>0</v>
      </c>
      <c r="BA605" s="63">
        <f t="shared" si="269"/>
        <v>0</v>
      </c>
      <c r="BB605" s="64">
        <f t="shared" si="270"/>
        <v>0</v>
      </c>
      <c r="BC605" s="65">
        <f t="shared" si="260"/>
        <v>0</v>
      </c>
      <c r="BD605" s="66" t="e">
        <f>VLOOKUP(#REF!,'[2]NA JDA Product Hierarchy'!$N:$O,2,0)</f>
        <v>#REF!</v>
      </c>
      <c r="BE605" s="15" t="e">
        <f>VLOOKUP(BD605,[3]PARAMETROS!$AB:$AD,3,0)</f>
        <v>#REF!</v>
      </c>
    </row>
    <row r="606" spans="1:57" s="15" customFormat="1" ht="12.75" hidden="1" customHeight="1" x14ac:dyDescent="0.2">
      <c r="A606" s="47" t="str">
        <f t="shared" si="272"/>
        <v>J2RK78RC1S0ROARING RED</v>
      </c>
      <c r="B606" s="111" t="s">
        <v>105</v>
      </c>
      <c r="C606" s="113">
        <v>44322</v>
      </c>
      <c r="D606" s="113"/>
      <c r="E606" s="50"/>
      <c r="F606" s="106" t="s">
        <v>155</v>
      </c>
      <c r="G606" s="51" t="s">
        <v>63</v>
      </c>
      <c r="H606" s="52" t="s">
        <v>595</v>
      </c>
      <c r="I606" s="53" t="s">
        <v>1051</v>
      </c>
      <c r="J606" s="53" t="s">
        <v>1052</v>
      </c>
      <c r="K606" s="53" t="s">
        <v>1056</v>
      </c>
      <c r="L606" s="53" t="s">
        <v>1057</v>
      </c>
      <c r="M606" s="52" t="s">
        <v>1053</v>
      </c>
      <c r="N606" s="52" t="s">
        <v>827</v>
      </c>
      <c r="O606" s="54">
        <v>46</v>
      </c>
      <c r="P606" s="52" t="s">
        <v>2011</v>
      </c>
      <c r="Q606" s="55">
        <f>IFERROR(VLOOKUP(O606*$Q$10*$R$10,Sheet1!$A$3:$B$81,2,1),0)</f>
        <v>39000</v>
      </c>
      <c r="R606" s="56">
        <f>IFERROR(VLOOKUP(O606*$Q$11*$R$11,Sheet1!$E$3:$F$195,2),0)</f>
        <v>189</v>
      </c>
      <c r="S606" s="54">
        <f t="shared" si="273"/>
        <v>14.26</v>
      </c>
      <c r="T606" s="114">
        <f t="shared" si="246"/>
        <v>0.31</v>
      </c>
      <c r="U606" s="58"/>
      <c r="V606" s="58"/>
      <c r="W606" s="58"/>
      <c r="X606" s="58"/>
      <c r="Y606" s="58"/>
      <c r="Z606" s="58"/>
      <c r="AA606" s="58"/>
      <c r="AB606" s="58"/>
      <c r="AC606" s="58"/>
      <c r="AD606" s="39">
        <f t="shared" si="274"/>
        <v>0</v>
      </c>
      <c r="AE606" s="59">
        <f t="shared" si="247"/>
        <v>0</v>
      </c>
      <c r="AF606" s="60">
        <f t="shared" si="248"/>
        <v>0</v>
      </c>
      <c r="AG606" s="60">
        <f t="shared" si="249"/>
        <v>0</v>
      </c>
      <c r="AH606" s="60">
        <f t="shared" si="250"/>
        <v>0</v>
      </c>
      <c r="AI606" s="60">
        <f t="shared" si="251"/>
        <v>0</v>
      </c>
      <c r="AJ606" s="60">
        <f t="shared" si="252"/>
        <v>0</v>
      </c>
      <c r="AK606" s="60">
        <f t="shared" si="253"/>
        <v>0</v>
      </c>
      <c r="AL606" s="61">
        <f t="shared" si="271"/>
        <v>0</v>
      </c>
      <c r="AM606" s="43">
        <f t="shared" si="261"/>
        <v>0</v>
      </c>
      <c r="AN606" s="46">
        <f t="shared" si="262"/>
        <v>0</v>
      </c>
      <c r="AO606" s="60">
        <f t="shared" si="254"/>
        <v>0</v>
      </c>
      <c r="AP606" s="60">
        <f t="shared" si="255"/>
        <v>0</v>
      </c>
      <c r="AQ606" s="60">
        <f t="shared" si="256"/>
        <v>0</v>
      </c>
      <c r="AR606" s="60">
        <f t="shared" si="257"/>
        <v>0</v>
      </c>
      <c r="AS606" s="60">
        <f t="shared" si="258"/>
        <v>0</v>
      </c>
      <c r="AT606" s="60">
        <f t="shared" si="259"/>
        <v>0</v>
      </c>
      <c r="AU606" s="62">
        <f t="shared" si="263"/>
        <v>0</v>
      </c>
      <c r="AV606" s="63">
        <f t="shared" si="264"/>
        <v>0</v>
      </c>
      <c r="AW606" s="63">
        <f t="shared" si="265"/>
        <v>0</v>
      </c>
      <c r="AX606" s="63">
        <f t="shared" si="266"/>
        <v>0</v>
      </c>
      <c r="AY606" s="63">
        <f t="shared" si="267"/>
        <v>0</v>
      </c>
      <c r="AZ606" s="63">
        <f t="shared" si="268"/>
        <v>0</v>
      </c>
      <c r="BA606" s="63">
        <f t="shared" si="269"/>
        <v>0</v>
      </c>
      <c r="BB606" s="64">
        <f t="shared" si="270"/>
        <v>0</v>
      </c>
      <c r="BC606" s="65">
        <f t="shared" si="260"/>
        <v>0</v>
      </c>
      <c r="BD606" s="66" t="e">
        <f>VLOOKUP(#REF!,'[2]NA JDA Product Hierarchy'!$N:$O,2,0)</f>
        <v>#REF!</v>
      </c>
      <c r="BE606" s="15" t="e">
        <f>VLOOKUP(BD606,[3]PARAMETROS!$AB:$AD,3,0)</f>
        <v>#REF!</v>
      </c>
    </row>
    <row r="607" spans="1:57" s="15" customFormat="1" ht="12.75" hidden="1" customHeight="1" x14ac:dyDescent="0.2">
      <c r="A607" s="47" t="str">
        <f t="shared" si="272"/>
        <v>J2RK78RC1S0PINK LACE</v>
      </c>
      <c r="B607" s="111" t="s">
        <v>105</v>
      </c>
      <c r="C607" s="113">
        <v>44322</v>
      </c>
      <c r="D607" s="113"/>
      <c r="E607" s="50"/>
      <c r="F607" s="106" t="s">
        <v>155</v>
      </c>
      <c r="G607" s="51" t="s">
        <v>63</v>
      </c>
      <c r="H607" s="52" t="s">
        <v>595</v>
      </c>
      <c r="I607" s="53" t="s">
        <v>1051</v>
      </c>
      <c r="J607" s="53" t="s">
        <v>1052</v>
      </c>
      <c r="K607" s="53" t="s">
        <v>1058</v>
      </c>
      <c r="L607" s="53" t="s">
        <v>1059</v>
      </c>
      <c r="M607" s="52" t="s">
        <v>1053</v>
      </c>
      <c r="N607" s="52" t="s">
        <v>827</v>
      </c>
      <c r="O607" s="54">
        <v>46</v>
      </c>
      <c r="P607" s="52" t="s">
        <v>2011</v>
      </c>
      <c r="Q607" s="55">
        <f>IFERROR(VLOOKUP(O607*$Q$10*$R$10,Sheet1!$A$3:$B$81,2,1),0)</f>
        <v>39000</v>
      </c>
      <c r="R607" s="56">
        <f>IFERROR(VLOOKUP(O607*$Q$11*$R$11,Sheet1!$E$3:$F$195,2),0)</f>
        <v>189</v>
      </c>
      <c r="S607" s="54">
        <f t="shared" si="273"/>
        <v>14.26</v>
      </c>
      <c r="T607" s="114">
        <f t="shared" si="246"/>
        <v>0.31</v>
      </c>
      <c r="U607" s="58"/>
      <c r="V607" s="58"/>
      <c r="W607" s="58"/>
      <c r="X607" s="58"/>
      <c r="Y607" s="58"/>
      <c r="Z607" s="58"/>
      <c r="AA607" s="58"/>
      <c r="AB607" s="58"/>
      <c r="AC607" s="58"/>
      <c r="AD607" s="39">
        <f t="shared" si="274"/>
        <v>0</v>
      </c>
      <c r="AE607" s="59">
        <f t="shared" si="247"/>
        <v>0</v>
      </c>
      <c r="AF607" s="60">
        <f t="shared" si="248"/>
        <v>0</v>
      </c>
      <c r="AG607" s="60">
        <f t="shared" si="249"/>
        <v>0</v>
      </c>
      <c r="AH607" s="60">
        <f t="shared" si="250"/>
        <v>0</v>
      </c>
      <c r="AI607" s="60">
        <f t="shared" si="251"/>
        <v>0</v>
      </c>
      <c r="AJ607" s="60">
        <f t="shared" si="252"/>
        <v>0</v>
      </c>
      <c r="AK607" s="60">
        <f t="shared" si="253"/>
        <v>0</v>
      </c>
      <c r="AL607" s="61">
        <f t="shared" si="271"/>
        <v>0</v>
      </c>
      <c r="AM607" s="43">
        <f t="shared" si="261"/>
        <v>0</v>
      </c>
      <c r="AN607" s="46">
        <f t="shared" si="262"/>
        <v>0</v>
      </c>
      <c r="AO607" s="60">
        <f t="shared" si="254"/>
        <v>0</v>
      </c>
      <c r="AP607" s="60">
        <f t="shared" si="255"/>
        <v>0</v>
      </c>
      <c r="AQ607" s="60">
        <f t="shared" si="256"/>
        <v>0</v>
      </c>
      <c r="AR607" s="60">
        <f t="shared" si="257"/>
        <v>0</v>
      </c>
      <c r="AS607" s="60">
        <f t="shared" si="258"/>
        <v>0</v>
      </c>
      <c r="AT607" s="60">
        <f t="shared" si="259"/>
        <v>0</v>
      </c>
      <c r="AU607" s="62">
        <f t="shared" si="263"/>
        <v>0</v>
      </c>
      <c r="AV607" s="63">
        <f t="shared" si="264"/>
        <v>0</v>
      </c>
      <c r="AW607" s="63">
        <f t="shared" si="265"/>
        <v>0</v>
      </c>
      <c r="AX607" s="63">
        <f t="shared" si="266"/>
        <v>0</v>
      </c>
      <c r="AY607" s="63">
        <f t="shared" si="267"/>
        <v>0</v>
      </c>
      <c r="AZ607" s="63">
        <f t="shared" si="268"/>
        <v>0</v>
      </c>
      <c r="BA607" s="63">
        <f t="shared" si="269"/>
        <v>0</v>
      </c>
      <c r="BB607" s="64">
        <f t="shared" si="270"/>
        <v>0</v>
      </c>
      <c r="BC607" s="65">
        <f t="shared" si="260"/>
        <v>0</v>
      </c>
      <c r="BD607" s="66" t="e">
        <f>VLOOKUP(#REF!,'[2]NA JDA Product Hierarchy'!$N:$O,2,0)</f>
        <v>#REF!</v>
      </c>
      <c r="BE607" s="15" t="e">
        <f>VLOOKUP(BD607,[3]PARAMETROS!$AB:$AD,3,0)</f>
        <v>#REF!</v>
      </c>
    </row>
    <row r="608" spans="1:57" s="15" customFormat="1" ht="12.75" hidden="1" customHeight="1" x14ac:dyDescent="0.2">
      <c r="A608" s="47" t="str">
        <f t="shared" si="272"/>
        <v>J2RK79R13G8BLEACHED BLUE MULTI</v>
      </c>
      <c r="B608" s="111" t="s">
        <v>105</v>
      </c>
      <c r="C608" s="113">
        <v>44322</v>
      </c>
      <c r="D608" s="113"/>
      <c r="E608" s="50"/>
      <c r="F608" s="106" t="s">
        <v>308</v>
      </c>
      <c r="G608" s="51" t="s">
        <v>63</v>
      </c>
      <c r="H608" s="52" t="s">
        <v>898</v>
      </c>
      <c r="I608" s="53" t="s">
        <v>1060</v>
      </c>
      <c r="J608" s="53" t="s">
        <v>1061</v>
      </c>
      <c r="K608" s="53" t="s">
        <v>1062</v>
      </c>
      <c r="L608" s="53" t="s">
        <v>1063</v>
      </c>
      <c r="M608" s="52" t="s">
        <v>1064</v>
      </c>
      <c r="N608" s="52" t="s">
        <v>91</v>
      </c>
      <c r="O608" s="54">
        <v>46</v>
      </c>
      <c r="P608" s="52" t="s">
        <v>2011</v>
      </c>
      <c r="Q608" s="55">
        <f>IFERROR(VLOOKUP(O608*$Q$10*$R$10,Sheet1!$A$3:$B$81,2,1),0)</f>
        <v>39000</v>
      </c>
      <c r="R608" s="56">
        <f>IFERROR(VLOOKUP(O608*$Q$11*$R$11,Sheet1!$E$3:$F$195,2),0)</f>
        <v>189</v>
      </c>
      <c r="S608" s="54">
        <f t="shared" si="273"/>
        <v>14.26</v>
      </c>
      <c r="T608" s="114">
        <f t="shared" si="246"/>
        <v>0.31</v>
      </c>
      <c r="U608" s="58"/>
      <c r="V608" s="58"/>
      <c r="W608" s="58"/>
      <c r="X608" s="58"/>
      <c r="Y608" s="58"/>
      <c r="Z608" s="58"/>
      <c r="AA608" s="58"/>
      <c r="AB608" s="58"/>
      <c r="AC608" s="58"/>
      <c r="AD608" s="39">
        <f t="shared" si="274"/>
        <v>0</v>
      </c>
      <c r="AE608" s="59">
        <f t="shared" si="247"/>
        <v>0</v>
      </c>
      <c r="AF608" s="60">
        <f t="shared" si="248"/>
        <v>0</v>
      </c>
      <c r="AG608" s="60">
        <f t="shared" si="249"/>
        <v>0</v>
      </c>
      <c r="AH608" s="60">
        <f t="shared" si="250"/>
        <v>0</v>
      </c>
      <c r="AI608" s="60">
        <f t="shared" si="251"/>
        <v>0</v>
      </c>
      <c r="AJ608" s="60">
        <f t="shared" si="252"/>
        <v>0</v>
      </c>
      <c r="AK608" s="60">
        <f t="shared" si="253"/>
        <v>0</v>
      </c>
      <c r="AL608" s="61">
        <f t="shared" si="271"/>
        <v>0</v>
      </c>
      <c r="AM608" s="43">
        <f t="shared" si="261"/>
        <v>0</v>
      </c>
      <c r="AN608" s="46">
        <f t="shared" si="262"/>
        <v>0</v>
      </c>
      <c r="AO608" s="60">
        <f t="shared" si="254"/>
        <v>0</v>
      </c>
      <c r="AP608" s="60">
        <f t="shared" si="255"/>
        <v>0</v>
      </c>
      <c r="AQ608" s="60">
        <f t="shared" si="256"/>
        <v>0</v>
      </c>
      <c r="AR608" s="60">
        <f t="shared" si="257"/>
        <v>0</v>
      </c>
      <c r="AS608" s="60">
        <f t="shared" si="258"/>
        <v>0</v>
      </c>
      <c r="AT608" s="60">
        <f t="shared" si="259"/>
        <v>0</v>
      </c>
      <c r="AU608" s="62">
        <f t="shared" si="263"/>
        <v>0</v>
      </c>
      <c r="AV608" s="63">
        <f t="shared" si="264"/>
        <v>0</v>
      </c>
      <c r="AW608" s="63">
        <f t="shared" si="265"/>
        <v>0</v>
      </c>
      <c r="AX608" s="63">
        <f t="shared" si="266"/>
        <v>0</v>
      </c>
      <c r="AY608" s="63">
        <f t="shared" si="267"/>
        <v>0</v>
      </c>
      <c r="AZ608" s="63">
        <f t="shared" si="268"/>
        <v>0</v>
      </c>
      <c r="BA608" s="63">
        <f t="shared" si="269"/>
        <v>0</v>
      </c>
      <c r="BB608" s="64">
        <f t="shared" si="270"/>
        <v>0</v>
      </c>
      <c r="BC608" s="65">
        <f t="shared" si="260"/>
        <v>0</v>
      </c>
      <c r="BD608" s="66" t="e">
        <f>VLOOKUP(#REF!,'[2]NA JDA Product Hierarchy'!$N:$O,2,0)</f>
        <v>#REF!</v>
      </c>
      <c r="BE608" s="15" t="e">
        <f>VLOOKUP(BD608,[3]PARAMETROS!$AB:$AD,3,0)</f>
        <v>#REF!</v>
      </c>
    </row>
    <row r="609" spans="1:57" s="15" customFormat="1" ht="12.75" hidden="1" customHeight="1" x14ac:dyDescent="0.2">
      <c r="A609" s="47" t="str">
        <f t="shared" si="272"/>
        <v>J2RK79R13G8DRIED SAGE MULTI</v>
      </c>
      <c r="B609" s="111" t="s">
        <v>105</v>
      </c>
      <c r="C609" s="113">
        <v>44322</v>
      </c>
      <c r="D609" s="113"/>
      <c r="E609" s="50"/>
      <c r="F609" s="106" t="s">
        <v>308</v>
      </c>
      <c r="G609" s="51" t="s">
        <v>63</v>
      </c>
      <c r="H609" s="52" t="s">
        <v>898</v>
      </c>
      <c r="I609" s="53" t="s">
        <v>1060</v>
      </c>
      <c r="J609" s="53" t="s">
        <v>1061</v>
      </c>
      <c r="K609" s="53" t="s">
        <v>1065</v>
      </c>
      <c r="L609" s="53" t="s">
        <v>1066</v>
      </c>
      <c r="M609" s="52" t="s">
        <v>1064</v>
      </c>
      <c r="N609" s="52" t="s">
        <v>91</v>
      </c>
      <c r="O609" s="54">
        <v>46</v>
      </c>
      <c r="P609" s="52" t="s">
        <v>2011</v>
      </c>
      <c r="Q609" s="55">
        <f>IFERROR(VLOOKUP(O609*$Q$10*$R$10,Sheet1!$A$3:$B$81,2,1),0)</f>
        <v>39000</v>
      </c>
      <c r="R609" s="56">
        <f>IFERROR(VLOOKUP(O609*$Q$11*$R$11,Sheet1!$E$3:$F$195,2),0)</f>
        <v>189</v>
      </c>
      <c r="S609" s="54">
        <f t="shared" si="273"/>
        <v>14.26</v>
      </c>
      <c r="T609" s="114">
        <f t="shared" si="246"/>
        <v>0.31</v>
      </c>
      <c r="U609" s="58"/>
      <c r="V609" s="58"/>
      <c r="W609" s="58"/>
      <c r="X609" s="58"/>
      <c r="Y609" s="58"/>
      <c r="Z609" s="58"/>
      <c r="AA609" s="58"/>
      <c r="AB609" s="58"/>
      <c r="AC609" s="58"/>
      <c r="AD609" s="39">
        <f t="shared" si="274"/>
        <v>0</v>
      </c>
      <c r="AE609" s="59">
        <f t="shared" si="247"/>
        <v>0</v>
      </c>
      <c r="AF609" s="60">
        <f t="shared" si="248"/>
        <v>0</v>
      </c>
      <c r="AG609" s="60">
        <f t="shared" si="249"/>
        <v>0</v>
      </c>
      <c r="AH609" s="60">
        <f t="shared" si="250"/>
        <v>0</v>
      </c>
      <c r="AI609" s="60">
        <f t="shared" si="251"/>
        <v>0</v>
      </c>
      <c r="AJ609" s="60">
        <f t="shared" si="252"/>
        <v>0</v>
      </c>
      <c r="AK609" s="60">
        <f t="shared" si="253"/>
        <v>0</v>
      </c>
      <c r="AL609" s="61">
        <f t="shared" si="271"/>
        <v>0</v>
      </c>
      <c r="AM609" s="43">
        <f t="shared" si="261"/>
        <v>0</v>
      </c>
      <c r="AN609" s="46">
        <f t="shared" si="262"/>
        <v>0</v>
      </c>
      <c r="AO609" s="60">
        <f t="shared" si="254"/>
        <v>0</v>
      </c>
      <c r="AP609" s="60">
        <f t="shared" si="255"/>
        <v>0</v>
      </c>
      <c r="AQ609" s="60">
        <f t="shared" si="256"/>
        <v>0</v>
      </c>
      <c r="AR609" s="60">
        <f t="shared" si="257"/>
        <v>0</v>
      </c>
      <c r="AS609" s="60">
        <f t="shared" si="258"/>
        <v>0</v>
      </c>
      <c r="AT609" s="60">
        <f t="shared" si="259"/>
        <v>0</v>
      </c>
      <c r="AU609" s="62">
        <f t="shared" si="263"/>
        <v>0</v>
      </c>
      <c r="AV609" s="63">
        <f t="shared" si="264"/>
        <v>0</v>
      </c>
      <c r="AW609" s="63">
        <f t="shared" si="265"/>
        <v>0</v>
      </c>
      <c r="AX609" s="63">
        <f t="shared" si="266"/>
        <v>0</v>
      </c>
      <c r="AY609" s="63">
        <f t="shared" si="267"/>
        <v>0</v>
      </c>
      <c r="AZ609" s="63">
        <f t="shared" si="268"/>
        <v>0</v>
      </c>
      <c r="BA609" s="63">
        <f t="shared" si="269"/>
        <v>0</v>
      </c>
      <c r="BB609" s="64">
        <f t="shared" si="270"/>
        <v>0</v>
      </c>
      <c r="BC609" s="65">
        <f t="shared" si="260"/>
        <v>0</v>
      </c>
      <c r="BD609" s="66" t="e">
        <f>VLOOKUP(#REF!,'[2]NA JDA Product Hierarchy'!$N:$O,2,0)</f>
        <v>#REF!</v>
      </c>
      <c r="BE609" s="15" t="e">
        <f>VLOOKUP(BD609,[3]PARAMETROS!$AB:$AD,3,0)</f>
        <v>#REF!</v>
      </c>
    </row>
    <row r="610" spans="1:57" s="15" customFormat="1" ht="12.75" hidden="1" customHeight="1" x14ac:dyDescent="0.2">
      <c r="A610" s="47" t="str">
        <f t="shared" si="272"/>
        <v>J2RK79R13G8LIGHT RUM MULTI</v>
      </c>
      <c r="B610" s="111" t="s">
        <v>105</v>
      </c>
      <c r="C610" s="113">
        <v>44322</v>
      </c>
      <c r="D610" s="113"/>
      <c r="E610" s="50"/>
      <c r="F610" s="106" t="s">
        <v>308</v>
      </c>
      <c r="G610" s="51" t="s">
        <v>63</v>
      </c>
      <c r="H610" s="52" t="s">
        <v>898</v>
      </c>
      <c r="I610" s="53" t="s">
        <v>1060</v>
      </c>
      <c r="J610" s="53" t="s">
        <v>1061</v>
      </c>
      <c r="K610" s="53" t="s">
        <v>1067</v>
      </c>
      <c r="L610" s="53" t="s">
        <v>1068</v>
      </c>
      <c r="M610" s="52" t="s">
        <v>1064</v>
      </c>
      <c r="N610" s="52" t="s">
        <v>91</v>
      </c>
      <c r="O610" s="54">
        <v>46</v>
      </c>
      <c r="P610" s="52" t="s">
        <v>2011</v>
      </c>
      <c r="Q610" s="55">
        <f>IFERROR(VLOOKUP(O610*$Q$10*$R$10,Sheet1!$A$3:$B$81,2,1),0)</f>
        <v>39000</v>
      </c>
      <c r="R610" s="56">
        <f>IFERROR(VLOOKUP(O610*$Q$11*$R$11,Sheet1!$E$3:$F$195,2),0)</f>
        <v>189</v>
      </c>
      <c r="S610" s="54">
        <f t="shared" si="273"/>
        <v>14.26</v>
      </c>
      <c r="T610" s="114">
        <f t="shared" si="246"/>
        <v>0.31</v>
      </c>
      <c r="U610" s="58"/>
      <c r="V610" s="58"/>
      <c r="W610" s="58"/>
      <c r="X610" s="58"/>
      <c r="Y610" s="58"/>
      <c r="Z610" s="58"/>
      <c r="AA610" s="58"/>
      <c r="AB610" s="58"/>
      <c r="AC610" s="58"/>
      <c r="AD610" s="39">
        <f t="shared" si="274"/>
        <v>0</v>
      </c>
      <c r="AE610" s="59">
        <f t="shared" si="247"/>
        <v>0</v>
      </c>
      <c r="AF610" s="60">
        <f t="shared" si="248"/>
        <v>0</v>
      </c>
      <c r="AG610" s="60">
        <f t="shared" si="249"/>
        <v>0</v>
      </c>
      <c r="AH610" s="60">
        <f t="shared" si="250"/>
        <v>0</v>
      </c>
      <c r="AI610" s="60">
        <f t="shared" si="251"/>
        <v>0</v>
      </c>
      <c r="AJ610" s="60">
        <f t="shared" si="252"/>
        <v>0</v>
      </c>
      <c r="AK610" s="60">
        <f t="shared" si="253"/>
        <v>0</v>
      </c>
      <c r="AL610" s="61">
        <f t="shared" si="271"/>
        <v>0</v>
      </c>
      <c r="AM610" s="43">
        <f t="shared" si="261"/>
        <v>0</v>
      </c>
      <c r="AN610" s="46">
        <f t="shared" si="262"/>
        <v>0</v>
      </c>
      <c r="AO610" s="60">
        <f t="shared" si="254"/>
        <v>0</v>
      </c>
      <c r="AP610" s="60">
        <f t="shared" si="255"/>
        <v>0</v>
      </c>
      <c r="AQ610" s="60">
        <f t="shared" si="256"/>
        <v>0</v>
      </c>
      <c r="AR610" s="60">
        <f t="shared" si="257"/>
        <v>0</v>
      </c>
      <c r="AS610" s="60">
        <f t="shared" si="258"/>
        <v>0</v>
      </c>
      <c r="AT610" s="60">
        <f t="shared" si="259"/>
        <v>0</v>
      </c>
      <c r="AU610" s="62">
        <f t="shared" si="263"/>
        <v>0</v>
      </c>
      <c r="AV610" s="63">
        <f t="shared" si="264"/>
        <v>0</v>
      </c>
      <c r="AW610" s="63">
        <f t="shared" si="265"/>
        <v>0</v>
      </c>
      <c r="AX610" s="63">
        <f t="shared" si="266"/>
        <v>0</v>
      </c>
      <c r="AY610" s="63">
        <f t="shared" si="267"/>
        <v>0</v>
      </c>
      <c r="AZ610" s="63">
        <f t="shared" si="268"/>
        <v>0</v>
      </c>
      <c r="BA610" s="63">
        <f t="shared" si="269"/>
        <v>0</v>
      </c>
      <c r="BB610" s="64">
        <f t="shared" si="270"/>
        <v>0</v>
      </c>
      <c r="BC610" s="65">
        <f t="shared" si="260"/>
        <v>0</v>
      </c>
      <c r="BD610" s="66" t="e">
        <f>VLOOKUP(#REF!,'[2]NA JDA Product Hierarchy'!$N:$O,2,0)</f>
        <v>#REF!</v>
      </c>
      <c r="BE610" s="15" t="e">
        <f>VLOOKUP(BD610,[3]PARAMETROS!$AB:$AD,3,0)</f>
        <v>#REF!</v>
      </c>
    </row>
    <row r="611" spans="1:57" s="15" customFormat="1" ht="12.75" hidden="1" customHeight="1" x14ac:dyDescent="0.2">
      <c r="A611" s="47" t="str">
        <f t="shared" si="272"/>
        <v>J2RK79R13G8PINK LACE MULTI</v>
      </c>
      <c r="B611" s="111" t="s">
        <v>105</v>
      </c>
      <c r="C611" s="113">
        <v>44322</v>
      </c>
      <c r="D611" s="113"/>
      <c r="E611" s="50"/>
      <c r="F611" s="106" t="s">
        <v>308</v>
      </c>
      <c r="G611" s="51" t="s">
        <v>63</v>
      </c>
      <c r="H611" s="52" t="s">
        <v>898</v>
      </c>
      <c r="I611" s="53" t="s">
        <v>1060</v>
      </c>
      <c r="J611" s="53" t="s">
        <v>1061</v>
      </c>
      <c r="K611" s="53" t="s">
        <v>1069</v>
      </c>
      <c r="L611" s="53" t="s">
        <v>1070</v>
      </c>
      <c r="M611" s="52" t="s">
        <v>1064</v>
      </c>
      <c r="N611" s="52" t="s">
        <v>91</v>
      </c>
      <c r="O611" s="54">
        <v>46</v>
      </c>
      <c r="P611" s="52" t="s">
        <v>2011</v>
      </c>
      <c r="Q611" s="55">
        <f>IFERROR(VLOOKUP(O611*$Q$10*$R$10,Sheet1!$A$3:$B$81,2,1),0)</f>
        <v>39000</v>
      </c>
      <c r="R611" s="56">
        <f>IFERROR(VLOOKUP(O611*$Q$11*$R$11,Sheet1!$E$3:$F$195,2),0)</f>
        <v>189</v>
      </c>
      <c r="S611" s="54">
        <f t="shared" si="273"/>
        <v>14.26</v>
      </c>
      <c r="T611" s="114">
        <f t="shared" si="246"/>
        <v>0.31</v>
      </c>
      <c r="U611" s="58"/>
      <c r="V611" s="58"/>
      <c r="W611" s="58"/>
      <c r="X611" s="58"/>
      <c r="Y611" s="58"/>
      <c r="Z611" s="58"/>
      <c r="AA611" s="58"/>
      <c r="AB611" s="58"/>
      <c r="AC611" s="58"/>
      <c r="AD611" s="39">
        <f t="shared" si="274"/>
        <v>0</v>
      </c>
      <c r="AE611" s="59">
        <f t="shared" si="247"/>
        <v>0</v>
      </c>
      <c r="AF611" s="60">
        <f t="shared" si="248"/>
        <v>0</v>
      </c>
      <c r="AG611" s="60">
        <f t="shared" si="249"/>
        <v>0</v>
      </c>
      <c r="AH611" s="60">
        <f t="shared" si="250"/>
        <v>0</v>
      </c>
      <c r="AI611" s="60">
        <f t="shared" si="251"/>
        <v>0</v>
      </c>
      <c r="AJ611" s="60">
        <f t="shared" si="252"/>
        <v>0</v>
      </c>
      <c r="AK611" s="60">
        <f t="shared" si="253"/>
        <v>0</v>
      </c>
      <c r="AL611" s="61">
        <f t="shared" si="271"/>
        <v>0</v>
      </c>
      <c r="AM611" s="43">
        <f t="shared" si="261"/>
        <v>0</v>
      </c>
      <c r="AN611" s="46">
        <f t="shared" si="262"/>
        <v>0</v>
      </c>
      <c r="AO611" s="60">
        <f t="shared" si="254"/>
        <v>0</v>
      </c>
      <c r="AP611" s="60">
        <f t="shared" si="255"/>
        <v>0</v>
      </c>
      <c r="AQ611" s="60">
        <f t="shared" si="256"/>
        <v>0</v>
      </c>
      <c r="AR611" s="60">
        <f t="shared" si="257"/>
        <v>0</v>
      </c>
      <c r="AS611" s="60">
        <f t="shared" si="258"/>
        <v>0</v>
      </c>
      <c r="AT611" s="60">
        <f t="shared" si="259"/>
        <v>0</v>
      </c>
      <c r="AU611" s="62">
        <f t="shared" si="263"/>
        <v>0</v>
      </c>
      <c r="AV611" s="63">
        <f t="shared" si="264"/>
        <v>0</v>
      </c>
      <c r="AW611" s="63">
        <f t="shared" si="265"/>
        <v>0</v>
      </c>
      <c r="AX611" s="63">
        <f t="shared" si="266"/>
        <v>0</v>
      </c>
      <c r="AY611" s="63">
        <f t="shared" si="267"/>
        <v>0</v>
      </c>
      <c r="AZ611" s="63">
        <f t="shared" si="268"/>
        <v>0</v>
      </c>
      <c r="BA611" s="63">
        <f t="shared" si="269"/>
        <v>0</v>
      </c>
      <c r="BB611" s="64">
        <f t="shared" si="270"/>
        <v>0</v>
      </c>
      <c r="BC611" s="65">
        <f t="shared" si="260"/>
        <v>0</v>
      </c>
      <c r="BD611" s="66" t="e">
        <f>VLOOKUP(#REF!,'[2]NA JDA Product Hierarchy'!$N:$O,2,0)</f>
        <v>#REF!</v>
      </c>
      <c r="BE611" s="15" t="e">
        <f>VLOOKUP(BD611,[3]PARAMETROS!$AB:$AD,3,0)</f>
        <v>#REF!</v>
      </c>
    </row>
    <row r="612" spans="1:57" s="15" customFormat="1" ht="12.75" hidden="1" customHeight="1" x14ac:dyDescent="0.2">
      <c r="A612" s="47" t="str">
        <f t="shared" si="272"/>
        <v>J2RK79R13G8Jet Black A996</v>
      </c>
      <c r="B612" s="111" t="s">
        <v>105</v>
      </c>
      <c r="C612" s="113">
        <v>44322</v>
      </c>
      <c r="D612" s="113"/>
      <c r="E612" s="50"/>
      <c r="F612" s="106" t="s">
        <v>308</v>
      </c>
      <c r="G612" s="51" t="s">
        <v>63</v>
      </c>
      <c r="H612" s="52" t="s">
        <v>898</v>
      </c>
      <c r="I612" s="53" t="s">
        <v>1060</v>
      </c>
      <c r="J612" s="53" t="s">
        <v>1061</v>
      </c>
      <c r="K612" s="53" t="s">
        <v>92</v>
      </c>
      <c r="L612" s="53" t="s">
        <v>93</v>
      </c>
      <c r="M612" s="52" t="s">
        <v>1064</v>
      </c>
      <c r="N612" s="52" t="s">
        <v>91</v>
      </c>
      <c r="O612" s="54">
        <v>46</v>
      </c>
      <c r="P612" s="52" t="s">
        <v>2011</v>
      </c>
      <c r="Q612" s="55">
        <f>IFERROR(VLOOKUP(O612*$Q$10*$R$10,Sheet1!$A$3:$B$81,2,1),0)</f>
        <v>39000</v>
      </c>
      <c r="R612" s="56">
        <f>IFERROR(VLOOKUP(O612*$Q$11*$R$11,Sheet1!$E$3:$F$195,2),0)</f>
        <v>189</v>
      </c>
      <c r="S612" s="54">
        <f t="shared" si="273"/>
        <v>14.26</v>
      </c>
      <c r="T612" s="114">
        <f t="shared" si="246"/>
        <v>0.31</v>
      </c>
      <c r="U612" s="58"/>
      <c r="V612" s="58"/>
      <c r="W612" s="58"/>
      <c r="X612" s="58"/>
      <c r="Y612" s="58"/>
      <c r="Z612" s="58"/>
      <c r="AA612" s="58"/>
      <c r="AB612" s="58"/>
      <c r="AC612" s="58"/>
      <c r="AD612" s="39">
        <f t="shared" si="274"/>
        <v>0</v>
      </c>
      <c r="AE612" s="59">
        <f t="shared" si="247"/>
        <v>0</v>
      </c>
      <c r="AF612" s="60">
        <f t="shared" si="248"/>
        <v>0</v>
      </c>
      <c r="AG612" s="60">
        <f t="shared" si="249"/>
        <v>0</v>
      </c>
      <c r="AH612" s="60">
        <f t="shared" si="250"/>
        <v>0</v>
      </c>
      <c r="AI612" s="60">
        <f t="shared" si="251"/>
        <v>0</v>
      </c>
      <c r="AJ612" s="60">
        <f t="shared" si="252"/>
        <v>0</v>
      </c>
      <c r="AK612" s="60">
        <f t="shared" si="253"/>
        <v>0</v>
      </c>
      <c r="AL612" s="61">
        <f t="shared" si="271"/>
        <v>0</v>
      </c>
      <c r="AM612" s="43">
        <f t="shared" si="261"/>
        <v>0</v>
      </c>
      <c r="AN612" s="46">
        <f t="shared" si="262"/>
        <v>0</v>
      </c>
      <c r="AO612" s="60">
        <f t="shared" si="254"/>
        <v>0</v>
      </c>
      <c r="AP612" s="60">
        <f t="shared" si="255"/>
        <v>0</v>
      </c>
      <c r="AQ612" s="60">
        <f t="shared" si="256"/>
        <v>0</v>
      </c>
      <c r="AR612" s="60">
        <f t="shared" si="257"/>
        <v>0</v>
      </c>
      <c r="AS612" s="60">
        <f t="shared" si="258"/>
        <v>0</v>
      </c>
      <c r="AT612" s="60">
        <f t="shared" si="259"/>
        <v>0</v>
      </c>
      <c r="AU612" s="62">
        <f t="shared" si="263"/>
        <v>0</v>
      </c>
      <c r="AV612" s="63">
        <f t="shared" si="264"/>
        <v>0</v>
      </c>
      <c r="AW612" s="63">
        <f t="shared" si="265"/>
        <v>0</v>
      </c>
      <c r="AX612" s="63">
        <f t="shared" si="266"/>
        <v>0</v>
      </c>
      <c r="AY612" s="63">
        <f t="shared" si="267"/>
        <v>0</v>
      </c>
      <c r="AZ612" s="63">
        <f t="shared" si="268"/>
        <v>0</v>
      </c>
      <c r="BA612" s="63">
        <f t="shared" si="269"/>
        <v>0</v>
      </c>
      <c r="BB612" s="64">
        <f t="shared" si="270"/>
        <v>0</v>
      </c>
      <c r="BC612" s="65">
        <f t="shared" si="260"/>
        <v>0</v>
      </c>
      <c r="BD612" s="66" t="e">
        <f>VLOOKUP(#REF!,'[2]NA JDA Product Hierarchy'!$N:$O,2,0)</f>
        <v>#REF!</v>
      </c>
      <c r="BE612" s="15" t="e">
        <f>VLOOKUP(BD612,[3]PARAMETROS!$AB:$AD,3,0)</f>
        <v>#REF!</v>
      </c>
    </row>
    <row r="613" spans="1:57" s="15" customFormat="1" ht="12.75" hidden="1" customHeight="1" x14ac:dyDescent="0.2">
      <c r="A613" s="47" t="str">
        <f t="shared" si="272"/>
        <v>J2RK80R2UK0LIGHT RUM</v>
      </c>
      <c r="B613" s="111" t="s">
        <v>105</v>
      </c>
      <c r="C613" s="113">
        <v>44322</v>
      </c>
      <c r="D613" s="113"/>
      <c r="E613" s="50"/>
      <c r="F613" s="106" t="s">
        <v>308</v>
      </c>
      <c r="G613" s="51" t="s">
        <v>63</v>
      </c>
      <c r="H613" s="52" t="s">
        <v>898</v>
      </c>
      <c r="I613" s="53" t="s">
        <v>1071</v>
      </c>
      <c r="J613" s="53" t="s">
        <v>1072</v>
      </c>
      <c r="K613" s="53" t="s">
        <v>1054</v>
      </c>
      <c r="L613" s="53" t="s">
        <v>1055</v>
      </c>
      <c r="M613" s="52" t="s">
        <v>1073</v>
      </c>
      <c r="N613" s="52" t="s">
        <v>91</v>
      </c>
      <c r="O613" s="54">
        <v>46</v>
      </c>
      <c r="P613" s="52" t="s">
        <v>2011</v>
      </c>
      <c r="Q613" s="55">
        <f>IFERROR(VLOOKUP(O613*$Q$10*$R$10,Sheet1!$A$3:$B$81,2,1),0)</f>
        <v>39000</v>
      </c>
      <c r="R613" s="56">
        <f>IFERROR(VLOOKUP(O613*$Q$11*$R$11,Sheet1!$E$3:$F$195,2),0)</f>
        <v>189</v>
      </c>
      <c r="S613" s="54">
        <f t="shared" si="273"/>
        <v>14.26</v>
      </c>
      <c r="T613" s="114">
        <f t="shared" si="246"/>
        <v>0.31</v>
      </c>
      <c r="U613" s="58"/>
      <c r="V613" s="58"/>
      <c r="W613" s="58"/>
      <c r="X613" s="58"/>
      <c r="Y613" s="58"/>
      <c r="Z613" s="58"/>
      <c r="AA613" s="58"/>
      <c r="AB613" s="58"/>
      <c r="AC613" s="58"/>
      <c r="AD613" s="39">
        <f t="shared" si="274"/>
        <v>0</v>
      </c>
      <c r="AE613" s="59">
        <f t="shared" si="247"/>
        <v>0</v>
      </c>
      <c r="AF613" s="60">
        <f t="shared" si="248"/>
        <v>0</v>
      </c>
      <c r="AG613" s="60">
        <f t="shared" si="249"/>
        <v>0</v>
      </c>
      <c r="AH613" s="60">
        <f t="shared" si="250"/>
        <v>0</v>
      </c>
      <c r="AI613" s="60">
        <f t="shared" si="251"/>
        <v>0</v>
      </c>
      <c r="AJ613" s="60">
        <f t="shared" si="252"/>
        <v>0</v>
      </c>
      <c r="AK613" s="60">
        <f t="shared" si="253"/>
        <v>0</v>
      </c>
      <c r="AL613" s="61">
        <f t="shared" si="271"/>
        <v>0</v>
      </c>
      <c r="AM613" s="43">
        <f t="shared" si="261"/>
        <v>0</v>
      </c>
      <c r="AN613" s="46">
        <f t="shared" si="262"/>
        <v>0</v>
      </c>
      <c r="AO613" s="60">
        <f t="shared" si="254"/>
        <v>0</v>
      </c>
      <c r="AP613" s="60">
        <f t="shared" si="255"/>
        <v>0</v>
      </c>
      <c r="AQ613" s="60">
        <f t="shared" si="256"/>
        <v>0</v>
      </c>
      <c r="AR613" s="60">
        <f t="shared" si="257"/>
        <v>0</v>
      </c>
      <c r="AS613" s="60">
        <f t="shared" si="258"/>
        <v>0</v>
      </c>
      <c r="AT613" s="60">
        <f t="shared" si="259"/>
        <v>0</v>
      </c>
      <c r="AU613" s="62">
        <f t="shared" si="263"/>
        <v>0</v>
      </c>
      <c r="AV613" s="63">
        <f t="shared" si="264"/>
        <v>0</v>
      </c>
      <c r="AW613" s="63">
        <f t="shared" si="265"/>
        <v>0</v>
      </c>
      <c r="AX613" s="63">
        <f t="shared" si="266"/>
        <v>0</v>
      </c>
      <c r="AY613" s="63">
        <f t="shared" si="267"/>
        <v>0</v>
      </c>
      <c r="AZ613" s="63">
        <f t="shared" si="268"/>
        <v>0</v>
      </c>
      <c r="BA613" s="63">
        <f t="shared" si="269"/>
        <v>0</v>
      </c>
      <c r="BB613" s="64">
        <f t="shared" si="270"/>
        <v>0</v>
      </c>
      <c r="BC613" s="65">
        <f t="shared" si="260"/>
        <v>0</v>
      </c>
      <c r="BD613" s="66" t="e">
        <f>VLOOKUP(#REF!,'[2]NA JDA Product Hierarchy'!$N:$O,2,0)</f>
        <v>#REF!</v>
      </c>
      <c r="BE613" s="15" t="e">
        <f>VLOOKUP(BD613,[3]PARAMETROS!$AB:$AD,3,0)</f>
        <v>#REF!</v>
      </c>
    </row>
    <row r="614" spans="1:57" s="15" customFormat="1" ht="12.75" hidden="1" customHeight="1" x14ac:dyDescent="0.2">
      <c r="A614" s="47" t="str">
        <f t="shared" si="272"/>
        <v>J2RK80R2UK0BLEACHED BLUE</v>
      </c>
      <c r="B614" s="111" t="s">
        <v>105</v>
      </c>
      <c r="C614" s="113">
        <v>44322</v>
      </c>
      <c r="D614" s="113"/>
      <c r="E614" s="68"/>
      <c r="F614" s="106" t="s">
        <v>308</v>
      </c>
      <c r="G614" s="51" t="s">
        <v>63</v>
      </c>
      <c r="H614" s="52" t="s">
        <v>898</v>
      </c>
      <c r="I614" s="53" t="s">
        <v>1071</v>
      </c>
      <c r="J614" s="53" t="s">
        <v>1072</v>
      </c>
      <c r="K614" s="53" t="s">
        <v>1074</v>
      </c>
      <c r="L614" s="53" t="s">
        <v>1075</v>
      </c>
      <c r="M614" s="52" t="s">
        <v>1073</v>
      </c>
      <c r="N614" s="52" t="s">
        <v>91</v>
      </c>
      <c r="O614" s="54">
        <v>46</v>
      </c>
      <c r="P614" s="52" t="s">
        <v>2011</v>
      </c>
      <c r="Q614" s="55">
        <f>IFERROR(VLOOKUP(O614*$Q$10*$R$10,Sheet1!$A$3:$B$81,2,1),0)</f>
        <v>39000</v>
      </c>
      <c r="R614" s="56">
        <f>IFERROR(VLOOKUP(O614*$Q$11*$R$11,Sheet1!$E$3:$F$195,2),0)</f>
        <v>189</v>
      </c>
      <c r="S614" s="54">
        <f t="shared" si="273"/>
        <v>14.26</v>
      </c>
      <c r="T614" s="114">
        <f t="shared" si="246"/>
        <v>0.31</v>
      </c>
      <c r="U614" s="58"/>
      <c r="V614" s="58"/>
      <c r="W614" s="58"/>
      <c r="X614" s="58"/>
      <c r="Y614" s="58"/>
      <c r="Z614" s="58"/>
      <c r="AA614" s="58"/>
      <c r="AB614" s="58"/>
      <c r="AC614" s="58"/>
      <c r="AD614" s="39">
        <f t="shared" si="274"/>
        <v>0</v>
      </c>
      <c r="AE614" s="59">
        <f t="shared" si="247"/>
        <v>0</v>
      </c>
      <c r="AF614" s="60">
        <f t="shared" si="248"/>
        <v>0</v>
      </c>
      <c r="AG614" s="60">
        <f t="shared" si="249"/>
        <v>0</v>
      </c>
      <c r="AH614" s="60">
        <f t="shared" si="250"/>
        <v>0</v>
      </c>
      <c r="AI614" s="60">
        <f t="shared" si="251"/>
        <v>0</v>
      </c>
      <c r="AJ614" s="60">
        <f t="shared" si="252"/>
        <v>0</v>
      </c>
      <c r="AK614" s="60">
        <f t="shared" si="253"/>
        <v>0</v>
      </c>
      <c r="AL614" s="61">
        <f t="shared" si="271"/>
        <v>0</v>
      </c>
      <c r="AM614" s="43">
        <f t="shared" si="261"/>
        <v>0</v>
      </c>
      <c r="AN614" s="46">
        <f t="shared" si="262"/>
        <v>0</v>
      </c>
      <c r="AO614" s="60">
        <f t="shared" si="254"/>
        <v>0</v>
      </c>
      <c r="AP614" s="60">
        <f t="shared" si="255"/>
        <v>0</v>
      </c>
      <c r="AQ614" s="60">
        <f t="shared" si="256"/>
        <v>0</v>
      </c>
      <c r="AR614" s="60">
        <f t="shared" si="257"/>
        <v>0</v>
      </c>
      <c r="AS614" s="60">
        <f t="shared" si="258"/>
        <v>0</v>
      </c>
      <c r="AT614" s="60">
        <f t="shared" si="259"/>
        <v>0</v>
      </c>
      <c r="AU614" s="62">
        <f t="shared" si="263"/>
        <v>0</v>
      </c>
      <c r="AV614" s="63">
        <f t="shared" si="264"/>
        <v>0</v>
      </c>
      <c r="AW614" s="63">
        <f t="shared" si="265"/>
        <v>0</v>
      </c>
      <c r="AX614" s="63">
        <f t="shared" si="266"/>
        <v>0</v>
      </c>
      <c r="AY614" s="63">
        <f t="shared" si="267"/>
        <v>0</v>
      </c>
      <c r="AZ614" s="63">
        <f t="shared" si="268"/>
        <v>0</v>
      </c>
      <c r="BA614" s="63">
        <f t="shared" si="269"/>
        <v>0</v>
      </c>
      <c r="BB614" s="64">
        <f t="shared" si="270"/>
        <v>0</v>
      </c>
      <c r="BC614" s="65">
        <f t="shared" si="260"/>
        <v>0</v>
      </c>
      <c r="BD614" s="66" t="e">
        <f>VLOOKUP(#REF!,'[2]NA JDA Product Hierarchy'!$N:$O,2,0)</f>
        <v>#REF!</v>
      </c>
      <c r="BE614" s="15" t="s">
        <v>69</v>
      </c>
    </row>
    <row r="615" spans="1:57" s="15" customFormat="1" ht="12.75" hidden="1" customHeight="1" x14ac:dyDescent="0.2">
      <c r="A615" s="47" t="str">
        <f t="shared" si="272"/>
        <v>J2RK80R2UK0CREAM WHITE</v>
      </c>
      <c r="B615" s="111" t="s">
        <v>105</v>
      </c>
      <c r="C615" s="113">
        <v>44322</v>
      </c>
      <c r="D615" s="113"/>
      <c r="E615" s="68"/>
      <c r="F615" s="106" t="s">
        <v>308</v>
      </c>
      <c r="G615" s="51" t="s">
        <v>63</v>
      </c>
      <c r="H615" s="52" t="s">
        <v>898</v>
      </c>
      <c r="I615" s="53" t="s">
        <v>1071</v>
      </c>
      <c r="J615" s="53" t="s">
        <v>1072</v>
      </c>
      <c r="K615" s="53" t="s">
        <v>571</v>
      </c>
      <c r="L615" s="53" t="s">
        <v>572</v>
      </c>
      <c r="M615" s="52" t="s">
        <v>1073</v>
      </c>
      <c r="N615" s="52" t="s">
        <v>91</v>
      </c>
      <c r="O615" s="54">
        <v>46</v>
      </c>
      <c r="P615" s="52" t="s">
        <v>2011</v>
      </c>
      <c r="Q615" s="55">
        <f>IFERROR(VLOOKUP(O615*$Q$10*$R$10,Sheet1!$A$3:$B$81,2,1),0)</f>
        <v>39000</v>
      </c>
      <c r="R615" s="56">
        <f>IFERROR(VLOOKUP(O615*$Q$11*$R$11,Sheet1!$E$3:$F$195,2),0)</f>
        <v>189</v>
      </c>
      <c r="S615" s="54">
        <f t="shared" si="273"/>
        <v>14.26</v>
      </c>
      <c r="T615" s="114">
        <f t="shared" si="246"/>
        <v>0.31</v>
      </c>
      <c r="U615" s="58"/>
      <c r="V615" s="58"/>
      <c r="W615" s="58"/>
      <c r="X615" s="58"/>
      <c r="Y615" s="58"/>
      <c r="Z615" s="58"/>
      <c r="AA615" s="58"/>
      <c r="AB615" s="58"/>
      <c r="AC615" s="58"/>
      <c r="AD615" s="39">
        <f t="shared" si="274"/>
        <v>0</v>
      </c>
      <c r="AE615" s="59">
        <f t="shared" si="247"/>
        <v>0</v>
      </c>
      <c r="AF615" s="60">
        <f t="shared" si="248"/>
        <v>0</v>
      </c>
      <c r="AG615" s="60">
        <f t="shared" si="249"/>
        <v>0</v>
      </c>
      <c r="AH615" s="60">
        <f t="shared" si="250"/>
        <v>0</v>
      </c>
      <c r="AI615" s="60">
        <f t="shared" si="251"/>
        <v>0</v>
      </c>
      <c r="AJ615" s="60">
        <f t="shared" si="252"/>
        <v>0</v>
      </c>
      <c r="AK615" s="60">
        <f t="shared" si="253"/>
        <v>0</v>
      </c>
      <c r="AL615" s="61">
        <f t="shared" si="271"/>
        <v>0</v>
      </c>
      <c r="AM615" s="43">
        <f t="shared" si="261"/>
        <v>0</v>
      </c>
      <c r="AN615" s="46">
        <f t="shared" si="262"/>
        <v>0</v>
      </c>
      <c r="AO615" s="60">
        <f t="shared" si="254"/>
        <v>0</v>
      </c>
      <c r="AP615" s="60">
        <f t="shared" si="255"/>
        <v>0</v>
      </c>
      <c r="AQ615" s="60">
        <f t="shared" si="256"/>
        <v>0</v>
      </c>
      <c r="AR615" s="60">
        <f t="shared" si="257"/>
        <v>0</v>
      </c>
      <c r="AS615" s="60">
        <f t="shared" si="258"/>
        <v>0</v>
      </c>
      <c r="AT615" s="60">
        <f t="shared" si="259"/>
        <v>0</v>
      </c>
      <c r="AU615" s="62">
        <f t="shared" si="263"/>
        <v>0</v>
      </c>
      <c r="AV615" s="63">
        <f t="shared" si="264"/>
        <v>0</v>
      </c>
      <c r="AW615" s="63">
        <f t="shared" si="265"/>
        <v>0</v>
      </c>
      <c r="AX615" s="63">
        <f t="shared" si="266"/>
        <v>0</v>
      </c>
      <c r="AY615" s="63">
        <f t="shared" si="267"/>
        <v>0</v>
      </c>
      <c r="AZ615" s="63">
        <f t="shared" si="268"/>
        <v>0</v>
      </c>
      <c r="BA615" s="63">
        <f t="shared" si="269"/>
        <v>0</v>
      </c>
      <c r="BB615" s="64">
        <f t="shared" si="270"/>
        <v>0</v>
      </c>
      <c r="BC615" s="65">
        <f t="shared" si="260"/>
        <v>0</v>
      </c>
      <c r="BD615" s="66" t="e">
        <f>VLOOKUP(#REF!,'[2]NA JDA Product Hierarchy'!$N:$O,2,0)</f>
        <v>#REF!</v>
      </c>
      <c r="BE615" s="15" t="s">
        <v>69</v>
      </c>
    </row>
    <row r="616" spans="1:57" s="15" customFormat="1" ht="12.75" hidden="1" customHeight="1" x14ac:dyDescent="0.2">
      <c r="A616" s="47" t="str">
        <f t="shared" si="272"/>
        <v>J2RK80R2UK0PINK LACE</v>
      </c>
      <c r="B616" s="111" t="s">
        <v>105</v>
      </c>
      <c r="C616" s="113">
        <v>44322</v>
      </c>
      <c r="D616" s="113"/>
      <c r="E616" s="68"/>
      <c r="F616" s="106" t="s">
        <v>308</v>
      </c>
      <c r="G616" s="51" t="s">
        <v>63</v>
      </c>
      <c r="H616" s="52" t="s">
        <v>898</v>
      </c>
      <c r="I616" s="53" t="s">
        <v>1071</v>
      </c>
      <c r="J616" s="53" t="s">
        <v>1072</v>
      </c>
      <c r="K616" s="53" t="s">
        <v>1058</v>
      </c>
      <c r="L616" s="53" t="s">
        <v>1059</v>
      </c>
      <c r="M616" s="52" t="s">
        <v>1073</v>
      </c>
      <c r="N616" s="52" t="s">
        <v>91</v>
      </c>
      <c r="O616" s="54">
        <v>46</v>
      </c>
      <c r="P616" s="52" t="s">
        <v>2011</v>
      </c>
      <c r="Q616" s="55">
        <f>IFERROR(VLOOKUP(O616*$Q$10*$R$10,Sheet1!$A$3:$B$81,2,1),0)</f>
        <v>39000</v>
      </c>
      <c r="R616" s="56">
        <f>IFERROR(VLOOKUP(O616*$Q$11*$R$11,Sheet1!$E$3:$F$195,2),0)</f>
        <v>189</v>
      </c>
      <c r="S616" s="54">
        <f t="shared" si="273"/>
        <v>14.26</v>
      </c>
      <c r="T616" s="114">
        <f t="shared" si="246"/>
        <v>0.31</v>
      </c>
      <c r="U616" s="58"/>
      <c r="V616" s="58"/>
      <c r="W616" s="58"/>
      <c r="X616" s="58"/>
      <c r="Y616" s="58"/>
      <c r="Z616" s="58"/>
      <c r="AA616" s="58"/>
      <c r="AB616" s="58"/>
      <c r="AC616" s="58"/>
      <c r="AD616" s="39">
        <f t="shared" si="274"/>
        <v>0</v>
      </c>
      <c r="AE616" s="59">
        <f t="shared" si="247"/>
        <v>0</v>
      </c>
      <c r="AF616" s="60">
        <f t="shared" si="248"/>
        <v>0</v>
      </c>
      <c r="AG616" s="60">
        <f t="shared" si="249"/>
        <v>0</v>
      </c>
      <c r="AH616" s="60">
        <f t="shared" si="250"/>
        <v>0</v>
      </c>
      <c r="AI616" s="60">
        <f t="shared" si="251"/>
        <v>0</v>
      </c>
      <c r="AJ616" s="60">
        <f t="shared" si="252"/>
        <v>0</v>
      </c>
      <c r="AK616" s="60">
        <f t="shared" si="253"/>
        <v>0</v>
      </c>
      <c r="AL616" s="61">
        <f t="shared" si="271"/>
        <v>0</v>
      </c>
      <c r="AM616" s="43">
        <f t="shared" si="261"/>
        <v>0</v>
      </c>
      <c r="AN616" s="46">
        <f t="shared" si="262"/>
        <v>0</v>
      </c>
      <c r="AO616" s="60">
        <f t="shared" si="254"/>
        <v>0</v>
      </c>
      <c r="AP616" s="60">
        <f t="shared" si="255"/>
        <v>0</v>
      </c>
      <c r="AQ616" s="60">
        <f t="shared" si="256"/>
        <v>0</v>
      </c>
      <c r="AR616" s="60">
        <f t="shared" si="257"/>
        <v>0</v>
      </c>
      <c r="AS616" s="60">
        <f t="shared" si="258"/>
        <v>0</v>
      </c>
      <c r="AT616" s="60">
        <f t="shared" si="259"/>
        <v>0</v>
      </c>
      <c r="AU616" s="62">
        <f t="shared" si="263"/>
        <v>0</v>
      </c>
      <c r="AV616" s="63">
        <f t="shared" si="264"/>
        <v>0</v>
      </c>
      <c r="AW616" s="63">
        <f t="shared" si="265"/>
        <v>0</v>
      </c>
      <c r="AX616" s="63">
        <f t="shared" si="266"/>
        <v>0</v>
      </c>
      <c r="AY616" s="63">
        <f t="shared" si="267"/>
        <v>0</v>
      </c>
      <c r="AZ616" s="63">
        <f t="shared" si="268"/>
        <v>0</v>
      </c>
      <c r="BA616" s="63">
        <f t="shared" si="269"/>
        <v>0</v>
      </c>
      <c r="BB616" s="64">
        <f t="shared" si="270"/>
        <v>0</v>
      </c>
      <c r="BC616" s="65">
        <f t="shared" si="260"/>
        <v>0</v>
      </c>
      <c r="BD616" s="66" t="e">
        <f>VLOOKUP(#REF!,'[2]NA JDA Product Hierarchy'!$N:$O,2,0)</f>
        <v>#REF!</v>
      </c>
      <c r="BE616" s="15" t="s">
        <v>69</v>
      </c>
    </row>
    <row r="617" spans="1:57" s="15" customFormat="1" ht="12.75" hidden="1" customHeight="1" x14ac:dyDescent="0.2">
      <c r="A617" s="47" t="str">
        <f t="shared" si="272"/>
        <v>J2RK80R2UK0Jet Black A996</v>
      </c>
      <c r="B617" s="111" t="s">
        <v>105</v>
      </c>
      <c r="C617" s="113">
        <v>44322</v>
      </c>
      <c r="D617" s="113"/>
      <c r="E617" s="68"/>
      <c r="F617" s="106" t="s">
        <v>308</v>
      </c>
      <c r="G617" s="51" t="s">
        <v>63</v>
      </c>
      <c r="H617" s="52" t="s">
        <v>898</v>
      </c>
      <c r="I617" s="53" t="s">
        <v>1071</v>
      </c>
      <c r="J617" s="53" t="s">
        <v>1072</v>
      </c>
      <c r="K617" s="53" t="s">
        <v>92</v>
      </c>
      <c r="L617" s="53" t="s">
        <v>93</v>
      </c>
      <c r="M617" s="52" t="s">
        <v>1073</v>
      </c>
      <c r="N617" s="52" t="s">
        <v>91</v>
      </c>
      <c r="O617" s="54">
        <v>46</v>
      </c>
      <c r="P617" s="52" t="s">
        <v>2011</v>
      </c>
      <c r="Q617" s="55">
        <f>IFERROR(VLOOKUP(O617*$Q$10*$R$10,Sheet1!$A$3:$B$81,2,1),0)</f>
        <v>39000</v>
      </c>
      <c r="R617" s="56">
        <f>IFERROR(VLOOKUP(O617*$Q$11*$R$11,Sheet1!$E$3:$F$195,2),0)</f>
        <v>189</v>
      </c>
      <c r="S617" s="54">
        <f t="shared" si="273"/>
        <v>14.26</v>
      </c>
      <c r="T617" s="114">
        <f t="shared" si="246"/>
        <v>0.31</v>
      </c>
      <c r="U617" s="58"/>
      <c r="V617" s="58"/>
      <c r="W617" s="58"/>
      <c r="X617" s="58"/>
      <c r="Y617" s="58"/>
      <c r="Z617" s="58"/>
      <c r="AA617" s="58"/>
      <c r="AB617" s="58"/>
      <c r="AC617" s="58"/>
      <c r="AD617" s="39">
        <f t="shared" si="274"/>
        <v>0</v>
      </c>
      <c r="AE617" s="59">
        <f t="shared" si="247"/>
        <v>0</v>
      </c>
      <c r="AF617" s="60">
        <f t="shared" si="248"/>
        <v>0</v>
      </c>
      <c r="AG617" s="60">
        <f t="shared" si="249"/>
        <v>0</v>
      </c>
      <c r="AH617" s="60">
        <f t="shared" si="250"/>
        <v>0</v>
      </c>
      <c r="AI617" s="60">
        <f t="shared" si="251"/>
        <v>0</v>
      </c>
      <c r="AJ617" s="60">
        <f t="shared" si="252"/>
        <v>0</v>
      </c>
      <c r="AK617" s="60">
        <f t="shared" si="253"/>
        <v>0</v>
      </c>
      <c r="AL617" s="61">
        <f t="shared" si="271"/>
        <v>0</v>
      </c>
      <c r="AM617" s="43">
        <f t="shared" si="261"/>
        <v>0</v>
      </c>
      <c r="AN617" s="46">
        <f t="shared" si="262"/>
        <v>0</v>
      </c>
      <c r="AO617" s="60">
        <f t="shared" si="254"/>
        <v>0</v>
      </c>
      <c r="AP617" s="60">
        <f t="shared" si="255"/>
        <v>0</v>
      </c>
      <c r="AQ617" s="60">
        <f t="shared" si="256"/>
        <v>0</v>
      </c>
      <c r="AR617" s="60">
        <f t="shared" si="257"/>
        <v>0</v>
      </c>
      <c r="AS617" s="60">
        <f t="shared" si="258"/>
        <v>0</v>
      </c>
      <c r="AT617" s="60">
        <f t="shared" si="259"/>
        <v>0</v>
      </c>
      <c r="AU617" s="62">
        <f t="shared" si="263"/>
        <v>0</v>
      </c>
      <c r="AV617" s="63">
        <f t="shared" si="264"/>
        <v>0</v>
      </c>
      <c r="AW617" s="63">
        <f t="shared" si="265"/>
        <v>0</v>
      </c>
      <c r="AX617" s="63">
        <f t="shared" si="266"/>
        <v>0</v>
      </c>
      <c r="AY617" s="63">
        <f t="shared" si="267"/>
        <v>0</v>
      </c>
      <c r="AZ617" s="63">
        <f t="shared" si="268"/>
        <v>0</v>
      </c>
      <c r="BA617" s="63">
        <f t="shared" si="269"/>
        <v>0</v>
      </c>
      <c r="BB617" s="64">
        <f t="shared" si="270"/>
        <v>0</v>
      </c>
      <c r="BC617" s="65">
        <f t="shared" si="260"/>
        <v>0</v>
      </c>
      <c r="BD617" s="66" t="e">
        <f>VLOOKUP(#REF!,'[2]NA JDA Product Hierarchy'!$N:$O,2,0)</f>
        <v>#REF!</v>
      </c>
      <c r="BE617" s="15" t="s">
        <v>69</v>
      </c>
    </row>
    <row r="618" spans="1:57" s="15" customFormat="1" ht="12.75" hidden="1" customHeight="1" x14ac:dyDescent="0.2">
      <c r="A618" s="47" t="str">
        <f t="shared" si="272"/>
        <v>J2RK81R9UO1BLEACHED BLUE</v>
      </c>
      <c r="B618" s="111" t="s">
        <v>105</v>
      </c>
      <c r="C618" s="113">
        <v>44322</v>
      </c>
      <c r="D618" s="113"/>
      <c r="E618" s="68"/>
      <c r="F618" s="106" t="s">
        <v>90</v>
      </c>
      <c r="G618" s="51" t="s">
        <v>63</v>
      </c>
      <c r="H618" s="52" t="s">
        <v>592</v>
      </c>
      <c r="I618" s="53" t="s">
        <v>1076</v>
      </c>
      <c r="J618" s="53" t="s">
        <v>1077</v>
      </c>
      <c r="K618" s="53" t="s">
        <v>1074</v>
      </c>
      <c r="L618" s="53" t="s">
        <v>1075</v>
      </c>
      <c r="M618" s="52" t="s">
        <v>1078</v>
      </c>
      <c r="N618" s="52" t="s">
        <v>989</v>
      </c>
      <c r="O618" s="54">
        <v>46</v>
      </c>
      <c r="P618" s="52" t="s">
        <v>2011</v>
      </c>
      <c r="Q618" s="55">
        <f>IFERROR(VLOOKUP(O618*$Q$10*$R$10,Sheet1!$A$3:$B$81,2,1),0)</f>
        <v>39000</v>
      </c>
      <c r="R618" s="56">
        <f>IFERROR(VLOOKUP(O618*$Q$11*$R$11,Sheet1!$E$3:$F$195,2),0)</f>
        <v>189</v>
      </c>
      <c r="S618" s="54">
        <f t="shared" si="273"/>
        <v>14.26</v>
      </c>
      <c r="T618" s="114">
        <f t="shared" si="246"/>
        <v>0.31</v>
      </c>
      <c r="U618" s="58"/>
      <c r="V618" s="58"/>
      <c r="W618" s="58"/>
      <c r="X618" s="58"/>
      <c r="Y618" s="58"/>
      <c r="Z618" s="58"/>
      <c r="AA618" s="58"/>
      <c r="AB618" s="58"/>
      <c r="AC618" s="58"/>
      <c r="AD618" s="39">
        <f t="shared" si="274"/>
        <v>0</v>
      </c>
      <c r="AE618" s="59">
        <f t="shared" si="247"/>
        <v>0</v>
      </c>
      <c r="AF618" s="60">
        <f t="shared" si="248"/>
        <v>0</v>
      </c>
      <c r="AG618" s="60">
        <f t="shared" si="249"/>
        <v>0</v>
      </c>
      <c r="AH618" s="60">
        <f t="shared" si="250"/>
        <v>0</v>
      </c>
      <c r="AI618" s="60">
        <f t="shared" si="251"/>
        <v>0</v>
      </c>
      <c r="AJ618" s="60">
        <f t="shared" si="252"/>
        <v>0</v>
      </c>
      <c r="AK618" s="60">
        <f t="shared" si="253"/>
        <v>0</v>
      </c>
      <c r="AL618" s="61">
        <f t="shared" si="271"/>
        <v>0</v>
      </c>
      <c r="AM618" s="43">
        <f t="shared" si="261"/>
        <v>0</v>
      </c>
      <c r="AN618" s="46">
        <f t="shared" si="262"/>
        <v>0</v>
      </c>
      <c r="AO618" s="60">
        <f t="shared" si="254"/>
        <v>0</v>
      </c>
      <c r="AP618" s="60">
        <f t="shared" si="255"/>
        <v>0</v>
      </c>
      <c r="AQ618" s="60">
        <f t="shared" si="256"/>
        <v>0</v>
      </c>
      <c r="AR618" s="60">
        <f t="shared" si="257"/>
        <v>0</v>
      </c>
      <c r="AS618" s="60">
        <f t="shared" si="258"/>
        <v>0</v>
      </c>
      <c r="AT618" s="60">
        <f t="shared" si="259"/>
        <v>0</v>
      </c>
      <c r="AU618" s="62">
        <f t="shared" si="263"/>
        <v>0</v>
      </c>
      <c r="AV618" s="63">
        <f t="shared" si="264"/>
        <v>0</v>
      </c>
      <c r="AW618" s="63">
        <f t="shared" si="265"/>
        <v>0</v>
      </c>
      <c r="AX618" s="63">
        <f t="shared" si="266"/>
        <v>0</v>
      </c>
      <c r="AY618" s="63">
        <f t="shared" si="267"/>
        <v>0</v>
      </c>
      <c r="AZ618" s="63">
        <f t="shared" si="268"/>
        <v>0</v>
      </c>
      <c r="BA618" s="63">
        <f t="shared" si="269"/>
        <v>0</v>
      </c>
      <c r="BB618" s="64">
        <f t="shared" si="270"/>
        <v>0</v>
      </c>
      <c r="BC618" s="65">
        <f t="shared" si="260"/>
        <v>0</v>
      </c>
      <c r="BD618" s="66" t="e">
        <f>VLOOKUP(#REF!,'[2]NA JDA Product Hierarchy'!$N:$O,2,0)</f>
        <v>#REF!</v>
      </c>
      <c r="BE618" s="15" t="s">
        <v>69</v>
      </c>
    </row>
    <row r="619" spans="1:57" s="15" customFormat="1" ht="12.75" hidden="1" customHeight="1" x14ac:dyDescent="0.2">
      <c r="A619" s="47" t="str">
        <f t="shared" si="272"/>
        <v>J2RK81R9UO1CREAM WHITE</v>
      </c>
      <c r="B619" s="111" t="s">
        <v>105</v>
      </c>
      <c r="C619" s="113">
        <v>44322</v>
      </c>
      <c r="D619" s="113"/>
      <c r="E619" s="68"/>
      <c r="F619" s="106" t="s">
        <v>90</v>
      </c>
      <c r="G619" s="51" t="s">
        <v>63</v>
      </c>
      <c r="H619" s="52" t="s">
        <v>592</v>
      </c>
      <c r="I619" s="53" t="s">
        <v>1076</v>
      </c>
      <c r="J619" s="53" t="s">
        <v>1077</v>
      </c>
      <c r="K619" s="53" t="s">
        <v>571</v>
      </c>
      <c r="L619" s="53" t="s">
        <v>572</v>
      </c>
      <c r="M619" s="52" t="s">
        <v>1078</v>
      </c>
      <c r="N619" s="52" t="s">
        <v>989</v>
      </c>
      <c r="O619" s="54">
        <v>46</v>
      </c>
      <c r="P619" s="52" t="s">
        <v>2011</v>
      </c>
      <c r="Q619" s="55">
        <f>IFERROR(VLOOKUP(O619*$Q$10*$R$10,Sheet1!$A$3:$B$81,2,1),0)</f>
        <v>39000</v>
      </c>
      <c r="R619" s="56">
        <f>IFERROR(VLOOKUP(O619*$Q$11*$R$11,Sheet1!$E$3:$F$195,2),0)</f>
        <v>189</v>
      </c>
      <c r="S619" s="54">
        <f t="shared" si="273"/>
        <v>14.26</v>
      </c>
      <c r="T619" s="114">
        <f t="shared" si="246"/>
        <v>0.31</v>
      </c>
      <c r="U619" s="58"/>
      <c r="V619" s="58"/>
      <c r="W619" s="58"/>
      <c r="X619" s="58"/>
      <c r="Y619" s="58"/>
      <c r="Z619" s="58"/>
      <c r="AA619" s="58"/>
      <c r="AB619" s="58"/>
      <c r="AC619" s="58"/>
      <c r="AD619" s="39">
        <f t="shared" si="274"/>
        <v>0</v>
      </c>
      <c r="AE619" s="59">
        <f t="shared" si="247"/>
        <v>0</v>
      </c>
      <c r="AF619" s="60">
        <f t="shared" si="248"/>
        <v>0</v>
      </c>
      <c r="AG619" s="60">
        <f t="shared" si="249"/>
        <v>0</v>
      </c>
      <c r="AH619" s="60">
        <f t="shared" si="250"/>
        <v>0</v>
      </c>
      <c r="AI619" s="60">
        <f t="shared" si="251"/>
        <v>0</v>
      </c>
      <c r="AJ619" s="60">
        <f t="shared" si="252"/>
        <v>0</v>
      </c>
      <c r="AK619" s="60">
        <f t="shared" si="253"/>
        <v>0</v>
      </c>
      <c r="AL619" s="61">
        <f t="shared" si="271"/>
        <v>0</v>
      </c>
      <c r="AM619" s="43">
        <f t="shared" si="261"/>
        <v>0</v>
      </c>
      <c r="AN619" s="46">
        <f t="shared" si="262"/>
        <v>0</v>
      </c>
      <c r="AO619" s="60">
        <f t="shared" si="254"/>
        <v>0</v>
      </c>
      <c r="AP619" s="60">
        <f t="shared" si="255"/>
        <v>0</v>
      </c>
      <c r="AQ619" s="60">
        <f t="shared" si="256"/>
        <v>0</v>
      </c>
      <c r="AR619" s="60">
        <f t="shared" si="257"/>
        <v>0</v>
      </c>
      <c r="AS619" s="60">
        <f t="shared" si="258"/>
        <v>0</v>
      </c>
      <c r="AT619" s="60">
        <f t="shared" si="259"/>
        <v>0</v>
      </c>
      <c r="AU619" s="62">
        <f t="shared" si="263"/>
        <v>0</v>
      </c>
      <c r="AV619" s="63">
        <f t="shared" si="264"/>
        <v>0</v>
      </c>
      <c r="AW619" s="63">
        <f t="shared" si="265"/>
        <v>0</v>
      </c>
      <c r="AX619" s="63">
        <f t="shared" si="266"/>
        <v>0</v>
      </c>
      <c r="AY619" s="63">
        <f t="shared" si="267"/>
        <v>0</v>
      </c>
      <c r="AZ619" s="63">
        <f t="shared" si="268"/>
        <v>0</v>
      </c>
      <c r="BA619" s="63">
        <f t="shared" si="269"/>
        <v>0</v>
      </c>
      <c r="BB619" s="64">
        <f t="shared" si="270"/>
        <v>0</v>
      </c>
      <c r="BC619" s="65">
        <f t="shared" si="260"/>
        <v>0</v>
      </c>
      <c r="BD619" s="66" t="e">
        <f>VLOOKUP(#REF!,'[2]NA JDA Product Hierarchy'!$N:$O,2,0)</f>
        <v>#REF!</v>
      </c>
      <c r="BE619" s="15" t="s">
        <v>69</v>
      </c>
    </row>
    <row r="620" spans="1:57" s="15" customFormat="1" ht="12.75" hidden="1" customHeight="1" x14ac:dyDescent="0.2">
      <c r="A620" s="47" t="str">
        <f t="shared" si="272"/>
        <v>J2RK81R9UO1LIGHT RUM</v>
      </c>
      <c r="B620" s="111" t="s">
        <v>105</v>
      </c>
      <c r="C620" s="113">
        <v>44322</v>
      </c>
      <c r="D620" s="113"/>
      <c r="E620" s="50"/>
      <c r="F620" s="106" t="s">
        <v>90</v>
      </c>
      <c r="G620" s="51" t="s">
        <v>63</v>
      </c>
      <c r="H620" s="52" t="s">
        <v>592</v>
      </c>
      <c r="I620" s="53" t="s">
        <v>1076</v>
      </c>
      <c r="J620" s="53" t="s">
        <v>1077</v>
      </c>
      <c r="K620" s="53" t="s">
        <v>1054</v>
      </c>
      <c r="L620" s="53" t="s">
        <v>1055</v>
      </c>
      <c r="M620" s="52" t="s">
        <v>1078</v>
      </c>
      <c r="N620" s="52" t="s">
        <v>989</v>
      </c>
      <c r="O620" s="54">
        <v>46</v>
      </c>
      <c r="P620" s="52" t="s">
        <v>2011</v>
      </c>
      <c r="Q620" s="55">
        <f>IFERROR(VLOOKUP(O620*$Q$10*$R$10,Sheet1!$A$3:$B$81,2,1),0)</f>
        <v>39000</v>
      </c>
      <c r="R620" s="56">
        <f>IFERROR(VLOOKUP(O620*$Q$11*$R$11,Sheet1!$E$3:$F$195,2),0)</f>
        <v>189</v>
      </c>
      <c r="S620" s="54">
        <f t="shared" si="273"/>
        <v>14.26</v>
      </c>
      <c r="T620" s="114">
        <f t="shared" si="246"/>
        <v>0.31</v>
      </c>
      <c r="U620" s="58"/>
      <c r="V620" s="58"/>
      <c r="W620" s="58"/>
      <c r="X620" s="58"/>
      <c r="Y620" s="58"/>
      <c r="Z620" s="58"/>
      <c r="AA620" s="58"/>
      <c r="AB620" s="58"/>
      <c r="AC620" s="58"/>
      <c r="AD620" s="39">
        <f t="shared" si="274"/>
        <v>0</v>
      </c>
      <c r="AE620" s="59">
        <f t="shared" si="247"/>
        <v>0</v>
      </c>
      <c r="AF620" s="60">
        <f t="shared" si="248"/>
        <v>0</v>
      </c>
      <c r="AG620" s="60">
        <f t="shared" si="249"/>
        <v>0</v>
      </c>
      <c r="AH620" s="60">
        <f t="shared" si="250"/>
        <v>0</v>
      </c>
      <c r="AI620" s="60">
        <f t="shared" si="251"/>
        <v>0</v>
      </c>
      <c r="AJ620" s="60">
        <f t="shared" si="252"/>
        <v>0</v>
      </c>
      <c r="AK620" s="60">
        <f t="shared" si="253"/>
        <v>0</v>
      </c>
      <c r="AL620" s="61">
        <f t="shared" si="271"/>
        <v>0</v>
      </c>
      <c r="AM620" s="43">
        <f t="shared" si="261"/>
        <v>0</v>
      </c>
      <c r="AN620" s="46">
        <f t="shared" si="262"/>
        <v>0</v>
      </c>
      <c r="AO620" s="60">
        <f t="shared" si="254"/>
        <v>0</v>
      </c>
      <c r="AP620" s="60">
        <f t="shared" si="255"/>
        <v>0</v>
      </c>
      <c r="AQ620" s="60">
        <f t="shared" si="256"/>
        <v>0</v>
      </c>
      <c r="AR620" s="60">
        <f t="shared" si="257"/>
        <v>0</v>
      </c>
      <c r="AS620" s="60">
        <f t="shared" si="258"/>
        <v>0</v>
      </c>
      <c r="AT620" s="60">
        <f t="shared" si="259"/>
        <v>0</v>
      </c>
      <c r="AU620" s="62">
        <f t="shared" si="263"/>
        <v>0</v>
      </c>
      <c r="AV620" s="63">
        <f t="shared" si="264"/>
        <v>0</v>
      </c>
      <c r="AW620" s="63">
        <f t="shared" si="265"/>
        <v>0</v>
      </c>
      <c r="AX620" s="63">
        <f t="shared" si="266"/>
        <v>0</v>
      </c>
      <c r="AY620" s="63">
        <f t="shared" si="267"/>
        <v>0</v>
      </c>
      <c r="AZ620" s="63">
        <f t="shared" si="268"/>
        <v>0</v>
      </c>
      <c r="BA620" s="63">
        <f t="shared" si="269"/>
        <v>0</v>
      </c>
      <c r="BB620" s="64">
        <f t="shared" si="270"/>
        <v>0</v>
      </c>
      <c r="BC620" s="65">
        <f t="shared" si="260"/>
        <v>0</v>
      </c>
      <c r="BD620" s="66" t="e">
        <f>VLOOKUP(#REF!,'[2]NA JDA Product Hierarchy'!$N:$O,2,0)</f>
        <v>#REF!</v>
      </c>
      <c r="BE620" s="15" t="e">
        <f>VLOOKUP(BD620,[3]PARAMETROS!$AB:$AD,3,0)</f>
        <v>#REF!</v>
      </c>
    </row>
    <row r="621" spans="1:57" s="15" customFormat="1" ht="12.75" hidden="1" customHeight="1" x14ac:dyDescent="0.2">
      <c r="A621" s="47" t="str">
        <f t="shared" si="272"/>
        <v>J2RK81R9UO1PINK LACE</v>
      </c>
      <c r="B621" s="111" t="s">
        <v>105</v>
      </c>
      <c r="C621" s="113">
        <v>44322</v>
      </c>
      <c r="D621" s="113"/>
      <c r="E621" s="50"/>
      <c r="F621" s="106" t="s">
        <v>90</v>
      </c>
      <c r="G621" s="51" t="s">
        <v>63</v>
      </c>
      <c r="H621" s="52" t="s">
        <v>592</v>
      </c>
      <c r="I621" s="53" t="s">
        <v>1076</v>
      </c>
      <c r="J621" s="53" t="s">
        <v>1077</v>
      </c>
      <c r="K621" s="53" t="s">
        <v>1058</v>
      </c>
      <c r="L621" s="53" t="s">
        <v>1059</v>
      </c>
      <c r="M621" s="52" t="s">
        <v>1078</v>
      </c>
      <c r="N621" s="52" t="s">
        <v>989</v>
      </c>
      <c r="O621" s="54">
        <v>46</v>
      </c>
      <c r="P621" s="52" t="s">
        <v>2011</v>
      </c>
      <c r="Q621" s="55">
        <f>IFERROR(VLOOKUP(O621*$Q$10*$R$10,Sheet1!$A$3:$B$81,2,1),0)</f>
        <v>39000</v>
      </c>
      <c r="R621" s="56">
        <f>IFERROR(VLOOKUP(O621*$Q$11*$R$11,Sheet1!$E$3:$F$195,2),0)</f>
        <v>189</v>
      </c>
      <c r="S621" s="54">
        <f t="shared" si="273"/>
        <v>14.26</v>
      </c>
      <c r="T621" s="114">
        <f t="shared" si="246"/>
        <v>0.31</v>
      </c>
      <c r="U621" s="58"/>
      <c r="V621" s="58"/>
      <c r="W621" s="58"/>
      <c r="X621" s="58"/>
      <c r="Y621" s="58"/>
      <c r="Z621" s="58"/>
      <c r="AA621" s="58"/>
      <c r="AB621" s="58"/>
      <c r="AC621" s="58"/>
      <c r="AD621" s="39">
        <f t="shared" si="274"/>
        <v>0</v>
      </c>
      <c r="AE621" s="59">
        <f t="shared" si="247"/>
        <v>0</v>
      </c>
      <c r="AF621" s="60">
        <f t="shared" si="248"/>
        <v>0</v>
      </c>
      <c r="AG621" s="60">
        <f t="shared" si="249"/>
        <v>0</v>
      </c>
      <c r="AH621" s="60">
        <f t="shared" si="250"/>
        <v>0</v>
      </c>
      <c r="AI621" s="60">
        <f t="shared" si="251"/>
        <v>0</v>
      </c>
      <c r="AJ621" s="60">
        <f t="shared" si="252"/>
        <v>0</v>
      </c>
      <c r="AK621" s="60">
        <f t="shared" si="253"/>
        <v>0</v>
      </c>
      <c r="AL621" s="61">
        <f t="shared" si="271"/>
        <v>0</v>
      </c>
      <c r="AM621" s="43">
        <f t="shared" si="261"/>
        <v>0</v>
      </c>
      <c r="AN621" s="46">
        <f t="shared" si="262"/>
        <v>0</v>
      </c>
      <c r="AO621" s="60">
        <f t="shared" si="254"/>
        <v>0</v>
      </c>
      <c r="AP621" s="60">
        <f t="shared" si="255"/>
        <v>0</v>
      </c>
      <c r="AQ621" s="60">
        <f t="shared" si="256"/>
        <v>0</v>
      </c>
      <c r="AR621" s="60">
        <f t="shared" si="257"/>
        <v>0</v>
      </c>
      <c r="AS621" s="60">
        <f t="shared" si="258"/>
        <v>0</v>
      </c>
      <c r="AT621" s="60">
        <f t="shared" si="259"/>
        <v>0</v>
      </c>
      <c r="AU621" s="62">
        <f t="shared" si="263"/>
        <v>0</v>
      </c>
      <c r="AV621" s="63">
        <f t="shared" si="264"/>
        <v>0</v>
      </c>
      <c r="AW621" s="63">
        <f t="shared" si="265"/>
        <v>0</v>
      </c>
      <c r="AX621" s="63">
        <f t="shared" si="266"/>
        <v>0</v>
      </c>
      <c r="AY621" s="63">
        <f t="shared" si="267"/>
        <v>0</v>
      </c>
      <c r="AZ621" s="63">
        <f t="shared" si="268"/>
        <v>0</v>
      </c>
      <c r="BA621" s="63">
        <f t="shared" si="269"/>
        <v>0</v>
      </c>
      <c r="BB621" s="64">
        <f t="shared" si="270"/>
        <v>0</v>
      </c>
      <c r="BC621" s="65">
        <f t="shared" si="260"/>
        <v>0</v>
      </c>
      <c r="BD621" s="66" t="e">
        <f>VLOOKUP(#REF!,'[2]NA JDA Product Hierarchy'!$N:$O,2,0)</f>
        <v>#REF!</v>
      </c>
      <c r="BE621" s="15" t="e">
        <f>VLOOKUP(BD621,[3]PARAMETROS!$AB:$AD,3,0)</f>
        <v>#REF!</v>
      </c>
    </row>
    <row r="622" spans="1:57" s="15" customFormat="1" ht="12.75" hidden="1" customHeight="1" x14ac:dyDescent="0.2">
      <c r="A622" s="47" t="str">
        <f t="shared" si="272"/>
        <v>J2RK81R9UO1DRIED SAGE</v>
      </c>
      <c r="B622" s="111" t="s">
        <v>105</v>
      </c>
      <c r="C622" s="113">
        <v>44322</v>
      </c>
      <c r="D622" s="113"/>
      <c r="E622" s="50"/>
      <c r="F622" s="106" t="s">
        <v>90</v>
      </c>
      <c r="G622" s="51" t="s">
        <v>63</v>
      </c>
      <c r="H622" s="52" t="s">
        <v>592</v>
      </c>
      <c r="I622" s="53" t="s">
        <v>1076</v>
      </c>
      <c r="J622" s="53" t="s">
        <v>1077</v>
      </c>
      <c r="K622" s="53" t="s">
        <v>1079</v>
      </c>
      <c r="L622" s="53" t="s">
        <v>1080</v>
      </c>
      <c r="M622" s="52" t="s">
        <v>1078</v>
      </c>
      <c r="N622" s="52" t="s">
        <v>989</v>
      </c>
      <c r="O622" s="54">
        <v>46</v>
      </c>
      <c r="P622" s="52" t="s">
        <v>2011</v>
      </c>
      <c r="Q622" s="55">
        <f>IFERROR(VLOOKUP(O622*$Q$10*$R$10,Sheet1!$A$3:$B$81,2,1),0)</f>
        <v>39000</v>
      </c>
      <c r="R622" s="56">
        <f>IFERROR(VLOOKUP(O622*$Q$11*$R$11,Sheet1!$E$3:$F$195,2),0)</f>
        <v>189</v>
      </c>
      <c r="S622" s="54">
        <f t="shared" si="273"/>
        <v>14.26</v>
      </c>
      <c r="T622" s="114">
        <f t="shared" si="246"/>
        <v>0.31</v>
      </c>
      <c r="U622" s="58"/>
      <c r="V622" s="58"/>
      <c r="W622" s="58"/>
      <c r="X622" s="58"/>
      <c r="Y622" s="58"/>
      <c r="Z622" s="58"/>
      <c r="AA622" s="58"/>
      <c r="AB622" s="58"/>
      <c r="AC622" s="58"/>
      <c r="AD622" s="39">
        <f t="shared" si="274"/>
        <v>0</v>
      </c>
      <c r="AE622" s="59">
        <f t="shared" si="247"/>
        <v>0</v>
      </c>
      <c r="AF622" s="60">
        <f t="shared" si="248"/>
        <v>0</v>
      </c>
      <c r="AG622" s="60">
        <f t="shared" si="249"/>
        <v>0</v>
      </c>
      <c r="AH622" s="60">
        <f t="shared" si="250"/>
        <v>0</v>
      </c>
      <c r="AI622" s="60">
        <f t="shared" si="251"/>
        <v>0</v>
      </c>
      <c r="AJ622" s="60">
        <f t="shared" si="252"/>
        <v>0</v>
      </c>
      <c r="AK622" s="60">
        <f t="shared" si="253"/>
        <v>0</v>
      </c>
      <c r="AL622" s="61">
        <f t="shared" si="271"/>
        <v>0</v>
      </c>
      <c r="AM622" s="43">
        <f t="shared" si="261"/>
        <v>0</v>
      </c>
      <c r="AN622" s="46">
        <f t="shared" si="262"/>
        <v>0</v>
      </c>
      <c r="AO622" s="60">
        <f t="shared" si="254"/>
        <v>0</v>
      </c>
      <c r="AP622" s="60">
        <f t="shared" si="255"/>
        <v>0</v>
      </c>
      <c r="AQ622" s="60">
        <f t="shared" si="256"/>
        <v>0</v>
      </c>
      <c r="AR622" s="60">
        <f t="shared" si="257"/>
        <v>0</v>
      </c>
      <c r="AS622" s="60">
        <f t="shared" si="258"/>
        <v>0</v>
      </c>
      <c r="AT622" s="60">
        <f t="shared" si="259"/>
        <v>0</v>
      </c>
      <c r="AU622" s="62">
        <f t="shared" si="263"/>
        <v>0</v>
      </c>
      <c r="AV622" s="63">
        <f t="shared" si="264"/>
        <v>0</v>
      </c>
      <c r="AW622" s="63">
        <f t="shared" si="265"/>
        <v>0</v>
      </c>
      <c r="AX622" s="63">
        <f t="shared" si="266"/>
        <v>0</v>
      </c>
      <c r="AY622" s="63">
        <f t="shared" si="267"/>
        <v>0</v>
      </c>
      <c r="AZ622" s="63">
        <f t="shared" si="268"/>
        <v>0</v>
      </c>
      <c r="BA622" s="63">
        <f t="shared" si="269"/>
        <v>0</v>
      </c>
      <c r="BB622" s="64">
        <f t="shared" si="270"/>
        <v>0</v>
      </c>
      <c r="BC622" s="65">
        <f t="shared" si="260"/>
        <v>0</v>
      </c>
      <c r="BD622" s="66" t="e">
        <f>VLOOKUP(#REF!,'[2]NA JDA Product Hierarchy'!$N:$O,2,0)</f>
        <v>#REF!</v>
      </c>
      <c r="BE622" s="15" t="e">
        <f>VLOOKUP(BD622,[3]PARAMETROS!$AB:$AD,3,0)</f>
        <v>#REF!</v>
      </c>
    </row>
    <row r="623" spans="1:57" s="15" customFormat="1" ht="12.75" hidden="1" customHeight="1" x14ac:dyDescent="0.2">
      <c r="A623" s="47" t="str">
        <f t="shared" si="272"/>
        <v>J2RK81R9UO1Jet Black A996</v>
      </c>
      <c r="B623" s="111" t="s">
        <v>105</v>
      </c>
      <c r="C623" s="113">
        <v>44322</v>
      </c>
      <c r="D623" s="113"/>
      <c r="E623" s="50"/>
      <c r="F623" s="106" t="s">
        <v>90</v>
      </c>
      <c r="G623" s="51" t="s">
        <v>63</v>
      </c>
      <c r="H623" s="52" t="s">
        <v>592</v>
      </c>
      <c r="I623" s="53" t="s">
        <v>1076</v>
      </c>
      <c r="J623" s="53" t="s">
        <v>1077</v>
      </c>
      <c r="K623" s="53" t="s">
        <v>92</v>
      </c>
      <c r="L623" s="53" t="s">
        <v>93</v>
      </c>
      <c r="M623" s="52" t="s">
        <v>1078</v>
      </c>
      <c r="N623" s="52" t="s">
        <v>989</v>
      </c>
      <c r="O623" s="54">
        <v>46</v>
      </c>
      <c r="P623" s="52" t="s">
        <v>2011</v>
      </c>
      <c r="Q623" s="55">
        <f>IFERROR(VLOOKUP(O623*$Q$10*$R$10,Sheet1!$A$3:$B$81,2,1),0)</f>
        <v>39000</v>
      </c>
      <c r="R623" s="56">
        <f>IFERROR(VLOOKUP(O623*$Q$11*$R$11,Sheet1!$E$3:$F$195,2),0)</f>
        <v>189</v>
      </c>
      <c r="S623" s="54">
        <f t="shared" si="273"/>
        <v>14.26</v>
      </c>
      <c r="T623" s="114">
        <f t="shared" si="246"/>
        <v>0.31</v>
      </c>
      <c r="U623" s="58"/>
      <c r="V623" s="58"/>
      <c r="W623" s="58"/>
      <c r="X623" s="58"/>
      <c r="Y623" s="58"/>
      <c r="Z623" s="58"/>
      <c r="AA623" s="58"/>
      <c r="AB623" s="58"/>
      <c r="AC623" s="58"/>
      <c r="AD623" s="39">
        <f t="shared" si="274"/>
        <v>0</v>
      </c>
      <c r="AE623" s="59">
        <f t="shared" si="247"/>
        <v>0</v>
      </c>
      <c r="AF623" s="60">
        <f t="shared" si="248"/>
        <v>0</v>
      </c>
      <c r="AG623" s="60">
        <f t="shared" si="249"/>
        <v>0</v>
      </c>
      <c r="AH623" s="60">
        <f t="shared" si="250"/>
        <v>0</v>
      </c>
      <c r="AI623" s="60">
        <f t="shared" si="251"/>
        <v>0</v>
      </c>
      <c r="AJ623" s="60">
        <f t="shared" si="252"/>
        <v>0</v>
      </c>
      <c r="AK623" s="60">
        <f t="shared" si="253"/>
        <v>0</v>
      </c>
      <c r="AL623" s="61">
        <f t="shared" si="271"/>
        <v>0</v>
      </c>
      <c r="AM623" s="43">
        <f t="shared" si="261"/>
        <v>0</v>
      </c>
      <c r="AN623" s="46">
        <f t="shared" si="262"/>
        <v>0</v>
      </c>
      <c r="AO623" s="60">
        <f t="shared" si="254"/>
        <v>0</v>
      </c>
      <c r="AP623" s="60">
        <f t="shared" si="255"/>
        <v>0</v>
      </c>
      <c r="AQ623" s="60">
        <f t="shared" si="256"/>
        <v>0</v>
      </c>
      <c r="AR623" s="60">
        <f t="shared" si="257"/>
        <v>0</v>
      </c>
      <c r="AS623" s="60">
        <f t="shared" si="258"/>
        <v>0</v>
      </c>
      <c r="AT623" s="60">
        <f t="shared" si="259"/>
        <v>0</v>
      </c>
      <c r="AU623" s="62">
        <f t="shared" si="263"/>
        <v>0</v>
      </c>
      <c r="AV623" s="63">
        <f t="shared" si="264"/>
        <v>0</v>
      </c>
      <c r="AW623" s="63">
        <f t="shared" si="265"/>
        <v>0</v>
      </c>
      <c r="AX623" s="63">
        <f t="shared" si="266"/>
        <v>0</v>
      </c>
      <c r="AY623" s="63">
        <f t="shared" si="267"/>
        <v>0</v>
      </c>
      <c r="AZ623" s="63">
        <f t="shared" si="268"/>
        <v>0</v>
      </c>
      <c r="BA623" s="63">
        <f t="shared" si="269"/>
        <v>0</v>
      </c>
      <c r="BB623" s="64">
        <f t="shared" si="270"/>
        <v>0</v>
      </c>
      <c r="BC623" s="65">
        <f t="shared" si="260"/>
        <v>0</v>
      </c>
      <c r="BD623" s="66" t="e">
        <f>VLOOKUP(#REF!,'[2]NA JDA Product Hierarchy'!$N:$O,2,0)</f>
        <v>#REF!</v>
      </c>
      <c r="BE623" s="15" t="e">
        <f>VLOOKUP(BD623,[3]PARAMETROS!$AB:$AD,3,0)</f>
        <v>#REF!</v>
      </c>
    </row>
    <row r="624" spans="1:57" s="15" customFormat="1" ht="12.75" hidden="1" customHeight="1" x14ac:dyDescent="0.2">
      <c r="A624" s="47" t="str">
        <f t="shared" si="272"/>
        <v>J2RK82R1LU5Jet Black A996</v>
      </c>
      <c r="B624" s="111" t="s">
        <v>105</v>
      </c>
      <c r="C624" s="113">
        <v>44322</v>
      </c>
      <c r="D624" s="113"/>
      <c r="E624" s="68"/>
      <c r="F624" s="106" t="s">
        <v>118</v>
      </c>
      <c r="G624" s="51" t="s">
        <v>63</v>
      </c>
      <c r="H624" s="52" t="s">
        <v>595</v>
      </c>
      <c r="I624" s="53" t="s">
        <v>1081</v>
      </c>
      <c r="J624" s="53" t="s">
        <v>1082</v>
      </c>
      <c r="K624" s="53" t="s">
        <v>92</v>
      </c>
      <c r="L624" s="53" t="s">
        <v>93</v>
      </c>
      <c r="M624" s="52" t="s">
        <v>1083</v>
      </c>
      <c r="N624" s="52" t="s">
        <v>91</v>
      </c>
      <c r="O624" s="54">
        <v>49</v>
      </c>
      <c r="P624" s="52" t="s">
        <v>2011</v>
      </c>
      <c r="Q624" s="55">
        <f>IFERROR(VLOOKUP(O624*$Q$10*$R$10,Sheet1!$A$3:$B$81,2,1),0)</f>
        <v>39000</v>
      </c>
      <c r="R624" s="56">
        <f>IFERROR(VLOOKUP(O624*$Q$11*$R$11,Sheet1!$E$3:$F$195,2),0)</f>
        <v>199</v>
      </c>
      <c r="S624" s="54">
        <f t="shared" si="273"/>
        <v>15.19</v>
      </c>
      <c r="T624" s="114">
        <f t="shared" si="246"/>
        <v>0.31</v>
      </c>
      <c r="U624" s="58"/>
      <c r="V624" s="58"/>
      <c r="W624" s="58"/>
      <c r="X624" s="58"/>
      <c r="Y624" s="58"/>
      <c r="Z624" s="58"/>
      <c r="AA624" s="58"/>
      <c r="AB624" s="58"/>
      <c r="AC624" s="58"/>
      <c r="AD624" s="39">
        <f t="shared" si="274"/>
        <v>0</v>
      </c>
      <c r="AE624" s="59">
        <f t="shared" si="247"/>
        <v>0</v>
      </c>
      <c r="AF624" s="60">
        <f t="shared" si="248"/>
        <v>0</v>
      </c>
      <c r="AG624" s="60">
        <f t="shared" si="249"/>
        <v>0</v>
      </c>
      <c r="AH624" s="60">
        <f t="shared" si="250"/>
        <v>0</v>
      </c>
      <c r="AI624" s="60">
        <f t="shared" si="251"/>
        <v>0</v>
      </c>
      <c r="AJ624" s="60">
        <f t="shared" si="252"/>
        <v>0</v>
      </c>
      <c r="AK624" s="60">
        <f t="shared" si="253"/>
        <v>0</v>
      </c>
      <c r="AL624" s="61">
        <f t="shared" si="271"/>
        <v>0</v>
      </c>
      <c r="AM624" s="43">
        <f t="shared" si="261"/>
        <v>0</v>
      </c>
      <c r="AN624" s="46">
        <f t="shared" si="262"/>
        <v>0</v>
      </c>
      <c r="AO624" s="60">
        <f t="shared" si="254"/>
        <v>0</v>
      </c>
      <c r="AP624" s="60">
        <f t="shared" si="255"/>
        <v>0</v>
      </c>
      <c r="AQ624" s="60">
        <f t="shared" si="256"/>
        <v>0</v>
      </c>
      <c r="AR624" s="60">
        <f t="shared" si="257"/>
        <v>0</v>
      </c>
      <c r="AS624" s="60">
        <f t="shared" si="258"/>
        <v>0</v>
      </c>
      <c r="AT624" s="60">
        <f t="shared" si="259"/>
        <v>0</v>
      </c>
      <c r="AU624" s="62">
        <f t="shared" si="263"/>
        <v>0</v>
      </c>
      <c r="AV624" s="63">
        <f t="shared" si="264"/>
        <v>0</v>
      </c>
      <c r="AW624" s="63">
        <f t="shared" si="265"/>
        <v>0</v>
      </c>
      <c r="AX624" s="63">
        <f t="shared" si="266"/>
        <v>0</v>
      </c>
      <c r="AY624" s="63">
        <f t="shared" si="267"/>
        <v>0</v>
      </c>
      <c r="AZ624" s="63">
        <f t="shared" si="268"/>
        <v>0</v>
      </c>
      <c r="BA624" s="63">
        <f t="shared" si="269"/>
        <v>0</v>
      </c>
      <c r="BB624" s="64">
        <f t="shared" si="270"/>
        <v>0</v>
      </c>
      <c r="BC624" s="65">
        <f t="shared" si="260"/>
        <v>0</v>
      </c>
      <c r="BD624" s="66" t="e">
        <f>VLOOKUP(#REF!,'[2]NA JDA Product Hierarchy'!$N:$O,2,0)</f>
        <v>#REF!</v>
      </c>
      <c r="BE624" s="15" t="s">
        <v>69</v>
      </c>
    </row>
    <row r="625" spans="1:57" s="15" customFormat="1" ht="12.75" hidden="1" customHeight="1" x14ac:dyDescent="0.2">
      <c r="A625" s="47" t="str">
        <f t="shared" si="272"/>
        <v>J2RK82R1LU5Pure White</v>
      </c>
      <c r="B625" s="111" t="s">
        <v>105</v>
      </c>
      <c r="C625" s="113">
        <v>44322</v>
      </c>
      <c r="D625" s="113"/>
      <c r="E625" s="68"/>
      <c r="F625" s="106" t="s">
        <v>118</v>
      </c>
      <c r="G625" s="51" t="s">
        <v>63</v>
      </c>
      <c r="H625" s="52" t="s">
        <v>595</v>
      </c>
      <c r="I625" s="53" t="s">
        <v>1081</v>
      </c>
      <c r="J625" s="53" t="s">
        <v>1082</v>
      </c>
      <c r="K625" s="53" t="s">
        <v>133</v>
      </c>
      <c r="L625" s="53" t="s">
        <v>134</v>
      </c>
      <c r="M625" s="52" t="s">
        <v>1083</v>
      </c>
      <c r="N625" s="52" t="s">
        <v>91</v>
      </c>
      <c r="O625" s="54">
        <v>49</v>
      </c>
      <c r="P625" s="52" t="s">
        <v>2011</v>
      </c>
      <c r="Q625" s="55">
        <f>IFERROR(VLOOKUP(O625*$Q$10*$R$10,Sheet1!$A$3:$B$81,2,1),0)</f>
        <v>39000</v>
      </c>
      <c r="R625" s="56">
        <f>IFERROR(VLOOKUP(O625*$Q$11*$R$11,Sheet1!$E$3:$F$195,2),0)</f>
        <v>199</v>
      </c>
      <c r="S625" s="54">
        <f t="shared" si="273"/>
        <v>15.19</v>
      </c>
      <c r="T625" s="114">
        <f t="shared" si="246"/>
        <v>0.31</v>
      </c>
      <c r="U625" s="58"/>
      <c r="V625" s="58"/>
      <c r="W625" s="58"/>
      <c r="X625" s="58"/>
      <c r="Y625" s="58"/>
      <c r="Z625" s="58"/>
      <c r="AA625" s="58"/>
      <c r="AB625" s="58"/>
      <c r="AC625" s="58"/>
      <c r="AD625" s="39">
        <f t="shared" si="274"/>
        <v>0</v>
      </c>
      <c r="AE625" s="59">
        <f t="shared" si="247"/>
        <v>0</v>
      </c>
      <c r="AF625" s="60">
        <f t="shared" si="248"/>
        <v>0</v>
      </c>
      <c r="AG625" s="60">
        <f t="shared" si="249"/>
        <v>0</v>
      </c>
      <c r="AH625" s="60">
        <f t="shared" si="250"/>
        <v>0</v>
      </c>
      <c r="AI625" s="60">
        <f t="shared" si="251"/>
        <v>0</v>
      </c>
      <c r="AJ625" s="60">
        <f t="shared" si="252"/>
        <v>0</v>
      </c>
      <c r="AK625" s="60">
        <f t="shared" si="253"/>
        <v>0</v>
      </c>
      <c r="AL625" s="61">
        <f t="shared" si="271"/>
        <v>0</v>
      </c>
      <c r="AM625" s="43">
        <f t="shared" si="261"/>
        <v>0</v>
      </c>
      <c r="AN625" s="46">
        <f t="shared" si="262"/>
        <v>0</v>
      </c>
      <c r="AO625" s="60">
        <f t="shared" si="254"/>
        <v>0</v>
      </c>
      <c r="AP625" s="60">
        <f t="shared" si="255"/>
        <v>0</v>
      </c>
      <c r="AQ625" s="60">
        <f t="shared" si="256"/>
        <v>0</v>
      </c>
      <c r="AR625" s="60">
        <f t="shared" si="257"/>
        <v>0</v>
      </c>
      <c r="AS625" s="60">
        <f t="shared" si="258"/>
        <v>0</v>
      </c>
      <c r="AT625" s="60">
        <f t="shared" si="259"/>
        <v>0</v>
      </c>
      <c r="AU625" s="62">
        <f t="shared" si="263"/>
        <v>0</v>
      </c>
      <c r="AV625" s="63">
        <f t="shared" si="264"/>
        <v>0</v>
      </c>
      <c r="AW625" s="63">
        <f t="shared" si="265"/>
        <v>0</v>
      </c>
      <c r="AX625" s="63">
        <f t="shared" si="266"/>
        <v>0</v>
      </c>
      <c r="AY625" s="63">
        <f t="shared" si="267"/>
        <v>0</v>
      </c>
      <c r="AZ625" s="63">
        <f t="shared" si="268"/>
        <v>0</v>
      </c>
      <c r="BA625" s="63">
        <f t="shared" si="269"/>
        <v>0</v>
      </c>
      <c r="BB625" s="64">
        <f t="shared" si="270"/>
        <v>0</v>
      </c>
      <c r="BC625" s="65">
        <f t="shared" si="260"/>
        <v>0</v>
      </c>
      <c r="BD625" s="66" t="e">
        <f>VLOOKUP(#REF!,'[2]NA JDA Product Hierarchy'!$N:$O,2,0)</f>
        <v>#REF!</v>
      </c>
      <c r="BE625" s="15" t="s">
        <v>69</v>
      </c>
    </row>
    <row r="626" spans="1:57" s="15" customFormat="1" ht="12.75" hidden="1" customHeight="1" x14ac:dyDescent="0.2">
      <c r="A626" s="47" t="str">
        <f t="shared" si="272"/>
        <v>J2RK82R1LU5DRIED SAGE</v>
      </c>
      <c r="B626" s="111" t="s">
        <v>105</v>
      </c>
      <c r="C626" s="113">
        <v>44322</v>
      </c>
      <c r="D626" s="113"/>
      <c r="E626" s="68"/>
      <c r="F626" s="106" t="s">
        <v>118</v>
      </c>
      <c r="G626" s="51" t="s">
        <v>63</v>
      </c>
      <c r="H626" s="52" t="s">
        <v>595</v>
      </c>
      <c r="I626" s="53" t="s">
        <v>1081</v>
      </c>
      <c r="J626" s="53" t="s">
        <v>1082</v>
      </c>
      <c r="K626" s="53" t="s">
        <v>1079</v>
      </c>
      <c r="L626" s="53" t="s">
        <v>1080</v>
      </c>
      <c r="M626" s="52" t="s">
        <v>1083</v>
      </c>
      <c r="N626" s="52" t="s">
        <v>91</v>
      </c>
      <c r="O626" s="54">
        <v>49</v>
      </c>
      <c r="P626" s="52" t="s">
        <v>2011</v>
      </c>
      <c r="Q626" s="55">
        <f>IFERROR(VLOOKUP(O626*$Q$10*$R$10,Sheet1!$A$3:$B$81,2,1),0)</f>
        <v>39000</v>
      </c>
      <c r="R626" s="56">
        <f>IFERROR(VLOOKUP(O626*$Q$11*$R$11,Sheet1!$E$3:$F$195,2),0)</f>
        <v>199</v>
      </c>
      <c r="S626" s="54">
        <f t="shared" si="273"/>
        <v>15.19</v>
      </c>
      <c r="T626" s="114">
        <f t="shared" si="246"/>
        <v>0.31</v>
      </c>
      <c r="U626" s="58"/>
      <c r="V626" s="58"/>
      <c r="W626" s="58"/>
      <c r="X626" s="58"/>
      <c r="Y626" s="58"/>
      <c r="Z626" s="58"/>
      <c r="AA626" s="58"/>
      <c r="AB626" s="58"/>
      <c r="AC626" s="58"/>
      <c r="AD626" s="39">
        <f t="shared" si="274"/>
        <v>0</v>
      </c>
      <c r="AE626" s="59">
        <f t="shared" si="247"/>
        <v>0</v>
      </c>
      <c r="AF626" s="60">
        <f t="shared" si="248"/>
        <v>0</v>
      </c>
      <c r="AG626" s="60">
        <f t="shared" si="249"/>
        <v>0</v>
      </c>
      <c r="AH626" s="60">
        <f t="shared" si="250"/>
        <v>0</v>
      </c>
      <c r="AI626" s="60">
        <f t="shared" si="251"/>
        <v>0</v>
      </c>
      <c r="AJ626" s="60">
        <f t="shared" si="252"/>
        <v>0</v>
      </c>
      <c r="AK626" s="60">
        <f t="shared" si="253"/>
        <v>0</v>
      </c>
      <c r="AL626" s="61">
        <f t="shared" si="271"/>
        <v>0</v>
      </c>
      <c r="AM626" s="43">
        <f t="shared" si="261"/>
        <v>0</v>
      </c>
      <c r="AN626" s="46">
        <f t="shared" si="262"/>
        <v>0</v>
      </c>
      <c r="AO626" s="60">
        <f t="shared" si="254"/>
        <v>0</v>
      </c>
      <c r="AP626" s="60">
        <f t="shared" si="255"/>
        <v>0</v>
      </c>
      <c r="AQ626" s="60">
        <f t="shared" si="256"/>
        <v>0</v>
      </c>
      <c r="AR626" s="60">
        <f t="shared" si="257"/>
        <v>0</v>
      </c>
      <c r="AS626" s="60">
        <f t="shared" si="258"/>
        <v>0</v>
      </c>
      <c r="AT626" s="60">
        <f t="shared" si="259"/>
        <v>0</v>
      </c>
      <c r="AU626" s="62">
        <f t="shared" si="263"/>
        <v>0</v>
      </c>
      <c r="AV626" s="63">
        <f t="shared" si="264"/>
        <v>0</v>
      </c>
      <c r="AW626" s="63">
        <f t="shared" si="265"/>
        <v>0</v>
      </c>
      <c r="AX626" s="63">
        <f t="shared" si="266"/>
        <v>0</v>
      </c>
      <c r="AY626" s="63">
        <f t="shared" si="267"/>
        <v>0</v>
      </c>
      <c r="AZ626" s="63">
        <f t="shared" si="268"/>
        <v>0</v>
      </c>
      <c r="BA626" s="63">
        <f t="shared" si="269"/>
        <v>0</v>
      </c>
      <c r="BB626" s="64">
        <f t="shared" si="270"/>
        <v>0</v>
      </c>
      <c r="BC626" s="65">
        <f t="shared" si="260"/>
        <v>0</v>
      </c>
      <c r="BD626" s="66" t="e">
        <f>VLOOKUP(#REF!,'[2]NA JDA Product Hierarchy'!$N:$O,2,0)</f>
        <v>#REF!</v>
      </c>
      <c r="BE626" s="15" t="s">
        <v>69</v>
      </c>
    </row>
    <row r="627" spans="1:57" s="15" customFormat="1" ht="12.75" hidden="1" customHeight="1" x14ac:dyDescent="0.2">
      <c r="A627" s="47" t="str">
        <f t="shared" si="272"/>
        <v>J2RK82R1LU5PINK LACE</v>
      </c>
      <c r="B627" s="111" t="s">
        <v>105</v>
      </c>
      <c r="C627" s="113">
        <v>44322</v>
      </c>
      <c r="D627" s="113"/>
      <c r="E627" s="68"/>
      <c r="F627" s="106" t="s">
        <v>118</v>
      </c>
      <c r="G627" s="51" t="s">
        <v>63</v>
      </c>
      <c r="H627" s="52" t="s">
        <v>595</v>
      </c>
      <c r="I627" s="53" t="s">
        <v>1081</v>
      </c>
      <c r="J627" s="53" t="s">
        <v>1082</v>
      </c>
      <c r="K627" s="53" t="s">
        <v>1058</v>
      </c>
      <c r="L627" s="53" t="s">
        <v>1059</v>
      </c>
      <c r="M627" s="52" t="s">
        <v>1083</v>
      </c>
      <c r="N627" s="52" t="s">
        <v>91</v>
      </c>
      <c r="O627" s="54">
        <v>49</v>
      </c>
      <c r="P627" s="52" t="s">
        <v>2011</v>
      </c>
      <c r="Q627" s="55">
        <f>IFERROR(VLOOKUP(O627*$Q$10*$R$10,Sheet1!$A$3:$B$81,2,1),0)</f>
        <v>39000</v>
      </c>
      <c r="R627" s="56">
        <f>IFERROR(VLOOKUP(O627*$Q$11*$R$11,Sheet1!$E$3:$F$195,2),0)</f>
        <v>199</v>
      </c>
      <c r="S627" s="54">
        <f t="shared" si="273"/>
        <v>15.19</v>
      </c>
      <c r="T627" s="114">
        <f t="shared" si="246"/>
        <v>0.31</v>
      </c>
      <c r="U627" s="58"/>
      <c r="V627" s="58"/>
      <c r="W627" s="58"/>
      <c r="X627" s="58"/>
      <c r="Y627" s="58"/>
      <c r="Z627" s="58"/>
      <c r="AA627" s="58"/>
      <c r="AB627" s="58"/>
      <c r="AC627" s="58"/>
      <c r="AD627" s="39">
        <f t="shared" si="274"/>
        <v>0</v>
      </c>
      <c r="AE627" s="59">
        <f t="shared" si="247"/>
        <v>0</v>
      </c>
      <c r="AF627" s="60">
        <f t="shared" si="248"/>
        <v>0</v>
      </c>
      <c r="AG627" s="60">
        <f t="shared" si="249"/>
        <v>0</v>
      </c>
      <c r="AH627" s="60">
        <f t="shared" si="250"/>
        <v>0</v>
      </c>
      <c r="AI627" s="60">
        <f t="shared" si="251"/>
        <v>0</v>
      </c>
      <c r="AJ627" s="60">
        <f t="shared" si="252"/>
        <v>0</v>
      </c>
      <c r="AK627" s="60">
        <f t="shared" si="253"/>
        <v>0</v>
      </c>
      <c r="AL627" s="61">
        <f t="shared" si="271"/>
        <v>0</v>
      </c>
      <c r="AM627" s="43">
        <f t="shared" si="261"/>
        <v>0</v>
      </c>
      <c r="AN627" s="46">
        <f t="shared" si="262"/>
        <v>0</v>
      </c>
      <c r="AO627" s="60">
        <f t="shared" si="254"/>
        <v>0</v>
      </c>
      <c r="AP627" s="60">
        <f t="shared" si="255"/>
        <v>0</v>
      </c>
      <c r="AQ627" s="60">
        <f t="shared" si="256"/>
        <v>0</v>
      </c>
      <c r="AR627" s="60">
        <f t="shared" si="257"/>
        <v>0</v>
      </c>
      <c r="AS627" s="60">
        <f t="shared" si="258"/>
        <v>0</v>
      </c>
      <c r="AT627" s="60">
        <f t="shared" si="259"/>
        <v>0</v>
      </c>
      <c r="AU627" s="62">
        <f t="shared" si="263"/>
        <v>0</v>
      </c>
      <c r="AV627" s="63">
        <f t="shared" si="264"/>
        <v>0</v>
      </c>
      <c r="AW627" s="63">
        <f t="shared" si="265"/>
        <v>0</v>
      </c>
      <c r="AX627" s="63">
        <f t="shared" si="266"/>
        <v>0</v>
      </c>
      <c r="AY627" s="63">
        <f t="shared" si="267"/>
        <v>0</v>
      </c>
      <c r="AZ627" s="63">
        <f t="shared" si="268"/>
        <v>0</v>
      </c>
      <c r="BA627" s="63">
        <f t="shared" si="269"/>
        <v>0</v>
      </c>
      <c r="BB627" s="64">
        <f t="shared" si="270"/>
        <v>0</v>
      </c>
      <c r="BC627" s="65">
        <f t="shared" si="260"/>
        <v>0</v>
      </c>
      <c r="BD627" s="66" t="e">
        <f>VLOOKUP(#REF!,'[2]NA JDA Product Hierarchy'!$N:$O,2,0)</f>
        <v>#REF!</v>
      </c>
      <c r="BE627" s="15" t="s">
        <v>69</v>
      </c>
    </row>
    <row r="628" spans="1:57" s="15" customFormat="1" ht="12.75" hidden="1" customHeight="1" x14ac:dyDescent="0.2">
      <c r="A628" s="47" t="str">
        <f t="shared" si="272"/>
        <v>J2RL02WEER0RAINBOW CLOUD</v>
      </c>
      <c r="B628" s="111" t="s">
        <v>105</v>
      </c>
      <c r="C628" s="113">
        <v>44322</v>
      </c>
      <c r="D628" s="113"/>
      <c r="E628" s="68"/>
      <c r="F628" s="106" t="s">
        <v>118</v>
      </c>
      <c r="G628" s="51" t="s">
        <v>63</v>
      </c>
      <c r="H628" s="52" t="s">
        <v>604</v>
      </c>
      <c r="I628" s="53" t="s">
        <v>1084</v>
      </c>
      <c r="J628" s="53" t="s">
        <v>1085</v>
      </c>
      <c r="K628" s="53" t="s">
        <v>196</v>
      </c>
      <c r="L628" s="53" t="s">
        <v>197</v>
      </c>
      <c r="M628" s="52" t="s">
        <v>779</v>
      </c>
      <c r="N628" s="52" t="s">
        <v>91</v>
      </c>
      <c r="O628" s="54">
        <v>59</v>
      </c>
      <c r="P628" s="52" t="s">
        <v>2011</v>
      </c>
      <c r="Q628" s="55">
        <f>IFERROR(VLOOKUP(O628*$Q$10*$R$10,Sheet1!$A$3:$B$81,2,1),0)</f>
        <v>49000</v>
      </c>
      <c r="R628" s="56">
        <f>IFERROR(VLOOKUP(O628*$Q$11*$R$11,Sheet1!$E$3:$F$195,2),0)</f>
        <v>239</v>
      </c>
      <c r="S628" s="54">
        <f t="shared" si="273"/>
        <v>18.29</v>
      </c>
      <c r="T628" s="114">
        <f t="shared" si="246"/>
        <v>0.31</v>
      </c>
      <c r="U628" s="58"/>
      <c r="V628" s="58"/>
      <c r="W628" s="58"/>
      <c r="X628" s="58"/>
      <c r="Y628" s="58"/>
      <c r="Z628" s="58"/>
      <c r="AA628" s="58"/>
      <c r="AB628" s="58"/>
      <c r="AC628" s="58"/>
      <c r="AD628" s="39">
        <f t="shared" si="274"/>
        <v>0</v>
      </c>
      <c r="AE628" s="59">
        <f t="shared" si="247"/>
        <v>0</v>
      </c>
      <c r="AF628" s="60">
        <f t="shared" si="248"/>
        <v>0</v>
      </c>
      <c r="AG628" s="60">
        <f t="shared" si="249"/>
        <v>0</v>
      </c>
      <c r="AH628" s="60">
        <f t="shared" si="250"/>
        <v>0</v>
      </c>
      <c r="AI628" s="60">
        <f t="shared" si="251"/>
        <v>0</v>
      </c>
      <c r="AJ628" s="60">
        <f t="shared" si="252"/>
        <v>0</v>
      </c>
      <c r="AK628" s="60">
        <f t="shared" si="253"/>
        <v>0</v>
      </c>
      <c r="AL628" s="61">
        <f t="shared" si="271"/>
        <v>0</v>
      </c>
      <c r="AM628" s="43">
        <f t="shared" si="261"/>
        <v>0</v>
      </c>
      <c r="AN628" s="46">
        <f t="shared" si="262"/>
        <v>0</v>
      </c>
      <c r="AO628" s="60">
        <f t="shared" si="254"/>
        <v>0</v>
      </c>
      <c r="AP628" s="60">
        <f t="shared" si="255"/>
        <v>0</v>
      </c>
      <c r="AQ628" s="60">
        <f t="shared" si="256"/>
        <v>0</v>
      </c>
      <c r="AR628" s="60">
        <f t="shared" si="257"/>
        <v>0</v>
      </c>
      <c r="AS628" s="60">
        <f t="shared" si="258"/>
        <v>0</v>
      </c>
      <c r="AT628" s="60">
        <f t="shared" si="259"/>
        <v>0</v>
      </c>
      <c r="AU628" s="62">
        <f t="shared" si="263"/>
        <v>0</v>
      </c>
      <c r="AV628" s="63">
        <f t="shared" si="264"/>
        <v>0</v>
      </c>
      <c r="AW628" s="63">
        <f t="shared" si="265"/>
        <v>0</v>
      </c>
      <c r="AX628" s="63">
        <f t="shared" si="266"/>
        <v>0</v>
      </c>
      <c r="AY628" s="63">
        <f t="shared" si="267"/>
        <v>0</v>
      </c>
      <c r="AZ628" s="63">
        <f t="shared" si="268"/>
        <v>0</v>
      </c>
      <c r="BA628" s="63">
        <f t="shared" si="269"/>
        <v>0</v>
      </c>
      <c r="BB628" s="64">
        <f t="shared" si="270"/>
        <v>0</v>
      </c>
      <c r="BC628" s="65">
        <f t="shared" si="260"/>
        <v>0</v>
      </c>
      <c r="BD628" s="66" t="e">
        <f>VLOOKUP(#REF!,'[2]NA JDA Product Hierarchy'!$N:$O,2,0)</f>
        <v>#REF!</v>
      </c>
      <c r="BE628" s="15" t="s">
        <v>69</v>
      </c>
    </row>
    <row r="629" spans="1:57" s="15" customFormat="1" ht="12.75" hidden="1" customHeight="1" x14ac:dyDescent="0.2">
      <c r="A629" s="47" t="str">
        <f t="shared" si="272"/>
        <v>J2RL03WE8D0LOGO MANIA BLACK GREY COMBO</v>
      </c>
      <c r="B629" s="111" t="s">
        <v>105</v>
      </c>
      <c r="C629" s="113">
        <v>44322</v>
      </c>
      <c r="D629" s="113"/>
      <c r="E629" s="68"/>
      <c r="F629" s="106" t="s">
        <v>118</v>
      </c>
      <c r="G629" s="51" t="s">
        <v>63</v>
      </c>
      <c r="H629" s="52" t="s">
        <v>604</v>
      </c>
      <c r="I629" s="53" t="s">
        <v>1086</v>
      </c>
      <c r="J629" s="53" t="s">
        <v>1087</v>
      </c>
      <c r="K629" s="53" t="s">
        <v>770</v>
      </c>
      <c r="L629" s="53" t="s">
        <v>771</v>
      </c>
      <c r="M629" s="52" t="s">
        <v>607</v>
      </c>
      <c r="N629" s="52" t="s">
        <v>91</v>
      </c>
      <c r="O629" s="54">
        <v>79</v>
      </c>
      <c r="P629" s="52" t="s">
        <v>2011</v>
      </c>
      <c r="Q629" s="55">
        <f>IFERROR(VLOOKUP(O629*$Q$10*$R$10,Sheet1!$A$3:$B$81,2,1),0)</f>
        <v>69000</v>
      </c>
      <c r="R629" s="56">
        <f>IFERROR(VLOOKUP(O629*$Q$11*$R$11,Sheet1!$E$3:$F$195,2),0)</f>
        <v>319</v>
      </c>
      <c r="S629" s="54">
        <f t="shared" si="273"/>
        <v>24.49</v>
      </c>
      <c r="T629" s="114">
        <f t="shared" si="246"/>
        <v>0.31</v>
      </c>
      <c r="U629" s="58"/>
      <c r="V629" s="58"/>
      <c r="W629" s="58"/>
      <c r="X629" s="58"/>
      <c r="Y629" s="58"/>
      <c r="Z629" s="58"/>
      <c r="AA629" s="58"/>
      <c r="AB629" s="58"/>
      <c r="AC629" s="58"/>
      <c r="AD629" s="39">
        <f t="shared" si="274"/>
        <v>0</v>
      </c>
      <c r="AE629" s="59">
        <f t="shared" si="247"/>
        <v>0</v>
      </c>
      <c r="AF629" s="60">
        <f t="shared" si="248"/>
        <v>0</v>
      </c>
      <c r="AG629" s="60">
        <f t="shared" si="249"/>
        <v>0</v>
      </c>
      <c r="AH629" s="60">
        <f t="shared" si="250"/>
        <v>0</v>
      </c>
      <c r="AI629" s="60">
        <f t="shared" si="251"/>
        <v>0</v>
      </c>
      <c r="AJ629" s="60">
        <f t="shared" si="252"/>
        <v>0</v>
      </c>
      <c r="AK629" s="60">
        <f t="shared" si="253"/>
        <v>0</v>
      </c>
      <c r="AL629" s="61">
        <f t="shared" si="271"/>
        <v>0</v>
      </c>
      <c r="AM629" s="43">
        <f t="shared" si="261"/>
        <v>0</v>
      </c>
      <c r="AN629" s="46">
        <f t="shared" si="262"/>
        <v>0</v>
      </c>
      <c r="AO629" s="60">
        <f t="shared" si="254"/>
        <v>0</v>
      </c>
      <c r="AP629" s="60">
        <f t="shared" si="255"/>
        <v>0</v>
      </c>
      <c r="AQ629" s="60">
        <f t="shared" si="256"/>
        <v>0</v>
      </c>
      <c r="AR629" s="60">
        <f t="shared" si="257"/>
        <v>0</v>
      </c>
      <c r="AS629" s="60">
        <f t="shared" si="258"/>
        <v>0</v>
      </c>
      <c r="AT629" s="60">
        <f t="shared" si="259"/>
        <v>0</v>
      </c>
      <c r="AU629" s="62">
        <f t="shared" si="263"/>
        <v>0</v>
      </c>
      <c r="AV629" s="63">
        <f t="shared" si="264"/>
        <v>0</v>
      </c>
      <c r="AW629" s="63">
        <f t="shared" si="265"/>
        <v>0</v>
      </c>
      <c r="AX629" s="63">
        <f t="shared" si="266"/>
        <v>0</v>
      </c>
      <c r="AY629" s="63">
        <f t="shared" si="267"/>
        <v>0</v>
      </c>
      <c r="AZ629" s="63">
        <f t="shared" si="268"/>
        <v>0</v>
      </c>
      <c r="BA629" s="63">
        <f t="shared" si="269"/>
        <v>0</v>
      </c>
      <c r="BB629" s="64">
        <f t="shared" si="270"/>
        <v>0</v>
      </c>
      <c r="BC629" s="65">
        <f t="shared" si="260"/>
        <v>0</v>
      </c>
      <c r="BD629" s="66" t="e">
        <f>VLOOKUP(#REF!,'[2]NA JDA Product Hierarchy'!$N:$O,2,0)</f>
        <v>#REF!</v>
      </c>
      <c r="BE629" s="15" t="s">
        <v>69</v>
      </c>
    </row>
    <row r="630" spans="1:57" s="15" customFormat="1" ht="12.75" hidden="1" customHeight="1" x14ac:dyDescent="0.2">
      <c r="A630" s="47" t="str">
        <f t="shared" si="272"/>
        <v>J2RL03WE8D0WHITE OVERSIZE LOGO</v>
      </c>
      <c r="B630" s="111" t="s">
        <v>105</v>
      </c>
      <c r="C630" s="113">
        <v>44322</v>
      </c>
      <c r="D630" s="113"/>
      <c r="E630" s="68"/>
      <c r="F630" s="106" t="s">
        <v>118</v>
      </c>
      <c r="G630" s="51" t="s">
        <v>63</v>
      </c>
      <c r="H630" s="52" t="s">
        <v>604</v>
      </c>
      <c r="I630" s="53" t="s">
        <v>1086</v>
      </c>
      <c r="J630" s="53" t="s">
        <v>1087</v>
      </c>
      <c r="K630" s="53" t="s">
        <v>772</v>
      </c>
      <c r="L630" s="53" t="s">
        <v>773</v>
      </c>
      <c r="M630" s="52" t="s">
        <v>607</v>
      </c>
      <c r="N630" s="52" t="s">
        <v>91</v>
      </c>
      <c r="O630" s="54">
        <v>79</v>
      </c>
      <c r="P630" s="52" t="s">
        <v>2011</v>
      </c>
      <c r="Q630" s="55">
        <f>IFERROR(VLOOKUP(O630*$Q$10*$R$10,Sheet1!$A$3:$B$81,2,1),0)</f>
        <v>69000</v>
      </c>
      <c r="R630" s="56">
        <f>IFERROR(VLOOKUP(O630*$Q$11*$R$11,Sheet1!$E$3:$F$195,2),0)</f>
        <v>319</v>
      </c>
      <c r="S630" s="54">
        <f t="shared" si="273"/>
        <v>24.49</v>
      </c>
      <c r="T630" s="114">
        <f t="shared" si="246"/>
        <v>0.31</v>
      </c>
      <c r="U630" s="58"/>
      <c r="V630" s="58"/>
      <c r="W630" s="58"/>
      <c r="X630" s="58"/>
      <c r="Y630" s="58"/>
      <c r="Z630" s="58"/>
      <c r="AA630" s="58"/>
      <c r="AB630" s="58"/>
      <c r="AC630" s="58"/>
      <c r="AD630" s="39">
        <f t="shared" si="274"/>
        <v>0</v>
      </c>
      <c r="AE630" s="59">
        <f t="shared" si="247"/>
        <v>0</v>
      </c>
      <c r="AF630" s="60">
        <f t="shared" si="248"/>
        <v>0</v>
      </c>
      <c r="AG630" s="60">
        <f t="shared" si="249"/>
        <v>0</v>
      </c>
      <c r="AH630" s="60">
        <f t="shared" si="250"/>
        <v>0</v>
      </c>
      <c r="AI630" s="60">
        <f t="shared" si="251"/>
        <v>0</v>
      </c>
      <c r="AJ630" s="60">
        <f t="shared" si="252"/>
        <v>0</v>
      </c>
      <c r="AK630" s="60">
        <f t="shared" si="253"/>
        <v>0</v>
      </c>
      <c r="AL630" s="61">
        <f t="shared" si="271"/>
        <v>0</v>
      </c>
      <c r="AM630" s="43">
        <f t="shared" si="261"/>
        <v>0</v>
      </c>
      <c r="AN630" s="46">
        <f t="shared" si="262"/>
        <v>0</v>
      </c>
      <c r="AO630" s="60">
        <f t="shared" si="254"/>
        <v>0</v>
      </c>
      <c r="AP630" s="60">
        <f t="shared" si="255"/>
        <v>0</v>
      </c>
      <c r="AQ630" s="60">
        <f t="shared" si="256"/>
        <v>0</v>
      </c>
      <c r="AR630" s="60">
        <f t="shared" si="257"/>
        <v>0</v>
      </c>
      <c r="AS630" s="60">
        <f t="shared" si="258"/>
        <v>0</v>
      </c>
      <c r="AT630" s="60">
        <f t="shared" si="259"/>
        <v>0</v>
      </c>
      <c r="AU630" s="62">
        <f t="shared" si="263"/>
        <v>0</v>
      </c>
      <c r="AV630" s="63">
        <f t="shared" si="264"/>
        <v>0</v>
      </c>
      <c r="AW630" s="63">
        <f t="shared" si="265"/>
        <v>0</v>
      </c>
      <c r="AX630" s="63">
        <f t="shared" si="266"/>
        <v>0</v>
      </c>
      <c r="AY630" s="63">
        <f t="shared" si="267"/>
        <v>0</v>
      </c>
      <c r="AZ630" s="63">
        <f t="shared" si="268"/>
        <v>0</v>
      </c>
      <c r="BA630" s="63">
        <f t="shared" si="269"/>
        <v>0</v>
      </c>
      <c r="BB630" s="64">
        <f t="shared" si="270"/>
        <v>0</v>
      </c>
      <c r="BC630" s="65">
        <f t="shared" si="260"/>
        <v>0</v>
      </c>
      <c r="BD630" s="66" t="e">
        <f>VLOOKUP(#REF!,'[2]NA JDA Product Hierarchy'!$N:$O,2,0)</f>
        <v>#REF!</v>
      </c>
      <c r="BE630" s="15" t="s">
        <v>69</v>
      </c>
    </row>
    <row r="631" spans="1:57" s="15" customFormat="1" ht="12.75" hidden="1" customHeight="1" x14ac:dyDescent="0.2">
      <c r="A631" s="47" t="str">
        <f t="shared" si="272"/>
        <v>J2RL04D4DN2BIG INDIGO STRIPES</v>
      </c>
      <c r="B631" s="110" t="s">
        <v>106</v>
      </c>
      <c r="C631" s="113">
        <v>44322</v>
      </c>
      <c r="D631" s="113"/>
      <c r="E631" s="50"/>
      <c r="F631" s="106" t="s">
        <v>208</v>
      </c>
      <c r="G631" s="51" t="s">
        <v>63</v>
      </c>
      <c r="H631" s="52" t="s">
        <v>604</v>
      </c>
      <c r="I631" s="53" t="s">
        <v>1088</v>
      </c>
      <c r="J631" s="53" t="s">
        <v>1089</v>
      </c>
      <c r="K631" s="53" t="s">
        <v>717</v>
      </c>
      <c r="L631" s="53" t="s">
        <v>718</v>
      </c>
      <c r="M631" s="52" t="s">
        <v>719</v>
      </c>
      <c r="N631" s="52" t="s">
        <v>510</v>
      </c>
      <c r="O631" s="54">
        <v>79</v>
      </c>
      <c r="P631" s="52" t="s">
        <v>2011</v>
      </c>
      <c r="Q631" s="55">
        <f>IFERROR(VLOOKUP(O631*$Q$10*$R$10,Sheet1!$A$3:$B$81,2,1),0)</f>
        <v>69000</v>
      </c>
      <c r="R631" s="56">
        <f>IFERROR(VLOOKUP(O631*$Q$11*$R$11,Sheet1!$E$3:$F$195,2),0)</f>
        <v>319</v>
      </c>
      <c r="S631" s="54">
        <f t="shared" si="273"/>
        <v>24.49</v>
      </c>
      <c r="T631" s="114">
        <f t="shared" si="246"/>
        <v>0.31</v>
      </c>
      <c r="U631" s="58"/>
      <c r="V631" s="58"/>
      <c r="W631" s="58"/>
      <c r="X631" s="58"/>
      <c r="Y631" s="58"/>
      <c r="Z631" s="58"/>
      <c r="AA631" s="58"/>
      <c r="AB631" s="58"/>
      <c r="AC631" s="58"/>
      <c r="AD631" s="39">
        <f t="shared" si="274"/>
        <v>0</v>
      </c>
      <c r="AE631" s="59">
        <f t="shared" si="247"/>
        <v>0</v>
      </c>
      <c r="AF631" s="60">
        <f t="shared" si="248"/>
        <v>0</v>
      </c>
      <c r="AG631" s="60">
        <f t="shared" si="249"/>
        <v>0</v>
      </c>
      <c r="AH631" s="60">
        <f t="shared" si="250"/>
        <v>0</v>
      </c>
      <c r="AI631" s="60">
        <f t="shared" si="251"/>
        <v>0</v>
      </c>
      <c r="AJ631" s="60">
        <f t="shared" si="252"/>
        <v>0</v>
      </c>
      <c r="AK631" s="60">
        <f t="shared" si="253"/>
        <v>0</v>
      </c>
      <c r="AL631" s="61">
        <f t="shared" si="271"/>
        <v>0</v>
      </c>
      <c r="AM631" s="43">
        <f t="shared" si="261"/>
        <v>0</v>
      </c>
      <c r="AN631" s="46">
        <f t="shared" si="262"/>
        <v>0</v>
      </c>
      <c r="AO631" s="60">
        <f t="shared" si="254"/>
        <v>0</v>
      </c>
      <c r="AP631" s="60">
        <f t="shared" si="255"/>
        <v>0</v>
      </c>
      <c r="AQ631" s="60">
        <f t="shared" si="256"/>
        <v>0</v>
      </c>
      <c r="AR631" s="60">
        <f t="shared" si="257"/>
        <v>0</v>
      </c>
      <c r="AS631" s="60">
        <f t="shared" si="258"/>
        <v>0</v>
      </c>
      <c r="AT631" s="60">
        <f t="shared" si="259"/>
        <v>0</v>
      </c>
      <c r="AU631" s="62">
        <f t="shared" si="263"/>
        <v>0</v>
      </c>
      <c r="AV631" s="63">
        <f t="shared" si="264"/>
        <v>0</v>
      </c>
      <c r="AW631" s="63">
        <f t="shared" si="265"/>
        <v>0</v>
      </c>
      <c r="AX631" s="63">
        <f t="shared" si="266"/>
        <v>0</v>
      </c>
      <c r="AY631" s="63">
        <f t="shared" si="267"/>
        <v>0</v>
      </c>
      <c r="AZ631" s="63">
        <f t="shared" si="268"/>
        <v>0</v>
      </c>
      <c r="BA631" s="63">
        <f t="shared" si="269"/>
        <v>0</v>
      </c>
      <c r="BB631" s="64">
        <f t="shared" si="270"/>
        <v>0</v>
      </c>
      <c r="BC631" s="65">
        <f t="shared" si="260"/>
        <v>0</v>
      </c>
      <c r="BD631" s="66" t="e">
        <f>VLOOKUP(#REF!,'[2]NA JDA Product Hierarchy'!$N:$O,2,0)</f>
        <v>#REF!</v>
      </c>
      <c r="BE631" s="15" t="e">
        <f>VLOOKUP(BD631,[3]PARAMETROS!$AB:$AD,3,0)</f>
        <v>#REF!</v>
      </c>
    </row>
    <row r="632" spans="1:57" s="15" customFormat="1" ht="12.75" hidden="1" customHeight="1" x14ac:dyDescent="0.2">
      <c r="A632" s="47" t="str">
        <f t="shared" si="272"/>
        <v>J2RL05D3ZT0INDIGO GOST FLOWER</v>
      </c>
      <c r="B632" s="110" t="s">
        <v>106</v>
      </c>
      <c r="C632" s="113">
        <v>44322</v>
      </c>
      <c r="D632" s="113"/>
      <c r="E632" s="68"/>
      <c r="F632" s="106" t="s">
        <v>208</v>
      </c>
      <c r="G632" s="51" t="s">
        <v>63</v>
      </c>
      <c r="H632" s="52" t="s">
        <v>604</v>
      </c>
      <c r="I632" s="53" t="s">
        <v>1090</v>
      </c>
      <c r="J632" s="53" t="s">
        <v>1091</v>
      </c>
      <c r="K632" s="53" t="s">
        <v>674</v>
      </c>
      <c r="L632" s="53" t="s">
        <v>675</v>
      </c>
      <c r="M632" s="52" t="s">
        <v>676</v>
      </c>
      <c r="N632" s="52" t="s">
        <v>510</v>
      </c>
      <c r="O632" s="54">
        <v>46</v>
      </c>
      <c r="P632" s="52" t="s">
        <v>45</v>
      </c>
      <c r="Q632" s="55">
        <f>IFERROR(VLOOKUP(O632*$Q$10*$R$10,Sheet1!$A$3:$B$81,2,1),0)</f>
        <v>39000</v>
      </c>
      <c r="R632" s="56">
        <f>IFERROR(VLOOKUP(O632*$Q$11*$R$11,Sheet1!$E$3:$F$195,2),0)</f>
        <v>189</v>
      </c>
      <c r="S632" s="54">
        <f t="shared" si="273"/>
        <v>14.26</v>
      </c>
      <c r="T632" s="114">
        <f t="shared" si="246"/>
        <v>0.31</v>
      </c>
      <c r="U632" s="58"/>
      <c r="V632" s="58"/>
      <c r="W632" s="58"/>
      <c r="X632" s="58"/>
      <c r="Y632" s="58"/>
      <c r="Z632" s="58"/>
      <c r="AA632" s="58"/>
      <c r="AB632" s="58"/>
      <c r="AC632" s="58"/>
      <c r="AD632" s="39">
        <f t="shared" si="274"/>
        <v>0</v>
      </c>
      <c r="AE632" s="59">
        <f t="shared" si="247"/>
        <v>0</v>
      </c>
      <c r="AF632" s="60">
        <f t="shared" si="248"/>
        <v>0</v>
      </c>
      <c r="AG632" s="60">
        <f t="shared" si="249"/>
        <v>0</v>
      </c>
      <c r="AH632" s="60">
        <f t="shared" si="250"/>
        <v>0</v>
      </c>
      <c r="AI632" s="60">
        <f t="shared" si="251"/>
        <v>0</v>
      </c>
      <c r="AJ632" s="60">
        <f t="shared" si="252"/>
        <v>0</v>
      </c>
      <c r="AK632" s="60">
        <f t="shared" si="253"/>
        <v>0</v>
      </c>
      <c r="AL632" s="61">
        <f t="shared" si="271"/>
        <v>0</v>
      </c>
      <c r="AM632" s="43">
        <f t="shared" si="261"/>
        <v>0</v>
      </c>
      <c r="AN632" s="46">
        <f t="shared" si="262"/>
        <v>0</v>
      </c>
      <c r="AO632" s="60">
        <f t="shared" si="254"/>
        <v>0</v>
      </c>
      <c r="AP632" s="60">
        <f t="shared" si="255"/>
        <v>0</v>
      </c>
      <c r="AQ632" s="60">
        <f t="shared" si="256"/>
        <v>0</v>
      </c>
      <c r="AR632" s="60">
        <f t="shared" si="257"/>
        <v>0</v>
      </c>
      <c r="AS632" s="60">
        <f t="shared" si="258"/>
        <v>0</v>
      </c>
      <c r="AT632" s="60">
        <f t="shared" si="259"/>
        <v>0</v>
      </c>
      <c r="AU632" s="62">
        <f t="shared" si="263"/>
        <v>0</v>
      </c>
      <c r="AV632" s="63">
        <f t="shared" si="264"/>
        <v>0</v>
      </c>
      <c r="AW632" s="63">
        <f t="shared" si="265"/>
        <v>0</v>
      </c>
      <c r="AX632" s="63">
        <f t="shared" si="266"/>
        <v>0</v>
      </c>
      <c r="AY632" s="63">
        <f t="shared" si="267"/>
        <v>0</v>
      </c>
      <c r="AZ632" s="63">
        <f t="shared" si="268"/>
        <v>0</v>
      </c>
      <c r="BA632" s="63">
        <f t="shared" si="269"/>
        <v>0</v>
      </c>
      <c r="BB632" s="64">
        <f t="shared" si="270"/>
        <v>0</v>
      </c>
      <c r="BC632" s="65">
        <f t="shared" si="260"/>
        <v>0</v>
      </c>
      <c r="BD632" s="66" t="e">
        <f>VLOOKUP(#REF!,'[2]NA JDA Product Hierarchy'!$N:$O,2,0)</f>
        <v>#REF!</v>
      </c>
      <c r="BE632" s="15" t="s">
        <v>69</v>
      </c>
    </row>
    <row r="633" spans="1:57" s="15" customFormat="1" ht="12.75" hidden="1" customHeight="1" x14ac:dyDescent="0.2">
      <c r="A633" s="47" t="str">
        <f t="shared" si="272"/>
        <v>J2RL06WEH30PINKISH TWEED</v>
      </c>
      <c r="B633" s="110" t="s">
        <v>106</v>
      </c>
      <c r="C633" s="113">
        <v>44322</v>
      </c>
      <c r="D633" s="113"/>
      <c r="E633" s="68"/>
      <c r="F633" s="106" t="s">
        <v>118</v>
      </c>
      <c r="G633" s="51" t="s">
        <v>63</v>
      </c>
      <c r="H633" s="52" t="s">
        <v>604</v>
      </c>
      <c r="I633" s="53" t="s">
        <v>1092</v>
      </c>
      <c r="J633" s="53" t="s">
        <v>1093</v>
      </c>
      <c r="K633" s="53" t="s">
        <v>808</v>
      </c>
      <c r="L633" s="53" t="s">
        <v>809</v>
      </c>
      <c r="M633" s="52" t="s">
        <v>810</v>
      </c>
      <c r="N633" s="52" t="s">
        <v>811</v>
      </c>
      <c r="O633" s="54">
        <v>69</v>
      </c>
      <c r="P633" s="52" t="s">
        <v>2011</v>
      </c>
      <c r="Q633" s="55">
        <f>IFERROR(VLOOKUP(O633*$Q$10*$R$10,Sheet1!$A$3:$B$81,2,1),0)</f>
        <v>59000</v>
      </c>
      <c r="R633" s="56">
        <f>IFERROR(VLOOKUP(O633*$Q$11*$R$11,Sheet1!$E$3:$F$195,2),0)</f>
        <v>279</v>
      </c>
      <c r="S633" s="54">
        <f t="shared" si="273"/>
        <v>21.39</v>
      </c>
      <c r="T633" s="114">
        <f t="shared" si="246"/>
        <v>0.31</v>
      </c>
      <c r="U633" s="58"/>
      <c r="V633" s="58"/>
      <c r="W633" s="58"/>
      <c r="X633" s="58"/>
      <c r="Y633" s="58"/>
      <c r="Z633" s="58"/>
      <c r="AA633" s="58"/>
      <c r="AB633" s="58"/>
      <c r="AC633" s="58"/>
      <c r="AD633" s="39">
        <f t="shared" si="274"/>
        <v>0</v>
      </c>
      <c r="AE633" s="59">
        <f t="shared" si="247"/>
        <v>0</v>
      </c>
      <c r="AF633" s="60">
        <f t="shared" si="248"/>
        <v>0</v>
      </c>
      <c r="AG633" s="60">
        <f t="shared" si="249"/>
        <v>0</v>
      </c>
      <c r="AH633" s="60">
        <f t="shared" si="250"/>
        <v>0</v>
      </c>
      <c r="AI633" s="60">
        <f t="shared" si="251"/>
        <v>0</v>
      </c>
      <c r="AJ633" s="60">
        <f t="shared" si="252"/>
        <v>0</v>
      </c>
      <c r="AK633" s="60">
        <f t="shared" si="253"/>
        <v>0</v>
      </c>
      <c r="AL633" s="61">
        <f t="shared" si="271"/>
        <v>0</v>
      </c>
      <c r="AM633" s="43">
        <f t="shared" si="261"/>
        <v>0</v>
      </c>
      <c r="AN633" s="46">
        <f t="shared" si="262"/>
        <v>0</v>
      </c>
      <c r="AO633" s="60">
        <f t="shared" si="254"/>
        <v>0</v>
      </c>
      <c r="AP633" s="60">
        <f t="shared" si="255"/>
        <v>0</v>
      </c>
      <c r="AQ633" s="60">
        <f t="shared" si="256"/>
        <v>0</v>
      </c>
      <c r="AR633" s="60">
        <f t="shared" si="257"/>
        <v>0</v>
      </c>
      <c r="AS633" s="60">
        <f t="shared" si="258"/>
        <v>0</v>
      </c>
      <c r="AT633" s="60">
        <f t="shared" si="259"/>
        <v>0</v>
      </c>
      <c r="AU633" s="62">
        <f t="shared" si="263"/>
        <v>0</v>
      </c>
      <c r="AV633" s="63">
        <f t="shared" si="264"/>
        <v>0</v>
      </c>
      <c r="AW633" s="63">
        <f t="shared" si="265"/>
        <v>0</v>
      </c>
      <c r="AX633" s="63">
        <f t="shared" si="266"/>
        <v>0</v>
      </c>
      <c r="AY633" s="63">
        <f t="shared" si="267"/>
        <v>0</v>
      </c>
      <c r="AZ633" s="63">
        <f t="shared" si="268"/>
        <v>0</v>
      </c>
      <c r="BA633" s="63">
        <f t="shared" si="269"/>
        <v>0</v>
      </c>
      <c r="BB633" s="64">
        <f t="shared" si="270"/>
        <v>0</v>
      </c>
      <c r="BC633" s="65">
        <f t="shared" si="260"/>
        <v>0</v>
      </c>
      <c r="BD633" s="66" t="e">
        <f>VLOOKUP(#REF!,'[2]NA JDA Product Hierarchy'!$N:$O,2,0)</f>
        <v>#REF!</v>
      </c>
      <c r="BE633" s="15" t="s">
        <v>69</v>
      </c>
    </row>
    <row r="634" spans="1:57" s="15" customFormat="1" ht="12.75" hidden="1" customHeight="1" x14ac:dyDescent="0.2">
      <c r="A634" s="47" t="str">
        <f t="shared" si="272"/>
        <v>J2RL06WEH30TWEED BLUE/WHITE COMBO</v>
      </c>
      <c r="B634" s="110" t="s">
        <v>106</v>
      </c>
      <c r="C634" s="113">
        <v>44322</v>
      </c>
      <c r="D634" s="113"/>
      <c r="E634" s="68"/>
      <c r="F634" s="106" t="s">
        <v>118</v>
      </c>
      <c r="G634" s="51" t="s">
        <v>63</v>
      </c>
      <c r="H634" s="52" t="s">
        <v>604</v>
      </c>
      <c r="I634" s="53" t="s">
        <v>1092</v>
      </c>
      <c r="J634" s="53" t="s">
        <v>1093</v>
      </c>
      <c r="K634" s="53" t="s">
        <v>812</v>
      </c>
      <c r="L634" s="53" t="s">
        <v>813</v>
      </c>
      <c r="M634" s="52" t="s">
        <v>810</v>
      </c>
      <c r="N634" s="52" t="s">
        <v>811</v>
      </c>
      <c r="O634" s="54">
        <v>69</v>
      </c>
      <c r="P634" s="52" t="s">
        <v>2011</v>
      </c>
      <c r="Q634" s="55">
        <f>IFERROR(VLOOKUP(O634*$Q$10*$R$10,Sheet1!$A$3:$B$81,2,1),0)</f>
        <v>59000</v>
      </c>
      <c r="R634" s="56">
        <f>IFERROR(VLOOKUP(O634*$Q$11*$R$11,Sheet1!$E$3:$F$195,2),0)</f>
        <v>279</v>
      </c>
      <c r="S634" s="54">
        <f t="shared" si="273"/>
        <v>21.39</v>
      </c>
      <c r="T634" s="114">
        <f t="shared" si="246"/>
        <v>0.31</v>
      </c>
      <c r="U634" s="58"/>
      <c r="V634" s="58"/>
      <c r="W634" s="58"/>
      <c r="X634" s="58"/>
      <c r="Y634" s="58"/>
      <c r="Z634" s="58"/>
      <c r="AA634" s="58"/>
      <c r="AB634" s="58"/>
      <c r="AC634" s="58"/>
      <c r="AD634" s="39">
        <f t="shared" si="274"/>
        <v>0</v>
      </c>
      <c r="AE634" s="59">
        <f t="shared" si="247"/>
        <v>0</v>
      </c>
      <c r="AF634" s="60">
        <f t="shared" si="248"/>
        <v>0</v>
      </c>
      <c r="AG634" s="60">
        <f t="shared" si="249"/>
        <v>0</v>
      </c>
      <c r="AH634" s="60">
        <f t="shared" si="250"/>
        <v>0</v>
      </c>
      <c r="AI634" s="60">
        <f t="shared" si="251"/>
        <v>0</v>
      </c>
      <c r="AJ634" s="60">
        <f t="shared" si="252"/>
        <v>0</v>
      </c>
      <c r="AK634" s="60">
        <f t="shared" si="253"/>
        <v>0</v>
      </c>
      <c r="AL634" s="61">
        <f t="shared" si="271"/>
        <v>0</v>
      </c>
      <c r="AM634" s="43">
        <f t="shared" si="261"/>
        <v>0</v>
      </c>
      <c r="AN634" s="46">
        <f t="shared" si="262"/>
        <v>0</v>
      </c>
      <c r="AO634" s="60">
        <f t="shared" si="254"/>
        <v>0</v>
      </c>
      <c r="AP634" s="60">
        <f t="shared" si="255"/>
        <v>0</v>
      </c>
      <c r="AQ634" s="60">
        <f t="shared" si="256"/>
        <v>0</v>
      </c>
      <c r="AR634" s="60">
        <f t="shared" si="257"/>
        <v>0</v>
      </c>
      <c r="AS634" s="60">
        <f t="shared" si="258"/>
        <v>0</v>
      </c>
      <c r="AT634" s="60">
        <f t="shared" si="259"/>
        <v>0</v>
      </c>
      <c r="AU634" s="62">
        <f t="shared" si="263"/>
        <v>0</v>
      </c>
      <c r="AV634" s="63">
        <f t="shared" si="264"/>
        <v>0</v>
      </c>
      <c r="AW634" s="63">
        <f t="shared" si="265"/>
        <v>0</v>
      </c>
      <c r="AX634" s="63">
        <f t="shared" si="266"/>
        <v>0</v>
      </c>
      <c r="AY634" s="63">
        <f t="shared" si="267"/>
        <v>0</v>
      </c>
      <c r="AZ634" s="63">
        <f t="shared" si="268"/>
        <v>0</v>
      </c>
      <c r="BA634" s="63">
        <f t="shared" si="269"/>
        <v>0</v>
      </c>
      <c r="BB634" s="64">
        <f t="shared" si="270"/>
        <v>0</v>
      </c>
      <c r="BC634" s="65">
        <f t="shared" si="260"/>
        <v>0</v>
      </c>
      <c r="BD634" s="66" t="e">
        <f>VLOOKUP(#REF!,'[2]NA JDA Product Hierarchy'!$N:$O,2,0)</f>
        <v>#REF!</v>
      </c>
      <c r="BE634" s="15" t="s">
        <v>69</v>
      </c>
    </row>
    <row r="635" spans="1:57" s="15" customFormat="1" ht="12.75" hidden="1" customHeight="1" x14ac:dyDescent="0.2">
      <c r="A635" s="47" t="str">
        <f t="shared" si="272"/>
        <v>J2RL08WE4N0PINK TRIP</v>
      </c>
      <c r="B635" s="111" t="s">
        <v>105</v>
      </c>
      <c r="C635" s="113">
        <v>44322</v>
      </c>
      <c r="D635" s="113"/>
      <c r="E635" s="50"/>
      <c r="F635" s="106" t="s">
        <v>118</v>
      </c>
      <c r="G635" s="51" t="s">
        <v>63</v>
      </c>
      <c r="H635" s="52" t="s">
        <v>604</v>
      </c>
      <c r="I635" s="53" t="s">
        <v>1094</v>
      </c>
      <c r="J635" s="53" t="s">
        <v>1095</v>
      </c>
      <c r="K635" s="53" t="s">
        <v>138</v>
      </c>
      <c r="L635" s="53" t="s">
        <v>139</v>
      </c>
      <c r="M635" s="52" t="s">
        <v>1096</v>
      </c>
      <c r="N635" s="52" t="s">
        <v>91</v>
      </c>
      <c r="O635" s="54">
        <v>89</v>
      </c>
      <c r="P635" s="52" t="s">
        <v>2011</v>
      </c>
      <c r="Q635" s="55">
        <f>IFERROR(VLOOKUP(O635*$Q$10*$R$10,Sheet1!$A$3:$B$81,2,1),0)</f>
        <v>69000</v>
      </c>
      <c r="R635" s="56">
        <f>IFERROR(VLOOKUP(O635*$Q$11*$R$11,Sheet1!$E$3:$F$195,2),0)</f>
        <v>359</v>
      </c>
      <c r="S635" s="54">
        <f t="shared" si="273"/>
        <v>27.59</v>
      </c>
      <c r="T635" s="114">
        <f t="shared" si="246"/>
        <v>0.31</v>
      </c>
      <c r="U635" s="58"/>
      <c r="V635" s="58"/>
      <c r="W635" s="58"/>
      <c r="X635" s="58"/>
      <c r="Y635" s="58"/>
      <c r="Z635" s="58"/>
      <c r="AA635" s="58"/>
      <c r="AB635" s="58"/>
      <c r="AC635" s="58"/>
      <c r="AD635" s="39">
        <f t="shared" si="274"/>
        <v>0</v>
      </c>
      <c r="AE635" s="59">
        <f t="shared" si="247"/>
        <v>0</v>
      </c>
      <c r="AF635" s="60">
        <f t="shared" si="248"/>
        <v>0</v>
      </c>
      <c r="AG635" s="60">
        <f t="shared" si="249"/>
        <v>0</v>
      </c>
      <c r="AH635" s="60">
        <f t="shared" si="250"/>
        <v>0</v>
      </c>
      <c r="AI635" s="60">
        <f t="shared" si="251"/>
        <v>0</v>
      </c>
      <c r="AJ635" s="60">
        <f t="shared" si="252"/>
        <v>0</v>
      </c>
      <c r="AK635" s="60">
        <f t="shared" si="253"/>
        <v>0</v>
      </c>
      <c r="AL635" s="61">
        <f t="shared" si="271"/>
        <v>0</v>
      </c>
      <c r="AM635" s="43">
        <f t="shared" si="261"/>
        <v>0</v>
      </c>
      <c r="AN635" s="46">
        <f t="shared" si="262"/>
        <v>0</v>
      </c>
      <c r="AO635" s="60">
        <f t="shared" si="254"/>
        <v>0</v>
      </c>
      <c r="AP635" s="60">
        <f t="shared" si="255"/>
        <v>0</v>
      </c>
      <c r="AQ635" s="60">
        <f t="shared" si="256"/>
        <v>0</v>
      </c>
      <c r="AR635" s="60">
        <f t="shared" si="257"/>
        <v>0</v>
      </c>
      <c r="AS635" s="60">
        <f t="shared" si="258"/>
        <v>0</v>
      </c>
      <c r="AT635" s="60">
        <f t="shared" si="259"/>
        <v>0</v>
      </c>
      <c r="AU635" s="62">
        <f t="shared" si="263"/>
        <v>0</v>
      </c>
      <c r="AV635" s="63">
        <f t="shared" si="264"/>
        <v>0</v>
      </c>
      <c r="AW635" s="63">
        <f t="shared" si="265"/>
        <v>0</v>
      </c>
      <c r="AX635" s="63">
        <f t="shared" si="266"/>
        <v>0</v>
      </c>
      <c r="AY635" s="63">
        <f t="shared" si="267"/>
        <v>0</v>
      </c>
      <c r="AZ635" s="63">
        <f t="shared" si="268"/>
        <v>0</v>
      </c>
      <c r="BA635" s="63">
        <f t="shared" si="269"/>
        <v>0</v>
      </c>
      <c r="BB635" s="64">
        <f t="shared" si="270"/>
        <v>0</v>
      </c>
      <c r="BC635" s="65">
        <f t="shared" si="260"/>
        <v>0</v>
      </c>
      <c r="BD635" s="66" t="e">
        <f>VLOOKUP(#REF!,'[2]NA JDA Product Hierarchy'!$N:$O,2,0)</f>
        <v>#REF!</v>
      </c>
      <c r="BE635" s="15" t="s">
        <v>69</v>
      </c>
    </row>
    <row r="636" spans="1:57" s="15" customFormat="1" ht="12.75" hidden="1" customHeight="1" x14ac:dyDescent="0.2">
      <c r="A636" s="47" t="str">
        <f t="shared" si="272"/>
        <v>J2RL08WE4N0SILVER</v>
      </c>
      <c r="B636" s="111" t="s">
        <v>105</v>
      </c>
      <c r="C636" s="113">
        <v>44322</v>
      </c>
      <c r="D636" s="113"/>
      <c r="E636" s="50"/>
      <c r="F636" s="106" t="s">
        <v>118</v>
      </c>
      <c r="G636" s="51" t="s">
        <v>63</v>
      </c>
      <c r="H636" s="52" t="s">
        <v>604</v>
      </c>
      <c r="I636" s="53" t="s">
        <v>1094</v>
      </c>
      <c r="J636" s="53" t="s">
        <v>1095</v>
      </c>
      <c r="K636" s="53" t="s">
        <v>1097</v>
      </c>
      <c r="L636" s="53" t="s">
        <v>1098</v>
      </c>
      <c r="M636" s="52" t="s">
        <v>1096</v>
      </c>
      <c r="N636" s="52" t="s">
        <v>91</v>
      </c>
      <c r="O636" s="54">
        <v>89</v>
      </c>
      <c r="P636" s="52" t="s">
        <v>2011</v>
      </c>
      <c r="Q636" s="55">
        <f>IFERROR(VLOOKUP(O636*$Q$10*$R$10,Sheet1!$A$3:$B$81,2,1),0)</f>
        <v>69000</v>
      </c>
      <c r="R636" s="56">
        <f>IFERROR(VLOOKUP(O636*$Q$11*$R$11,Sheet1!$E$3:$F$195,2),0)</f>
        <v>359</v>
      </c>
      <c r="S636" s="54">
        <f t="shared" si="273"/>
        <v>27.59</v>
      </c>
      <c r="T636" s="114">
        <f t="shared" si="246"/>
        <v>0.31</v>
      </c>
      <c r="U636" s="58"/>
      <c r="V636" s="58"/>
      <c r="W636" s="58"/>
      <c r="X636" s="58"/>
      <c r="Y636" s="58"/>
      <c r="Z636" s="58"/>
      <c r="AA636" s="58"/>
      <c r="AB636" s="58"/>
      <c r="AC636" s="58"/>
      <c r="AD636" s="39">
        <f t="shared" si="274"/>
        <v>0</v>
      </c>
      <c r="AE636" s="59">
        <f t="shared" si="247"/>
        <v>0</v>
      </c>
      <c r="AF636" s="60">
        <f t="shared" si="248"/>
        <v>0</v>
      </c>
      <c r="AG636" s="60">
        <f t="shared" si="249"/>
        <v>0</v>
      </c>
      <c r="AH636" s="60">
        <f t="shared" si="250"/>
        <v>0</v>
      </c>
      <c r="AI636" s="60">
        <f t="shared" si="251"/>
        <v>0</v>
      </c>
      <c r="AJ636" s="60">
        <f t="shared" si="252"/>
        <v>0</v>
      </c>
      <c r="AK636" s="60">
        <f t="shared" si="253"/>
        <v>0</v>
      </c>
      <c r="AL636" s="61">
        <f t="shared" ref="AL636" si="275">SUM(AF636:AK636)</f>
        <v>0</v>
      </c>
      <c r="AM636" s="43">
        <f t="shared" si="261"/>
        <v>0</v>
      </c>
      <c r="AN636" s="46">
        <f t="shared" si="262"/>
        <v>0</v>
      </c>
      <c r="AO636" s="60">
        <f t="shared" si="254"/>
        <v>0</v>
      </c>
      <c r="AP636" s="60">
        <f t="shared" si="255"/>
        <v>0</v>
      </c>
      <c r="AQ636" s="60">
        <f t="shared" si="256"/>
        <v>0</v>
      </c>
      <c r="AR636" s="60">
        <f t="shared" si="257"/>
        <v>0</v>
      </c>
      <c r="AS636" s="60">
        <f t="shared" si="258"/>
        <v>0</v>
      </c>
      <c r="AT636" s="60">
        <f t="shared" si="259"/>
        <v>0</v>
      </c>
      <c r="AU636" s="62">
        <f t="shared" ref="AU636" si="276">SUM(AO636:AT636)</f>
        <v>0</v>
      </c>
      <c r="AV636" s="63">
        <f t="shared" si="264"/>
        <v>0</v>
      </c>
      <c r="AW636" s="63">
        <f t="shared" si="265"/>
        <v>0</v>
      </c>
      <c r="AX636" s="63">
        <f t="shared" si="266"/>
        <v>0</v>
      </c>
      <c r="AY636" s="63">
        <f t="shared" si="267"/>
        <v>0</v>
      </c>
      <c r="AZ636" s="63">
        <f t="shared" si="268"/>
        <v>0</v>
      </c>
      <c r="BA636" s="63">
        <f t="shared" si="269"/>
        <v>0</v>
      </c>
      <c r="BB636" s="64">
        <f t="shared" si="270"/>
        <v>0</v>
      </c>
      <c r="BC636" s="65">
        <f t="shared" ref="BC636" si="277">SUM(S636*BB636)</f>
        <v>0</v>
      </c>
      <c r="BD636" s="66" t="e">
        <f>VLOOKUP(#REF!,'[2]NA JDA Product Hierarchy'!$N:$O,2,0)</f>
        <v>#REF!</v>
      </c>
      <c r="BE636" s="15" t="e">
        <f>VLOOKUP(BD636,[3]PARAMETROS!$AB:$AD,3,0)</f>
        <v>#REF!</v>
      </c>
    </row>
    <row r="637" spans="1:57" s="15" customFormat="1" ht="12.75" hidden="1" customHeight="1" x14ac:dyDescent="0.2">
      <c r="A637" s="47" t="str">
        <f t="shared" si="272"/>
        <v>J2RL08WE4N0BALLET PINK</v>
      </c>
      <c r="B637" s="111" t="s">
        <v>105</v>
      </c>
      <c r="C637" s="113">
        <v>44322</v>
      </c>
      <c r="D637" s="113"/>
      <c r="E637" s="68"/>
      <c r="F637" s="106" t="s">
        <v>118</v>
      </c>
      <c r="G637" s="51" t="s">
        <v>63</v>
      </c>
      <c r="H637" s="52" t="s">
        <v>604</v>
      </c>
      <c r="I637" s="53" t="s">
        <v>1094</v>
      </c>
      <c r="J637" s="53" t="s">
        <v>1095</v>
      </c>
      <c r="K637" s="53" t="s">
        <v>116</v>
      </c>
      <c r="L637" s="53" t="s">
        <v>117</v>
      </c>
      <c r="M637" s="52" t="s">
        <v>1096</v>
      </c>
      <c r="N637" s="52" t="s">
        <v>91</v>
      </c>
      <c r="O637" s="54">
        <v>89</v>
      </c>
      <c r="P637" s="52" t="s">
        <v>2011</v>
      </c>
      <c r="Q637" s="55">
        <f>IFERROR(VLOOKUP(O637*$Q$10*$R$10,Sheet1!$A$3:$B$81,2,1),0)</f>
        <v>69000</v>
      </c>
      <c r="R637" s="56">
        <f>IFERROR(VLOOKUP(O637*$Q$11*$R$11,Sheet1!$E$3:$F$195,2),0)</f>
        <v>359</v>
      </c>
      <c r="S637" s="54">
        <f t="shared" si="273"/>
        <v>27.59</v>
      </c>
      <c r="T637" s="114">
        <f t="shared" si="246"/>
        <v>0.31</v>
      </c>
      <c r="U637" s="58"/>
      <c r="V637" s="58"/>
      <c r="W637" s="58"/>
      <c r="X637" s="58"/>
      <c r="Y637" s="58"/>
      <c r="Z637" s="58"/>
      <c r="AA637" s="58"/>
      <c r="AB637" s="58"/>
      <c r="AC637" s="58"/>
      <c r="AD637" s="39">
        <f t="shared" si="274"/>
        <v>0</v>
      </c>
      <c r="AE637" s="59">
        <f t="shared" si="247"/>
        <v>0</v>
      </c>
      <c r="AF637" s="60">
        <f t="shared" si="248"/>
        <v>0</v>
      </c>
      <c r="AG637" s="60">
        <f t="shared" si="249"/>
        <v>0</v>
      </c>
      <c r="AH637" s="60">
        <f t="shared" si="250"/>
        <v>0</v>
      </c>
      <c r="AI637" s="60">
        <f t="shared" si="251"/>
        <v>0</v>
      </c>
      <c r="AJ637" s="60">
        <f t="shared" si="252"/>
        <v>0</v>
      </c>
      <c r="AK637" s="60">
        <f t="shared" si="253"/>
        <v>0</v>
      </c>
      <c r="AL637" s="61">
        <f t="shared" ref="AL637:AL640" si="278">SUM(AF637:AK637)</f>
        <v>0</v>
      </c>
      <c r="AM637" s="43">
        <f t="shared" si="261"/>
        <v>0</v>
      </c>
      <c r="AN637" s="46">
        <f t="shared" si="262"/>
        <v>0</v>
      </c>
      <c r="AO637" s="60">
        <f t="shared" si="254"/>
        <v>0</v>
      </c>
      <c r="AP637" s="60">
        <f t="shared" si="255"/>
        <v>0</v>
      </c>
      <c r="AQ637" s="60">
        <f t="shared" si="256"/>
        <v>0</v>
      </c>
      <c r="AR637" s="60">
        <f t="shared" si="257"/>
        <v>0</v>
      </c>
      <c r="AS637" s="60">
        <f t="shared" si="258"/>
        <v>0</v>
      </c>
      <c r="AT637" s="60">
        <f t="shared" si="259"/>
        <v>0</v>
      </c>
      <c r="AU637" s="62">
        <f t="shared" ref="AU637:AU640" si="279">SUM(AO637:AT637)</f>
        <v>0</v>
      </c>
      <c r="AV637" s="63">
        <f t="shared" si="264"/>
        <v>0</v>
      </c>
      <c r="AW637" s="63">
        <f t="shared" si="265"/>
        <v>0</v>
      </c>
      <c r="AX637" s="63">
        <f t="shared" si="266"/>
        <v>0</v>
      </c>
      <c r="AY637" s="63">
        <f t="shared" si="267"/>
        <v>0</v>
      </c>
      <c r="AZ637" s="63">
        <f t="shared" si="268"/>
        <v>0</v>
      </c>
      <c r="BA637" s="63">
        <f t="shared" si="269"/>
        <v>0</v>
      </c>
      <c r="BB637" s="64">
        <f t="shared" si="270"/>
        <v>0</v>
      </c>
      <c r="BC637" s="65">
        <f t="shared" ref="BC637:BC640" si="280">SUM(S637*BB637)</f>
        <v>0</v>
      </c>
      <c r="BD637" s="66" t="e">
        <f>VLOOKUP(#REF!,'[2]NA JDA Product Hierarchy'!$N:$O,2,0)</f>
        <v>#REF!</v>
      </c>
      <c r="BE637" s="15" t="s">
        <v>69</v>
      </c>
    </row>
    <row r="638" spans="1:57" s="15" customFormat="1" ht="12.75" hidden="1" customHeight="1" x14ac:dyDescent="0.2">
      <c r="A638" s="47" t="str">
        <f t="shared" si="272"/>
        <v>J2RL08WE4N0Jet Black A996</v>
      </c>
      <c r="B638" s="111" t="s">
        <v>105</v>
      </c>
      <c r="C638" s="113">
        <v>44322</v>
      </c>
      <c r="D638" s="113"/>
      <c r="E638" s="68"/>
      <c r="F638" s="106" t="s">
        <v>118</v>
      </c>
      <c r="G638" s="51" t="s">
        <v>63</v>
      </c>
      <c r="H638" s="52" t="s">
        <v>604</v>
      </c>
      <c r="I638" s="53" t="s">
        <v>1094</v>
      </c>
      <c r="J638" s="53" t="s">
        <v>1095</v>
      </c>
      <c r="K638" s="53" t="s">
        <v>92</v>
      </c>
      <c r="L638" s="53" t="s">
        <v>93</v>
      </c>
      <c r="M638" s="52" t="s">
        <v>1096</v>
      </c>
      <c r="N638" s="52" t="s">
        <v>91</v>
      </c>
      <c r="O638" s="54">
        <v>89</v>
      </c>
      <c r="P638" s="52" t="s">
        <v>2011</v>
      </c>
      <c r="Q638" s="55">
        <f>IFERROR(VLOOKUP(O638*$Q$10*$R$10,Sheet1!$A$3:$B$81,2,1),0)</f>
        <v>69000</v>
      </c>
      <c r="R638" s="56">
        <f>IFERROR(VLOOKUP(O638*$Q$11*$R$11,Sheet1!$E$3:$F$195,2),0)</f>
        <v>359</v>
      </c>
      <c r="S638" s="54">
        <f t="shared" si="273"/>
        <v>27.59</v>
      </c>
      <c r="T638" s="114">
        <f t="shared" si="246"/>
        <v>0.31</v>
      </c>
      <c r="U638" s="58"/>
      <c r="V638" s="58"/>
      <c r="W638" s="58"/>
      <c r="X638" s="58"/>
      <c r="Y638" s="58"/>
      <c r="Z638" s="58"/>
      <c r="AA638" s="58"/>
      <c r="AB638" s="58"/>
      <c r="AC638" s="58"/>
      <c r="AD638" s="39">
        <f t="shared" si="274"/>
        <v>0</v>
      </c>
      <c r="AE638" s="59">
        <f t="shared" si="247"/>
        <v>0</v>
      </c>
      <c r="AF638" s="60">
        <f t="shared" si="248"/>
        <v>0</v>
      </c>
      <c r="AG638" s="60">
        <f t="shared" si="249"/>
        <v>0</v>
      </c>
      <c r="AH638" s="60">
        <f t="shared" si="250"/>
        <v>0</v>
      </c>
      <c r="AI638" s="60">
        <f t="shared" si="251"/>
        <v>0</v>
      </c>
      <c r="AJ638" s="60">
        <f t="shared" si="252"/>
        <v>0</v>
      </c>
      <c r="AK638" s="60">
        <f t="shared" si="253"/>
        <v>0</v>
      </c>
      <c r="AL638" s="61">
        <f t="shared" si="278"/>
        <v>0</v>
      </c>
      <c r="AM638" s="43">
        <f t="shared" si="261"/>
        <v>0</v>
      </c>
      <c r="AN638" s="46">
        <f t="shared" si="262"/>
        <v>0</v>
      </c>
      <c r="AO638" s="60">
        <f t="shared" si="254"/>
        <v>0</v>
      </c>
      <c r="AP638" s="60">
        <f t="shared" si="255"/>
        <v>0</v>
      </c>
      <c r="AQ638" s="60">
        <f t="shared" si="256"/>
        <v>0</v>
      </c>
      <c r="AR638" s="60">
        <f t="shared" si="257"/>
        <v>0</v>
      </c>
      <c r="AS638" s="60">
        <f t="shared" si="258"/>
        <v>0</v>
      </c>
      <c r="AT638" s="60">
        <f t="shared" si="259"/>
        <v>0</v>
      </c>
      <c r="AU638" s="62">
        <f t="shared" si="279"/>
        <v>0</v>
      </c>
      <c r="AV638" s="63">
        <f t="shared" si="264"/>
        <v>0</v>
      </c>
      <c r="AW638" s="63">
        <f t="shared" si="265"/>
        <v>0</v>
      </c>
      <c r="AX638" s="63">
        <f t="shared" si="266"/>
        <v>0</v>
      </c>
      <c r="AY638" s="63">
        <f t="shared" si="267"/>
        <v>0</v>
      </c>
      <c r="AZ638" s="63">
        <f t="shared" si="268"/>
        <v>0</v>
      </c>
      <c r="BA638" s="63">
        <f t="shared" si="269"/>
        <v>0</v>
      </c>
      <c r="BB638" s="64">
        <f t="shared" si="270"/>
        <v>0</v>
      </c>
      <c r="BC638" s="65">
        <f t="shared" si="280"/>
        <v>0</v>
      </c>
      <c r="BD638" s="66" t="e">
        <f>VLOOKUP(#REF!,'[2]NA JDA Product Hierarchy'!$N:$O,2,0)</f>
        <v>#REF!</v>
      </c>
      <c r="BE638" s="15" t="s">
        <v>69</v>
      </c>
    </row>
    <row r="639" spans="1:57" s="15" customFormat="1" ht="12.75" hidden="1" customHeight="1" x14ac:dyDescent="0.2">
      <c r="A639" s="47" t="str">
        <f t="shared" si="272"/>
        <v>J2RL099665ZBLACK MASH UP</v>
      </c>
      <c r="B639" s="111" t="s">
        <v>105</v>
      </c>
      <c r="C639" s="113">
        <v>44322</v>
      </c>
      <c r="D639" s="113"/>
      <c r="E639" s="68"/>
      <c r="F639" s="106" t="s">
        <v>118</v>
      </c>
      <c r="G639" s="51" t="s">
        <v>63</v>
      </c>
      <c r="H639" s="52" t="s">
        <v>604</v>
      </c>
      <c r="I639" s="53" t="s">
        <v>1099</v>
      </c>
      <c r="J639" s="53" t="s">
        <v>1100</v>
      </c>
      <c r="K639" s="53" t="s">
        <v>1101</v>
      </c>
      <c r="L639" s="53" t="s">
        <v>1102</v>
      </c>
      <c r="M639" s="52" t="s">
        <v>1103</v>
      </c>
      <c r="N639" s="52" t="s">
        <v>91</v>
      </c>
      <c r="O639" s="54">
        <v>98</v>
      </c>
      <c r="P639" s="52" t="s">
        <v>2011</v>
      </c>
      <c r="Q639" s="55">
        <f>IFERROR(VLOOKUP(O639*$Q$10*$R$10,Sheet1!$A$3:$B$81,2,1),0)</f>
        <v>79000</v>
      </c>
      <c r="R639" s="56">
        <f>IFERROR(VLOOKUP(O639*$Q$11*$R$11,Sheet1!$E$3:$F$195,2),0)</f>
        <v>399</v>
      </c>
      <c r="S639" s="54">
        <f t="shared" si="273"/>
        <v>30.38</v>
      </c>
      <c r="T639" s="114">
        <f t="shared" si="246"/>
        <v>0.31</v>
      </c>
      <c r="U639" s="58"/>
      <c r="V639" s="58"/>
      <c r="W639" s="58"/>
      <c r="X639" s="58"/>
      <c r="Y639" s="58"/>
      <c r="Z639" s="58"/>
      <c r="AA639" s="58"/>
      <c r="AB639" s="58"/>
      <c r="AC639" s="58"/>
      <c r="AD639" s="39">
        <f t="shared" si="274"/>
        <v>0</v>
      </c>
      <c r="AE639" s="59">
        <f t="shared" si="247"/>
        <v>0</v>
      </c>
      <c r="AF639" s="60">
        <f t="shared" si="248"/>
        <v>0</v>
      </c>
      <c r="AG639" s="60">
        <f t="shared" si="249"/>
        <v>0</v>
      </c>
      <c r="AH639" s="60">
        <f t="shared" si="250"/>
        <v>0</v>
      </c>
      <c r="AI639" s="60">
        <f t="shared" si="251"/>
        <v>0</v>
      </c>
      <c r="AJ639" s="60">
        <f t="shared" si="252"/>
        <v>0</v>
      </c>
      <c r="AK639" s="60">
        <f t="shared" si="253"/>
        <v>0</v>
      </c>
      <c r="AL639" s="61">
        <f t="shared" si="278"/>
        <v>0</v>
      </c>
      <c r="AM639" s="43">
        <f t="shared" si="261"/>
        <v>0</v>
      </c>
      <c r="AN639" s="46">
        <f t="shared" si="262"/>
        <v>0</v>
      </c>
      <c r="AO639" s="60">
        <f t="shared" si="254"/>
        <v>0</v>
      </c>
      <c r="AP639" s="60">
        <f t="shared" si="255"/>
        <v>0</v>
      </c>
      <c r="AQ639" s="60">
        <f t="shared" si="256"/>
        <v>0</v>
      </c>
      <c r="AR639" s="60">
        <f t="shared" si="257"/>
        <v>0</v>
      </c>
      <c r="AS639" s="60">
        <f t="shared" si="258"/>
        <v>0</v>
      </c>
      <c r="AT639" s="60">
        <f t="shared" si="259"/>
        <v>0</v>
      </c>
      <c r="AU639" s="62">
        <f t="shared" si="279"/>
        <v>0</v>
      </c>
      <c r="AV639" s="63">
        <f t="shared" si="264"/>
        <v>0</v>
      </c>
      <c r="AW639" s="63">
        <f t="shared" si="265"/>
        <v>0</v>
      </c>
      <c r="AX639" s="63">
        <f t="shared" si="266"/>
        <v>0</v>
      </c>
      <c r="AY639" s="63">
        <f t="shared" si="267"/>
        <v>0</v>
      </c>
      <c r="AZ639" s="63">
        <f t="shared" si="268"/>
        <v>0</v>
      </c>
      <c r="BA639" s="63">
        <f t="shared" si="269"/>
        <v>0</v>
      </c>
      <c r="BB639" s="64">
        <f t="shared" si="270"/>
        <v>0</v>
      </c>
      <c r="BC639" s="65">
        <f t="shared" si="280"/>
        <v>0</v>
      </c>
      <c r="BD639" s="66" t="e">
        <f>VLOOKUP(#REF!,'[2]NA JDA Product Hierarchy'!$N:$O,2,0)</f>
        <v>#REF!</v>
      </c>
      <c r="BE639" s="15" t="s">
        <v>69</v>
      </c>
    </row>
    <row r="640" spans="1:57" s="15" customFormat="1" ht="12.75" hidden="1" customHeight="1" x14ac:dyDescent="0.2">
      <c r="A640" s="47" t="str">
        <f t="shared" si="272"/>
        <v>J2RL099665ZORANGE MASH UP</v>
      </c>
      <c r="B640" s="111" t="s">
        <v>105</v>
      </c>
      <c r="C640" s="113">
        <v>44322</v>
      </c>
      <c r="D640" s="113"/>
      <c r="E640" s="68"/>
      <c r="F640" s="106" t="s">
        <v>118</v>
      </c>
      <c r="G640" s="51" t="s">
        <v>63</v>
      </c>
      <c r="H640" s="52" t="s">
        <v>604</v>
      </c>
      <c r="I640" s="53" t="s">
        <v>1099</v>
      </c>
      <c r="J640" s="53" t="s">
        <v>1100</v>
      </c>
      <c r="K640" s="53" t="s">
        <v>1104</v>
      </c>
      <c r="L640" s="53" t="s">
        <v>1105</v>
      </c>
      <c r="M640" s="52" t="s">
        <v>1103</v>
      </c>
      <c r="N640" s="52" t="s">
        <v>91</v>
      </c>
      <c r="O640" s="54">
        <v>98</v>
      </c>
      <c r="P640" s="52" t="s">
        <v>2011</v>
      </c>
      <c r="Q640" s="55">
        <f>IFERROR(VLOOKUP(O640*$Q$10*$R$10,Sheet1!$A$3:$B$81,2,1),0)</f>
        <v>79000</v>
      </c>
      <c r="R640" s="56">
        <f>IFERROR(VLOOKUP(O640*$Q$11*$R$11,Sheet1!$E$3:$F$195,2),0)</f>
        <v>399</v>
      </c>
      <c r="S640" s="54">
        <f t="shared" si="273"/>
        <v>30.38</v>
      </c>
      <c r="T640" s="114">
        <f t="shared" si="246"/>
        <v>0.31</v>
      </c>
      <c r="U640" s="58"/>
      <c r="V640" s="58"/>
      <c r="W640" s="58"/>
      <c r="X640" s="58"/>
      <c r="Y640" s="58"/>
      <c r="Z640" s="58"/>
      <c r="AA640" s="58"/>
      <c r="AB640" s="58"/>
      <c r="AC640" s="58"/>
      <c r="AD640" s="39">
        <f t="shared" si="274"/>
        <v>0</v>
      </c>
      <c r="AE640" s="59">
        <f t="shared" si="247"/>
        <v>0</v>
      </c>
      <c r="AF640" s="60">
        <f t="shared" si="248"/>
        <v>0</v>
      </c>
      <c r="AG640" s="60">
        <f t="shared" si="249"/>
        <v>0</v>
      </c>
      <c r="AH640" s="60">
        <f t="shared" si="250"/>
        <v>0</v>
      </c>
      <c r="AI640" s="60">
        <f t="shared" si="251"/>
        <v>0</v>
      </c>
      <c r="AJ640" s="60">
        <f t="shared" si="252"/>
        <v>0</v>
      </c>
      <c r="AK640" s="60">
        <f t="shared" si="253"/>
        <v>0</v>
      </c>
      <c r="AL640" s="61">
        <f t="shared" si="278"/>
        <v>0</v>
      </c>
      <c r="AM640" s="43">
        <f t="shared" si="261"/>
        <v>0</v>
      </c>
      <c r="AN640" s="46">
        <f t="shared" si="262"/>
        <v>0</v>
      </c>
      <c r="AO640" s="60">
        <f t="shared" si="254"/>
        <v>0</v>
      </c>
      <c r="AP640" s="60">
        <f t="shared" si="255"/>
        <v>0</v>
      </c>
      <c r="AQ640" s="60">
        <f t="shared" si="256"/>
        <v>0</v>
      </c>
      <c r="AR640" s="60">
        <f t="shared" si="257"/>
        <v>0</v>
      </c>
      <c r="AS640" s="60">
        <f t="shared" si="258"/>
        <v>0</v>
      </c>
      <c r="AT640" s="60">
        <f t="shared" si="259"/>
        <v>0</v>
      </c>
      <c r="AU640" s="62">
        <f t="shared" si="279"/>
        <v>0</v>
      </c>
      <c r="AV640" s="63">
        <f t="shared" si="264"/>
        <v>0</v>
      </c>
      <c r="AW640" s="63">
        <f t="shared" si="265"/>
        <v>0</v>
      </c>
      <c r="AX640" s="63">
        <f t="shared" si="266"/>
        <v>0</v>
      </c>
      <c r="AY640" s="63">
        <f t="shared" si="267"/>
        <v>0</v>
      </c>
      <c r="AZ640" s="63">
        <f t="shared" si="268"/>
        <v>0</v>
      </c>
      <c r="BA640" s="63">
        <f t="shared" si="269"/>
        <v>0</v>
      </c>
      <c r="BB640" s="64">
        <f t="shared" si="270"/>
        <v>0</v>
      </c>
      <c r="BC640" s="65">
        <f t="shared" si="280"/>
        <v>0</v>
      </c>
      <c r="BD640" s="66" t="e">
        <f>VLOOKUP(#REF!,'[2]NA JDA Product Hierarchy'!$N:$O,2,0)</f>
        <v>#REF!</v>
      </c>
      <c r="BE640" s="15" t="s">
        <v>69</v>
      </c>
    </row>
    <row r="641" spans="1:57" s="15" customFormat="1" ht="12.75" hidden="1" customHeight="1" x14ac:dyDescent="0.2">
      <c r="A641" s="47" t="str">
        <f t="shared" si="272"/>
        <v>J2RL109659ZMACULA MASH UP</v>
      </c>
      <c r="B641" s="111" t="s">
        <v>105</v>
      </c>
      <c r="C641" s="113">
        <v>44322</v>
      </c>
      <c r="D641" s="113"/>
      <c r="E641" s="68"/>
      <c r="F641" s="106" t="s">
        <v>118</v>
      </c>
      <c r="G641" s="51" t="s">
        <v>63</v>
      </c>
      <c r="H641" s="52" t="s">
        <v>604</v>
      </c>
      <c r="I641" s="53" t="s">
        <v>1106</v>
      </c>
      <c r="J641" s="53" t="s">
        <v>1100</v>
      </c>
      <c r="K641" s="53" t="s">
        <v>1107</v>
      </c>
      <c r="L641" s="53" t="s">
        <v>1108</v>
      </c>
      <c r="M641" s="52" t="s">
        <v>1109</v>
      </c>
      <c r="N641" s="52" t="s">
        <v>91</v>
      </c>
      <c r="O641" s="54">
        <v>120</v>
      </c>
      <c r="P641" s="52" t="s">
        <v>2011</v>
      </c>
      <c r="Q641" s="55">
        <f>IFERROR(VLOOKUP(O641*$Q$10*$R$10,Sheet1!$A$3:$B$81,2,1),0)</f>
        <v>99000</v>
      </c>
      <c r="R641" s="56">
        <f>IFERROR(VLOOKUP(O641*$Q$11*$R$11,Sheet1!$E$3:$F$195,2),0)</f>
        <v>489</v>
      </c>
      <c r="S641" s="54">
        <f t="shared" si="273"/>
        <v>37.200000000000003</v>
      </c>
      <c r="T641" s="114">
        <f t="shared" si="246"/>
        <v>0.31</v>
      </c>
      <c r="U641" s="58"/>
      <c r="V641" s="58"/>
      <c r="W641" s="58"/>
      <c r="X641" s="58"/>
      <c r="Y641" s="58"/>
      <c r="Z641" s="58"/>
      <c r="AA641" s="58"/>
      <c r="AB641" s="58"/>
      <c r="AC641" s="58"/>
      <c r="AD641" s="39">
        <f t="shared" si="274"/>
        <v>0</v>
      </c>
      <c r="AE641" s="59">
        <f t="shared" si="247"/>
        <v>0</v>
      </c>
      <c r="AF641" s="60">
        <f t="shared" si="248"/>
        <v>0</v>
      </c>
      <c r="AG641" s="60">
        <f t="shared" si="249"/>
        <v>0</v>
      </c>
      <c r="AH641" s="60">
        <f t="shared" si="250"/>
        <v>0</v>
      </c>
      <c r="AI641" s="60">
        <f t="shared" si="251"/>
        <v>0</v>
      </c>
      <c r="AJ641" s="60">
        <f t="shared" si="252"/>
        <v>0</v>
      </c>
      <c r="AK641" s="60">
        <f t="shared" si="253"/>
        <v>0</v>
      </c>
      <c r="AL641" s="61">
        <f t="shared" ref="AL641" si="281">SUM(AF641:AK641)</f>
        <v>0</v>
      </c>
      <c r="AM641" s="43">
        <f t="shared" si="261"/>
        <v>0</v>
      </c>
      <c r="AN641" s="46">
        <f t="shared" si="262"/>
        <v>0</v>
      </c>
      <c r="AO641" s="60">
        <f t="shared" si="254"/>
        <v>0</v>
      </c>
      <c r="AP641" s="60">
        <f t="shared" si="255"/>
        <v>0</v>
      </c>
      <c r="AQ641" s="60">
        <f t="shared" si="256"/>
        <v>0</v>
      </c>
      <c r="AR641" s="60">
        <f t="shared" si="257"/>
        <v>0</v>
      </c>
      <c r="AS641" s="60">
        <f t="shared" si="258"/>
        <v>0</v>
      </c>
      <c r="AT641" s="60">
        <f t="shared" si="259"/>
        <v>0</v>
      </c>
      <c r="AU641" s="62">
        <f t="shared" ref="AU641" si="282">SUM(AO641:AT641)</f>
        <v>0</v>
      </c>
      <c r="AV641" s="63">
        <f t="shared" si="264"/>
        <v>0</v>
      </c>
      <c r="AW641" s="63">
        <f t="shared" si="265"/>
        <v>0</v>
      </c>
      <c r="AX641" s="63">
        <f t="shared" si="266"/>
        <v>0</v>
      </c>
      <c r="AY641" s="63">
        <f t="shared" si="267"/>
        <v>0</v>
      </c>
      <c r="AZ641" s="63">
        <f t="shared" si="268"/>
        <v>0</v>
      </c>
      <c r="BA641" s="63">
        <f t="shared" si="269"/>
        <v>0</v>
      </c>
      <c r="BB641" s="64">
        <f t="shared" si="270"/>
        <v>0</v>
      </c>
      <c r="BC641" s="65">
        <f t="shared" ref="BC641" si="283">SUM(S641*BB641)</f>
        <v>0</v>
      </c>
      <c r="BD641" s="66" t="e">
        <f>VLOOKUP(#REF!,'[2]NA JDA Product Hierarchy'!$N:$O,2,0)</f>
        <v>#REF!</v>
      </c>
      <c r="BE641" s="15" t="s">
        <v>69</v>
      </c>
    </row>
    <row r="642" spans="1:57" s="70" customFormat="1" ht="12" hidden="1" customHeight="1" x14ac:dyDescent="0.2">
      <c r="A642" s="47" t="str">
        <f t="shared" si="272"/>
        <v>J2RL119661ZLANCER GREEN MULTI</v>
      </c>
      <c r="B642" s="111" t="s">
        <v>105</v>
      </c>
      <c r="C642" s="113">
        <v>44322</v>
      </c>
      <c r="D642" s="113"/>
      <c r="E642" s="68"/>
      <c r="F642" s="106" t="s">
        <v>118</v>
      </c>
      <c r="G642" s="51" t="s">
        <v>63</v>
      </c>
      <c r="H642" s="52" t="s">
        <v>604</v>
      </c>
      <c r="I642" s="53" t="s">
        <v>1110</v>
      </c>
      <c r="J642" s="53" t="s">
        <v>1100</v>
      </c>
      <c r="K642" s="53" t="s">
        <v>1111</v>
      </c>
      <c r="L642" s="53" t="s">
        <v>1112</v>
      </c>
      <c r="M642" s="52" t="s">
        <v>1113</v>
      </c>
      <c r="N642" s="52" t="s">
        <v>91</v>
      </c>
      <c r="O642" s="54">
        <v>98</v>
      </c>
      <c r="P642" s="52" t="s">
        <v>2011</v>
      </c>
      <c r="Q642" s="55">
        <f>IFERROR(VLOOKUP(O642*$Q$10*$R$10,Sheet1!$A$3:$B$81,2,1),0)</f>
        <v>79000</v>
      </c>
      <c r="R642" s="56">
        <f>IFERROR(VLOOKUP(O642*$Q$11*$R$11,Sheet1!$E$3:$F$195,2),0)</f>
        <v>399</v>
      </c>
      <c r="S642" s="54">
        <f t="shared" si="273"/>
        <v>30.38</v>
      </c>
      <c r="T642" s="114">
        <f t="shared" si="246"/>
        <v>0.31</v>
      </c>
      <c r="U642" s="58"/>
      <c r="V642" s="58"/>
      <c r="W642" s="58"/>
      <c r="X642" s="58"/>
      <c r="Y642" s="58"/>
      <c r="Z642" s="58"/>
      <c r="AA642" s="58"/>
      <c r="AB642" s="58"/>
      <c r="AC642" s="58"/>
      <c r="AD642" s="39">
        <f t="shared" si="274"/>
        <v>0</v>
      </c>
      <c r="AE642" s="59">
        <f t="shared" si="247"/>
        <v>0</v>
      </c>
      <c r="AF642" s="60">
        <f t="shared" si="248"/>
        <v>0</v>
      </c>
      <c r="AG642" s="60">
        <f t="shared" si="249"/>
        <v>0</v>
      </c>
      <c r="AH642" s="60">
        <f t="shared" si="250"/>
        <v>0</v>
      </c>
      <c r="AI642" s="60">
        <f t="shared" si="251"/>
        <v>0</v>
      </c>
      <c r="AJ642" s="60">
        <f t="shared" si="252"/>
        <v>0</v>
      </c>
      <c r="AK642" s="60">
        <f t="shared" si="253"/>
        <v>0</v>
      </c>
      <c r="AL642" s="61">
        <f t="shared" ref="AL642" si="284">SUM(AF642:AK642)</f>
        <v>0</v>
      </c>
      <c r="AM642" s="43">
        <f t="shared" si="261"/>
        <v>0</v>
      </c>
      <c r="AN642" s="46">
        <f t="shared" si="262"/>
        <v>0</v>
      </c>
      <c r="AO642" s="60">
        <f t="shared" si="254"/>
        <v>0</v>
      </c>
      <c r="AP642" s="60">
        <f t="shared" si="255"/>
        <v>0</v>
      </c>
      <c r="AQ642" s="60">
        <f t="shared" si="256"/>
        <v>0</v>
      </c>
      <c r="AR642" s="60">
        <f t="shared" si="257"/>
        <v>0</v>
      </c>
      <c r="AS642" s="60">
        <f t="shared" si="258"/>
        <v>0</v>
      </c>
      <c r="AT642" s="60">
        <f t="shared" si="259"/>
        <v>0</v>
      </c>
      <c r="AU642" s="62">
        <f t="shared" ref="AU642" si="285">SUM(AO642:AT642)</f>
        <v>0</v>
      </c>
      <c r="AV642" s="63">
        <f t="shared" si="264"/>
        <v>0</v>
      </c>
      <c r="AW642" s="63">
        <f t="shared" si="265"/>
        <v>0</v>
      </c>
      <c r="AX642" s="63">
        <f t="shared" si="266"/>
        <v>0</v>
      </c>
      <c r="AY642" s="63">
        <f t="shared" si="267"/>
        <v>0</v>
      </c>
      <c r="AZ642" s="63">
        <f t="shared" si="268"/>
        <v>0</v>
      </c>
      <c r="BA642" s="63">
        <f t="shared" si="269"/>
        <v>0</v>
      </c>
      <c r="BB642" s="64">
        <f t="shared" si="270"/>
        <v>0</v>
      </c>
      <c r="BC642" s="65">
        <f t="shared" ref="BC642" si="286">SUM(S642*BB642)</f>
        <v>0</v>
      </c>
      <c r="BD642" s="66" t="e">
        <f>VLOOKUP(#REF!,'[2]NA JDA Product Hierarchy'!$N:$O,2,0)</f>
        <v>#REF!</v>
      </c>
      <c r="BE642" s="15" t="s">
        <v>69</v>
      </c>
    </row>
    <row r="643" spans="1:57" s="15" customFormat="1" ht="12.75" hidden="1" customHeight="1" x14ac:dyDescent="0.2">
      <c r="A643" s="47" t="str">
        <f t="shared" si="272"/>
        <v>J2RL119661ZMARFA LIGHT MULTI</v>
      </c>
      <c r="B643" s="111" t="s">
        <v>105</v>
      </c>
      <c r="C643" s="113">
        <v>44322</v>
      </c>
      <c r="D643" s="113"/>
      <c r="E643" s="50"/>
      <c r="F643" s="106" t="s">
        <v>118</v>
      </c>
      <c r="G643" s="51" t="s">
        <v>63</v>
      </c>
      <c r="H643" s="52" t="s">
        <v>604</v>
      </c>
      <c r="I643" s="53" t="s">
        <v>1110</v>
      </c>
      <c r="J643" s="53" t="s">
        <v>1100</v>
      </c>
      <c r="K643" s="53" t="s">
        <v>1114</v>
      </c>
      <c r="L643" s="53" t="s">
        <v>1115</v>
      </c>
      <c r="M643" s="52" t="s">
        <v>1113</v>
      </c>
      <c r="N643" s="52" t="s">
        <v>91</v>
      </c>
      <c r="O643" s="54">
        <v>98</v>
      </c>
      <c r="P643" s="52" t="s">
        <v>2011</v>
      </c>
      <c r="Q643" s="55">
        <f>IFERROR(VLOOKUP(O643*$Q$10*$R$10,Sheet1!$A$3:$B$81,2,1),0)</f>
        <v>79000</v>
      </c>
      <c r="R643" s="56">
        <f>IFERROR(VLOOKUP(O643*$Q$11*$R$11,Sheet1!$E$3:$F$195,2),0)</f>
        <v>399</v>
      </c>
      <c r="S643" s="54">
        <f t="shared" si="273"/>
        <v>30.38</v>
      </c>
      <c r="T643" s="114">
        <f t="shared" si="246"/>
        <v>0.31</v>
      </c>
      <c r="U643" s="58"/>
      <c r="V643" s="58"/>
      <c r="W643" s="58"/>
      <c r="X643" s="58"/>
      <c r="Y643" s="58"/>
      <c r="Z643" s="58"/>
      <c r="AA643" s="58"/>
      <c r="AB643" s="58"/>
      <c r="AC643" s="58"/>
      <c r="AD643" s="39">
        <f t="shared" si="274"/>
        <v>0</v>
      </c>
      <c r="AE643" s="59">
        <f t="shared" si="247"/>
        <v>0</v>
      </c>
      <c r="AF643" s="60">
        <f t="shared" si="248"/>
        <v>0</v>
      </c>
      <c r="AG643" s="60">
        <f t="shared" si="249"/>
        <v>0</v>
      </c>
      <c r="AH643" s="60">
        <f t="shared" si="250"/>
        <v>0</v>
      </c>
      <c r="AI643" s="60">
        <f t="shared" si="251"/>
        <v>0</v>
      </c>
      <c r="AJ643" s="60">
        <f t="shared" si="252"/>
        <v>0</v>
      </c>
      <c r="AK643" s="60">
        <f t="shared" si="253"/>
        <v>0</v>
      </c>
      <c r="AL643" s="61">
        <f t="shared" si="271"/>
        <v>0</v>
      </c>
      <c r="AM643" s="43">
        <f t="shared" si="261"/>
        <v>0</v>
      </c>
      <c r="AN643" s="46">
        <f t="shared" si="262"/>
        <v>0</v>
      </c>
      <c r="AO643" s="60">
        <f t="shared" si="254"/>
        <v>0</v>
      </c>
      <c r="AP643" s="60">
        <f t="shared" si="255"/>
        <v>0</v>
      </c>
      <c r="AQ643" s="60">
        <f t="shared" si="256"/>
        <v>0</v>
      </c>
      <c r="AR643" s="60">
        <f t="shared" si="257"/>
        <v>0</v>
      </c>
      <c r="AS643" s="60">
        <f t="shared" si="258"/>
        <v>0</v>
      </c>
      <c r="AT643" s="60">
        <f t="shared" si="259"/>
        <v>0</v>
      </c>
      <c r="AU643" s="62">
        <f t="shared" si="263"/>
        <v>0</v>
      </c>
      <c r="AV643" s="63">
        <f t="shared" si="264"/>
        <v>0</v>
      </c>
      <c r="AW643" s="63">
        <f t="shared" si="265"/>
        <v>0</v>
      </c>
      <c r="AX643" s="63">
        <f t="shared" si="266"/>
        <v>0</v>
      </c>
      <c r="AY643" s="63">
        <f t="shared" si="267"/>
        <v>0</v>
      </c>
      <c r="AZ643" s="63">
        <f t="shared" si="268"/>
        <v>0</v>
      </c>
      <c r="BA643" s="63">
        <f t="shared" si="269"/>
        <v>0</v>
      </c>
      <c r="BB643" s="64">
        <f t="shared" si="270"/>
        <v>0</v>
      </c>
      <c r="BC643" s="65">
        <f t="shared" si="260"/>
        <v>0</v>
      </c>
      <c r="BD643" s="66" t="e">
        <f>VLOOKUP(#REF!,'[2]NA JDA Product Hierarchy'!$N:$O,2,0)</f>
        <v>#REF!</v>
      </c>
      <c r="BE643" s="15" t="e">
        <f>VLOOKUP(BD643,[3]PARAMETROS!$AB:$AD,3,0)</f>
        <v>#REF!</v>
      </c>
    </row>
    <row r="644" spans="1:57" s="15" customFormat="1" ht="12.75" hidden="1" customHeight="1" x14ac:dyDescent="0.2">
      <c r="A644" s="47" t="str">
        <f t="shared" si="272"/>
        <v>J2RL119661ZCREAM WHITE</v>
      </c>
      <c r="B644" s="111" t="s">
        <v>105</v>
      </c>
      <c r="C644" s="113">
        <v>44322</v>
      </c>
      <c r="D644" s="113"/>
      <c r="E644" s="50"/>
      <c r="F644" s="106" t="s">
        <v>118</v>
      </c>
      <c r="G644" s="51" t="s">
        <v>63</v>
      </c>
      <c r="H644" s="52" t="s">
        <v>604</v>
      </c>
      <c r="I644" s="53" t="s">
        <v>1110</v>
      </c>
      <c r="J644" s="53" t="s">
        <v>1100</v>
      </c>
      <c r="K644" s="53" t="s">
        <v>571</v>
      </c>
      <c r="L644" s="53" t="s">
        <v>572</v>
      </c>
      <c r="M644" s="52" t="s">
        <v>1113</v>
      </c>
      <c r="N644" s="52" t="s">
        <v>91</v>
      </c>
      <c r="O644" s="54">
        <v>98</v>
      </c>
      <c r="P644" s="52" t="s">
        <v>2011</v>
      </c>
      <c r="Q644" s="55">
        <f>IFERROR(VLOOKUP(O644*$Q$10*$R$10,Sheet1!$A$3:$B$81,2,1),0)</f>
        <v>79000</v>
      </c>
      <c r="R644" s="56">
        <f>IFERROR(VLOOKUP(O644*$Q$11*$R$11,Sheet1!$E$3:$F$195,2),0)</f>
        <v>399</v>
      </c>
      <c r="S644" s="54">
        <f t="shared" si="273"/>
        <v>30.38</v>
      </c>
      <c r="T644" s="114">
        <f t="shared" si="246"/>
        <v>0.31</v>
      </c>
      <c r="U644" s="58"/>
      <c r="V644" s="58"/>
      <c r="W644" s="58"/>
      <c r="X644" s="58"/>
      <c r="Y644" s="58"/>
      <c r="Z644" s="58"/>
      <c r="AA644" s="58"/>
      <c r="AB644" s="58"/>
      <c r="AC644" s="58"/>
      <c r="AD644" s="39">
        <f t="shared" si="274"/>
        <v>0</v>
      </c>
      <c r="AE644" s="59">
        <f t="shared" si="247"/>
        <v>0</v>
      </c>
      <c r="AF644" s="60">
        <f t="shared" si="248"/>
        <v>0</v>
      </c>
      <c r="AG644" s="60">
        <f t="shared" si="249"/>
        <v>0</v>
      </c>
      <c r="AH644" s="60">
        <f t="shared" si="250"/>
        <v>0</v>
      </c>
      <c r="AI644" s="60">
        <f t="shared" si="251"/>
        <v>0</v>
      </c>
      <c r="AJ644" s="60">
        <f t="shared" si="252"/>
        <v>0</v>
      </c>
      <c r="AK644" s="60">
        <f t="shared" si="253"/>
        <v>0</v>
      </c>
      <c r="AL644" s="61">
        <f t="shared" si="271"/>
        <v>0</v>
      </c>
      <c r="AM644" s="43">
        <f t="shared" si="261"/>
        <v>0</v>
      </c>
      <c r="AN644" s="46">
        <f t="shared" si="262"/>
        <v>0</v>
      </c>
      <c r="AO644" s="60">
        <f t="shared" si="254"/>
        <v>0</v>
      </c>
      <c r="AP644" s="60">
        <f t="shared" si="255"/>
        <v>0</v>
      </c>
      <c r="AQ644" s="60">
        <f t="shared" si="256"/>
        <v>0</v>
      </c>
      <c r="AR644" s="60">
        <f t="shared" si="257"/>
        <v>0</v>
      </c>
      <c r="AS644" s="60">
        <f t="shared" si="258"/>
        <v>0</v>
      </c>
      <c r="AT644" s="60">
        <f t="shared" si="259"/>
        <v>0</v>
      </c>
      <c r="AU644" s="62">
        <f t="shared" si="263"/>
        <v>0</v>
      </c>
      <c r="AV644" s="63">
        <f t="shared" si="264"/>
        <v>0</v>
      </c>
      <c r="AW644" s="63">
        <f t="shared" si="265"/>
        <v>0</v>
      </c>
      <c r="AX644" s="63">
        <f t="shared" si="266"/>
        <v>0</v>
      </c>
      <c r="AY644" s="63">
        <f t="shared" si="267"/>
        <v>0</v>
      </c>
      <c r="AZ644" s="63">
        <f t="shared" si="268"/>
        <v>0</v>
      </c>
      <c r="BA644" s="63">
        <f t="shared" si="269"/>
        <v>0</v>
      </c>
      <c r="BB644" s="64">
        <f t="shared" si="270"/>
        <v>0</v>
      </c>
      <c r="BC644" s="65">
        <f t="shared" si="260"/>
        <v>0</v>
      </c>
      <c r="BD644" s="66" t="e">
        <f>VLOOKUP(#REF!,'[2]NA JDA Product Hierarchy'!$N:$O,2,0)</f>
        <v>#REF!</v>
      </c>
      <c r="BE644" s="15" t="e">
        <f>VLOOKUP(BD644,[3]PARAMETROS!$AB:$AD,3,0)</f>
        <v>#REF!</v>
      </c>
    </row>
    <row r="645" spans="1:57" s="15" customFormat="1" ht="12.75" hidden="1" customHeight="1" x14ac:dyDescent="0.2">
      <c r="A645" s="47" t="str">
        <f t="shared" si="272"/>
        <v>J2RL119661ZGENTLE MAUVE</v>
      </c>
      <c r="B645" s="111" t="s">
        <v>105</v>
      </c>
      <c r="C645" s="113">
        <v>44322</v>
      </c>
      <c r="D645" s="113"/>
      <c r="E645" s="50"/>
      <c r="F645" s="106" t="s">
        <v>118</v>
      </c>
      <c r="G645" s="51" t="s">
        <v>63</v>
      </c>
      <c r="H645" s="52" t="s">
        <v>604</v>
      </c>
      <c r="I645" s="53" t="s">
        <v>1110</v>
      </c>
      <c r="J645" s="53" t="s">
        <v>1100</v>
      </c>
      <c r="K645" s="53" t="s">
        <v>578</v>
      </c>
      <c r="L645" s="53" t="s">
        <v>579</v>
      </c>
      <c r="M645" s="52" t="s">
        <v>1113</v>
      </c>
      <c r="N645" s="52" t="s">
        <v>91</v>
      </c>
      <c r="O645" s="54">
        <v>98</v>
      </c>
      <c r="P645" s="52" t="s">
        <v>2011</v>
      </c>
      <c r="Q645" s="55">
        <f>IFERROR(VLOOKUP(O645*$Q$10*$R$10,Sheet1!$A$3:$B$81,2,1),0)</f>
        <v>79000</v>
      </c>
      <c r="R645" s="56">
        <f>IFERROR(VLOOKUP(O645*$Q$11*$R$11,Sheet1!$E$3:$F$195,2),0)</f>
        <v>399</v>
      </c>
      <c r="S645" s="54">
        <f t="shared" si="273"/>
        <v>30.38</v>
      </c>
      <c r="T645" s="114">
        <f t="shared" si="246"/>
        <v>0.31</v>
      </c>
      <c r="U645" s="58"/>
      <c r="V645" s="58"/>
      <c r="W645" s="58"/>
      <c r="X645" s="58"/>
      <c r="Y645" s="58"/>
      <c r="Z645" s="58"/>
      <c r="AA645" s="58"/>
      <c r="AB645" s="58"/>
      <c r="AC645" s="58"/>
      <c r="AD645" s="39">
        <f t="shared" si="274"/>
        <v>0</v>
      </c>
      <c r="AE645" s="59">
        <f t="shared" si="247"/>
        <v>0</v>
      </c>
      <c r="AF645" s="60">
        <f t="shared" si="248"/>
        <v>0</v>
      </c>
      <c r="AG645" s="60">
        <f t="shared" si="249"/>
        <v>0</v>
      </c>
      <c r="AH645" s="60">
        <f t="shared" si="250"/>
        <v>0</v>
      </c>
      <c r="AI645" s="60">
        <f t="shared" si="251"/>
        <v>0</v>
      </c>
      <c r="AJ645" s="60">
        <f t="shared" si="252"/>
        <v>0</v>
      </c>
      <c r="AK645" s="60">
        <f t="shared" si="253"/>
        <v>0</v>
      </c>
      <c r="AL645" s="61">
        <f t="shared" si="271"/>
        <v>0</v>
      </c>
      <c r="AM645" s="43">
        <f t="shared" si="261"/>
        <v>0</v>
      </c>
      <c r="AN645" s="46">
        <f t="shared" si="262"/>
        <v>0</v>
      </c>
      <c r="AO645" s="60">
        <f t="shared" si="254"/>
        <v>0</v>
      </c>
      <c r="AP645" s="60">
        <f t="shared" si="255"/>
        <v>0</v>
      </c>
      <c r="AQ645" s="60">
        <f t="shared" si="256"/>
        <v>0</v>
      </c>
      <c r="AR645" s="60">
        <f t="shared" si="257"/>
        <v>0</v>
      </c>
      <c r="AS645" s="60">
        <f t="shared" si="258"/>
        <v>0</v>
      </c>
      <c r="AT645" s="60">
        <f t="shared" si="259"/>
        <v>0</v>
      </c>
      <c r="AU645" s="62">
        <f t="shared" si="263"/>
        <v>0</v>
      </c>
      <c r="AV645" s="63">
        <f t="shared" si="264"/>
        <v>0</v>
      </c>
      <c r="AW645" s="63">
        <f t="shared" si="265"/>
        <v>0</v>
      </c>
      <c r="AX645" s="63">
        <f t="shared" si="266"/>
        <v>0</v>
      </c>
      <c r="AY645" s="63">
        <f t="shared" si="267"/>
        <v>0</v>
      </c>
      <c r="AZ645" s="63">
        <f t="shared" si="268"/>
        <v>0</v>
      </c>
      <c r="BA645" s="63">
        <f t="shared" si="269"/>
        <v>0</v>
      </c>
      <c r="BB645" s="64">
        <f t="shared" si="270"/>
        <v>0</v>
      </c>
      <c r="BC645" s="65">
        <f t="shared" si="260"/>
        <v>0</v>
      </c>
      <c r="BD645" s="66" t="e">
        <f>VLOOKUP(#REF!,'[2]NA JDA Product Hierarchy'!$N:$O,2,0)</f>
        <v>#REF!</v>
      </c>
      <c r="BE645" s="15" t="e">
        <f>VLOOKUP(BD645,[3]PARAMETROS!$AB:$AD,3,0)</f>
        <v>#REF!</v>
      </c>
    </row>
    <row r="646" spans="1:57" s="15" customFormat="1" ht="12.75" hidden="1" customHeight="1" x14ac:dyDescent="0.2">
      <c r="A646" s="47" t="str">
        <f t="shared" ref="A646:A709" si="287">I646&amp;L646</f>
        <v>J2RL119661ZGREY PEARL</v>
      </c>
      <c r="B646" s="111" t="s">
        <v>105</v>
      </c>
      <c r="C646" s="113">
        <v>44322</v>
      </c>
      <c r="D646" s="113"/>
      <c r="E646" s="50"/>
      <c r="F646" s="106" t="s">
        <v>118</v>
      </c>
      <c r="G646" s="51" t="s">
        <v>63</v>
      </c>
      <c r="H646" s="52" t="s">
        <v>604</v>
      </c>
      <c r="I646" s="53" t="s">
        <v>1110</v>
      </c>
      <c r="J646" s="53" t="s">
        <v>1100</v>
      </c>
      <c r="K646" s="53" t="s">
        <v>581</v>
      </c>
      <c r="L646" s="53" t="s">
        <v>582</v>
      </c>
      <c r="M646" s="52" t="s">
        <v>1113</v>
      </c>
      <c r="N646" s="52" t="s">
        <v>91</v>
      </c>
      <c r="O646" s="54">
        <v>98</v>
      </c>
      <c r="P646" s="52" t="s">
        <v>2011</v>
      </c>
      <c r="Q646" s="55">
        <f>IFERROR(VLOOKUP(O646*$Q$10*$R$10,Sheet1!$A$3:$B$81,2,1),0)</f>
        <v>79000</v>
      </c>
      <c r="R646" s="56">
        <f>IFERROR(VLOOKUP(O646*$Q$11*$R$11,Sheet1!$E$3:$F$195,2),0)</f>
        <v>399</v>
      </c>
      <c r="S646" s="54">
        <f t="shared" si="273"/>
        <v>30.38</v>
      </c>
      <c r="T646" s="114">
        <f t="shared" si="246"/>
        <v>0.31</v>
      </c>
      <c r="U646" s="58"/>
      <c r="V646" s="58"/>
      <c r="W646" s="58"/>
      <c r="X646" s="58"/>
      <c r="Y646" s="58"/>
      <c r="Z646" s="58"/>
      <c r="AA646" s="58"/>
      <c r="AB646" s="58"/>
      <c r="AC646" s="58"/>
      <c r="AD646" s="39">
        <f t="shared" si="274"/>
        <v>0</v>
      </c>
      <c r="AE646" s="59">
        <f t="shared" si="247"/>
        <v>0</v>
      </c>
      <c r="AF646" s="60">
        <f t="shared" si="248"/>
        <v>0</v>
      </c>
      <c r="AG646" s="60">
        <f t="shared" si="249"/>
        <v>0</v>
      </c>
      <c r="AH646" s="60">
        <f t="shared" si="250"/>
        <v>0</v>
      </c>
      <c r="AI646" s="60">
        <f t="shared" si="251"/>
        <v>0</v>
      </c>
      <c r="AJ646" s="60">
        <f t="shared" si="252"/>
        <v>0</v>
      </c>
      <c r="AK646" s="60">
        <f t="shared" si="253"/>
        <v>0</v>
      </c>
      <c r="AL646" s="61">
        <f t="shared" si="271"/>
        <v>0</v>
      </c>
      <c r="AM646" s="43">
        <f t="shared" si="261"/>
        <v>0</v>
      </c>
      <c r="AN646" s="46">
        <f t="shared" si="262"/>
        <v>0</v>
      </c>
      <c r="AO646" s="60">
        <f t="shared" si="254"/>
        <v>0</v>
      </c>
      <c r="AP646" s="60">
        <f t="shared" si="255"/>
        <v>0</v>
      </c>
      <c r="AQ646" s="60">
        <f t="shared" si="256"/>
        <v>0</v>
      </c>
      <c r="AR646" s="60">
        <f t="shared" si="257"/>
        <v>0</v>
      </c>
      <c r="AS646" s="60">
        <f t="shared" si="258"/>
        <v>0</v>
      </c>
      <c r="AT646" s="60">
        <f t="shared" si="259"/>
        <v>0</v>
      </c>
      <c r="AU646" s="62">
        <f t="shared" si="263"/>
        <v>0</v>
      </c>
      <c r="AV646" s="63">
        <f t="shared" si="264"/>
        <v>0</v>
      </c>
      <c r="AW646" s="63">
        <f t="shared" si="265"/>
        <v>0</v>
      </c>
      <c r="AX646" s="63">
        <f t="shared" si="266"/>
        <v>0</v>
      </c>
      <c r="AY646" s="63">
        <f t="shared" si="267"/>
        <v>0</v>
      </c>
      <c r="AZ646" s="63">
        <f t="shared" si="268"/>
        <v>0</v>
      </c>
      <c r="BA646" s="63">
        <f t="shared" si="269"/>
        <v>0</v>
      </c>
      <c r="BB646" s="64">
        <f t="shared" si="270"/>
        <v>0</v>
      </c>
      <c r="BC646" s="65">
        <f t="shared" si="260"/>
        <v>0</v>
      </c>
      <c r="BD646" s="66" t="e">
        <f>VLOOKUP(#REF!,'[2]NA JDA Product Hierarchy'!$N:$O,2,0)</f>
        <v>#REF!</v>
      </c>
      <c r="BE646" s="15" t="e">
        <f>VLOOKUP(BD646,[3]PARAMETROS!$AB:$AD,3,0)</f>
        <v>#REF!</v>
      </c>
    </row>
    <row r="647" spans="1:57" s="15" customFormat="1" ht="12.75" hidden="1" customHeight="1" x14ac:dyDescent="0.2">
      <c r="A647" s="47" t="str">
        <f t="shared" si="287"/>
        <v>J2RL119661ZACID BITE</v>
      </c>
      <c r="B647" s="111" t="s">
        <v>105</v>
      </c>
      <c r="C647" s="113">
        <v>44322</v>
      </c>
      <c r="D647" s="113"/>
      <c r="E647" s="50"/>
      <c r="F647" s="106" t="s">
        <v>118</v>
      </c>
      <c r="G647" s="51" t="s">
        <v>63</v>
      </c>
      <c r="H647" s="52" t="s">
        <v>604</v>
      </c>
      <c r="I647" s="53" t="s">
        <v>1110</v>
      </c>
      <c r="J647" s="53" t="s">
        <v>1100</v>
      </c>
      <c r="K647" s="53" t="s">
        <v>1116</v>
      </c>
      <c r="L647" s="53" t="s">
        <v>1117</v>
      </c>
      <c r="M647" s="52" t="s">
        <v>1113</v>
      </c>
      <c r="N647" s="52" t="s">
        <v>91</v>
      </c>
      <c r="O647" s="54">
        <v>98</v>
      </c>
      <c r="P647" s="52" t="s">
        <v>2011</v>
      </c>
      <c r="Q647" s="55">
        <f>IFERROR(VLOOKUP(O647*$Q$10*$R$10,Sheet1!$A$3:$B$81,2,1),0)</f>
        <v>79000</v>
      </c>
      <c r="R647" s="56">
        <f>IFERROR(VLOOKUP(O647*$Q$11*$R$11,Sheet1!$E$3:$F$195,2),0)</f>
        <v>399</v>
      </c>
      <c r="S647" s="54">
        <f t="shared" si="273"/>
        <v>30.38</v>
      </c>
      <c r="T647" s="114">
        <f t="shared" si="246"/>
        <v>0.31</v>
      </c>
      <c r="U647" s="58"/>
      <c r="V647" s="58"/>
      <c r="W647" s="58"/>
      <c r="X647" s="58"/>
      <c r="Y647" s="58"/>
      <c r="Z647" s="58"/>
      <c r="AA647" s="58"/>
      <c r="AB647" s="58"/>
      <c r="AC647" s="58"/>
      <c r="AD647" s="39">
        <f t="shared" si="274"/>
        <v>0</v>
      </c>
      <c r="AE647" s="59">
        <f t="shared" si="247"/>
        <v>0</v>
      </c>
      <c r="AF647" s="60">
        <f t="shared" si="248"/>
        <v>0</v>
      </c>
      <c r="AG647" s="60">
        <f t="shared" si="249"/>
        <v>0</v>
      </c>
      <c r="AH647" s="60">
        <f t="shared" si="250"/>
        <v>0</v>
      </c>
      <c r="AI647" s="60">
        <f t="shared" si="251"/>
        <v>0</v>
      </c>
      <c r="AJ647" s="60">
        <f t="shared" si="252"/>
        <v>0</v>
      </c>
      <c r="AK647" s="60">
        <f t="shared" si="253"/>
        <v>0</v>
      </c>
      <c r="AL647" s="61">
        <f t="shared" si="271"/>
        <v>0</v>
      </c>
      <c r="AM647" s="43">
        <f t="shared" si="261"/>
        <v>0</v>
      </c>
      <c r="AN647" s="46">
        <f t="shared" si="262"/>
        <v>0</v>
      </c>
      <c r="AO647" s="60">
        <f t="shared" si="254"/>
        <v>0</v>
      </c>
      <c r="AP647" s="60">
        <f t="shared" si="255"/>
        <v>0</v>
      </c>
      <c r="AQ647" s="60">
        <f t="shared" si="256"/>
        <v>0</v>
      </c>
      <c r="AR647" s="60">
        <f t="shared" si="257"/>
        <v>0</v>
      </c>
      <c r="AS647" s="60">
        <f t="shared" si="258"/>
        <v>0</v>
      </c>
      <c r="AT647" s="60">
        <f t="shared" si="259"/>
        <v>0</v>
      </c>
      <c r="AU647" s="62">
        <f t="shared" si="263"/>
        <v>0</v>
      </c>
      <c r="AV647" s="63">
        <f t="shared" si="264"/>
        <v>0</v>
      </c>
      <c r="AW647" s="63">
        <f t="shared" si="265"/>
        <v>0</v>
      </c>
      <c r="AX647" s="63">
        <f t="shared" si="266"/>
        <v>0</v>
      </c>
      <c r="AY647" s="63">
        <f t="shared" si="267"/>
        <v>0</v>
      </c>
      <c r="AZ647" s="63">
        <f t="shared" si="268"/>
        <v>0</v>
      </c>
      <c r="BA647" s="63">
        <f t="shared" si="269"/>
        <v>0</v>
      </c>
      <c r="BB647" s="64">
        <f t="shared" si="270"/>
        <v>0</v>
      </c>
      <c r="BC647" s="65">
        <f t="shared" si="260"/>
        <v>0</v>
      </c>
      <c r="BD647" s="66" t="e">
        <f>VLOOKUP(#REF!,'[2]NA JDA Product Hierarchy'!$N:$O,2,0)</f>
        <v>#REF!</v>
      </c>
      <c r="BE647" s="15" t="e">
        <f>VLOOKUP(BD647,[3]PARAMETROS!$AB:$AD,3,0)</f>
        <v>#REF!</v>
      </c>
    </row>
    <row r="648" spans="1:57" s="15" customFormat="1" ht="12.75" hidden="1" customHeight="1" x14ac:dyDescent="0.2">
      <c r="A648" s="47" t="str">
        <f t="shared" si="287"/>
        <v>J2RL16WCNI0DARK JAM RED MULTI</v>
      </c>
      <c r="B648" s="111" t="s">
        <v>105</v>
      </c>
      <c r="C648" s="113">
        <v>44322</v>
      </c>
      <c r="D648" s="113"/>
      <c r="E648" s="50"/>
      <c r="F648" s="106" t="s">
        <v>118</v>
      </c>
      <c r="G648" s="51" t="s">
        <v>63</v>
      </c>
      <c r="H648" s="52" t="s">
        <v>604</v>
      </c>
      <c r="I648" s="53" t="s">
        <v>1118</v>
      </c>
      <c r="J648" s="53" t="s">
        <v>1119</v>
      </c>
      <c r="K648" s="53" t="s">
        <v>1120</v>
      </c>
      <c r="L648" s="53" t="s">
        <v>1121</v>
      </c>
      <c r="M648" s="52" t="s">
        <v>1122</v>
      </c>
      <c r="N648" s="52" t="s">
        <v>827</v>
      </c>
      <c r="O648" s="54"/>
      <c r="P648" s="52" t="s">
        <v>45</v>
      </c>
      <c r="Q648" s="55">
        <f>IFERROR(VLOOKUP(O648*$Q$10*$R$10,Sheet1!$A$3:$B$81,2,1),0)</f>
        <v>0</v>
      </c>
      <c r="R648" s="56">
        <f>IFERROR(VLOOKUP(O648*$Q$11*$R$11,Sheet1!$E$3:$F$195,2),0)</f>
        <v>0</v>
      </c>
      <c r="S648" s="54">
        <f t="shared" si="273"/>
        <v>0</v>
      </c>
      <c r="T648" s="114" t="e">
        <f t="shared" si="246"/>
        <v>#DIV/0!</v>
      </c>
      <c r="U648" s="143"/>
      <c r="V648" s="143"/>
      <c r="W648" s="143"/>
      <c r="X648" s="143"/>
      <c r="Y648" s="143"/>
      <c r="Z648" s="143"/>
      <c r="AA648" s="143"/>
      <c r="AB648" s="143"/>
      <c r="AC648" s="143"/>
      <c r="AD648" s="141">
        <f t="shared" si="274"/>
        <v>0</v>
      </c>
      <c r="AE648" s="141">
        <f t="shared" si="247"/>
        <v>0</v>
      </c>
      <c r="AF648" s="60">
        <f t="shared" si="248"/>
        <v>0</v>
      </c>
      <c r="AG648" s="60">
        <f t="shared" si="249"/>
        <v>0</v>
      </c>
      <c r="AH648" s="60">
        <f t="shared" si="250"/>
        <v>0</v>
      </c>
      <c r="AI648" s="60">
        <f t="shared" si="251"/>
        <v>0</v>
      </c>
      <c r="AJ648" s="60">
        <f t="shared" si="252"/>
        <v>0</v>
      </c>
      <c r="AK648" s="60">
        <f t="shared" si="253"/>
        <v>0</v>
      </c>
      <c r="AL648" s="61">
        <f t="shared" si="271"/>
        <v>0</v>
      </c>
      <c r="AM648" s="43">
        <f t="shared" si="261"/>
        <v>0</v>
      </c>
      <c r="AN648" s="46">
        <f t="shared" si="262"/>
        <v>0</v>
      </c>
      <c r="AO648" s="60">
        <f t="shared" si="254"/>
        <v>0</v>
      </c>
      <c r="AP648" s="60">
        <f t="shared" si="255"/>
        <v>0</v>
      </c>
      <c r="AQ648" s="60">
        <f t="shared" si="256"/>
        <v>0</v>
      </c>
      <c r="AR648" s="60">
        <f t="shared" si="257"/>
        <v>0</v>
      </c>
      <c r="AS648" s="60">
        <f t="shared" si="258"/>
        <v>0</v>
      </c>
      <c r="AT648" s="60">
        <f t="shared" si="259"/>
        <v>0</v>
      </c>
      <c r="AU648" s="62">
        <f t="shared" si="263"/>
        <v>0</v>
      </c>
      <c r="AV648" s="63">
        <f t="shared" si="264"/>
        <v>0</v>
      </c>
      <c r="AW648" s="63">
        <f t="shared" si="265"/>
        <v>0</v>
      </c>
      <c r="AX648" s="63">
        <f t="shared" si="266"/>
        <v>0</v>
      </c>
      <c r="AY648" s="63">
        <f t="shared" si="267"/>
        <v>0</v>
      </c>
      <c r="AZ648" s="63">
        <f t="shared" si="268"/>
        <v>0</v>
      </c>
      <c r="BA648" s="63">
        <f t="shared" si="269"/>
        <v>0</v>
      </c>
      <c r="BB648" s="64">
        <f t="shared" si="270"/>
        <v>0</v>
      </c>
      <c r="BC648" s="65">
        <f t="shared" si="260"/>
        <v>0</v>
      </c>
      <c r="BD648" s="66" t="e">
        <f>VLOOKUP(#REF!,'[2]NA JDA Product Hierarchy'!$N:$O,2,0)</f>
        <v>#REF!</v>
      </c>
      <c r="BE648" s="15" t="e">
        <f>VLOOKUP(BD648,[3]PARAMETROS!$AB:$AD,3,0)</f>
        <v>#REF!</v>
      </c>
    </row>
    <row r="649" spans="1:57" s="15" customFormat="1" ht="12.75" hidden="1" customHeight="1" x14ac:dyDescent="0.2">
      <c r="A649" s="47" t="str">
        <f t="shared" si="287"/>
        <v>J2RL17WEGK0FADED FRESH LILAC</v>
      </c>
      <c r="B649" s="111" t="s">
        <v>105</v>
      </c>
      <c r="C649" s="113">
        <v>44322</v>
      </c>
      <c r="D649" s="113"/>
      <c r="E649" s="50"/>
      <c r="F649" s="106" t="s">
        <v>118</v>
      </c>
      <c r="G649" s="51" t="s">
        <v>63</v>
      </c>
      <c r="H649" s="52" t="s">
        <v>604</v>
      </c>
      <c r="I649" s="53" t="s">
        <v>1123</v>
      </c>
      <c r="J649" s="53" t="s">
        <v>1124</v>
      </c>
      <c r="K649" s="53" t="s">
        <v>1125</v>
      </c>
      <c r="L649" s="53" t="s">
        <v>1126</v>
      </c>
      <c r="M649" s="52" t="s">
        <v>1127</v>
      </c>
      <c r="N649" s="52" t="s">
        <v>91</v>
      </c>
      <c r="O649" s="54"/>
      <c r="P649" s="52" t="s">
        <v>45</v>
      </c>
      <c r="Q649" s="55">
        <f>IFERROR(VLOOKUP(O649*$Q$10*$R$10,Sheet1!$A$3:$B$81,2,1),0)</f>
        <v>0</v>
      </c>
      <c r="R649" s="56">
        <f>IFERROR(VLOOKUP(O649*$Q$11*$R$11,Sheet1!$E$3:$F$195,2),0)</f>
        <v>0</v>
      </c>
      <c r="S649" s="54">
        <f t="shared" si="273"/>
        <v>0</v>
      </c>
      <c r="T649" s="114" t="e">
        <f t="shared" si="246"/>
        <v>#DIV/0!</v>
      </c>
      <c r="U649" s="143"/>
      <c r="V649" s="143"/>
      <c r="W649" s="143"/>
      <c r="X649" s="143"/>
      <c r="Y649" s="143"/>
      <c r="Z649" s="143"/>
      <c r="AA649" s="143"/>
      <c r="AB649" s="143"/>
      <c r="AC649" s="143"/>
      <c r="AD649" s="141">
        <f t="shared" si="274"/>
        <v>0</v>
      </c>
      <c r="AE649" s="141">
        <f t="shared" si="247"/>
        <v>0</v>
      </c>
      <c r="AF649" s="60">
        <f t="shared" si="248"/>
        <v>0</v>
      </c>
      <c r="AG649" s="60">
        <f t="shared" si="249"/>
        <v>0</v>
      </c>
      <c r="AH649" s="60">
        <f t="shared" si="250"/>
        <v>0</v>
      </c>
      <c r="AI649" s="60">
        <f t="shared" si="251"/>
        <v>0</v>
      </c>
      <c r="AJ649" s="60">
        <f t="shared" si="252"/>
        <v>0</v>
      </c>
      <c r="AK649" s="60">
        <f t="shared" si="253"/>
        <v>0</v>
      </c>
      <c r="AL649" s="61">
        <f t="shared" si="271"/>
        <v>0</v>
      </c>
      <c r="AM649" s="43">
        <f t="shared" si="261"/>
        <v>0</v>
      </c>
      <c r="AN649" s="46">
        <f t="shared" si="262"/>
        <v>0</v>
      </c>
      <c r="AO649" s="60">
        <f t="shared" si="254"/>
        <v>0</v>
      </c>
      <c r="AP649" s="60">
        <f t="shared" si="255"/>
        <v>0</v>
      </c>
      <c r="AQ649" s="60">
        <f t="shared" si="256"/>
        <v>0</v>
      </c>
      <c r="AR649" s="60">
        <f t="shared" si="257"/>
        <v>0</v>
      </c>
      <c r="AS649" s="60">
        <f t="shared" si="258"/>
        <v>0</v>
      </c>
      <c r="AT649" s="60">
        <f t="shared" si="259"/>
        <v>0</v>
      </c>
      <c r="AU649" s="62">
        <f t="shared" si="263"/>
        <v>0</v>
      </c>
      <c r="AV649" s="63">
        <f t="shared" si="264"/>
        <v>0</v>
      </c>
      <c r="AW649" s="63">
        <f t="shared" si="265"/>
        <v>0</v>
      </c>
      <c r="AX649" s="63">
        <f t="shared" si="266"/>
        <v>0</v>
      </c>
      <c r="AY649" s="63">
        <f t="shared" si="267"/>
        <v>0</v>
      </c>
      <c r="AZ649" s="63">
        <f t="shared" si="268"/>
        <v>0</v>
      </c>
      <c r="BA649" s="63">
        <f t="shared" si="269"/>
        <v>0</v>
      </c>
      <c r="BB649" s="64">
        <f t="shared" si="270"/>
        <v>0</v>
      </c>
      <c r="BC649" s="65">
        <f t="shared" si="260"/>
        <v>0</v>
      </c>
      <c r="BD649" s="66" t="e">
        <f>VLOOKUP(#REF!,'[2]NA JDA Product Hierarchy'!$N:$O,2,0)</f>
        <v>#REF!</v>
      </c>
      <c r="BE649" s="15" t="e">
        <f>VLOOKUP(BD649,[3]PARAMETROS!$AB:$AD,3,0)</f>
        <v>#REF!</v>
      </c>
    </row>
    <row r="650" spans="1:57" s="15" customFormat="1" ht="12.75" hidden="1" customHeight="1" x14ac:dyDescent="0.2">
      <c r="A650" s="47" t="str">
        <f t="shared" si="287"/>
        <v>J2RL17WEGK0FADED FULL BLOOM PINK</v>
      </c>
      <c r="B650" s="111" t="s">
        <v>105</v>
      </c>
      <c r="C650" s="113">
        <v>44322</v>
      </c>
      <c r="D650" s="113"/>
      <c r="E650" s="50"/>
      <c r="F650" s="106" t="s">
        <v>118</v>
      </c>
      <c r="G650" s="51" t="s">
        <v>63</v>
      </c>
      <c r="H650" s="52" t="s">
        <v>604</v>
      </c>
      <c r="I650" s="53" t="s">
        <v>1123</v>
      </c>
      <c r="J650" s="53" t="s">
        <v>1124</v>
      </c>
      <c r="K650" s="53" t="s">
        <v>1128</v>
      </c>
      <c r="L650" s="53" t="s">
        <v>1129</v>
      </c>
      <c r="M650" s="52" t="s">
        <v>1127</v>
      </c>
      <c r="N650" s="52" t="s">
        <v>91</v>
      </c>
      <c r="O650" s="54"/>
      <c r="P650" s="52" t="s">
        <v>45</v>
      </c>
      <c r="Q650" s="55">
        <f>IFERROR(VLOOKUP(O650*$Q$10*$R$10,Sheet1!$A$3:$B$81,2,1),0)</f>
        <v>0</v>
      </c>
      <c r="R650" s="56">
        <f>IFERROR(VLOOKUP(O650*$Q$11*$R$11,Sheet1!$E$3:$F$195,2),0)</f>
        <v>0</v>
      </c>
      <c r="S650" s="54">
        <f t="shared" si="273"/>
        <v>0</v>
      </c>
      <c r="T650" s="114" t="e">
        <f t="shared" si="246"/>
        <v>#DIV/0!</v>
      </c>
      <c r="U650" s="143"/>
      <c r="V650" s="143"/>
      <c r="W650" s="143"/>
      <c r="X650" s="143"/>
      <c r="Y650" s="143"/>
      <c r="Z650" s="143"/>
      <c r="AA650" s="143"/>
      <c r="AB650" s="143"/>
      <c r="AC650" s="143"/>
      <c r="AD650" s="141">
        <f t="shared" si="274"/>
        <v>0</v>
      </c>
      <c r="AE650" s="141">
        <f t="shared" si="247"/>
        <v>0</v>
      </c>
      <c r="AF650" s="60">
        <f t="shared" si="248"/>
        <v>0</v>
      </c>
      <c r="AG650" s="60">
        <f t="shared" si="249"/>
        <v>0</v>
      </c>
      <c r="AH650" s="60">
        <f t="shared" si="250"/>
        <v>0</v>
      </c>
      <c r="AI650" s="60">
        <f t="shared" si="251"/>
        <v>0</v>
      </c>
      <c r="AJ650" s="60">
        <f t="shared" si="252"/>
        <v>0</v>
      </c>
      <c r="AK650" s="60">
        <f t="shared" si="253"/>
        <v>0</v>
      </c>
      <c r="AL650" s="61">
        <f t="shared" si="271"/>
        <v>0</v>
      </c>
      <c r="AM650" s="43">
        <f t="shared" si="261"/>
        <v>0</v>
      </c>
      <c r="AN650" s="46">
        <f t="shared" si="262"/>
        <v>0</v>
      </c>
      <c r="AO650" s="60">
        <f t="shared" si="254"/>
        <v>0</v>
      </c>
      <c r="AP650" s="60">
        <f t="shared" si="255"/>
        <v>0</v>
      </c>
      <c r="AQ650" s="60">
        <f t="shared" si="256"/>
        <v>0</v>
      </c>
      <c r="AR650" s="60">
        <f t="shared" si="257"/>
        <v>0</v>
      </c>
      <c r="AS650" s="60">
        <f t="shared" si="258"/>
        <v>0</v>
      </c>
      <c r="AT650" s="60">
        <f t="shared" si="259"/>
        <v>0</v>
      </c>
      <c r="AU650" s="62">
        <f t="shared" si="263"/>
        <v>0</v>
      </c>
      <c r="AV650" s="63">
        <f t="shared" si="264"/>
        <v>0</v>
      </c>
      <c r="AW650" s="63">
        <f t="shared" si="265"/>
        <v>0</v>
      </c>
      <c r="AX650" s="63">
        <f t="shared" si="266"/>
        <v>0</v>
      </c>
      <c r="AY650" s="63">
        <f t="shared" si="267"/>
        <v>0</v>
      </c>
      <c r="AZ650" s="63">
        <f t="shared" si="268"/>
        <v>0</v>
      </c>
      <c r="BA650" s="63">
        <f t="shared" si="269"/>
        <v>0</v>
      </c>
      <c r="BB650" s="64">
        <f t="shared" si="270"/>
        <v>0</v>
      </c>
      <c r="BC650" s="65">
        <f t="shared" si="260"/>
        <v>0</v>
      </c>
      <c r="BD650" s="66" t="e">
        <f>VLOOKUP(#REF!,'[2]NA JDA Product Hierarchy'!$N:$O,2,0)</f>
        <v>#REF!</v>
      </c>
      <c r="BE650" s="15" t="e">
        <f>VLOOKUP(BD650,[3]PARAMETROS!$AB:$AD,3,0)</f>
        <v>#REF!</v>
      </c>
    </row>
    <row r="651" spans="1:57" s="15" customFormat="1" ht="12.75" hidden="1" customHeight="1" x14ac:dyDescent="0.2">
      <c r="A651" s="47" t="str">
        <f t="shared" si="287"/>
        <v>J2RL18WEGN0Jet Black A996</v>
      </c>
      <c r="B651" s="111" t="s">
        <v>105</v>
      </c>
      <c r="C651" s="113">
        <v>44322</v>
      </c>
      <c r="D651" s="113"/>
      <c r="E651" s="50"/>
      <c r="F651" s="106" t="s">
        <v>118</v>
      </c>
      <c r="G651" s="51" t="s">
        <v>63</v>
      </c>
      <c r="H651" s="52" t="s">
        <v>604</v>
      </c>
      <c r="I651" s="53" t="s">
        <v>1130</v>
      </c>
      <c r="J651" s="53" t="s">
        <v>1124</v>
      </c>
      <c r="K651" s="53" t="s">
        <v>92</v>
      </c>
      <c r="L651" s="53" t="s">
        <v>93</v>
      </c>
      <c r="M651" s="52" t="s">
        <v>1131</v>
      </c>
      <c r="N651" s="52" t="s">
        <v>91</v>
      </c>
      <c r="O651" s="54"/>
      <c r="P651" s="52" t="s">
        <v>45</v>
      </c>
      <c r="Q651" s="55">
        <f>IFERROR(VLOOKUP(O651*$Q$10*$R$10,Sheet1!$A$3:$B$81,2,1),0)</f>
        <v>0</v>
      </c>
      <c r="R651" s="56">
        <f>IFERROR(VLOOKUP(O651*$Q$11*$R$11,Sheet1!$E$3:$F$195,2),0)</f>
        <v>0</v>
      </c>
      <c r="S651" s="54">
        <f t="shared" si="273"/>
        <v>0</v>
      </c>
      <c r="T651" s="114" t="e">
        <f t="shared" si="246"/>
        <v>#DIV/0!</v>
      </c>
      <c r="U651" s="143"/>
      <c r="V651" s="143"/>
      <c r="W651" s="143"/>
      <c r="X651" s="143"/>
      <c r="Y651" s="143"/>
      <c r="Z651" s="143"/>
      <c r="AA651" s="143"/>
      <c r="AB651" s="143"/>
      <c r="AC651" s="143"/>
      <c r="AD651" s="141">
        <f t="shared" si="274"/>
        <v>0</v>
      </c>
      <c r="AE651" s="141">
        <f t="shared" si="247"/>
        <v>0</v>
      </c>
      <c r="AF651" s="60">
        <f t="shared" si="248"/>
        <v>0</v>
      </c>
      <c r="AG651" s="60">
        <f t="shared" si="249"/>
        <v>0</v>
      </c>
      <c r="AH651" s="60">
        <f t="shared" si="250"/>
        <v>0</v>
      </c>
      <c r="AI651" s="60">
        <f t="shared" si="251"/>
        <v>0</v>
      </c>
      <c r="AJ651" s="60">
        <f t="shared" si="252"/>
        <v>0</v>
      </c>
      <c r="AK651" s="60">
        <f t="shared" si="253"/>
        <v>0</v>
      </c>
      <c r="AL651" s="61">
        <f t="shared" si="271"/>
        <v>0</v>
      </c>
      <c r="AM651" s="43">
        <f t="shared" si="261"/>
        <v>0</v>
      </c>
      <c r="AN651" s="46">
        <f t="shared" si="262"/>
        <v>0</v>
      </c>
      <c r="AO651" s="60">
        <f t="shared" si="254"/>
        <v>0</v>
      </c>
      <c r="AP651" s="60">
        <f t="shared" si="255"/>
        <v>0</v>
      </c>
      <c r="AQ651" s="60">
        <f t="shared" si="256"/>
        <v>0</v>
      </c>
      <c r="AR651" s="60">
        <f t="shared" si="257"/>
        <v>0</v>
      </c>
      <c r="AS651" s="60">
        <f t="shared" si="258"/>
        <v>0</v>
      </c>
      <c r="AT651" s="60">
        <f t="shared" si="259"/>
        <v>0</v>
      </c>
      <c r="AU651" s="62">
        <f t="shared" si="263"/>
        <v>0</v>
      </c>
      <c r="AV651" s="63">
        <f t="shared" si="264"/>
        <v>0</v>
      </c>
      <c r="AW651" s="63">
        <f t="shared" si="265"/>
        <v>0</v>
      </c>
      <c r="AX651" s="63">
        <f t="shared" si="266"/>
        <v>0</v>
      </c>
      <c r="AY651" s="63">
        <f t="shared" si="267"/>
        <v>0</v>
      </c>
      <c r="AZ651" s="63">
        <f t="shared" si="268"/>
        <v>0</v>
      </c>
      <c r="BA651" s="63">
        <f t="shared" si="269"/>
        <v>0</v>
      </c>
      <c r="BB651" s="64">
        <f t="shared" si="270"/>
        <v>0</v>
      </c>
      <c r="BC651" s="65">
        <f t="shared" si="260"/>
        <v>0</v>
      </c>
      <c r="BD651" s="66" t="e">
        <f>VLOOKUP(#REF!,'[2]NA JDA Product Hierarchy'!$N:$O,2,0)</f>
        <v>#REF!</v>
      </c>
      <c r="BE651" s="15" t="e">
        <f>VLOOKUP(BD651,[3]PARAMETROS!$AB:$AD,3,0)</f>
        <v>#REF!</v>
      </c>
    </row>
    <row r="652" spans="1:57" s="15" customFormat="1" ht="12.75" hidden="1" customHeight="1" x14ac:dyDescent="0.2">
      <c r="A652" s="47" t="str">
        <f t="shared" si="287"/>
        <v>J2RL18WEGN0GENTLE MAUVE</v>
      </c>
      <c r="B652" s="111" t="s">
        <v>105</v>
      </c>
      <c r="C652" s="113">
        <v>44322</v>
      </c>
      <c r="D652" s="113"/>
      <c r="E652" s="50"/>
      <c r="F652" s="106" t="s">
        <v>118</v>
      </c>
      <c r="G652" s="51" t="s">
        <v>63</v>
      </c>
      <c r="H652" s="52" t="s">
        <v>604</v>
      </c>
      <c r="I652" s="53" t="s">
        <v>1130</v>
      </c>
      <c r="J652" s="53" t="s">
        <v>1124</v>
      </c>
      <c r="K652" s="53" t="s">
        <v>578</v>
      </c>
      <c r="L652" s="53" t="s">
        <v>579</v>
      </c>
      <c r="M652" s="52" t="s">
        <v>1131</v>
      </c>
      <c r="N652" s="52" t="s">
        <v>91</v>
      </c>
      <c r="O652" s="54"/>
      <c r="P652" s="52" t="s">
        <v>45</v>
      </c>
      <c r="Q652" s="55">
        <f>IFERROR(VLOOKUP(O652*$Q$10*$R$10,Sheet1!$A$3:$B$81,2,1),0)</f>
        <v>0</v>
      </c>
      <c r="R652" s="56">
        <f>IFERROR(VLOOKUP(O652*$Q$11*$R$11,Sheet1!$E$3:$F$195,2),0)</f>
        <v>0</v>
      </c>
      <c r="S652" s="54">
        <f t="shared" si="273"/>
        <v>0</v>
      </c>
      <c r="T652" s="114" t="e">
        <f t="shared" si="246"/>
        <v>#DIV/0!</v>
      </c>
      <c r="U652" s="143"/>
      <c r="V652" s="143"/>
      <c r="W652" s="143"/>
      <c r="X652" s="143"/>
      <c r="Y652" s="143"/>
      <c r="Z652" s="143"/>
      <c r="AA652" s="143"/>
      <c r="AB652" s="143"/>
      <c r="AC652" s="143"/>
      <c r="AD652" s="141">
        <f t="shared" si="274"/>
        <v>0</v>
      </c>
      <c r="AE652" s="141">
        <f t="shared" si="247"/>
        <v>0</v>
      </c>
      <c r="AF652" s="60">
        <f t="shared" si="248"/>
        <v>0</v>
      </c>
      <c r="AG652" s="60">
        <f t="shared" si="249"/>
        <v>0</v>
      </c>
      <c r="AH652" s="60">
        <f t="shared" si="250"/>
        <v>0</v>
      </c>
      <c r="AI652" s="60">
        <f t="shared" si="251"/>
        <v>0</v>
      </c>
      <c r="AJ652" s="60">
        <f t="shared" si="252"/>
        <v>0</v>
      </c>
      <c r="AK652" s="60">
        <f t="shared" si="253"/>
        <v>0</v>
      </c>
      <c r="AL652" s="61">
        <f t="shared" si="271"/>
        <v>0</v>
      </c>
      <c r="AM652" s="43">
        <f t="shared" si="261"/>
        <v>0</v>
      </c>
      <c r="AN652" s="46">
        <f t="shared" si="262"/>
        <v>0</v>
      </c>
      <c r="AO652" s="60">
        <f t="shared" si="254"/>
        <v>0</v>
      </c>
      <c r="AP652" s="60">
        <f t="shared" si="255"/>
        <v>0</v>
      </c>
      <c r="AQ652" s="60">
        <f t="shared" si="256"/>
        <v>0</v>
      </c>
      <c r="AR652" s="60">
        <f t="shared" si="257"/>
        <v>0</v>
      </c>
      <c r="AS652" s="60">
        <f t="shared" si="258"/>
        <v>0</v>
      </c>
      <c r="AT652" s="60">
        <f t="shared" si="259"/>
        <v>0</v>
      </c>
      <c r="AU652" s="62">
        <f t="shared" si="263"/>
        <v>0</v>
      </c>
      <c r="AV652" s="63">
        <f t="shared" si="264"/>
        <v>0</v>
      </c>
      <c r="AW652" s="63">
        <f t="shared" si="265"/>
        <v>0</v>
      </c>
      <c r="AX652" s="63">
        <f t="shared" si="266"/>
        <v>0</v>
      </c>
      <c r="AY652" s="63">
        <f t="shared" si="267"/>
        <v>0</v>
      </c>
      <c r="AZ652" s="63">
        <f t="shared" si="268"/>
        <v>0</v>
      </c>
      <c r="BA652" s="63">
        <f t="shared" si="269"/>
        <v>0</v>
      </c>
      <c r="BB652" s="64">
        <f t="shared" si="270"/>
        <v>0</v>
      </c>
      <c r="BC652" s="65">
        <f t="shared" si="260"/>
        <v>0</v>
      </c>
      <c r="BD652" s="66" t="e">
        <f>VLOOKUP(#REF!,'[2]NA JDA Product Hierarchy'!$N:$O,2,0)</f>
        <v>#REF!</v>
      </c>
      <c r="BE652" s="15" t="e">
        <f>VLOOKUP(BD652,[3]PARAMETROS!$AB:$AD,3,0)</f>
        <v>#REF!</v>
      </c>
    </row>
    <row r="653" spans="1:57" s="15" customFormat="1" ht="12.75" hidden="1" customHeight="1" x14ac:dyDescent="0.2">
      <c r="A653" s="47" t="str">
        <f t="shared" si="287"/>
        <v>J2RL18WEGN0PASADENA STONE</v>
      </c>
      <c r="B653" s="111" t="s">
        <v>105</v>
      </c>
      <c r="C653" s="113">
        <v>44322</v>
      </c>
      <c r="D653" s="113"/>
      <c r="E653" s="50"/>
      <c r="F653" s="106" t="s">
        <v>118</v>
      </c>
      <c r="G653" s="51" t="s">
        <v>63</v>
      </c>
      <c r="H653" s="52" t="s">
        <v>604</v>
      </c>
      <c r="I653" s="53" t="s">
        <v>1130</v>
      </c>
      <c r="J653" s="53" t="s">
        <v>1124</v>
      </c>
      <c r="K653" s="53" t="s">
        <v>1132</v>
      </c>
      <c r="L653" s="53" t="s">
        <v>1133</v>
      </c>
      <c r="M653" s="52" t="s">
        <v>1131</v>
      </c>
      <c r="N653" s="52" t="s">
        <v>91</v>
      </c>
      <c r="O653" s="54"/>
      <c r="P653" s="52" t="s">
        <v>45</v>
      </c>
      <c r="Q653" s="55">
        <f>IFERROR(VLOOKUP(O653*$Q$10*$R$10,Sheet1!$A$3:$B$81,2,1),0)</f>
        <v>0</v>
      </c>
      <c r="R653" s="56">
        <f>IFERROR(VLOOKUP(O653*$Q$11*$R$11,Sheet1!$E$3:$F$195,2),0)</f>
        <v>0</v>
      </c>
      <c r="S653" s="54">
        <f t="shared" si="273"/>
        <v>0</v>
      </c>
      <c r="T653" s="114" t="e">
        <f t="shared" si="246"/>
        <v>#DIV/0!</v>
      </c>
      <c r="U653" s="143"/>
      <c r="V653" s="143"/>
      <c r="W653" s="143"/>
      <c r="X653" s="143"/>
      <c r="Y653" s="143"/>
      <c r="Z653" s="143"/>
      <c r="AA653" s="143"/>
      <c r="AB653" s="143"/>
      <c r="AC653" s="143"/>
      <c r="AD653" s="141">
        <f t="shared" si="274"/>
        <v>0</v>
      </c>
      <c r="AE653" s="141">
        <f t="shared" si="247"/>
        <v>0</v>
      </c>
      <c r="AF653" s="60">
        <f t="shared" si="248"/>
        <v>0</v>
      </c>
      <c r="AG653" s="60">
        <f t="shared" si="249"/>
        <v>0</v>
      </c>
      <c r="AH653" s="60">
        <f t="shared" si="250"/>
        <v>0</v>
      </c>
      <c r="AI653" s="60">
        <f t="shared" si="251"/>
        <v>0</v>
      </c>
      <c r="AJ653" s="60">
        <f t="shared" si="252"/>
        <v>0</v>
      </c>
      <c r="AK653" s="60">
        <f t="shared" si="253"/>
        <v>0</v>
      </c>
      <c r="AL653" s="61">
        <f t="shared" si="271"/>
        <v>0</v>
      </c>
      <c r="AM653" s="43">
        <f t="shared" si="261"/>
        <v>0</v>
      </c>
      <c r="AN653" s="46">
        <f t="shared" si="262"/>
        <v>0</v>
      </c>
      <c r="AO653" s="60">
        <f t="shared" si="254"/>
        <v>0</v>
      </c>
      <c r="AP653" s="60">
        <f t="shared" si="255"/>
        <v>0</v>
      </c>
      <c r="AQ653" s="60">
        <f t="shared" si="256"/>
        <v>0</v>
      </c>
      <c r="AR653" s="60">
        <f t="shared" si="257"/>
        <v>0</v>
      </c>
      <c r="AS653" s="60">
        <f t="shared" si="258"/>
        <v>0</v>
      </c>
      <c r="AT653" s="60">
        <f t="shared" si="259"/>
        <v>0</v>
      </c>
      <c r="AU653" s="62">
        <f t="shared" si="263"/>
        <v>0</v>
      </c>
      <c r="AV653" s="63">
        <f t="shared" si="264"/>
        <v>0</v>
      </c>
      <c r="AW653" s="63">
        <f t="shared" si="265"/>
        <v>0</v>
      </c>
      <c r="AX653" s="63">
        <f t="shared" si="266"/>
        <v>0</v>
      </c>
      <c r="AY653" s="63">
        <f t="shared" si="267"/>
        <v>0</v>
      </c>
      <c r="AZ653" s="63">
        <f t="shared" si="268"/>
        <v>0</v>
      </c>
      <c r="BA653" s="63">
        <f t="shared" si="269"/>
        <v>0</v>
      </c>
      <c r="BB653" s="64">
        <f t="shared" si="270"/>
        <v>0</v>
      </c>
      <c r="BC653" s="65">
        <f t="shared" si="260"/>
        <v>0</v>
      </c>
      <c r="BD653" s="66" t="e">
        <f>VLOOKUP(#REF!,'[2]NA JDA Product Hierarchy'!$N:$O,2,0)</f>
        <v>#REF!</v>
      </c>
      <c r="BE653" s="15" t="e">
        <f>VLOOKUP(BD653,[3]PARAMETROS!$AB:$AD,3,0)</f>
        <v>#REF!</v>
      </c>
    </row>
    <row r="654" spans="1:57" s="15" customFormat="1" ht="12.75" hidden="1" customHeight="1" x14ac:dyDescent="0.2">
      <c r="A654" s="47" t="str">
        <f t="shared" si="287"/>
        <v>J2RN01WEEN0Jet Black A996</v>
      </c>
      <c r="B654" s="111" t="s">
        <v>105</v>
      </c>
      <c r="C654" s="113">
        <v>44322</v>
      </c>
      <c r="D654" s="113"/>
      <c r="E654" s="50"/>
      <c r="F654" s="106" t="s">
        <v>118</v>
      </c>
      <c r="G654" s="51" t="s">
        <v>63</v>
      </c>
      <c r="H654" s="52" t="s">
        <v>818</v>
      </c>
      <c r="I654" s="53" t="s">
        <v>1134</v>
      </c>
      <c r="J654" s="53" t="s">
        <v>1135</v>
      </c>
      <c r="K654" s="53" t="s">
        <v>92</v>
      </c>
      <c r="L654" s="53" t="s">
        <v>93</v>
      </c>
      <c r="M654" s="52" t="s">
        <v>262</v>
      </c>
      <c r="N654" s="52" t="s">
        <v>91</v>
      </c>
      <c r="O654" s="54">
        <v>42</v>
      </c>
      <c r="P654" s="52" t="s">
        <v>45</v>
      </c>
      <c r="Q654" s="55">
        <f>IFERROR(VLOOKUP(O654*$Q$10*$R$10,Sheet1!$A$3:$B$81,2,1),0)</f>
        <v>29000</v>
      </c>
      <c r="R654" s="56">
        <f>IFERROR(VLOOKUP(O654*$Q$11*$R$11,Sheet1!$E$3:$F$195,2),0)</f>
        <v>169</v>
      </c>
      <c r="S654" s="54">
        <f t="shared" si="273"/>
        <v>13.02</v>
      </c>
      <c r="T654" s="114">
        <f t="shared" si="246"/>
        <v>0.31</v>
      </c>
      <c r="U654" s="58"/>
      <c r="V654" s="58"/>
      <c r="W654" s="58"/>
      <c r="X654" s="58"/>
      <c r="Y654" s="58"/>
      <c r="Z654" s="58"/>
      <c r="AA654" s="58"/>
      <c r="AB654" s="58"/>
      <c r="AC654" s="58"/>
      <c r="AD654" s="39">
        <f t="shared" si="274"/>
        <v>0</v>
      </c>
      <c r="AE654" s="59">
        <f t="shared" si="247"/>
        <v>0</v>
      </c>
      <c r="AF654" s="60">
        <f t="shared" si="248"/>
        <v>0</v>
      </c>
      <c r="AG654" s="60">
        <f t="shared" si="249"/>
        <v>0</v>
      </c>
      <c r="AH654" s="60">
        <f t="shared" si="250"/>
        <v>0</v>
      </c>
      <c r="AI654" s="60">
        <f t="shared" si="251"/>
        <v>0</v>
      </c>
      <c r="AJ654" s="60">
        <f t="shared" si="252"/>
        <v>0</v>
      </c>
      <c r="AK654" s="60">
        <f t="shared" si="253"/>
        <v>0</v>
      </c>
      <c r="AL654" s="61">
        <f t="shared" si="271"/>
        <v>0</v>
      </c>
      <c r="AM654" s="43">
        <f t="shared" si="261"/>
        <v>0</v>
      </c>
      <c r="AN654" s="46">
        <f t="shared" si="262"/>
        <v>0</v>
      </c>
      <c r="AO654" s="60">
        <f t="shared" si="254"/>
        <v>0</v>
      </c>
      <c r="AP654" s="60">
        <f t="shared" si="255"/>
        <v>0</v>
      </c>
      <c r="AQ654" s="60">
        <f t="shared" si="256"/>
        <v>0</v>
      </c>
      <c r="AR654" s="60">
        <f t="shared" si="257"/>
        <v>0</v>
      </c>
      <c r="AS654" s="60">
        <f t="shared" si="258"/>
        <v>0</v>
      </c>
      <c r="AT654" s="60">
        <f t="shared" si="259"/>
        <v>0</v>
      </c>
      <c r="AU654" s="62">
        <f t="shared" si="263"/>
        <v>0</v>
      </c>
      <c r="AV654" s="63">
        <f t="shared" si="264"/>
        <v>0</v>
      </c>
      <c r="AW654" s="63">
        <f t="shared" si="265"/>
        <v>0</v>
      </c>
      <c r="AX654" s="63">
        <f t="shared" si="266"/>
        <v>0</v>
      </c>
      <c r="AY654" s="63">
        <f t="shared" si="267"/>
        <v>0</v>
      </c>
      <c r="AZ654" s="63">
        <f t="shared" si="268"/>
        <v>0</v>
      </c>
      <c r="BA654" s="63">
        <f t="shared" si="269"/>
        <v>0</v>
      </c>
      <c r="BB654" s="64">
        <f t="shared" si="270"/>
        <v>0</v>
      </c>
      <c r="BC654" s="65">
        <f t="shared" si="260"/>
        <v>0</v>
      </c>
      <c r="BD654" s="66" t="e">
        <f>VLOOKUP(#REF!,'[2]NA JDA Product Hierarchy'!$N:$O,2,0)</f>
        <v>#REF!</v>
      </c>
      <c r="BE654" s="15" t="e">
        <f>VLOOKUP(BD654,[3]PARAMETROS!$AB:$AD,3,0)</f>
        <v>#REF!</v>
      </c>
    </row>
    <row r="655" spans="1:57" s="15" customFormat="1" ht="12.75" hidden="1" customHeight="1" x14ac:dyDescent="0.2">
      <c r="A655" s="47" t="str">
        <f t="shared" si="287"/>
        <v>J2RN01WEEN0PINK TRIP</v>
      </c>
      <c r="B655" s="111" t="s">
        <v>105</v>
      </c>
      <c r="C655" s="113">
        <v>44322</v>
      </c>
      <c r="D655" s="113"/>
      <c r="E655" s="50"/>
      <c r="F655" s="106" t="s">
        <v>118</v>
      </c>
      <c r="G655" s="51" t="s">
        <v>63</v>
      </c>
      <c r="H655" s="52" t="s">
        <v>818</v>
      </c>
      <c r="I655" s="53" t="s">
        <v>1134</v>
      </c>
      <c r="J655" s="53" t="s">
        <v>1135</v>
      </c>
      <c r="K655" s="53" t="s">
        <v>138</v>
      </c>
      <c r="L655" s="53" t="s">
        <v>139</v>
      </c>
      <c r="M655" s="52" t="s">
        <v>262</v>
      </c>
      <c r="N655" s="52" t="s">
        <v>91</v>
      </c>
      <c r="O655" s="54">
        <v>42</v>
      </c>
      <c r="P655" s="52" t="s">
        <v>45</v>
      </c>
      <c r="Q655" s="55">
        <f>IFERROR(VLOOKUP(O655*$Q$10*$R$10,Sheet1!$A$3:$B$81,2,1),0)</f>
        <v>29000</v>
      </c>
      <c r="R655" s="56">
        <f>IFERROR(VLOOKUP(O655*$Q$11*$R$11,Sheet1!$E$3:$F$195,2),0)</f>
        <v>169</v>
      </c>
      <c r="S655" s="54">
        <f t="shared" si="273"/>
        <v>13.02</v>
      </c>
      <c r="T655" s="114">
        <f t="shared" si="246"/>
        <v>0.31</v>
      </c>
      <c r="U655" s="58"/>
      <c r="V655" s="58"/>
      <c r="W655" s="58"/>
      <c r="X655" s="58"/>
      <c r="Y655" s="58"/>
      <c r="Z655" s="58"/>
      <c r="AA655" s="58"/>
      <c r="AB655" s="58"/>
      <c r="AC655" s="58"/>
      <c r="AD655" s="39">
        <f t="shared" si="274"/>
        <v>0</v>
      </c>
      <c r="AE655" s="59">
        <f t="shared" si="247"/>
        <v>0</v>
      </c>
      <c r="AF655" s="60">
        <f t="shared" si="248"/>
        <v>0</v>
      </c>
      <c r="AG655" s="60">
        <f t="shared" si="249"/>
        <v>0</v>
      </c>
      <c r="AH655" s="60">
        <f t="shared" si="250"/>
        <v>0</v>
      </c>
      <c r="AI655" s="60">
        <f t="shared" si="251"/>
        <v>0</v>
      </c>
      <c r="AJ655" s="60">
        <f t="shared" si="252"/>
        <v>0</v>
      </c>
      <c r="AK655" s="60">
        <f t="shared" si="253"/>
        <v>0</v>
      </c>
      <c r="AL655" s="61">
        <f t="shared" si="271"/>
        <v>0</v>
      </c>
      <c r="AM655" s="43">
        <f t="shared" si="261"/>
        <v>0</v>
      </c>
      <c r="AN655" s="46">
        <f t="shared" si="262"/>
        <v>0</v>
      </c>
      <c r="AO655" s="60">
        <f t="shared" si="254"/>
        <v>0</v>
      </c>
      <c r="AP655" s="60">
        <f t="shared" si="255"/>
        <v>0</v>
      </c>
      <c r="AQ655" s="60">
        <f t="shared" si="256"/>
        <v>0</v>
      </c>
      <c r="AR655" s="60">
        <f t="shared" si="257"/>
        <v>0</v>
      </c>
      <c r="AS655" s="60">
        <f t="shared" si="258"/>
        <v>0</v>
      </c>
      <c r="AT655" s="60">
        <f t="shared" si="259"/>
        <v>0</v>
      </c>
      <c r="AU655" s="62">
        <f t="shared" si="263"/>
        <v>0</v>
      </c>
      <c r="AV655" s="63">
        <f t="shared" si="264"/>
        <v>0</v>
      </c>
      <c r="AW655" s="63">
        <f t="shared" si="265"/>
        <v>0</v>
      </c>
      <c r="AX655" s="63">
        <f t="shared" si="266"/>
        <v>0</v>
      </c>
      <c r="AY655" s="63">
        <f t="shared" si="267"/>
        <v>0</v>
      </c>
      <c r="AZ655" s="63">
        <f t="shared" si="268"/>
        <v>0</v>
      </c>
      <c r="BA655" s="63">
        <f t="shared" si="269"/>
        <v>0</v>
      </c>
      <c r="BB655" s="64">
        <f t="shared" si="270"/>
        <v>0</v>
      </c>
      <c r="BC655" s="65">
        <f t="shared" si="260"/>
        <v>0</v>
      </c>
      <c r="BD655" s="66" t="e">
        <f>VLOOKUP(#REF!,'[2]NA JDA Product Hierarchy'!$N:$O,2,0)</f>
        <v>#REF!</v>
      </c>
      <c r="BE655" s="15" t="e">
        <f>VLOOKUP(BD655,[3]PARAMETROS!$AB:$AD,3,0)</f>
        <v>#REF!</v>
      </c>
    </row>
    <row r="656" spans="1:57" s="15" customFormat="1" ht="12.75" hidden="1" customHeight="1" x14ac:dyDescent="0.2">
      <c r="A656" s="47" t="str">
        <f t="shared" si="287"/>
        <v>J2RN01WEEN0Pure White</v>
      </c>
      <c r="B656" s="111" t="s">
        <v>105</v>
      </c>
      <c r="C656" s="113">
        <v>44322</v>
      </c>
      <c r="D656" s="113"/>
      <c r="E656" s="50"/>
      <c r="F656" s="106" t="s">
        <v>118</v>
      </c>
      <c r="G656" s="51" t="s">
        <v>63</v>
      </c>
      <c r="H656" s="52" t="s">
        <v>818</v>
      </c>
      <c r="I656" s="53" t="s">
        <v>1134</v>
      </c>
      <c r="J656" s="53" t="s">
        <v>1135</v>
      </c>
      <c r="K656" s="53" t="s">
        <v>133</v>
      </c>
      <c r="L656" s="53" t="s">
        <v>134</v>
      </c>
      <c r="M656" s="52" t="s">
        <v>262</v>
      </c>
      <c r="N656" s="52" t="s">
        <v>91</v>
      </c>
      <c r="O656" s="54">
        <v>42</v>
      </c>
      <c r="P656" s="52" t="s">
        <v>45</v>
      </c>
      <c r="Q656" s="55">
        <f>IFERROR(VLOOKUP(O656*$Q$10*$R$10,Sheet1!$A$3:$B$81,2,1),0)</f>
        <v>29000</v>
      </c>
      <c r="R656" s="56">
        <f>IFERROR(VLOOKUP(O656*$Q$11*$R$11,Sheet1!$E$3:$F$195,2),0)</f>
        <v>169</v>
      </c>
      <c r="S656" s="54">
        <f t="shared" si="273"/>
        <v>13.02</v>
      </c>
      <c r="T656" s="114">
        <f t="shared" si="246"/>
        <v>0.31</v>
      </c>
      <c r="U656" s="58"/>
      <c r="V656" s="58"/>
      <c r="W656" s="58"/>
      <c r="X656" s="58"/>
      <c r="Y656" s="58"/>
      <c r="Z656" s="58"/>
      <c r="AA656" s="58"/>
      <c r="AB656" s="58"/>
      <c r="AC656" s="58"/>
      <c r="AD656" s="39">
        <f t="shared" si="274"/>
        <v>0</v>
      </c>
      <c r="AE656" s="59">
        <f t="shared" si="247"/>
        <v>0</v>
      </c>
      <c r="AF656" s="60">
        <f t="shared" si="248"/>
        <v>0</v>
      </c>
      <c r="AG656" s="60">
        <f t="shared" si="249"/>
        <v>0</v>
      </c>
      <c r="AH656" s="60">
        <f t="shared" si="250"/>
        <v>0</v>
      </c>
      <c r="AI656" s="60">
        <f t="shared" si="251"/>
        <v>0</v>
      </c>
      <c r="AJ656" s="60">
        <f t="shared" si="252"/>
        <v>0</v>
      </c>
      <c r="AK656" s="60">
        <f t="shared" si="253"/>
        <v>0</v>
      </c>
      <c r="AL656" s="61">
        <f t="shared" si="271"/>
        <v>0</v>
      </c>
      <c r="AM656" s="43">
        <f t="shared" si="261"/>
        <v>0</v>
      </c>
      <c r="AN656" s="46">
        <f t="shared" si="262"/>
        <v>0</v>
      </c>
      <c r="AO656" s="60">
        <f t="shared" si="254"/>
        <v>0</v>
      </c>
      <c r="AP656" s="60">
        <f t="shared" si="255"/>
        <v>0</v>
      </c>
      <c r="AQ656" s="60">
        <f t="shared" si="256"/>
        <v>0</v>
      </c>
      <c r="AR656" s="60">
        <f t="shared" si="257"/>
        <v>0</v>
      </c>
      <c r="AS656" s="60">
        <f t="shared" si="258"/>
        <v>0</v>
      </c>
      <c r="AT656" s="60">
        <f t="shared" si="259"/>
        <v>0</v>
      </c>
      <c r="AU656" s="62">
        <f t="shared" si="263"/>
        <v>0</v>
      </c>
      <c r="AV656" s="63">
        <f t="shared" si="264"/>
        <v>0</v>
      </c>
      <c r="AW656" s="63">
        <f t="shared" si="265"/>
        <v>0</v>
      </c>
      <c r="AX656" s="63">
        <f t="shared" si="266"/>
        <v>0</v>
      </c>
      <c r="AY656" s="63">
        <f t="shared" si="267"/>
        <v>0</v>
      </c>
      <c r="AZ656" s="63">
        <f t="shared" si="268"/>
        <v>0</v>
      </c>
      <c r="BA656" s="63">
        <f t="shared" si="269"/>
        <v>0</v>
      </c>
      <c r="BB656" s="64">
        <f t="shared" si="270"/>
        <v>0</v>
      </c>
      <c r="BC656" s="65">
        <f t="shared" si="260"/>
        <v>0</v>
      </c>
      <c r="BD656" s="66" t="e">
        <f>VLOOKUP(#REF!,'[2]NA JDA Product Hierarchy'!$N:$O,2,0)</f>
        <v>#REF!</v>
      </c>
      <c r="BE656" s="15" t="e">
        <f>VLOOKUP(BD656,[3]PARAMETROS!$AB:$AD,3,0)</f>
        <v>#REF!</v>
      </c>
    </row>
    <row r="657" spans="1:57" s="15" customFormat="1" ht="12.75" hidden="1" customHeight="1" x14ac:dyDescent="0.2">
      <c r="A657" s="47" t="str">
        <f t="shared" si="287"/>
        <v>J2RN01WEEN0SILK BLUE</v>
      </c>
      <c r="B657" s="111" t="s">
        <v>105</v>
      </c>
      <c r="C657" s="113">
        <v>44322</v>
      </c>
      <c r="D657" s="113"/>
      <c r="E657" s="50"/>
      <c r="F657" s="106" t="s">
        <v>118</v>
      </c>
      <c r="G657" s="51" t="s">
        <v>63</v>
      </c>
      <c r="H657" s="52" t="s">
        <v>818</v>
      </c>
      <c r="I657" s="53" t="s">
        <v>1134</v>
      </c>
      <c r="J657" s="53" t="s">
        <v>1135</v>
      </c>
      <c r="K657" s="53" t="s">
        <v>164</v>
      </c>
      <c r="L657" s="53" t="s">
        <v>165</v>
      </c>
      <c r="M657" s="52" t="s">
        <v>262</v>
      </c>
      <c r="N657" s="52" t="s">
        <v>91</v>
      </c>
      <c r="O657" s="54">
        <v>42</v>
      </c>
      <c r="P657" s="52" t="s">
        <v>45</v>
      </c>
      <c r="Q657" s="55">
        <f>IFERROR(VLOOKUP(O657*$Q$10*$R$10,Sheet1!$A$3:$B$81,2,1),0)</f>
        <v>29000</v>
      </c>
      <c r="R657" s="56">
        <f>IFERROR(VLOOKUP(O657*$Q$11*$R$11,Sheet1!$E$3:$F$195,2),0)</f>
        <v>169</v>
      </c>
      <c r="S657" s="54">
        <f t="shared" si="273"/>
        <v>13.02</v>
      </c>
      <c r="T657" s="114">
        <f t="shared" si="246"/>
        <v>0.31</v>
      </c>
      <c r="U657" s="58"/>
      <c r="V657" s="58"/>
      <c r="W657" s="58"/>
      <c r="X657" s="58"/>
      <c r="Y657" s="58"/>
      <c r="Z657" s="58"/>
      <c r="AA657" s="58"/>
      <c r="AB657" s="58"/>
      <c r="AC657" s="58"/>
      <c r="AD657" s="39">
        <f t="shared" si="274"/>
        <v>0</v>
      </c>
      <c r="AE657" s="59">
        <f t="shared" si="247"/>
        <v>0</v>
      </c>
      <c r="AF657" s="60">
        <f t="shared" si="248"/>
        <v>0</v>
      </c>
      <c r="AG657" s="60">
        <f t="shared" si="249"/>
        <v>0</v>
      </c>
      <c r="AH657" s="60">
        <f t="shared" si="250"/>
        <v>0</v>
      </c>
      <c r="AI657" s="60">
        <f t="shared" si="251"/>
        <v>0</v>
      </c>
      <c r="AJ657" s="60">
        <f t="shared" si="252"/>
        <v>0</v>
      </c>
      <c r="AK657" s="60">
        <f t="shared" si="253"/>
        <v>0</v>
      </c>
      <c r="AL657" s="61">
        <f t="shared" si="271"/>
        <v>0</v>
      </c>
      <c r="AM657" s="43">
        <f t="shared" si="261"/>
        <v>0</v>
      </c>
      <c r="AN657" s="46">
        <f t="shared" si="262"/>
        <v>0</v>
      </c>
      <c r="AO657" s="60">
        <f t="shared" si="254"/>
        <v>0</v>
      </c>
      <c r="AP657" s="60">
        <f t="shared" si="255"/>
        <v>0</v>
      </c>
      <c r="AQ657" s="60">
        <f t="shared" si="256"/>
        <v>0</v>
      </c>
      <c r="AR657" s="60">
        <f t="shared" si="257"/>
        <v>0</v>
      </c>
      <c r="AS657" s="60">
        <f t="shared" si="258"/>
        <v>0</v>
      </c>
      <c r="AT657" s="60">
        <f t="shared" si="259"/>
        <v>0</v>
      </c>
      <c r="AU657" s="62">
        <f t="shared" si="263"/>
        <v>0</v>
      </c>
      <c r="AV657" s="63">
        <f t="shared" si="264"/>
        <v>0</v>
      </c>
      <c r="AW657" s="63">
        <f t="shared" si="265"/>
        <v>0</v>
      </c>
      <c r="AX657" s="63">
        <f t="shared" si="266"/>
        <v>0</v>
      </c>
      <c r="AY657" s="63">
        <f t="shared" si="267"/>
        <v>0</v>
      </c>
      <c r="AZ657" s="63">
        <f t="shared" si="268"/>
        <v>0</v>
      </c>
      <c r="BA657" s="63">
        <f t="shared" si="269"/>
        <v>0</v>
      </c>
      <c r="BB657" s="64">
        <f t="shared" si="270"/>
        <v>0</v>
      </c>
      <c r="BC657" s="65">
        <f t="shared" si="260"/>
        <v>0</v>
      </c>
      <c r="BD657" s="66" t="e">
        <f>VLOOKUP(#REF!,'[2]NA JDA Product Hierarchy'!$N:$O,2,0)</f>
        <v>#REF!</v>
      </c>
      <c r="BE657" s="15" t="e">
        <f>VLOOKUP(BD657,[3]PARAMETROS!$AB:$AD,3,0)</f>
        <v>#REF!</v>
      </c>
    </row>
    <row r="658" spans="1:57" s="15" customFormat="1" ht="12.75" hidden="1" customHeight="1" x14ac:dyDescent="0.2">
      <c r="A658" s="47" t="str">
        <f t="shared" si="287"/>
        <v>J2RN01WEEN0ALOE PALM</v>
      </c>
      <c r="B658" s="111" t="s">
        <v>105</v>
      </c>
      <c r="C658" s="113">
        <v>44322</v>
      </c>
      <c r="D658" s="113"/>
      <c r="E658" s="50"/>
      <c r="F658" s="106" t="s">
        <v>118</v>
      </c>
      <c r="G658" s="51" t="s">
        <v>63</v>
      </c>
      <c r="H658" s="52" t="s">
        <v>818</v>
      </c>
      <c r="I658" s="53" t="s">
        <v>1134</v>
      </c>
      <c r="J658" s="53" t="s">
        <v>1135</v>
      </c>
      <c r="K658" s="53" t="s">
        <v>236</v>
      </c>
      <c r="L658" s="53" t="s">
        <v>237</v>
      </c>
      <c r="M658" s="52" t="s">
        <v>262</v>
      </c>
      <c r="N658" s="52" t="s">
        <v>91</v>
      </c>
      <c r="O658" s="54">
        <v>42</v>
      </c>
      <c r="P658" s="52" t="s">
        <v>45</v>
      </c>
      <c r="Q658" s="55">
        <f>IFERROR(VLOOKUP(O658*$Q$10*$R$10,Sheet1!$A$3:$B$81,2,1),0)</f>
        <v>29000</v>
      </c>
      <c r="R658" s="56">
        <f>IFERROR(VLOOKUP(O658*$Q$11*$R$11,Sheet1!$E$3:$F$195,2),0)</f>
        <v>169</v>
      </c>
      <c r="S658" s="54">
        <f t="shared" si="273"/>
        <v>13.02</v>
      </c>
      <c r="T658" s="114">
        <f t="shared" si="246"/>
        <v>0.31</v>
      </c>
      <c r="U658" s="58"/>
      <c r="V658" s="58"/>
      <c r="W658" s="58"/>
      <c r="X658" s="58"/>
      <c r="Y658" s="58"/>
      <c r="Z658" s="58"/>
      <c r="AA658" s="58"/>
      <c r="AB658" s="58"/>
      <c r="AC658" s="58"/>
      <c r="AD658" s="39">
        <f t="shared" si="274"/>
        <v>0</v>
      </c>
      <c r="AE658" s="59">
        <f t="shared" si="247"/>
        <v>0</v>
      </c>
      <c r="AF658" s="60">
        <f t="shared" si="248"/>
        <v>0</v>
      </c>
      <c r="AG658" s="60">
        <f t="shared" si="249"/>
        <v>0</v>
      </c>
      <c r="AH658" s="60">
        <f t="shared" si="250"/>
        <v>0</v>
      </c>
      <c r="AI658" s="60">
        <f t="shared" si="251"/>
        <v>0</v>
      </c>
      <c r="AJ658" s="60">
        <f t="shared" si="252"/>
        <v>0</v>
      </c>
      <c r="AK658" s="60">
        <f t="shared" si="253"/>
        <v>0</v>
      </c>
      <c r="AL658" s="61">
        <f t="shared" si="271"/>
        <v>0</v>
      </c>
      <c r="AM658" s="43">
        <f t="shared" si="261"/>
        <v>0</v>
      </c>
      <c r="AN658" s="46">
        <f t="shared" si="262"/>
        <v>0</v>
      </c>
      <c r="AO658" s="60">
        <f t="shared" si="254"/>
        <v>0</v>
      </c>
      <c r="AP658" s="60">
        <f t="shared" si="255"/>
        <v>0</v>
      </c>
      <c r="AQ658" s="60">
        <f t="shared" si="256"/>
        <v>0</v>
      </c>
      <c r="AR658" s="60">
        <f t="shared" si="257"/>
        <v>0</v>
      </c>
      <c r="AS658" s="60">
        <f t="shared" si="258"/>
        <v>0</v>
      </c>
      <c r="AT658" s="60">
        <f t="shared" si="259"/>
        <v>0</v>
      </c>
      <c r="AU658" s="62">
        <f t="shared" si="263"/>
        <v>0</v>
      </c>
      <c r="AV658" s="63">
        <f t="shared" si="264"/>
        <v>0</v>
      </c>
      <c r="AW658" s="63">
        <f t="shared" si="265"/>
        <v>0</v>
      </c>
      <c r="AX658" s="63">
        <f t="shared" si="266"/>
        <v>0</v>
      </c>
      <c r="AY658" s="63">
        <f t="shared" si="267"/>
        <v>0</v>
      </c>
      <c r="AZ658" s="63">
        <f t="shared" si="268"/>
        <v>0</v>
      </c>
      <c r="BA658" s="63">
        <f t="shared" si="269"/>
        <v>0</v>
      </c>
      <c r="BB658" s="64">
        <f t="shared" si="270"/>
        <v>0</v>
      </c>
      <c r="BC658" s="65">
        <f t="shared" si="260"/>
        <v>0</v>
      </c>
      <c r="BD658" s="66" t="e">
        <f>VLOOKUP(#REF!,'[2]NA JDA Product Hierarchy'!$N:$O,2,0)</f>
        <v>#REF!</v>
      </c>
      <c r="BE658" s="15" t="e">
        <f>VLOOKUP(BD658,[3]PARAMETROS!$AB:$AD,3,0)</f>
        <v>#REF!</v>
      </c>
    </row>
    <row r="659" spans="1:57" s="15" customFormat="1" ht="12.75" hidden="1" customHeight="1" x14ac:dyDescent="0.2">
      <c r="A659" s="47" t="str">
        <f t="shared" si="287"/>
        <v>J2RN01WEEN0BALLET PINK</v>
      </c>
      <c r="B659" s="111" t="s">
        <v>105</v>
      </c>
      <c r="C659" s="113">
        <v>44322</v>
      </c>
      <c r="D659" s="113"/>
      <c r="E659" s="50"/>
      <c r="F659" s="106" t="s">
        <v>118</v>
      </c>
      <c r="G659" s="51" t="s">
        <v>63</v>
      </c>
      <c r="H659" s="52" t="s">
        <v>818</v>
      </c>
      <c r="I659" s="53" t="s">
        <v>1134</v>
      </c>
      <c r="J659" s="53" t="s">
        <v>1135</v>
      </c>
      <c r="K659" s="53" t="s">
        <v>116</v>
      </c>
      <c r="L659" s="53" t="s">
        <v>117</v>
      </c>
      <c r="M659" s="52" t="s">
        <v>262</v>
      </c>
      <c r="N659" s="52" t="s">
        <v>91</v>
      </c>
      <c r="O659" s="54">
        <v>42</v>
      </c>
      <c r="P659" s="52" t="s">
        <v>45</v>
      </c>
      <c r="Q659" s="55">
        <f>IFERROR(VLOOKUP(O659*$Q$10*$R$10,Sheet1!$A$3:$B$81,2,1),0)</f>
        <v>29000</v>
      </c>
      <c r="R659" s="56">
        <f>IFERROR(VLOOKUP(O659*$Q$11*$R$11,Sheet1!$E$3:$F$195,2),0)</f>
        <v>169</v>
      </c>
      <c r="S659" s="54">
        <f t="shared" ref="S659:S722" si="288">O659*0.31</f>
        <v>13.02</v>
      </c>
      <c r="T659" s="114">
        <f t="shared" si="246"/>
        <v>0.31</v>
      </c>
      <c r="U659" s="58"/>
      <c r="V659" s="58"/>
      <c r="W659" s="58"/>
      <c r="X659" s="58"/>
      <c r="Y659" s="58"/>
      <c r="Z659" s="58"/>
      <c r="AA659" s="58"/>
      <c r="AB659" s="58"/>
      <c r="AC659" s="58"/>
      <c r="AD659" s="39">
        <f t="shared" ref="AD659:AD722" si="289">+U659+V659+W659+Y659+Z659+AA659+X659</f>
        <v>0</v>
      </c>
      <c r="AE659" s="59">
        <f t="shared" si="247"/>
        <v>0</v>
      </c>
      <c r="AF659" s="60">
        <f t="shared" si="248"/>
        <v>0</v>
      </c>
      <c r="AG659" s="60">
        <f t="shared" si="249"/>
        <v>0</v>
      </c>
      <c r="AH659" s="60">
        <f t="shared" si="250"/>
        <v>0</v>
      </c>
      <c r="AI659" s="60">
        <f t="shared" si="251"/>
        <v>0</v>
      </c>
      <c r="AJ659" s="60">
        <f t="shared" si="252"/>
        <v>0</v>
      </c>
      <c r="AK659" s="60">
        <f t="shared" si="253"/>
        <v>0</v>
      </c>
      <c r="AL659" s="61">
        <f t="shared" si="271"/>
        <v>0</v>
      </c>
      <c r="AM659" s="43">
        <f t="shared" si="261"/>
        <v>0</v>
      </c>
      <c r="AN659" s="46">
        <f t="shared" si="262"/>
        <v>0</v>
      </c>
      <c r="AO659" s="60">
        <f t="shared" si="254"/>
        <v>0</v>
      </c>
      <c r="AP659" s="60">
        <f t="shared" si="255"/>
        <v>0</v>
      </c>
      <c r="AQ659" s="60">
        <f t="shared" si="256"/>
        <v>0</v>
      </c>
      <c r="AR659" s="60">
        <f t="shared" si="257"/>
        <v>0</v>
      </c>
      <c r="AS659" s="60">
        <f t="shared" si="258"/>
        <v>0</v>
      </c>
      <c r="AT659" s="60">
        <f t="shared" si="259"/>
        <v>0</v>
      </c>
      <c r="AU659" s="62">
        <f t="shared" si="263"/>
        <v>0</v>
      </c>
      <c r="AV659" s="63">
        <f t="shared" si="264"/>
        <v>0</v>
      </c>
      <c r="AW659" s="63">
        <f t="shared" si="265"/>
        <v>0</v>
      </c>
      <c r="AX659" s="63">
        <f t="shared" si="266"/>
        <v>0</v>
      </c>
      <c r="AY659" s="63">
        <f t="shared" si="267"/>
        <v>0</v>
      </c>
      <c r="AZ659" s="63">
        <f t="shared" si="268"/>
        <v>0</v>
      </c>
      <c r="BA659" s="63">
        <f t="shared" si="269"/>
        <v>0</v>
      </c>
      <c r="BB659" s="64">
        <f t="shared" si="270"/>
        <v>0</v>
      </c>
      <c r="BC659" s="65">
        <f t="shared" si="260"/>
        <v>0</v>
      </c>
      <c r="BD659" s="66" t="e">
        <f>VLOOKUP(#REF!,'[2]NA JDA Product Hierarchy'!$N:$O,2,0)</f>
        <v>#REF!</v>
      </c>
      <c r="BE659" s="15" t="e">
        <f>VLOOKUP(BD659,[3]PARAMETROS!$AB:$AD,3,0)</f>
        <v>#REF!</v>
      </c>
    </row>
    <row r="660" spans="1:57" s="15" customFormat="1" ht="12.75" hidden="1" customHeight="1" x14ac:dyDescent="0.2">
      <c r="A660" s="47" t="str">
        <f t="shared" si="287"/>
        <v>J2RN01WEEN0GOLD</v>
      </c>
      <c r="B660" s="111" t="s">
        <v>105</v>
      </c>
      <c r="C660" s="113">
        <v>44322</v>
      </c>
      <c r="D660" s="113"/>
      <c r="E660" s="50"/>
      <c r="F660" s="106" t="s">
        <v>118</v>
      </c>
      <c r="G660" s="51" t="s">
        <v>63</v>
      </c>
      <c r="H660" s="52" t="s">
        <v>818</v>
      </c>
      <c r="I660" s="53" t="s">
        <v>1134</v>
      </c>
      <c r="J660" s="53" t="s">
        <v>1135</v>
      </c>
      <c r="K660" s="53" t="s">
        <v>959</v>
      </c>
      <c r="L660" s="53" t="s">
        <v>959</v>
      </c>
      <c r="M660" s="52" t="s">
        <v>262</v>
      </c>
      <c r="N660" s="52" t="s">
        <v>91</v>
      </c>
      <c r="O660" s="54">
        <v>42</v>
      </c>
      <c r="P660" s="52" t="s">
        <v>45</v>
      </c>
      <c r="Q660" s="55">
        <f>IFERROR(VLOOKUP(O660*$Q$10*$R$10,Sheet1!$A$3:$B$81,2,1),0)</f>
        <v>29000</v>
      </c>
      <c r="R660" s="56">
        <f>IFERROR(VLOOKUP(O660*$Q$11*$R$11,Sheet1!$E$3:$F$195,2),0)</f>
        <v>169</v>
      </c>
      <c r="S660" s="54">
        <f t="shared" si="288"/>
        <v>13.02</v>
      </c>
      <c r="T660" s="114">
        <f t="shared" si="246"/>
        <v>0.31</v>
      </c>
      <c r="U660" s="58"/>
      <c r="V660" s="58"/>
      <c r="W660" s="58"/>
      <c r="X660" s="58"/>
      <c r="Y660" s="58"/>
      <c r="Z660" s="58"/>
      <c r="AA660" s="58"/>
      <c r="AB660" s="58"/>
      <c r="AC660" s="58"/>
      <c r="AD660" s="39">
        <f t="shared" si="289"/>
        <v>0</v>
      </c>
      <c r="AE660" s="59">
        <f t="shared" si="247"/>
        <v>0</v>
      </c>
      <c r="AF660" s="60">
        <f t="shared" si="248"/>
        <v>0</v>
      </c>
      <c r="AG660" s="60">
        <f t="shared" si="249"/>
        <v>0</v>
      </c>
      <c r="AH660" s="60">
        <f t="shared" si="250"/>
        <v>0</v>
      </c>
      <c r="AI660" s="60">
        <f t="shared" si="251"/>
        <v>0</v>
      </c>
      <c r="AJ660" s="60">
        <f t="shared" si="252"/>
        <v>0</v>
      </c>
      <c r="AK660" s="60">
        <f t="shared" si="253"/>
        <v>0</v>
      </c>
      <c r="AL660" s="61">
        <f t="shared" si="271"/>
        <v>0</v>
      </c>
      <c r="AM660" s="43">
        <f t="shared" si="261"/>
        <v>0</v>
      </c>
      <c r="AN660" s="46">
        <f t="shared" si="262"/>
        <v>0</v>
      </c>
      <c r="AO660" s="60">
        <f t="shared" si="254"/>
        <v>0</v>
      </c>
      <c r="AP660" s="60">
        <f t="shared" si="255"/>
        <v>0</v>
      </c>
      <c r="AQ660" s="60">
        <f t="shared" si="256"/>
        <v>0</v>
      </c>
      <c r="AR660" s="60">
        <f t="shared" si="257"/>
        <v>0</v>
      </c>
      <c r="AS660" s="60">
        <f t="shared" si="258"/>
        <v>0</v>
      </c>
      <c r="AT660" s="60">
        <f t="shared" si="259"/>
        <v>0</v>
      </c>
      <c r="AU660" s="62">
        <f t="shared" si="263"/>
        <v>0</v>
      </c>
      <c r="AV660" s="63">
        <f t="shared" si="264"/>
        <v>0</v>
      </c>
      <c r="AW660" s="63">
        <f t="shared" si="265"/>
        <v>0</v>
      </c>
      <c r="AX660" s="63">
        <f t="shared" si="266"/>
        <v>0</v>
      </c>
      <c r="AY660" s="63">
        <f t="shared" si="267"/>
        <v>0</v>
      </c>
      <c r="AZ660" s="63">
        <f t="shared" si="268"/>
        <v>0</v>
      </c>
      <c r="BA660" s="63">
        <f t="shared" si="269"/>
        <v>0</v>
      </c>
      <c r="BB660" s="64">
        <f t="shared" si="270"/>
        <v>0</v>
      </c>
      <c r="BC660" s="65">
        <f t="shared" si="260"/>
        <v>0</v>
      </c>
      <c r="BD660" s="66" t="e">
        <f>VLOOKUP(#REF!,'[2]NA JDA Product Hierarchy'!$N:$O,2,0)</f>
        <v>#REF!</v>
      </c>
      <c r="BE660" s="15" t="e">
        <f>VLOOKUP(BD660,[3]PARAMETROS!$AB:$AD,3,0)</f>
        <v>#REF!</v>
      </c>
    </row>
    <row r="661" spans="1:57" s="15" customFormat="1" ht="12.75" hidden="1" customHeight="1" x14ac:dyDescent="0.2">
      <c r="A661" s="47" t="str">
        <f t="shared" si="287"/>
        <v>J2RN025661ZFROSTED WHITE</v>
      </c>
      <c r="B661" s="111" t="s">
        <v>105</v>
      </c>
      <c r="C661" s="113">
        <v>44322</v>
      </c>
      <c r="D661" s="113"/>
      <c r="E661" s="50"/>
      <c r="F661" s="106" t="s">
        <v>308</v>
      </c>
      <c r="G661" s="51" t="s">
        <v>63</v>
      </c>
      <c r="H661" s="52" t="s">
        <v>1136</v>
      </c>
      <c r="I661" s="53" t="s">
        <v>1137</v>
      </c>
      <c r="J661" s="53" t="s">
        <v>1138</v>
      </c>
      <c r="K661" s="53" t="s">
        <v>983</v>
      </c>
      <c r="L661" s="53" t="s">
        <v>984</v>
      </c>
      <c r="M661" s="52" t="s">
        <v>985</v>
      </c>
      <c r="N661" s="52" t="s">
        <v>91</v>
      </c>
      <c r="O661" s="54">
        <v>42</v>
      </c>
      <c r="P661" s="52" t="s">
        <v>2011</v>
      </c>
      <c r="Q661" s="55">
        <f>IFERROR(VLOOKUP(O661*$Q$10*$R$10,Sheet1!$A$3:$B$81,2,1),0)</f>
        <v>29000</v>
      </c>
      <c r="R661" s="56">
        <f>IFERROR(VLOOKUP(O661*$Q$11*$R$11,Sheet1!$E$3:$F$195,2),0)</f>
        <v>169</v>
      </c>
      <c r="S661" s="54">
        <f t="shared" si="288"/>
        <v>13.02</v>
      </c>
      <c r="T661" s="114">
        <f t="shared" si="246"/>
        <v>0.31</v>
      </c>
      <c r="U661" s="58"/>
      <c r="V661" s="58"/>
      <c r="W661" s="58"/>
      <c r="X661" s="58"/>
      <c r="Y661" s="58"/>
      <c r="Z661" s="58"/>
      <c r="AA661" s="58"/>
      <c r="AB661" s="58"/>
      <c r="AC661" s="58"/>
      <c r="AD661" s="39">
        <f t="shared" si="289"/>
        <v>0</v>
      </c>
      <c r="AE661" s="59">
        <f t="shared" si="247"/>
        <v>0</v>
      </c>
      <c r="AF661" s="60">
        <f t="shared" si="248"/>
        <v>0</v>
      </c>
      <c r="AG661" s="60">
        <f t="shared" si="249"/>
        <v>0</v>
      </c>
      <c r="AH661" s="60">
        <f t="shared" si="250"/>
        <v>0</v>
      </c>
      <c r="AI661" s="60">
        <f t="shared" si="251"/>
        <v>0</v>
      </c>
      <c r="AJ661" s="60">
        <f t="shared" si="252"/>
        <v>0</v>
      </c>
      <c r="AK661" s="60">
        <f t="shared" si="253"/>
        <v>0</v>
      </c>
      <c r="AL661" s="61">
        <f t="shared" si="271"/>
        <v>0</v>
      </c>
      <c r="AM661" s="43">
        <f t="shared" si="261"/>
        <v>0</v>
      </c>
      <c r="AN661" s="46">
        <f t="shared" si="262"/>
        <v>0</v>
      </c>
      <c r="AO661" s="60">
        <f t="shared" si="254"/>
        <v>0</v>
      </c>
      <c r="AP661" s="60">
        <f t="shared" si="255"/>
        <v>0</v>
      </c>
      <c r="AQ661" s="60">
        <f t="shared" si="256"/>
        <v>0</v>
      </c>
      <c r="AR661" s="60">
        <f t="shared" si="257"/>
        <v>0</v>
      </c>
      <c r="AS661" s="60">
        <f t="shared" si="258"/>
        <v>0</v>
      </c>
      <c r="AT661" s="60">
        <f t="shared" si="259"/>
        <v>0</v>
      </c>
      <c r="AU661" s="62">
        <f t="shared" si="263"/>
        <v>0</v>
      </c>
      <c r="AV661" s="63">
        <f t="shared" si="264"/>
        <v>0</v>
      </c>
      <c r="AW661" s="63">
        <f t="shared" si="265"/>
        <v>0</v>
      </c>
      <c r="AX661" s="63">
        <f t="shared" si="266"/>
        <v>0</v>
      </c>
      <c r="AY661" s="63">
        <f t="shared" si="267"/>
        <v>0</v>
      </c>
      <c r="AZ661" s="63">
        <f t="shared" si="268"/>
        <v>0</v>
      </c>
      <c r="BA661" s="63">
        <f t="shared" si="269"/>
        <v>0</v>
      </c>
      <c r="BB661" s="64">
        <f t="shared" si="270"/>
        <v>0</v>
      </c>
      <c r="BC661" s="65">
        <f t="shared" si="260"/>
        <v>0</v>
      </c>
      <c r="BD661" s="66" t="e">
        <f>VLOOKUP(#REF!,'[2]NA JDA Product Hierarchy'!$N:$O,2,0)</f>
        <v>#REF!</v>
      </c>
      <c r="BE661" s="15" t="e">
        <f>VLOOKUP(BD661,[3]PARAMETROS!$AB:$AD,3,0)</f>
        <v>#REF!</v>
      </c>
    </row>
    <row r="662" spans="1:57" s="15" customFormat="1" ht="12.75" hidden="1" customHeight="1" x14ac:dyDescent="0.2">
      <c r="A662" s="47" t="str">
        <f t="shared" si="287"/>
        <v>J2RP00K6YW0Pure White</v>
      </c>
      <c r="B662" s="112" t="s">
        <v>107</v>
      </c>
      <c r="C662" s="113">
        <v>44322</v>
      </c>
      <c r="D662" s="113"/>
      <c r="E662" s="50"/>
      <c r="F662" s="106" t="s">
        <v>90</v>
      </c>
      <c r="G662" s="51" t="s">
        <v>63</v>
      </c>
      <c r="H662" s="52" t="s">
        <v>1139</v>
      </c>
      <c r="I662" s="53" t="s">
        <v>1140</v>
      </c>
      <c r="J662" s="53" t="s">
        <v>1141</v>
      </c>
      <c r="K662" s="53" t="s">
        <v>133</v>
      </c>
      <c r="L662" s="53" t="s">
        <v>134</v>
      </c>
      <c r="M662" s="52" t="s">
        <v>142</v>
      </c>
      <c r="N662" s="52" t="s">
        <v>125</v>
      </c>
      <c r="O662" s="54">
        <v>32</v>
      </c>
      <c r="P662" s="52" t="s">
        <v>2011</v>
      </c>
      <c r="Q662" s="55">
        <f>IFERROR(VLOOKUP(O662*$Q$10*$R$10,Sheet1!$A$3:$B$81,2,1),0)</f>
        <v>29000</v>
      </c>
      <c r="R662" s="56">
        <f>IFERROR(VLOOKUP(O662*$Q$11*$R$11,Sheet1!$E$3:$F$195,2),0)</f>
        <v>129</v>
      </c>
      <c r="S662" s="54">
        <f t="shared" si="288"/>
        <v>9.92</v>
      </c>
      <c r="T662" s="114">
        <f t="shared" si="246"/>
        <v>0.31</v>
      </c>
      <c r="U662" s="58"/>
      <c r="V662" s="58"/>
      <c r="W662" s="58"/>
      <c r="X662" s="58"/>
      <c r="Y662" s="58"/>
      <c r="Z662" s="58"/>
      <c r="AA662" s="58"/>
      <c r="AB662" s="58"/>
      <c r="AC662" s="58"/>
      <c r="AD662" s="39">
        <f t="shared" si="289"/>
        <v>0</v>
      </c>
      <c r="AE662" s="59">
        <f t="shared" si="247"/>
        <v>0</v>
      </c>
      <c r="AF662" s="60">
        <f t="shared" si="248"/>
        <v>0</v>
      </c>
      <c r="AG662" s="60">
        <f t="shared" si="249"/>
        <v>0</v>
      </c>
      <c r="AH662" s="60">
        <f t="shared" si="250"/>
        <v>0</v>
      </c>
      <c r="AI662" s="60">
        <f t="shared" si="251"/>
        <v>0</v>
      </c>
      <c r="AJ662" s="60">
        <f t="shared" si="252"/>
        <v>0</v>
      </c>
      <c r="AK662" s="60">
        <f t="shared" si="253"/>
        <v>0</v>
      </c>
      <c r="AL662" s="61">
        <f t="shared" si="271"/>
        <v>0</v>
      </c>
      <c r="AM662" s="43">
        <f t="shared" si="261"/>
        <v>0</v>
      </c>
      <c r="AN662" s="46">
        <f t="shared" si="262"/>
        <v>0</v>
      </c>
      <c r="AO662" s="60">
        <f t="shared" si="254"/>
        <v>0</v>
      </c>
      <c r="AP662" s="60">
        <f t="shared" si="255"/>
        <v>0</v>
      </c>
      <c r="AQ662" s="60">
        <f t="shared" si="256"/>
        <v>0</v>
      </c>
      <c r="AR662" s="60">
        <f t="shared" si="257"/>
        <v>0</v>
      </c>
      <c r="AS662" s="60">
        <f t="shared" si="258"/>
        <v>0</v>
      </c>
      <c r="AT662" s="60">
        <f t="shared" si="259"/>
        <v>0</v>
      </c>
      <c r="AU662" s="62">
        <f t="shared" si="263"/>
        <v>0</v>
      </c>
      <c r="AV662" s="63">
        <f t="shared" si="264"/>
        <v>0</v>
      </c>
      <c r="AW662" s="63">
        <f t="shared" si="265"/>
        <v>0</v>
      </c>
      <c r="AX662" s="63">
        <f t="shared" si="266"/>
        <v>0</v>
      </c>
      <c r="AY662" s="63">
        <f t="shared" si="267"/>
        <v>0</v>
      </c>
      <c r="AZ662" s="63">
        <f t="shared" si="268"/>
        <v>0</v>
      </c>
      <c r="BA662" s="63">
        <f t="shared" si="269"/>
        <v>0</v>
      </c>
      <c r="BB662" s="64">
        <f t="shared" si="270"/>
        <v>0</v>
      </c>
      <c r="BC662" s="65">
        <f t="shared" si="260"/>
        <v>0</v>
      </c>
      <c r="BD662" s="66" t="e">
        <f>VLOOKUP(#REF!,'[2]NA JDA Product Hierarchy'!$N:$O,2,0)</f>
        <v>#REF!</v>
      </c>
      <c r="BE662" s="15" t="e">
        <f>VLOOKUP(BD662,[3]PARAMETROS!$AB:$AD,3,0)</f>
        <v>#REF!</v>
      </c>
    </row>
    <row r="663" spans="1:57" s="15" customFormat="1" ht="12.75" hidden="1" customHeight="1" x14ac:dyDescent="0.2">
      <c r="A663" s="47" t="str">
        <f t="shared" si="287"/>
        <v>J2RP00K6YW0SILK BLUE</v>
      </c>
      <c r="B663" s="110" t="s">
        <v>106</v>
      </c>
      <c r="C663" s="113">
        <v>44322</v>
      </c>
      <c r="D663" s="113"/>
      <c r="E663" s="50"/>
      <c r="F663" s="106" t="s">
        <v>90</v>
      </c>
      <c r="G663" s="51" t="s">
        <v>63</v>
      </c>
      <c r="H663" s="52" t="s">
        <v>1139</v>
      </c>
      <c r="I663" s="53" t="s">
        <v>1140</v>
      </c>
      <c r="J663" s="53" t="s">
        <v>1141</v>
      </c>
      <c r="K663" s="53" t="s">
        <v>164</v>
      </c>
      <c r="L663" s="53" t="s">
        <v>165</v>
      </c>
      <c r="M663" s="52" t="s">
        <v>142</v>
      </c>
      <c r="N663" s="52" t="s">
        <v>125</v>
      </c>
      <c r="O663" s="54">
        <v>32</v>
      </c>
      <c r="P663" s="52" t="s">
        <v>2011</v>
      </c>
      <c r="Q663" s="55">
        <f>IFERROR(VLOOKUP(O663*$Q$10*$R$10,Sheet1!$A$3:$B$81,2,1),0)</f>
        <v>29000</v>
      </c>
      <c r="R663" s="56">
        <f>IFERROR(VLOOKUP(O663*$Q$11*$R$11,Sheet1!$E$3:$F$195,2),0)</f>
        <v>129</v>
      </c>
      <c r="S663" s="54">
        <f t="shared" si="288"/>
        <v>9.92</v>
      </c>
      <c r="T663" s="114">
        <f t="shared" si="246"/>
        <v>0.31</v>
      </c>
      <c r="U663" s="58"/>
      <c r="V663" s="58"/>
      <c r="W663" s="58"/>
      <c r="X663" s="58"/>
      <c r="Y663" s="58"/>
      <c r="Z663" s="58"/>
      <c r="AA663" s="58"/>
      <c r="AB663" s="58"/>
      <c r="AC663" s="58"/>
      <c r="AD663" s="39">
        <f t="shared" si="289"/>
        <v>0</v>
      </c>
      <c r="AE663" s="59">
        <f t="shared" si="247"/>
        <v>0</v>
      </c>
      <c r="AF663" s="60">
        <f t="shared" si="248"/>
        <v>0</v>
      </c>
      <c r="AG663" s="60">
        <f t="shared" si="249"/>
        <v>0</v>
      </c>
      <c r="AH663" s="60">
        <f t="shared" si="250"/>
        <v>0</v>
      </c>
      <c r="AI663" s="60">
        <f t="shared" si="251"/>
        <v>0</v>
      </c>
      <c r="AJ663" s="60">
        <f t="shared" si="252"/>
        <v>0</v>
      </c>
      <c r="AK663" s="60">
        <f t="shared" si="253"/>
        <v>0</v>
      </c>
      <c r="AL663" s="61">
        <f t="shared" si="271"/>
        <v>0</v>
      </c>
      <c r="AM663" s="43">
        <f t="shared" si="261"/>
        <v>0</v>
      </c>
      <c r="AN663" s="46">
        <f t="shared" si="262"/>
        <v>0</v>
      </c>
      <c r="AO663" s="60">
        <f t="shared" si="254"/>
        <v>0</v>
      </c>
      <c r="AP663" s="60">
        <f t="shared" si="255"/>
        <v>0</v>
      </c>
      <c r="AQ663" s="60">
        <f t="shared" si="256"/>
        <v>0</v>
      </c>
      <c r="AR663" s="60">
        <f t="shared" si="257"/>
        <v>0</v>
      </c>
      <c r="AS663" s="60">
        <f t="shared" si="258"/>
        <v>0</v>
      </c>
      <c r="AT663" s="60">
        <f t="shared" si="259"/>
        <v>0</v>
      </c>
      <c r="AU663" s="62">
        <f t="shared" si="263"/>
        <v>0</v>
      </c>
      <c r="AV663" s="63">
        <f t="shared" si="264"/>
        <v>0</v>
      </c>
      <c r="AW663" s="63">
        <f t="shared" si="265"/>
        <v>0</v>
      </c>
      <c r="AX663" s="63">
        <f t="shared" si="266"/>
        <v>0</v>
      </c>
      <c r="AY663" s="63">
        <f t="shared" si="267"/>
        <v>0</v>
      </c>
      <c r="AZ663" s="63">
        <f t="shared" si="268"/>
        <v>0</v>
      </c>
      <c r="BA663" s="63">
        <f t="shared" si="269"/>
        <v>0</v>
      </c>
      <c r="BB663" s="64">
        <f t="shared" si="270"/>
        <v>0</v>
      </c>
      <c r="BC663" s="65">
        <f t="shared" si="260"/>
        <v>0</v>
      </c>
      <c r="BD663" s="66" t="e">
        <f>VLOOKUP(#REF!,'[2]NA JDA Product Hierarchy'!$N:$O,2,0)</f>
        <v>#REF!</v>
      </c>
      <c r="BE663" s="15" t="e">
        <f>VLOOKUP(BD663,[3]PARAMETROS!$AB:$AD,3,0)</f>
        <v>#REF!</v>
      </c>
    </row>
    <row r="664" spans="1:57" s="15" customFormat="1" ht="12.75" hidden="1" customHeight="1" x14ac:dyDescent="0.2">
      <c r="A664" s="47" t="str">
        <f t="shared" si="287"/>
        <v>J2RP00K6YW0ALOE PALM</v>
      </c>
      <c r="B664" s="112" t="s">
        <v>107</v>
      </c>
      <c r="C664" s="113">
        <v>44322</v>
      </c>
      <c r="D664" s="113"/>
      <c r="E664" s="50"/>
      <c r="F664" s="106" t="s">
        <v>90</v>
      </c>
      <c r="G664" s="51" t="s">
        <v>63</v>
      </c>
      <c r="H664" s="52" t="s">
        <v>1139</v>
      </c>
      <c r="I664" s="53" t="s">
        <v>1140</v>
      </c>
      <c r="J664" s="53" t="s">
        <v>1141</v>
      </c>
      <c r="K664" s="53" t="s">
        <v>236</v>
      </c>
      <c r="L664" s="53" t="s">
        <v>237</v>
      </c>
      <c r="M664" s="52" t="s">
        <v>142</v>
      </c>
      <c r="N664" s="52" t="s">
        <v>125</v>
      </c>
      <c r="O664" s="54">
        <v>32</v>
      </c>
      <c r="P664" s="52" t="s">
        <v>2011</v>
      </c>
      <c r="Q664" s="55">
        <f>IFERROR(VLOOKUP(O664*$Q$10*$R$10,Sheet1!$A$3:$B$81,2,1),0)</f>
        <v>29000</v>
      </c>
      <c r="R664" s="56">
        <f>IFERROR(VLOOKUP(O664*$Q$11*$R$11,Sheet1!$E$3:$F$195,2),0)</f>
        <v>129</v>
      </c>
      <c r="S664" s="54">
        <f t="shared" si="288"/>
        <v>9.92</v>
      </c>
      <c r="T664" s="114">
        <f t="shared" si="246"/>
        <v>0.31</v>
      </c>
      <c r="U664" s="58"/>
      <c r="V664" s="58"/>
      <c r="W664" s="58"/>
      <c r="X664" s="58"/>
      <c r="Y664" s="58"/>
      <c r="Z664" s="58"/>
      <c r="AA664" s="58"/>
      <c r="AB664" s="58"/>
      <c r="AC664" s="58"/>
      <c r="AD664" s="39">
        <f t="shared" si="289"/>
        <v>0</v>
      </c>
      <c r="AE664" s="59">
        <f t="shared" si="247"/>
        <v>0</v>
      </c>
      <c r="AF664" s="60">
        <f t="shared" si="248"/>
        <v>0</v>
      </c>
      <c r="AG664" s="60">
        <f t="shared" si="249"/>
        <v>0</v>
      </c>
      <c r="AH664" s="60">
        <f t="shared" si="250"/>
        <v>0</v>
      </c>
      <c r="AI664" s="60">
        <f t="shared" si="251"/>
        <v>0</v>
      </c>
      <c r="AJ664" s="60">
        <f t="shared" si="252"/>
        <v>0</v>
      </c>
      <c r="AK664" s="60">
        <f t="shared" si="253"/>
        <v>0</v>
      </c>
      <c r="AL664" s="61">
        <f t="shared" si="271"/>
        <v>0</v>
      </c>
      <c r="AM664" s="43">
        <f t="shared" si="261"/>
        <v>0</v>
      </c>
      <c r="AN664" s="46">
        <f t="shared" si="262"/>
        <v>0</v>
      </c>
      <c r="AO664" s="60">
        <f t="shared" si="254"/>
        <v>0</v>
      </c>
      <c r="AP664" s="60">
        <f t="shared" si="255"/>
        <v>0</v>
      </c>
      <c r="AQ664" s="60">
        <f t="shared" si="256"/>
        <v>0</v>
      </c>
      <c r="AR664" s="60">
        <f t="shared" si="257"/>
        <v>0</v>
      </c>
      <c r="AS664" s="60">
        <f t="shared" si="258"/>
        <v>0</v>
      </c>
      <c r="AT664" s="60">
        <f t="shared" si="259"/>
        <v>0</v>
      </c>
      <c r="AU664" s="62">
        <f t="shared" si="263"/>
        <v>0</v>
      </c>
      <c r="AV664" s="63">
        <f t="shared" si="264"/>
        <v>0</v>
      </c>
      <c r="AW664" s="63">
        <f t="shared" si="265"/>
        <v>0</v>
      </c>
      <c r="AX664" s="63">
        <f t="shared" si="266"/>
        <v>0</v>
      </c>
      <c r="AY664" s="63">
        <f t="shared" si="267"/>
        <v>0</v>
      </c>
      <c r="AZ664" s="63">
        <f t="shared" si="268"/>
        <v>0</v>
      </c>
      <c r="BA664" s="63">
        <f t="shared" si="269"/>
        <v>0</v>
      </c>
      <c r="BB664" s="64">
        <f t="shared" si="270"/>
        <v>0</v>
      </c>
      <c r="BC664" s="65">
        <f t="shared" si="260"/>
        <v>0</v>
      </c>
      <c r="BD664" s="66" t="e">
        <f>VLOOKUP(#REF!,'[2]NA JDA Product Hierarchy'!$N:$O,2,0)</f>
        <v>#REF!</v>
      </c>
      <c r="BE664" s="15" t="e">
        <f>VLOOKUP(BD664,[3]PARAMETROS!$AB:$AD,3,0)</f>
        <v>#REF!</v>
      </c>
    </row>
    <row r="665" spans="1:57" s="15" customFormat="1" ht="12.75" hidden="1" customHeight="1" x14ac:dyDescent="0.2">
      <c r="A665" s="47" t="str">
        <f t="shared" si="287"/>
        <v>J2RP00K6YW0BALLET PINK</v>
      </c>
      <c r="B665" s="112" t="s">
        <v>107</v>
      </c>
      <c r="C665" s="113">
        <v>44322</v>
      </c>
      <c r="D665" s="113"/>
      <c r="E665" s="50"/>
      <c r="F665" s="106" t="s">
        <v>90</v>
      </c>
      <c r="G665" s="51" t="s">
        <v>63</v>
      </c>
      <c r="H665" s="52" t="s">
        <v>1139</v>
      </c>
      <c r="I665" s="53" t="s">
        <v>1140</v>
      </c>
      <c r="J665" s="53" t="s">
        <v>1141</v>
      </c>
      <c r="K665" s="53" t="s">
        <v>116</v>
      </c>
      <c r="L665" s="53" t="s">
        <v>117</v>
      </c>
      <c r="M665" s="52" t="s">
        <v>142</v>
      </c>
      <c r="N665" s="52" t="s">
        <v>125</v>
      </c>
      <c r="O665" s="54">
        <v>32</v>
      </c>
      <c r="P665" s="52" t="s">
        <v>2011</v>
      </c>
      <c r="Q665" s="55">
        <f>IFERROR(VLOOKUP(O665*$Q$10*$R$10,Sheet1!$A$3:$B$81,2,1),0)</f>
        <v>29000</v>
      </c>
      <c r="R665" s="56">
        <f>IFERROR(VLOOKUP(O665*$Q$11*$R$11,Sheet1!$E$3:$F$195,2),0)</f>
        <v>129</v>
      </c>
      <c r="S665" s="54">
        <f t="shared" si="288"/>
        <v>9.92</v>
      </c>
      <c r="T665" s="114">
        <f t="shared" si="246"/>
        <v>0.31</v>
      </c>
      <c r="U665" s="58"/>
      <c r="V665" s="58"/>
      <c r="W665" s="58"/>
      <c r="X665" s="58"/>
      <c r="Y665" s="58"/>
      <c r="Z665" s="58"/>
      <c r="AA665" s="58"/>
      <c r="AB665" s="58"/>
      <c r="AC665" s="58"/>
      <c r="AD665" s="39">
        <f t="shared" si="289"/>
        <v>0</v>
      </c>
      <c r="AE665" s="59">
        <f t="shared" si="247"/>
        <v>0</v>
      </c>
      <c r="AF665" s="60">
        <f t="shared" si="248"/>
        <v>0</v>
      </c>
      <c r="AG665" s="60">
        <f t="shared" si="249"/>
        <v>0</v>
      </c>
      <c r="AH665" s="60">
        <f t="shared" si="250"/>
        <v>0</v>
      </c>
      <c r="AI665" s="60">
        <f t="shared" si="251"/>
        <v>0</v>
      </c>
      <c r="AJ665" s="60">
        <f t="shared" si="252"/>
        <v>0</v>
      </c>
      <c r="AK665" s="60">
        <f t="shared" si="253"/>
        <v>0</v>
      </c>
      <c r="AL665" s="61">
        <f t="shared" si="271"/>
        <v>0</v>
      </c>
      <c r="AM665" s="43">
        <f t="shared" si="261"/>
        <v>0</v>
      </c>
      <c r="AN665" s="46">
        <f t="shared" si="262"/>
        <v>0</v>
      </c>
      <c r="AO665" s="60">
        <f t="shared" si="254"/>
        <v>0</v>
      </c>
      <c r="AP665" s="60">
        <f t="shared" si="255"/>
        <v>0</v>
      </c>
      <c r="AQ665" s="60">
        <f t="shared" si="256"/>
        <v>0</v>
      </c>
      <c r="AR665" s="60">
        <f t="shared" si="257"/>
        <v>0</v>
      </c>
      <c r="AS665" s="60">
        <f t="shared" si="258"/>
        <v>0</v>
      </c>
      <c r="AT665" s="60">
        <f t="shared" si="259"/>
        <v>0</v>
      </c>
      <c r="AU665" s="62">
        <f t="shared" si="263"/>
        <v>0</v>
      </c>
      <c r="AV665" s="63">
        <f t="shared" si="264"/>
        <v>0</v>
      </c>
      <c r="AW665" s="63">
        <f t="shared" si="265"/>
        <v>0</v>
      </c>
      <c r="AX665" s="63">
        <f t="shared" si="266"/>
        <v>0</v>
      </c>
      <c r="AY665" s="63">
        <f t="shared" si="267"/>
        <v>0</v>
      </c>
      <c r="AZ665" s="63">
        <f t="shared" si="268"/>
        <v>0</v>
      </c>
      <c r="BA665" s="63">
        <f t="shared" si="269"/>
        <v>0</v>
      </c>
      <c r="BB665" s="64">
        <f t="shared" si="270"/>
        <v>0</v>
      </c>
      <c r="BC665" s="65">
        <f t="shared" si="260"/>
        <v>0</v>
      </c>
      <c r="BD665" s="66" t="e">
        <f>VLOOKUP(#REF!,'[2]NA JDA Product Hierarchy'!$N:$O,2,0)</f>
        <v>#REF!</v>
      </c>
      <c r="BE665" s="15" t="e">
        <f>VLOOKUP(BD665,[3]PARAMETROS!$AB:$AD,3,0)</f>
        <v>#REF!</v>
      </c>
    </row>
    <row r="666" spans="1:57" s="15" customFormat="1" ht="12.75" hidden="1" customHeight="1" x14ac:dyDescent="0.2">
      <c r="A666" s="47" t="str">
        <f t="shared" si="287"/>
        <v>J2RP00K6YW0LIGHT MATCHA</v>
      </c>
      <c r="B666" s="112" t="s">
        <v>107</v>
      </c>
      <c r="C666" s="113">
        <v>44322</v>
      </c>
      <c r="D666" s="113"/>
      <c r="E666" s="50"/>
      <c r="F666" s="106" t="s">
        <v>90</v>
      </c>
      <c r="G666" s="51" t="s">
        <v>63</v>
      </c>
      <c r="H666" s="52" t="s">
        <v>1139</v>
      </c>
      <c r="I666" s="53" t="s">
        <v>1140</v>
      </c>
      <c r="J666" s="53" t="s">
        <v>1141</v>
      </c>
      <c r="K666" s="53" t="s">
        <v>211</v>
      </c>
      <c r="L666" s="53" t="s">
        <v>212</v>
      </c>
      <c r="M666" s="52" t="s">
        <v>142</v>
      </c>
      <c r="N666" s="52" t="s">
        <v>125</v>
      </c>
      <c r="O666" s="54">
        <v>32</v>
      </c>
      <c r="P666" s="52" t="s">
        <v>2011</v>
      </c>
      <c r="Q666" s="55">
        <f>IFERROR(VLOOKUP(O666*$Q$10*$R$10,Sheet1!$A$3:$B$81,2,1),0)</f>
        <v>29000</v>
      </c>
      <c r="R666" s="56">
        <f>IFERROR(VLOOKUP(O666*$Q$11*$R$11,Sheet1!$E$3:$F$195,2),0)</f>
        <v>129</v>
      </c>
      <c r="S666" s="54">
        <f t="shared" si="288"/>
        <v>9.92</v>
      </c>
      <c r="T666" s="114">
        <f t="shared" si="246"/>
        <v>0.31</v>
      </c>
      <c r="U666" s="58"/>
      <c r="V666" s="58"/>
      <c r="W666" s="58"/>
      <c r="X666" s="58"/>
      <c r="Y666" s="58"/>
      <c r="Z666" s="58"/>
      <c r="AA666" s="58"/>
      <c r="AB666" s="58"/>
      <c r="AC666" s="58"/>
      <c r="AD666" s="39">
        <f t="shared" si="289"/>
        <v>0</v>
      </c>
      <c r="AE666" s="59">
        <f t="shared" si="247"/>
        <v>0</v>
      </c>
      <c r="AF666" s="60">
        <f t="shared" si="248"/>
        <v>0</v>
      </c>
      <c r="AG666" s="60">
        <f t="shared" si="249"/>
        <v>0</v>
      </c>
      <c r="AH666" s="60">
        <f t="shared" si="250"/>
        <v>0</v>
      </c>
      <c r="AI666" s="60">
        <f t="shared" si="251"/>
        <v>0</v>
      </c>
      <c r="AJ666" s="60">
        <f t="shared" si="252"/>
        <v>0</v>
      </c>
      <c r="AK666" s="60">
        <f t="shared" si="253"/>
        <v>0</v>
      </c>
      <c r="AL666" s="61">
        <f t="shared" si="271"/>
        <v>0</v>
      </c>
      <c r="AM666" s="43">
        <f t="shared" si="261"/>
        <v>0</v>
      </c>
      <c r="AN666" s="46">
        <f t="shared" si="262"/>
        <v>0</v>
      </c>
      <c r="AO666" s="60">
        <f t="shared" si="254"/>
        <v>0</v>
      </c>
      <c r="AP666" s="60">
        <f t="shared" si="255"/>
        <v>0</v>
      </c>
      <c r="AQ666" s="60">
        <f t="shared" si="256"/>
        <v>0</v>
      </c>
      <c r="AR666" s="60">
        <f t="shared" si="257"/>
        <v>0</v>
      </c>
      <c r="AS666" s="60">
        <f t="shared" si="258"/>
        <v>0</v>
      </c>
      <c r="AT666" s="60">
        <f t="shared" si="259"/>
        <v>0</v>
      </c>
      <c r="AU666" s="62">
        <f t="shared" si="263"/>
        <v>0</v>
      </c>
      <c r="AV666" s="63">
        <f t="shared" si="264"/>
        <v>0</v>
      </c>
      <c r="AW666" s="63">
        <f t="shared" si="265"/>
        <v>0</v>
      </c>
      <c r="AX666" s="63">
        <f t="shared" si="266"/>
        <v>0</v>
      </c>
      <c r="AY666" s="63">
        <f t="shared" si="267"/>
        <v>0</v>
      </c>
      <c r="AZ666" s="63">
        <f t="shared" si="268"/>
        <v>0</v>
      </c>
      <c r="BA666" s="63">
        <f t="shared" si="269"/>
        <v>0</v>
      </c>
      <c r="BB666" s="64">
        <f t="shared" si="270"/>
        <v>0</v>
      </c>
      <c r="BC666" s="65">
        <f t="shared" si="260"/>
        <v>0</v>
      </c>
      <c r="BD666" s="66" t="e">
        <f>VLOOKUP(#REF!,'[2]NA JDA Product Hierarchy'!$N:$O,2,0)</f>
        <v>#REF!</v>
      </c>
      <c r="BE666" s="15" t="e">
        <f>VLOOKUP(BD666,[3]PARAMETROS!$AB:$AD,3,0)</f>
        <v>#REF!</v>
      </c>
    </row>
    <row r="667" spans="1:57" s="15" customFormat="1" ht="12.75" hidden="1" customHeight="1" x14ac:dyDescent="0.2">
      <c r="A667" s="47" t="str">
        <f t="shared" si="287"/>
        <v>J2RP00K6YW0LINEN LILAC</v>
      </c>
      <c r="B667" s="112" t="s">
        <v>107</v>
      </c>
      <c r="C667" s="113">
        <v>44322</v>
      </c>
      <c r="D667" s="113"/>
      <c r="E667" s="50"/>
      <c r="F667" s="106" t="s">
        <v>90</v>
      </c>
      <c r="G667" s="51" t="s">
        <v>63</v>
      </c>
      <c r="H667" s="52" t="s">
        <v>1139</v>
      </c>
      <c r="I667" s="53" t="s">
        <v>1140</v>
      </c>
      <c r="J667" s="53" t="s">
        <v>1141</v>
      </c>
      <c r="K667" s="53" t="s">
        <v>355</v>
      </c>
      <c r="L667" s="53" t="s">
        <v>356</v>
      </c>
      <c r="M667" s="52" t="s">
        <v>142</v>
      </c>
      <c r="N667" s="52" t="s">
        <v>125</v>
      </c>
      <c r="O667" s="54">
        <v>32</v>
      </c>
      <c r="P667" s="52" t="s">
        <v>2011</v>
      </c>
      <c r="Q667" s="55">
        <f>IFERROR(VLOOKUP(O667*$Q$10*$R$10,Sheet1!$A$3:$B$81,2,1),0)</f>
        <v>29000</v>
      </c>
      <c r="R667" s="56">
        <f>IFERROR(VLOOKUP(O667*$Q$11*$R$11,Sheet1!$E$3:$F$195,2),0)</f>
        <v>129</v>
      </c>
      <c r="S667" s="54">
        <f t="shared" si="288"/>
        <v>9.92</v>
      </c>
      <c r="T667" s="114">
        <f t="shared" si="246"/>
        <v>0.31</v>
      </c>
      <c r="U667" s="58"/>
      <c r="V667" s="58"/>
      <c r="W667" s="58"/>
      <c r="X667" s="58"/>
      <c r="Y667" s="58"/>
      <c r="Z667" s="58"/>
      <c r="AA667" s="58"/>
      <c r="AB667" s="58"/>
      <c r="AC667" s="58"/>
      <c r="AD667" s="39">
        <f t="shared" si="289"/>
        <v>0</v>
      </c>
      <c r="AE667" s="59">
        <f t="shared" si="247"/>
        <v>0</v>
      </c>
      <c r="AF667" s="60">
        <f t="shared" si="248"/>
        <v>0</v>
      </c>
      <c r="AG667" s="60">
        <f t="shared" si="249"/>
        <v>0</v>
      </c>
      <c r="AH667" s="60">
        <f t="shared" si="250"/>
        <v>0</v>
      </c>
      <c r="AI667" s="60">
        <f t="shared" si="251"/>
        <v>0</v>
      </c>
      <c r="AJ667" s="60">
        <f t="shared" si="252"/>
        <v>0</v>
      </c>
      <c r="AK667" s="60">
        <f t="shared" si="253"/>
        <v>0</v>
      </c>
      <c r="AL667" s="61">
        <f t="shared" si="271"/>
        <v>0</v>
      </c>
      <c r="AM667" s="43">
        <f t="shared" si="261"/>
        <v>0</v>
      </c>
      <c r="AN667" s="46">
        <f t="shared" si="262"/>
        <v>0</v>
      </c>
      <c r="AO667" s="60">
        <f t="shared" si="254"/>
        <v>0</v>
      </c>
      <c r="AP667" s="60">
        <f t="shared" si="255"/>
        <v>0</v>
      </c>
      <c r="AQ667" s="60">
        <f t="shared" si="256"/>
        <v>0</v>
      </c>
      <c r="AR667" s="60">
        <f t="shared" si="257"/>
        <v>0</v>
      </c>
      <c r="AS667" s="60">
        <f t="shared" si="258"/>
        <v>0</v>
      </c>
      <c r="AT667" s="60">
        <f t="shared" si="259"/>
        <v>0</v>
      </c>
      <c r="AU667" s="62">
        <f t="shared" si="263"/>
        <v>0</v>
      </c>
      <c r="AV667" s="63">
        <f t="shared" si="264"/>
        <v>0</v>
      </c>
      <c r="AW667" s="63">
        <f t="shared" si="265"/>
        <v>0</v>
      </c>
      <c r="AX667" s="63">
        <f t="shared" si="266"/>
        <v>0</v>
      </c>
      <c r="AY667" s="63">
        <f t="shared" si="267"/>
        <v>0</v>
      </c>
      <c r="AZ667" s="63">
        <f t="shared" si="268"/>
        <v>0</v>
      </c>
      <c r="BA667" s="63">
        <f t="shared" si="269"/>
        <v>0</v>
      </c>
      <c r="BB667" s="64">
        <f t="shared" si="270"/>
        <v>0</v>
      </c>
      <c r="BC667" s="65">
        <f t="shared" si="260"/>
        <v>0</v>
      </c>
      <c r="BD667" s="66" t="e">
        <f>VLOOKUP(#REF!,'[2]NA JDA Product Hierarchy'!$N:$O,2,0)</f>
        <v>#REF!</v>
      </c>
      <c r="BE667" s="15" t="e">
        <f>VLOOKUP(BD667,[3]PARAMETROS!$AB:$AD,3,0)</f>
        <v>#REF!</v>
      </c>
    </row>
    <row r="668" spans="1:57" s="15" customFormat="1" ht="12.75" hidden="1" customHeight="1" x14ac:dyDescent="0.2">
      <c r="A668" s="47" t="str">
        <f t="shared" si="287"/>
        <v>J2RQ00KA6R0EU STARLIGHT BLUE</v>
      </c>
      <c r="B668" s="111" t="s">
        <v>105</v>
      </c>
      <c r="C668" s="113">
        <v>44322</v>
      </c>
      <c r="D668" s="113"/>
      <c r="E668" s="50"/>
      <c r="F668" s="106" t="s">
        <v>90</v>
      </c>
      <c r="G668" s="51" t="s">
        <v>63</v>
      </c>
      <c r="H668" s="52" t="s">
        <v>589</v>
      </c>
      <c r="I668" s="53" t="s">
        <v>1142</v>
      </c>
      <c r="J668" s="53" t="s">
        <v>1143</v>
      </c>
      <c r="K668" s="53" t="s">
        <v>702</v>
      </c>
      <c r="L668" s="53" t="s">
        <v>703</v>
      </c>
      <c r="M668" s="52" t="s">
        <v>176</v>
      </c>
      <c r="N668" s="52" t="s">
        <v>115</v>
      </c>
      <c r="O668" s="54">
        <v>42</v>
      </c>
      <c r="P668" s="52" t="s">
        <v>2011</v>
      </c>
      <c r="Q668" s="55">
        <f>IFERROR(VLOOKUP(O668*$Q$10*$R$10,Sheet1!$A$3:$B$81,2,1),0)</f>
        <v>29000</v>
      </c>
      <c r="R668" s="56">
        <f>IFERROR(VLOOKUP(O668*$Q$11*$R$11,Sheet1!$E$3:$F$195,2),0)</f>
        <v>169</v>
      </c>
      <c r="S668" s="54">
        <f t="shared" si="288"/>
        <v>13.02</v>
      </c>
      <c r="T668" s="114">
        <f t="shared" si="246"/>
        <v>0.31</v>
      </c>
      <c r="U668" s="58"/>
      <c r="V668" s="58"/>
      <c r="W668" s="58"/>
      <c r="X668" s="58"/>
      <c r="Y668" s="58"/>
      <c r="Z668" s="58"/>
      <c r="AA668" s="58"/>
      <c r="AB668" s="58"/>
      <c r="AC668" s="58"/>
      <c r="AD668" s="39">
        <f t="shared" si="289"/>
        <v>0</v>
      </c>
      <c r="AE668" s="59">
        <f t="shared" si="247"/>
        <v>0</v>
      </c>
      <c r="AF668" s="60">
        <f t="shared" si="248"/>
        <v>0</v>
      </c>
      <c r="AG668" s="60">
        <f t="shared" si="249"/>
        <v>0</v>
      </c>
      <c r="AH668" s="60">
        <f t="shared" si="250"/>
        <v>0</v>
      </c>
      <c r="AI668" s="60">
        <f t="shared" si="251"/>
        <v>0</v>
      </c>
      <c r="AJ668" s="60">
        <f t="shared" si="252"/>
        <v>0</v>
      </c>
      <c r="AK668" s="60">
        <f t="shared" si="253"/>
        <v>0</v>
      </c>
      <c r="AL668" s="61">
        <f t="shared" si="271"/>
        <v>0</v>
      </c>
      <c r="AM668" s="43">
        <f t="shared" si="261"/>
        <v>0</v>
      </c>
      <c r="AN668" s="46">
        <f t="shared" si="262"/>
        <v>0</v>
      </c>
      <c r="AO668" s="60">
        <f t="shared" si="254"/>
        <v>0</v>
      </c>
      <c r="AP668" s="60">
        <f t="shared" si="255"/>
        <v>0</v>
      </c>
      <c r="AQ668" s="60">
        <f t="shared" si="256"/>
        <v>0</v>
      </c>
      <c r="AR668" s="60">
        <f t="shared" si="257"/>
        <v>0</v>
      </c>
      <c r="AS668" s="60">
        <f t="shared" si="258"/>
        <v>0</v>
      </c>
      <c r="AT668" s="60">
        <f t="shared" si="259"/>
        <v>0</v>
      </c>
      <c r="AU668" s="62">
        <f t="shared" si="263"/>
        <v>0</v>
      </c>
      <c r="AV668" s="63">
        <f t="shared" si="264"/>
        <v>0</v>
      </c>
      <c r="AW668" s="63">
        <f t="shared" si="265"/>
        <v>0</v>
      </c>
      <c r="AX668" s="63">
        <f t="shared" si="266"/>
        <v>0</v>
      </c>
      <c r="AY668" s="63">
        <f t="shared" si="267"/>
        <v>0</v>
      </c>
      <c r="AZ668" s="63">
        <f t="shared" si="268"/>
        <v>0</v>
      </c>
      <c r="BA668" s="63">
        <f t="shared" si="269"/>
        <v>0</v>
      </c>
      <c r="BB668" s="64">
        <f t="shared" si="270"/>
        <v>0</v>
      </c>
      <c r="BC668" s="65">
        <f t="shared" si="260"/>
        <v>0</v>
      </c>
      <c r="BD668" s="66" t="e">
        <f>VLOOKUP(#REF!,'[2]NA JDA Product Hierarchy'!$N:$O,2,0)</f>
        <v>#REF!</v>
      </c>
      <c r="BE668" s="15" t="e">
        <f>VLOOKUP(BD668,[3]PARAMETROS!$AB:$AD,3,0)</f>
        <v>#REF!</v>
      </c>
    </row>
    <row r="669" spans="1:57" s="15" customFormat="1" ht="12.75" hidden="1" customHeight="1" x14ac:dyDescent="0.2">
      <c r="A669" s="47" t="str">
        <f t="shared" si="287"/>
        <v>J2RQ00KA6R0GLOWY GREEN</v>
      </c>
      <c r="B669" s="111" t="s">
        <v>105</v>
      </c>
      <c r="C669" s="113">
        <v>44322</v>
      </c>
      <c r="D669" s="113"/>
      <c r="E669" s="50"/>
      <c r="F669" s="106" t="s">
        <v>90</v>
      </c>
      <c r="G669" s="51" t="s">
        <v>63</v>
      </c>
      <c r="H669" s="52" t="s">
        <v>589</v>
      </c>
      <c r="I669" s="53" t="s">
        <v>1142</v>
      </c>
      <c r="J669" s="53" t="s">
        <v>1143</v>
      </c>
      <c r="K669" s="53" t="s">
        <v>393</v>
      </c>
      <c r="L669" s="53" t="s">
        <v>394</v>
      </c>
      <c r="M669" s="52" t="s">
        <v>176</v>
      </c>
      <c r="N669" s="52" t="s">
        <v>115</v>
      </c>
      <c r="O669" s="54">
        <v>42</v>
      </c>
      <c r="P669" s="52" t="s">
        <v>2011</v>
      </c>
      <c r="Q669" s="55">
        <f>IFERROR(VLOOKUP(O669*$Q$10*$R$10,Sheet1!$A$3:$B$81,2,1),0)</f>
        <v>29000</v>
      </c>
      <c r="R669" s="56">
        <f>IFERROR(VLOOKUP(O669*$Q$11*$R$11,Sheet1!$E$3:$F$195,2),0)</f>
        <v>169</v>
      </c>
      <c r="S669" s="54">
        <f t="shared" si="288"/>
        <v>13.02</v>
      </c>
      <c r="T669" s="114">
        <f t="shared" si="246"/>
        <v>0.31</v>
      </c>
      <c r="U669" s="58"/>
      <c r="V669" s="58"/>
      <c r="W669" s="58"/>
      <c r="X669" s="58"/>
      <c r="Y669" s="58"/>
      <c r="Z669" s="58"/>
      <c r="AA669" s="58"/>
      <c r="AB669" s="58"/>
      <c r="AC669" s="58"/>
      <c r="AD669" s="39">
        <f t="shared" si="289"/>
        <v>0</v>
      </c>
      <c r="AE669" s="59">
        <f t="shared" si="247"/>
        <v>0</v>
      </c>
      <c r="AF669" s="60">
        <f t="shared" si="248"/>
        <v>0</v>
      </c>
      <c r="AG669" s="60">
        <f t="shared" si="249"/>
        <v>0</v>
      </c>
      <c r="AH669" s="60">
        <f t="shared" si="250"/>
        <v>0</v>
      </c>
      <c r="AI669" s="60">
        <f t="shared" si="251"/>
        <v>0</v>
      </c>
      <c r="AJ669" s="60">
        <f t="shared" si="252"/>
        <v>0</v>
      </c>
      <c r="AK669" s="60">
        <f t="shared" si="253"/>
        <v>0</v>
      </c>
      <c r="AL669" s="61">
        <f t="shared" si="271"/>
        <v>0</v>
      </c>
      <c r="AM669" s="43">
        <f t="shared" si="261"/>
        <v>0</v>
      </c>
      <c r="AN669" s="46">
        <f t="shared" si="262"/>
        <v>0</v>
      </c>
      <c r="AO669" s="60">
        <f t="shared" si="254"/>
        <v>0</v>
      </c>
      <c r="AP669" s="60">
        <f t="shared" si="255"/>
        <v>0</v>
      </c>
      <c r="AQ669" s="60">
        <f t="shared" si="256"/>
        <v>0</v>
      </c>
      <c r="AR669" s="60">
        <f t="shared" si="257"/>
        <v>0</v>
      </c>
      <c r="AS669" s="60">
        <f t="shared" si="258"/>
        <v>0</v>
      </c>
      <c r="AT669" s="60">
        <f t="shared" si="259"/>
        <v>0</v>
      </c>
      <c r="AU669" s="62">
        <f t="shared" si="263"/>
        <v>0</v>
      </c>
      <c r="AV669" s="63">
        <f t="shared" si="264"/>
        <v>0</v>
      </c>
      <c r="AW669" s="63">
        <f t="shared" si="265"/>
        <v>0</v>
      </c>
      <c r="AX669" s="63">
        <f t="shared" si="266"/>
        <v>0</v>
      </c>
      <c r="AY669" s="63">
        <f t="shared" si="267"/>
        <v>0</v>
      </c>
      <c r="AZ669" s="63">
        <f t="shared" si="268"/>
        <v>0</v>
      </c>
      <c r="BA669" s="63">
        <f t="shared" si="269"/>
        <v>0</v>
      </c>
      <c r="BB669" s="64">
        <f t="shared" si="270"/>
        <v>0</v>
      </c>
      <c r="BC669" s="65">
        <f t="shared" si="260"/>
        <v>0</v>
      </c>
      <c r="BD669" s="66" t="e">
        <f>VLOOKUP(#REF!,'[2]NA JDA Product Hierarchy'!$N:$O,2,0)</f>
        <v>#REF!</v>
      </c>
      <c r="BE669" s="15" t="e">
        <f>VLOOKUP(BD669,[3]PARAMETROS!$AB:$AD,3,0)</f>
        <v>#REF!</v>
      </c>
    </row>
    <row r="670" spans="1:57" s="15" customFormat="1" ht="12.75" hidden="1" customHeight="1" x14ac:dyDescent="0.2">
      <c r="A670" s="47" t="str">
        <f t="shared" si="287"/>
        <v>J2RQ00KA6R0Jet Black A996</v>
      </c>
      <c r="B670" s="111" t="s">
        <v>105</v>
      </c>
      <c r="C670" s="113">
        <v>44322</v>
      </c>
      <c r="D670" s="113"/>
      <c r="E670" s="50"/>
      <c r="F670" s="106" t="s">
        <v>90</v>
      </c>
      <c r="G670" s="51" t="s">
        <v>63</v>
      </c>
      <c r="H670" s="52" t="s">
        <v>589</v>
      </c>
      <c r="I670" s="53" t="s">
        <v>1142</v>
      </c>
      <c r="J670" s="53" t="s">
        <v>1143</v>
      </c>
      <c r="K670" s="53" t="s">
        <v>92</v>
      </c>
      <c r="L670" s="53" t="s">
        <v>93</v>
      </c>
      <c r="M670" s="52" t="s">
        <v>176</v>
      </c>
      <c r="N670" s="52" t="s">
        <v>115</v>
      </c>
      <c r="O670" s="54">
        <v>42</v>
      </c>
      <c r="P670" s="52" t="s">
        <v>2011</v>
      </c>
      <c r="Q670" s="55">
        <f>IFERROR(VLOOKUP(O670*$Q$10*$R$10,Sheet1!$A$3:$B$81,2,1),0)</f>
        <v>29000</v>
      </c>
      <c r="R670" s="56">
        <f>IFERROR(VLOOKUP(O670*$Q$11*$R$11,Sheet1!$E$3:$F$195,2),0)</f>
        <v>169</v>
      </c>
      <c r="S670" s="54">
        <f t="shared" si="288"/>
        <v>13.02</v>
      </c>
      <c r="T670" s="114">
        <f t="shared" si="246"/>
        <v>0.31</v>
      </c>
      <c r="U670" s="58"/>
      <c r="V670" s="58"/>
      <c r="W670" s="58"/>
      <c r="X670" s="58"/>
      <c r="Y670" s="58"/>
      <c r="Z670" s="58"/>
      <c r="AA670" s="58"/>
      <c r="AB670" s="58"/>
      <c r="AC670" s="58"/>
      <c r="AD670" s="39">
        <f t="shared" si="289"/>
        <v>0</v>
      </c>
      <c r="AE670" s="59">
        <f t="shared" si="247"/>
        <v>0</v>
      </c>
      <c r="AF670" s="60">
        <f t="shared" si="248"/>
        <v>0</v>
      </c>
      <c r="AG670" s="60">
        <f t="shared" si="249"/>
        <v>0</v>
      </c>
      <c r="AH670" s="60">
        <f t="shared" si="250"/>
        <v>0</v>
      </c>
      <c r="AI670" s="60">
        <f t="shared" si="251"/>
        <v>0</v>
      </c>
      <c r="AJ670" s="60">
        <f t="shared" si="252"/>
        <v>0</v>
      </c>
      <c r="AK670" s="60">
        <f t="shared" si="253"/>
        <v>0</v>
      </c>
      <c r="AL670" s="61">
        <f t="shared" si="271"/>
        <v>0</v>
      </c>
      <c r="AM670" s="43">
        <f t="shared" si="261"/>
        <v>0</v>
      </c>
      <c r="AN670" s="46">
        <f t="shared" si="262"/>
        <v>0</v>
      </c>
      <c r="AO670" s="60">
        <f t="shared" si="254"/>
        <v>0</v>
      </c>
      <c r="AP670" s="60">
        <f t="shared" si="255"/>
        <v>0</v>
      </c>
      <c r="AQ670" s="60">
        <f t="shared" si="256"/>
        <v>0</v>
      </c>
      <c r="AR670" s="60">
        <f t="shared" si="257"/>
        <v>0</v>
      </c>
      <c r="AS670" s="60">
        <f t="shared" si="258"/>
        <v>0</v>
      </c>
      <c r="AT670" s="60">
        <f t="shared" si="259"/>
        <v>0</v>
      </c>
      <c r="AU670" s="62">
        <f t="shared" si="263"/>
        <v>0</v>
      </c>
      <c r="AV670" s="63">
        <f t="shared" si="264"/>
        <v>0</v>
      </c>
      <c r="AW670" s="63">
        <f t="shared" si="265"/>
        <v>0</v>
      </c>
      <c r="AX670" s="63">
        <f t="shared" si="266"/>
        <v>0</v>
      </c>
      <c r="AY670" s="63">
        <f t="shared" si="267"/>
        <v>0</v>
      </c>
      <c r="AZ670" s="63">
        <f t="shared" si="268"/>
        <v>0</v>
      </c>
      <c r="BA670" s="63">
        <f t="shared" si="269"/>
        <v>0</v>
      </c>
      <c r="BB670" s="64">
        <f t="shared" si="270"/>
        <v>0</v>
      </c>
      <c r="BC670" s="65">
        <f t="shared" si="260"/>
        <v>0</v>
      </c>
      <c r="BD670" s="66" t="e">
        <f>VLOOKUP(#REF!,'[2]NA JDA Product Hierarchy'!$N:$O,2,0)</f>
        <v>#REF!</v>
      </c>
      <c r="BE670" s="15" t="e">
        <f>VLOOKUP(BD670,[3]PARAMETROS!$AB:$AD,3,0)</f>
        <v>#REF!</v>
      </c>
    </row>
    <row r="671" spans="1:57" s="15" customFormat="1" ht="12.75" hidden="1" customHeight="1" x14ac:dyDescent="0.2">
      <c r="A671" s="47" t="str">
        <f t="shared" si="287"/>
        <v>J2RQ00KA6R0PINK TRIP</v>
      </c>
      <c r="B671" s="111" t="s">
        <v>105</v>
      </c>
      <c r="C671" s="113">
        <v>44322</v>
      </c>
      <c r="D671" s="113"/>
      <c r="E671" s="50"/>
      <c r="F671" s="106" t="s">
        <v>90</v>
      </c>
      <c r="G671" s="51" t="s">
        <v>63</v>
      </c>
      <c r="H671" s="52" t="s">
        <v>589</v>
      </c>
      <c r="I671" s="53" t="s">
        <v>1142</v>
      </c>
      <c r="J671" s="53" t="s">
        <v>1143</v>
      </c>
      <c r="K671" s="53" t="s">
        <v>138</v>
      </c>
      <c r="L671" s="53" t="s">
        <v>139</v>
      </c>
      <c r="M671" s="52" t="s">
        <v>176</v>
      </c>
      <c r="N671" s="52" t="s">
        <v>115</v>
      </c>
      <c r="O671" s="54">
        <v>42</v>
      </c>
      <c r="P671" s="52" t="s">
        <v>2011</v>
      </c>
      <c r="Q671" s="55">
        <f>IFERROR(VLOOKUP(O671*$Q$10*$R$10,Sheet1!$A$3:$B$81,2,1),0)</f>
        <v>29000</v>
      </c>
      <c r="R671" s="56">
        <f>IFERROR(VLOOKUP(O671*$Q$11*$R$11,Sheet1!$E$3:$F$195,2),0)</f>
        <v>169</v>
      </c>
      <c r="S671" s="54">
        <f t="shared" si="288"/>
        <v>13.02</v>
      </c>
      <c r="T671" s="114">
        <f t="shared" si="246"/>
        <v>0.31</v>
      </c>
      <c r="U671" s="58"/>
      <c r="V671" s="58"/>
      <c r="W671" s="58"/>
      <c r="X671" s="58"/>
      <c r="Y671" s="58"/>
      <c r="Z671" s="58"/>
      <c r="AA671" s="58"/>
      <c r="AB671" s="58"/>
      <c r="AC671" s="58"/>
      <c r="AD671" s="39">
        <f t="shared" si="289"/>
        <v>0</v>
      </c>
      <c r="AE671" s="59">
        <f t="shared" si="247"/>
        <v>0</v>
      </c>
      <c r="AF671" s="60">
        <f t="shared" si="248"/>
        <v>0</v>
      </c>
      <c r="AG671" s="60">
        <f t="shared" si="249"/>
        <v>0</v>
      </c>
      <c r="AH671" s="60">
        <f t="shared" si="250"/>
        <v>0</v>
      </c>
      <c r="AI671" s="60">
        <f t="shared" si="251"/>
        <v>0</v>
      </c>
      <c r="AJ671" s="60">
        <f t="shared" si="252"/>
        <v>0</v>
      </c>
      <c r="AK671" s="60">
        <f t="shared" si="253"/>
        <v>0</v>
      </c>
      <c r="AL671" s="61">
        <f t="shared" si="271"/>
        <v>0</v>
      </c>
      <c r="AM671" s="43">
        <f t="shared" si="261"/>
        <v>0</v>
      </c>
      <c r="AN671" s="46">
        <f t="shared" si="262"/>
        <v>0</v>
      </c>
      <c r="AO671" s="60">
        <f t="shared" si="254"/>
        <v>0</v>
      </c>
      <c r="AP671" s="60">
        <f t="shared" si="255"/>
        <v>0</v>
      </c>
      <c r="AQ671" s="60">
        <f t="shared" si="256"/>
        <v>0</v>
      </c>
      <c r="AR671" s="60">
        <f t="shared" si="257"/>
        <v>0</v>
      </c>
      <c r="AS671" s="60">
        <f t="shared" si="258"/>
        <v>0</v>
      </c>
      <c r="AT671" s="60">
        <f t="shared" si="259"/>
        <v>0</v>
      </c>
      <c r="AU671" s="62">
        <f t="shared" si="263"/>
        <v>0</v>
      </c>
      <c r="AV671" s="63">
        <f t="shared" si="264"/>
        <v>0</v>
      </c>
      <c r="AW671" s="63">
        <f t="shared" si="265"/>
        <v>0</v>
      </c>
      <c r="AX671" s="63">
        <f t="shared" si="266"/>
        <v>0</v>
      </c>
      <c r="AY671" s="63">
        <f t="shared" si="267"/>
        <v>0</v>
      </c>
      <c r="AZ671" s="63">
        <f t="shared" si="268"/>
        <v>0</v>
      </c>
      <c r="BA671" s="63">
        <f t="shared" si="269"/>
        <v>0</v>
      </c>
      <c r="BB671" s="64">
        <f t="shared" si="270"/>
        <v>0</v>
      </c>
      <c r="BC671" s="65">
        <f t="shared" si="260"/>
        <v>0</v>
      </c>
      <c r="BD671" s="66" t="e">
        <f>VLOOKUP(#REF!,'[2]NA JDA Product Hierarchy'!$N:$O,2,0)</f>
        <v>#REF!</v>
      </c>
      <c r="BE671" s="15" t="e">
        <f>VLOOKUP(BD671,[3]PARAMETROS!$AB:$AD,3,0)</f>
        <v>#REF!</v>
      </c>
    </row>
    <row r="672" spans="1:57" s="15" customFormat="1" ht="12.75" hidden="1" customHeight="1" x14ac:dyDescent="0.2">
      <c r="A672" s="47" t="str">
        <f t="shared" si="287"/>
        <v>J2RQ02KA6R0Pure White</v>
      </c>
      <c r="B672" s="110" t="s">
        <v>106</v>
      </c>
      <c r="C672" s="113">
        <v>44322</v>
      </c>
      <c r="D672" s="113"/>
      <c r="E672" s="50"/>
      <c r="F672" s="106" t="s">
        <v>90</v>
      </c>
      <c r="G672" s="51" t="s">
        <v>63</v>
      </c>
      <c r="H672" s="52" t="s">
        <v>589</v>
      </c>
      <c r="I672" s="53" t="s">
        <v>1144</v>
      </c>
      <c r="J672" s="53" t="s">
        <v>1145</v>
      </c>
      <c r="K672" s="53" t="s">
        <v>133</v>
      </c>
      <c r="L672" s="53" t="s">
        <v>134</v>
      </c>
      <c r="M672" s="52" t="s">
        <v>176</v>
      </c>
      <c r="N672" s="52" t="s">
        <v>91</v>
      </c>
      <c r="O672" s="54">
        <v>42</v>
      </c>
      <c r="P672" s="52" t="s">
        <v>2011</v>
      </c>
      <c r="Q672" s="55">
        <f>IFERROR(VLOOKUP(O672*$Q$10*$R$10,Sheet1!$A$3:$B$81,2,1),0)</f>
        <v>29000</v>
      </c>
      <c r="R672" s="56">
        <f>IFERROR(VLOOKUP(O672*$Q$11*$R$11,Sheet1!$E$3:$F$195,2),0)</f>
        <v>169</v>
      </c>
      <c r="S672" s="54">
        <f t="shared" si="288"/>
        <v>13.02</v>
      </c>
      <c r="T672" s="114">
        <f t="shared" si="246"/>
        <v>0.31</v>
      </c>
      <c r="U672" s="58"/>
      <c r="V672" s="58"/>
      <c r="W672" s="58"/>
      <c r="X672" s="58"/>
      <c r="Y672" s="58"/>
      <c r="Z672" s="58"/>
      <c r="AA672" s="58"/>
      <c r="AB672" s="58"/>
      <c r="AC672" s="58"/>
      <c r="AD672" s="39">
        <f t="shared" si="289"/>
        <v>0</v>
      </c>
      <c r="AE672" s="59">
        <f t="shared" si="247"/>
        <v>0</v>
      </c>
      <c r="AF672" s="60">
        <f t="shared" si="248"/>
        <v>0</v>
      </c>
      <c r="AG672" s="60">
        <f t="shared" si="249"/>
        <v>0</v>
      </c>
      <c r="AH672" s="60">
        <f t="shared" si="250"/>
        <v>0</v>
      </c>
      <c r="AI672" s="60">
        <f t="shared" si="251"/>
        <v>0</v>
      </c>
      <c r="AJ672" s="60">
        <f t="shared" si="252"/>
        <v>0</v>
      </c>
      <c r="AK672" s="60">
        <f t="shared" si="253"/>
        <v>0</v>
      </c>
      <c r="AL672" s="61">
        <f t="shared" si="271"/>
        <v>0</v>
      </c>
      <c r="AM672" s="43">
        <f t="shared" si="261"/>
        <v>0</v>
      </c>
      <c r="AN672" s="46">
        <f t="shared" si="262"/>
        <v>0</v>
      </c>
      <c r="AO672" s="60">
        <f t="shared" si="254"/>
        <v>0</v>
      </c>
      <c r="AP672" s="60">
        <f t="shared" si="255"/>
        <v>0</v>
      </c>
      <c r="AQ672" s="60">
        <f t="shared" si="256"/>
        <v>0</v>
      </c>
      <c r="AR672" s="60">
        <f t="shared" si="257"/>
        <v>0</v>
      </c>
      <c r="AS672" s="60">
        <f t="shared" si="258"/>
        <v>0</v>
      </c>
      <c r="AT672" s="60">
        <f t="shared" si="259"/>
        <v>0</v>
      </c>
      <c r="AU672" s="62">
        <f t="shared" si="263"/>
        <v>0</v>
      </c>
      <c r="AV672" s="63">
        <f t="shared" si="264"/>
        <v>0</v>
      </c>
      <c r="AW672" s="63">
        <f t="shared" si="265"/>
        <v>0</v>
      </c>
      <c r="AX672" s="63">
        <f t="shared" si="266"/>
        <v>0</v>
      </c>
      <c r="AY672" s="63">
        <f t="shared" si="267"/>
        <v>0</v>
      </c>
      <c r="AZ672" s="63">
        <f t="shared" si="268"/>
        <v>0</v>
      </c>
      <c r="BA672" s="63">
        <f t="shared" si="269"/>
        <v>0</v>
      </c>
      <c r="BB672" s="64">
        <f t="shared" si="270"/>
        <v>0</v>
      </c>
      <c r="BC672" s="65">
        <f t="shared" si="260"/>
        <v>0</v>
      </c>
      <c r="BD672" s="66" t="e">
        <f>VLOOKUP(#REF!,'[2]NA JDA Product Hierarchy'!$N:$O,2,0)</f>
        <v>#REF!</v>
      </c>
      <c r="BE672" s="15" t="e">
        <f>VLOOKUP(BD672,[3]PARAMETROS!$AB:$AD,3,0)</f>
        <v>#REF!</v>
      </c>
    </row>
    <row r="673" spans="1:57" s="15" customFormat="1" ht="12.75" hidden="1" customHeight="1" x14ac:dyDescent="0.2">
      <c r="A673" s="47" t="str">
        <f t="shared" si="287"/>
        <v>J2RQ05KA6R0Pure White</v>
      </c>
      <c r="B673" s="111" t="s">
        <v>105</v>
      </c>
      <c r="C673" s="113">
        <v>44322</v>
      </c>
      <c r="D673" s="113"/>
      <c r="E673" s="50"/>
      <c r="F673" s="106" t="s">
        <v>90</v>
      </c>
      <c r="G673" s="51" t="s">
        <v>63</v>
      </c>
      <c r="H673" s="52" t="s">
        <v>589</v>
      </c>
      <c r="I673" s="53" t="s">
        <v>1146</v>
      </c>
      <c r="J673" s="53" t="s">
        <v>624</v>
      </c>
      <c r="K673" s="53" t="s">
        <v>133</v>
      </c>
      <c r="L673" s="53" t="s">
        <v>134</v>
      </c>
      <c r="M673" s="52" t="s">
        <v>176</v>
      </c>
      <c r="N673" s="52" t="s">
        <v>125</v>
      </c>
      <c r="O673" s="54">
        <v>46</v>
      </c>
      <c r="P673" s="52" t="s">
        <v>2011</v>
      </c>
      <c r="Q673" s="55">
        <f>IFERROR(VLOOKUP(O673*$Q$10*$R$10,Sheet1!$A$3:$B$81,2,1),0)</f>
        <v>39000</v>
      </c>
      <c r="R673" s="56">
        <f>IFERROR(VLOOKUP(O673*$Q$11*$R$11,Sheet1!$E$3:$F$195,2),0)</f>
        <v>189</v>
      </c>
      <c r="S673" s="54">
        <f t="shared" si="288"/>
        <v>14.26</v>
      </c>
      <c r="T673" s="114">
        <f t="shared" si="246"/>
        <v>0.31</v>
      </c>
      <c r="U673" s="58">
        <v>18</v>
      </c>
      <c r="V673" s="58">
        <v>9</v>
      </c>
      <c r="W673" s="58">
        <v>9</v>
      </c>
      <c r="X673" s="58">
        <v>9</v>
      </c>
      <c r="Y673" s="58">
        <v>9</v>
      </c>
      <c r="Z673" s="58">
        <v>9</v>
      </c>
      <c r="AA673" s="58"/>
      <c r="AB673" s="58"/>
      <c r="AC673" s="58"/>
      <c r="AD673" s="39">
        <f t="shared" si="289"/>
        <v>63</v>
      </c>
      <c r="AE673" s="59">
        <f t="shared" si="247"/>
        <v>898.38</v>
      </c>
      <c r="AF673" s="60">
        <f t="shared" si="248"/>
        <v>0</v>
      </c>
      <c r="AG673" s="60">
        <f t="shared" si="249"/>
        <v>0</v>
      </c>
      <c r="AH673" s="60">
        <f t="shared" si="250"/>
        <v>0</v>
      </c>
      <c r="AI673" s="60">
        <f t="shared" si="251"/>
        <v>0</v>
      </c>
      <c r="AJ673" s="60">
        <f t="shared" si="252"/>
        <v>0</v>
      </c>
      <c r="AK673" s="60">
        <f t="shared" si="253"/>
        <v>0</v>
      </c>
      <c r="AL673" s="61">
        <f t="shared" si="271"/>
        <v>0</v>
      </c>
      <c r="AM673" s="43">
        <f t="shared" si="261"/>
        <v>0</v>
      </c>
      <c r="AN673" s="46">
        <f t="shared" si="262"/>
        <v>0</v>
      </c>
      <c r="AO673" s="60">
        <f t="shared" si="254"/>
        <v>0</v>
      </c>
      <c r="AP673" s="60">
        <f t="shared" si="255"/>
        <v>0</v>
      </c>
      <c r="AQ673" s="60">
        <f t="shared" si="256"/>
        <v>0</v>
      </c>
      <c r="AR673" s="60">
        <f t="shared" si="257"/>
        <v>0</v>
      </c>
      <c r="AS673" s="60">
        <f t="shared" si="258"/>
        <v>0</v>
      </c>
      <c r="AT673" s="60">
        <f t="shared" si="259"/>
        <v>0</v>
      </c>
      <c r="AU673" s="62">
        <f t="shared" si="263"/>
        <v>0</v>
      </c>
      <c r="AV673" s="63">
        <f t="shared" si="264"/>
        <v>0</v>
      </c>
      <c r="AW673" s="63">
        <f t="shared" si="265"/>
        <v>0</v>
      </c>
      <c r="AX673" s="63">
        <f t="shared" si="266"/>
        <v>0</v>
      </c>
      <c r="AY673" s="63">
        <f t="shared" si="267"/>
        <v>0</v>
      </c>
      <c r="AZ673" s="63">
        <f t="shared" si="268"/>
        <v>0</v>
      </c>
      <c r="BA673" s="63">
        <f t="shared" si="269"/>
        <v>0</v>
      </c>
      <c r="BB673" s="64">
        <f t="shared" si="270"/>
        <v>0</v>
      </c>
      <c r="BC673" s="65">
        <f t="shared" si="260"/>
        <v>0</v>
      </c>
      <c r="BD673" s="66" t="e">
        <f>VLOOKUP(#REF!,'[2]NA JDA Product Hierarchy'!$N:$O,2,0)</f>
        <v>#REF!</v>
      </c>
      <c r="BE673" s="15" t="e">
        <f>VLOOKUP(BD673,[3]PARAMETROS!$AB:$AD,3,0)</f>
        <v>#REF!</v>
      </c>
    </row>
    <row r="674" spans="1:57" s="15" customFormat="1" ht="12.75" hidden="1" customHeight="1" x14ac:dyDescent="0.2">
      <c r="A674" s="47" t="str">
        <f t="shared" si="287"/>
        <v>J2RQ05KA6R0NECESSARY RED</v>
      </c>
      <c r="B674" s="110" t="s">
        <v>106</v>
      </c>
      <c r="C674" s="113">
        <v>44322</v>
      </c>
      <c r="D674" s="113"/>
      <c r="E674" s="50"/>
      <c r="F674" s="106" t="s">
        <v>90</v>
      </c>
      <c r="G674" s="51" t="s">
        <v>63</v>
      </c>
      <c r="H674" s="52" t="s">
        <v>589</v>
      </c>
      <c r="I674" s="53" t="s">
        <v>1146</v>
      </c>
      <c r="J674" s="53" t="s">
        <v>624</v>
      </c>
      <c r="K674" s="53" t="s">
        <v>158</v>
      </c>
      <c r="L674" s="53" t="s">
        <v>159</v>
      </c>
      <c r="M674" s="52" t="s">
        <v>176</v>
      </c>
      <c r="N674" s="52" t="s">
        <v>125</v>
      </c>
      <c r="O674" s="54">
        <v>46</v>
      </c>
      <c r="P674" s="52" t="s">
        <v>2011</v>
      </c>
      <c r="Q674" s="55">
        <f>IFERROR(VLOOKUP(O674*$Q$10*$R$10,Sheet1!$A$3:$B$81,2,1),0)</f>
        <v>39000</v>
      </c>
      <c r="R674" s="56">
        <f>IFERROR(VLOOKUP(O674*$Q$11*$R$11,Sheet1!$E$3:$F$195,2),0)</f>
        <v>189</v>
      </c>
      <c r="S674" s="54">
        <f t="shared" si="288"/>
        <v>14.26</v>
      </c>
      <c r="T674" s="114">
        <f t="shared" si="246"/>
        <v>0.31</v>
      </c>
      <c r="U674" s="58"/>
      <c r="V674" s="58"/>
      <c r="W674" s="58"/>
      <c r="X674" s="58"/>
      <c r="Y674" s="58"/>
      <c r="Z674" s="58"/>
      <c r="AA674" s="58"/>
      <c r="AB674" s="58"/>
      <c r="AC674" s="58"/>
      <c r="AD674" s="39">
        <f t="shared" si="289"/>
        <v>0</v>
      </c>
      <c r="AE674" s="59">
        <f t="shared" si="247"/>
        <v>0</v>
      </c>
      <c r="AF674" s="60">
        <f t="shared" si="248"/>
        <v>0</v>
      </c>
      <c r="AG674" s="60">
        <f t="shared" si="249"/>
        <v>0</v>
      </c>
      <c r="AH674" s="60">
        <f t="shared" si="250"/>
        <v>0</v>
      </c>
      <c r="AI674" s="60">
        <f t="shared" si="251"/>
        <v>0</v>
      </c>
      <c r="AJ674" s="60">
        <f t="shared" si="252"/>
        <v>0</v>
      </c>
      <c r="AK674" s="60">
        <f t="shared" si="253"/>
        <v>0</v>
      </c>
      <c r="AL674" s="61">
        <f t="shared" si="271"/>
        <v>0</v>
      </c>
      <c r="AM674" s="43">
        <f t="shared" si="261"/>
        <v>0</v>
      </c>
      <c r="AN674" s="46">
        <f t="shared" si="262"/>
        <v>0</v>
      </c>
      <c r="AO674" s="60">
        <f t="shared" si="254"/>
        <v>0</v>
      </c>
      <c r="AP674" s="60">
        <f t="shared" si="255"/>
        <v>0</v>
      </c>
      <c r="AQ674" s="60">
        <f t="shared" si="256"/>
        <v>0</v>
      </c>
      <c r="AR674" s="60">
        <f t="shared" si="257"/>
        <v>0</v>
      </c>
      <c r="AS674" s="60">
        <f t="shared" si="258"/>
        <v>0</v>
      </c>
      <c r="AT674" s="60">
        <f t="shared" si="259"/>
        <v>0</v>
      </c>
      <c r="AU674" s="62">
        <f t="shared" si="263"/>
        <v>0</v>
      </c>
      <c r="AV674" s="63">
        <f t="shared" si="264"/>
        <v>0</v>
      </c>
      <c r="AW674" s="63">
        <f t="shared" si="265"/>
        <v>0</v>
      </c>
      <c r="AX674" s="63">
        <f t="shared" si="266"/>
        <v>0</v>
      </c>
      <c r="AY674" s="63">
        <f t="shared" si="267"/>
        <v>0</v>
      </c>
      <c r="AZ674" s="63">
        <f t="shared" si="268"/>
        <v>0</v>
      </c>
      <c r="BA674" s="63">
        <f t="shared" si="269"/>
        <v>0</v>
      </c>
      <c r="BB674" s="64">
        <f t="shared" si="270"/>
        <v>0</v>
      </c>
      <c r="BC674" s="65">
        <f t="shared" si="260"/>
        <v>0</v>
      </c>
      <c r="BD674" s="66" t="e">
        <f>VLOOKUP(#REF!,'[2]NA JDA Product Hierarchy'!$N:$O,2,0)</f>
        <v>#REF!</v>
      </c>
      <c r="BE674" s="15" t="e">
        <f>VLOOKUP(BD674,[3]PARAMETROS!$AB:$AD,3,0)</f>
        <v>#REF!</v>
      </c>
    </row>
    <row r="675" spans="1:57" s="15" customFormat="1" ht="12.75" hidden="1" customHeight="1" x14ac:dyDescent="0.2">
      <c r="A675" s="47" t="str">
        <f t="shared" si="287"/>
        <v>J2RQ05KA6R0ALOE PALM</v>
      </c>
      <c r="B675" s="112" t="s">
        <v>107</v>
      </c>
      <c r="C675" s="113">
        <v>44322</v>
      </c>
      <c r="D675" s="113"/>
      <c r="E675" s="50"/>
      <c r="F675" s="106" t="s">
        <v>90</v>
      </c>
      <c r="G675" s="51" t="s">
        <v>63</v>
      </c>
      <c r="H675" s="52" t="s">
        <v>589</v>
      </c>
      <c r="I675" s="53" t="s">
        <v>1146</v>
      </c>
      <c r="J675" s="53" t="s">
        <v>624</v>
      </c>
      <c r="K675" s="53" t="s">
        <v>236</v>
      </c>
      <c r="L675" s="53" t="s">
        <v>237</v>
      </c>
      <c r="M675" s="52" t="s">
        <v>176</v>
      </c>
      <c r="N675" s="52" t="s">
        <v>125</v>
      </c>
      <c r="O675" s="54">
        <v>46</v>
      </c>
      <c r="P675" s="52" t="s">
        <v>2011</v>
      </c>
      <c r="Q675" s="55">
        <f>IFERROR(VLOOKUP(O675*$Q$10*$R$10,Sheet1!$A$3:$B$81,2,1),0)</f>
        <v>39000</v>
      </c>
      <c r="R675" s="56">
        <f>IFERROR(VLOOKUP(O675*$Q$11*$R$11,Sheet1!$E$3:$F$195,2),0)</f>
        <v>189</v>
      </c>
      <c r="S675" s="54">
        <f t="shared" si="288"/>
        <v>14.26</v>
      </c>
      <c r="T675" s="114">
        <f t="shared" si="246"/>
        <v>0.31</v>
      </c>
      <c r="U675" s="58"/>
      <c r="V675" s="58"/>
      <c r="W675" s="58"/>
      <c r="X675" s="58"/>
      <c r="Y675" s="58"/>
      <c r="Z675" s="58"/>
      <c r="AA675" s="58"/>
      <c r="AB675" s="58"/>
      <c r="AC675" s="58"/>
      <c r="AD675" s="39">
        <f t="shared" si="289"/>
        <v>0</v>
      </c>
      <c r="AE675" s="59">
        <f t="shared" si="247"/>
        <v>0</v>
      </c>
      <c r="AF675" s="60">
        <f t="shared" si="248"/>
        <v>0</v>
      </c>
      <c r="AG675" s="60">
        <f t="shared" si="249"/>
        <v>0</v>
      </c>
      <c r="AH675" s="60">
        <f t="shared" si="250"/>
        <v>0</v>
      </c>
      <c r="AI675" s="60">
        <f t="shared" si="251"/>
        <v>0</v>
      </c>
      <c r="AJ675" s="60">
        <f t="shared" si="252"/>
        <v>0</v>
      </c>
      <c r="AK675" s="60">
        <f t="shared" si="253"/>
        <v>0</v>
      </c>
      <c r="AL675" s="61">
        <f t="shared" si="271"/>
        <v>0</v>
      </c>
      <c r="AM675" s="43">
        <f t="shared" si="261"/>
        <v>0</v>
      </c>
      <c r="AN675" s="46">
        <f t="shared" si="262"/>
        <v>0</v>
      </c>
      <c r="AO675" s="60">
        <f t="shared" si="254"/>
        <v>0</v>
      </c>
      <c r="AP675" s="60">
        <f t="shared" si="255"/>
        <v>0</v>
      </c>
      <c r="AQ675" s="60">
        <f t="shared" si="256"/>
        <v>0</v>
      </c>
      <c r="AR675" s="60">
        <f t="shared" si="257"/>
        <v>0</v>
      </c>
      <c r="AS675" s="60">
        <f t="shared" si="258"/>
        <v>0</v>
      </c>
      <c r="AT675" s="60">
        <f t="shared" si="259"/>
        <v>0</v>
      </c>
      <c r="AU675" s="62">
        <f t="shared" si="263"/>
        <v>0</v>
      </c>
      <c r="AV675" s="63">
        <f t="shared" si="264"/>
        <v>0</v>
      </c>
      <c r="AW675" s="63">
        <f t="shared" si="265"/>
        <v>0</v>
      </c>
      <c r="AX675" s="63">
        <f t="shared" si="266"/>
        <v>0</v>
      </c>
      <c r="AY675" s="63">
        <f t="shared" si="267"/>
        <v>0</v>
      </c>
      <c r="AZ675" s="63">
        <f t="shared" si="268"/>
        <v>0</v>
      </c>
      <c r="BA675" s="63">
        <f t="shared" si="269"/>
        <v>0</v>
      </c>
      <c r="BB675" s="64">
        <f t="shared" si="270"/>
        <v>0</v>
      </c>
      <c r="BC675" s="65">
        <f t="shared" si="260"/>
        <v>0</v>
      </c>
      <c r="BD675" s="66" t="e">
        <f>VLOOKUP(#REF!,'[2]NA JDA Product Hierarchy'!$N:$O,2,0)</f>
        <v>#REF!</v>
      </c>
      <c r="BE675" s="15" t="e">
        <f>VLOOKUP(BD675,[3]PARAMETROS!$AB:$AD,3,0)</f>
        <v>#REF!</v>
      </c>
    </row>
    <row r="676" spans="1:57" s="15" customFormat="1" ht="12.75" hidden="1" customHeight="1" x14ac:dyDescent="0.2">
      <c r="A676" s="47" t="str">
        <f t="shared" si="287"/>
        <v>J2RQ05KA6R0Jet Black A996</v>
      </c>
      <c r="B676" s="111" t="s">
        <v>105</v>
      </c>
      <c r="C676" s="113">
        <v>44322</v>
      </c>
      <c r="D676" s="113"/>
      <c r="E676" s="50"/>
      <c r="F676" s="106" t="s">
        <v>90</v>
      </c>
      <c r="G676" s="51" t="s">
        <v>63</v>
      </c>
      <c r="H676" s="52" t="s">
        <v>589</v>
      </c>
      <c r="I676" s="53" t="s">
        <v>1146</v>
      </c>
      <c r="J676" s="53" t="s">
        <v>624</v>
      </c>
      <c r="K676" s="53" t="s">
        <v>92</v>
      </c>
      <c r="L676" s="53" t="s">
        <v>93</v>
      </c>
      <c r="M676" s="52" t="s">
        <v>176</v>
      </c>
      <c r="N676" s="52" t="s">
        <v>125</v>
      </c>
      <c r="O676" s="54">
        <v>46</v>
      </c>
      <c r="P676" s="52" t="s">
        <v>2011</v>
      </c>
      <c r="Q676" s="55">
        <f>IFERROR(VLOOKUP(O676*$Q$10*$R$10,Sheet1!$A$3:$B$81,2,1),0)</f>
        <v>39000</v>
      </c>
      <c r="R676" s="56">
        <f>IFERROR(VLOOKUP(O676*$Q$11*$R$11,Sheet1!$E$3:$F$195,2),0)</f>
        <v>189</v>
      </c>
      <c r="S676" s="54">
        <f t="shared" si="288"/>
        <v>14.26</v>
      </c>
      <c r="T676" s="114">
        <f t="shared" si="246"/>
        <v>0.31</v>
      </c>
      <c r="U676" s="58">
        <v>18</v>
      </c>
      <c r="V676" s="58">
        <v>9</v>
      </c>
      <c r="W676" s="58">
        <v>9</v>
      </c>
      <c r="X676" s="58">
        <v>9</v>
      </c>
      <c r="Y676" s="58">
        <v>9</v>
      </c>
      <c r="Z676" s="58">
        <v>9</v>
      </c>
      <c r="AA676" s="58"/>
      <c r="AB676" s="58"/>
      <c r="AC676" s="58"/>
      <c r="AD676" s="39">
        <f t="shared" si="289"/>
        <v>63</v>
      </c>
      <c r="AE676" s="59">
        <f t="shared" si="247"/>
        <v>898.38</v>
      </c>
      <c r="AF676" s="60">
        <f t="shared" si="248"/>
        <v>0</v>
      </c>
      <c r="AG676" s="60">
        <f t="shared" si="249"/>
        <v>0</v>
      </c>
      <c r="AH676" s="60">
        <f t="shared" si="250"/>
        <v>0</v>
      </c>
      <c r="AI676" s="60">
        <f t="shared" si="251"/>
        <v>0</v>
      </c>
      <c r="AJ676" s="60">
        <f t="shared" si="252"/>
        <v>0</v>
      </c>
      <c r="AK676" s="60">
        <f t="shared" si="253"/>
        <v>0</v>
      </c>
      <c r="AL676" s="61">
        <f t="shared" si="271"/>
        <v>0</v>
      </c>
      <c r="AM676" s="43">
        <f t="shared" si="261"/>
        <v>0</v>
      </c>
      <c r="AN676" s="46">
        <f t="shared" si="262"/>
        <v>0</v>
      </c>
      <c r="AO676" s="60">
        <f t="shared" si="254"/>
        <v>0</v>
      </c>
      <c r="AP676" s="60">
        <f t="shared" si="255"/>
        <v>0</v>
      </c>
      <c r="AQ676" s="60">
        <f t="shared" si="256"/>
        <v>0</v>
      </c>
      <c r="AR676" s="60">
        <f t="shared" si="257"/>
        <v>0</v>
      </c>
      <c r="AS676" s="60">
        <f t="shared" si="258"/>
        <v>0</v>
      </c>
      <c r="AT676" s="60">
        <f t="shared" si="259"/>
        <v>0</v>
      </c>
      <c r="AU676" s="62">
        <f t="shared" si="263"/>
        <v>0</v>
      </c>
      <c r="AV676" s="63">
        <f t="shared" si="264"/>
        <v>0</v>
      </c>
      <c r="AW676" s="63">
        <f t="shared" si="265"/>
        <v>0</v>
      </c>
      <c r="AX676" s="63">
        <f t="shared" si="266"/>
        <v>0</v>
      </c>
      <c r="AY676" s="63">
        <f t="shared" si="267"/>
        <v>0</v>
      </c>
      <c r="AZ676" s="63">
        <f t="shared" si="268"/>
        <v>0</v>
      </c>
      <c r="BA676" s="63">
        <f t="shared" si="269"/>
        <v>0</v>
      </c>
      <c r="BB676" s="64">
        <f t="shared" si="270"/>
        <v>0</v>
      </c>
      <c r="BC676" s="65">
        <f t="shared" si="260"/>
        <v>0</v>
      </c>
      <c r="BD676" s="66" t="e">
        <f>VLOOKUP(#REF!,'[2]NA JDA Product Hierarchy'!$N:$O,2,0)</f>
        <v>#REF!</v>
      </c>
      <c r="BE676" s="15" t="e">
        <f>VLOOKUP(BD676,[3]PARAMETROS!$AB:$AD,3,0)</f>
        <v>#REF!</v>
      </c>
    </row>
    <row r="677" spans="1:57" s="15" customFormat="1" ht="12.75" hidden="1" customHeight="1" x14ac:dyDescent="0.2">
      <c r="A677" s="47" t="str">
        <f t="shared" si="287"/>
        <v>J2RQ05KA6R0LINEN LILAC</v>
      </c>
      <c r="B677" s="112" t="s">
        <v>107</v>
      </c>
      <c r="C677" s="113">
        <v>44322</v>
      </c>
      <c r="D677" s="113"/>
      <c r="E677" s="50"/>
      <c r="F677" s="106" t="s">
        <v>90</v>
      </c>
      <c r="G677" s="51" t="s">
        <v>63</v>
      </c>
      <c r="H677" s="52" t="s">
        <v>589</v>
      </c>
      <c r="I677" s="53" t="s">
        <v>1146</v>
      </c>
      <c r="J677" s="53" t="s">
        <v>624</v>
      </c>
      <c r="K677" s="53" t="s">
        <v>355</v>
      </c>
      <c r="L677" s="53" t="s">
        <v>356</v>
      </c>
      <c r="M677" s="52" t="s">
        <v>176</v>
      </c>
      <c r="N677" s="52" t="s">
        <v>125</v>
      </c>
      <c r="O677" s="54">
        <v>46</v>
      </c>
      <c r="P677" s="52" t="s">
        <v>2011</v>
      </c>
      <c r="Q677" s="55">
        <f>IFERROR(VLOOKUP(O677*$Q$10*$R$10,Sheet1!$A$3:$B$81,2,1),0)</f>
        <v>39000</v>
      </c>
      <c r="R677" s="56">
        <f>IFERROR(VLOOKUP(O677*$Q$11*$R$11,Sheet1!$E$3:$F$195,2),0)</f>
        <v>189</v>
      </c>
      <c r="S677" s="54">
        <f t="shared" si="288"/>
        <v>14.26</v>
      </c>
      <c r="T677" s="114">
        <f t="shared" si="246"/>
        <v>0.31</v>
      </c>
      <c r="U677" s="58"/>
      <c r="V677" s="58"/>
      <c r="W677" s="58"/>
      <c r="X677" s="58"/>
      <c r="Y677" s="58"/>
      <c r="Z677" s="58"/>
      <c r="AA677" s="58"/>
      <c r="AB677" s="58"/>
      <c r="AC677" s="58"/>
      <c r="AD677" s="39">
        <f t="shared" si="289"/>
        <v>0</v>
      </c>
      <c r="AE677" s="59">
        <f t="shared" si="247"/>
        <v>0</v>
      </c>
      <c r="AF677" s="60">
        <f t="shared" si="248"/>
        <v>0</v>
      </c>
      <c r="AG677" s="60">
        <f t="shared" si="249"/>
        <v>0</v>
      </c>
      <c r="AH677" s="60">
        <f t="shared" si="250"/>
        <v>0</v>
      </c>
      <c r="AI677" s="60">
        <f t="shared" si="251"/>
        <v>0</v>
      </c>
      <c r="AJ677" s="60">
        <f t="shared" si="252"/>
        <v>0</v>
      </c>
      <c r="AK677" s="60">
        <f t="shared" si="253"/>
        <v>0</v>
      </c>
      <c r="AL677" s="61">
        <f t="shared" si="271"/>
        <v>0</v>
      </c>
      <c r="AM677" s="43">
        <f t="shared" si="261"/>
        <v>0</v>
      </c>
      <c r="AN677" s="46">
        <f t="shared" si="262"/>
        <v>0</v>
      </c>
      <c r="AO677" s="60">
        <f t="shared" si="254"/>
        <v>0</v>
      </c>
      <c r="AP677" s="60">
        <f t="shared" si="255"/>
        <v>0</v>
      </c>
      <c r="AQ677" s="60">
        <f t="shared" si="256"/>
        <v>0</v>
      </c>
      <c r="AR677" s="60">
        <f t="shared" si="257"/>
        <v>0</v>
      </c>
      <c r="AS677" s="60">
        <f t="shared" si="258"/>
        <v>0</v>
      </c>
      <c r="AT677" s="60">
        <f t="shared" si="259"/>
        <v>0</v>
      </c>
      <c r="AU677" s="62">
        <f t="shared" si="263"/>
        <v>0</v>
      </c>
      <c r="AV677" s="63">
        <f t="shared" si="264"/>
        <v>0</v>
      </c>
      <c r="AW677" s="63">
        <f t="shared" si="265"/>
        <v>0</v>
      </c>
      <c r="AX677" s="63">
        <f t="shared" si="266"/>
        <v>0</v>
      </c>
      <c r="AY677" s="63">
        <f t="shared" si="267"/>
        <v>0</v>
      </c>
      <c r="AZ677" s="63">
        <f t="shared" si="268"/>
        <v>0</v>
      </c>
      <c r="BA677" s="63">
        <f t="shared" si="269"/>
        <v>0</v>
      </c>
      <c r="BB677" s="64">
        <f t="shared" si="270"/>
        <v>0</v>
      </c>
      <c r="BC677" s="65">
        <f t="shared" si="260"/>
        <v>0</v>
      </c>
      <c r="BD677" s="66" t="e">
        <f>VLOOKUP(#REF!,'[2]NA JDA Product Hierarchy'!$N:$O,2,0)</f>
        <v>#REF!</v>
      </c>
      <c r="BE677" s="15" t="e">
        <f>VLOOKUP(BD677,[3]PARAMETROS!$AB:$AD,3,0)</f>
        <v>#REF!</v>
      </c>
    </row>
    <row r="678" spans="1:57" s="15" customFormat="1" ht="12.75" hidden="1" customHeight="1" x14ac:dyDescent="0.2">
      <c r="A678" s="47" t="str">
        <f t="shared" si="287"/>
        <v>J2RQ05KA6R0PINK TRIP</v>
      </c>
      <c r="B678" s="111" t="s">
        <v>105</v>
      </c>
      <c r="C678" s="113">
        <v>44322</v>
      </c>
      <c r="D678" s="113"/>
      <c r="E678" s="50"/>
      <c r="F678" s="106" t="s">
        <v>90</v>
      </c>
      <c r="G678" s="51" t="s">
        <v>63</v>
      </c>
      <c r="H678" s="52" t="s">
        <v>589</v>
      </c>
      <c r="I678" s="53" t="s">
        <v>1146</v>
      </c>
      <c r="J678" s="53" t="s">
        <v>624</v>
      </c>
      <c r="K678" s="53" t="s">
        <v>138</v>
      </c>
      <c r="L678" s="53" t="s">
        <v>139</v>
      </c>
      <c r="M678" s="52" t="s">
        <v>176</v>
      </c>
      <c r="N678" s="52" t="s">
        <v>125</v>
      </c>
      <c r="O678" s="54">
        <v>46</v>
      </c>
      <c r="P678" s="52" t="s">
        <v>2011</v>
      </c>
      <c r="Q678" s="55">
        <f>IFERROR(VLOOKUP(O678*$Q$10*$R$10,Sheet1!$A$3:$B$81,2,1),0)</f>
        <v>39000</v>
      </c>
      <c r="R678" s="56">
        <f>IFERROR(VLOOKUP(O678*$Q$11*$R$11,Sheet1!$E$3:$F$195,2),0)</f>
        <v>189</v>
      </c>
      <c r="S678" s="54">
        <f t="shared" si="288"/>
        <v>14.26</v>
      </c>
      <c r="T678" s="114">
        <f t="shared" ref="T678:T741" si="290">S678/O678</f>
        <v>0.31</v>
      </c>
      <c r="U678" s="58">
        <v>18</v>
      </c>
      <c r="V678" s="58">
        <v>9</v>
      </c>
      <c r="W678" s="58">
        <v>9</v>
      </c>
      <c r="X678" s="58">
        <v>9</v>
      </c>
      <c r="Y678" s="58">
        <v>9</v>
      </c>
      <c r="Z678" s="58">
        <v>9</v>
      </c>
      <c r="AA678" s="58"/>
      <c r="AB678" s="58"/>
      <c r="AC678" s="58"/>
      <c r="AD678" s="39">
        <f t="shared" si="289"/>
        <v>63</v>
      </c>
      <c r="AE678" s="59">
        <f t="shared" ref="AE678:AE741" si="291">AD678*S678</f>
        <v>898.38</v>
      </c>
      <c r="AF678" s="60">
        <f t="shared" ref="AF678:AF741" si="292">ROUND(IF($P678=$P$3,($AD678*$AF$3),IF($P678=$P$4,($AD678*$AF$4),IF($P678=$P$5,($AD678*$AF$5),IF($P678=$P$6,($AD678*$AF$6),IF($P678=$P$7,($AD678*$AF$7),IF($P678=$P$8,($AD678*$AF$8))))))),0)</f>
        <v>0</v>
      </c>
      <c r="AG678" s="60">
        <f t="shared" ref="AG678:AG741" si="293">ROUND(IF($P678=$P$3,($AD678*$AG$3),IF($P678=$P$4,($AD678*$AG$4),IF($P678=$P$5,($AD678*$AG$5),IF($P678=$P$6,($AD678*$AG$6),IF($P678=$P$7,($AD678*$AG$7),IF($P678=$P$8,($AD678*$AG$8))))))),0)</f>
        <v>0</v>
      </c>
      <c r="AH678" s="60">
        <f t="shared" ref="AH678:AH741" si="294">ROUND(IF($P678=$P$3,($AD678*$AH$3),IF($P678=$P$4,($AD678*$AH$4),IF($P678=$P$5,($AD678*$AH$5),IF($P678=$P$6,($AD678*$AH$6),IF($P678=$P$7,($AD678*$AH$7),IF($P678=$P$8,($AD678*$AH$8))))))),0)</f>
        <v>0</v>
      </c>
      <c r="AI678" s="60">
        <f t="shared" ref="AI678:AI741" si="295">ROUND(IF($P678=$P$3,($AD678*$AI$3),IF($P678=$P$4,($AD678*$AI$4),IF($P678=$P$5,($AD678*$AI$5),IF($P678=$P$6,($AD678*$AI$6),IF($P678=$P$7,($AD678*$AI$7),IF($P678=$P$8,($AD678*$AI$8))))))),0)</f>
        <v>0</v>
      </c>
      <c r="AJ678" s="60">
        <f t="shared" ref="AJ678:AJ741" si="296">ROUND(IF($P678=$P$3,($AD678*$AJ$3),IF($P678=$P$4,($AD678*$AJ$4),IF($P678=$P$5,($AD678*$AJ$5),IF($P678=$P$6,($AD678*$AJ$6),IF($P678=$P$7,($AD678*$AJ$7),IF($P678=$P$8,($AD678*$AJ$8))))))),0)</f>
        <v>0</v>
      </c>
      <c r="AK678" s="60">
        <f t="shared" ref="AK678:AK741" si="297">ROUND(IF($P678=$P$3,($AD678*$AK$3),IF($P678=$P$4,($AD678*$AK$4),IF($P678=$P$5,($AD678*$AK$5),IF($P678=$P$6,($AD678*$AK$6),IF($P678=$P$7,($AD678*$AK$7),IF($P678=$P$8,($AD678*$AK$8))))))),0)</f>
        <v>0</v>
      </c>
      <c r="AL678" s="61">
        <f t="shared" si="271"/>
        <v>0</v>
      </c>
      <c r="AM678" s="43">
        <f t="shared" si="261"/>
        <v>0</v>
      </c>
      <c r="AN678" s="46">
        <f t="shared" si="262"/>
        <v>0</v>
      </c>
      <c r="AO678" s="60">
        <f t="shared" ref="AO678:AO741" si="298">ROUND(IF($P678=$P$3,($AM678*$AO$3),IF($P678=$P$4,($AM678*$AO$4),IF($P678=$P$5,($AM678*$AO$5),IF($P678=$P$6,($AM678*$AO$6),IF($P678=$P$7,($AM678*$AO$7),IF($P678=$P$8,($AM678*$AO$8))))))),0)</f>
        <v>0</v>
      </c>
      <c r="AP678" s="60">
        <f t="shared" ref="AP678:AP741" si="299">ROUND(IF($P678=$P$3,($AM678*$AP$3),IF($P678=$P$4,($AM678*$AP$4),IF($P678=$P$5,($AM678*$AP$5),IF($P678=$P$6,($AM678*$AP$6),IF($P678=$P$7,($AM678*$AP$7),IF($P678=$P$8,($AM678*$AP$8))))))),0)</f>
        <v>0</v>
      </c>
      <c r="AQ678" s="60">
        <f t="shared" ref="AQ678:AQ741" si="300">ROUND(IF($P678=$P$3,($AM678*$AQ$3),IF($P678=$P$4,($AM678*$AQ$4),IF($P678=$P$5,($AM678*$AQ$5),IF($P678=$P$6,($AM678*$AQ$6),IF($P678=$P$7,($AM678*$AQ$7),IF($P678=$P$8,($AM678*$AQ$8))))))),0)</f>
        <v>0</v>
      </c>
      <c r="AR678" s="60">
        <f t="shared" ref="AR678:AR741" si="301">ROUND(IF($P678=$P$3,($AM678*$AR$3),IF($P678=$P$4,($AM678*$AR$4),IF($P678=$P$5,($AM678*$AR$5),IF($P678=$P$6,($AM678*$AR$6),IF($P678=$P$7,($AM678*$AR$7),IF($P678=$P$8,($AM678*$AR$8))))))),0)</f>
        <v>0</v>
      </c>
      <c r="AS678" s="60">
        <f t="shared" ref="AS678:AS741" si="302">ROUND(IF($P678=$P$3,($AM678*$AS$3),IF($P678=$P$4,($AM678*$AS$4),IF($P678=$P$5,($AM678*$AS$5),IF($P678=$P$6,($AM678*$AS$6),IF($P678=$P$7,($AM678*$AS$7),IF($P678=$P$8,($AM678*$AS$8))))))),0)</f>
        <v>0</v>
      </c>
      <c r="AT678" s="60">
        <f t="shared" ref="AT678:AT741" si="303">ROUND(IF($P678=$P$3,($AM678*$AT$3),IF($P678=$P$4,($AM678*$AT$4),IF($P678=$P$5,($AM678*$AT$5),IF($P678=$P$6,($AM678*$AT$6),IF($P678=$P$7,($AM678*$AT$7),IF($P678=$P$8,($AM678*$AT$8))))))),0)</f>
        <v>0</v>
      </c>
      <c r="AU678" s="62">
        <f t="shared" si="263"/>
        <v>0</v>
      </c>
      <c r="AV678" s="63">
        <f t="shared" si="264"/>
        <v>0</v>
      </c>
      <c r="AW678" s="63">
        <f t="shared" si="265"/>
        <v>0</v>
      </c>
      <c r="AX678" s="63">
        <f t="shared" si="266"/>
        <v>0</v>
      </c>
      <c r="AY678" s="63">
        <f t="shared" si="267"/>
        <v>0</v>
      </c>
      <c r="AZ678" s="63">
        <f t="shared" si="268"/>
        <v>0</v>
      </c>
      <c r="BA678" s="63">
        <f t="shared" si="269"/>
        <v>0</v>
      </c>
      <c r="BB678" s="64">
        <f t="shared" si="270"/>
        <v>0</v>
      </c>
      <c r="BC678" s="65">
        <f t="shared" ref="BC678:BC741" si="304">SUM(S678*BB678)</f>
        <v>0</v>
      </c>
      <c r="BD678" s="66" t="e">
        <f>VLOOKUP(#REF!,'[2]NA JDA Product Hierarchy'!$N:$O,2,0)</f>
        <v>#REF!</v>
      </c>
      <c r="BE678" s="15" t="e">
        <f>VLOOKUP(BD678,[3]PARAMETROS!$AB:$AD,3,0)</f>
        <v>#REF!</v>
      </c>
    </row>
    <row r="679" spans="1:57" s="15" customFormat="1" ht="12.75" hidden="1" customHeight="1" x14ac:dyDescent="0.2">
      <c r="A679" s="47" t="str">
        <f t="shared" si="287"/>
        <v>J2RQ06KA6R0ANIMAL SPOTS</v>
      </c>
      <c r="B679" s="110" t="s">
        <v>106</v>
      </c>
      <c r="C679" s="113">
        <v>44322</v>
      </c>
      <c r="D679" s="113"/>
      <c r="E679" s="50"/>
      <c r="F679" s="106" t="s">
        <v>90</v>
      </c>
      <c r="G679" s="51" t="s">
        <v>63</v>
      </c>
      <c r="H679" s="52" t="s">
        <v>589</v>
      </c>
      <c r="I679" s="53" t="s">
        <v>1147</v>
      </c>
      <c r="J679" s="53" t="s">
        <v>1148</v>
      </c>
      <c r="K679" s="53" t="s">
        <v>705</v>
      </c>
      <c r="L679" s="53" t="s">
        <v>706</v>
      </c>
      <c r="M679" s="52" t="s">
        <v>176</v>
      </c>
      <c r="N679" s="52" t="s">
        <v>91</v>
      </c>
      <c r="O679" s="54">
        <v>39</v>
      </c>
      <c r="P679" s="52" t="s">
        <v>2011</v>
      </c>
      <c r="Q679" s="55">
        <f>IFERROR(VLOOKUP(O679*$Q$10*$R$10,Sheet1!$A$3:$B$81,2,1),0)</f>
        <v>29000</v>
      </c>
      <c r="R679" s="56">
        <f>IFERROR(VLOOKUP(O679*$Q$11*$R$11,Sheet1!$E$3:$F$195,2),0)</f>
        <v>159</v>
      </c>
      <c r="S679" s="54">
        <f t="shared" si="288"/>
        <v>12.09</v>
      </c>
      <c r="T679" s="114">
        <f t="shared" si="290"/>
        <v>0.31</v>
      </c>
      <c r="U679" s="58">
        <v>18</v>
      </c>
      <c r="V679" s="58">
        <v>9</v>
      </c>
      <c r="W679" s="58">
        <v>9</v>
      </c>
      <c r="X679" s="58">
        <v>9</v>
      </c>
      <c r="Y679" s="58">
        <v>9</v>
      </c>
      <c r="Z679" s="58">
        <v>9</v>
      </c>
      <c r="AA679" s="58"/>
      <c r="AB679" s="58"/>
      <c r="AC679" s="58"/>
      <c r="AD679" s="39">
        <f t="shared" si="289"/>
        <v>63</v>
      </c>
      <c r="AE679" s="59">
        <f t="shared" si="291"/>
        <v>761.67</v>
      </c>
      <c r="AF679" s="60">
        <f t="shared" si="292"/>
        <v>0</v>
      </c>
      <c r="AG679" s="60">
        <f t="shared" si="293"/>
        <v>0</v>
      </c>
      <c r="AH679" s="60">
        <f t="shared" si="294"/>
        <v>0</v>
      </c>
      <c r="AI679" s="60">
        <f t="shared" si="295"/>
        <v>0</v>
      </c>
      <c r="AJ679" s="60">
        <f t="shared" si="296"/>
        <v>0</v>
      </c>
      <c r="AK679" s="60">
        <f t="shared" si="297"/>
        <v>0</v>
      </c>
      <c r="AL679" s="61">
        <f t="shared" si="271"/>
        <v>0</v>
      </c>
      <c r="AM679" s="43">
        <f t="shared" ref="AM679:AM742" si="305">+AB679+AC679</f>
        <v>0</v>
      </c>
      <c r="AN679" s="46">
        <f t="shared" ref="AN679:AN742" si="306">AM679*S679</f>
        <v>0</v>
      </c>
      <c r="AO679" s="60">
        <f t="shared" si="298"/>
        <v>0</v>
      </c>
      <c r="AP679" s="60">
        <f t="shared" si="299"/>
        <v>0</v>
      </c>
      <c r="AQ679" s="60">
        <f t="shared" si="300"/>
        <v>0</v>
      </c>
      <c r="AR679" s="60">
        <f t="shared" si="301"/>
        <v>0</v>
      </c>
      <c r="AS679" s="60">
        <f t="shared" si="302"/>
        <v>0</v>
      </c>
      <c r="AT679" s="60">
        <f t="shared" si="303"/>
        <v>0</v>
      </c>
      <c r="AU679" s="62">
        <f t="shared" ref="AU679:AU742" si="307">SUM(AO679:AT679)</f>
        <v>0</v>
      </c>
      <c r="AV679" s="63">
        <f t="shared" ref="AV679:AV742" si="308">+AF679+AO679</f>
        <v>0</v>
      </c>
      <c r="AW679" s="63">
        <f t="shared" ref="AW679:AW742" si="309">+AG679+AP679</f>
        <v>0</v>
      </c>
      <c r="AX679" s="63">
        <f t="shared" ref="AX679:AX742" si="310">+AH679+AQ679</f>
        <v>0</v>
      </c>
      <c r="AY679" s="63">
        <f t="shared" ref="AY679:AY742" si="311">+AI679+AR679</f>
        <v>0</v>
      </c>
      <c r="AZ679" s="63">
        <f t="shared" ref="AZ679:AZ742" si="312">+AJ679+AS679</f>
        <v>0</v>
      </c>
      <c r="BA679" s="63">
        <f t="shared" ref="BA679:BA742" si="313">+AK679+AT679</f>
        <v>0</v>
      </c>
      <c r="BB679" s="64">
        <f t="shared" ref="BB679:BB742" si="314">SUM(AV679:BA679)</f>
        <v>0</v>
      </c>
      <c r="BC679" s="65">
        <f t="shared" si="304"/>
        <v>0</v>
      </c>
      <c r="BD679" s="66" t="e">
        <f>VLOOKUP(#REF!,'[2]NA JDA Product Hierarchy'!$N:$O,2,0)</f>
        <v>#REF!</v>
      </c>
      <c r="BE679" s="15" t="e">
        <f>VLOOKUP(BD679,[3]PARAMETROS!$AB:$AD,3,0)</f>
        <v>#REF!</v>
      </c>
    </row>
    <row r="680" spans="1:57" s="15" customFormat="1" ht="12.75" hidden="1" customHeight="1" x14ac:dyDescent="0.2">
      <c r="A680" s="47" t="str">
        <f t="shared" si="287"/>
        <v>J2RQ06KA6R0RAINBOW CLOUD</v>
      </c>
      <c r="B680" s="111" t="s">
        <v>105</v>
      </c>
      <c r="C680" s="113">
        <v>44322</v>
      </c>
      <c r="D680" s="113"/>
      <c r="E680" s="50"/>
      <c r="F680" s="106" t="s">
        <v>90</v>
      </c>
      <c r="G680" s="51" t="s">
        <v>63</v>
      </c>
      <c r="H680" s="52" t="s">
        <v>589</v>
      </c>
      <c r="I680" s="53" t="s">
        <v>1147</v>
      </c>
      <c r="J680" s="53" t="s">
        <v>1148</v>
      </c>
      <c r="K680" s="53" t="s">
        <v>196</v>
      </c>
      <c r="L680" s="53" t="s">
        <v>197</v>
      </c>
      <c r="M680" s="52" t="s">
        <v>176</v>
      </c>
      <c r="N680" s="52" t="s">
        <v>91</v>
      </c>
      <c r="O680" s="54">
        <v>39</v>
      </c>
      <c r="P680" s="52" t="s">
        <v>2011</v>
      </c>
      <c r="Q680" s="55">
        <f>IFERROR(VLOOKUP(O680*$Q$10*$R$10,Sheet1!$A$3:$B$81,2,1),0)</f>
        <v>29000</v>
      </c>
      <c r="R680" s="56">
        <f>IFERROR(VLOOKUP(O680*$Q$11*$R$11,Sheet1!$E$3:$F$195,2),0)</f>
        <v>159</v>
      </c>
      <c r="S680" s="54">
        <f t="shared" si="288"/>
        <v>12.09</v>
      </c>
      <c r="T680" s="114">
        <f t="shared" si="290"/>
        <v>0.31</v>
      </c>
      <c r="U680" s="58"/>
      <c r="V680" s="58"/>
      <c r="W680" s="58"/>
      <c r="X680" s="58"/>
      <c r="Y680" s="58"/>
      <c r="Z680" s="58"/>
      <c r="AA680" s="58"/>
      <c r="AB680" s="58"/>
      <c r="AC680" s="58"/>
      <c r="AD680" s="39">
        <f t="shared" si="289"/>
        <v>0</v>
      </c>
      <c r="AE680" s="59">
        <f t="shared" si="291"/>
        <v>0</v>
      </c>
      <c r="AF680" s="60">
        <f t="shared" si="292"/>
        <v>0</v>
      </c>
      <c r="AG680" s="60">
        <f t="shared" si="293"/>
        <v>0</v>
      </c>
      <c r="AH680" s="60">
        <f t="shared" si="294"/>
        <v>0</v>
      </c>
      <c r="AI680" s="60">
        <f t="shared" si="295"/>
        <v>0</v>
      </c>
      <c r="AJ680" s="60">
        <f t="shared" si="296"/>
        <v>0</v>
      </c>
      <c r="AK680" s="60">
        <f t="shared" si="297"/>
        <v>0</v>
      </c>
      <c r="AL680" s="61">
        <f t="shared" ref="AL680:AL743" si="315">SUM(AF680:AK680)</f>
        <v>0</v>
      </c>
      <c r="AM680" s="43">
        <f t="shared" si="305"/>
        <v>0</v>
      </c>
      <c r="AN680" s="46">
        <f t="shared" si="306"/>
        <v>0</v>
      </c>
      <c r="AO680" s="60">
        <f t="shared" si="298"/>
        <v>0</v>
      </c>
      <c r="AP680" s="60">
        <f t="shared" si="299"/>
        <v>0</v>
      </c>
      <c r="AQ680" s="60">
        <f t="shared" si="300"/>
        <v>0</v>
      </c>
      <c r="AR680" s="60">
        <f t="shared" si="301"/>
        <v>0</v>
      </c>
      <c r="AS680" s="60">
        <f t="shared" si="302"/>
        <v>0</v>
      </c>
      <c r="AT680" s="60">
        <f t="shared" si="303"/>
        <v>0</v>
      </c>
      <c r="AU680" s="62">
        <f t="shared" si="307"/>
        <v>0</v>
      </c>
      <c r="AV680" s="63">
        <f t="shared" si="308"/>
        <v>0</v>
      </c>
      <c r="AW680" s="63">
        <f t="shared" si="309"/>
        <v>0</v>
      </c>
      <c r="AX680" s="63">
        <f t="shared" si="310"/>
        <v>0</v>
      </c>
      <c r="AY680" s="63">
        <f t="shared" si="311"/>
        <v>0</v>
      </c>
      <c r="AZ680" s="63">
        <f t="shared" si="312"/>
        <v>0</v>
      </c>
      <c r="BA680" s="63">
        <f t="shared" si="313"/>
        <v>0</v>
      </c>
      <c r="BB680" s="64">
        <f t="shared" si="314"/>
        <v>0</v>
      </c>
      <c r="BC680" s="65">
        <f t="shared" si="304"/>
        <v>0</v>
      </c>
      <c r="BD680" s="66" t="e">
        <f>VLOOKUP(#REF!,'[2]NA JDA Product Hierarchy'!$N:$O,2,0)</f>
        <v>#REF!</v>
      </c>
      <c r="BE680" s="15" t="e">
        <f>VLOOKUP(BD680,[3]PARAMETROS!$AB:$AD,3,0)</f>
        <v>#REF!</v>
      </c>
    </row>
    <row r="681" spans="1:57" s="15" customFormat="1" ht="12.75" hidden="1" customHeight="1" x14ac:dyDescent="0.2">
      <c r="A681" s="47" t="str">
        <f t="shared" si="287"/>
        <v>J2RQ06KA6R0STRIPES BLUE WITH FLEUR</v>
      </c>
      <c r="B681" s="110" t="s">
        <v>106</v>
      </c>
      <c r="C681" s="113">
        <v>44322</v>
      </c>
      <c r="D681" s="113"/>
      <c r="E681" s="50"/>
      <c r="F681" s="106" t="s">
        <v>90</v>
      </c>
      <c r="G681" s="51" t="s">
        <v>63</v>
      </c>
      <c r="H681" s="52" t="s">
        <v>589</v>
      </c>
      <c r="I681" s="53" t="s">
        <v>1147</v>
      </c>
      <c r="J681" s="53" t="s">
        <v>1148</v>
      </c>
      <c r="K681" s="53" t="s">
        <v>199</v>
      </c>
      <c r="L681" s="53" t="s">
        <v>200</v>
      </c>
      <c r="M681" s="52" t="s">
        <v>176</v>
      </c>
      <c r="N681" s="52" t="s">
        <v>91</v>
      </c>
      <c r="O681" s="54">
        <v>39</v>
      </c>
      <c r="P681" s="52" t="s">
        <v>2011</v>
      </c>
      <c r="Q681" s="55">
        <f>IFERROR(VLOOKUP(O681*$Q$10*$R$10,Sheet1!$A$3:$B$81,2,1),0)</f>
        <v>29000</v>
      </c>
      <c r="R681" s="56">
        <f>IFERROR(VLOOKUP(O681*$Q$11*$R$11,Sheet1!$E$3:$F$195,2),0)</f>
        <v>159</v>
      </c>
      <c r="S681" s="54">
        <f t="shared" si="288"/>
        <v>12.09</v>
      </c>
      <c r="T681" s="114">
        <f t="shared" si="290"/>
        <v>0.31</v>
      </c>
      <c r="U681" s="58">
        <v>18</v>
      </c>
      <c r="V681" s="58">
        <v>9</v>
      </c>
      <c r="W681" s="58">
        <v>9</v>
      </c>
      <c r="X681" s="58">
        <v>9</v>
      </c>
      <c r="Y681" s="58">
        <v>9</v>
      </c>
      <c r="Z681" s="58">
        <v>9</v>
      </c>
      <c r="AA681" s="58"/>
      <c r="AB681" s="58"/>
      <c r="AC681" s="58"/>
      <c r="AD681" s="39">
        <f t="shared" si="289"/>
        <v>63</v>
      </c>
      <c r="AE681" s="59">
        <f t="shared" si="291"/>
        <v>761.67</v>
      </c>
      <c r="AF681" s="60">
        <f t="shared" si="292"/>
        <v>0</v>
      </c>
      <c r="AG681" s="60">
        <f t="shared" si="293"/>
        <v>0</v>
      </c>
      <c r="AH681" s="60">
        <f t="shared" si="294"/>
        <v>0</v>
      </c>
      <c r="AI681" s="60">
        <f t="shared" si="295"/>
        <v>0</v>
      </c>
      <c r="AJ681" s="60">
        <f t="shared" si="296"/>
        <v>0</v>
      </c>
      <c r="AK681" s="60">
        <f t="shared" si="297"/>
        <v>0</v>
      </c>
      <c r="AL681" s="61">
        <f t="shared" si="315"/>
        <v>0</v>
      </c>
      <c r="AM681" s="43">
        <f t="shared" si="305"/>
        <v>0</v>
      </c>
      <c r="AN681" s="46">
        <f t="shared" si="306"/>
        <v>0</v>
      </c>
      <c r="AO681" s="60">
        <f t="shared" si="298"/>
        <v>0</v>
      </c>
      <c r="AP681" s="60">
        <f t="shared" si="299"/>
        <v>0</v>
      </c>
      <c r="AQ681" s="60">
        <f t="shared" si="300"/>
        <v>0</v>
      </c>
      <c r="AR681" s="60">
        <f t="shared" si="301"/>
        <v>0</v>
      </c>
      <c r="AS681" s="60">
        <f t="shared" si="302"/>
        <v>0</v>
      </c>
      <c r="AT681" s="60">
        <f t="shared" si="303"/>
        <v>0</v>
      </c>
      <c r="AU681" s="62">
        <f t="shared" si="307"/>
        <v>0</v>
      </c>
      <c r="AV681" s="63">
        <f t="shared" si="308"/>
        <v>0</v>
      </c>
      <c r="AW681" s="63">
        <f t="shared" si="309"/>
        <v>0</v>
      </c>
      <c r="AX681" s="63">
        <f t="shared" si="310"/>
        <v>0</v>
      </c>
      <c r="AY681" s="63">
        <f t="shared" si="311"/>
        <v>0</v>
      </c>
      <c r="AZ681" s="63">
        <f t="shared" si="312"/>
        <v>0</v>
      </c>
      <c r="BA681" s="63">
        <f t="shared" si="313"/>
        <v>0</v>
      </c>
      <c r="BB681" s="64">
        <f t="shared" si="314"/>
        <v>0</v>
      </c>
      <c r="BC681" s="65">
        <f t="shared" si="304"/>
        <v>0</v>
      </c>
      <c r="BD681" s="66" t="e">
        <f>VLOOKUP(#REF!,'[2]NA JDA Product Hierarchy'!$N:$O,2,0)</f>
        <v>#REF!</v>
      </c>
      <c r="BE681" s="15" t="e">
        <f>VLOOKUP(BD681,[3]PARAMETROS!$AB:$AD,3,0)</f>
        <v>#REF!</v>
      </c>
    </row>
    <row r="682" spans="1:57" s="15" customFormat="1" ht="12.75" hidden="1" customHeight="1" x14ac:dyDescent="0.2">
      <c r="A682" s="47" t="str">
        <f t="shared" si="287"/>
        <v>J2RQ08KA6R0Electric BLUE A743</v>
      </c>
      <c r="B682" s="110" t="s">
        <v>106</v>
      </c>
      <c r="C682" s="113">
        <v>44322</v>
      </c>
      <c r="D682" s="113"/>
      <c r="E682" s="50"/>
      <c r="F682" s="106" t="s">
        <v>90</v>
      </c>
      <c r="G682" s="51" t="s">
        <v>63</v>
      </c>
      <c r="H682" s="52" t="s">
        <v>589</v>
      </c>
      <c r="I682" s="53" t="s">
        <v>1149</v>
      </c>
      <c r="J682" s="53" t="s">
        <v>1148</v>
      </c>
      <c r="K682" s="53" t="s">
        <v>222</v>
      </c>
      <c r="L682" s="53" t="s">
        <v>223</v>
      </c>
      <c r="M682" s="52" t="s">
        <v>176</v>
      </c>
      <c r="N682" s="52" t="s">
        <v>125</v>
      </c>
      <c r="O682" s="54">
        <v>39</v>
      </c>
      <c r="P682" s="52" t="s">
        <v>2011</v>
      </c>
      <c r="Q682" s="55">
        <f>IFERROR(VLOOKUP(O682*$Q$10*$R$10,Sheet1!$A$3:$B$81,2,1),0)</f>
        <v>29000</v>
      </c>
      <c r="R682" s="56">
        <f>IFERROR(VLOOKUP(O682*$Q$11*$R$11,Sheet1!$E$3:$F$195,2),0)</f>
        <v>159</v>
      </c>
      <c r="S682" s="54">
        <f t="shared" si="288"/>
        <v>12.09</v>
      </c>
      <c r="T682" s="114">
        <f t="shared" si="290"/>
        <v>0.31</v>
      </c>
      <c r="U682" s="58"/>
      <c r="V682" s="58"/>
      <c r="W682" s="58"/>
      <c r="X682" s="58"/>
      <c r="Y682" s="58"/>
      <c r="Z682" s="58"/>
      <c r="AA682" s="58"/>
      <c r="AB682" s="58"/>
      <c r="AC682" s="58"/>
      <c r="AD682" s="39">
        <f t="shared" si="289"/>
        <v>0</v>
      </c>
      <c r="AE682" s="59">
        <f t="shared" si="291"/>
        <v>0</v>
      </c>
      <c r="AF682" s="60">
        <f t="shared" si="292"/>
        <v>0</v>
      </c>
      <c r="AG682" s="60">
        <f t="shared" si="293"/>
        <v>0</v>
      </c>
      <c r="AH682" s="60">
        <f t="shared" si="294"/>
        <v>0</v>
      </c>
      <c r="AI682" s="60">
        <f t="shared" si="295"/>
        <v>0</v>
      </c>
      <c r="AJ682" s="60">
        <f t="shared" si="296"/>
        <v>0</v>
      </c>
      <c r="AK682" s="60">
        <f t="shared" si="297"/>
        <v>0</v>
      </c>
      <c r="AL682" s="61">
        <f t="shared" si="315"/>
        <v>0</v>
      </c>
      <c r="AM682" s="43">
        <f t="shared" si="305"/>
        <v>0</v>
      </c>
      <c r="AN682" s="46">
        <f t="shared" si="306"/>
        <v>0</v>
      </c>
      <c r="AO682" s="60">
        <f t="shared" si="298"/>
        <v>0</v>
      </c>
      <c r="AP682" s="60">
        <f t="shared" si="299"/>
        <v>0</v>
      </c>
      <c r="AQ682" s="60">
        <f t="shared" si="300"/>
        <v>0</v>
      </c>
      <c r="AR682" s="60">
        <f t="shared" si="301"/>
        <v>0</v>
      </c>
      <c r="AS682" s="60">
        <f t="shared" si="302"/>
        <v>0</v>
      </c>
      <c r="AT682" s="60">
        <f t="shared" si="303"/>
        <v>0</v>
      </c>
      <c r="AU682" s="62">
        <f t="shared" si="307"/>
        <v>0</v>
      </c>
      <c r="AV682" s="63">
        <f t="shared" si="308"/>
        <v>0</v>
      </c>
      <c r="AW682" s="63">
        <f t="shared" si="309"/>
        <v>0</v>
      </c>
      <c r="AX682" s="63">
        <f t="shared" si="310"/>
        <v>0</v>
      </c>
      <c r="AY682" s="63">
        <f t="shared" si="311"/>
        <v>0</v>
      </c>
      <c r="AZ682" s="63">
        <f t="shared" si="312"/>
        <v>0</v>
      </c>
      <c r="BA682" s="63">
        <f t="shared" si="313"/>
        <v>0</v>
      </c>
      <c r="BB682" s="64">
        <f t="shared" si="314"/>
        <v>0</v>
      </c>
      <c r="BC682" s="65">
        <f t="shared" si="304"/>
        <v>0</v>
      </c>
      <c r="BD682" s="66" t="e">
        <f>VLOOKUP(#REF!,'[2]NA JDA Product Hierarchy'!$N:$O,2,0)</f>
        <v>#REF!</v>
      </c>
      <c r="BE682" s="15" t="e">
        <f>VLOOKUP(BD682,[3]PARAMETROS!$AB:$AD,3,0)</f>
        <v>#REF!</v>
      </c>
    </row>
    <row r="683" spans="1:57" s="15" customFormat="1" ht="12.75" hidden="1" customHeight="1" x14ac:dyDescent="0.2">
      <c r="A683" s="47" t="str">
        <f t="shared" si="287"/>
        <v>J2RQ08KA6R0BALLET PINK</v>
      </c>
      <c r="B683" s="112" t="s">
        <v>107</v>
      </c>
      <c r="C683" s="113">
        <v>44322</v>
      </c>
      <c r="D683" s="113"/>
      <c r="E683" s="50"/>
      <c r="F683" s="106" t="s">
        <v>90</v>
      </c>
      <c r="G683" s="51" t="s">
        <v>63</v>
      </c>
      <c r="H683" s="52" t="s">
        <v>589</v>
      </c>
      <c r="I683" s="53" t="s">
        <v>1149</v>
      </c>
      <c r="J683" s="53" t="s">
        <v>1148</v>
      </c>
      <c r="K683" s="53" t="s">
        <v>116</v>
      </c>
      <c r="L683" s="53" t="s">
        <v>117</v>
      </c>
      <c r="M683" s="52" t="s">
        <v>176</v>
      </c>
      <c r="N683" s="52" t="s">
        <v>125</v>
      </c>
      <c r="O683" s="54">
        <v>39</v>
      </c>
      <c r="P683" s="52" t="s">
        <v>2011</v>
      </c>
      <c r="Q683" s="55">
        <f>IFERROR(VLOOKUP(O683*$Q$10*$R$10,Sheet1!$A$3:$B$81,2,1),0)</f>
        <v>29000</v>
      </c>
      <c r="R683" s="56">
        <f>IFERROR(VLOOKUP(O683*$Q$11*$R$11,Sheet1!$E$3:$F$195,2),0)</f>
        <v>159</v>
      </c>
      <c r="S683" s="54">
        <f t="shared" si="288"/>
        <v>12.09</v>
      </c>
      <c r="T683" s="114">
        <f t="shared" si="290"/>
        <v>0.31</v>
      </c>
      <c r="U683" s="58"/>
      <c r="V683" s="58"/>
      <c r="W683" s="58"/>
      <c r="X683" s="58"/>
      <c r="Y683" s="58"/>
      <c r="Z683" s="58"/>
      <c r="AA683" s="58"/>
      <c r="AB683" s="58"/>
      <c r="AC683" s="58"/>
      <c r="AD683" s="39">
        <f t="shared" si="289"/>
        <v>0</v>
      </c>
      <c r="AE683" s="59">
        <f t="shared" si="291"/>
        <v>0</v>
      </c>
      <c r="AF683" s="60">
        <f t="shared" si="292"/>
        <v>0</v>
      </c>
      <c r="AG683" s="60">
        <f t="shared" si="293"/>
        <v>0</v>
      </c>
      <c r="AH683" s="60">
        <f t="shared" si="294"/>
        <v>0</v>
      </c>
      <c r="AI683" s="60">
        <f t="shared" si="295"/>
        <v>0</v>
      </c>
      <c r="AJ683" s="60">
        <f t="shared" si="296"/>
        <v>0</v>
      </c>
      <c r="AK683" s="60">
        <f t="shared" si="297"/>
        <v>0</v>
      </c>
      <c r="AL683" s="61">
        <f t="shared" si="315"/>
        <v>0</v>
      </c>
      <c r="AM683" s="43">
        <f t="shared" si="305"/>
        <v>0</v>
      </c>
      <c r="AN683" s="46">
        <f t="shared" si="306"/>
        <v>0</v>
      </c>
      <c r="AO683" s="60">
        <f t="shared" si="298"/>
        <v>0</v>
      </c>
      <c r="AP683" s="60">
        <f t="shared" si="299"/>
        <v>0</v>
      </c>
      <c r="AQ683" s="60">
        <f t="shared" si="300"/>
        <v>0</v>
      </c>
      <c r="AR683" s="60">
        <f t="shared" si="301"/>
        <v>0</v>
      </c>
      <c r="AS683" s="60">
        <f t="shared" si="302"/>
        <v>0</v>
      </c>
      <c r="AT683" s="60">
        <f t="shared" si="303"/>
        <v>0</v>
      </c>
      <c r="AU683" s="62">
        <f t="shared" si="307"/>
        <v>0</v>
      </c>
      <c r="AV683" s="63">
        <f t="shared" si="308"/>
        <v>0</v>
      </c>
      <c r="AW683" s="63">
        <f t="shared" si="309"/>
        <v>0</v>
      </c>
      <c r="AX683" s="63">
        <f t="shared" si="310"/>
        <v>0</v>
      </c>
      <c r="AY683" s="63">
        <f t="shared" si="311"/>
        <v>0</v>
      </c>
      <c r="AZ683" s="63">
        <f t="shared" si="312"/>
        <v>0</v>
      </c>
      <c r="BA683" s="63">
        <f t="shared" si="313"/>
        <v>0</v>
      </c>
      <c r="BB683" s="64">
        <f t="shared" si="314"/>
        <v>0</v>
      </c>
      <c r="BC683" s="65">
        <f t="shared" si="304"/>
        <v>0</v>
      </c>
      <c r="BD683" s="66" t="e">
        <f>VLOOKUP(#REF!,'[2]NA JDA Product Hierarchy'!$N:$O,2,0)</f>
        <v>#REF!</v>
      </c>
      <c r="BE683" s="15" t="e">
        <f>VLOOKUP(BD683,[3]PARAMETROS!$AB:$AD,3,0)</f>
        <v>#REF!</v>
      </c>
    </row>
    <row r="684" spans="1:57" s="15" customFormat="1" ht="12.75" hidden="1" customHeight="1" x14ac:dyDescent="0.2">
      <c r="A684" s="47" t="str">
        <f t="shared" si="287"/>
        <v xml:space="preserve">J2RQ09K7UW2CORYDALIS BLUE </v>
      </c>
      <c r="B684" s="111" t="s">
        <v>105</v>
      </c>
      <c r="C684" s="113">
        <v>44322</v>
      </c>
      <c r="D684" s="113"/>
      <c r="E684" s="50"/>
      <c r="F684" s="106" t="s">
        <v>90</v>
      </c>
      <c r="G684" s="51" t="s">
        <v>63</v>
      </c>
      <c r="H684" s="52" t="s">
        <v>589</v>
      </c>
      <c r="I684" s="53" t="s">
        <v>1150</v>
      </c>
      <c r="J684" s="53" t="s">
        <v>1151</v>
      </c>
      <c r="K684" s="53" t="s">
        <v>614</v>
      </c>
      <c r="L684" s="53" t="s">
        <v>615</v>
      </c>
      <c r="M684" s="52" t="s">
        <v>988</v>
      </c>
      <c r="N684" s="52" t="s">
        <v>91</v>
      </c>
      <c r="O684" s="54">
        <v>79</v>
      </c>
      <c r="P684" s="52" t="s">
        <v>45</v>
      </c>
      <c r="Q684" s="55">
        <f>IFERROR(VLOOKUP(O684*$Q$10*$R$10,Sheet1!$A$3:$B$81,2,1),0)</f>
        <v>69000</v>
      </c>
      <c r="R684" s="56">
        <f>IFERROR(VLOOKUP(O684*$Q$11*$R$11,Sheet1!$E$3:$F$195,2),0)</f>
        <v>319</v>
      </c>
      <c r="S684" s="54">
        <f t="shared" si="288"/>
        <v>24.49</v>
      </c>
      <c r="T684" s="114">
        <f t="shared" si="290"/>
        <v>0.31</v>
      </c>
      <c r="U684" s="58"/>
      <c r="V684" s="58"/>
      <c r="W684" s="58"/>
      <c r="X684" s="58"/>
      <c r="Y684" s="58"/>
      <c r="Z684" s="58"/>
      <c r="AA684" s="58"/>
      <c r="AB684" s="58"/>
      <c r="AC684" s="58"/>
      <c r="AD684" s="39">
        <f t="shared" si="289"/>
        <v>0</v>
      </c>
      <c r="AE684" s="59">
        <f t="shared" si="291"/>
        <v>0</v>
      </c>
      <c r="AF684" s="60">
        <f t="shared" si="292"/>
        <v>0</v>
      </c>
      <c r="AG684" s="60">
        <f t="shared" si="293"/>
        <v>0</v>
      </c>
      <c r="AH684" s="60">
        <f t="shared" si="294"/>
        <v>0</v>
      </c>
      <c r="AI684" s="60">
        <f t="shared" si="295"/>
        <v>0</v>
      </c>
      <c r="AJ684" s="60">
        <f t="shared" si="296"/>
        <v>0</v>
      </c>
      <c r="AK684" s="60">
        <f t="shared" si="297"/>
        <v>0</v>
      </c>
      <c r="AL684" s="61">
        <f t="shared" si="315"/>
        <v>0</v>
      </c>
      <c r="AM684" s="43">
        <f t="shared" si="305"/>
        <v>0</v>
      </c>
      <c r="AN684" s="46">
        <f t="shared" si="306"/>
        <v>0</v>
      </c>
      <c r="AO684" s="60">
        <f t="shared" si="298"/>
        <v>0</v>
      </c>
      <c r="AP684" s="60">
        <f t="shared" si="299"/>
        <v>0</v>
      </c>
      <c r="AQ684" s="60">
        <f t="shared" si="300"/>
        <v>0</v>
      </c>
      <c r="AR684" s="60">
        <f t="shared" si="301"/>
        <v>0</v>
      </c>
      <c r="AS684" s="60">
        <f t="shared" si="302"/>
        <v>0</v>
      </c>
      <c r="AT684" s="60">
        <f t="shared" si="303"/>
        <v>0</v>
      </c>
      <c r="AU684" s="62">
        <f t="shared" si="307"/>
        <v>0</v>
      </c>
      <c r="AV684" s="63">
        <f t="shared" si="308"/>
        <v>0</v>
      </c>
      <c r="AW684" s="63">
        <f t="shared" si="309"/>
        <v>0</v>
      </c>
      <c r="AX684" s="63">
        <f t="shared" si="310"/>
        <v>0</v>
      </c>
      <c r="AY684" s="63">
        <f t="shared" si="311"/>
        <v>0</v>
      </c>
      <c r="AZ684" s="63">
        <f t="shared" si="312"/>
        <v>0</v>
      </c>
      <c r="BA684" s="63">
        <f t="shared" si="313"/>
        <v>0</v>
      </c>
      <c r="BB684" s="64">
        <f t="shared" si="314"/>
        <v>0</v>
      </c>
      <c r="BC684" s="65">
        <f t="shared" si="304"/>
        <v>0</v>
      </c>
      <c r="BD684" s="66" t="e">
        <f>VLOOKUP(#REF!,'[2]NA JDA Product Hierarchy'!$N:$O,2,0)</f>
        <v>#REF!</v>
      </c>
      <c r="BE684" s="15" t="e">
        <f>VLOOKUP(BD684,[3]PARAMETROS!$AB:$AD,3,0)</f>
        <v>#REF!</v>
      </c>
    </row>
    <row r="685" spans="1:57" s="15" customFormat="1" ht="12.75" hidden="1" customHeight="1" x14ac:dyDescent="0.2">
      <c r="A685" s="47" t="str">
        <f t="shared" si="287"/>
        <v>J2RQ09K7UW2OCEAN SALT</v>
      </c>
      <c r="B685" s="111" t="s">
        <v>105</v>
      </c>
      <c r="C685" s="113">
        <v>44322</v>
      </c>
      <c r="D685" s="113"/>
      <c r="E685" s="50"/>
      <c r="F685" s="106" t="s">
        <v>90</v>
      </c>
      <c r="G685" s="51" t="s">
        <v>63</v>
      </c>
      <c r="H685" s="52" t="s">
        <v>589</v>
      </c>
      <c r="I685" s="53" t="s">
        <v>1150</v>
      </c>
      <c r="J685" s="53" t="s">
        <v>1151</v>
      </c>
      <c r="K685" s="53" t="s">
        <v>616</v>
      </c>
      <c r="L685" s="53" t="s">
        <v>617</v>
      </c>
      <c r="M685" s="52" t="s">
        <v>988</v>
      </c>
      <c r="N685" s="52" t="s">
        <v>91</v>
      </c>
      <c r="O685" s="54">
        <v>79</v>
      </c>
      <c r="P685" s="52" t="s">
        <v>45</v>
      </c>
      <c r="Q685" s="55">
        <f>IFERROR(VLOOKUP(O685*$Q$10*$R$10,Sheet1!$A$3:$B$81,2,1),0)</f>
        <v>69000</v>
      </c>
      <c r="R685" s="56">
        <f>IFERROR(VLOOKUP(O685*$Q$11*$R$11,Sheet1!$E$3:$F$195,2),0)</f>
        <v>319</v>
      </c>
      <c r="S685" s="54">
        <f t="shared" si="288"/>
        <v>24.49</v>
      </c>
      <c r="T685" s="114">
        <f t="shared" si="290"/>
        <v>0.31</v>
      </c>
      <c r="U685" s="58"/>
      <c r="V685" s="58"/>
      <c r="W685" s="58"/>
      <c r="X685" s="58"/>
      <c r="Y685" s="58"/>
      <c r="Z685" s="58"/>
      <c r="AA685" s="58"/>
      <c r="AB685" s="58"/>
      <c r="AC685" s="58"/>
      <c r="AD685" s="39">
        <f t="shared" si="289"/>
        <v>0</v>
      </c>
      <c r="AE685" s="59">
        <f t="shared" si="291"/>
        <v>0</v>
      </c>
      <c r="AF685" s="60">
        <f t="shared" si="292"/>
        <v>0</v>
      </c>
      <c r="AG685" s="60">
        <f t="shared" si="293"/>
        <v>0</v>
      </c>
      <c r="AH685" s="60">
        <f t="shared" si="294"/>
        <v>0</v>
      </c>
      <c r="AI685" s="60">
        <f t="shared" si="295"/>
        <v>0</v>
      </c>
      <c r="AJ685" s="60">
        <f t="shared" si="296"/>
        <v>0</v>
      </c>
      <c r="AK685" s="60">
        <f t="shared" si="297"/>
        <v>0</v>
      </c>
      <c r="AL685" s="61">
        <f t="shared" si="315"/>
        <v>0</v>
      </c>
      <c r="AM685" s="43">
        <f t="shared" si="305"/>
        <v>0</v>
      </c>
      <c r="AN685" s="46">
        <f t="shared" si="306"/>
        <v>0</v>
      </c>
      <c r="AO685" s="60">
        <f t="shared" si="298"/>
        <v>0</v>
      </c>
      <c r="AP685" s="60">
        <f t="shared" si="299"/>
        <v>0</v>
      </c>
      <c r="AQ685" s="60">
        <f t="shared" si="300"/>
        <v>0</v>
      </c>
      <c r="AR685" s="60">
        <f t="shared" si="301"/>
        <v>0</v>
      </c>
      <c r="AS685" s="60">
        <f t="shared" si="302"/>
        <v>0</v>
      </c>
      <c r="AT685" s="60">
        <f t="shared" si="303"/>
        <v>0</v>
      </c>
      <c r="AU685" s="62">
        <f t="shared" si="307"/>
        <v>0</v>
      </c>
      <c r="AV685" s="63">
        <f t="shared" si="308"/>
        <v>0</v>
      </c>
      <c r="AW685" s="63">
        <f t="shared" si="309"/>
        <v>0</v>
      </c>
      <c r="AX685" s="63">
        <f t="shared" si="310"/>
        <v>0</v>
      </c>
      <c r="AY685" s="63">
        <f t="shared" si="311"/>
        <v>0</v>
      </c>
      <c r="AZ685" s="63">
        <f t="shared" si="312"/>
        <v>0</v>
      </c>
      <c r="BA685" s="63">
        <f t="shared" si="313"/>
        <v>0</v>
      </c>
      <c r="BB685" s="64">
        <f t="shared" si="314"/>
        <v>0</v>
      </c>
      <c r="BC685" s="65">
        <f t="shared" si="304"/>
        <v>0</v>
      </c>
      <c r="BD685" s="66" t="e">
        <f>VLOOKUP(#REF!,'[2]NA JDA Product Hierarchy'!$N:$O,2,0)</f>
        <v>#REF!</v>
      </c>
      <c r="BE685" s="15" t="e">
        <f>VLOOKUP(BD685,[3]PARAMETROS!$AB:$AD,3,0)</f>
        <v>#REF!</v>
      </c>
    </row>
    <row r="686" spans="1:57" s="15" customFormat="1" ht="12.75" hidden="1" customHeight="1" x14ac:dyDescent="0.2">
      <c r="A686" s="47" t="str">
        <f t="shared" si="287"/>
        <v>J2RQ09K7UW2RASPBERRY PUNCH</v>
      </c>
      <c r="B686" s="111" t="s">
        <v>105</v>
      </c>
      <c r="C686" s="113">
        <v>44322</v>
      </c>
      <c r="D686" s="113"/>
      <c r="E686" s="50"/>
      <c r="F686" s="106" t="s">
        <v>90</v>
      </c>
      <c r="G686" s="51" t="s">
        <v>63</v>
      </c>
      <c r="H686" s="52" t="s">
        <v>589</v>
      </c>
      <c r="I686" s="53" t="s">
        <v>1150</v>
      </c>
      <c r="J686" s="53" t="s">
        <v>1151</v>
      </c>
      <c r="K686" s="53" t="s">
        <v>618</v>
      </c>
      <c r="L686" s="53" t="s">
        <v>619</v>
      </c>
      <c r="M686" s="52" t="s">
        <v>988</v>
      </c>
      <c r="N686" s="52" t="s">
        <v>91</v>
      </c>
      <c r="O686" s="54">
        <v>79</v>
      </c>
      <c r="P686" s="52" t="s">
        <v>45</v>
      </c>
      <c r="Q686" s="55">
        <f>IFERROR(VLOOKUP(O686*$Q$10*$R$10,Sheet1!$A$3:$B$81,2,1),0)</f>
        <v>69000</v>
      </c>
      <c r="R686" s="56">
        <f>IFERROR(VLOOKUP(O686*$Q$11*$R$11,Sheet1!$E$3:$F$195,2),0)</f>
        <v>319</v>
      </c>
      <c r="S686" s="54">
        <f t="shared" si="288"/>
        <v>24.49</v>
      </c>
      <c r="T686" s="114">
        <f t="shared" si="290"/>
        <v>0.31</v>
      </c>
      <c r="U686" s="58"/>
      <c r="V686" s="58"/>
      <c r="W686" s="58"/>
      <c r="X686" s="58"/>
      <c r="Y686" s="58"/>
      <c r="Z686" s="58"/>
      <c r="AA686" s="58"/>
      <c r="AB686" s="58"/>
      <c r="AC686" s="58"/>
      <c r="AD686" s="39">
        <f t="shared" si="289"/>
        <v>0</v>
      </c>
      <c r="AE686" s="59">
        <f t="shared" si="291"/>
        <v>0</v>
      </c>
      <c r="AF686" s="60">
        <f t="shared" si="292"/>
        <v>0</v>
      </c>
      <c r="AG686" s="60">
        <f t="shared" si="293"/>
        <v>0</v>
      </c>
      <c r="AH686" s="60">
        <f t="shared" si="294"/>
        <v>0</v>
      </c>
      <c r="AI686" s="60">
        <f t="shared" si="295"/>
        <v>0</v>
      </c>
      <c r="AJ686" s="60">
        <f t="shared" si="296"/>
        <v>0</v>
      </c>
      <c r="AK686" s="60">
        <f t="shared" si="297"/>
        <v>0</v>
      </c>
      <c r="AL686" s="61">
        <f t="shared" si="315"/>
        <v>0</v>
      </c>
      <c r="AM686" s="43">
        <f t="shared" si="305"/>
        <v>0</v>
      </c>
      <c r="AN686" s="46">
        <f t="shared" si="306"/>
        <v>0</v>
      </c>
      <c r="AO686" s="60">
        <f t="shared" si="298"/>
        <v>0</v>
      </c>
      <c r="AP686" s="60">
        <f t="shared" si="299"/>
        <v>0</v>
      </c>
      <c r="AQ686" s="60">
        <f t="shared" si="300"/>
        <v>0</v>
      </c>
      <c r="AR686" s="60">
        <f t="shared" si="301"/>
        <v>0</v>
      </c>
      <c r="AS686" s="60">
        <f t="shared" si="302"/>
        <v>0</v>
      </c>
      <c r="AT686" s="60">
        <f t="shared" si="303"/>
        <v>0</v>
      </c>
      <c r="AU686" s="62">
        <f t="shared" si="307"/>
        <v>0</v>
      </c>
      <c r="AV686" s="63">
        <f t="shared" si="308"/>
        <v>0</v>
      </c>
      <c r="AW686" s="63">
        <f t="shared" si="309"/>
        <v>0</v>
      </c>
      <c r="AX686" s="63">
        <f t="shared" si="310"/>
        <v>0</v>
      </c>
      <c r="AY686" s="63">
        <f t="shared" si="311"/>
        <v>0</v>
      </c>
      <c r="AZ686" s="63">
        <f t="shared" si="312"/>
        <v>0</v>
      </c>
      <c r="BA686" s="63">
        <f t="shared" si="313"/>
        <v>0</v>
      </c>
      <c r="BB686" s="64">
        <f t="shared" si="314"/>
        <v>0</v>
      </c>
      <c r="BC686" s="65">
        <f t="shared" si="304"/>
        <v>0</v>
      </c>
      <c r="BD686" s="66" t="e">
        <f>VLOOKUP(#REF!,'[2]NA JDA Product Hierarchy'!$N:$O,2,0)</f>
        <v>#REF!</v>
      </c>
      <c r="BE686" s="15" t="e">
        <f>VLOOKUP(BD686,[3]PARAMETROS!$AB:$AD,3,0)</f>
        <v>#REF!</v>
      </c>
    </row>
    <row r="687" spans="1:57" s="15" customFormat="1" ht="12.75" hidden="1" customHeight="1" x14ac:dyDescent="0.2">
      <c r="A687" s="47" t="str">
        <f t="shared" si="287"/>
        <v>J2RQ09K7UW2BLUE GRAPHITE GREY</v>
      </c>
      <c r="B687" s="111" t="s">
        <v>105</v>
      </c>
      <c r="C687" s="113">
        <v>44322</v>
      </c>
      <c r="D687" s="113"/>
      <c r="E687" s="50"/>
      <c r="F687" s="106" t="s">
        <v>90</v>
      </c>
      <c r="G687" s="51" t="s">
        <v>63</v>
      </c>
      <c r="H687" s="52" t="s">
        <v>589</v>
      </c>
      <c r="I687" s="53" t="s">
        <v>1150</v>
      </c>
      <c r="J687" s="53" t="s">
        <v>1151</v>
      </c>
      <c r="K687" s="53" t="s">
        <v>612</v>
      </c>
      <c r="L687" s="53" t="s">
        <v>613</v>
      </c>
      <c r="M687" s="52" t="s">
        <v>988</v>
      </c>
      <c r="N687" s="52" t="s">
        <v>91</v>
      </c>
      <c r="O687" s="54">
        <v>79</v>
      </c>
      <c r="P687" s="52" t="s">
        <v>45</v>
      </c>
      <c r="Q687" s="55">
        <f>IFERROR(VLOOKUP(O687*$Q$10*$R$10,Sheet1!$A$3:$B$81,2,1),0)</f>
        <v>69000</v>
      </c>
      <c r="R687" s="56">
        <f>IFERROR(VLOOKUP(O687*$Q$11*$R$11,Sheet1!$E$3:$F$195,2),0)</f>
        <v>319</v>
      </c>
      <c r="S687" s="54">
        <f t="shared" si="288"/>
        <v>24.49</v>
      </c>
      <c r="T687" s="114">
        <f t="shared" si="290"/>
        <v>0.31</v>
      </c>
      <c r="U687" s="58"/>
      <c r="V687" s="58"/>
      <c r="W687" s="58"/>
      <c r="X687" s="58"/>
      <c r="Y687" s="58"/>
      <c r="Z687" s="58"/>
      <c r="AA687" s="58"/>
      <c r="AB687" s="58"/>
      <c r="AC687" s="58"/>
      <c r="AD687" s="39">
        <f t="shared" si="289"/>
        <v>0</v>
      </c>
      <c r="AE687" s="59">
        <f t="shared" si="291"/>
        <v>0</v>
      </c>
      <c r="AF687" s="60">
        <f t="shared" si="292"/>
        <v>0</v>
      </c>
      <c r="AG687" s="60">
        <f t="shared" si="293"/>
        <v>0</v>
      </c>
      <c r="AH687" s="60">
        <f t="shared" si="294"/>
        <v>0</v>
      </c>
      <c r="AI687" s="60">
        <f t="shared" si="295"/>
        <v>0</v>
      </c>
      <c r="AJ687" s="60">
        <f t="shared" si="296"/>
        <v>0</v>
      </c>
      <c r="AK687" s="60">
        <f t="shared" si="297"/>
        <v>0</v>
      </c>
      <c r="AL687" s="61">
        <f t="shared" si="315"/>
        <v>0</v>
      </c>
      <c r="AM687" s="43">
        <f t="shared" si="305"/>
        <v>0</v>
      </c>
      <c r="AN687" s="46">
        <f t="shared" si="306"/>
        <v>0</v>
      </c>
      <c r="AO687" s="60">
        <f t="shared" si="298"/>
        <v>0</v>
      </c>
      <c r="AP687" s="60">
        <f t="shared" si="299"/>
        <v>0</v>
      </c>
      <c r="AQ687" s="60">
        <f t="shared" si="300"/>
        <v>0</v>
      </c>
      <c r="AR687" s="60">
        <f t="shared" si="301"/>
        <v>0</v>
      </c>
      <c r="AS687" s="60">
        <f t="shared" si="302"/>
        <v>0</v>
      </c>
      <c r="AT687" s="60">
        <f t="shared" si="303"/>
        <v>0</v>
      </c>
      <c r="AU687" s="62">
        <f t="shared" si="307"/>
        <v>0</v>
      </c>
      <c r="AV687" s="63">
        <f t="shared" si="308"/>
        <v>0</v>
      </c>
      <c r="AW687" s="63">
        <f t="shared" si="309"/>
        <v>0</v>
      </c>
      <c r="AX687" s="63">
        <f t="shared" si="310"/>
        <v>0</v>
      </c>
      <c r="AY687" s="63">
        <f t="shared" si="311"/>
        <v>0</v>
      </c>
      <c r="AZ687" s="63">
        <f t="shared" si="312"/>
        <v>0</v>
      </c>
      <c r="BA687" s="63">
        <f t="shared" si="313"/>
        <v>0</v>
      </c>
      <c r="BB687" s="64">
        <f t="shared" si="314"/>
        <v>0</v>
      </c>
      <c r="BC687" s="65">
        <f t="shared" si="304"/>
        <v>0</v>
      </c>
      <c r="BD687" s="66" t="e">
        <f>VLOOKUP(#REF!,'[2]NA JDA Product Hierarchy'!$N:$O,2,0)</f>
        <v>#REF!</v>
      </c>
      <c r="BE687" s="15" t="e">
        <f>VLOOKUP(BD687,[3]PARAMETROS!$AB:$AD,3,0)</f>
        <v>#REF!</v>
      </c>
    </row>
    <row r="688" spans="1:57" s="15" customFormat="1" ht="12.75" hidden="1" customHeight="1" x14ac:dyDescent="0.2">
      <c r="A688" s="47" t="str">
        <f t="shared" si="287"/>
        <v>J2RQ09K7UW2TRUE TAUPE</v>
      </c>
      <c r="B688" s="111" t="s">
        <v>105</v>
      </c>
      <c r="C688" s="113">
        <v>44322</v>
      </c>
      <c r="D688" s="113"/>
      <c r="E688" s="50"/>
      <c r="F688" s="106" t="s">
        <v>90</v>
      </c>
      <c r="G688" s="51" t="s">
        <v>63</v>
      </c>
      <c r="H688" s="52" t="s">
        <v>589</v>
      </c>
      <c r="I688" s="53" t="s">
        <v>1150</v>
      </c>
      <c r="J688" s="53" t="s">
        <v>1151</v>
      </c>
      <c r="K688" s="53" t="s">
        <v>620</v>
      </c>
      <c r="L688" s="53" t="s">
        <v>621</v>
      </c>
      <c r="M688" s="52" t="s">
        <v>988</v>
      </c>
      <c r="N688" s="52" t="s">
        <v>91</v>
      </c>
      <c r="O688" s="54">
        <v>79</v>
      </c>
      <c r="P688" s="52" t="s">
        <v>45</v>
      </c>
      <c r="Q688" s="55">
        <f>IFERROR(VLOOKUP(O688*$Q$10*$R$10,Sheet1!$A$3:$B$81,2,1),0)</f>
        <v>69000</v>
      </c>
      <c r="R688" s="56">
        <f>IFERROR(VLOOKUP(O688*$Q$11*$R$11,Sheet1!$E$3:$F$195,2),0)</f>
        <v>319</v>
      </c>
      <c r="S688" s="54">
        <f t="shared" si="288"/>
        <v>24.49</v>
      </c>
      <c r="T688" s="114">
        <f t="shared" si="290"/>
        <v>0.31</v>
      </c>
      <c r="U688" s="58"/>
      <c r="V688" s="58"/>
      <c r="W688" s="58"/>
      <c r="X688" s="58"/>
      <c r="Y688" s="58"/>
      <c r="Z688" s="58"/>
      <c r="AA688" s="58"/>
      <c r="AB688" s="58"/>
      <c r="AC688" s="58"/>
      <c r="AD688" s="39">
        <f t="shared" si="289"/>
        <v>0</v>
      </c>
      <c r="AE688" s="59">
        <f t="shared" si="291"/>
        <v>0</v>
      </c>
      <c r="AF688" s="60">
        <f t="shared" si="292"/>
        <v>0</v>
      </c>
      <c r="AG688" s="60">
        <f t="shared" si="293"/>
        <v>0</v>
      </c>
      <c r="AH688" s="60">
        <f t="shared" si="294"/>
        <v>0</v>
      </c>
      <c r="AI688" s="60">
        <f t="shared" si="295"/>
        <v>0</v>
      </c>
      <c r="AJ688" s="60">
        <f t="shared" si="296"/>
        <v>0</v>
      </c>
      <c r="AK688" s="60">
        <f t="shared" si="297"/>
        <v>0</v>
      </c>
      <c r="AL688" s="61">
        <f t="shared" si="315"/>
        <v>0</v>
      </c>
      <c r="AM688" s="43">
        <f t="shared" si="305"/>
        <v>0</v>
      </c>
      <c r="AN688" s="46">
        <f t="shared" si="306"/>
        <v>0</v>
      </c>
      <c r="AO688" s="60">
        <f t="shared" si="298"/>
        <v>0</v>
      </c>
      <c r="AP688" s="60">
        <f t="shared" si="299"/>
        <v>0</v>
      </c>
      <c r="AQ688" s="60">
        <f t="shared" si="300"/>
        <v>0</v>
      </c>
      <c r="AR688" s="60">
        <f t="shared" si="301"/>
        <v>0</v>
      </c>
      <c r="AS688" s="60">
        <f t="shared" si="302"/>
        <v>0</v>
      </c>
      <c r="AT688" s="60">
        <f t="shared" si="303"/>
        <v>0</v>
      </c>
      <c r="AU688" s="62">
        <f t="shared" si="307"/>
        <v>0</v>
      </c>
      <c r="AV688" s="63">
        <f t="shared" si="308"/>
        <v>0</v>
      </c>
      <c r="AW688" s="63">
        <f t="shared" si="309"/>
        <v>0</v>
      </c>
      <c r="AX688" s="63">
        <f t="shared" si="310"/>
        <v>0</v>
      </c>
      <c r="AY688" s="63">
        <f t="shared" si="311"/>
        <v>0</v>
      </c>
      <c r="AZ688" s="63">
        <f t="shared" si="312"/>
        <v>0</v>
      </c>
      <c r="BA688" s="63">
        <f t="shared" si="313"/>
        <v>0</v>
      </c>
      <c r="BB688" s="64">
        <f t="shared" si="314"/>
        <v>0</v>
      </c>
      <c r="BC688" s="65">
        <f t="shared" si="304"/>
        <v>0</v>
      </c>
      <c r="BD688" s="66" t="e">
        <f>VLOOKUP(#REF!,'[2]NA JDA Product Hierarchy'!$N:$O,2,0)</f>
        <v>#REF!</v>
      </c>
      <c r="BE688" s="15" t="e">
        <f>VLOOKUP(BD688,[3]PARAMETROS!$AB:$AD,3,0)</f>
        <v>#REF!</v>
      </c>
    </row>
    <row r="689" spans="1:57" s="15" customFormat="1" ht="12.75" hidden="1" customHeight="1" x14ac:dyDescent="0.2">
      <c r="A689" s="47" t="str">
        <f t="shared" si="287"/>
        <v>J2RQ10KA3P1FIRST BLUSH PINK</v>
      </c>
      <c r="B689" s="110" t="s">
        <v>106</v>
      </c>
      <c r="C689" s="113">
        <v>44322</v>
      </c>
      <c r="D689" s="113"/>
      <c r="E689" s="50"/>
      <c r="F689" s="106" t="s">
        <v>90</v>
      </c>
      <c r="G689" s="51" t="s">
        <v>63</v>
      </c>
      <c r="H689" s="52" t="s">
        <v>589</v>
      </c>
      <c r="I689" s="53" t="s">
        <v>1152</v>
      </c>
      <c r="J689" s="53" t="s">
        <v>1153</v>
      </c>
      <c r="K689" s="53" t="s">
        <v>564</v>
      </c>
      <c r="L689" s="53" t="s">
        <v>565</v>
      </c>
      <c r="M689" s="52" t="s">
        <v>1154</v>
      </c>
      <c r="N689" s="52" t="s">
        <v>91</v>
      </c>
      <c r="O689" s="54">
        <v>46</v>
      </c>
      <c r="P689" s="52" t="s">
        <v>45</v>
      </c>
      <c r="Q689" s="55">
        <f>IFERROR(VLOOKUP(O689*$Q$10*$R$10,Sheet1!$A$3:$B$81,2,1),0)</f>
        <v>39000</v>
      </c>
      <c r="R689" s="56">
        <f>IFERROR(VLOOKUP(O689*$Q$11*$R$11,Sheet1!$E$3:$F$195,2),0)</f>
        <v>189</v>
      </c>
      <c r="S689" s="54">
        <f t="shared" si="288"/>
        <v>14.26</v>
      </c>
      <c r="T689" s="114">
        <f t="shared" si="290"/>
        <v>0.31</v>
      </c>
      <c r="U689" s="58"/>
      <c r="V689" s="58"/>
      <c r="W689" s="58"/>
      <c r="X689" s="58"/>
      <c r="Y689" s="58"/>
      <c r="Z689" s="58"/>
      <c r="AA689" s="58"/>
      <c r="AB689" s="58"/>
      <c r="AC689" s="58"/>
      <c r="AD689" s="39">
        <f t="shared" si="289"/>
        <v>0</v>
      </c>
      <c r="AE689" s="59">
        <f t="shared" si="291"/>
        <v>0</v>
      </c>
      <c r="AF689" s="60">
        <f t="shared" si="292"/>
        <v>0</v>
      </c>
      <c r="AG689" s="60">
        <f t="shared" si="293"/>
        <v>0</v>
      </c>
      <c r="AH689" s="60">
        <f t="shared" si="294"/>
        <v>0</v>
      </c>
      <c r="AI689" s="60">
        <f t="shared" si="295"/>
        <v>0</v>
      </c>
      <c r="AJ689" s="60">
        <f t="shared" si="296"/>
        <v>0</v>
      </c>
      <c r="AK689" s="60">
        <f t="shared" si="297"/>
        <v>0</v>
      </c>
      <c r="AL689" s="61">
        <f t="shared" si="315"/>
        <v>0</v>
      </c>
      <c r="AM689" s="43">
        <f t="shared" si="305"/>
        <v>0</v>
      </c>
      <c r="AN689" s="46">
        <f t="shared" si="306"/>
        <v>0</v>
      </c>
      <c r="AO689" s="60">
        <f t="shared" si="298"/>
        <v>0</v>
      </c>
      <c r="AP689" s="60">
        <f t="shared" si="299"/>
        <v>0</v>
      </c>
      <c r="AQ689" s="60">
        <f t="shared" si="300"/>
        <v>0</v>
      </c>
      <c r="AR689" s="60">
        <f t="shared" si="301"/>
        <v>0</v>
      </c>
      <c r="AS689" s="60">
        <f t="shared" si="302"/>
        <v>0</v>
      </c>
      <c r="AT689" s="60">
        <f t="shared" si="303"/>
        <v>0</v>
      </c>
      <c r="AU689" s="62">
        <f t="shared" si="307"/>
        <v>0</v>
      </c>
      <c r="AV689" s="63">
        <f t="shared" si="308"/>
        <v>0</v>
      </c>
      <c r="AW689" s="63">
        <f t="shared" si="309"/>
        <v>0</v>
      </c>
      <c r="AX689" s="63">
        <f t="shared" si="310"/>
        <v>0</v>
      </c>
      <c r="AY689" s="63">
        <f t="shared" si="311"/>
        <v>0</v>
      </c>
      <c r="AZ689" s="63">
        <f t="shared" si="312"/>
        <v>0</v>
      </c>
      <c r="BA689" s="63">
        <f t="shared" si="313"/>
        <v>0</v>
      </c>
      <c r="BB689" s="64">
        <f t="shared" si="314"/>
        <v>0</v>
      </c>
      <c r="BC689" s="65">
        <f t="shared" si="304"/>
        <v>0</v>
      </c>
      <c r="BD689" s="66" t="e">
        <f>VLOOKUP(#REF!,'[2]NA JDA Product Hierarchy'!$N:$O,2,0)</f>
        <v>#REF!</v>
      </c>
      <c r="BE689" s="15" t="e">
        <f>VLOOKUP(BD689,[3]PARAMETROS!$AB:$AD,3,0)</f>
        <v>#REF!</v>
      </c>
    </row>
    <row r="690" spans="1:57" s="15" customFormat="1" ht="12.75" hidden="1" customHeight="1" x14ac:dyDescent="0.2">
      <c r="A690" s="47" t="str">
        <f t="shared" si="287"/>
        <v>J2RQ10KA3P1IMPACT GREY</v>
      </c>
      <c r="B690" s="110" t="s">
        <v>106</v>
      </c>
      <c r="C690" s="113">
        <v>44322</v>
      </c>
      <c r="D690" s="113"/>
      <c r="E690" s="50"/>
      <c r="F690" s="106" t="s">
        <v>90</v>
      </c>
      <c r="G690" s="51" t="s">
        <v>63</v>
      </c>
      <c r="H690" s="52" t="s">
        <v>589</v>
      </c>
      <c r="I690" s="53" t="s">
        <v>1152</v>
      </c>
      <c r="J690" s="53" t="s">
        <v>1153</v>
      </c>
      <c r="K690" s="53" t="s">
        <v>1155</v>
      </c>
      <c r="L690" s="53" t="s">
        <v>1156</v>
      </c>
      <c r="M690" s="52" t="s">
        <v>1154</v>
      </c>
      <c r="N690" s="52" t="s">
        <v>91</v>
      </c>
      <c r="O690" s="54">
        <v>46</v>
      </c>
      <c r="P690" s="52" t="s">
        <v>45</v>
      </c>
      <c r="Q690" s="55">
        <f>IFERROR(VLOOKUP(O690*$Q$10*$R$10,Sheet1!$A$3:$B$81,2,1),0)</f>
        <v>39000</v>
      </c>
      <c r="R690" s="56">
        <f>IFERROR(VLOOKUP(O690*$Q$11*$R$11,Sheet1!$E$3:$F$195,2),0)</f>
        <v>189</v>
      </c>
      <c r="S690" s="54">
        <f t="shared" si="288"/>
        <v>14.26</v>
      </c>
      <c r="T690" s="114">
        <f t="shared" si="290"/>
        <v>0.31</v>
      </c>
      <c r="U690" s="58"/>
      <c r="V690" s="58"/>
      <c r="W690" s="58"/>
      <c r="X690" s="58"/>
      <c r="Y690" s="58"/>
      <c r="Z690" s="58"/>
      <c r="AA690" s="58"/>
      <c r="AB690" s="58"/>
      <c r="AC690" s="58"/>
      <c r="AD690" s="39">
        <f t="shared" si="289"/>
        <v>0</v>
      </c>
      <c r="AE690" s="59">
        <f t="shared" si="291"/>
        <v>0</v>
      </c>
      <c r="AF690" s="60">
        <f t="shared" si="292"/>
        <v>0</v>
      </c>
      <c r="AG690" s="60">
        <f t="shared" si="293"/>
        <v>0</v>
      </c>
      <c r="AH690" s="60">
        <f t="shared" si="294"/>
        <v>0</v>
      </c>
      <c r="AI690" s="60">
        <f t="shared" si="295"/>
        <v>0</v>
      </c>
      <c r="AJ690" s="60">
        <f t="shared" si="296"/>
        <v>0</v>
      </c>
      <c r="AK690" s="60">
        <f t="shared" si="297"/>
        <v>0</v>
      </c>
      <c r="AL690" s="61">
        <f t="shared" si="315"/>
        <v>0</v>
      </c>
      <c r="AM690" s="43">
        <f t="shared" si="305"/>
        <v>0</v>
      </c>
      <c r="AN690" s="46">
        <f t="shared" si="306"/>
        <v>0</v>
      </c>
      <c r="AO690" s="60">
        <f t="shared" si="298"/>
        <v>0</v>
      </c>
      <c r="AP690" s="60">
        <f t="shared" si="299"/>
        <v>0</v>
      </c>
      <c r="AQ690" s="60">
        <f t="shared" si="300"/>
        <v>0</v>
      </c>
      <c r="AR690" s="60">
        <f t="shared" si="301"/>
        <v>0</v>
      </c>
      <c r="AS690" s="60">
        <f t="shared" si="302"/>
        <v>0</v>
      </c>
      <c r="AT690" s="60">
        <f t="shared" si="303"/>
        <v>0</v>
      </c>
      <c r="AU690" s="62">
        <f t="shared" si="307"/>
        <v>0</v>
      </c>
      <c r="AV690" s="63">
        <f t="shared" si="308"/>
        <v>0</v>
      </c>
      <c r="AW690" s="63">
        <f t="shared" si="309"/>
        <v>0</v>
      </c>
      <c r="AX690" s="63">
        <f t="shared" si="310"/>
        <v>0</v>
      </c>
      <c r="AY690" s="63">
        <f t="shared" si="311"/>
        <v>0</v>
      </c>
      <c r="AZ690" s="63">
        <f t="shared" si="312"/>
        <v>0</v>
      </c>
      <c r="BA690" s="63">
        <f t="shared" si="313"/>
        <v>0</v>
      </c>
      <c r="BB690" s="64">
        <f t="shared" si="314"/>
        <v>0</v>
      </c>
      <c r="BC690" s="65">
        <f t="shared" si="304"/>
        <v>0</v>
      </c>
      <c r="BD690" s="66" t="e">
        <f>VLOOKUP(#REF!,'[2]NA JDA Product Hierarchy'!$N:$O,2,0)</f>
        <v>#REF!</v>
      </c>
      <c r="BE690" s="15" t="e">
        <f>VLOOKUP(BD690,[3]PARAMETROS!$AB:$AD,3,0)</f>
        <v>#REF!</v>
      </c>
    </row>
    <row r="691" spans="1:57" s="15" customFormat="1" ht="12.75" hidden="1" customHeight="1" x14ac:dyDescent="0.2">
      <c r="A691" s="47" t="str">
        <f t="shared" si="287"/>
        <v>J2RQ10KA3P1Jet Black A996</v>
      </c>
      <c r="B691" s="110" t="s">
        <v>106</v>
      </c>
      <c r="C691" s="113">
        <v>44322</v>
      </c>
      <c r="D691" s="113"/>
      <c r="E691" s="50"/>
      <c r="F691" s="106" t="s">
        <v>90</v>
      </c>
      <c r="G691" s="51" t="s">
        <v>63</v>
      </c>
      <c r="H691" s="52" t="s">
        <v>589</v>
      </c>
      <c r="I691" s="53" t="s">
        <v>1152</v>
      </c>
      <c r="J691" s="53" t="s">
        <v>1153</v>
      </c>
      <c r="K691" s="53" t="s">
        <v>92</v>
      </c>
      <c r="L691" s="53" t="s">
        <v>93</v>
      </c>
      <c r="M691" s="52" t="s">
        <v>1154</v>
      </c>
      <c r="N691" s="52" t="s">
        <v>91</v>
      </c>
      <c r="O691" s="54">
        <v>46</v>
      </c>
      <c r="P691" s="52" t="s">
        <v>45</v>
      </c>
      <c r="Q691" s="55">
        <f>IFERROR(VLOOKUP(O691*$Q$10*$R$10,Sheet1!$A$3:$B$81,2,1),0)</f>
        <v>39000</v>
      </c>
      <c r="R691" s="56">
        <f>IFERROR(VLOOKUP(O691*$Q$11*$R$11,Sheet1!$E$3:$F$195,2),0)</f>
        <v>189</v>
      </c>
      <c r="S691" s="54">
        <f t="shared" si="288"/>
        <v>14.26</v>
      </c>
      <c r="T691" s="114">
        <f t="shared" si="290"/>
        <v>0.31</v>
      </c>
      <c r="U691" s="58"/>
      <c r="V691" s="58"/>
      <c r="W691" s="58"/>
      <c r="X691" s="58"/>
      <c r="Y691" s="58"/>
      <c r="Z691" s="58"/>
      <c r="AA691" s="58"/>
      <c r="AB691" s="58"/>
      <c r="AC691" s="58"/>
      <c r="AD691" s="39">
        <f t="shared" si="289"/>
        <v>0</v>
      </c>
      <c r="AE691" s="59">
        <f t="shared" si="291"/>
        <v>0</v>
      </c>
      <c r="AF691" s="60">
        <f t="shared" si="292"/>
        <v>0</v>
      </c>
      <c r="AG691" s="60">
        <f t="shared" si="293"/>
        <v>0</v>
      </c>
      <c r="AH691" s="60">
        <f t="shared" si="294"/>
        <v>0</v>
      </c>
      <c r="AI691" s="60">
        <f t="shared" si="295"/>
        <v>0</v>
      </c>
      <c r="AJ691" s="60">
        <f t="shared" si="296"/>
        <v>0</v>
      </c>
      <c r="AK691" s="60">
        <f t="shared" si="297"/>
        <v>0</v>
      </c>
      <c r="AL691" s="61">
        <f t="shared" si="315"/>
        <v>0</v>
      </c>
      <c r="AM691" s="43">
        <f t="shared" si="305"/>
        <v>0</v>
      </c>
      <c r="AN691" s="46">
        <f t="shared" si="306"/>
        <v>0</v>
      </c>
      <c r="AO691" s="60">
        <f t="shared" si="298"/>
        <v>0</v>
      </c>
      <c r="AP691" s="60">
        <f t="shared" si="299"/>
        <v>0</v>
      </c>
      <c r="AQ691" s="60">
        <f t="shared" si="300"/>
        <v>0</v>
      </c>
      <c r="AR691" s="60">
        <f t="shared" si="301"/>
        <v>0</v>
      </c>
      <c r="AS691" s="60">
        <f t="shared" si="302"/>
        <v>0</v>
      </c>
      <c r="AT691" s="60">
        <f t="shared" si="303"/>
        <v>0</v>
      </c>
      <c r="AU691" s="62">
        <f t="shared" si="307"/>
        <v>0</v>
      </c>
      <c r="AV691" s="63">
        <f t="shared" si="308"/>
        <v>0</v>
      </c>
      <c r="AW691" s="63">
        <f t="shared" si="309"/>
        <v>0</v>
      </c>
      <c r="AX691" s="63">
        <f t="shared" si="310"/>
        <v>0</v>
      </c>
      <c r="AY691" s="63">
        <f t="shared" si="311"/>
        <v>0</v>
      </c>
      <c r="AZ691" s="63">
        <f t="shared" si="312"/>
        <v>0</v>
      </c>
      <c r="BA691" s="63">
        <f t="shared" si="313"/>
        <v>0</v>
      </c>
      <c r="BB691" s="64">
        <f t="shared" si="314"/>
        <v>0</v>
      </c>
      <c r="BC691" s="65">
        <f t="shared" si="304"/>
        <v>0</v>
      </c>
      <c r="BD691" s="66" t="e">
        <f>VLOOKUP(#REF!,'[2]NA JDA Product Hierarchy'!$N:$O,2,0)</f>
        <v>#REF!</v>
      </c>
      <c r="BE691" s="15" t="e">
        <f>VLOOKUP(BD691,[3]PARAMETROS!$AB:$AD,3,0)</f>
        <v>#REF!</v>
      </c>
    </row>
    <row r="692" spans="1:57" s="15" customFormat="1" ht="12.75" hidden="1" customHeight="1" x14ac:dyDescent="0.2">
      <c r="A692" s="47" t="str">
        <f t="shared" si="287"/>
        <v>J2RQ10KA3P1OCEAN SALT</v>
      </c>
      <c r="B692" s="110" t="s">
        <v>106</v>
      </c>
      <c r="C692" s="113">
        <v>44322</v>
      </c>
      <c r="D692" s="113"/>
      <c r="E692" s="50"/>
      <c r="F692" s="106" t="s">
        <v>90</v>
      </c>
      <c r="G692" s="51" t="s">
        <v>63</v>
      </c>
      <c r="H692" s="52" t="s">
        <v>589</v>
      </c>
      <c r="I692" s="53" t="s">
        <v>1152</v>
      </c>
      <c r="J692" s="53" t="s">
        <v>1153</v>
      </c>
      <c r="K692" s="53" t="s">
        <v>616</v>
      </c>
      <c r="L692" s="53" t="s">
        <v>617</v>
      </c>
      <c r="M692" s="52" t="s">
        <v>1154</v>
      </c>
      <c r="N692" s="52" t="s">
        <v>91</v>
      </c>
      <c r="O692" s="54">
        <v>46</v>
      </c>
      <c r="P692" s="52" t="s">
        <v>45</v>
      </c>
      <c r="Q692" s="55">
        <f>IFERROR(VLOOKUP(O692*$Q$10*$R$10,Sheet1!$A$3:$B$81,2,1),0)</f>
        <v>39000</v>
      </c>
      <c r="R692" s="56">
        <f>IFERROR(VLOOKUP(O692*$Q$11*$R$11,Sheet1!$E$3:$F$195,2),0)</f>
        <v>189</v>
      </c>
      <c r="S692" s="54">
        <f t="shared" si="288"/>
        <v>14.26</v>
      </c>
      <c r="T692" s="114">
        <f t="shared" si="290"/>
        <v>0.31</v>
      </c>
      <c r="U692" s="58"/>
      <c r="V692" s="58"/>
      <c r="W692" s="58"/>
      <c r="X692" s="58"/>
      <c r="Y692" s="58"/>
      <c r="Z692" s="58"/>
      <c r="AA692" s="58"/>
      <c r="AB692" s="58"/>
      <c r="AC692" s="58"/>
      <c r="AD692" s="39">
        <f t="shared" si="289"/>
        <v>0</v>
      </c>
      <c r="AE692" s="59">
        <f t="shared" si="291"/>
        <v>0</v>
      </c>
      <c r="AF692" s="60">
        <f t="shared" si="292"/>
        <v>0</v>
      </c>
      <c r="AG692" s="60">
        <f t="shared" si="293"/>
        <v>0</v>
      </c>
      <c r="AH692" s="60">
        <f t="shared" si="294"/>
        <v>0</v>
      </c>
      <c r="AI692" s="60">
        <f t="shared" si="295"/>
        <v>0</v>
      </c>
      <c r="AJ692" s="60">
        <f t="shared" si="296"/>
        <v>0</v>
      </c>
      <c r="AK692" s="60">
        <f t="shared" si="297"/>
        <v>0</v>
      </c>
      <c r="AL692" s="61">
        <f t="shared" si="315"/>
        <v>0</v>
      </c>
      <c r="AM692" s="43">
        <f t="shared" si="305"/>
        <v>0</v>
      </c>
      <c r="AN692" s="46">
        <f t="shared" si="306"/>
        <v>0</v>
      </c>
      <c r="AO692" s="60">
        <f t="shared" si="298"/>
        <v>0</v>
      </c>
      <c r="AP692" s="60">
        <f t="shared" si="299"/>
        <v>0</v>
      </c>
      <c r="AQ692" s="60">
        <f t="shared" si="300"/>
        <v>0</v>
      </c>
      <c r="AR692" s="60">
        <f t="shared" si="301"/>
        <v>0</v>
      </c>
      <c r="AS692" s="60">
        <f t="shared" si="302"/>
        <v>0</v>
      </c>
      <c r="AT692" s="60">
        <f t="shared" si="303"/>
        <v>0</v>
      </c>
      <c r="AU692" s="62">
        <f t="shared" si="307"/>
        <v>0</v>
      </c>
      <c r="AV692" s="63">
        <f t="shared" si="308"/>
        <v>0</v>
      </c>
      <c r="AW692" s="63">
        <f t="shared" si="309"/>
        <v>0</v>
      </c>
      <c r="AX692" s="63">
        <f t="shared" si="310"/>
        <v>0</v>
      </c>
      <c r="AY692" s="63">
        <f t="shared" si="311"/>
        <v>0</v>
      </c>
      <c r="AZ692" s="63">
        <f t="shared" si="312"/>
        <v>0</v>
      </c>
      <c r="BA692" s="63">
        <f t="shared" si="313"/>
        <v>0</v>
      </c>
      <c r="BB692" s="64">
        <f t="shared" si="314"/>
        <v>0</v>
      </c>
      <c r="BC692" s="65">
        <f t="shared" si="304"/>
        <v>0</v>
      </c>
      <c r="BD692" s="66" t="e">
        <f>VLOOKUP(#REF!,'[2]NA JDA Product Hierarchy'!$N:$O,2,0)</f>
        <v>#REF!</v>
      </c>
      <c r="BE692" s="15" t="e">
        <f>VLOOKUP(BD692,[3]PARAMETROS!$AB:$AD,3,0)</f>
        <v>#REF!</v>
      </c>
    </row>
    <row r="693" spans="1:57" s="15" customFormat="1" ht="12.75" hidden="1" customHeight="1" x14ac:dyDescent="0.2">
      <c r="A693" s="47" t="str">
        <f t="shared" si="287"/>
        <v>J2RQ11KA3P1FIRST BLUSH PINK</v>
      </c>
      <c r="B693" s="110" t="s">
        <v>106</v>
      </c>
      <c r="C693" s="113">
        <v>44322</v>
      </c>
      <c r="D693" s="113"/>
      <c r="E693" s="50"/>
      <c r="F693" s="106" t="s">
        <v>90</v>
      </c>
      <c r="G693" s="51" t="s">
        <v>63</v>
      </c>
      <c r="H693" s="52" t="s">
        <v>97</v>
      </c>
      <c r="I693" s="53" t="s">
        <v>1157</v>
      </c>
      <c r="J693" s="53" t="s">
        <v>632</v>
      </c>
      <c r="K693" s="53" t="s">
        <v>564</v>
      </c>
      <c r="L693" s="53" t="s">
        <v>565</v>
      </c>
      <c r="M693" s="52" t="s">
        <v>1154</v>
      </c>
      <c r="N693" s="52" t="s">
        <v>91</v>
      </c>
      <c r="O693" s="54">
        <v>42</v>
      </c>
      <c r="P693" s="52" t="s">
        <v>45</v>
      </c>
      <c r="Q693" s="55">
        <f>IFERROR(VLOOKUP(O693*$Q$10*$R$10,Sheet1!$A$3:$B$81,2,1),0)</f>
        <v>29000</v>
      </c>
      <c r="R693" s="56">
        <f>IFERROR(VLOOKUP(O693*$Q$11*$R$11,Sheet1!$E$3:$F$195,2),0)</f>
        <v>169</v>
      </c>
      <c r="S693" s="54">
        <f t="shared" si="288"/>
        <v>13.02</v>
      </c>
      <c r="T693" s="114">
        <f t="shared" si="290"/>
        <v>0.31</v>
      </c>
      <c r="U693" s="58"/>
      <c r="V693" s="58"/>
      <c r="W693" s="58"/>
      <c r="X693" s="58"/>
      <c r="Y693" s="58"/>
      <c r="Z693" s="58"/>
      <c r="AA693" s="58"/>
      <c r="AB693" s="58"/>
      <c r="AC693" s="58"/>
      <c r="AD693" s="39">
        <f t="shared" si="289"/>
        <v>0</v>
      </c>
      <c r="AE693" s="59">
        <f t="shared" si="291"/>
        <v>0</v>
      </c>
      <c r="AF693" s="60">
        <f t="shared" si="292"/>
        <v>0</v>
      </c>
      <c r="AG693" s="60">
        <f t="shared" si="293"/>
        <v>0</v>
      </c>
      <c r="AH693" s="60">
        <f t="shared" si="294"/>
        <v>0</v>
      </c>
      <c r="AI693" s="60">
        <f t="shared" si="295"/>
        <v>0</v>
      </c>
      <c r="AJ693" s="60">
        <f t="shared" si="296"/>
        <v>0</v>
      </c>
      <c r="AK693" s="60">
        <f t="shared" si="297"/>
        <v>0</v>
      </c>
      <c r="AL693" s="61">
        <f t="shared" si="315"/>
        <v>0</v>
      </c>
      <c r="AM693" s="43">
        <f t="shared" si="305"/>
        <v>0</v>
      </c>
      <c r="AN693" s="46">
        <f t="shared" si="306"/>
        <v>0</v>
      </c>
      <c r="AO693" s="60">
        <f t="shared" si="298"/>
        <v>0</v>
      </c>
      <c r="AP693" s="60">
        <f t="shared" si="299"/>
        <v>0</v>
      </c>
      <c r="AQ693" s="60">
        <f t="shared" si="300"/>
        <v>0</v>
      </c>
      <c r="AR693" s="60">
        <f t="shared" si="301"/>
        <v>0</v>
      </c>
      <c r="AS693" s="60">
        <f t="shared" si="302"/>
        <v>0</v>
      </c>
      <c r="AT693" s="60">
        <f t="shared" si="303"/>
        <v>0</v>
      </c>
      <c r="AU693" s="62">
        <f t="shared" si="307"/>
        <v>0</v>
      </c>
      <c r="AV693" s="63">
        <f t="shared" si="308"/>
        <v>0</v>
      </c>
      <c r="AW693" s="63">
        <f t="shared" si="309"/>
        <v>0</v>
      </c>
      <c r="AX693" s="63">
        <f t="shared" si="310"/>
        <v>0</v>
      </c>
      <c r="AY693" s="63">
        <f t="shared" si="311"/>
        <v>0</v>
      </c>
      <c r="AZ693" s="63">
        <f t="shared" si="312"/>
        <v>0</v>
      </c>
      <c r="BA693" s="63">
        <f t="shared" si="313"/>
        <v>0</v>
      </c>
      <c r="BB693" s="64">
        <f t="shared" si="314"/>
        <v>0</v>
      </c>
      <c r="BC693" s="65">
        <f t="shared" si="304"/>
        <v>0</v>
      </c>
      <c r="BD693" s="66" t="e">
        <f>VLOOKUP(#REF!,'[2]NA JDA Product Hierarchy'!$N:$O,2,0)</f>
        <v>#REF!</v>
      </c>
      <c r="BE693" s="15" t="e">
        <f>VLOOKUP(BD693,[3]PARAMETROS!$AB:$AD,3,0)</f>
        <v>#REF!</v>
      </c>
    </row>
    <row r="694" spans="1:57" s="15" customFormat="1" ht="12.75" hidden="1" customHeight="1" x14ac:dyDescent="0.2">
      <c r="A694" s="47" t="str">
        <f t="shared" si="287"/>
        <v>J2RQ11KA3P1IMPACT GREY</v>
      </c>
      <c r="B694" s="110" t="s">
        <v>106</v>
      </c>
      <c r="C694" s="113">
        <v>44322</v>
      </c>
      <c r="D694" s="113"/>
      <c r="E694" s="50"/>
      <c r="F694" s="106" t="s">
        <v>90</v>
      </c>
      <c r="G694" s="51" t="s">
        <v>63</v>
      </c>
      <c r="H694" s="52" t="s">
        <v>97</v>
      </c>
      <c r="I694" s="53" t="s">
        <v>1157</v>
      </c>
      <c r="J694" s="53" t="s">
        <v>632</v>
      </c>
      <c r="K694" s="53" t="s">
        <v>1155</v>
      </c>
      <c r="L694" s="53" t="s">
        <v>1156</v>
      </c>
      <c r="M694" s="52" t="s">
        <v>1154</v>
      </c>
      <c r="N694" s="52" t="s">
        <v>91</v>
      </c>
      <c r="O694" s="54">
        <v>42</v>
      </c>
      <c r="P694" s="52" t="s">
        <v>45</v>
      </c>
      <c r="Q694" s="55">
        <f>IFERROR(VLOOKUP(O694*$Q$10*$R$10,Sheet1!$A$3:$B$81,2,1),0)</f>
        <v>29000</v>
      </c>
      <c r="R694" s="56">
        <f>IFERROR(VLOOKUP(O694*$Q$11*$R$11,Sheet1!$E$3:$F$195,2),0)</f>
        <v>169</v>
      </c>
      <c r="S694" s="54">
        <f t="shared" si="288"/>
        <v>13.02</v>
      </c>
      <c r="T694" s="114">
        <f t="shared" si="290"/>
        <v>0.31</v>
      </c>
      <c r="U694" s="58"/>
      <c r="V694" s="58"/>
      <c r="W694" s="58"/>
      <c r="X694" s="58"/>
      <c r="Y694" s="58"/>
      <c r="Z694" s="58"/>
      <c r="AA694" s="58"/>
      <c r="AB694" s="58"/>
      <c r="AC694" s="58"/>
      <c r="AD694" s="39">
        <f t="shared" si="289"/>
        <v>0</v>
      </c>
      <c r="AE694" s="59">
        <f t="shared" si="291"/>
        <v>0</v>
      </c>
      <c r="AF694" s="60">
        <f t="shared" si="292"/>
        <v>0</v>
      </c>
      <c r="AG694" s="60">
        <f t="shared" si="293"/>
        <v>0</v>
      </c>
      <c r="AH694" s="60">
        <f t="shared" si="294"/>
        <v>0</v>
      </c>
      <c r="AI694" s="60">
        <f t="shared" si="295"/>
        <v>0</v>
      </c>
      <c r="AJ694" s="60">
        <f t="shared" si="296"/>
        <v>0</v>
      </c>
      <c r="AK694" s="60">
        <f t="shared" si="297"/>
        <v>0</v>
      </c>
      <c r="AL694" s="61">
        <f t="shared" si="315"/>
        <v>0</v>
      </c>
      <c r="AM694" s="43">
        <f t="shared" si="305"/>
        <v>0</v>
      </c>
      <c r="AN694" s="46">
        <f t="shared" si="306"/>
        <v>0</v>
      </c>
      <c r="AO694" s="60">
        <f t="shared" si="298"/>
        <v>0</v>
      </c>
      <c r="AP694" s="60">
        <f t="shared" si="299"/>
        <v>0</v>
      </c>
      <c r="AQ694" s="60">
        <f t="shared" si="300"/>
        <v>0</v>
      </c>
      <c r="AR694" s="60">
        <f t="shared" si="301"/>
        <v>0</v>
      </c>
      <c r="AS694" s="60">
        <f t="shared" si="302"/>
        <v>0</v>
      </c>
      <c r="AT694" s="60">
        <f t="shared" si="303"/>
        <v>0</v>
      </c>
      <c r="AU694" s="62">
        <f t="shared" si="307"/>
        <v>0</v>
      </c>
      <c r="AV694" s="63">
        <f t="shared" si="308"/>
        <v>0</v>
      </c>
      <c r="AW694" s="63">
        <f t="shared" si="309"/>
        <v>0</v>
      </c>
      <c r="AX694" s="63">
        <f t="shared" si="310"/>
        <v>0</v>
      </c>
      <c r="AY694" s="63">
        <f t="shared" si="311"/>
        <v>0</v>
      </c>
      <c r="AZ694" s="63">
        <f t="shared" si="312"/>
        <v>0</v>
      </c>
      <c r="BA694" s="63">
        <f t="shared" si="313"/>
        <v>0</v>
      </c>
      <c r="BB694" s="64">
        <f t="shared" si="314"/>
        <v>0</v>
      </c>
      <c r="BC694" s="65">
        <f t="shared" si="304"/>
        <v>0</v>
      </c>
      <c r="BD694" s="66" t="e">
        <f>VLOOKUP(#REF!,'[2]NA JDA Product Hierarchy'!$N:$O,2,0)</f>
        <v>#REF!</v>
      </c>
      <c r="BE694" s="15" t="e">
        <f>VLOOKUP(BD694,[3]PARAMETROS!$AB:$AD,3,0)</f>
        <v>#REF!</v>
      </c>
    </row>
    <row r="695" spans="1:57" s="15" customFormat="1" ht="12.75" hidden="1" customHeight="1" x14ac:dyDescent="0.2">
      <c r="A695" s="47" t="str">
        <f t="shared" si="287"/>
        <v>J2RQ11KA3P1Jet Black A996</v>
      </c>
      <c r="B695" s="110" t="s">
        <v>106</v>
      </c>
      <c r="C695" s="113">
        <v>44322</v>
      </c>
      <c r="D695" s="113"/>
      <c r="E695" s="50"/>
      <c r="F695" s="106" t="s">
        <v>90</v>
      </c>
      <c r="G695" s="51" t="s">
        <v>63</v>
      </c>
      <c r="H695" s="52" t="s">
        <v>97</v>
      </c>
      <c r="I695" s="53" t="s">
        <v>1157</v>
      </c>
      <c r="J695" s="53" t="s">
        <v>632</v>
      </c>
      <c r="K695" s="53" t="s">
        <v>92</v>
      </c>
      <c r="L695" s="53" t="s">
        <v>93</v>
      </c>
      <c r="M695" s="52" t="s">
        <v>1154</v>
      </c>
      <c r="N695" s="52" t="s">
        <v>91</v>
      </c>
      <c r="O695" s="54">
        <v>42</v>
      </c>
      <c r="P695" s="52" t="s">
        <v>45</v>
      </c>
      <c r="Q695" s="55">
        <f>IFERROR(VLOOKUP(O695*$Q$10*$R$10,Sheet1!$A$3:$B$81,2,1),0)</f>
        <v>29000</v>
      </c>
      <c r="R695" s="56">
        <f>IFERROR(VLOOKUP(O695*$Q$11*$R$11,Sheet1!$E$3:$F$195,2),0)</f>
        <v>169</v>
      </c>
      <c r="S695" s="54">
        <f t="shared" si="288"/>
        <v>13.02</v>
      </c>
      <c r="T695" s="114">
        <f t="shared" si="290"/>
        <v>0.31</v>
      </c>
      <c r="U695" s="58"/>
      <c r="V695" s="58"/>
      <c r="W695" s="58"/>
      <c r="X695" s="58"/>
      <c r="Y695" s="58"/>
      <c r="Z695" s="58"/>
      <c r="AA695" s="58"/>
      <c r="AB695" s="58"/>
      <c r="AC695" s="58"/>
      <c r="AD695" s="39">
        <f t="shared" si="289"/>
        <v>0</v>
      </c>
      <c r="AE695" s="59">
        <f t="shared" si="291"/>
        <v>0</v>
      </c>
      <c r="AF695" s="60">
        <f t="shared" si="292"/>
        <v>0</v>
      </c>
      <c r="AG695" s="60">
        <f t="shared" si="293"/>
        <v>0</v>
      </c>
      <c r="AH695" s="60">
        <f t="shared" si="294"/>
        <v>0</v>
      </c>
      <c r="AI695" s="60">
        <f t="shared" si="295"/>
        <v>0</v>
      </c>
      <c r="AJ695" s="60">
        <f t="shared" si="296"/>
        <v>0</v>
      </c>
      <c r="AK695" s="60">
        <f t="shared" si="297"/>
        <v>0</v>
      </c>
      <c r="AL695" s="61">
        <f t="shared" si="315"/>
        <v>0</v>
      </c>
      <c r="AM695" s="43">
        <f t="shared" si="305"/>
        <v>0</v>
      </c>
      <c r="AN695" s="46">
        <f t="shared" si="306"/>
        <v>0</v>
      </c>
      <c r="AO695" s="60">
        <f t="shared" si="298"/>
        <v>0</v>
      </c>
      <c r="AP695" s="60">
        <f t="shared" si="299"/>
        <v>0</v>
      </c>
      <c r="AQ695" s="60">
        <f t="shared" si="300"/>
        <v>0</v>
      </c>
      <c r="AR695" s="60">
        <f t="shared" si="301"/>
        <v>0</v>
      </c>
      <c r="AS695" s="60">
        <f t="shared" si="302"/>
        <v>0</v>
      </c>
      <c r="AT695" s="60">
        <f t="shared" si="303"/>
        <v>0</v>
      </c>
      <c r="AU695" s="62">
        <f t="shared" si="307"/>
        <v>0</v>
      </c>
      <c r="AV695" s="63">
        <f t="shared" si="308"/>
        <v>0</v>
      </c>
      <c r="AW695" s="63">
        <f t="shared" si="309"/>
        <v>0</v>
      </c>
      <c r="AX695" s="63">
        <f t="shared" si="310"/>
        <v>0</v>
      </c>
      <c r="AY695" s="63">
        <f t="shared" si="311"/>
        <v>0</v>
      </c>
      <c r="AZ695" s="63">
        <f t="shared" si="312"/>
        <v>0</v>
      </c>
      <c r="BA695" s="63">
        <f t="shared" si="313"/>
        <v>0</v>
      </c>
      <c r="BB695" s="64">
        <f t="shared" si="314"/>
        <v>0</v>
      </c>
      <c r="BC695" s="65">
        <f t="shared" si="304"/>
        <v>0</v>
      </c>
      <c r="BD695" s="66" t="e">
        <f>VLOOKUP(#REF!,'[2]NA JDA Product Hierarchy'!$N:$O,2,0)</f>
        <v>#REF!</v>
      </c>
      <c r="BE695" s="15" t="e">
        <f>VLOOKUP(BD695,[3]PARAMETROS!$AB:$AD,3,0)</f>
        <v>#REF!</v>
      </c>
    </row>
    <row r="696" spans="1:57" s="15" customFormat="1" ht="12.75" hidden="1" customHeight="1" x14ac:dyDescent="0.2">
      <c r="A696" s="47" t="str">
        <f t="shared" si="287"/>
        <v>J2RQ11KA3P1OCEAN SALT</v>
      </c>
      <c r="B696" s="110" t="s">
        <v>106</v>
      </c>
      <c r="C696" s="113">
        <v>44322</v>
      </c>
      <c r="D696" s="113"/>
      <c r="E696" s="50"/>
      <c r="F696" s="106" t="s">
        <v>90</v>
      </c>
      <c r="G696" s="51" t="s">
        <v>63</v>
      </c>
      <c r="H696" s="52" t="s">
        <v>97</v>
      </c>
      <c r="I696" s="53" t="s">
        <v>1157</v>
      </c>
      <c r="J696" s="53" t="s">
        <v>632</v>
      </c>
      <c r="K696" s="53" t="s">
        <v>616</v>
      </c>
      <c r="L696" s="53" t="s">
        <v>617</v>
      </c>
      <c r="M696" s="52" t="s">
        <v>1154</v>
      </c>
      <c r="N696" s="52" t="s">
        <v>91</v>
      </c>
      <c r="O696" s="54">
        <v>42</v>
      </c>
      <c r="P696" s="52" t="s">
        <v>45</v>
      </c>
      <c r="Q696" s="55">
        <f>IFERROR(VLOOKUP(O696*$Q$10*$R$10,Sheet1!$A$3:$B$81,2,1),0)</f>
        <v>29000</v>
      </c>
      <c r="R696" s="56">
        <f>IFERROR(VLOOKUP(O696*$Q$11*$R$11,Sheet1!$E$3:$F$195,2),0)</f>
        <v>169</v>
      </c>
      <c r="S696" s="54">
        <f t="shared" si="288"/>
        <v>13.02</v>
      </c>
      <c r="T696" s="114">
        <f t="shared" si="290"/>
        <v>0.31</v>
      </c>
      <c r="U696" s="58"/>
      <c r="V696" s="58"/>
      <c r="W696" s="58"/>
      <c r="X696" s="58"/>
      <c r="Y696" s="58"/>
      <c r="Z696" s="58"/>
      <c r="AA696" s="58"/>
      <c r="AB696" s="58"/>
      <c r="AC696" s="58"/>
      <c r="AD696" s="39">
        <f t="shared" si="289"/>
        <v>0</v>
      </c>
      <c r="AE696" s="59">
        <f t="shared" si="291"/>
        <v>0</v>
      </c>
      <c r="AF696" s="60">
        <f t="shared" si="292"/>
        <v>0</v>
      </c>
      <c r="AG696" s="60">
        <f t="shared" si="293"/>
        <v>0</v>
      </c>
      <c r="AH696" s="60">
        <f t="shared" si="294"/>
        <v>0</v>
      </c>
      <c r="AI696" s="60">
        <f t="shared" si="295"/>
        <v>0</v>
      </c>
      <c r="AJ696" s="60">
        <f t="shared" si="296"/>
        <v>0</v>
      </c>
      <c r="AK696" s="60">
        <f t="shared" si="297"/>
        <v>0</v>
      </c>
      <c r="AL696" s="61">
        <f t="shared" si="315"/>
        <v>0</v>
      </c>
      <c r="AM696" s="43">
        <f t="shared" si="305"/>
        <v>0</v>
      </c>
      <c r="AN696" s="46">
        <f t="shared" si="306"/>
        <v>0</v>
      </c>
      <c r="AO696" s="60">
        <f t="shared" si="298"/>
        <v>0</v>
      </c>
      <c r="AP696" s="60">
        <f t="shared" si="299"/>
        <v>0</v>
      </c>
      <c r="AQ696" s="60">
        <f t="shared" si="300"/>
        <v>0</v>
      </c>
      <c r="AR696" s="60">
        <f t="shared" si="301"/>
        <v>0</v>
      </c>
      <c r="AS696" s="60">
        <f t="shared" si="302"/>
        <v>0</v>
      </c>
      <c r="AT696" s="60">
        <f t="shared" si="303"/>
        <v>0</v>
      </c>
      <c r="AU696" s="62">
        <f t="shared" si="307"/>
        <v>0</v>
      </c>
      <c r="AV696" s="63">
        <f t="shared" si="308"/>
        <v>0</v>
      </c>
      <c r="AW696" s="63">
        <f t="shared" si="309"/>
        <v>0</v>
      </c>
      <c r="AX696" s="63">
        <f t="shared" si="310"/>
        <v>0</v>
      </c>
      <c r="AY696" s="63">
        <f t="shared" si="311"/>
        <v>0</v>
      </c>
      <c r="AZ696" s="63">
        <f t="shared" si="312"/>
        <v>0</v>
      </c>
      <c r="BA696" s="63">
        <f t="shared" si="313"/>
        <v>0</v>
      </c>
      <c r="BB696" s="64">
        <f t="shared" si="314"/>
        <v>0</v>
      </c>
      <c r="BC696" s="65">
        <f t="shared" si="304"/>
        <v>0</v>
      </c>
      <c r="BD696" s="66" t="e">
        <f>VLOOKUP(#REF!,'[2]NA JDA Product Hierarchy'!$N:$O,2,0)</f>
        <v>#REF!</v>
      </c>
      <c r="BE696" s="15" t="e">
        <f>VLOOKUP(BD696,[3]PARAMETROS!$AB:$AD,3,0)</f>
        <v>#REF!</v>
      </c>
    </row>
    <row r="697" spans="1:57" s="15" customFormat="1" ht="12.75" hidden="1" customHeight="1" x14ac:dyDescent="0.2">
      <c r="A697" s="47" t="str">
        <f t="shared" si="287"/>
        <v>J2RQ13K9Z21Jet Black A996</v>
      </c>
      <c r="B697" s="110" t="s">
        <v>106</v>
      </c>
      <c r="C697" s="113">
        <v>44322</v>
      </c>
      <c r="D697" s="113"/>
      <c r="E697" s="50"/>
      <c r="F697" s="106" t="s">
        <v>90</v>
      </c>
      <c r="G697" s="51" t="s">
        <v>63</v>
      </c>
      <c r="H697" s="52" t="s">
        <v>589</v>
      </c>
      <c r="I697" s="53" t="s">
        <v>1158</v>
      </c>
      <c r="J697" s="53" t="s">
        <v>1159</v>
      </c>
      <c r="K697" s="53" t="s">
        <v>92</v>
      </c>
      <c r="L697" s="53" t="s">
        <v>93</v>
      </c>
      <c r="M697" s="52" t="s">
        <v>1160</v>
      </c>
      <c r="N697" s="52" t="s">
        <v>115</v>
      </c>
      <c r="O697" s="54">
        <v>42</v>
      </c>
      <c r="P697" s="52" t="s">
        <v>45</v>
      </c>
      <c r="Q697" s="55">
        <f>IFERROR(VLOOKUP(O697*$Q$10*$R$10,Sheet1!$A$3:$B$81,2,1),0)</f>
        <v>29000</v>
      </c>
      <c r="R697" s="56">
        <f>IFERROR(VLOOKUP(O697*$Q$11*$R$11,Sheet1!$E$3:$F$195,2),0)</f>
        <v>169</v>
      </c>
      <c r="S697" s="54">
        <f t="shared" si="288"/>
        <v>13.02</v>
      </c>
      <c r="T697" s="114">
        <f t="shared" si="290"/>
        <v>0.31</v>
      </c>
      <c r="U697" s="58"/>
      <c r="V697" s="58"/>
      <c r="W697" s="58"/>
      <c r="X697" s="58"/>
      <c r="Y697" s="58"/>
      <c r="Z697" s="58"/>
      <c r="AA697" s="58"/>
      <c r="AB697" s="58"/>
      <c r="AC697" s="58"/>
      <c r="AD697" s="39">
        <f t="shared" si="289"/>
        <v>0</v>
      </c>
      <c r="AE697" s="59">
        <f t="shared" si="291"/>
        <v>0</v>
      </c>
      <c r="AF697" s="60">
        <f t="shared" si="292"/>
        <v>0</v>
      </c>
      <c r="AG697" s="60">
        <f t="shared" si="293"/>
        <v>0</v>
      </c>
      <c r="AH697" s="60">
        <f t="shared" si="294"/>
        <v>0</v>
      </c>
      <c r="AI697" s="60">
        <f t="shared" si="295"/>
        <v>0</v>
      </c>
      <c r="AJ697" s="60">
        <f t="shared" si="296"/>
        <v>0</v>
      </c>
      <c r="AK697" s="60">
        <f t="shared" si="297"/>
        <v>0</v>
      </c>
      <c r="AL697" s="61">
        <f t="shared" si="315"/>
        <v>0</v>
      </c>
      <c r="AM697" s="43">
        <f t="shared" si="305"/>
        <v>0</v>
      </c>
      <c r="AN697" s="46">
        <f t="shared" si="306"/>
        <v>0</v>
      </c>
      <c r="AO697" s="60">
        <f t="shared" si="298"/>
        <v>0</v>
      </c>
      <c r="AP697" s="60">
        <f t="shared" si="299"/>
        <v>0</v>
      </c>
      <c r="AQ697" s="60">
        <f t="shared" si="300"/>
        <v>0</v>
      </c>
      <c r="AR697" s="60">
        <f t="shared" si="301"/>
        <v>0</v>
      </c>
      <c r="AS697" s="60">
        <f t="shared" si="302"/>
        <v>0</v>
      </c>
      <c r="AT697" s="60">
        <f t="shared" si="303"/>
        <v>0</v>
      </c>
      <c r="AU697" s="62">
        <f t="shared" si="307"/>
        <v>0</v>
      </c>
      <c r="AV697" s="63">
        <f t="shared" si="308"/>
        <v>0</v>
      </c>
      <c r="AW697" s="63">
        <f t="shared" si="309"/>
        <v>0</v>
      </c>
      <c r="AX697" s="63">
        <f t="shared" si="310"/>
        <v>0</v>
      </c>
      <c r="AY697" s="63">
        <f t="shared" si="311"/>
        <v>0</v>
      </c>
      <c r="AZ697" s="63">
        <f t="shared" si="312"/>
        <v>0</v>
      </c>
      <c r="BA697" s="63">
        <f t="shared" si="313"/>
        <v>0</v>
      </c>
      <c r="BB697" s="64">
        <f t="shared" si="314"/>
        <v>0</v>
      </c>
      <c r="BC697" s="65">
        <f t="shared" si="304"/>
        <v>0</v>
      </c>
      <c r="BD697" s="66" t="e">
        <f>VLOOKUP(#REF!,'[2]NA JDA Product Hierarchy'!$N:$O,2,0)</f>
        <v>#REF!</v>
      </c>
      <c r="BE697" s="15" t="e">
        <f>VLOOKUP(BD697,[3]PARAMETROS!$AB:$AD,3,0)</f>
        <v>#REF!</v>
      </c>
    </row>
    <row r="698" spans="1:57" s="15" customFormat="1" ht="12.75" hidden="1" customHeight="1" x14ac:dyDescent="0.2">
      <c r="A698" s="47" t="str">
        <f t="shared" si="287"/>
        <v>J2RQ13K9Z21MOSSY GREEN</v>
      </c>
      <c r="B698" s="110" t="s">
        <v>106</v>
      </c>
      <c r="C698" s="113">
        <v>44322</v>
      </c>
      <c r="D698" s="113"/>
      <c r="E698" s="50"/>
      <c r="F698" s="106" t="s">
        <v>90</v>
      </c>
      <c r="G698" s="51" t="s">
        <v>63</v>
      </c>
      <c r="H698" s="52" t="s">
        <v>589</v>
      </c>
      <c r="I698" s="53" t="s">
        <v>1158</v>
      </c>
      <c r="J698" s="53" t="s">
        <v>1159</v>
      </c>
      <c r="K698" s="53" t="s">
        <v>740</v>
      </c>
      <c r="L698" s="53" t="s">
        <v>741</v>
      </c>
      <c r="M698" s="52" t="s">
        <v>1160</v>
      </c>
      <c r="N698" s="52" t="s">
        <v>115</v>
      </c>
      <c r="O698" s="54">
        <v>42</v>
      </c>
      <c r="P698" s="52" t="s">
        <v>45</v>
      </c>
      <c r="Q698" s="55">
        <f>IFERROR(VLOOKUP(O698*$Q$10*$R$10,Sheet1!$A$3:$B$81,2,1),0)</f>
        <v>29000</v>
      </c>
      <c r="R698" s="56">
        <f>IFERROR(VLOOKUP(O698*$Q$11*$R$11,Sheet1!$E$3:$F$195,2),0)</f>
        <v>169</v>
      </c>
      <c r="S698" s="54">
        <f t="shared" si="288"/>
        <v>13.02</v>
      </c>
      <c r="T698" s="114">
        <f t="shared" si="290"/>
        <v>0.31</v>
      </c>
      <c r="U698" s="58"/>
      <c r="V698" s="58"/>
      <c r="W698" s="58"/>
      <c r="X698" s="58"/>
      <c r="Y698" s="58"/>
      <c r="Z698" s="58"/>
      <c r="AA698" s="58"/>
      <c r="AB698" s="58"/>
      <c r="AC698" s="58"/>
      <c r="AD698" s="39">
        <f t="shared" si="289"/>
        <v>0</v>
      </c>
      <c r="AE698" s="59">
        <f t="shared" si="291"/>
        <v>0</v>
      </c>
      <c r="AF698" s="60">
        <f t="shared" si="292"/>
        <v>0</v>
      </c>
      <c r="AG698" s="60">
        <f t="shared" si="293"/>
        <v>0</v>
      </c>
      <c r="AH698" s="60">
        <f t="shared" si="294"/>
        <v>0</v>
      </c>
      <c r="AI698" s="60">
        <f t="shared" si="295"/>
        <v>0</v>
      </c>
      <c r="AJ698" s="60">
        <f t="shared" si="296"/>
        <v>0</v>
      </c>
      <c r="AK698" s="60">
        <f t="shared" si="297"/>
        <v>0</v>
      </c>
      <c r="AL698" s="61">
        <f t="shared" si="315"/>
        <v>0</v>
      </c>
      <c r="AM698" s="43">
        <f t="shared" si="305"/>
        <v>0</v>
      </c>
      <c r="AN698" s="46">
        <f t="shared" si="306"/>
        <v>0</v>
      </c>
      <c r="AO698" s="60">
        <f t="shared" si="298"/>
        <v>0</v>
      </c>
      <c r="AP698" s="60">
        <f t="shared" si="299"/>
        <v>0</v>
      </c>
      <c r="AQ698" s="60">
        <f t="shared" si="300"/>
        <v>0</v>
      </c>
      <c r="AR698" s="60">
        <f t="shared" si="301"/>
        <v>0</v>
      </c>
      <c r="AS698" s="60">
        <f t="shared" si="302"/>
        <v>0</v>
      </c>
      <c r="AT698" s="60">
        <f t="shared" si="303"/>
        <v>0</v>
      </c>
      <c r="AU698" s="62">
        <f t="shared" si="307"/>
        <v>0</v>
      </c>
      <c r="AV698" s="63">
        <f t="shared" si="308"/>
        <v>0</v>
      </c>
      <c r="AW698" s="63">
        <f t="shared" si="309"/>
        <v>0</v>
      </c>
      <c r="AX698" s="63">
        <f t="shared" si="310"/>
        <v>0</v>
      </c>
      <c r="AY698" s="63">
        <f t="shared" si="311"/>
        <v>0</v>
      </c>
      <c r="AZ698" s="63">
        <f t="shared" si="312"/>
        <v>0</v>
      </c>
      <c r="BA698" s="63">
        <f t="shared" si="313"/>
        <v>0</v>
      </c>
      <c r="BB698" s="64">
        <f t="shared" si="314"/>
        <v>0</v>
      </c>
      <c r="BC698" s="65">
        <f t="shared" si="304"/>
        <v>0</v>
      </c>
      <c r="BD698" s="66" t="e">
        <f>VLOOKUP(#REF!,'[2]NA JDA Product Hierarchy'!$N:$O,2,0)</f>
        <v>#REF!</v>
      </c>
      <c r="BE698" s="15" t="e">
        <f>VLOOKUP(BD698,[3]PARAMETROS!$AB:$AD,3,0)</f>
        <v>#REF!</v>
      </c>
    </row>
    <row r="699" spans="1:57" s="15" customFormat="1" ht="12.75" hidden="1" customHeight="1" x14ac:dyDescent="0.2">
      <c r="A699" s="47" t="str">
        <f t="shared" si="287"/>
        <v>J2RQ13K9Z21POWDER PUFF</v>
      </c>
      <c r="B699" s="110" t="s">
        <v>106</v>
      </c>
      <c r="C699" s="113">
        <v>44322</v>
      </c>
      <c r="D699" s="113"/>
      <c r="E699" s="50"/>
      <c r="F699" s="106" t="s">
        <v>90</v>
      </c>
      <c r="G699" s="51" t="s">
        <v>63</v>
      </c>
      <c r="H699" s="52" t="s">
        <v>589</v>
      </c>
      <c r="I699" s="53" t="s">
        <v>1158</v>
      </c>
      <c r="J699" s="53" t="s">
        <v>1159</v>
      </c>
      <c r="K699" s="53" t="s">
        <v>742</v>
      </c>
      <c r="L699" s="53" t="s">
        <v>743</v>
      </c>
      <c r="M699" s="52" t="s">
        <v>1160</v>
      </c>
      <c r="N699" s="52" t="s">
        <v>115</v>
      </c>
      <c r="O699" s="54">
        <v>42</v>
      </c>
      <c r="P699" s="52" t="s">
        <v>45</v>
      </c>
      <c r="Q699" s="55">
        <f>IFERROR(VLOOKUP(O699*$Q$10*$R$10,Sheet1!$A$3:$B$81,2,1),0)</f>
        <v>29000</v>
      </c>
      <c r="R699" s="56">
        <f>IFERROR(VLOOKUP(O699*$Q$11*$R$11,Sheet1!$E$3:$F$195,2),0)</f>
        <v>169</v>
      </c>
      <c r="S699" s="54">
        <f t="shared" si="288"/>
        <v>13.02</v>
      </c>
      <c r="T699" s="114">
        <f t="shared" si="290"/>
        <v>0.31</v>
      </c>
      <c r="U699" s="58"/>
      <c r="V699" s="58"/>
      <c r="W699" s="58"/>
      <c r="X699" s="58"/>
      <c r="Y699" s="58"/>
      <c r="Z699" s="58"/>
      <c r="AA699" s="58"/>
      <c r="AB699" s="58"/>
      <c r="AC699" s="58"/>
      <c r="AD699" s="39">
        <f t="shared" si="289"/>
        <v>0</v>
      </c>
      <c r="AE699" s="59">
        <f t="shared" si="291"/>
        <v>0</v>
      </c>
      <c r="AF699" s="60">
        <f t="shared" si="292"/>
        <v>0</v>
      </c>
      <c r="AG699" s="60">
        <f t="shared" si="293"/>
        <v>0</v>
      </c>
      <c r="AH699" s="60">
        <f t="shared" si="294"/>
        <v>0</v>
      </c>
      <c r="AI699" s="60">
        <f t="shared" si="295"/>
        <v>0</v>
      </c>
      <c r="AJ699" s="60">
        <f t="shared" si="296"/>
        <v>0</v>
      </c>
      <c r="AK699" s="60">
        <f t="shared" si="297"/>
        <v>0</v>
      </c>
      <c r="AL699" s="61">
        <f t="shared" si="315"/>
        <v>0</v>
      </c>
      <c r="AM699" s="43">
        <f t="shared" si="305"/>
        <v>0</v>
      </c>
      <c r="AN699" s="46">
        <f t="shared" si="306"/>
        <v>0</v>
      </c>
      <c r="AO699" s="60">
        <f t="shared" si="298"/>
        <v>0</v>
      </c>
      <c r="AP699" s="60">
        <f t="shared" si="299"/>
        <v>0</v>
      </c>
      <c r="AQ699" s="60">
        <f t="shared" si="300"/>
        <v>0</v>
      </c>
      <c r="AR699" s="60">
        <f t="shared" si="301"/>
        <v>0</v>
      </c>
      <c r="AS699" s="60">
        <f t="shared" si="302"/>
        <v>0</v>
      </c>
      <c r="AT699" s="60">
        <f t="shared" si="303"/>
        <v>0</v>
      </c>
      <c r="AU699" s="62">
        <f t="shared" si="307"/>
        <v>0</v>
      </c>
      <c r="AV699" s="63">
        <f t="shared" si="308"/>
        <v>0</v>
      </c>
      <c r="AW699" s="63">
        <f t="shared" si="309"/>
        <v>0</v>
      </c>
      <c r="AX699" s="63">
        <f t="shared" si="310"/>
        <v>0</v>
      </c>
      <c r="AY699" s="63">
        <f t="shared" si="311"/>
        <v>0</v>
      </c>
      <c r="AZ699" s="63">
        <f t="shared" si="312"/>
        <v>0</v>
      </c>
      <c r="BA699" s="63">
        <f t="shared" si="313"/>
        <v>0</v>
      </c>
      <c r="BB699" s="64">
        <f t="shared" si="314"/>
        <v>0</v>
      </c>
      <c r="BC699" s="65">
        <f t="shared" si="304"/>
        <v>0</v>
      </c>
      <c r="BD699" s="66" t="e">
        <f>VLOOKUP(#REF!,'[2]NA JDA Product Hierarchy'!$N:$O,2,0)</f>
        <v>#REF!</v>
      </c>
      <c r="BE699" s="15" t="e">
        <f>VLOOKUP(BD699,[3]PARAMETROS!$AB:$AD,3,0)</f>
        <v>#REF!</v>
      </c>
    </row>
    <row r="700" spans="1:57" s="15" customFormat="1" ht="12.75" hidden="1" customHeight="1" x14ac:dyDescent="0.2">
      <c r="A700" s="47" t="str">
        <f t="shared" si="287"/>
        <v>J2RQ14KAYK2ALLOVER GJ 3D RED COMBO</v>
      </c>
      <c r="B700" s="110" t="s">
        <v>106</v>
      </c>
      <c r="C700" s="113">
        <v>44322</v>
      </c>
      <c r="D700" s="113"/>
      <c r="E700" s="50"/>
      <c r="F700" s="106" t="s">
        <v>90</v>
      </c>
      <c r="G700" s="51" t="s">
        <v>63</v>
      </c>
      <c r="H700" s="52" t="s">
        <v>97</v>
      </c>
      <c r="I700" s="53" t="s">
        <v>1161</v>
      </c>
      <c r="J700" s="53" t="s">
        <v>622</v>
      </c>
      <c r="K700" s="53" t="s">
        <v>1162</v>
      </c>
      <c r="L700" s="53" t="s">
        <v>1163</v>
      </c>
      <c r="M700" s="52" t="s">
        <v>1164</v>
      </c>
      <c r="N700" s="52" t="s">
        <v>91</v>
      </c>
      <c r="O700" s="54">
        <v>42</v>
      </c>
      <c r="P700" s="52" t="s">
        <v>45</v>
      </c>
      <c r="Q700" s="55">
        <f>IFERROR(VLOOKUP(O700*$Q$10*$R$10,Sheet1!$A$3:$B$81,2,1),0)</f>
        <v>29000</v>
      </c>
      <c r="R700" s="56">
        <f>IFERROR(VLOOKUP(O700*$Q$11*$R$11,Sheet1!$E$3:$F$195,2),0)</f>
        <v>169</v>
      </c>
      <c r="S700" s="54">
        <f t="shared" si="288"/>
        <v>13.02</v>
      </c>
      <c r="T700" s="114">
        <f t="shared" si="290"/>
        <v>0.31</v>
      </c>
      <c r="U700" s="58"/>
      <c r="V700" s="58"/>
      <c r="W700" s="58"/>
      <c r="X700" s="58"/>
      <c r="Y700" s="58"/>
      <c r="Z700" s="58"/>
      <c r="AA700" s="58"/>
      <c r="AB700" s="58"/>
      <c r="AC700" s="58"/>
      <c r="AD700" s="39">
        <f t="shared" si="289"/>
        <v>0</v>
      </c>
      <c r="AE700" s="59">
        <f t="shared" si="291"/>
        <v>0</v>
      </c>
      <c r="AF700" s="60">
        <f t="shared" si="292"/>
        <v>0</v>
      </c>
      <c r="AG700" s="60">
        <f t="shared" si="293"/>
        <v>0</v>
      </c>
      <c r="AH700" s="60">
        <f t="shared" si="294"/>
        <v>0</v>
      </c>
      <c r="AI700" s="60">
        <f t="shared" si="295"/>
        <v>0</v>
      </c>
      <c r="AJ700" s="60">
        <f t="shared" si="296"/>
        <v>0</v>
      </c>
      <c r="AK700" s="60">
        <f t="shared" si="297"/>
        <v>0</v>
      </c>
      <c r="AL700" s="61">
        <f t="shared" si="315"/>
        <v>0</v>
      </c>
      <c r="AM700" s="43">
        <f t="shared" si="305"/>
        <v>0</v>
      </c>
      <c r="AN700" s="46">
        <f t="shared" si="306"/>
        <v>0</v>
      </c>
      <c r="AO700" s="60">
        <f t="shared" si="298"/>
        <v>0</v>
      </c>
      <c r="AP700" s="60">
        <f t="shared" si="299"/>
        <v>0</v>
      </c>
      <c r="AQ700" s="60">
        <f t="shared" si="300"/>
        <v>0</v>
      </c>
      <c r="AR700" s="60">
        <f t="shared" si="301"/>
        <v>0</v>
      </c>
      <c r="AS700" s="60">
        <f t="shared" si="302"/>
        <v>0</v>
      </c>
      <c r="AT700" s="60">
        <f t="shared" si="303"/>
        <v>0</v>
      </c>
      <c r="AU700" s="62">
        <f t="shared" si="307"/>
        <v>0</v>
      </c>
      <c r="AV700" s="63">
        <f t="shared" si="308"/>
        <v>0</v>
      </c>
      <c r="AW700" s="63">
        <f t="shared" si="309"/>
        <v>0</v>
      </c>
      <c r="AX700" s="63">
        <f t="shared" si="310"/>
        <v>0</v>
      </c>
      <c r="AY700" s="63">
        <f t="shared" si="311"/>
        <v>0</v>
      </c>
      <c r="AZ700" s="63">
        <f t="shared" si="312"/>
        <v>0</v>
      </c>
      <c r="BA700" s="63">
        <f t="shared" si="313"/>
        <v>0</v>
      </c>
      <c r="BB700" s="64">
        <f t="shared" si="314"/>
        <v>0</v>
      </c>
      <c r="BC700" s="65">
        <f t="shared" si="304"/>
        <v>0</v>
      </c>
      <c r="BD700" s="66" t="e">
        <f>VLOOKUP(#REF!,'[2]NA JDA Product Hierarchy'!$N:$O,2,0)</f>
        <v>#REF!</v>
      </c>
      <c r="BE700" s="15" t="e">
        <f>VLOOKUP(BD700,[3]PARAMETROS!$AB:$AD,3,0)</f>
        <v>#REF!</v>
      </c>
    </row>
    <row r="701" spans="1:57" s="15" customFormat="1" ht="12.75" hidden="1" customHeight="1" x14ac:dyDescent="0.2">
      <c r="A701" s="47" t="str">
        <f t="shared" si="287"/>
        <v>J2RQ14KAYK2ALLOVER GJ 3D BLUE COMBO</v>
      </c>
      <c r="B701" s="110" t="s">
        <v>106</v>
      </c>
      <c r="C701" s="113">
        <v>44322</v>
      </c>
      <c r="D701" s="113"/>
      <c r="E701" s="50"/>
      <c r="F701" s="106" t="s">
        <v>90</v>
      </c>
      <c r="G701" s="51" t="s">
        <v>63</v>
      </c>
      <c r="H701" s="52" t="s">
        <v>97</v>
      </c>
      <c r="I701" s="53" t="s">
        <v>1161</v>
      </c>
      <c r="J701" s="53" t="s">
        <v>622</v>
      </c>
      <c r="K701" s="53" t="s">
        <v>1165</v>
      </c>
      <c r="L701" s="53" t="s">
        <v>1166</v>
      </c>
      <c r="M701" s="52" t="s">
        <v>1164</v>
      </c>
      <c r="N701" s="52" t="s">
        <v>91</v>
      </c>
      <c r="O701" s="54">
        <v>42</v>
      </c>
      <c r="P701" s="52" t="s">
        <v>45</v>
      </c>
      <c r="Q701" s="55">
        <f>IFERROR(VLOOKUP(O701*$Q$10*$R$10,Sheet1!$A$3:$B$81,2,1),0)</f>
        <v>29000</v>
      </c>
      <c r="R701" s="56">
        <f>IFERROR(VLOOKUP(O701*$Q$11*$R$11,Sheet1!$E$3:$F$195,2),0)</f>
        <v>169</v>
      </c>
      <c r="S701" s="54">
        <f t="shared" si="288"/>
        <v>13.02</v>
      </c>
      <c r="T701" s="114">
        <f t="shared" si="290"/>
        <v>0.31</v>
      </c>
      <c r="U701" s="58"/>
      <c r="V701" s="58"/>
      <c r="W701" s="58"/>
      <c r="X701" s="58"/>
      <c r="Y701" s="58"/>
      <c r="Z701" s="58"/>
      <c r="AA701" s="58"/>
      <c r="AB701" s="58"/>
      <c r="AC701" s="58"/>
      <c r="AD701" s="39">
        <f t="shared" si="289"/>
        <v>0</v>
      </c>
      <c r="AE701" s="59">
        <f t="shared" si="291"/>
        <v>0</v>
      </c>
      <c r="AF701" s="60">
        <f t="shared" si="292"/>
        <v>0</v>
      </c>
      <c r="AG701" s="60">
        <f t="shared" si="293"/>
        <v>0</v>
      </c>
      <c r="AH701" s="60">
        <f t="shared" si="294"/>
        <v>0</v>
      </c>
      <c r="AI701" s="60">
        <f t="shared" si="295"/>
        <v>0</v>
      </c>
      <c r="AJ701" s="60">
        <f t="shared" si="296"/>
        <v>0</v>
      </c>
      <c r="AK701" s="60">
        <f t="shared" si="297"/>
        <v>0</v>
      </c>
      <c r="AL701" s="61">
        <f t="shared" si="315"/>
        <v>0</v>
      </c>
      <c r="AM701" s="43">
        <f t="shared" si="305"/>
        <v>0</v>
      </c>
      <c r="AN701" s="46">
        <f t="shared" si="306"/>
        <v>0</v>
      </c>
      <c r="AO701" s="60">
        <f t="shared" si="298"/>
        <v>0</v>
      </c>
      <c r="AP701" s="60">
        <f t="shared" si="299"/>
        <v>0</v>
      </c>
      <c r="AQ701" s="60">
        <f t="shared" si="300"/>
        <v>0</v>
      </c>
      <c r="AR701" s="60">
        <f t="shared" si="301"/>
        <v>0</v>
      </c>
      <c r="AS701" s="60">
        <f t="shared" si="302"/>
        <v>0</v>
      </c>
      <c r="AT701" s="60">
        <f t="shared" si="303"/>
        <v>0</v>
      </c>
      <c r="AU701" s="62">
        <f t="shared" si="307"/>
        <v>0</v>
      </c>
      <c r="AV701" s="63">
        <f t="shared" si="308"/>
        <v>0</v>
      </c>
      <c r="AW701" s="63">
        <f t="shared" si="309"/>
        <v>0</v>
      </c>
      <c r="AX701" s="63">
        <f t="shared" si="310"/>
        <v>0</v>
      </c>
      <c r="AY701" s="63">
        <f t="shared" si="311"/>
        <v>0</v>
      </c>
      <c r="AZ701" s="63">
        <f t="shared" si="312"/>
        <v>0</v>
      </c>
      <c r="BA701" s="63">
        <f t="shared" si="313"/>
        <v>0</v>
      </c>
      <c r="BB701" s="64">
        <f t="shared" si="314"/>
        <v>0</v>
      </c>
      <c r="BC701" s="65">
        <f t="shared" si="304"/>
        <v>0</v>
      </c>
      <c r="BD701" s="66" t="e">
        <f>VLOOKUP(#REF!,'[2]NA JDA Product Hierarchy'!$N:$O,2,0)</f>
        <v>#REF!</v>
      </c>
      <c r="BE701" s="15" t="e">
        <f>VLOOKUP(BD701,[3]PARAMETROS!$AB:$AD,3,0)</f>
        <v>#REF!</v>
      </c>
    </row>
    <row r="702" spans="1:57" s="15" customFormat="1" ht="12.75" hidden="1" customHeight="1" x14ac:dyDescent="0.2">
      <c r="A702" s="47" t="str">
        <f t="shared" si="287"/>
        <v>J2RQ15K9V31NEW LIGHT LILAC</v>
      </c>
      <c r="B702" s="111" t="s">
        <v>105</v>
      </c>
      <c r="C702" s="113">
        <v>44322</v>
      </c>
      <c r="D702" s="113"/>
      <c r="E702" s="50"/>
      <c r="F702" s="106" t="s">
        <v>90</v>
      </c>
      <c r="G702" s="51" t="s">
        <v>63</v>
      </c>
      <c r="H702" s="52" t="s">
        <v>589</v>
      </c>
      <c r="I702" s="53" t="s">
        <v>1167</v>
      </c>
      <c r="J702" s="53" t="s">
        <v>1168</v>
      </c>
      <c r="K702" s="53" t="s">
        <v>566</v>
      </c>
      <c r="L702" s="53" t="s">
        <v>567</v>
      </c>
      <c r="M702" s="52" t="s">
        <v>1169</v>
      </c>
      <c r="N702" s="52" t="s">
        <v>115</v>
      </c>
      <c r="O702" s="54">
        <v>39</v>
      </c>
      <c r="P702" s="52" t="s">
        <v>45</v>
      </c>
      <c r="Q702" s="55">
        <f>IFERROR(VLOOKUP(O702*$Q$10*$R$10,Sheet1!$A$3:$B$81,2,1),0)</f>
        <v>29000</v>
      </c>
      <c r="R702" s="56">
        <f>IFERROR(VLOOKUP(O702*$Q$11*$R$11,Sheet1!$E$3:$F$195,2),0)</f>
        <v>159</v>
      </c>
      <c r="S702" s="54">
        <f t="shared" si="288"/>
        <v>12.09</v>
      </c>
      <c r="T702" s="114">
        <f t="shared" si="290"/>
        <v>0.31</v>
      </c>
      <c r="U702" s="58"/>
      <c r="V702" s="58"/>
      <c r="W702" s="58"/>
      <c r="X702" s="58"/>
      <c r="Y702" s="58"/>
      <c r="Z702" s="58"/>
      <c r="AA702" s="58"/>
      <c r="AB702" s="58"/>
      <c r="AC702" s="58"/>
      <c r="AD702" s="39">
        <f t="shared" si="289"/>
        <v>0</v>
      </c>
      <c r="AE702" s="59">
        <f t="shared" si="291"/>
        <v>0</v>
      </c>
      <c r="AF702" s="60">
        <f t="shared" si="292"/>
        <v>0</v>
      </c>
      <c r="AG702" s="60">
        <f t="shared" si="293"/>
        <v>0</v>
      </c>
      <c r="AH702" s="60">
        <f t="shared" si="294"/>
        <v>0</v>
      </c>
      <c r="AI702" s="60">
        <f t="shared" si="295"/>
        <v>0</v>
      </c>
      <c r="AJ702" s="60">
        <f t="shared" si="296"/>
        <v>0</v>
      </c>
      <c r="AK702" s="60">
        <f t="shared" si="297"/>
        <v>0</v>
      </c>
      <c r="AL702" s="61">
        <f t="shared" si="315"/>
        <v>0</v>
      </c>
      <c r="AM702" s="43">
        <f t="shared" si="305"/>
        <v>0</v>
      </c>
      <c r="AN702" s="46">
        <f t="shared" si="306"/>
        <v>0</v>
      </c>
      <c r="AO702" s="60">
        <f t="shared" si="298"/>
        <v>0</v>
      </c>
      <c r="AP702" s="60">
        <f t="shared" si="299"/>
        <v>0</v>
      </c>
      <c r="AQ702" s="60">
        <f t="shared" si="300"/>
        <v>0</v>
      </c>
      <c r="AR702" s="60">
        <f t="shared" si="301"/>
        <v>0</v>
      </c>
      <c r="AS702" s="60">
        <f t="shared" si="302"/>
        <v>0</v>
      </c>
      <c r="AT702" s="60">
        <f t="shared" si="303"/>
        <v>0</v>
      </c>
      <c r="AU702" s="62">
        <f t="shared" si="307"/>
        <v>0</v>
      </c>
      <c r="AV702" s="63">
        <f t="shared" si="308"/>
        <v>0</v>
      </c>
      <c r="AW702" s="63">
        <f t="shared" si="309"/>
        <v>0</v>
      </c>
      <c r="AX702" s="63">
        <f t="shared" si="310"/>
        <v>0</v>
      </c>
      <c r="AY702" s="63">
        <f t="shared" si="311"/>
        <v>0</v>
      </c>
      <c r="AZ702" s="63">
        <f t="shared" si="312"/>
        <v>0</v>
      </c>
      <c r="BA702" s="63">
        <f t="shared" si="313"/>
        <v>0</v>
      </c>
      <c r="BB702" s="64">
        <f t="shared" si="314"/>
        <v>0</v>
      </c>
      <c r="BC702" s="65">
        <f t="shared" si="304"/>
        <v>0</v>
      </c>
      <c r="BD702" s="66" t="e">
        <f>VLOOKUP(#REF!,'[2]NA JDA Product Hierarchy'!$N:$O,2,0)</f>
        <v>#REF!</v>
      </c>
      <c r="BE702" s="15" t="e">
        <f>VLOOKUP(BD702,[3]PARAMETROS!$AB:$AD,3,0)</f>
        <v>#REF!</v>
      </c>
    </row>
    <row r="703" spans="1:57" s="15" customFormat="1" ht="12.75" hidden="1" customHeight="1" x14ac:dyDescent="0.2">
      <c r="A703" s="47" t="str">
        <f t="shared" si="287"/>
        <v>J2RQ15K9V31WATER ON DECK</v>
      </c>
      <c r="B703" s="111" t="s">
        <v>105</v>
      </c>
      <c r="C703" s="113">
        <v>44322</v>
      </c>
      <c r="D703" s="113"/>
      <c r="E703" s="50"/>
      <c r="F703" s="106" t="s">
        <v>90</v>
      </c>
      <c r="G703" s="51" t="s">
        <v>63</v>
      </c>
      <c r="H703" s="52" t="s">
        <v>589</v>
      </c>
      <c r="I703" s="53" t="s">
        <v>1167</v>
      </c>
      <c r="J703" s="53" t="s">
        <v>1168</v>
      </c>
      <c r="K703" s="53" t="s">
        <v>627</v>
      </c>
      <c r="L703" s="53" t="s">
        <v>628</v>
      </c>
      <c r="M703" s="52" t="s">
        <v>1169</v>
      </c>
      <c r="N703" s="52" t="s">
        <v>115</v>
      </c>
      <c r="O703" s="54">
        <v>39</v>
      </c>
      <c r="P703" s="52" t="s">
        <v>45</v>
      </c>
      <c r="Q703" s="55">
        <f>IFERROR(VLOOKUP(O703*$Q$10*$R$10,Sheet1!$A$3:$B$81,2,1),0)</f>
        <v>29000</v>
      </c>
      <c r="R703" s="56">
        <f>IFERROR(VLOOKUP(O703*$Q$11*$R$11,Sheet1!$E$3:$F$195,2),0)</f>
        <v>159</v>
      </c>
      <c r="S703" s="54">
        <f t="shared" si="288"/>
        <v>12.09</v>
      </c>
      <c r="T703" s="114">
        <f t="shared" si="290"/>
        <v>0.31</v>
      </c>
      <c r="U703" s="58"/>
      <c r="V703" s="58"/>
      <c r="W703" s="58"/>
      <c r="X703" s="58"/>
      <c r="Y703" s="58"/>
      <c r="Z703" s="58"/>
      <c r="AA703" s="58"/>
      <c r="AB703" s="58"/>
      <c r="AC703" s="58"/>
      <c r="AD703" s="39">
        <f t="shared" si="289"/>
        <v>0</v>
      </c>
      <c r="AE703" s="59">
        <f t="shared" si="291"/>
        <v>0</v>
      </c>
      <c r="AF703" s="60">
        <f t="shared" si="292"/>
        <v>0</v>
      </c>
      <c r="AG703" s="60">
        <f t="shared" si="293"/>
        <v>0</v>
      </c>
      <c r="AH703" s="60">
        <f t="shared" si="294"/>
        <v>0</v>
      </c>
      <c r="AI703" s="60">
        <f t="shared" si="295"/>
        <v>0</v>
      </c>
      <c r="AJ703" s="60">
        <f t="shared" si="296"/>
        <v>0</v>
      </c>
      <c r="AK703" s="60">
        <f t="shared" si="297"/>
        <v>0</v>
      </c>
      <c r="AL703" s="61">
        <f t="shared" si="315"/>
        <v>0</v>
      </c>
      <c r="AM703" s="43">
        <f t="shared" si="305"/>
        <v>0</v>
      </c>
      <c r="AN703" s="46">
        <f t="shared" si="306"/>
        <v>0</v>
      </c>
      <c r="AO703" s="60">
        <f t="shared" si="298"/>
        <v>0</v>
      </c>
      <c r="AP703" s="60">
        <f t="shared" si="299"/>
        <v>0</v>
      </c>
      <c r="AQ703" s="60">
        <f t="shared" si="300"/>
        <v>0</v>
      </c>
      <c r="AR703" s="60">
        <f t="shared" si="301"/>
        <v>0</v>
      </c>
      <c r="AS703" s="60">
        <f t="shared" si="302"/>
        <v>0</v>
      </c>
      <c r="AT703" s="60">
        <f t="shared" si="303"/>
        <v>0</v>
      </c>
      <c r="AU703" s="62">
        <f t="shared" si="307"/>
        <v>0</v>
      </c>
      <c r="AV703" s="63">
        <f t="shared" si="308"/>
        <v>0</v>
      </c>
      <c r="AW703" s="63">
        <f t="shared" si="309"/>
        <v>0</v>
      </c>
      <c r="AX703" s="63">
        <f t="shared" si="310"/>
        <v>0</v>
      </c>
      <c r="AY703" s="63">
        <f t="shared" si="311"/>
        <v>0</v>
      </c>
      <c r="AZ703" s="63">
        <f t="shared" si="312"/>
        <v>0</v>
      </c>
      <c r="BA703" s="63">
        <f t="shared" si="313"/>
        <v>0</v>
      </c>
      <c r="BB703" s="64">
        <f t="shared" si="314"/>
        <v>0</v>
      </c>
      <c r="BC703" s="65">
        <f t="shared" si="304"/>
        <v>0</v>
      </c>
      <c r="BD703" s="66" t="e">
        <f>VLOOKUP(#REF!,'[2]NA JDA Product Hierarchy'!$N:$O,2,0)</f>
        <v>#REF!</v>
      </c>
      <c r="BE703" s="15" t="e">
        <f>VLOOKUP(BD703,[3]PARAMETROS!$AB:$AD,3,0)</f>
        <v>#REF!</v>
      </c>
    </row>
    <row r="704" spans="1:57" s="15" customFormat="1" ht="12.75" hidden="1" customHeight="1" x14ac:dyDescent="0.2">
      <c r="A704" s="47" t="str">
        <f t="shared" si="287"/>
        <v>J2RQ15K9V31SUMMER NIGHT BLUE</v>
      </c>
      <c r="B704" s="111" t="s">
        <v>105</v>
      </c>
      <c r="C704" s="113">
        <v>44322</v>
      </c>
      <c r="D704" s="113"/>
      <c r="E704" s="50"/>
      <c r="F704" s="106" t="s">
        <v>90</v>
      </c>
      <c r="G704" s="51" t="s">
        <v>63</v>
      </c>
      <c r="H704" s="52" t="s">
        <v>589</v>
      </c>
      <c r="I704" s="53" t="s">
        <v>1167</v>
      </c>
      <c r="J704" s="53" t="s">
        <v>1168</v>
      </c>
      <c r="K704" s="53" t="s">
        <v>1170</v>
      </c>
      <c r="L704" s="53" t="s">
        <v>1171</v>
      </c>
      <c r="M704" s="52" t="s">
        <v>1169</v>
      </c>
      <c r="N704" s="52" t="s">
        <v>115</v>
      </c>
      <c r="O704" s="54">
        <v>39</v>
      </c>
      <c r="P704" s="52" t="s">
        <v>45</v>
      </c>
      <c r="Q704" s="55">
        <f>IFERROR(VLOOKUP(O704*$Q$10*$R$10,Sheet1!$A$3:$B$81,2,1),0)</f>
        <v>29000</v>
      </c>
      <c r="R704" s="56">
        <f>IFERROR(VLOOKUP(O704*$Q$11*$R$11,Sheet1!$E$3:$F$195,2),0)</f>
        <v>159</v>
      </c>
      <c r="S704" s="54">
        <f t="shared" si="288"/>
        <v>12.09</v>
      </c>
      <c r="T704" s="114">
        <f t="shared" si="290"/>
        <v>0.31</v>
      </c>
      <c r="U704" s="58"/>
      <c r="V704" s="58"/>
      <c r="W704" s="58"/>
      <c r="X704" s="58"/>
      <c r="Y704" s="58"/>
      <c r="Z704" s="58"/>
      <c r="AA704" s="58"/>
      <c r="AB704" s="58"/>
      <c r="AC704" s="58"/>
      <c r="AD704" s="39">
        <f t="shared" si="289"/>
        <v>0</v>
      </c>
      <c r="AE704" s="59">
        <f t="shared" si="291"/>
        <v>0</v>
      </c>
      <c r="AF704" s="60">
        <f t="shared" si="292"/>
        <v>0</v>
      </c>
      <c r="AG704" s="60">
        <f t="shared" si="293"/>
        <v>0</v>
      </c>
      <c r="AH704" s="60">
        <f t="shared" si="294"/>
        <v>0</v>
      </c>
      <c r="AI704" s="60">
        <f t="shared" si="295"/>
        <v>0</v>
      </c>
      <c r="AJ704" s="60">
        <f t="shared" si="296"/>
        <v>0</v>
      </c>
      <c r="AK704" s="60">
        <f t="shared" si="297"/>
        <v>0</v>
      </c>
      <c r="AL704" s="61">
        <f t="shared" si="315"/>
        <v>0</v>
      </c>
      <c r="AM704" s="43">
        <f t="shared" si="305"/>
        <v>0</v>
      </c>
      <c r="AN704" s="46">
        <f t="shared" si="306"/>
        <v>0</v>
      </c>
      <c r="AO704" s="60">
        <f t="shared" si="298"/>
        <v>0</v>
      </c>
      <c r="AP704" s="60">
        <f t="shared" si="299"/>
        <v>0</v>
      </c>
      <c r="AQ704" s="60">
        <f t="shared" si="300"/>
        <v>0</v>
      </c>
      <c r="AR704" s="60">
        <f t="shared" si="301"/>
        <v>0</v>
      </c>
      <c r="AS704" s="60">
        <f t="shared" si="302"/>
        <v>0</v>
      </c>
      <c r="AT704" s="60">
        <f t="shared" si="303"/>
        <v>0</v>
      </c>
      <c r="AU704" s="62">
        <f t="shared" si="307"/>
        <v>0</v>
      </c>
      <c r="AV704" s="63">
        <f t="shared" si="308"/>
        <v>0</v>
      </c>
      <c r="AW704" s="63">
        <f t="shared" si="309"/>
        <v>0</v>
      </c>
      <c r="AX704" s="63">
        <f t="shared" si="310"/>
        <v>0</v>
      </c>
      <c r="AY704" s="63">
        <f t="shared" si="311"/>
        <v>0</v>
      </c>
      <c r="AZ704" s="63">
        <f t="shared" si="312"/>
        <v>0</v>
      </c>
      <c r="BA704" s="63">
        <f t="shared" si="313"/>
        <v>0</v>
      </c>
      <c r="BB704" s="64">
        <f t="shared" si="314"/>
        <v>0</v>
      </c>
      <c r="BC704" s="65">
        <f t="shared" si="304"/>
        <v>0</v>
      </c>
      <c r="BD704" s="66" t="e">
        <f>VLOOKUP(#REF!,'[2]NA JDA Product Hierarchy'!$N:$O,2,0)</f>
        <v>#REF!</v>
      </c>
      <c r="BE704" s="15" t="e">
        <f>VLOOKUP(BD704,[3]PARAMETROS!$AB:$AD,3,0)</f>
        <v>#REF!</v>
      </c>
    </row>
    <row r="705" spans="1:57" s="15" customFormat="1" ht="12.75" hidden="1" customHeight="1" x14ac:dyDescent="0.2">
      <c r="A705" s="47" t="str">
        <f t="shared" si="287"/>
        <v>J2RQ15K9V31WHITE BLUSH</v>
      </c>
      <c r="B705" s="111" t="s">
        <v>105</v>
      </c>
      <c r="C705" s="113">
        <v>44322</v>
      </c>
      <c r="D705" s="113"/>
      <c r="E705" s="50"/>
      <c r="F705" s="106" t="s">
        <v>90</v>
      </c>
      <c r="G705" s="51" t="s">
        <v>63</v>
      </c>
      <c r="H705" s="52" t="s">
        <v>589</v>
      </c>
      <c r="I705" s="53" t="s">
        <v>1167</v>
      </c>
      <c r="J705" s="53" t="s">
        <v>1168</v>
      </c>
      <c r="K705" s="53" t="s">
        <v>1172</v>
      </c>
      <c r="L705" s="53" t="s">
        <v>1173</v>
      </c>
      <c r="M705" s="52" t="s">
        <v>1169</v>
      </c>
      <c r="N705" s="52" t="s">
        <v>115</v>
      </c>
      <c r="O705" s="54">
        <v>39</v>
      </c>
      <c r="P705" s="52" t="s">
        <v>45</v>
      </c>
      <c r="Q705" s="55">
        <f>IFERROR(VLOOKUP(O705*$Q$10*$R$10,Sheet1!$A$3:$B$81,2,1),0)</f>
        <v>29000</v>
      </c>
      <c r="R705" s="56">
        <f>IFERROR(VLOOKUP(O705*$Q$11*$R$11,Sheet1!$E$3:$F$195,2),0)</f>
        <v>159</v>
      </c>
      <c r="S705" s="54">
        <f t="shared" si="288"/>
        <v>12.09</v>
      </c>
      <c r="T705" s="114">
        <f t="shared" si="290"/>
        <v>0.31</v>
      </c>
      <c r="U705" s="58"/>
      <c r="V705" s="58"/>
      <c r="W705" s="58"/>
      <c r="X705" s="58"/>
      <c r="Y705" s="58"/>
      <c r="Z705" s="58"/>
      <c r="AA705" s="58"/>
      <c r="AB705" s="58"/>
      <c r="AC705" s="58"/>
      <c r="AD705" s="39">
        <f t="shared" si="289"/>
        <v>0</v>
      </c>
      <c r="AE705" s="59">
        <f t="shared" si="291"/>
        <v>0</v>
      </c>
      <c r="AF705" s="60">
        <f t="shared" si="292"/>
        <v>0</v>
      </c>
      <c r="AG705" s="60">
        <f t="shared" si="293"/>
        <v>0</v>
      </c>
      <c r="AH705" s="60">
        <f t="shared" si="294"/>
        <v>0</v>
      </c>
      <c r="AI705" s="60">
        <f t="shared" si="295"/>
        <v>0</v>
      </c>
      <c r="AJ705" s="60">
        <f t="shared" si="296"/>
        <v>0</v>
      </c>
      <c r="AK705" s="60">
        <f t="shared" si="297"/>
        <v>0</v>
      </c>
      <c r="AL705" s="61">
        <f t="shared" si="315"/>
        <v>0</v>
      </c>
      <c r="AM705" s="43">
        <f t="shared" si="305"/>
        <v>0</v>
      </c>
      <c r="AN705" s="46">
        <f t="shared" si="306"/>
        <v>0</v>
      </c>
      <c r="AO705" s="60">
        <f t="shared" si="298"/>
        <v>0</v>
      </c>
      <c r="AP705" s="60">
        <f t="shared" si="299"/>
        <v>0</v>
      </c>
      <c r="AQ705" s="60">
        <f t="shared" si="300"/>
        <v>0</v>
      </c>
      <c r="AR705" s="60">
        <f t="shared" si="301"/>
        <v>0</v>
      </c>
      <c r="AS705" s="60">
        <f t="shared" si="302"/>
        <v>0</v>
      </c>
      <c r="AT705" s="60">
        <f t="shared" si="303"/>
        <v>0</v>
      </c>
      <c r="AU705" s="62">
        <f t="shared" si="307"/>
        <v>0</v>
      </c>
      <c r="AV705" s="63">
        <f t="shared" si="308"/>
        <v>0</v>
      </c>
      <c r="AW705" s="63">
        <f t="shared" si="309"/>
        <v>0</v>
      </c>
      <c r="AX705" s="63">
        <f t="shared" si="310"/>
        <v>0</v>
      </c>
      <c r="AY705" s="63">
        <f t="shared" si="311"/>
        <v>0</v>
      </c>
      <c r="AZ705" s="63">
        <f t="shared" si="312"/>
        <v>0</v>
      </c>
      <c r="BA705" s="63">
        <f t="shared" si="313"/>
        <v>0</v>
      </c>
      <c r="BB705" s="64">
        <f t="shared" si="314"/>
        <v>0</v>
      </c>
      <c r="BC705" s="65">
        <f t="shared" si="304"/>
        <v>0</v>
      </c>
      <c r="BD705" s="66" t="e">
        <f>VLOOKUP(#REF!,'[2]NA JDA Product Hierarchy'!$N:$O,2,0)</f>
        <v>#REF!</v>
      </c>
      <c r="BE705" s="15" t="e">
        <f>VLOOKUP(BD705,[3]PARAMETROS!$AB:$AD,3,0)</f>
        <v>#REF!</v>
      </c>
    </row>
    <row r="706" spans="1:57" s="15" customFormat="1" ht="12.75" hidden="1" customHeight="1" x14ac:dyDescent="0.2">
      <c r="A706" s="47" t="str">
        <f t="shared" si="287"/>
        <v>J2RQ15K9V31ESSENTIAL MELANGE</v>
      </c>
      <c r="B706" s="111" t="s">
        <v>105</v>
      </c>
      <c r="C706" s="113">
        <v>44322</v>
      </c>
      <c r="D706" s="113"/>
      <c r="E706" s="50"/>
      <c r="F706" s="106" t="s">
        <v>90</v>
      </c>
      <c r="G706" s="51" t="s">
        <v>63</v>
      </c>
      <c r="H706" s="52" t="s">
        <v>589</v>
      </c>
      <c r="I706" s="53" t="s">
        <v>1167</v>
      </c>
      <c r="J706" s="53" t="s">
        <v>1168</v>
      </c>
      <c r="K706" s="53" t="s">
        <v>1174</v>
      </c>
      <c r="L706" s="53" t="s">
        <v>1175</v>
      </c>
      <c r="M706" s="52" t="s">
        <v>1169</v>
      </c>
      <c r="N706" s="52" t="s">
        <v>115</v>
      </c>
      <c r="O706" s="54">
        <v>39</v>
      </c>
      <c r="P706" s="52" t="s">
        <v>45</v>
      </c>
      <c r="Q706" s="55">
        <f>IFERROR(VLOOKUP(O706*$Q$10*$R$10,Sheet1!$A$3:$B$81,2,1),0)</f>
        <v>29000</v>
      </c>
      <c r="R706" s="56">
        <f>IFERROR(VLOOKUP(O706*$Q$11*$R$11,Sheet1!$E$3:$F$195,2),0)</f>
        <v>159</v>
      </c>
      <c r="S706" s="54">
        <f t="shared" si="288"/>
        <v>12.09</v>
      </c>
      <c r="T706" s="114">
        <f t="shared" si="290"/>
        <v>0.31</v>
      </c>
      <c r="U706" s="58"/>
      <c r="V706" s="58"/>
      <c r="W706" s="58"/>
      <c r="X706" s="58"/>
      <c r="Y706" s="58"/>
      <c r="Z706" s="58"/>
      <c r="AA706" s="58"/>
      <c r="AB706" s="58"/>
      <c r="AC706" s="58"/>
      <c r="AD706" s="39">
        <f t="shared" si="289"/>
        <v>0</v>
      </c>
      <c r="AE706" s="59">
        <f t="shared" si="291"/>
        <v>0</v>
      </c>
      <c r="AF706" s="60">
        <f t="shared" si="292"/>
        <v>0</v>
      </c>
      <c r="AG706" s="60">
        <f t="shared" si="293"/>
        <v>0</v>
      </c>
      <c r="AH706" s="60">
        <f t="shared" si="294"/>
        <v>0</v>
      </c>
      <c r="AI706" s="60">
        <f t="shared" si="295"/>
        <v>0</v>
      </c>
      <c r="AJ706" s="60">
        <f t="shared" si="296"/>
        <v>0</v>
      </c>
      <c r="AK706" s="60">
        <f t="shared" si="297"/>
        <v>0</v>
      </c>
      <c r="AL706" s="61">
        <f t="shared" si="315"/>
        <v>0</v>
      </c>
      <c r="AM706" s="43">
        <f t="shared" si="305"/>
        <v>0</v>
      </c>
      <c r="AN706" s="46">
        <f t="shared" si="306"/>
        <v>0</v>
      </c>
      <c r="AO706" s="60">
        <f t="shared" si="298"/>
        <v>0</v>
      </c>
      <c r="AP706" s="60">
        <f t="shared" si="299"/>
        <v>0</v>
      </c>
      <c r="AQ706" s="60">
        <f t="shared" si="300"/>
        <v>0</v>
      </c>
      <c r="AR706" s="60">
        <f t="shared" si="301"/>
        <v>0</v>
      </c>
      <c r="AS706" s="60">
        <f t="shared" si="302"/>
        <v>0</v>
      </c>
      <c r="AT706" s="60">
        <f t="shared" si="303"/>
        <v>0</v>
      </c>
      <c r="AU706" s="62">
        <f t="shared" si="307"/>
        <v>0</v>
      </c>
      <c r="AV706" s="63">
        <f t="shared" si="308"/>
        <v>0</v>
      </c>
      <c r="AW706" s="63">
        <f t="shared" si="309"/>
        <v>0</v>
      </c>
      <c r="AX706" s="63">
        <f t="shared" si="310"/>
        <v>0</v>
      </c>
      <c r="AY706" s="63">
        <f t="shared" si="311"/>
        <v>0</v>
      </c>
      <c r="AZ706" s="63">
        <f t="shared" si="312"/>
        <v>0</v>
      </c>
      <c r="BA706" s="63">
        <f t="shared" si="313"/>
        <v>0</v>
      </c>
      <c r="BB706" s="64">
        <f t="shared" si="314"/>
        <v>0</v>
      </c>
      <c r="BC706" s="65">
        <f t="shared" si="304"/>
        <v>0</v>
      </c>
      <c r="BD706" s="66" t="e">
        <f>VLOOKUP(#REF!,'[2]NA JDA Product Hierarchy'!$N:$O,2,0)</f>
        <v>#REF!</v>
      </c>
      <c r="BE706" s="15" t="e">
        <f>VLOOKUP(BD706,[3]PARAMETROS!$AB:$AD,3,0)</f>
        <v>#REF!</v>
      </c>
    </row>
    <row r="707" spans="1:57" s="15" customFormat="1" ht="12.75" hidden="1" customHeight="1" x14ac:dyDescent="0.2">
      <c r="A707" s="47" t="str">
        <f t="shared" si="287"/>
        <v>J2RQ16K9V31ESSENTIAL MELANGE</v>
      </c>
      <c r="B707" s="111" t="s">
        <v>105</v>
      </c>
      <c r="C707" s="113">
        <v>44322</v>
      </c>
      <c r="D707" s="113"/>
      <c r="E707" s="50"/>
      <c r="F707" s="106" t="s">
        <v>90</v>
      </c>
      <c r="G707" s="51" t="s">
        <v>63</v>
      </c>
      <c r="H707" s="52" t="s">
        <v>97</v>
      </c>
      <c r="I707" s="53" t="s">
        <v>1176</v>
      </c>
      <c r="J707" s="53" t="s">
        <v>1177</v>
      </c>
      <c r="K707" s="53" t="s">
        <v>1174</v>
      </c>
      <c r="L707" s="53" t="s">
        <v>1175</v>
      </c>
      <c r="M707" s="52" t="s">
        <v>1169</v>
      </c>
      <c r="N707" s="52" t="s">
        <v>115</v>
      </c>
      <c r="O707" s="54">
        <v>42</v>
      </c>
      <c r="P707" s="52" t="s">
        <v>45</v>
      </c>
      <c r="Q707" s="55">
        <f>IFERROR(VLOOKUP(O707*$Q$10*$R$10,Sheet1!$A$3:$B$81,2,1),0)</f>
        <v>29000</v>
      </c>
      <c r="R707" s="56">
        <f>IFERROR(VLOOKUP(O707*$Q$11*$R$11,Sheet1!$E$3:$F$195,2),0)</f>
        <v>169</v>
      </c>
      <c r="S707" s="54">
        <f t="shared" si="288"/>
        <v>13.02</v>
      </c>
      <c r="T707" s="114">
        <f t="shared" si="290"/>
        <v>0.31</v>
      </c>
      <c r="U707" s="58"/>
      <c r="V707" s="58"/>
      <c r="W707" s="58"/>
      <c r="X707" s="58"/>
      <c r="Y707" s="58"/>
      <c r="Z707" s="58"/>
      <c r="AA707" s="58"/>
      <c r="AB707" s="58"/>
      <c r="AC707" s="58"/>
      <c r="AD707" s="39">
        <f t="shared" si="289"/>
        <v>0</v>
      </c>
      <c r="AE707" s="59">
        <f t="shared" si="291"/>
        <v>0</v>
      </c>
      <c r="AF707" s="60">
        <f t="shared" si="292"/>
        <v>0</v>
      </c>
      <c r="AG707" s="60">
        <f t="shared" si="293"/>
        <v>0</v>
      </c>
      <c r="AH707" s="60">
        <f t="shared" si="294"/>
        <v>0</v>
      </c>
      <c r="AI707" s="60">
        <f t="shared" si="295"/>
        <v>0</v>
      </c>
      <c r="AJ707" s="60">
        <f t="shared" si="296"/>
        <v>0</v>
      </c>
      <c r="AK707" s="60">
        <f t="shared" si="297"/>
        <v>0</v>
      </c>
      <c r="AL707" s="61">
        <f t="shared" si="315"/>
        <v>0</v>
      </c>
      <c r="AM707" s="43">
        <f t="shared" si="305"/>
        <v>0</v>
      </c>
      <c r="AN707" s="46">
        <f t="shared" si="306"/>
        <v>0</v>
      </c>
      <c r="AO707" s="60">
        <f t="shared" si="298"/>
        <v>0</v>
      </c>
      <c r="AP707" s="60">
        <f t="shared" si="299"/>
        <v>0</v>
      </c>
      <c r="AQ707" s="60">
        <f t="shared" si="300"/>
        <v>0</v>
      </c>
      <c r="AR707" s="60">
        <f t="shared" si="301"/>
        <v>0</v>
      </c>
      <c r="AS707" s="60">
        <f t="shared" si="302"/>
        <v>0</v>
      </c>
      <c r="AT707" s="60">
        <f t="shared" si="303"/>
        <v>0</v>
      </c>
      <c r="AU707" s="62">
        <f t="shared" si="307"/>
        <v>0</v>
      </c>
      <c r="AV707" s="63">
        <f t="shared" si="308"/>
        <v>0</v>
      </c>
      <c r="AW707" s="63">
        <f t="shared" si="309"/>
        <v>0</v>
      </c>
      <c r="AX707" s="63">
        <f t="shared" si="310"/>
        <v>0</v>
      </c>
      <c r="AY707" s="63">
        <f t="shared" si="311"/>
        <v>0</v>
      </c>
      <c r="AZ707" s="63">
        <f t="shared" si="312"/>
        <v>0</v>
      </c>
      <c r="BA707" s="63">
        <f t="shared" si="313"/>
        <v>0</v>
      </c>
      <c r="BB707" s="64">
        <f t="shared" si="314"/>
        <v>0</v>
      </c>
      <c r="BC707" s="65">
        <f t="shared" si="304"/>
        <v>0</v>
      </c>
      <c r="BD707" s="66" t="e">
        <f>VLOOKUP(#REF!,'[2]NA JDA Product Hierarchy'!$N:$O,2,0)</f>
        <v>#REF!</v>
      </c>
      <c r="BE707" s="15" t="e">
        <f>VLOOKUP(BD707,[3]PARAMETROS!$AB:$AD,3,0)</f>
        <v>#REF!</v>
      </c>
    </row>
    <row r="708" spans="1:57" s="15" customFormat="1" ht="12.75" hidden="1" customHeight="1" x14ac:dyDescent="0.2">
      <c r="A708" s="47" t="str">
        <f t="shared" si="287"/>
        <v>J2RQ16K9V31NEW LIGHT LILAC</v>
      </c>
      <c r="B708" s="111" t="s">
        <v>105</v>
      </c>
      <c r="C708" s="113">
        <v>44322</v>
      </c>
      <c r="D708" s="113"/>
      <c r="E708" s="50"/>
      <c r="F708" s="106" t="s">
        <v>90</v>
      </c>
      <c r="G708" s="51" t="s">
        <v>63</v>
      </c>
      <c r="H708" s="52" t="s">
        <v>97</v>
      </c>
      <c r="I708" s="53" t="s">
        <v>1176</v>
      </c>
      <c r="J708" s="53" t="s">
        <v>1177</v>
      </c>
      <c r="K708" s="53" t="s">
        <v>566</v>
      </c>
      <c r="L708" s="53" t="s">
        <v>567</v>
      </c>
      <c r="M708" s="52" t="s">
        <v>1169</v>
      </c>
      <c r="N708" s="52" t="s">
        <v>115</v>
      </c>
      <c r="O708" s="54">
        <v>42</v>
      </c>
      <c r="P708" s="52" t="s">
        <v>45</v>
      </c>
      <c r="Q708" s="55">
        <f>IFERROR(VLOOKUP(O708*$Q$10*$R$10,Sheet1!$A$3:$B$81,2,1),0)</f>
        <v>29000</v>
      </c>
      <c r="R708" s="56">
        <f>IFERROR(VLOOKUP(O708*$Q$11*$R$11,Sheet1!$E$3:$F$195,2),0)</f>
        <v>169</v>
      </c>
      <c r="S708" s="54">
        <f t="shared" si="288"/>
        <v>13.02</v>
      </c>
      <c r="T708" s="114">
        <f t="shared" si="290"/>
        <v>0.31</v>
      </c>
      <c r="U708" s="58"/>
      <c r="V708" s="58"/>
      <c r="W708" s="58"/>
      <c r="X708" s="58"/>
      <c r="Y708" s="58"/>
      <c r="Z708" s="58"/>
      <c r="AA708" s="58"/>
      <c r="AB708" s="58"/>
      <c r="AC708" s="58"/>
      <c r="AD708" s="39">
        <f t="shared" si="289"/>
        <v>0</v>
      </c>
      <c r="AE708" s="59">
        <f t="shared" si="291"/>
        <v>0</v>
      </c>
      <c r="AF708" s="60">
        <f t="shared" si="292"/>
        <v>0</v>
      </c>
      <c r="AG708" s="60">
        <f t="shared" si="293"/>
        <v>0</v>
      </c>
      <c r="AH708" s="60">
        <f t="shared" si="294"/>
        <v>0</v>
      </c>
      <c r="AI708" s="60">
        <f t="shared" si="295"/>
        <v>0</v>
      </c>
      <c r="AJ708" s="60">
        <f t="shared" si="296"/>
        <v>0</v>
      </c>
      <c r="AK708" s="60">
        <f t="shared" si="297"/>
        <v>0</v>
      </c>
      <c r="AL708" s="61">
        <f t="shared" si="315"/>
        <v>0</v>
      </c>
      <c r="AM708" s="43">
        <f t="shared" si="305"/>
        <v>0</v>
      </c>
      <c r="AN708" s="46">
        <f t="shared" si="306"/>
        <v>0</v>
      </c>
      <c r="AO708" s="60">
        <f t="shared" si="298"/>
        <v>0</v>
      </c>
      <c r="AP708" s="60">
        <f t="shared" si="299"/>
        <v>0</v>
      </c>
      <c r="AQ708" s="60">
        <f t="shared" si="300"/>
        <v>0</v>
      </c>
      <c r="AR708" s="60">
        <f t="shared" si="301"/>
        <v>0</v>
      </c>
      <c r="AS708" s="60">
        <f t="shared" si="302"/>
        <v>0</v>
      </c>
      <c r="AT708" s="60">
        <f t="shared" si="303"/>
        <v>0</v>
      </c>
      <c r="AU708" s="62">
        <f t="shared" si="307"/>
        <v>0</v>
      </c>
      <c r="AV708" s="63">
        <f t="shared" si="308"/>
        <v>0</v>
      </c>
      <c r="AW708" s="63">
        <f t="shared" si="309"/>
        <v>0</v>
      </c>
      <c r="AX708" s="63">
        <f t="shared" si="310"/>
        <v>0</v>
      </c>
      <c r="AY708" s="63">
        <f t="shared" si="311"/>
        <v>0</v>
      </c>
      <c r="AZ708" s="63">
        <f t="shared" si="312"/>
        <v>0</v>
      </c>
      <c r="BA708" s="63">
        <f t="shared" si="313"/>
        <v>0</v>
      </c>
      <c r="BB708" s="64">
        <f t="shared" si="314"/>
        <v>0</v>
      </c>
      <c r="BC708" s="65">
        <f t="shared" si="304"/>
        <v>0</v>
      </c>
      <c r="BD708" s="66" t="e">
        <f>VLOOKUP(#REF!,'[2]NA JDA Product Hierarchy'!$N:$O,2,0)</f>
        <v>#REF!</v>
      </c>
      <c r="BE708" s="15" t="e">
        <f>VLOOKUP(BD708,[3]PARAMETROS!$AB:$AD,3,0)</f>
        <v>#REF!</v>
      </c>
    </row>
    <row r="709" spans="1:57" s="15" customFormat="1" ht="12.75" hidden="1" customHeight="1" x14ac:dyDescent="0.2">
      <c r="A709" s="47" t="str">
        <f t="shared" si="287"/>
        <v>J2RQ16K9V31SUMMER NIGHT BLUE</v>
      </c>
      <c r="B709" s="111" t="s">
        <v>105</v>
      </c>
      <c r="C709" s="113">
        <v>44322</v>
      </c>
      <c r="D709" s="113"/>
      <c r="E709" s="50"/>
      <c r="F709" s="106" t="s">
        <v>90</v>
      </c>
      <c r="G709" s="51" t="s">
        <v>63</v>
      </c>
      <c r="H709" s="52" t="s">
        <v>97</v>
      </c>
      <c r="I709" s="53" t="s">
        <v>1176</v>
      </c>
      <c r="J709" s="53" t="s">
        <v>1177</v>
      </c>
      <c r="K709" s="53" t="s">
        <v>1170</v>
      </c>
      <c r="L709" s="53" t="s">
        <v>1171</v>
      </c>
      <c r="M709" s="52" t="s">
        <v>1169</v>
      </c>
      <c r="N709" s="52" t="s">
        <v>115</v>
      </c>
      <c r="O709" s="54">
        <v>42</v>
      </c>
      <c r="P709" s="52" t="s">
        <v>45</v>
      </c>
      <c r="Q709" s="55">
        <f>IFERROR(VLOOKUP(O709*$Q$10*$R$10,Sheet1!$A$3:$B$81,2,1),0)</f>
        <v>29000</v>
      </c>
      <c r="R709" s="56">
        <f>IFERROR(VLOOKUP(O709*$Q$11*$R$11,Sheet1!$E$3:$F$195,2),0)</f>
        <v>169</v>
      </c>
      <c r="S709" s="54">
        <f t="shared" si="288"/>
        <v>13.02</v>
      </c>
      <c r="T709" s="114">
        <f t="shared" si="290"/>
        <v>0.31</v>
      </c>
      <c r="U709" s="58"/>
      <c r="V709" s="58"/>
      <c r="W709" s="58"/>
      <c r="X709" s="58"/>
      <c r="Y709" s="58"/>
      <c r="Z709" s="58"/>
      <c r="AA709" s="58"/>
      <c r="AB709" s="58"/>
      <c r="AC709" s="58"/>
      <c r="AD709" s="39">
        <f t="shared" si="289"/>
        <v>0</v>
      </c>
      <c r="AE709" s="59">
        <f t="shared" si="291"/>
        <v>0</v>
      </c>
      <c r="AF709" s="60">
        <f t="shared" si="292"/>
        <v>0</v>
      </c>
      <c r="AG709" s="60">
        <f t="shared" si="293"/>
        <v>0</v>
      </c>
      <c r="AH709" s="60">
        <f t="shared" si="294"/>
        <v>0</v>
      </c>
      <c r="AI709" s="60">
        <f t="shared" si="295"/>
        <v>0</v>
      </c>
      <c r="AJ709" s="60">
        <f t="shared" si="296"/>
        <v>0</v>
      </c>
      <c r="AK709" s="60">
        <f t="shared" si="297"/>
        <v>0</v>
      </c>
      <c r="AL709" s="61">
        <f t="shared" si="315"/>
        <v>0</v>
      </c>
      <c r="AM709" s="43">
        <f t="shared" si="305"/>
        <v>0</v>
      </c>
      <c r="AN709" s="46">
        <f t="shared" si="306"/>
        <v>0</v>
      </c>
      <c r="AO709" s="60">
        <f t="shared" si="298"/>
        <v>0</v>
      </c>
      <c r="AP709" s="60">
        <f t="shared" si="299"/>
        <v>0</v>
      </c>
      <c r="AQ709" s="60">
        <f t="shared" si="300"/>
        <v>0</v>
      </c>
      <c r="AR709" s="60">
        <f t="shared" si="301"/>
        <v>0</v>
      </c>
      <c r="AS709" s="60">
        <f t="shared" si="302"/>
        <v>0</v>
      </c>
      <c r="AT709" s="60">
        <f t="shared" si="303"/>
        <v>0</v>
      </c>
      <c r="AU709" s="62">
        <f t="shared" si="307"/>
        <v>0</v>
      </c>
      <c r="AV709" s="63">
        <f t="shared" si="308"/>
        <v>0</v>
      </c>
      <c r="AW709" s="63">
        <f t="shared" si="309"/>
        <v>0</v>
      </c>
      <c r="AX709" s="63">
        <f t="shared" si="310"/>
        <v>0</v>
      </c>
      <c r="AY709" s="63">
        <f t="shared" si="311"/>
        <v>0</v>
      </c>
      <c r="AZ709" s="63">
        <f t="shared" si="312"/>
        <v>0</v>
      </c>
      <c r="BA709" s="63">
        <f t="shared" si="313"/>
        <v>0</v>
      </c>
      <c r="BB709" s="64">
        <f t="shared" si="314"/>
        <v>0</v>
      </c>
      <c r="BC709" s="65">
        <f t="shared" si="304"/>
        <v>0</v>
      </c>
      <c r="BD709" s="66" t="e">
        <f>VLOOKUP(#REF!,'[2]NA JDA Product Hierarchy'!$N:$O,2,0)</f>
        <v>#REF!</v>
      </c>
      <c r="BE709" s="15" t="e">
        <f>VLOOKUP(BD709,[3]PARAMETROS!$AB:$AD,3,0)</f>
        <v>#REF!</v>
      </c>
    </row>
    <row r="710" spans="1:57" s="15" customFormat="1" ht="12.75" hidden="1" customHeight="1" x14ac:dyDescent="0.2">
      <c r="A710" s="47" t="str">
        <f t="shared" ref="A710:A773" si="316">I710&amp;L710</f>
        <v>J2RQ16K9V31WATER ON DECK</v>
      </c>
      <c r="B710" s="111" t="s">
        <v>105</v>
      </c>
      <c r="C710" s="113">
        <v>44322</v>
      </c>
      <c r="D710" s="113"/>
      <c r="E710" s="50"/>
      <c r="F710" s="106" t="s">
        <v>90</v>
      </c>
      <c r="G710" s="51" t="s">
        <v>63</v>
      </c>
      <c r="H710" s="52" t="s">
        <v>97</v>
      </c>
      <c r="I710" s="53" t="s">
        <v>1176</v>
      </c>
      <c r="J710" s="53" t="s">
        <v>1177</v>
      </c>
      <c r="K710" s="53" t="s">
        <v>627</v>
      </c>
      <c r="L710" s="53" t="s">
        <v>628</v>
      </c>
      <c r="M710" s="52" t="s">
        <v>1169</v>
      </c>
      <c r="N710" s="52" t="s">
        <v>115</v>
      </c>
      <c r="O710" s="54">
        <v>42</v>
      </c>
      <c r="P710" s="52" t="s">
        <v>45</v>
      </c>
      <c r="Q710" s="55">
        <f>IFERROR(VLOOKUP(O710*$Q$10*$R$10,Sheet1!$A$3:$B$81,2,1),0)</f>
        <v>29000</v>
      </c>
      <c r="R710" s="56">
        <f>IFERROR(VLOOKUP(O710*$Q$11*$R$11,Sheet1!$E$3:$F$195,2),0)</f>
        <v>169</v>
      </c>
      <c r="S710" s="54">
        <f t="shared" si="288"/>
        <v>13.02</v>
      </c>
      <c r="T710" s="114">
        <f t="shared" si="290"/>
        <v>0.31</v>
      </c>
      <c r="U710" s="58"/>
      <c r="V710" s="58"/>
      <c r="W710" s="58"/>
      <c r="X710" s="58"/>
      <c r="Y710" s="58"/>
      <c r="Z710" s="58"/>
      <c r="AA710" s="58"/>
      <c r="AB710" s="58"/>
      <c r="AC710" s="58"/>
      <c r="AD710" s="39">
        <f t="shared" si="289"/>
        <v>0</v>
      </c>
      <c r="AE710" s="59">
        <f t="shared" si="291"/>
        <v>0</v>
      </c>
      <c r="AF710" s="60">
        <f t="shared" si="292"/>
        <v>0</v>
      </c>
      <c r="AG710" s="60">
        <f t="shared" si="293"/>
        <v>0</v>
      </c>
      <c r="AH710" s="60">
        <f t="shared" si="294"/>
        <v>0</v>
      </c>
      <c r="AI710" s="60">
        <f t="shared" si="295"/>
        <v>0</v>
      </c>
      <c r="AJ710" s="60">
        <f t="shared" si="296"/>
        <v>0</v>
      </c>
      <c r="AK710" s="60">
        <f t="shared" si="297"/>
        <v>0</v>
      </c>
      <c r="AL710" s="61">
        <f t="shared" si="315"/>
        <v>0</v>
      </c>
      <c r="AM710" s="43">
        <f t="shared" si="305"/>
        <v>0</v>
      </c>
      <c r="AN710" s="46">
        <f t="shared" si="306"/>
        <v>0</v>
      </c>
      <c r="AO710" s="60">
        <f t="shared" si="298"/>
        <v>0</v>
      </c>
      <c r="AP710" s="60">
        <f t="shared" si="299"/>
        <v>0</v>
      </c>
      <c r="AQ710" s="60">
        <f t="shared" si="300"/>
        <v>0</v>
      </c>
      <c r="AR710" s="60">
        <f t="shared" si="301"/>
        <v>0</v>
      </c>
      <c r="AS710" s="60">
        <f t="shared" si="302"/>
        <v>0</v>
      </c>
      <c r="AT710" s="60">
        <f t="shared" si="303"/>
        <v>0</v>
      </c>
      <c r="AU710" s="62">
        <f t="shared" si="307"/>
        <v>0</v>
      </c>
      <c r="AV710" s="63">
        <f t="shared" si="308"/>
        <v>0</v>
      </c>
      <c r="AW710" s="63">
        <f t="shared" si="309"/>
        <v>0</v>
      </c>
      <c r="AX710" s="63">
        <f t="shared" si="310"/>
        <v>0</v>
      </c>
      <c r="AY710" s="63">
        <f t="shared" si="311"/>
        <v>0</v>
      </c>
      <c r="AZ710" s="63">
        <f t="shared" si="312"/>
        <v>0</v>
      </c>
      <c r="BA710" s="63">
        <f t="shared" si="313"/>
        <v>0</v>
      </c>
      <c r="BB710" s="64">
        <f t="shared" si="314"/>
        <v>0</v>
      </c>
      <c r="BC710" s="65">
        <f t="shared" si="304"/>
        <v>0</v>
      </c>
      <c r="BD710" s="66" t="e">
        <f>VLOOKUP(#REF!,'[2]NA JDA Product Hierarchy'!$N:$O,2,0)</f>
        <v>#REF!</v>
      </c>
      <c r="BE710" s="15" t="e">
        <f>VLOOKUP(BD710,[3]PARAMETROS!$AB:$AD,3,0)</f>
        <v>#REF!</v>
      </c>
    </row>
    <row r="711" spans="1:57" s="15" customFormat="1" ht="12.75" hidden="1" customHeight="1" x14ac:dyDescent="0.2">
      <c r="A711" s="47" t="str">
        <f t="shared" si="316"/>
        <v>J2RQ16K9V31WHITE BLUSH</v>
      </c>
      <c r="B711" s="111" t="s">
        <v>105</v>
      </c>
      <c r="C711" s="113">
        <v>44322</v>
      </c>
      <c r="D711" s="113"/>
      <c r="E711" s="50"/>
      <c r="F711" s="106" t="s">
        <v>90</v>
      </c>
      <c r="G711" s="51" t="s">
        <v>63</v>
      </c>
      <c r="H711" s="52" t="s">
        <v>97</v>
      </c>
      <c r="I711" s="53" t="s">
        <v>1176</v>
      </c>
      <c r="J711" s="53" t="s">
        <v>1177</v>
      </c>
      <c r="K711" s="53" t="s">
        <v>1172</v>
      </c>
      <c r="L711" s="53" t="s">
        <v>1173</v>
      </c>
      <c r="M711" s="52" t="s">
        <v>1169</v>
      </c>
      <c r="N711" s="52" t="s">
        <v>115</v>
      </c>
      <c r="O711" s="54">
        <v>42</v>
      </c>
      <c r="P711" s="52" t="s">
        <v>45</v>
      </c>
      <c r="Q711" s="55">
        <f>IFERROR(VLOOKUP(O711*$Q$10*$R$10,Sheet1!$A$3:$B$81,2,1),0)</f>
        <v>29000</v>
      </c>
      <c r="R711" s="56">
        <f>IFERROR(VLOOKUP(O711*$Q$11*$R$11,Sheet1!$E$3:$F$195,2),0)</f>
        <v>169</v>
      </c>
      <c r="S711" s="54">
        <f t="shared" si="288"/>
        <v>13.02</v>
      </c>
      <c r="T711" s="114">
        <f t="shared" si="290"/>
        <v>0.31</v>
      </c>
      <c r="U711" s="58"/>
      <c r="V711" s="58"/>
      <c r="W711" s="58"/>
      <c r="X711" s="58"/>
      <c r="Y711" s="58"/>
      <c r="Z711" s="58"/>
      <c r="AA711" s="58"/>
      <c r="AB711" s="58"/>
      <c r="AC711" s="58"/>
      <c r="AD711" s="39">
        <f t="shared" si="289"/>
        <v>0</v>
      </c>
      <c r="AE711" s="59">
        <f t="shared" si="291"/>
        <v>0</v>
      </c>
      <c r="AF711" s="60">
        <f t="shared" si="292"/>
        <v>0</v>
      </c>
      <c r="AG711" s="60">
        <f t="shared" si="293"/>
        <v>0</v>
      </c>
      <c r="AH711" s="60">
        <f t="shared" si="294"/>
        <v>0</v>
      </c>
      <c r="AI711" s="60">
        <f t="shared" si="295"/>
        <v>0</v>
      </c>
      <c r="AJ711" s="60">
        <f t="shared" si="296"/>
        <v>0</v>
      </c>
      <c r="AK711" s="60">
        <f t="shared" si="297"/>
        <v>0</v>
      </c>
      <c r="AL711" s="61">
        <f t="shared" si="315"/>
        <v>0</v>
      </c>
      <c r="AM711" s="43">
        <f t="shared" si="305"/>
        <v>0</v>
      </c>
      <c r="AN711" s="46">
        <f t="shared" si="306"/>
        <v>0</v>
      </c>
      <c r="AO711" s="60">
        <f t="shared" si="298"/>
        <v>0</v>
      </c>
      <c r="AP711" s="60">
        <f t="shared" si="299"/>
        <v>0</v>
      </c>
      <c r="AQ711" s="60">
        <f t="shared" si="300"/>
        <v>0</v>
      </c>
      <c r="AR711" s="60">
        <f t="shared" si="301"/>
        <v>0</v>
      </c>
      <c r="AS711" s="60">
        <f t="shared" si="302"/>
        <v>0</v>
      </c>
      <c r="AT711" s="60">
        <f t="shared" si="303"/>
        <v>0</v>
      </c>
      <c r="AU711" s="62">
        <f t="shared" si="307"/>
        <v>0</v>
      </c>
      <c r="AV711" s="63">
        <f t="shared" si="308"/>
        <v>0</v>
      </c>
      <c r="AW711" s="63">
        <f t="shared" si="309"/>
        <v>0</v>
      </c>
      <c r="AX711" s="63">
        <f t="shared" si="310"/>
        <v>0</v>
      </c>
      <c r="AY711" s="63">
        <f t="shared" si="311"/>
        <v>0</v>
      </c>
      <c r="AZ711" s="63">
        <f t="shared" si="312"/>
        <v>0</v>
      </c>
      <c r="BA711" s="63">
        <f t="shared" si="313"/>
        <v>0</v>
      </c>
      <c r="BB711" s="64">
        <f t="shared" si="314"/>
        <v>0</v>
      </c>
      <c r="BC711" s="65">
        <f t="shared" si="304"/>
        <v>0</v>
      </c>
      <c r="BD711" s="66" t="e">
        <f>VLOOKUP(#REF!,'[2]NA JDA Product Hierarchy'!$N:$O,2,0)</f>
        <v>#REF!</v>
      </c>
      <c r="BE711" s="15" t="e">
        <f>VLOOKUP(BD711,[3]PARAMETROS!$AB:$AD,3,0)</f>
        <v>#REF!</v>
      </c>
    </row>
    <row r="712" spans="1:57" s="15" customFormat="1" ht="12.75" hidden="1" customHeight="1" x14ac:dyDescent="0.2">
      <c r="A712" s="47" t="str">
        <f t="shared" si="316"/>
        <v>J2RQ17K7UW2BLUE GRAPHITE GREY</v>
      </c>
      <c r="B712" s="111" t="s">
        <v>105</v>
      </c>
      <c r="C712" s="113">
        <v>44322</v>
      </c>
      <c r="D712" s="113"/>
      <c r="E712" s="50"/>
      <c r="F712" s="106" t="s">
        <v>90</v>
      </c>
      <c r="G712" s="51" t="s">
        <v>63</v>
      </c>
      <c r="H712" s="52" t="s">
        <v>97</v>
      </c>
      <c r="I712" s="53" t="s">
        <v>1178</v>
      </c>
      <c r="J712" s="53" t="s">
        <v>632</v>
      </c>
      <c r="K712" s="53" t="s">
        <v>612</v>
      </c>
      <c r="L712" s="53" t="s">
        <v>613</v>
      </c>
      <c r="M712" s="52" t="s">
        <v>988</v>
      </c>
      <c r="N712" s="52" t="s">
        <v>91</v>
      </c>
      <c r="O712" s="54">
        <v>49</v>
      </c>
      <c r="P712" s="52" t="s">
        <v>45</v>
      </c>
      <c r="Q712" s="55">
        <f>IFERROR(VLOOKUP(O712*$Q$10*$R$10,Sheet1!$A$3:$B$81,2,1),0)</f>
        <v>39000</v>
      </c>
      <c r="R712" s="56">
        <f>IFERROR(VLOOKUP(O712*$Q$11*$R$11,Sheet1!$E$3:$F$195,2),0)</f>
        <v>199</v>
      </c>
      <c r="S712" s="54">
        <f t="shared" si="288"/>
        <v>15.19</v>
      </c>
      <c r="T712" s="114">
        <f t="shared" si="290"/>
        <v>0.31</v>
      </c>
      <c r="U712" s="58"/>
      <c r="V712" s="58"/>
      <c r="W712" s="58"/>
      <c r="X712" s="58"/>
      <c r="Y712" s="58"/>
      <c r="Z712" s="58"/>
      <c r="AA712" s="58"/>
      <c r="AB712" s="58"/>
      <c r="AC712" s="58"/>
      <c r="AD712" s="39">
        <f t="shared" si="289"/>
        <v>0</v>
      </c>
      <c r="AE712" s="59">
        <f t="shared" si="291"/>
        <v>0</v>
      </c>
      <c r="AF712" s="60">
        <f t="shared" si="292"/>
        <v>0</v>
      </c>
      <c r="AG712" s="60">
        <f t="shared" si="293"/>
        <v>0</v>
      </c>
      <c r="AH712" s="60">
        <f t="shared" si="294"/>
        <v>0</v>
      </c>
      <c r="AI712" s="60">
        <f t="shared" si="295"/>
        <v>0</v>
      </c>
      <c r="AJ712" s="60">
        <f t="shared" si="296"/>
        <v>0</v>
      </c>
      <c r="AK712" s="60">
        <f t="shared" si="297"/>
        <v>0</v>
      </c>
      <c r="AL712" s="61">
        <f t="shared" si="315"/>
        <v>0</v>
      </c>
      <c r="AM712" s="43">
        <f t="shared" si="305"/>
        <v>0</v>
      </c>
      <c r="AN712" s="46">
        <f t="shared" si="306"/>
        <v>0</v>
      </c>
      <c r="AO712" s="60">
        <f t="shared" si="298"/>
        <v>0</v>
      </c>
      <c r="AP712" s="60">
        <f t="shared" si="299"/>
        <v>0</v>
      </c>
      <c r="AQ712" s="60">
        <f t="shared" si="300"/>
        <v>0</v>
      </c>
      <c r="AR712" s="60">
        <f t="shared" si="301"/>
        <v>0</v>
      </c>
      <c r="AS712" s="60">
        <f t="shared" si="302"/>
        <v>0</v>
      </c>
      <c r="AT712" s="60">
        <f t="shared" si="303"/>
        <v>0</v>
      </c>
      <c r="AU712" s="62">
        <f t="shared" si="307"/>
        <v>0</v>
      </c>
      <c r="AV712" s="63">
        <f t="shared" si="308"/>
        <v>0</v>
      </c>
      <c r="AW712" s="63">
        <f t="shared" si="309"/>
        <v>0</v>
      </c>
      <c r="AX712" s="63">
        <f t="shared" si="310"/>
        <v>0</v>
      </c>
      <c r="AY712" s="63">
        <f t="shared" si="311"/>
        <v>0</v>
      </c>
      <c r="AZ712" s="63">
        <f t="shared" si="312"/>
        <v>0</v>
      </c>
      <c r="BA712" s="63">
        <f t="shared" si="313"/>
        <v>0</v>
      </c>
      <c r="BB712" s="64">
        <f t="shared" si="314"/>
        <v>0</v>
      </c>
      <c r="BC712" s="65">
        <f t="shared" si="304"/>
        <v>0</v>
      </c>
      <c r="BD712" s="66" t="e">
        <f>VLOOKUP(#REF!,'[2]NA JDA Product Hierarchy'!$N:$O,2,0)</f>
        <v>#REF!</v>
      </c>
      <c r="BE712" s="15" t="e">
        <f>VLOOKUP(BD712,[3]PARAMETROS!$AB:$AD,3,0)</f>
        <v>#REF!</v>
      </c>
    </row>
    <row r="713" spans="1:57" s="15" customFormat="1" ht="12.75" hidden="1" customHeight="1" x14ac:dyDescent="0.2">
      <c r="A713" s="47" t="str">
        <f t="shared" si="316"/>
        <v xml:space="preserve">J2RQ17K7UW2CORYDALIS BLUE </v>
      </c>
      <c r="B713" s="111" t="s">
        <v>105</v>
      </c>
      <c r="C713" s="113">
        <v>44322</v>
      </c>
      <c r="D713" s="113"/>
      <c r="E713" s="68"/>
      <c r="F713" s="106" t="s">
        <v>90</v>
      </c>
      <c r="G713" s="51" t="s">
        <v>63</v>
      </c>
      <c r="H713" s="52" t="s">
        <v>97</v>
      </c>
      <c r="I713" s="53" t="s">
        <v>1178</v>
      </c>
      <c r="J713" s="53" t="s">
        <v>632</v>
      </c>
      <c r="K713" s="53" t="s">
        <v>614</v>
      </c>
      <c r="L713" s="53" t="s">
        <v>615</v>
      </c>
      <c r="M713" s="52" t="s">
        <v>988</v>
      </c>
      <c r="N713" s="52" t="s">
        <v>91</v>
      </c>
      <c r="O713" s="54">
        <v>49</v>
      </c>
      <c r="P713" s="52" t="s">
        <v>45</v>
      </c>
      <c r="Q713" s="55">
        <f>IFERROR(VLOOKUP(O713*$Q$10*$R$10,Sheet1!$A$3:$B$81,2,1),0)</f>
        <v>39000</v>
      </c>
      <c r="R713" s="56">
        <f>IFERROR(VLOOKUP(O713*$Q$11*$R$11,Sheet1!$E$3:$F$195,2),0)</f>
        <v>199</v>
      </c>
      <c r="S713" s="54">
        <f t="shared" si="288"/>
        <v>15.19</v>
      </c>
      <c r="T713" s="114">
        <f t="shared" si="290"/>
        <v>0.31</v>
      </c>
      <c r="U713" s="58"/>
      <c r="V713" s="58"/>
      <c r="W713" s="58"/>
      <c r="X713" s="58"/>
      <c r="Y713" s="58"/>
      <c r="Z713" s="58"/>
      <c r="AA713" s="58"/>
      <c r="AB713" s="58"/>
      <c r="AC713" s="58"/>
      <c r="AD713" s="39">
        <f t="shared" si="289"/>
        <v>0</v>
      </c>
      <c r="AE713" s="59">
        <f t="shared" si="291"/>
        <v>0</v>
      </c>
      <c r="AF713" s="60">
        <f t="shared" si="292"/>
        <v>0</v>
      </c>
      <c r="AG713" s="60">
        <f t="shared" si="293"/>
        <v>0</v>
      </c>
      <c r="AH713" s="60">
        <f t="shared" si="294"/>
        <v>0</v>
      </c>
      <c r="AI713" s="60">
        <f t="shared" si="295"/>
        <v>0</v>
      </c>
      <c r="AJ713" s="60">
        <f t="shared" si="296"/>
        <v>0</v>
      </c>
      <c r="AK713" s="60">
        <f t="shared" si="297"/>
        <v>0</v>
      </c>
      <c r="AL713" s="61">
        <f t="shared" si="315"/>
        <v>0</v>
      </c>
      <c r="AM713" s="43">
        <f t="shared" si="305"/>
        <v>0</v>
      </c>
      <c r="AN713" s="46">
        <f t="shared" si="306"/>
        <v>0</v>
      </c>
      <c r="AO713" s="60">
        <f t="shared" si="298"/>
        <v>0</v>
      </c>
      <c r="AP713" s="60">
        <f t="shared" si="299"/>
        <v>0</v>
      </c>
      <c r="AQ713" s="60">
        <f t="shared" si="300"/>
        <v>0</v>
      </c>
      <c r="AR713" s="60">
        <f t="shared" si="301"/>
        <v>0</v>
      </c>
      <c r="AS713" s="60">
        <f t="shared" si="302"/>
        <v>0</v>
      </c>
      <c r="AT713" s="60">
        <f t="shared" si="303"/>
        <v>0</v>
      </c>
      <c r="AU713" s="62">
        <f t="shared" si="307"/>
        <v>0</v>
      </c>
      <c r="AV713" s="63">
        <f t="shared" si="308"/>
        <v>0</v>
      </c>
      <c r="AW713" s="63">
        <f t="shared" si="309"/>
        <v>0</v>
      </c>
      <c r="AX713" s="63">
        <f t="shared" si="310"/>
        <v>0</v>
      </c>
      <c r="AY713" s="63">
        <f t="shared" si="311"/>
        <v>0</v>
      </c>
      <c r="AZ713" s="63">
        <f t="shared" si="312"/>
        <v>0</v>
      </c>
      <c r="BA713" s="63">
        <f t="shared" si="313"/>
        <v>0</v>
      </c>
      <c r="BB713" s="64">
        <f t="shared" si="314"/>
        <v>0</v>
      </c>
      <c r="BC713" s="65">
        <f t="shared" si="304"/>
        <v>0</v>
      </c>
      <c r="BD713" s="66" t="e">
        <f>VLOOKUP(#REF!,'[2]NA JDA Product Hierarchy'!$N:$O,2,0)</f>
        <v>#REF!</v>
      </c>
      <c r="BE713" s="15" t="s">
        <v>70</v>
      </c>
    </row>
    <row r="714" spans="1:57" s="15" customFormat="1" ht="12.75" hidden="1" customHeight="1" x14ac:dyDescent="0.2">
      <c r="A714" s="47" t="str">
        <f t="shared" si="316"/>
        <v>J2RQ17K7UW2OCEAN SALT</v>
      </c>
      <c r="B714" s="111" t="s">
        <v>105</v>
      </c>
      <c r="C714" s="113">
        <v>44322</v>
      </c>
      <c r="D714" s="113"/>
      <c r="E714" s="68"/>
      <c r="F714" s="106" t="s">
        <v>90</v>
      </c>
      <c r="G714" s="51" t="s">
        <v>63</v>
      </c>
      <c r="H714" s="52" t="s">
        <v>97</v>
      </c>
      <c r="I714" s="53" t="s">
        <v>1178</v>
      </c>
      <c r="J714" s="53" t="s">
        <v>632</v>
      </c>
      <c r="K714" s="53" t="s">
        <v>616</v>
      </c>
      <c r="L714" s="53" t="s">
        <v>617</v>
      </c>
      <c r="M714" s="52" t="s">
        <v>988</v>
      </c>
      <c r="N714" s="52" t="s">
        <v>91</v>
      </c>
      <c r="O714" s="54">
        <v>49</v>
      </c>
      <c r="P714" s="52" t="s">
        <v>45</v>
      </c>
      <c r="Q714" s="55">
        <f>IFERROR(VLOOKUP(O714*$Q$10*$R$10,Sheet1!$A$3:$B$81,2,1),0)</f>
        <v>39000</v>
      </c>
      <c r="R714" s="56">
        <f>IFERROR(VLOOKUP(O714*$Q$11*$R$11,Sheet1!$E$3:$F$195,2),0)</f>
        <v>199</v>
      </c>
      <c r="S714" s="54">
        <f t="shared" si="288"/>
        <v>15.19</v>
      </c>
      <c r="T714" s="114">
        <f t="shared" si="290"/>
        <v>0.31</v>
      </c>
      <c r="U714" s="58"/>
      <c r="V714" s="58"/>
      <c r="W714" s="58"/>
      <c r="X714" s="58"/>
      <c r="Y714" s="58"/>
      <c r="Z714" s="58"/>
      <c r="AA714" s="58"/>
      <c r="AB714" s="58"/>
      <c r="AC714" s="58"/>
      <c r="AD714" s="39">
        <f t="shared" si="289"/>
        <v>0</v>
      </c>
      <c r="AE714" s="59">
        <f t="shared" si="291"/>
        <v>0</v>
      </c>
      <c r="AF714" s="60">
        <f t="shared" si="292"/>
        <v>0</v>
      </c>
      <c r="AG714" s="60">
        <f t="shared" si="293"/>
        <v>0</v>
      </c>
      <c r="AH714" s="60">
        <f t="shared" si="294"/>
        <v>0</v>
      </c>
      <c r="AI714" s="60">
        <f t="shared" si="295"/>
        <v>0</v>
      </c>
      <c r="AJ714" s="60">
        <f t="shared" si="296"/>
        <v>0</v>
      </c>
      <c r="AK714" s="60">
        <f t="shared" si="297"/>
        <v>0</v>
      </c>
      <c r="AL714" s="61">
        <f t="shared" si="315"/>
        <v>0</v>
      </c>
      <c r="AM714" s="43">
        <f t="shared" si="305"/>
        <v>0</v>
      </c>
      <c r="AN714" s="46">
        <f t="shared" si="306"/>
        <v>0</v>
      </c>
      <c r="AO714" s="60">
        <f t="shared" si="298"/>
        <v>0</v>
      </c>
      <c r="AP714" s="60">
        <f t="shared" si="299"/>
        <v>0</v>
      </c>
      <c r="AQ714" s="60">
        <f t="shared" si="300"/>
        <v>0</v>
      </c>
      <c r="AR714" s="60">
        <f t="shared" si="301"/>
        <v>0</v>
      </c>
      <c r="AS714" s="60">
        <f t="shared" si="302"/>
        <v>0</v>
      </c>
      <c r="AT714" s="60">
        <f t="shared" si="303"/>
        <v>0</v>
      </c>
      <c r="AU714" s="62">
        <f t="shared" si="307"/>
        <v>0</v>
      </c>
      <c r="AV714" s="63">
        <f t="shared" si="308"/>
        <v>0</v>
      </c>
      <c r="AW714" s="63">
        <f t="shared" si="309"/>
        <v>0</v>
      </c>
      <c r="AX714" s="63">
        <f t="shared" si="310"/>
        <v>0</v>
      </c>
      <c r="AY714" s="63">
        <f t="shared" si="311"/>
        <v>0</v>
      </c>
      <c r="AZ714" s="63">
        <f t="shared" si="312"/>
        <v>0</v>
      </c>
      <c r="BA714" s="63">
        <f t="shared" si="313"/>
        <v>0</v>
      </c>
      <c r="BB714" s="64">
        <f t="shared" si="314"/>
        <v>0</v>
      </c>
      <c r="BC714" s="65">
        <f t="shared" si="304"/>
        <v>0</v>
      </c>
      <c r="BD714" s="66" t="e">
        <f>VLOOKUP(#REF!,'[2]NA JDA Product Hierarchy'!$N:$O,2,0)</f>
        <v>#REF!</v>
      </c>
      <c r="BE714" s="15" t="s">
        <v>70</v>
      </c>
    </row>
    <row r="715" spans="1:57" s="15" customFormat="1" ht="12.75" hidden="1" customHeight="1" x14ac:dyDescent="0.2">
      <c r="A715" s="47" t="str">
        <f t="shared" si="316"/>
        <v>J2RQ17K7UW2RASPBERRY PUNCH</v>
      </c>
      <c r="B715" s="111" t="s">
        <v>105</v>
      </c>
      <c r="C715" s="113">
        <v>44322</v>
      </c>
      <c r="D715" s="113"/>
      <c r="E715" s="50"/>
      <c r="F715" s="106" t="s">
        <v>90</v>
      </c>
      <c r="G715" s="51" t="s">
        <v>63</v>
      </c>
      <c r="H715" s="52" t="s">
        <v>97</v>
      </c>
      <c r="I715" s="53" t="s">
        <v>1178</v>
      </c>
      <c r="J715" s="53" t="s">
        <v>632</v>
      </c>
      <c r="K715" s="53" t="s">
        <v>618</v>
      </c>
      <c r="L715" s="53" t="s">
        <v>619</v>
      </c>
      <c r="M715" s="52" t="s">
        <v>988</v>
      </c>
      <c r="N715" s="52" t="s">
        <v>91</v>
      </c>
      <c r="O715" s="54">
        <v>49</v>
      </c>
      <c r="P715" s="52" t="s">
        <v>45</v>
      </c>
      <c r="Q715" s="55">
        <f>IFERROR(VLOOKUP(O715*$Q$10*$R$10,Sheet1!$A$3:$B$81,2,1),0)</f>
        <v>39000</v>
      </c>
      <c r="R715" s="56">
        <f>IFERROR(VLOOKUP(O715*$Q$11*$R$11,Sheet1!$E$3:$F$195,2),0)</f>
        <v>199</v>
      </c>
      <c r="S715" s="54">
        <f t="shared" si="288"/>
        <v>15.19</v>
      </c>
      <c r="T715" s="114">
        <f t="shared" si="290"/>
        <v>0.31</v>
      </c>
      <c r="U715" s="58"/>
      <c r="V715" s="58"/>
      <c r="W715" s="58"/>
      <c r="X715" s="58"/>
      <c r="Y715" s="58"/>
      <c r="Z715" s="58"/>
      <c r="AA715" s="58"/>
      <c r="AB715" s="58"/>
      <c r="AC715" s="58"/>
      <c r="AD715" s="39">
        <f t="shared" si="289"/>
        <v>0</v>
      </c>
      <c r="AE715" s="59">
        <f t="shared" si="291"/>
        <v>0</v>
      </c>
      <c r="AF715" s="60">
        <f t="shared" si="292"/>
        <v>0</v>
      </c>
      <c r="AG715" s="60">
        <f t="shared" si="293"/>
        <v>0</v>
      </c>
      <c r="AH715" s="60">
        <f t="shared" si="294"/>
        <v>0</v>
      </c>
      <c r="AI715" s="60">
        <f t="shared" si="295"/>
        <v>0</v>
      </c>
      <c r="AJ715" s="60">
        <f t="shared" si="296"/>
        <v>0</v>
      </c>
      <c r="AK715" s="60">
        <f t="shared" si="297"/>
        <v>0</v>
      </c>
      <c r="AL715" s="61">
        <f t="shared" si="315"/>
        <v>0</v>
      </c>
      <c r="AM715" s="43">
        <f t="shared" si="305"/>
        <v>0</v>
      </c>
      <c r="AN715" s="46">
        <f t="shared" si="306"/>
        <v>0</v>
      </c>
      <c r="AO715" s="60">
        <f t="shared" si="298"/>
        <v>0</v>
      </c>
      <c r="AP715" s="60">
        <f t="shared" si="299"/>
        <v>0</v>
      </c>
      <c r="AQ715" s="60">
        <f t="shared" si="300"/>
        <v>0</v>
      </c>
      <c r="AR715" s="60">
        <f t="shared" si="301"/>
        <v>0</v>
      </c>
      <c r="AS715" s="60">
        <f t="shared" si="302"/>
        <v>0</v>
      </c>
      <c r="AT715" s="60">
        <f t="shared" si="303"/>
        <v>0</v>
      </c>
      <c r="AU715" s="62">
        <f t="shared" si="307"/>
        <v>0</v>
      </c>
      <c r="AV715" s="63">
        <f t="shared" si="308"/>
        <v>0</v>
      </c>
      <c r="AW715" s="63">
        <f t="shared" si="309"/>
        <v>0</v>
      </c>
      <c r="AX715" s="63">
        <f t="shared" si="310"/>
        <v>0</v>
      </c>
      <c r="AY715" s="63">
        <f t="shared" si="311"/>
        <v>0</v>
      </c>
      <c r="AZ715" s="63">
        <f t="shared" si="312"/>
        <v>0</v>
      </c>
      <c r="BA715" s="63">
        <f t="shared" si="313"/>
        <v>0</v>
      </c>
      <c r="BB715" s="64">
        <f t="shared" si="314"/>
        <v>0</v>
      </c>
      <c r="BC715" s="65">
        <f t="shared" si="304"/>
        <v>0</v>
      </c>
      <c r="BD715" s="66" t="e">
        <f>VLOOKUP(#REF!,'[2]NA JDA Product Hierarchy'!$N:$O,2,0)</f>
        <v>#REF!</v>
      </c>
      <c r="BE715" s="15" t="e">
        <f>VLOOKUP(BD715,[3]PARAMETROS!$AB:$AD,3,0)</f>
        <v>#REF!</v>
      </c>
    </row>
    <row r="716" spans="1:57" s="15" customFormat="1" ht="12.75" hidden="1" customHeight="1" x14ac:dyDescent="0.2">
      <c r="A716" s="47" t="str">
        <f t="shared" si="316"/>
        <v>J2RQ17K7UW2TRUE TAUPE</v>
      </c>
      <c r="B716" s="111" t="s">
        <v>105</v>
      </c>
      <c r="C716" s="113">
        <v>44322</v>
      </c>
      <c r="D716" s="113"/>
      <c r="E716" s="50"/>
      <c r="F716" s="106" t="s">
        <v>90</v>
      </c>
      <c r="G716" s="51" t="s">
        <v>63</v>
      </c>
      <c r="H716" s="52" t="s">
        <v>97</v>
      </c>
      <c r="I716" s="53" t="s">
        <v>1178</v>
      </c>
      <c r="J716" s="53" t="s">
        <v>632</v>
      </c>
      <c r="K716" s="53" t="s">
        <v>620</v>
      </c>
      <c r="L716" s="53" t="s">
        <v>621</v>
      </c>
      <c r="M716" s="52" t="s">
        <v>988</v>
      </c>
      <c r="N716" s="52" t="s">
        <v>91</v>
      </c>
      <c r="O716" s="54">
        <v>49</v>
      </c>
      <c r="P716" s="52" t="s">
        <v>45</v>
      </c>
      <c r="Q716" s="55">
        <f>IFERROR(VLOOKUP(O716*$Q$10*$R$10,Sheet1!$A$3:$B$81,2,1),0)</f>
        <v>39000</v>
      </c>
      <c r="R716" s="56">
        <f>IFERROR(VLOOKUP(O716*$Q$11*$R$11,Sheet1!$E$3:$F$195,2),0)</f>
        <v>199</v>
      </c>
      <c r="S716" s="54">
        <f t="shared" si="288"/>
        <v>15.19</v>
      </c>
      <c r="T716" s="114">
        <f t="shared" si="290"/>
        <v>0.31</v>
      </c>
      <c r="U716" s="58"/>
      <c r="V716" s="58"/>
      <c r="W716" s="58"/>
      <c r="X716" s="58"/>
      <c r="Y716" s="58"/>
      <c r="Z716" s="58"/>
      <c r="AA716" s="58"/>
      <c r="AB716" s="58"/>
      <c r="AC716" s="58"/>
      <c r="AD716" s="39">
        <f t="shared" si="289"/>
        <v>0</v>
      </c>
      <c r="AE716" s="59">
        <f t="shared" si="291"/>
        <v>0</v>
      </c>
      <c r="AF716" s="60">
        <f t="shared" si="292"/>
        <v>0</v>
      </c>
      <c r="AG716" s="60">
        <f t="shared" si="293"/>
        <v>0</v>
      </c>
      <c r="AH716" s="60">
        <f t="shared" si="294"/>
        <v>0</v>
      </c>
      <c r="AI716" s="60">
        <f t="shared" si="295"/>
        <v>0</v>
      </c>
      <c r="AJ716" s="60">
        <f t="shared" si="296"/>
        <v>0</v>
      </c>
      <c r="AK716" s="60">
        <f t="shared" si="297"/>
        <v>0</v>
      </c>
      <c r="AL716" s="61">
        <f t="shared" si="315"/>
        <v>0</v>
      </c>
      <c r="AM716" s="43">
        <f t="shared" si="305"/>
        <v>0</v>
      </c>
      <c r="AN716" s="46">
        <f t="shared" si="306"/>
        <v>0</v>
      </c>
      <c r="AO716" s="60">
        <f t="shared" si="298"/>
        <v>0</v>
      </c>
      <c r="AP716" s="60">
        <f t="shared" si="299"/>
        <v>0</v>
      </c>
      <c r="AQ716" s="60">
        <f t="shared" si="300"/>
        <v>0</v>
      </c>
      <c r="AR716" s="60">
        <f t="shared" si="301"/>
        <v>0</v>
      </c>
      <c r="AS716" s="60">
        <f t="shared" si="302"/>
        <v>0</v>
      </c>
      <c r="AT716" s="60">
        <f t="shared" si="303"/>
        <v>0</v>
      </c>
      <c r="AU716" s="62">
        <f t="shared" si="307"/>
        <v>0</v>
      </c>
      <c r="AV716" s="63">
        <f t="shared" si="308"/>
        <v>0</v>
      </c>
      <c r="AW716" s="63">
        <f t="shared" si="309"/>
        <v>0</v>
      </c>
      <c r="AX716" s="63">
        <f t="shared" si="310"/>
        <v>0</v>
      </c>
      <c r="AY716" s="63">
        <f t="shared" si="311"/>
        <v>0</v>
      </c>
      <c r="AZ716" s="63">
        <f t="shared" si="312"/>
        <v>0</v>
      </c>
      <c r="BA716" s="63">
        <f t="shared" si="313"/>
        <v>0</v>
      </c>
      <c r="BB716" s="64">
        <f t="shared" si="314"/>
        <v>0</v>
      </c>
      <c r="BC716" s="65">
        <f t="shared" si="304"/>
        <v>0</v>
      </c>
      <c r="BD716" s="66" t="e">
        <f>VLOOKUP(#REF!,'[2]NA JDA Product Hierarchy'!$N:$O,2,0)</f>
        <v>#REF!</v>
      </c>
      <c r="BE716" s="15" t="e">
        <f>VLOOKUP(BD716,[3]PARAMETROS!$AB:$AD,3,0)</f>
        <v>#REF!</v>
      </c>
    </row>
    <row r="717" spans="1:57" s="15" customFormat="1" ht="12.75" hidden="1" customHeight="1" x14ac:dyDescent="0.2">
      <c r="A717" s="47" t="str">
        <f t="shared" si="316"/>
        <v>J2RQ18K9Z21Jet Black A996</v>
      </c>
      <c r="B717" s="110" t="s">
        <v>106</v>
      </c>
      <c r="C717" s="113">
        <v>44322</v>
      </c>
      <c r="D717" s="113"/>
      <c r="E717" s="50"/>
      <c r="F717" s="106" t="s">
        <v>90</v>
      </c>
      <c r="G717" s="51" t="s">
        <v>63</v>
      </c>
      <c r="H717" s="52" t="s">
        <v>97</v>
      </c>
      <c r="I717" s="53" t="s">
        <v>1179</v>
      </c>
      <c r="J717" s="53" t="s">
        <v>1177</v>
      </c>
      <c r="K717" s="53" t="s">
        <v>92</v>
      </c>
      <c r="L717" s="53" t="s">
        <v>93</v>
      </c>
      <c r="M717" s="52" t="s">
        <v>1160</v>
      </c>
      <c r="N717" s="52" t="s">
        <v>115</v>
      </c>
      <c r="O717" s="54">
        <v>39</v>
      </c>
      <c r="P717" s="52" t="s">
        <v>45</v>
      </c>
      <c r="Q717" s="55">
        <f>IFERROR(VLOOKUP(O717*$Q$10*$R$10,Sheet1!$A$3:$B$81,2,1),0)</f>
        <v>29000</v>
      </c>
      <c r="R717" s="56">
        <f>IFERROR(VLOOKUP(O717*$Q$11*$R$11,Sheet1!$E$3:$F$195,2),0)</f>
        <v>159</v>
      </c>
      <c r="S717" s="54">
        <f t="shared" si="288"/>
        <v>12.09</v>
      </c>
      <c r="T717" s="114">
        <f t="shared" si="290"/>
        <v>0.31</v>
      </c>
      <c r="U717" s="58"/>
      <c r="V717" s="58"/>
      <c r="W717" s="58"/>
      <c r="X717" s="58"/>
      <c r="Y717" s="58"/>
      <c r="Z717" s="58"/>
      <c r="AA717" s="58"/>
      <c r="AB717" s="58"/>
      <c r="AC717" s="58"/>
      <c r="AD717" s="39">
        <f t="shared" si="289"/>
        <v>0</v>
      </c>
      <c r="AE717" s="59">
        <f t="shared" si="291"/>
        <v>0</v>
      </c>
      <c r="AF717" s="60">
        <f t="shared" si="292"/>
        <v>0</v>
      </c>
      <c r="AG717" s="60">
        <f t="shared" si="293"/>
        <v>0</v>
      </c>
      <c r="AH717" s="60">
        <f t="shared" si="294"/>
        <v>0</v>
      </c>
      <c r="AI717" s="60">
        <f t="shared" si="295"/>
        <v>0</v>
      </c>
      <c r="AJ717" s="60">
        <f t="shared" si="296"/>
        <v>0</v>
      </c>
      <c r="AK717" s="60">
        <f t="shared" si="297"/>
        <v>0</v>
      </c>
      <c r="AL717" s="61">
        <f t="shared" si="315"/>
        <v>0</v>
      </c>
      <c r="AM717" s="43">
        <f t="shared" si="305"/>
        <v>0</v>
      </c>
      <c r="AN717" s="46">
        <f t="shared" si="306"/>
        <v>0</v>
      </c>
      <c r="AO717" s="60">
        <f t="shared" si="298"/>
        <v>0</v>
      </c>
      <c r="AP717" s="60">
        <f t="shared" si="299"/>
        <v>0</v>
      </c>
      <c r="AQ717" s="60">
        <f t="shared" si="300"/>
        <v>0</v>
      </c>
      <c r="AR717" s="60">
        <f t="shared" si="301"/>
        <v>0</v>
      </c>
      <c r="AS717" s="60">
        <f t="shared" si="302"/>
        <v>0</v>
      </c>
      <c r="AT717" s="60">
        <f t="shared" si="303"/>
        <v>0</v>
      </c>
      <c r="AU717" s="62">
        <f t="shared" si="307"/>
        <v>0</v>
      </c>
      <c r="AV717" s="63">
        <f t="shared" si="308"/>
        <v>0</v>
      </c>
      <c r="AW717" s="63">
        <f t="shared" si="309"/>
        <v>0</v>
      </c>
      <c r="AX717" s="63">
        <f t="shared" si="310"/>
        <v>0</v>
      </c>
      <c r="AY717" s="63">
        <f t="shared" si="311"/>
        <v>0</v>
      </c>
      <c r="AZ717" s="63">
        <f t="shared" si="312"/>
        <v>0</v>
      </c>
      <c r="BA717" s="63">
        <f t="shared" si="313"/>
        <v>0</v>
      </c>
      <c r="BB717" s="64">
        <f t="shared" si="314"/>
        <v>0</v>
      </c>
      <c r="BC717" s="65">
        <f t="shared" si="304"/>
        <v>0</v>
      </c>
      <c r="BD717" s="66" t="e">
        <f>VLOOKUP(#REF!,'[2]NA JDA Product Hierarchy'!$N:$O,2,0)</f>
        <v>#REF!</v>
      </c>
      <c r="BE717" s="15" t="e">
        <f>VLOOKUP(BD717,[3]PARAMETROS!$AB:$AD,3,0)</f>
        <v>#REF!</v>
      </c>
    </row>
    <row r="718" spans="1:57" s="15" customFormat="1" ht="12.75" hidden="1" customHeight="1" x14ac:dyDescent="0.2">
      <c r="A718" s="47" t="str">
        <f t="shared" si="316"/>
        <v>J2RQ18K9Z21MOSSY GREEN</v>
      </c>
      <c r="B718" s="110" t="s">
        <v>106</v>
      </c>
      <c r="C718" s="113">
        <v>44322</v>
      </c>
      <c r="D718" s="113"/>
      <c r="E718" s="68"/>
      <c r="F718" s="106" t="s">
        <v>90</v>
      </c>
      <c r="G718" s="51" t="s">
        <v>63</v>
      </c>
      <c r="H718" s="52" t="s">
        <v>97</v>
      </c>
      <c r="I718" s="53" t="s">
        <v>1179</v>
      </c>
      <c r="J718" s="53" t="s">
        <v>1177</v>
      </c>
      <c r="K718" s="53" t="s">
        <v>740</v>
      </c>
      <c r="L718" s="53" t="s">
        <v>741</v>
      </c>
      <c r="M718" s="52" t="s">
        <v>1160</v>
      </c>
      <c r="N718" s="52" t="s">
        <v>115</v>
      </c>
      <c r="O718" s="54">
        <v>39</v>
      </c>
      <c r="P718" s="52" t="s">
        <v>45</v>
      </c>
      <c r="Q718" s="55">
        <f>IFERROR(VLOOKUP(O718*$Q$10*$R$10,Sheet1!$A$3:$B$81,2,1),0)</f>
        <v>29000</v>
      </c>
      <c r="R718" s="56">
        <f>IFERROR(VLOOKUP(O718*$Q$11*$R$11,Sheet1!$E$3:$F$195,2),0)</f>
        <v>159</v>
      </c>
      <c r="S718" s="54">
        <f t="shared" si="288"/>
        <v>12.09</v>
      </c>
      <c r="T718" s="114">
        <f t="shared" si="290"/>
        <v>0.31</v>
      </c>
      <c r="U718" s="58"/>
      <c r="V718" s="58"/>
      <c r="W718" s="58"/>
      <c r="X718" s="58"/>
      <c r="Y718" s="58"/>
      <c r="Z718" s="58"/>
      <c r="AA718" s="58"/>
      <c r="AB718" s="58"/>
      <c r="AC718" s="58"/>
      <c r="AD718" s="39">
        <f t="shared" si="289"/>
        <v>0</v>
      </c>
      <c r="AE718" s="59">
        <f t="shared" si="291"/>
        <v>0</v>
      </c>
      <c r="AF718" s="60">
        <f t="shared" si="292"/>
        <v>0</v>
      </c>
      <c r="AG718" s="60">
        <f t="shared" si="293"/>
        <v>0</v>
      </c>
      <c r="AH718" s="60">
        <f t="shared" si="294"/>
        <v>0</v>
      </c>
      <c r="AI718" s="60">
        <f t="shared" si="295"/>
        <v>0</v>
      </c>
      <c r="AJ718" s="60">
        <f t="shared" si="296"/>
        <v>0</v>
      </c>
      <c r="AK718" s="60">
        <f t="shared" si="297"/>
        <v>0</v>
      </c>
      <c r="AL718" s="61">
        <f t="shared" si="315"/>
        <v>0</v>
      </c>
      <c r="AM718" s="43">
        <f t="shared" si="305"/>
        <v>0</v>
      </c>
      <c r="AN718" s="46">
        <f t="shared" si="306"/>
        <v>0</v>
      </c>
      <c r="AO718" s="60">
        <f t="shared" si="298"/>
        <v>0</v>
      </c>
      <c r="AP718" s="60">
        <f t="shared" si="299"/>
        <v>0</v>
      </c>
      <c r="AQ718" s="60">
        <f t="shared" si="300"/>
        <v>0</v>
      </c>
      <c r="AR718" s="60">
        <f t="shared" si="301"/>
        <v>0</v>
      </c>
      <c r="AS718" s="60">
        <f t="shared" si="302"/>
        <v>0</v>
      </c>
      <c r="AT718" s="60">
        <f t="shared" si="303"/>
        <v>0</v>
      </c>
      <c r="AU718" s="62">
        <f t="shared" si="307"/>
        <v>0</v>
      </c>
      <c r="AV718" s="63">
        <f t="shared" si="308"/>
        <v>0</v>
      </c>
      <c r="AW718" s="63">
        <f t="shared" si="309"/>
        <v>0</v>
      </c>
      <c r="AX718" s="63">
        <f t="shared" si="310"/>
        <v>0</v>
      </c>
      <c r="AY718" s="63">
        <f t="shared" si="311"/>
        <v>0</v>
      </c>
      <c r="AZ718" s="63">
        <f t="shared" si="312"/>
        <v>0</v>
      </c>
      <c r="BA718" s="63">
        <f t="shared" si="313"/>
        <v>0</v>
      </c>
      <c r="BB718" s="64">
        <f t="shared" si="314"/>
        <v>0</v>
      </c>
      <c r="BC718" s="65">
        <f t="shared" si="304"/>
        <v>0</v>
      </c>
      <c r="BD718" s="66" t="e">
        <f>VLOOKUP(#REF!,'[2]NA JDA Product Hierarchy'!$N:$O,2,0)</f>
        <v>#REF!</v>
      </c>
      <c r="BE718" s="15" t="s">
        <v>70</v>
      </c>
    </row>
    <row r="719" spans="1:57" s="15" customFormat="1" ht="12.75" hidden="1" customHeight="1" x14ac:dyDescent="0.2">
      <c r="A719" s="47" t="str">
        <f t="shared" si="316"/>
        <v>J2RQ18K9Z21POWDER PUFF</v>
      </c>
      <c r="B719" s="110" t="s">
        <v>106</v>
      </c>
      <c r="C719" s="113">
        <v>44322</v>
      </c>
      <c r="D719" s="113"/>
      <c r="E719" s="50"/>
      <c r="F719" s="106" t="s">
        <v>90</v>
      </c>
      <c r="G719" s="51" t="s">
        <v>63</v>
      </c>
      <c r="H719" s="52" t="s">
        <v>97</v>
      </c>
      <c r="I719" s="53" t="s">
        <v>1179</v>
      </c>
      <c r="J719" s="53" t="s">
        <v>1177</v>
      </c>
      <c r="K719" s="53" t="s">
        <v>742</v>
      </c>
      <c r="L719" s="53" t="s">
        <v>743</v>
      </c>
      <c r="M719" s="52" t="s">
        <v>1160</v>
      </c>
      <c r="N719" s="52" t="s">
        <v>115</v>
      </c>
      <c r="O719" s="54">
        <v>39</v>
      </c>
      <c r="P719" s="52" t="s">
        <v>45</v>
      </c>
      <c r="Q719" s="55">
        <f>IFERROR(VLOOKUP(O719*$Q$10*$R$10,Sheet1!$A$3:$B$81,2,1),0)</f>
        <v>29000</v>
      </c>
      <c r="R719" s="56">
        <f>IFERROR(VLOOKUP(O719*$Q$11*$R$11,Sheet1!$E$3:$F$195,2),0)</f>
        <v>159</v>
      </c>
      <c r="S719" s="54">
        <f t="shared" si="288"/>
        <v>12.09</v>
      </c>
      <c r="T719" s="114">
        <f t="shared" si="290"/>
        <v>0.31</v>
      </c>
      <c r="U719" s="58"/>
      <c r="V719" s="58"/>
      <c r="W719" s="58"/>
      <c r="X719" s="58"/>
      <c r="Y719" s="58"/>
      <c r="Z719" s="58"/>
      <c r="AA719" s="58"/>
      <c r="AB719" s="58"/>
      <c r="AC719" s="58"/>
      <c r="AD719" s="39">
        <f t="shared" si="289"/>
        <v>0</v>
      </c>
      <c r="AE719" s="59">
        <f t="shared" si="291"/>
        <v>0</v>
      </c>
      <c r="AF719" s="60">
        <f t="shared" si="292"/>
        <v>0</v>
      </c>
      <c r="AG719" s="60">
        <f t="shared" si="293"/>
        <v>0</v>
      </c>
      <c r="AH719" s="60">
        <f t="shared" si="294"/>
        <v>0</v>
      </c>
      <c r="AI719" s="60">
        <f t="shared" si="295"/>
        <v>0</v>
      </c>
      <c r="AJ719" s="60">
        <f t="shared" si="296"/>
        <v>0</v>
      </c>
      <c r="AK719" s="60">
        <f t="shared" si="297"/>
        <v>0</v>
      </c>
      <c r="AL719" s="61">
        <f t="shared" si="315"/>
        <v>0</v>
      </c>
      <c r="AM719" s="43">
        <f t="shared" si="305"/>
        <v>0</v>
      </c>
      <c r="AN719" s="46">
        <f t="shared" si="306"/>
        <v>0</v>
      </c>
      <c r="AO719" s="60">
        <f t="shared" si="298"/>
        <v>0</v>
      </c>
      <c r="AP719" s="60">
        <f t="shared" si="299"/>
        <v>0</v>
      </c>
      <c r="AQ719" s="60">
        <f t="shared" si="300"/>
        <v>0</v>
      </c>
      <c r="AR719" s="60">
        <f t="shared" si="301"/>
        <v>0</v>
      </c>
      <c r="AS719" s="60">
        <f t="shared" si="302"/>
        <v>0</v>
      </c>
      <c r="AT719" s="60">
        <f t="shared" si="303"/>
        <v>0</v>
      </c>
      <c r="AU719" s="62">
        <f t="shared" si="307"/>
        <v>0</v>
      </c>
      <c r="AV719" s="63">
        <f t="shared" si="308"/>
        <v>0</v>
      </c>
      <c r="AW719" s="63">
        <f t="shared" si="309"/>
        <v>0</v>
      </c>
      <c r="AX719" s="63">
        <f t="shared" si="310"/>
        <v>0</v>
      </c>
      <c r="AY719" s="63">
        <f t="shared" si="311"/>
        <v>0</v>
      </c>
      <c r="AZ719" s="63">
        <f t="shared" si="312"/>
        <v>0</v>
      </c>
      <c r="BA719" s="63">
        <f t="shared" si="313"/>
        <v>0</v>
      </c>
      <c r="BB719" s="64">
        <f t="shared" si="314"/>
        <v>0</v>
      </c>
      <c r="BC719" s="65">
        <f t="shared" si="304"/>
        <v>0</v>
      </c>
      <c r="BD719" s="66" t="e">
        <f>VLOOKUP(#REF!,'[2]NA JDA Product Hierarchy'!$N:$O,2,0)</f>
        <v>#REF!</v>
      </c>
      <c r="BE719" s="15" t="e">
        <f>VLOOKUP(BD719,[3]PARAMETROS!$AB:$AD,3,0)</f>
        <v>#REF!</v>
      </c>
    </row>
    <row r="720" spans="1:57" s="15" customFormat="1" ht="12.75" hidden="1" customHeight="1" x14ac:dyDescent="0.2">
      <c r="A720" s="47" t="str">
        <f t="shared" si="316"/>
        <v xml:space="preserve">J2RQ22KAMN2CORYDALIS BLUE </v>
      </c>
      <c r="B720" s="111" t="s">
        <v>105</v>
      </c>
      <c r="C720" s="113">
        <v>44322</v>
      </c>
      <c r="D720" s="113"/>
      <c r="E720" s="68"/>
      <c r="F720" s="106" t="s">
        <v>90</v>
      </c>
      <c r="G720" s="51" t="s">
        <v>63</v>
      </c>
      <c r="H720" s="52" t="s">
        <v>97</v>
      </c>
      <c r="I720" s="53" t="s">
        <v>1180</v>
      </c>
      <c r="J720" s="53" t="s">
        <v>624</v>
      </c>
      <c r="K720" s="53" t="s">
        <v>614</v>
      </c>
      <c r="L720" s="53" t="s">
        <v>615</v>
      </c>
      <c r="M720" s="52" t="s">
        <v>98</v>
      </c>
      <c r="N720" s="52" t="s">
        <v>91</v>
      </c>
      <c r="O720" s="54">
        <v>46</v>
      </c>
      <c r="P720" s="52" t="s">
        <v>45</v>
      </c>
      <c r="Q720" s="55">
        <f>IFERROR(VLOOKUP(O720*$Q$10*$R$10,Sheet1!$A$3:$B$81,2,1),0)</f>
        <v>39000</v>
      </c>
      <c r="R720" s="56">
        <f>IFERROR(VLOOKUP(O720*$Q$11*$R$11,Sheet1!$E$3:$F$195,2),0)</f>
        <v>189</v>
      </c>
      <c r="S720" s="54">
        <f t="shared" si="288"/>
        <v>14.26</v>
      </c>
      <c r="T720" s="114">
        <f t="shared" si="290"/>
        <v>0.31</v>
      </c>
      <c r="U720" s="58"/>
      <c r="V720" s="58"/>
      <c r="W720" s="58"/>
      <c r="X720" s="58"/>
      <c r="Y720" s="58"/>
      <c r="Z720" s="58"/>
      <c r="AA720" s="58"/>
      <c r="AB720" s="58"/>
      <c r="AC720" s="58"/>
      <c r="AD720" s="39">
        <f t="shared" si="289"/>
        <v>0</v>
      </c>
      <c r="AE720" s="59">
        <f t="shared" si="291"/>
        <v>0</v>
      </c>
      <c r="AF720" s="60">
        <f t="shared" si="292"/>
        <v>0</v>
      </c>
      <c r="AG720" s="60">
        <f t="shared" si="293"/>
        <v>0</v>
      </c>
      <c r="AH720" s="60">
        <f t="shared" si="294"/>
        <v>0</v>
      </c>
      <c r="AI720" s="60">
        <f t="shared" si="295"/>
        <v>0</v>
      </c>
      <c r="AJ720" s="60">
        <f t="shared" si="296"/>
        <v>0</v>
      </c>
      <c r="AK720" s="60">
        <f t="shared" si="297"/>
        <v>0</v>
      </c>
      <c r="AL720" s="61">
        <f t="shared" si="315"/>
        <v>0</v>
      </c>
      <c r="AM720" s="43">
        <f t="shared" si="305"/>
        <v>0</v>
      </c>
      <c r="AN720" s="46">
        <f t="shared" si="306"/>
        <v>0</v>
      </c>
      <c r="AO720" s="60">
        <f t="shared" si="298"/>
        <v>0</v>
      </c>
      <c r="AP720" s="60">
        <f t="shared" si="299"/>
        <v>0</v>
      </c>
      <c r="AQ720" s="60">
        <f t="shared" si="300"/>
        <v>0</v>
      </c>
      <c r="AR720" s="60">
        <f t="shared" si="301"/>
        <v>0</v>
      </c>
      <c r="AS720" s="60">
        <f t="shared" si="302"/>
        <v>0</v>
      </c>
      <c r="AT720" s="60">
        <f t="shared" si="303"/>
        <v>0</v>
      </c>
      <c r="AU720" s="62">
        <f t="shared" si="307"/>
        <v>0</v>
      </c>
      <c r="AV720" s="63">
        <f t="shared" si="308"/>
        <v>0</v>
      </c>
      <c r="AW720" s="63">
        <f t="shared" si="309"/>
        <v>0</v>
      </c>
      <c r="AX720" s="63">
        <f t="shared" si="310"/>
        <v>0</v>
      </c>
      <c r="AY720" s="63">
        <f t="shared" si="311"/>
        <v>0</v>
      </c>
      <c r="AZ720" s="63">
        <f t="shared" si="312"/>
        <v>0</v>
      </c>
      <c r="BA720" s="63">
        <f t="shared" si="313"/>
        <v>0</v>
      </c>
      <c r="BB720" s="64">
        <f t="shared" si="314"/>
        <v>0</v>
      </c>
      <c r="BC720" s="65">
        <f t="shared" si="304"/>
        <v>0</v>
      </c>
      <c r="BD720" s="66" t="e">
        <f>VLOOKUP(#REF!,'[2]NA JDA Product Hierarchy'!$N:$O,2,0)</f>
        <v>#REF!</v>
      </c>
      <c r="BE720" s="15" t="s">
        <v>70</v>
      </c>
    </row>
    <row r="721" spans="1:57" s="15" customFormat="1" ht="12.75" hidden="1" customHeight="1" x14ac:dyDescent="0.2">
      <c r="A721" s="47" t="str">
        <f t="shared" si="316"/>
        <v>J2RQ22KAMN2OCEAN SALT</v>
      </c>
      <c r="B721" s="111" t="s">
        <v>105</v>
      </c>
      <c r="C721" s="113">
        <v>44322</v>
      </c>
      <c r="D721" s="113"/>
      <c r="E721" s="50"/>
      <c r="F721" s="106" t="s">
        <v>90</v>
      </c>
      <c r="G721" s="51" t="s">
        <v>63</v>
      </c>
      <c r="H721" s="52" t="s">
        <v>97</v>
      </c>
      <c r="I721" s="53" t="s">
        <v>1180</v>
      </c>
      <c r="J721" s="53" t="s">
        <v>624</v>
      </c>
      <c r="K721" s="53" t="s">
        <v>616</v>
      </c>
      <c r="L721" s="53" t="s">
        <v>617</v>
      </c>
      <c r="M721" s="52" t="s">
        <v>98</v>
      </c>
      <c r="N721" s="52" t="s">
        <v>91</v>
      </c>
      <c r="O721" s="54">
        <v>46</v>
      </c>
      <c r="P721" s="52" t="s">
        <v>45</v>
      </c>
      <c r="Q721" s="55">
        <f>IFERROR(VLOOKUP(O721*$Q$10*$R$10,Sheet1!$A$3:$B$81,2,1),0)</f>
        <v>39000</v>
      </c>
      <c r="R721" s="56">
        <f>IFERROR(VLOOKUP(O721*$Q$11*$R$11,Sheet1!$E$3:$F$195,2),0)</f>
        <v>189</v>
      </c>
      <c r="S721" s="54">
        <f t="shared" si="288"/>
        <v>14.26</v>
      </c>
      <c r="T721" s="114">
        <f t="shared" si="290"/>
        <v>0.31</v>
      </c>
      <c r="U721" s="58"/>
      <c r="V721" s="58"/>
      <c r="W721" s="58"/>
      <c r="X721" s="58"/>
      <c r="Y721" s="58"/>
      <c r="Z721" s="58"/>
      <c r="AA721" s="58"/>
      <c r="AB721" s="58"/>
      <c r="AC721" s="58"/>
      <c r="AD721" s="39">
        <f t="shared" si="289"/>
        <v>0</v>
      </c>
      <c r="AE721" s="59">
        <f t="shared" si="291"/>
        <v>0</v>
      </c>
      <c r="AF721" s="60">
        <f t="shared" si="292"/>
        <v>0</v>
      </c>
      <c r="AG721" s="60">
        <f t="shared" si="293"/>
        <v>0</v>
      </c>
      <c r="AH721" s="60">
        <f t="shared" si="294"/>
        <v>0</v>
      </c>
      <c r="AI721" s="60">
        <f t="shared" si="295"/>
        <v>0</v>
      </c>
      <c r="AJ721" s="60">
        <f t="shared" si="296"/>
        <v>0</v>
      </c>
      <c r="AK721" s="60">
        <f t="shared" si="297"/>
        <v>0</v>
      </c>
      <c r="AL721" s="61">
        <f t="shared" si="315"/>
        <v>0</v>
      </c>
      <c r="AM721" s="43">
        <f t="shared" si="305"/>
        <v>0</v>
      </c>
      <c r="AN721" s="46">
        <f t="shared" si="306"/>
        <v>0</v>
      </c>
      <c r="AO721" s="60">
        <f t="shared" si="298"/>
        <v>0</v>
      </c>
      <c r="AP721" s="60">
        <f t="shared" si="299"/>
        <v>0</v>
      </c>
      <c r="AQ721" s="60">
        <f t="shared" si="300"/>
        <v>0</v>
      </c>
      <c r="AR721" s="60">
        <f t="shared" si="301"/>
        <v>0</v>
      </c>
      <c r="AS721" s="60">
        <f t="shared" si="302"/>
        <v>0</v>
      </c>
      <c r="AT721" s="60">
        <f t="shared" si="303"/>
        <v>0</v>
      </c>
      <c r="AU721" s="62">
        <f t="shared" si="307"/>
        <v>0</v>
      </c>
      <c r="AV721" s="63">
        <f t="shared" si="308"/>
        <v>0</v>
      </c>
      <c r="AW721" s="63">
        <f t="shared" si="309"/>
        <v>0</v>
      </c>
      <c r="AX721" s="63">
        <f t="shared" si="310"/>
        <v>0</v>
      </c>
      <c r="AY721" s="63">
        <f t="shared" si="311"/>
        <v>0</v>
      </c>
      <c r="AZ721" s="63">
        <f t="shared" si="312"/>
        <v>0</v>
      </c>
      <c r="BA721" s="63">
        <f t="shared" si="313"/>
        <v>0</v>
      </c>
      <c r="BB721" s="64">
        <f t="shared" si="314"/>
        <v>0</v>
      </c>
      <c r="BC721" s="65">
        <f t="shared" si="304"/>
        <v>0</v>
      </c>
      <c r="BD721" s="66" t="e">
        <f>VLOOKUP(#REF!,'[2]NA JDA Product Hierarchy'!$N:$O,2,0)</f>
        <v>#REF!</v>
      </c>
      <c r="BE721" s="15" t="e">
        <f>VLOOKUP(BD721,[3]PARAMETROS!$AB:$AD,3,0)</f>
        <v>#REF!</v>
      </c>
    </row>
    <row r="722" spans="1:57" s="15" customFormat="1" ht="12.75" hidden="1" customHeight="1" x14ac:dyDescent="0.2">
      <c r="A722" s="47" t="str">
        <f t="shared" si="316"/>
        <v>J2RQ22KAMN2RASPBERRY PUNCH</v>
      </c>
      <c r="B722" s="111" t="s">
        <v>105</v>
      </c>
      <c r="C722" s="113">
        <v>44322</v>
      </c>
      <c r="D722" s="113"/>
      <c r="E722" s="50"/>
      <c r="F722" s="106" t="s">
        <v>90</v>
      </c>
      <c r="G722" s="51" t="s">
        <v>63</v>
      </c>
      <c r="H722" s="52" t="s">
        <v>97</v>
      </c>
      <c r="I722" s="53" t="s">
        <v>1180</v>
      </c>
      <c r="J722" s="53" t="s">
        <v>624</v>
      </c>
      <c r="K722" s="53" t="s">
        <v>618</v>
      </c>
      <c r="L722" s="53" t="s">
        <v>619</v>
      </c>
      <c r="M722" s="52" t="s">
        <v>98</v>
      </c>
      <c r="N722" s="52" t="s">
        <v>91</v>
      </c>
      <c r="O722" s="54">
        <v>46</v>
      </c>
      <c r="P722" s="52" t="s">
        <v>45</v>
      </c>
      <c r="Q722" s="55">
        <f>IFERROR(VLOOKUP(O722*$Q$10*$R$10,Sheet1!$A$3:$B$81,2,1),0)</f>
        <v>39000</v>
      </c>
      <c r="R722" s="56">
        <f>IFERROR(VLOOKUP(O722*$Q$11*$R$11,Sheet1!$E$3:$F$195,2),0)</f>
        <v>189</v>
      </c>
      <c r="S722" s="54">
        <f t="shared" si="288"/>
        <v>14.26</v>
      </c>
      <c r="T722" s="114">
        <f t="shared" si="290"/>
        <v>0.31</v>
      </c>
      <c r="U722" s="58"/>
      <c r="V722" s="58"/>
      <c r="W722" s="58"/>
      <c r="X722" s="58"/>
      <c r="Y722" s="58"/>
      <c r="Z722" s="58"/>
      <c r="AA722" s="58"/>
      <c r="AB722" s="58"/>
      <c r="AC722" s="58"/>
      <c r="AD722" s="39">
        <f t="shared" si="289"/>
        <v>0</v>
      </c>
      <c r="AE722" s="59">
        <f t="shared" si="291"/>
        <v>0</v>
      </c>
      <c r="AF722" s="60">
        <f t="shared" si="292"/>
        <v>0</v>
      </c>
      <c r="AG722" s="60">
        <f t="shared" si="293"/>
        <v>0</v>
      </c>
      <c r="AH722" s="60">
        <f t="shared" si="294"/>
        <v>0</v>
      </c>
      <c r="AI722" s="60">
        <f t="shared" si="295"/>
        <v>0</v>
      </c>
      <c r="AJ722" s="60">
        <f t="shared" si="296"/>
        <v>0</v>
      </c>
      <c r="AK722" s="60">
        <f t="shared" si="297"/>
        <v>0</v>
      </c>
      <c r="AL722" s="61">
        <f t="shared" si="315"/>
        <v>0</v>
      </c>
      <c r="AM722" s="43">
        <f t="shared" si="305"/>
        <v>0</v>
      </c>
      <c r="AN722" s="46">
        <f t="shared" si="306"/>
        <v>0</v>
      </c>
      <c r="AO722" s="60">
        <f t="shared" si="298"/>
        <v>0</v>
      </c>
      <c r="AP722" s="60">
        <f t="shared" si="299"/>
        <v>0</v>
      </c>
      <c r="AQ722" s="60">
        <f t="shared" si="300"/>
        <v>0</v>
      </c>
      <c r="AR722" s="60">
        <f t="shared" si="301"/>
        <v>0</v>
      </c>
      <c r="AS722" s="60">
        <f t="shared" si="302"/>
        <v>0</v>
      </c>
      <c r="AT722" s="60">
        <f t="shared" si="303"/>
        <v>0</v>
      </c>
      <c r="AU722" s="62">
        <f t="shared" si="307"/>
        <v>0</v>
      </c>
      <c r="AV722" s="63">
        <f t="shared" si="308"/>
        <v>0</v>
      </c>
      <c r="AW722" s="63">
        <f t="shared" si="309"/>
        <v>0</v>
      </c>
      <c r="AX722" s="63">
        <f t="shared" si="310"/>
        <v>0</v>
      </c>
      <c r="AY722" s="63">
        <f t="shared" si="311"/>
        <v>0</v>
      </c>
      <c r="AZ722" s="63">
        <f t="shared" si="312"/>
        <v>0</v>
      </c>
      <c r="BA722" s="63">
        <f t="shared" si="313"/>
        <v>0</v>
      </c>
      <c r="BB722" s="64">
        <f t="shared" si="314"/>
        <v>0</v>
      </c>
      <c r="BC722" s="65">
        <f t="shared" si="304"/>
        <v>0</v>
      </c>
      <c r="BD722" s="66" t="e">
        <f>VLOOKUP(#REF!,'[2]NA JDA Product Hierarchy'!$N:$O,2,0)</f>
        <v>#REF!</v>
      </c>
      <c r="BE722" s="15" t="e">
        <f>VLOOKUP(BD722,[3]PARAMETROS!$AB:$AD,3,0)</f>
        <v>#REF!</v>
      </c>
    </row>
    <row r="723" spans="1:57" s="15" customFormat="1" ht="12.75" hidden="1" customHeight="1" x14ac:dyDescent="0.2">
      <c r="A723" s="47" t="str">
        <f t="shared" si="316"/>
        <v>J2RQ22KAMN2BLUE GRAPHITE GREY</v>
      </c>
      <c r="B723" s="111" t="s">
        <v>105</v>
      </c>
      <c r="C723" s="113">
        <v>44322</v>
      </c>
      <c r="D723" s="113"/>
      <c r="E723" s="50"/>
      <c r="F723" s="106" t="s">
        <v>90</v>
      </c>
      <c r="G723" s="51" t="s">
        <v>63</v>
      </c>
      <c r="H723" s="52" t="s">
        <v>97</v>
      </c>
      <c r="I723" s="53" t="s">
        <v>1180</v>
      </c>
      <c r="J723" s="53" t="s">
        <v>624</v>
      </c>
      <c r="K723" s="53" t="s">
        <v>612</v>
      </c>
      <c r="L723" s="53" t="s">
        <v>613</v>
      </c>
      <c r="M723" s="52" t="s">
        <v>98</v>
      </c>
      <c r="N723" s="52" t="s">
        <v>91</v>
      </c>
      <c r="O723" s="54">
        <v>46</v>
      </c>
      <c r="P723" s="52" t="s">
        <v>45</v>
      </c>
      <c r="Q723" s="55">
        <f>IFERROR(VLOOKUP(O723*$Q$10*$R$10,Sheet1!$A$3:$B$81,2,1),0)</f>
        <v>39000</v>
      </c>
      <c r="R723" s="56">
        <f>IFERROR(VLOOKUP(O723*$Q$11*$R$11,Sheet1!$E$3:$F$195,2),0)</f>
        <v>189</v>
      </c>
      <c r="S723" s="54">
        <f t="shared" ref="S723:S786" si="317">O723*0.31</f>
        <v>14.26</v>
      </c>
      <c r="T723" s="114">
        <f t="shared" si="290"/>
        <v>0.31</v>
      </c>
      <c r="U723" s="58"/>
      <c r="V723" s="58"/>
      <c r="W723" s="58"/>
      <c r="X723" s="58"/>
      <c r="Y723" s="58"/>
      <c r="Z723" s="58"/>
      <c r="AA723" s="58"/>
      <c r="AB723" s="58"/>
      <c r="AC723" s="58"/>
      <c r="AD723" s="39">
        <f t="shared" ref="AD723:AD786" si="318">+U723+V723+W723+Y723+Z723+AA723+X723</f>
        <v>0</v>
      </c>
      <c r="AE723" s="59">
        <f t="shared" si="291"/>
        <v>0</v>
      </c>
      <c r="AF723" s="60">
        <f t="shared" si="292"/>
        <v>0</v>
      </c>
      <c r="AG723" s="60">
        <f t="shared" si="293"/>
        <v>0</v>
      </c>
      <c r="AH723" s="60">
        <f t="shared" si="294"/>
        <v>0</v>
      </c>
      <c r="AI723" s="60">
        <f t="shared" si="295"/>
        <v>0</v>
      </c>
      <c r="AJ723" s="60">
        <f t="shared" si="296"/>
        <v>0</v>
      </c>
      <c r="AK723" s="60">
        <f t="shared" si="297"/>
        <v>0</v>
      </c>
      <c r="AL723" s="61">
        <f t="shared" si="315"/>
        <v>0</v>
      </c>
      <c r="AM723" s="43">
        <f t="shared" si="305"/>
        <v>0</v>
      </c>
      <c r="AN723" s="46">
        <f t="shared" si="306"/>
        <v>0</v>
      </c>
      <c r="AO723" s="60">
        <f t="shared" si="298"/>
        <v>0</v>
      </c>
      <c r="AP723" s="60">
        <f t="shared" si="299"/>
        <v>0</v>
      </c>
      <c r="AQ723" s="60">
        <f t="shared" si="300"/>
        <v>0</v>
      </c>
      <c r="AR723" s="60">
        <f t="shared" si="301"/>
        <v>0</v>
      </c>
      <c r="AS723" s="60">
        <f t="shared" si="302"/>
        <v>0</v>
      </c>
      <c r="AT723" s="60">
        <f t="shared" si="303"/>
        <v>0</v>
      </c>
      <c r="AU723" s="62">
        <f t="shared" si="307"/>
        <v>0</v>
      </c>
      <c r="AV723" s="63">
        <f t="shared" si="308"/>
        <v>0</v>
      </c>
      <c r="AW723" s="63">
        <f t="shared" si="309"/>
        <v>0</v>
      </c>
      <c r="AX723" s="63">
        <f t="shared" si="310"/>
        <v>0</v>
      </c>
      <c r="AY723" s="63">
        <f t="shared" si="311"/>
        <v>0</v>
      </c>
      <c r="AZ723" s="63">
        <f t="shared" si="312"/>
        <v>0</v>
      </c>
      <c r="BA723" s="63">
        <f t="shared" si="313"/>
        <v>0</v>
      </c>
      <c r="BB723" s="64">
        <f t="shared" si="314"/>
        <v>0</v>
      </c>
      <c r="BC723" s="65">
        <f t="shared" si="304"/>
        <v>0</v>
      </c>
      <c r="BD723" s="66" t="e">
        <f>VLOOKUP(#REF!,'[2]NA JDA Product Hierarchy'!$N:$O,2,0)</f>
        <v>#REF!</v>
      </c>
      <c r="BE723" s="15" t="e">
        <f>VLOOKUP(BD723,[3]PARAMETROS!$AB:$AD,3,0)</f>
        <v>#REF!</v>
      </c>
    </row>
    <row r="724" spans="1:57" s="15" customFormat="1" ht="12.75" hidden="1" customHeight="1" x14ac:dyDescent="0.2">
      <c r="A724" s="47" t="str">
        <f t="shared" si="316"/>
        <v>J2RQ22KAMN2TRUE TAUPE</v>
      </c>
      <c r="B724" s="111" t="s">
        <v>105</v>
      </c>
      <c r="C724" s="113">
        <v>44322</v>
      </c>
      <c r="D724" s="113"/>
      <c r="E724" s="50"/>
      <c r="F724" s="106" t="s">
        <v>90</v>
      </c>
      <c r="G724" s="51" t="s">
        <v>63</v>
      </c>
      <c r="H724" s="52" t="s">
        <v>97</v>
      </c>
      <c r="I724" s="53" t="s">
        <v>1180</v>
      </c>
      <c r="J724" s="53" t="s">
        <v>624</v>
      </c>
      <c r="K724" s="53" t="s">
        <v>620</v>
      </c>
      <c r="L724" s="53" t="s">
        <v>621</v>
      </c>
      <c r="M724" s="52" t="s">
        <v>98</v>
      </c>
      <c r="N724" s="52" t="s">
        <v>91</v>
      </c>
      <c r="O724" s="54">
        <v>46</v>
      </c>
      <c r="P724" s="52" t="s">
        <v>45</v>
      </c>
      <c r="Q724" s="55">
        <f>IFERROR(VLOOKUP(O724*$Q$10*$R$10,Sheet1!$A$3:$B$81,2,1),0)</f>
        <v>39000</v>
      </c>
      <c r="R724" s="56">
        <f>IFERROR(VLOOKUP(O724*$Q$11*$R$11,Sheet1!$E$3:$F$195,2),0)</f>
        <v>189</v>
      </c>
      <c r="S724" s="54">
        <f t="shared" si="317"/>
        <v>14.26</v>
      </c>
      <c r="T724" s="114">
        <f t="shared" si="290"/>
        <v>0.31</v>
      </c>
      <c r="U724" s="58"/>
      <c r="V724" s="58"/>
      <c r="W724" s="58"/>
      <c r="X724" s="58"/>
      <c r="Y724" s="58"/>
      <c r="Z724" s="58"/>
      <c r="AA724" s="58"/>
      <c r="AB724" s="58"/>
      <c r="AC724" s="58"/>
      <c r="AD724" s="39">
        <f t="shared" si="318"/>
        <v>0</v>
      </c>
      <c r="AE724" s="59">
        <f t="shared" si="291"/>
        <v>0</v>
      </c>
      <c r="AF724" s="60">
        <f t="shared" si="292"/>
        <v>0</v>
      </c>
      <c r="AG724" s="60">
        <f t="shared" si="293"/>
        <v>0</v>
      </c>
      <c r="AH724" s="60">
        <f t="shared" si="294"/>
        <v>0</v>
      </c>
      <c r="AI724" s="60">
        <f t="shared" si="295"/>
        <v>0</v>
      </c>
      <c r="AJ724" s="60">
        <f t="shared" si="296"/>
        <v>0</v>
      </c>
      <c r="AK724" s="60">
        <f t="shared" si="297"/>
        <v>0</v>
      </c>
      <c r="AL724" s="61">
        <f t="shared" si="315"/>
        <v>0</v>
      </c>
      <c r="AM724" s="43">
        <f t="shared" si="305"/>
        <v>0</v>
      </c>
      <c r="AN724" s="46">
        <f t="shared" si="306"/>
        <v>0</v>
      </c>
      <c r="AO724" s="60">
        <f t="shared" si="298"/>
        <v>0</v>
      </c>
      <c r="AP724" s="60">
        <f t="shared" si="299"/>
        <v>0</v>
      </c>
      <c r="AQ724" s="60">
        <f t="shared" si="300"/>
        <v>0</v>
      </c>
      <c r="AR724" s="60">
        <f t="shared" si="301"/>
        <v>0</v>
      </c>
      <c r="AS724" s="60">
        <f t="shared" si="302"/>
        <v>0</v>
      </c>
      <c r="AT724" s="60">
        <f t="shared" si="303"/>
        <v>0</v>
      </c>
      <c r="AU724" s="62">
        <f t="shared" si="307"/>
        <v>0</v>
      </c>
      <c r="AV724" s="63">
        <f t="shared" si="308"/>
        <v>0</v>
      </c>
      <c r="AW724" s="63">
        <f t="shared" si="309"/>
        <v>0</v>
      </c>
      <c r="AX724" s="63">
        <f t="shared" si="310"/>
        <v>0</v>
      </c>
      <c r="AY724" s="63">
        <f t="shared" si="311"/>
        <v>0</v>
      </c>
      <c r="AZ724" s="63">
        <f t="shared" si="312"/>
        <v>0</v>
      </c>
      <c r="BA724" s="63">
        <f t="shared" si="313"/>
        <v>0</v>
      </c>
      <c r="BB724" s="64">
        <f t="shared" si="314"/>
        <v>0</v>
      </c>
      <c r="BC724" s="65">
        <f t="shared" si="304"/>
        <v>0</v>
      </c>
      <c r="BD724" s="66" t="e">
        <f>VLOOKUP(#REF!,'[2]NA JDA Product Hierarchy'!$N:$O,2,0)</f>
        <v>#REF!</v>
      </c>
      <c r="BE724" s="15" t="e">
        <f>VLOOKUP(BD724,[3]PARAMETROS!$AB:$AD,3,0)</f>
        <v>#REF!</v>
      </c>
    </row>
    <row r="725" spans="1:57" s="15" customFormat="1" ht="12.75" hidden="1" customHeight="1" x14ac:dyDescent="0.2">
      <c r="A725" s="47" t="str">
        <f t="shared" si="316"/>
        <v>J2RQ24KAYK2ALLOVER GJ 3D RED COMBO</v>
      </c>
      <c r="B725" s="110" t="s">
        <v>106</v>
      </c>
      <c r="C725" s="113">
        <v>44322</v>
      </c>
      <c r="D725" s="113"/>
      <c r="E725" s="50"/>
      <c r="F725" s="106" t="s">
        <v>90</v>
      </c>
      <c r="G725" s="51" t="s">
        <v>63</v>
      </c>
      <c r="H725" s="52" t="s">
        <v>97</v>
      </c>
      <c r="I725" s="53" t="s">
        <v>1181</v>
      </c>
      <c r="J725" s="53" t="s">
        <v>1182</v>
      </c>
      <c r="K725" s="53" t="s">
        <v>1162</v>
      </c>
      <c r="L725" s="53" t="s">
        <v>1163</v>
      </c>
      <c r="M725" s="52" t="s">
        <v>1164</v>
      </c>
      <c r="N725" s="52" t="s">
        <v>91</v>
      </c>
      <c r="O725" s="54">
        <v>46</v>
      </c>
      <c r="P725" s="52" t="s">
        <v>45</v>
      </c>
      <c r="Q725" s="55">
        <f>IFERROR(VLOOKUP(O725*$Q$10*$R$10,Sheet1!$A$3:$B$81,2,1),0)</f>
        <v>39000</v>
      </c>
      <c r="R725" s="56">
        <f>IFERROR(VLOOKUP(O725*$Q$11*$R$11,Sheet1!$E$3:$F$195,2),0)</f>
        <v>189</v>
      </c>
      <c r="S725" s="54">
        <f t="shared" si="317"/>
        <v>14.26</v>
      </c>
      <c r="T725" s="114">
        <f t="shared" si="290"/>
        <v>0.31</v>
      </c>
      <c r="U725" s="58"/>
      <c r="V725" s="58"/>
      <c r="W725" s="58"/>
      <c r="X725" s="58"/>
      <c r="Y725" s="58"/>
      <c r="Z725" s="58"/>
      <c r="AA725" s="58"/>
      <c r="AB725" s="58"/>
      <c r="AC725" s="58"/>
      <c r="AD725" s="39">
        <f t="shared" si="318"/>
        <v>0</v>
      </c>
      <c r="AE725" s="59">
        <f t="shared" si="291"/>
        <v>0</v>
      </c>
      <c r="AF725" s="60">
        <f t="shared" si="292"/>
        <v>0</v>
      </c>
      <c r="AG725" s="60">
        <f t="shared" si="293"/>
        <v>0</v>
      </c>
      <c r="AH725" s="60">
        <f t="shared" si="294"/>
        <v>0</v>
      </c>
      <c r="AI725" s="60">
        <f t="shared" si="295"/>
        <v>0</v>
      </c>
      <c r="AJ725" s="60">
        <f t="shared" si="296"/>
        <v>0</v>
      </c>
      <c r="AK725" s="60">
        <f t="shared" si="297"/>
        <v>0</v>
      </c>
      <c r="AL725" s="61">
        <f t="shared" si="315"/>
        <v>0</v>
      </c>
      <c r="AM725" s="43">
        <f t="shared" si="305"/>
        <v>0</v>
      </c>
      <c r="AN725" s="46">
        <f t="shared" si="306"/>
        <v>0</v>
      </c>
      <c r="AO725" s="60">
        <f t="shared" si="298"/>
        <v>0</v>
      </c>
      <c r="AP725" s="60">
        <f t="shared" si="299"/>
        <v>0</v>
      </c>
      <c r="AQ725" s="60">
        <f t="shared" si="300"/>
        <v>0</v>
      </c>
      <c r="AR725" s="60">
        <f t="shared" si="301"/>
        <v>0</v>
      </c>
      <c r="AS725" s="60">
        <f t="shared" si="302"/>
        <v>0</v>
      </c>
      <c r="AT725" s="60">
        <f t="shared" si="303"/>
        <v>0</v>
      </c>
      <c r="AU725" s="62">
        <f t="shared" si="307"/>
        <v>0</v>
      </c>
      <c r="AV725" s="63">
        <f t="shared" si="308"/>
        <v>0</v>
      </c>
      <c r="AW725" s="63">
        <f t="shared" si="309"/>
        <v>0</v>
      </c>
      <c r="AX725" s="63">
        <f t="shared" si="310"/>
        <v>0</v>
      </c>
      <c r="AY725" s="63">
        <f t="shared" si="311"/>
        <v>0</v>
      </c>
      <c r="AZ725" s="63">
        <f t="shared" si="312"/>
        <v>0</v>
      </c>
      <c r="BA725" s="63">
        <f t="shared" si="313"/>
        <v>0</v>
      </c>
      <c r="BB725" s="64">
        <f t="shared" si="314"/>
        <v>0</v>
      </c>
      <c r="BC725" s="65">
        <f t="shared" si="304"/>
        <v>0</v>
      </c>
      <c r="BD725" s="66" t="e">
        <f>VLOOKUP(#REF!,'[2]NA JDA Product Hierarchy'!$N:$O,2,0)</f>
        <v>#REF!</v>
      </c>
      <c r="BE725" s="15" t="e">
        <f>VLOOKUP(BD725,[3]PARAMETROS!$AB:$AD,3,0)</f>
        <v>#REF!</v>
      </c>
    </row>
    <row r="726" spans="1:57" s="15" customFormat="1" ht="12.75" hidden="1" customHeight="1" x14ac:dyDescent="0.2">
      <c r="A726" s="47" t="str">
        <f t="shared" si="316"/>
        <v>J2RQ24KAYK2ALLOVER GJ 3D BLUE COMBO</v>
      </c>
      <c r="B726" s="110" t="s">
        <v>106</v>
      </c>
      <c r="C726" s="113">
        <v>44322</v>
      </c>
      <c r="D726" s="113"/>
      <c r="E726" s="50"/>
      <c r="F726" s="106" t="s">
        <v>90</v>
      </c>
      <c r="G726" s="51" t="s">
        <v>63</v>
      </c>
      <c r="H726" s="52" t="s">
        <v>97</v>
      </c>
      <c r="I726" s="53" t="s">
        <v>1181</v>
      </c>
      <c r="J726" s="53" t="s">
        <v>1182</v>
      </c>
      <c r="K726" s="53" t="s">
        <v>1165</v>
      </c>
      <c r="L726" s="53" t="s">
        <v>1166</v>
      </c>
      <c r="M726" s="52" t="s">
        <v>1164</v>
      </c>
      <c r="N726" s="52" t="s">
        <v>91</v>
      </c>
      <c r="O726" s="54">
        <v>46</v>
      </c>
      <c r="P726" s="52" t="s">
        <v>45</v>
      </c>
      <c r="Q726" s="55">
        <f>IFERROR(VLOOKUP(O726*$Q$10*$R$10,Sheet1!$A$3:$B$81,2,1),0)</f>
        <v>39000</v>
      </c>
      <c r="R726" s="56">
        <f>IFERROR(VLOOKUP(O726*$Q$11*$R$11,Sheet1!$E$3:$F$195,2),0)</f>
        <v>189</v>
      </c>
      <c r="S726" s="54">
        <f t="shared" si="317"/>
        <v>14.26</v>
      </c>
      <c r="T726" s="114">
        <f t="shared" si="290"/>
        <v>0.31</v>
      </c>
      <c r="U726" s="58"/>
      <c r="V726" s="58"/>
      <c r="W726" s="58"/>
      <c r="X726" s="58"/>
      <c r="Y726" s="58"/>
      <c r="Z726" s="58"/>
      <c r="AA726" s="58"/>
      <c r="AB726" s="58"/>
      <c r="AC726" s="58"/>
      <c r="AD726" s="39">
        <f t="shared" si="318"/>
        <v>0</v>
      </c>
      <c r="AE726" s="59">
        <f t="shared" si="291"/>
        <v>0</v>
      </c>
      <c r="AF726" s="60">
        <f t="shared" si="292"/>
        <v>0</v>
      </c>
      <c r="AG726" s="60">
        <f t="shared" si="293"/>
        <v>0</v>
      </c>
      <c r="AH726" s="60">
        <f t="shared" si="294"/>
        <v>0</v>
      </c>
      <c r="AI726" s="60">
        <f t="shared" si="295"/>
        <v>0</v>
      </c>
      <c r="AJ726" s="60">
        <f t="shared" si="296"/>
        <v>0</v>
      </c>
      <c r="AK726" s="60">
        <f t="shared" si="297"/>
        <v>0</v>
      </c>
      <c r="AL726" s="61">
        <f t="shared" si="315"/>
        <v>0</v>
      </c>
      <c r="AM726" s="43">
        <f t="shared" si="305"/>
        <v>0</v>
      </c>
      <c r="AN726" s="46">
        <f t="shared" si="306"/>
        <v>0</v>
      </c>
      <c r="AO726" s="60">
        <f t="shared" si="298"/>
        <v>0</v>
      </c>
      <c r="AP726" s="60">
        <f t="shared" si="299"/>
        <v>0</v>
      </c>
      <c r="AQ726" s="60">
        <f t="shared" si="300"/>
        <v>0</v>
      </c>
      <c r="AR726" s="60">
        <f t="shared" si="301"/>
        <v>0</v>
      </c>
      <c r="AS726" s="60">
        <f t="shared" si="302"/>
        <v>0</v>
      </c>
      <c r="AT726" s="60">
        <f t="shared" si="303"/>
        <v>0</v>
      </c>
      <c r="AU726" s="62">
        <f t="shared" si="307"/>
        <v>0</v>
      </c>
      <c r="AV726" s="63">
        <f t="shared" si="308"/>
        <v>0</v>
      </c>
      <c r="AW726" s="63">
        <f t="shared" si="309"/>
        <v>0</v>
      </c>
      <c r="AX726" s="63">
        <f t="shared" si="310"/>
        <v>0</v>
      </c>
      <c r="AY726" s="63">
        <f t="shared" si="311"/>
        <v>0</v>
      </c>
      <c r="AZ726" s="63">
        <f t="shared" si="312"/>
        <v>0</v>
      </c>
      <c r="BA726" s="63">
        <f t="shared" si="313"/>
        <v>0</v>
      </c>
      <c r="BB726" s="64">
        <f t="shared" si="314"/>
        <v>0</v>
      </c>
      <c r="BC726" s="65">
        <f t="shared" si="304"/>
        <v>0</v>
      </c>
      <c r="BD726" s="66" t="e">
        <f>VLOOKUP(#REF!,'[2]NA JDA Product Hierarchy'!$N:$O,2,0)</f>
        <v>#REF!</v>
      </c>
      <c r="BE726" s="15" t="e">
        <f>VLOOKUP(BD726,[3]PARAMETROS!$AB:$AD,3,0)</f>
        <v>#REF!</v>
      </c>
    </row>
    <row r="727" spans="1:57" s="15" customFormat="1" ht="12.75" hidden="1" customHeight="1" x14ac:dyDescent="0.2">
      <c r="A727" s="47" t="str">
        <f t="shared" si="316"/>
        <v>J2RQ25K7UW2BLUE GRAPHITE GREY</v>
      </c>
      <c r="B727" s="111" t="s">
        <v>105</v>
      </c>
      <c r="C727" s="113">
        <v>44322</v>
      </c>
      <c r="D727" s="113"/>
      <c r="E727" s="50"/>
      <c r="F727" s="106" t="s">
        <v>90</v>
      </c>
      <c r="G727" s="51" t="s">
        <v>63</v>
      </c>
      <c r="H727" s="52" t="s">
        <v>367</v>
      </c>
      <c r="I727" s="53" t="s">
        <v>1183</v>
      </c>
      <c r="J727" s="53" t="s">
        <v>1184</v>
      </c>
      <c r="K727" s="53" t="s">
        <v>612</v>
      </c>
      <c r="L727" s="53" t="s">
        <v>613</v>
      </c>
      <c r="M727" s="52" t="s">
        <v>988</v>
      </c>
      <c r="N727" s="52" t="s">
        <v>91</v>
      </c>
      <c r="O727" s="54">
        <v>49</v>
      </c>
      <c r="P727" s="52" t="s">
        <v>45</v>
      </c>
      <c r="Q727" s="55">
        <f>IFERROR(VLOOKUP(O727*$Q$10*$R$10,Sheet1!$A$3:$B$81,2,1),0)</f>
        <v>39000</v>
      </c>
      <c r="R727" s="56">
        <f>IFERROR(VLOOKUP(O727*$Q$11*$R$11,Sheet1!$E$3:$F$195,2),0)</f>
        <v>199</v>
      </c>
      <c r="S727" s="54">
        <f t="shared" si="317"/>
        <v>15.19</v>
      </c>
      <c r="T727" s="114">
        <f t="shared" si="290"/>
        <v>0.31</v>
      </c>
      <c r="U727" s="58"/>
      <c r="V727" s="58"/>
      <c r="W727" s="58"/>
      <c r="X727" s="58"/>
      <c r="Y727" s="58"/>
      <c r="Z727" s="58"/>
      <c r="AA727" s="58"/>
      <c r="AB727" s="58"/>
      <c r="AC727" s="58"/>
      <c r="AD727" s="39">
        <f t="shared" si="318"/>
        <v>0</v>
      </c>
      <c r="AE727" s="59">
        <f t="shared" si="291"/>
        <v>0</v>
      </c>
      <c r="AF727" s="60">
        <f t="shared" si="292"/>
        <v>0</v>
      </c>
      <c r="AG727" s="60">
        <f t="shared" si="293"/>
        <v>0</v>
      </c>
      <c r="AH727" s="60">
        <f t="shared" si="294"/>
        <v>0</v>
      </c>
      <c r="AI727" s="60">
        <f t="shared" si="295"/>
        <v>0</v>
      </c>
      <c r="AJ727" s="60">
        <f t="shared" si="296"/>
        <v>0</v>
      </c>
      <c r="AK727" s="60">
        <f t="shared" si="297"/>
        <v>0</v>
      </c>
      <c r="AL727" s="61">
        <f t="shared" si="315"/>
        <v>0</v>
      </c>
      <c r="AM727" s="43">
        <f t="shared" si="305"/>
        <v>0</v>
      </c>
      <c r="AN727" s="46">
        <f t="shared" si="306"/>
        <v>0</v>
      </c>
      <c r="AO727" s="60">
        <f t="shared" si="298"/>
        <v>0</v>
      </c>
      <c r="AP727" s="60">
        <f t="shared" si="299"/>
        <v>0</v>
      </c>
      <c r="AQ727" s="60">
        <f t="shared" si="300"/>
        <v>0</v>
      </c>
      <c r="AR727" s="60">
        <f t="shared" si="301"/>
        <v>0</v>
      </c>
      <c r="AS727" s="60">
        <f t="shared" si="302"/>
        <v>0</v>
      </c>
      <c r="AT727" s="60">
        <f t="shared" si="303"/>
        <v>0</v>
      </c>
      <c r="AU727" s="62">
        <f t="shared" si="307"/>
        <v>0</v>
      </c>
      <c r="AV727" s="63">
        <f t="shared" si="308"/>
        <v>0</v>
      </c>
      <c r="AW727" s="63">
        <f t="shared" si="309"/>
        <v>0</v>
      </c>
      <c r="AX727" s="63">
        <f t="shared" si="310"/>
        <v>0</v>
      </c>
      <c r="AY727" s="63">
        <f t="shared" si="311"/>
        <v>0</v>
      </c>
      <c r="AZ727" s="63">
        <f t="shared" si="312"/>
        <v>0</v>
      </c>
      <c r="BA727" s="63">
        <f t="shared" si="313"/>
        <v>0</v>
      </c>
      <c r="BB727" s="64">
        <f t="shared" si="314"/>
        <v>0</v>
      </c>
      <c r="BC727" s="65">
        <f t="shared" si="304"/>
        <v>0</v>
      </c>
      <c r="BD727" s="66" t="e">
        <f>VLOOKUP(#REF!,'[2]NA JDA Product Hierarchy'!$N:$O,2,0)</f>
        <v>#REF!</v>
      </c>
      <c r="BE727" s="15" t="e">
        <f>VLOOKUP(BD727,[3]PARAMETROS!$AB:$AD,3,0)</f>
        <v>#REF!</v>
      </c>
    </row>
    <row r="728" spans="1:57" s="15" customFormat="1" ht="12.75" hidden="1" customHeight="1" x14ac:dyDescent="0.2">
      <c r="A728" s="47" t="str">
        <f t="shared" si="316"/>
        <v xml:space="preserve">J2RQ25K7UW2CORYDALIS BLUE </v>
      </c>
      <c r="B728" s="111" t="s">
        <v>105</v>
      </c>
      <c r="C728" s="113">
        <v>44322</v>
      </c>
      <c r="D728" s="113"/>
      <c r="E728" s="68"/>
      <c r="F728" s="106" t="s">
        <v>90</v>
      </c>
      <c r="G728" s="51" t="s">
        <v>63</v>
      </c>
      <c r="H728" s="52" t="s">
        <v>367</v>
      </c>
      <c r="I728" s="53" t="s">
        <v>1183</v>
      </c>
      <c r="J728" s="53" t="s">
        <v>1184</v>
      </c>
      <c r="K728" s="53" t="s">
        <v>614</v>
      </c>
      <c r="L728" s="53" t="s">
        <v>615</v>
      </c>
      <c r="M728" s="52" t="s">
        <v>988</v>
      </c>
      <c r="N728" s="52" t="s">
        <v>91</v>
      </c>
      <c r="O728" s="54">
        <v>49</v>
      </c>
      <c r="P728" s="52" t="s">
        <v>45</v>
      </c>
      <c r="Q728" s="55">
        <f>IFERROR(VLOOKUP(O728*$Q$10*$R$10,Sheet1!$A$3:$B$81,2,1),0)</f>
        <v>39000</v>
      </c>
      <c r="R728" s="56">
        <f>IFERROR(VLOOKUP(O728*$Q$11*$R$11,Sheet1!$E$3:$F$195,2),0)</f>
        <v>199</v>
      </c>
      <c r="S728" s="54">
        <f t="shared" si="317"/>
        <v>15.19</v>
      </c>
      <c r="T728" s="114">
        <f t="shared" si="290"/>
        <v>0.31</v>
      </c>
      <c r="U728" s="58"/>
      <c r="V728" s="58"/>
      <c r="W728" s="58"/>
      <c r="X728" s="58"/>
      <c r="Y728" s="58"/>
      <c r="Z728" s="58"/>
      <c r="AA728" s="58"/>
      <c r="AB728" s="58"/>
      <c r="AC728" s="58"/>
      <c r="AD728" s="39">
        <f t="shared" si="318"/>
        <v>0</v>
      </c>
      <c r="AE728" s="59">
        <f t="shared" si="291"/>
        <v>0</v>
      </c>
      <c r="AF728" s="60">
        <f t="shared" si="292"/>
        <v>0</v>
      </c>
      <c r="AG728" s="60">
        <f t="shared" si="293"/>
        <v>0</v>
      </c>
      <c r="AH728" s="60">
        <f t="shared" si="294"/>
        <v>0</v>
      </c>
      <c r="AI728" s="60">
        <f t="shared" si="295"/>
        <v>0</v>
      </c>
      <c r="AJ728" s="60">
        <f t="shared" si="296"/>
        <v>0</v>
      </c>
      <c r="AK728" s="60">
        <f t="shared" si="297"/>
        <v>0</v>
      </c>
      <c r="AL728" s="61">
        <f t="shared" si="315"/>
        <v>0</v>
      </c>
      <c r="AM728" s="43">
        <f t="shared" si="305"/>
        <v>0</v>
      </c>
      <c r="AN728" s="46">
        <f t="shared" si="306"/>
        <v>0</v>
      </c>
      <c r="AO728" s="60">
        <f t="shared" si="298"/>
        <v>0</v>
      </c>
      <c r="AP728" s="60">
        <f t="shared" si="299"/>
        <v>0</v>
      </c>
      <c r="AQ728" s="60">
        <f t="shared" si="300"/>
        <v>0</v>
      </c>
      <c r="AR728" s="60">
        <f t="shared" si="301"/>
        <v>0</v>
      </c>
      <c r="AS728" s="60">
        <f t="shared" si="302"/>
        <v>0</v>
      </c>
      <c r="AT728" s="60">
        <f t="shared" si="303"/>
        <v>0</v>
      </c>
      <c r="AU728" s="62">
        <f t="shared" si="307"/>
        <v>0</v>
      </c>
      <c r="AV728" s="63">
        <f t="shared" si="308"/>
        <v>0</v>
      </c>
      <c r="AW728" s="63">
        <f t="shared" si="309"/>
        <v>0</v>
      </c>
      <c r="AX728" s="63">
        <f t="shared" si="310"/>
        <v>0</v>
      </c>
      <c r="AY728" s="63">
        <f t="shared" si="311"/>
        <v>0</v>
      </c>
      <c r="AZ728" s="63">
        <f t="shared" si="312"/>
        <v>0</v>
      </c>
      <c r="BA728" s="63">
        <f t="shared" si="313"/>
        <v>0</v>
      </c>
      <c r="BB728" s="64">
        <f t="shared" si="314"/>
        <v>0</v>
      </c>
      <c r="BC728" s="65">
        <f t="shared" si="304"/>
        <v>0</v>
      </c>
      <c r="BD728" s="66" t="e">
        <f>VLOOKUP(#REF!,'[2]NA JDA Product Hierarchy'!$N:$O,2,0)</f>
        <v>#REF!</v>
      </c>
      <c r="BE728" s="15" t="s">
        <v>70</v>
      </c>
    </row>
    <row r="729" spans="1:57" s="15" customFormat="1" ht="12.75" hidden="1" customHeight="1" x14ac:dyDescent="0.2">
      <c r="A729" s="47" t="str">
        <f t="shared" si="316"/>
        <v>J2RQ25K7UW2OCEAN SALT</v>
      </c>
      <c r="B729" s="111" t="s">
        <v>105</v>
      </c>
      <c r="C729" s="113">
        <v>44322</v>
      </c>
      <c r="D729" s="113"/>
      <c r="E729" s="68"/>
      <c r="F729" s="106" t="s">
        <v>90</v>
      </c>
      <c r="G729" s="51" t="s">
        <v>63</v>
      </c>
      <c r="H729" s="52" t="s">
        <v>367</v>
      </c>
      <c r="I729" s="53" t="s">
        <v>1183</v>
      </c>
      <c r="J729" s="53" t="s">
        <v>1184</v>
      </c>
      <c r="K729" s="53" t="s">
        <v>616</v>
      </c>
      <c r="L729" s="53" t="s">
        <v>617</v>
      </c>
      <c r="M729" s="52" t="s">
        <v>988</v>
      </c>
      <c r="N729" s="52" t="s">
        <v>91</v>
      </c>
      <c r="O729" s="54">
        <v>49</v>
      </c>
      <c r="P729" s="52" t="s">
        <v>45</v>
      </c>
      <c r="Q729" s="55">
        <f>IFERROR(VLOOKUP(O729*$Q$10*$R$10,Sheet1!$A$3:$B$81,2,1),0)</f>
        <v>39000</v>
      </c>
      <c r="R729" s="56">
        <f>IFERROR(VLOOKUP(O729*$Q$11*$R$11,Sheet1!$E$3:$F$195,2),0)</f>
        <v>199</v>
      </c>
      <c r="S729" s="54">
        <f t="shared" si="317"/>
        <v>15.19</v>
      </c>
      <c r="T729" s="114">
        <f t="shared" si="290"/>
        <v>0.31</v>
      </c>
      <c r="U729" s="58"/>
      <c r="V729" s="58"/>
      <c r="W729" s="58"/>
      <c r="X729" s="58"/>
      <c r="Y729" s="58"/>
      <c r="Z729" s="58"/>
      <c r="AA729" s="58"/>
      <c r="AB729" s="58"/>
      <c r="AC729" s="58"/>
      <c r="AD729" s="39">
        <f t="shared" si="318"/>
        <v>0</v>
      </c>
      <c r="AE729" s="59">
        <f t="shared" si="291"/>
        <v>0</v>
      </c>
      <c r="AF729" s="60">
        <f t="shared" si="292"/>
        <v>0</v>
      </c>
      <c r="AG729" s="60">
        <f t="shared" si="293"/>
        <v>0</v>
      </c>
      <c r="AH729" s="60">
        <f t="shared" si="294"/>
        <v>0</v>
      </c>
      <c r="AI729" s="60">
        <f t="shared" si="295"/>
        <v>0</v>
      </c>
      <c r="AJ729" s="60">
        <f t="shared" si="296"/>
        <v>0</v>
      </c>
      <c r="AK729" s="60">
        <f t="shared" si="297"/>
        <v>0</v>
      </c>
      <c r="AL729" s="61">
        <f t="shared" si="315"/>
        <v>0</v>
      </c>
      <c r="AM729" s="43">
        <f t="shared" si="305"/>
        <v>0</v>
      </c>
      <c r="AN729" s="46">
        <f t="shared" si="306"/>
        <v>0</v>
      </c>
      <c r="AO729" s="60">
        <f t="shared" si="298"/>
        <v>0</v>
      </c>
      <c r="AP729" s="60">
        <f t="shared" si="299"/>
        <v>0</v>
      </c>
      <c r="AQ729" s="60">
        <f t="shared" si="300"/>
        <v>0</v>
      </c>
      <c r="AR729" s="60">
        <f t="shared" si="301"/>
        <v>0</v>
      </c>
      <c r="AS729" s="60">
        <f t="shared" si="302"/>
        <v>0</v>
      </c>
      <c r="AT729" s="60">
        <f t="shared" si="303"/>
        <v>0</v>
      </c>
      <c r="AU729" s="62">
        <f t="shared" si="307"/>
        <v>0</v>
      </c>
      <c r="AV729" s="63">
        <f t="shared" si="308"/>
        <v>0</v>
      </c>
      <c r="AW729" s="63">
        <f t="shared" si="309"/>
        <v>0</v>
      </c>
      <c r="AX729" s="63">
        <f t="shared" si="310"/>
        <v>0</v>
      </c>
      <c r="AY729" s="63">
        <f t="shared" si="311"/>
        <v>0</v>
      </c>
      <c r="AZ729" s="63">
        <f t="shared" si="312"/>
        <v>0</v>
      </c>
      <c r="BA729" s="63">
        <f t="shared" si="313"/>
        <v>0</v>
      </c>
      <c r="BB729" s="64">
        <f t="shared" si="314"/>
        <v>0</v>
      </c>
      <c r="BC729" s="65">
        <f t="shared" si="304"/>
        <v>0</v>
      </c>
      <c r="BD729" s="66" t="e">
        <f>VLOOKUP(#REF!,'[2]NA JDA Product Hierarchy'!$N:$O,2,0)</f>
        <v>#REF!</v>
      </c>
      <c r="BE729" s="15" t="e">
        <f>VLOOKUP(BD729,[3]PARAMETROS!$AB:$AD,3,0)</f>
        <v>#REF!</v>
      </c>
    </row>
    <row r="730" spans="1:57" s="15" customFormat="1" ht="12.75" hidden="1" customHeight="1" x14ac:dyDescent="0.2">
      <c r="A730" s="47" t="str">
        <f t="shared" si="316"/>
        <v>J2RQ25K7UW2RASPBERRY PUNCH</v>
      </c>
      <c r="B730" s="111" t="s">
        <v>105</v>
      </c>
      <c r="C730" s="113">
        <v>44322</v>
      </c>
      <c r="D730" s="113"/>
      <c r="E730" s="50"/>
      <c r="F730" s="106" t="s">
        <v>90</v>
      </c>
      <c r="G730" s="51" t="s">
        <v>63</v>
      </c>
      <c r="H730" s="52" t="s">
        <v>367</v>
      </c>
      <c r="I730" s="53" t="s">
        <v>1183</v>
      </c>
      <c r="J730" s="53" t="s">
        <v>1184</v>
      </c>
      <c r="K730" s="53" t="s">
        <v>618</v>
      </c>
      <c r="L730" s="53" t="s">
        <v>619</v>
      </c>
      <c r="M730" s="52" t="s">
        <v>988</v>
      </c>
      <c r="N730" s="52" t="s">
        <v>91</v>
      </c>
      <c r="O730" s="54">
        <v>49</v>
      </c>
      <c r="P730" s="52" t="s">
        <v>45</v>
      </c>
      <c r="Q730" s="55">
        <f>IFERROR(VLOOKUP(O730*$Q$10*$R$10,Sheet1!$A$3:$B$81,2,1),0)</f>
        <v>39000</v>
      </c>
      <c r="R730" s="56">
        <f>IFERROR(VLOOKUP(O730*$Q$11*$R$11,Sheet1!$E$3:$F$195,2),0)</f>
        <v>199</v>
      </c>
      <c r="S730" s="54">
        <f t="shared" si="317"/>
        <v>15.19</v>
      </c>
      <c r="T730" s="114">
        <f t="shared" si="290"/>
        <v>0.31</v>
      </c>
      <c r="U730" s="58"/>
      <c r="V730" s="58"/>
      <c r="W730" s="58"/>
      <c r="X730" s="58"/>
      <c r="Y730" s="58"/>
      <c r="Z730" s="58"/>
      <c r="AA730" s="58"/>
      <c r="AB730" s="58"/>
      <c r="AC730" s="58"/>
      <c r="AD730" s="39">
        <f t="shared" si="318"/>
        <v>0</v>
      </c>
      <c r="AE730" s="59">
        <f t="shared" si="291"/>
        <v>0</v>
      </c>
      <c r="AF730" s="60">
        <f t="shared" si="292"/>
        <v>0</v>
      </c>
      <c r="AG730" s="60">
        <f t="shared" si="293"/>
        <v>0</v>
      </c>
      <c r="AH730" s="60">
        <f t="shared" si="294"/>
        <v>0</v>
      </c>
      <c r="AI730" s="60">
        <f t="shared" si="295"/>
        <v>0</v>
      </c>
      <c r="AJ730" s="60">
        <f t="shared" si="296"/>
        <v>0</v>
      </c>
      <c r="AK730" s="60">
        <f t="shared" si="297"/>
        <v>0</v>
      </c>
      <c r="AL730" s="61">
        <f t="shared" si="315"/>
        <v>0</v>
      </c>
      <c r="AM730" s="43">
        <f t="shared" si="305"/>
        <v>0</v>
      </c>
      <c r="AN730" s="46">
        <f t="shared" si="306"/>
        <v>0</v>
      </c>
      <c r="AO730" s="60">
        <f t="shared" si="298"/>
        <v>0</v>
      </c>
      <c r="AP730" s="60">
        <f t="shared" si="299"/>
        <v>0</v>
      </c>
      <c r="AQ730" s="60">
        <f t="shared" si="300"/>
        <v>0</v>
      </c>
      <c r="AR730" s="60">
        <f t="shared" si="301"/>
        <v>0</v>
      </c>
      <c r="AS730" s="60">
        <f t="shared" si="302"/>
        <v>0</v>
      </c>
      <c r="AT730" s="60">
        <f t="shared" si="303"/>
        <v>0</v>
      </c>
      <c r="AU730" s="62">
        <f t="shared" si="307"/>
        <v>0</v>
      </c>
      <c r="AV730" s="63">
        <f t="shared" si="308"/>
        <v>0</v>
      </c>
      <c r="AW730" s="63">
        <f t="shared" si="309"/>
        <v>0</v>
      </c>
      <c r="AX730" s="63">
        <f t="shared" si="310"/>
        <v>0</v>
      </c>
      <c r="AY730" s="63">
        <f t="shared" si="311"/>
        <v>0</v>
      </c>
      <c r="AZ730" s="63">
        <f t="shared" si="312"/>
        <v>0</v>
      </c>
      <c r="BA730" s="63">
        <f t="shared" si="313"/>
        <v>0</v>
      </c>
      <c r="BB730" s="64">
        <f t="shared" si="314"/>
        <v>0</v>
      </c>
      <c r="BC730" s="65">
        <f t="shared" si="304"/>
        <v>0</v>
      </c>
      <c r="BD730" s="66" t="e">
        <f>VLOOKUP(#REF!,'[2]NA JDA Product Hierarchy'!$N:$O,2,0)</f>
        <v>#REF!</v>
      </c>
      <c r="BE730" s="15" t="s">
        <v>70</v>
      </c>
    </row>
    <row r="731" spans="1:57" s="15" customFormat="1" ht="12.75" hidden="1" customHeight="1" x14ac:dyDescent="0.2">
      <c r="A731" s="47" t="str">
        <f t="shared" si="316"/>
        <v>J2RQ25K7UW2TRUE TAUPE</v>
      </c>
      <c r="B731" s="111" t="s">
        <v>105</v>
      </c>
      <c r="C731" s="113">
        <v>44322</v>
      </c>
      <c r="D731" s="113"/>
      <c r="E731" s="50"/>
      <c r="F731" s="106" t="s">
        <v>90</v>
      </c>
      <c r="G731" s="51" t="s">
        <v>63</v>
      </c>
      <c r="H731" s="52" t="s">
        <v>367</v>
      </c>
      <c r="I731" s="53" t="s">
        <v>1183</v>
      </c>
      <c r="J731" s="53" t="s">
        <v>1184</v>
      </c>
      <c r="K731" s="53" t="s">
        <v>620</v>
      </c>
      <c r="L731" s="53" t="s">
        <v>621</v>
      </c>
      <c r="M731" s="52" t="s">
        <v>988</v>
      </c>
      <c r="N731" s="52" t="s">
        <v>91</v>
      </c>
      <c r="O731" s="54">
        <v>49</v>
      </c>
      <c r="P731" s="52" t="s">
        <v>45</v>
      </c>
      <c r="Q731" s="55">
        <f>IFERROR(VLOOKUP(O731*$Q$10*$R$10,Sheet1!$A$3:$B$81,2,1),0)</f>
        <v>39000</v>
      </c>
      <c r="R731" s="56">
        <f>IFERROR(VLOOKUP(O731*$Q$11*$R$11,Sheet1!$E$3:$F$195,2),0)</f>
        <v>199</v>
      </c>
      <c r="S731" s="54">
        <f t="shared" si="317"/>
        <v>15.19</v>
      </c>
      <c r="T731" s="114">
        <f t="shared" si="290"/>
        <v>0.31</v>
      </c>
      <c r="U731" s="58"/>
      <c r="V731" s="58"/>
      <c r="W731" s="58"/>
      <c r="X731" s="58"/>
      <c r="Y731" s="58"/>
      <c r="Z731" s="58"/>
      <c r="AA731" s="58"/>
      <c r="AB731" s="58"/>
      <c r="AC731" s="58"/>
      <c r="AD731" s="39">
        <f t="shared" si="318"/>
        <v>0</v>
      </c>
      <c r="AE731" s="59">
        <f t="shared" si="291"/>
        <v>0</v>
      </c>
      <c r="AF731" s="60">
        <f t="shared" si="292"/>
        <v>0</v>
      </c>
      <c r="AG731" s="60">
        <f t="shared" si="293"/>
        <v>0</v>
      </c>
      <c r="AH731" s="60">
        <f t="shared" si="294"/>
        <v>0</v>
      </c>
      <c r="AI731" s="60">
        <f t="shared" si="295"/>
        <v>0</v>
      </c>
      <c r="AJ731" s="60">
        <f t="shared" si="296"/>
        <v>0</v>
      </c>
      <c r="AK731" s="60">
        <f t="shared" si="297"/>
        <v>0</v>
      </c>
      <c r="AL731" s="61">
        <f t="shared" si="315"/>
        <v>0</v>
      </c>
      <c r="AM731" s="43">
        <f t="shared" si="305"/>
        <v>0</v>
      </c>
      <c r="AN731" s="46">
        <f t="shared" si="306"/>
        <v>0</v>
      </c>
      <c r="AO731" s="60">
        <f t="shared" si="298"/>
        <v>0</v>
      </c>
      <c r="AP731" s="60">
        <f t="shared" si="299"/>
        <v>0</v>
      </c>
      <c r="AQ731" s="60">
        <f t="shared" si="300"/>
        <v>0</v>
      </c>
      <c r="AR731" s="60">
        <f t="shared" si="301"/>
        <v>0</v>
      </c>
      <c r="AS731" s="60">
        <f t="shared" si="302"/>
        <v>0</v>
      </c>
      <c r="AT731" s="60">
        <f t="shared" si="303"/>
        <v>0</v>
      </c>
      <c r="AU731" s="62">
        <f t="shared" si="307"/>
        <v>0</v>
      </c>
      <c r="AV731" s="63">
        <f t="shared" si="308"/>
        <v>0</v>
      </c>
      <c r="AW731" s="63">
        <f t="shared" si="309"/>
        <v>0</v>
      </c>
      <c r="AX731" s="63">
        <f t="shared" si="310"/>
        <v>0</v>
      </c>
      <c r="AY731" s="63">
        <f t="shared" si="311"/>
        <v>0</v>
      </c>
      <c r="AZ731" s="63">
        <f t="shared" si="312"/>
        <v>0</v>
      </c>
      <c r="BA731" s="63">
        <f t="shared" si="313"/>
        <v>0</v>
      </c>
      <c r="BB731" s="64">
        <f t="shared" si="314"/>
        <v>0</v>
      </c>
      <c r="BC731" s="65">
        <f t="shared" si="304"/>
        <v>0</v>
      </c>
      <c r="BD731" s="66" t="e">
        <f>VLOOKUP(#REF!,'[2]NA JDA Product Hierarchy'!$N:$O,2,0)</f>
        <v>#REF!</v>
      </c>
      <c r="BE731" s="15" t="e">
        <f>VLOOKUP(BD731,[3]PARAMETROS!$AB:$AD,3,0)</f>
        <v>#REF!</v>
      </c>
    </row>
    <row r="732" spans="1:57" ht="12.75" customHeight="1" x14ac:dyDescent="0.2">
      <c r="A732" s="171" t="str">
        <f>I732&amp;K732</f>
        <v>J2RQ29K9YH3A70A</v>
      </c>
      <c r="B732" s="222" t="s">
        <v>105</v>
      </c>
      <c r="C732" s="113">
        <v>44322</v>
      </c>
      <c r="D732" s="263">
        <v>44334</v>
      </c>
      <c r="E732" s="266" t="s">
        <v>2091</v>
      </c>
      <c r="F732" s="161" t="s">
        <v>90</v>
      </c>
      <c r="G732" s="162" t="s">
        <v>63</v>
      </c>
      <c r="H732" s="52" t="s">
        <v>589</v>
      </c>
      <c r="I732" s="163" t="s">
        <v>1185</v>
      </c>
      <c r="J732" s="163" t="s">
        <v>1186</v>
      </c>
      <c r="K732" s="163" t="s">
        <v>886</v>
      </c>
      <c r="L732" s="163" t="s">
        <v>887</v>
      </c>
      <c r="M732" s="52" t="s">
        <v>1187</v>
      </c>
      <c r="N732" s="52" t="s">
        <v>91</v>
      </c>
      <c r="O732" s="164">
        <v>49</v>
      </c>
      <c r="P732" s="159" t="s">
        <v>44</v>
      </c>
      <c r="Q732" s="165">
        <f>IFERROR(VLOOKUP(O732*$Q$10*$R$10,Sheet1!$A$3:$B$81,2,1),0)</f>
        <v>39000</v>
      </c>
      <c r="R732" s="166">
        <f>IFERROR(VLOOKUP(O732*$Q$11*$R$11,Sheet1!$E$3:$F$195,2),0)</f>
        <v>199</v>
      </c>
      <c r="S732" s="164">
        <f t="shared" si="317"/>
        <v>15.19</v>
      </c>
      <c r="T732" s="167">
        <f t="shared" si="290"/>
        <v>0.31</v>
      </c>
      <c r="U732" s="58">
        <v>18</v>
      </c>
      <c r="V732" s="58">
        <v>9</v>
      </c>
      <c r="W732" s="58">
        <v>9</v>
      </c>
      <c r="X732" s="58">
        <v>9</v>
      </c>
      <c r="Y732" s="58"/>
      <c r="Z732" s="58"/>
      <c r="AA732" s="58"/>
      <c r="AB732" s="58"/>
      <c r="AC732" s="58"/>
      <c r="AD732" s="39">
        <f t="shared" si="318"/>
        <v>45</v>
      </c>
      <c r="AE732" s="59">
        <f t="shared" si="291"/>
        <v>683.55</v>
      </c>
      <c r="AF732" s="60">
        <f t="shared" si="292"/>
        <v>9</v>
      </c>
      <c r="AG732" s="60">
        <f t="shared" si="293"/>
        <v>9</v>
      </c>
      <c r="AH732" s="60">
        <f t="shared" si="294"/>
        <v>9</v>
      </c>
      <c r="AI732" s="60">
        <f t="shared" si="295"/>
        <v>9</v>
      </c>
      <c r="AJ732" s="60">
        <f t="shared" si="296"/>
        <v>0</v>
      </c>
      <c r="AK732" s="60">
        <f t="shared" si="297"/>
        <v>9</v>
      </c>
      <c r="AL732" s="61">
        <f t="shared" si="315"/>
        <v>45</v>
      </c>
      <c r="AM732" s="43">
        <f t="shared" si="305"/>
        <v>0</v>
      </c>
      <c r="AN732" s="46">
        <f t="shared" si="306"/>
        <v>0</v>
      </c>
      <c r="AO732" s="60">
        <f t="shared" si="298"/>
        <v>0</v>
      </c>
      <c r="AP732" s="60">
        <f t="shared" si="299"/>
        <v>0</v>
      </c>
      <c r="AQ732" s="60">
        <f t="shared" si="300"/>
        <v>0</v>
      </c>
      <c r="AR732" s="60">
        <f t="shared" si="301"/>
        <v>0</v>
      </c>
      <c r="AS732" s="60">
        <f t="shared" si="302"/>
        <v>0</v>
      </c>
      <c r="AT732" s="60">
        <f t="shared" si="303"/>
        <v>0</v>
      </c>
      <c r="AU732" s="62">
        <f t="shared" si="307"/>
        <v>0</v>
      </c>
      <c r="AV732" s="265">
        <v>10</v>
      </c>
      <c r="AW732" s="265">
        <v>10</v>
      </c>
      <c r="AX732" s="265">
        <v>10</v>
      </c>
      <c r="AY732" s="265">
        <v>10</v>
      </c>
      <c r="AZ732" s="265">
        <f t="shared" si="312"/>
        <v>0</v>
      </c>
      <c r="BA732" s="265">
        <v>10</v>
      </c>
      <c r="BB732" s="169">
        <f t="shared" si="314"/>
        <v>50</v>
      </c>
      <c r="BC732" s="170">
        <f t="shared" si="304"/>
        <v>759.5</v>
      </c>
      <c r="BD732" s="172" t="e">
        <f>VLOOKUP(#REF!,'[2]NA JDA Product Hierarchy'!$N:$O,2,0)</f>
        <v>#REF!</v>
      </c>
      <c r="BE732" s="173" t="e">
        <f>VLOOKUP(BD732,[3]PARAMETROS!$AB:$AD,3,0)</f>
        <v>#REF!</v>
      </c>
    </row>
    <row r="733" spans="1:57" s="15" customFormat="1" ht="12.75" hidden="1" customHeight="1" x14ac:dyDescent="0.2">
      <c r="A733" s="47" t="str">
        <f t="shared" si="316"/>
        <v>J2RQ29K9YH3Jet Black A996</v>
      </c>
      <c r="B733" s="111" t="s">
        <v>105</v>
      </c>
      <c r="C733" s="113">
        <v>44322</v>
      </c>
      <c r="D733" s="113"/>
      <c r="E733" s="68"/>
      <c r="F733" s="106" t="s">
        <v>90</v>
      </c>
      <c r="G733" s="51" t="s">
        <v>63</v>
      </c>
      <c r="H733" s="52" t="s">
        <v>589</v>
      </c>
      <c r="I733" s="53" t="s">
        <v>1185</v>
      </c>
      <c r="J733" s="53" t="s">
        <v>1186</v>
      </c>
      <c r="K733" s="53" t="s">
        <v>92</v>
      </c>
      <c r="L733" s="53" t="s">
        <v>93</v>
      </c>
      <c r="M733" s="52" t="s">
        <v>1187</v>
      </c>
      <c r="N733" s="52" t="s">
        <v>91</v>
      </c>
      <c r="O733" s="54">
        <v>49</v>
      </c>
      <c r="P733" s="52" t="s">
        <v>45</v>
      </c>
      <c r="Q733" s="55">
        <f>IFERROR(VLOOKUP(O733*$Q$10*$R$10,Sheet1!$A$3:$B$81,2,1),0)</f>
        <v>39000</v>
      </c>
      <c r="R733" s="56">
        <f>IFERROR(VLOOKUP(O733*$Q$11*$R$11,Sheet1!$E$3:$F$195,2),0)</f>
        <v>199</v>
      </c>
      <c r="S733" s="54">
        <f t="shared" si="317"/>
        <v>15.19</v>
      </c>
      <c r="T733" s="114">
        <f t="shared" si="290"/>
        <v>0.31</v>
      </c>
      <c r="U733" s="58"/>
      <c r="V733" s="58"/>
      <c r="W733" s="58"/>
      <c r="X733" s="58"/>
      <c r="Y733" s="58"/>
      <c r="Z733" s="58"/>
      <c r="AA733" s="58"/>
      <c r="AB733" s="58"/>
      <c r="AC733" s="58"/>
      <c r="AD733" s="39">
        <f t="shared" si="318"/>
        <v>0</v>
      </c>
      <c r="AE733" s="59">
        <f t="shared" si="291"/>
        <v>0</v>
      </c>
      <c r="AF733" s="60">
        <f t="shared" si="292"/>
        <v>0</v>
      </c>
      <c r="AG733" s="60">
        <f t="shared" si="293"/>
        <v>0</v>
      </c>
      <c r="AH733" s="60">
        <f t="shared" si="294"/>
        <v>0</v>
      </c>
      <c r="AI733" s="60">
        <f t="shared" si="295"/>
        <v>0</v>
      </c>
      <c r="AJ733" s="60">
        <f t="shared" si="296"/>
        <v>0</v>
      </c>
      <c r="AK733" s="60">
        <f t="shared" si="297"/>
        <v>0</v>
      </c>
      <c r="AL733" s="61">
        <f t="shared" si="315"/>
        <v>0</v>
      </c>
      <c r="AM733" s="43">
        <f t="shared" si="305"/>
        <v>0</v>
      </c>
      <c r="AN733" s="46">
        <f t="shared" si="306"/>
        <v>0</v>
      </c>
      <c r="AO733" s="60">
        <f t="shared" si="298"/>
        <v>0</v>
      </c>
      <c r="AP733" s="60">
        <f t="shared" si="299"/>
        <v>0</v>
      </c>
      <c r="AQ733" s="60">
        <f t="shared" si="300"/>
        <v>0</v>
      </c>
      <c r="AR733" s="60">
        <f t="shared" si="301"/>
        <v>0</v>
      </c>
      <c r="AS733" s="60">
        <f t="shared" si="302"/>
        <v>0</v>
      </c>
      <c r="AT733" s="60">
        <f t="shared" si="303"/>
        <v>0</v>
      </c>
      <c r="AU733" s="62">
        <f t="shared" si="307"/>
        <v>0</v>
      </c>
      <c r="AV733" s="63">
        <f t="shared" si="308"/>
        <v>0</v>
      </c>
      <c r="AW733" s="63">
        <f t="shared" si="309"/>
        <v>0</v>
      </c>
      <c r="AX733" s="63">
        <f t="shared" si="310"/>
        <v>0</v>
      </c>
      <c r="AY733" s="63">
        <f t="shared" si="311"/>
        <v>0</v>
      </c>
      <c r="AZ733" s="63">
        <f t="shared" si="312"/>
        <v>0</v>
      </c>
      <c r="BA733" s="63">
        <f t="shared" si="313"/>
        <v>0</v>
      </c>
      <c r="BB733" s="64">
        <f t="shared" si="314"/>
        <v>0</v>
      </c>
      <c r="BC733" s="65">
        <f t="shared" si="304"/>
        <v>0</v>
      </c>
      <c r="BD733" s="66" t="e">
        <f>VLOOKUP(#REF!,'[2]NA JDA Product Hierarchy'!$N:$O,2,0)</f>
        <v>#REF!</v>
      </c>
      <c r="BE733" s="15" t="s">
        <v>70</v>
      </c>
    </row>
    <row r="734" spans="1:57" s="190" customFormat="1" ht="12.75" customHeight="1" x14ac:dyDescent="0.2">
      <c r="A734" s="171" t="str">
        <f t="shared" ref="A734:A736" si="319">I734&amp;K734</f>
        <v>J2RQ29K9YH3G592</v>
      </c>
      <c r="B734" s="222" t="s">
        <v>105</v>
      </c>
      <c r="C734" s="113">
        <v>44322</v>
      </c>
      <c r="D734" s="263">
        <v>44334</v>
      </c>
      <c r="E734" s="266" t="s">
        <v>2091</v>
      </c>
      <c r="F734" s="161" t="s">
        <v>90</v>
      </c>
      <c r="G734" s="162" t="s">
        <v>63</v>
      </c>
      <c r="H734" s="52" t="s">
        <v>589</v>
      </c>
      <c r="I734" s="163" t="s">
        <v>1185</v>
      </c>
      <c r="J734" s="163" t="s">
        <v>1186</v>
      </c>
      <c r="K734" s="163" t="s">
        <v>889</v>
      </c>
      <c r="L734" s="163" t="s">
        <v>890</v>
      </c>
      <c r="M734" s="52" t="s">
        <v>1187</v>
      </c>
      <c r="N734" s="52" t="s">
        <v>91</v>
      </c>
      <c r="O734" s="164">
        <v>49</v>
      </c>
      <c r="P734" s="159" t="s">
        <v>44</v>
      </c>
      <c r="Q734" s="165">
        <f>IFERROR(VLOOKUP(O734*$Q$10*$R$10,Sheet1!$A$3:$B$81,2,1),0)</f>
        <v>39000</v>
      </c>
      <c r="R734" s="166">
        <f>IFERROR(VLOOKUP(O734*$Q$11*$R$11,Sheet1!$E$3:$F$195,2),0)</f>
        <v>199</v>
      </c>
      <c r="S734" s="164">
        <f t="shared" si="317"/>
        <v>15.19</v>
      </c>
      <c r="T734" s="167">
        <f t="shared" si="290"/>
        <v>0.31</v>
      </c>
      <c r="U734" s="58">
        <v>18</v>
      </c>
      <c r="V734" s="58">
        <v>9</v>
      </c>
      <c r="W734" s="58">
        <v>9</v>
      </c>
      <c r="X734" s="58">
        <v>9</v>
      </c>
      <c r="Y734" s="58"/>
      <c r="Z734" s="58"/>
      <c r="AA734" s="58"/>
      <c r="AB734" s="58"/>
      <c r="AC734" s="58"/>
      <c r="AD734" s="39">
        <f t="shared" si="318"/>
        <v>45</v>
      </c>
      <c r="AE734" s="59">
        <f t="shared" si="291"/>
        <v>683.55</v>
      </c>
      <c r="AF734" s="60">
        <f t="shared" si="292"/>
        <v>9</v>
      </c>
      <c r="AG734" s="60">
        <f t="shared" si="293"/>
        <v>9</v>
      </c>
      <c r="AH734" s="60">
        <f t="shared" si="294"/>
        <v>9</v>
      </c>
      <c r="AI734" s="60">
        <f t="shared" si="295"/>
        <v>9</v>
      </c>
      <c r="AJ734" s="60">
        <f t="shared" si="296"/>
        <v>0</v>
      </c>
      <c r="AK734" s="60">
        <f t="shared" si="297"/>
        <v>9</v>
      </c>
      <c r="AL734" s="61">
        <f t="shared" si="315"/>
        <v>45</v>
      </c>
      <c r="AM734" s="43">
        <f t="shared" si="305"/>
        <v>0</v>
      </c>
      <c r="AN734" s="46">
        <f t="shared" si="306"/>
        <v>0</v>
      </c>
      <c r="AO734" s="60">
        <f t="shared" si="298"/>
        <v>0</v>
      </c>
      <c r="AP734" s="60">
        <f t="shared" si="299"/>
        <v>0</v>
      </c>
      <c r="AQ734" s="60">
        <f t="shared" si="300"/>
        <v>0</v>
      </c>
      <c r="AR734" s="60">
        <f t="shared" si="301"/>
        <v>0</v>
      </c>
      <c r="AS734" s="60">
        <f t="shared" si="302"/>
        <v>0</v>
      </c>
      <c r="AT734" s="60">
        <f t="shared" si="303"/>
        <v>0</v>
      </c>
      <c r="AU734" s="62">
        <f t="shared" si="307"/>
        <v>0</v>
      </c>
      <c r="AV734" s="265">
        <v>10</v>
      </c>
      <c r="AW734" s="265">
        <v>10</v>
      </c>
      <c r="AX734" s="265">
        <v>10</v>
      </c>
      <c r="AY734" s="265">
        <v>10</v>
      </c>
      <c r="AZ734" s="265">
        <f t="shared" ref="AZ734:AZ735" si="320">+AJ734+AS734</f>
        <v>0</v>
      </c>
      <c r="BA734" s="265">
        <v>10</v>
      </c>
      <c r="BB734" s="169">
        <f t="shared" si="314"/>
        <v>50</v>
      </c>
      <c r="BC734" s="170">
        <f t="shared" si="304"/>
        <v>759.5</v>
      </c>
      <c r="BD734" s="172" t="e">
        <f>VLOOKUP(#REF!,'[2]NA JDA Product Hierarchy'!$N:$O,2,0)</f>
        <v>#REF!</v>
      </c>
      <c r="BE734" s="173" t="s">
        <v>70</v>
      </c>
    </row>
    <row r="735" spans="1:57" ht="12.75" customHeight="1" x14ac:dyDescent="0.2">
      <c r="A735" s="171" t="str">
        <f t="shared" si="319"/>
        <v>J2RQ29K9YH3G011</v>
      </c>
      <c r="B735" s="222" t="s">
        <v>105</v>
      </c>
      <c r="C735" s="113">
        <v>44322</v>
      </c>
      <c r="D735" s="263">
        <v>44334</v>
      </c>
      <c r="E735" s="266" t="s">
        <v>2091</v>
      </c>
      <c r="F735" s="161" t="s">
        <v>90</v>
      </c>
      <c r="G735" s="162" t="s">
        <v>63</v>
      </c>
      <c r="H735" s="52" t="s">
        <v>589</v>
      </c>
      <c r="I735" s="163" t="s">
        <v>1185</v>
      </c>
      <c r="J735" s="163" t="s">
        <v>1186</v>
      </c>
      <c r="K735" s="163" t="s">
        <v>133</v>
      </c>
      <c r="L735" s="163" t="s">
        <v>134</v>
      </c>
      <c r="M735" s="52" t="s">
        <v>1187</v>
      </c>
      <c r="N735" s="52" t="s">
        <v>91</v>
      </c>
      <c r="O735" s="164">
        <v>49</v>
      </c>
      <c r="P735" s="159" t="s">
        <v>44</v>
      </c>
      <c r="Q735" s="165">
        <f>IFERROR(VLOOKUP(O735*$Q$10*$R$10,Sheet1!$A$3:$B$81,2,1),0)</f>
        <v>39000</v>
      </c>
      <c r="R735" s="166">
        <f>IFERROR(VLOOKUP(O735*$Q$11*$R$11,Sheet1!$E$3:$F$195,2),0)</f>
        <v>199</v>
      </c>
      <c r="S735" s="164">
        <f t="shared" si="317"/>
        <v>15.19</v>
      </c>
      <c r="T735" s="167">
        <f t="shared" si="290"/>
        <v>0.31</v>
      </c>
      <c r="U735" s="58">
        <v>18</v>
      </c>
      <c r="V735" s="58">
        <v>9</v>
      </c>
      <c r="W735" s="58">
        <v>9</v>
      </c>
      <c r="X735" s="58">
        <v>9</v>
      </c>
      <c r="Y735" s="58"/>
      <c r="Z735" s="58"/>
      <c r="AA735" s="58"/>
      <c r="AB735" s="58"/>
      <c r="AC735" s="58"/>
      <c r="AD735" s="39">
        <f t="shared" si="318"/>
        <v>45</v>
      </c>
      <c r="AE735" s="59">
        <f t="shared" si="291"/>
        <v>683.55</v>
      </c>
      <c r="AF735" s="60">
        <f t="shared" si="292"/>
        <v>9</v>
      </c>
      <c r="AG735" s="60">
        <f t="shared" si="293"/>
        <v>9</v>
      </c>
      <c r="AH735" s="60">
        <f t="shared" si="294"/>
        <v>9</v>
      </c>
      <c r="AI735" s="60">
        <f t="shared" si="295"/>
        <v>9</v>
      </c>
      <c r="AJ735" s="60">
        <f t="shared" si="296"/>
        <v>0</v>
      </c>
      <c r="AK735" s="60">
        <f t="shared" si="297"/>
        <v>9</v>
      </c>
      <c r="AL735" s="61">
        <f t="shared" si="315"/>
        <v>45</v>
      </c>
      <c r="AM735" s="43">
        <f t="shared" si="305"/>
        <v>0</v>
      </c>
      <c r="AN735" s="46">
        <f t="shared" si="306"/>
        <v>0</v>
      </c>
      <c r="AO735" s="60">
        <f t="shared" si="298"/>
        <v>0</v>
      </c>
      <c r="AP735" s="60">
        <f t="shared" si="299"/>
        <v>0</v>
      </c>
      <c r="AQ735" s="60">
        <f t="shared" si="300"/>
        <v>0</v>
      </c>
      <c r="AR735" s="60">
        <f t="shared" si="301"/>
        <v>0</v>
      </c>
      <c r="AS735" s="60">
        <f t="shared" si="302"/>
        <v>0</v>
      </c>
      <c r="AT735" s="60">
        <f t="shared" si="303"/>
        <v>0</v>
      </c>
      <c r="AU735" s="62">
        <f t="shared" si="307"/>
        <v>0</v>
      </c>
      <c r="AV735" s="265">
        <v>10</v>
      </c>
      <c r="AW735" s="265">
        <v>10</v>
      </c>
      <c r="AX735" s="265">
        <v>10</v>
      </c>
      <c r="AY735" s="265">
        <v>10</v>
      </c>
      <c r="AZ735" s="265">
        <f t="shared" si="320"/>
        <v>0</v>
      </c>
      <c r="BA735" s="265">
        <v>10</v>
      </c>
      <c r="BB735" s="169">
        <f t="shared" si="314"/>
        <v>50</v>
      </c>
      <c r="BC735" s="170">
        <f t="shared" si="304"/>
        <v>759.5</v>
      </c>
      <c r="BD735" s="172" t="e">
        <f>VLOOKUP(#REF!,'[2]NA JDA Product Hierarchy'!$N:$O,2,0)</f>
        <v>#REF!</v>
      </c>
      <c r="BE735" s="173" t="e">
        <f>VLOOKUP(BD735,[3]PARAMETROS!$AB:$AD,3,0)</f>
        <v>#REF!</v>
      </c>
    </row>
    <row r="736" spans="1:57" ht="12.75" customHeight="1" x14ac:dyDescent="0.2">
      <c r="A736" s="171" t="str">
        <f t="shared" si="319"/>
        <v>J2RQ30K9YH5F7P5</v>
      </c>
      <c r="B736" s="222" t="s">
        <v>105</v>
      </c>
      <c r="C736" s="113">
        <v>44322</v>
      </c>
      <c r="D736" s="263">
        <v>44334</v>
      </c>
      <c r="E736" s="270"/>
      <c r="F736" s="161" t="s">
        <v>155</v>
      </c>
      <c r="G736" s="162" t="s">
        <v>63</v>
      </c>
      <c r="H736" s="52" t="s">
        <v>589</v>
      </c>
      <c r="I736" s="163" t="s">
        <v>1188</v>
      </c>
      <c r="J736" s="163" t="s">
        <v>1189</v>
      </c>
      <c r="K736" s="163" t="s">
        <v>1190</v>
      </c>
      <c r="L736" s="163" t="s">
        <v>1191</v>
      </c>
      <c r="M736" s="52" t="s">
        <v>1187</v>
      </c>
      <c r="N736" s="52" t="s">
        <v>91</v>
      </c>
      <c r="O736" s="164">
        <v>46</v>
      </c>
      <c r="P736" s="159" t="s">
        <v>44</v>
      </c>
      <c r="Q736" s="165">
        <f>IFERROR(VLOOKUP(O736*$Q$10*$R$10,Sheet1!$A$3:$B$81,2,1),0)</f>
        <v>39000</v>
      </c>
      <c r="R736" s="166">
        <f>IFERROR(VLOOKUP(O736*$Q$11*$R$11,Sheet1!$E$3:$F$195,2),0)</f>
        <v>189</v>
      </c>
      <c r="S736" s="164">
        <f t="shared" si="317"/>
        <v>14.26</v>
      </c>
      <c r="T736" s="167">
        <f t="shared" si="290"/>
        <v>0.31</v>
      </c>
      <c r="U736" s="58">
        <v>18</v>
      </c>
      <c r="V736" s="58">
        <v>9</v>
      </c>
      <c r="W736" s="58">
        <v>9</v>
      </c>
      <c r="X736" s="58">
        <v>9</v>
      </c>
      <c r="Y736" s="58">
        <v>9</v>
      </c>
      <c r="Z736" s="58">
        <v>9</v>
      </c>
      <c r="AA736" s="58"/>
      <c r="AB736" s="58"/>
      <c r="AC736" s="58"/>
      <c r="AD736" s="39">
        <f t="shared" si="318"/>
        <v>63</v>
      </c>
      <c r="AE736" s="59">
        <f t="shared" si="291"/>
        <v>898.38</v>
      </c>
      <c r="AF736" s="60">
        <f t="shared" si="292"/>
        <v>13</v>
      </c>
      <c r="AG736" s="60">
        <f t="shared" si="293"/>
        <v>13</v>
      </c>
      <c r="AH736" s="60">
        <f t="shared" si="294"/>
        <v>13</v>
      </c>
      <c r="AI736" s="60">
        <f t="shared" si="295"/>
        <v>13</v>
      </c>
      <c r="AJ736" s="60">
        <f t="shared" si="296"/>
        <v>0</v>
      </c>
      <c r="AK736" s="60">
        <f t="shared" si="297"/>
        <v>13</v>
      </c>
      <c r="AL736" s="61">
        <f t="shared" si="315"/>
        <v>65</v>
      </c>
      <c r="AM736" s="43">
        <f t="shared" si="305"/>
        <v>0</v>
      </c>
      <c r="AN736" s="46">
        <f t="shared" si="306"/>
        <v>0</v>
      </c>
      <c r="AO736" s="60">
        <f t="shared" si="298"/>
        <v>0</v>
      </c>
      <c r="AP736" s="60">
        <f t="shared" si="299"/>
        <v>0</v>
      </c>
      <c r="AQ736" s="60">
        <f t="shared" si="300"/>
        <v>0</v>
      </c>
      <c r="AR736" s="60">
        <f t="shared" si="301"/>
        <v>0</v>
      </c>
      <c r="AS736" s="60">
        <f t="shared" si="302"/>
        <v>0</v>
      </c>
      <c r="AT736" s="60">
        <f t="shared" si="303"/>
        <v>0</v>
      </c>
      <c r="AU736" s="62">
        <f t="shared" si="307"/>
        <v>0</v>
      </c>
      <c r="AV736" s="168">
        <f t="shared" si="308"/>
        <v>13</v>
      </c>
      <c r="AW736" s="168">
        <f t="shared" si="309"/>
        <v>13</v>
      </c>
      <c r="AX736" s="168">
        <f t="shared" si="310"/>
        <v>13</v>
      </c>
      <c r="AY736" s="168">
        <f t="shared" si="311"/>
        <v>13</v>
      </c>
      <c r="AZ736" s="168">
        <f t="shared" si="312"/>
        <v>0</v>
      </c>
      <c r="BA736" s="168">
        <f t="shared" si="313"/>
        <v>13</v>
      </c>
      <c r="BB736" s="169">
        <f t="shared" si="314"/>
        <v>65</v>
      </c>
      <c r="BC736" s="170">
        <f t="shared" si="304"/>
        <v>926.9</v>
      </c>
      <c r="BD736" s="172" t="e">
        <f>VLOOKUP(#REF!,'[2]NA JDA Product Hierarchy'!$N:$O,2,0)</f>
        <v>#REF!</v>
      </c>
      <c r="BE736" s="173" t="e">
        <f>VLOOKUP(BD736,[3]PARAMETROS!$AB:$AD,3,0)</f>
        <v>#REF!</v>
      </c>
    </row>
    <row r="737" spans="1:57" s="15" customFormat="1" ht="12.75" hidden="1" customHeight="1" x14ac:dyDescent="0.2">
      <c r="A737" s="47" t="str">
        <f t="shared" si="316"/>
        <v>J2RQ31K9YH4CAPRI LAKE</v>
      </c>
      <c r="B737" s="111" t="s">
        <v>105</v>
      </c>
      <c r="C737" s="113">
        <v>44322</v>
      </c>
      <c r="D737" s="113"/>
      <c r="E737" s="50"/>
      <c r="F737" s="106" t="s">
        <v>90</v>
      </c>
      <c r="G737" s="51" t="s">
        <v>63</v>
      </c>
      <c r="H737" s="52" t="s">
        <v>97</v>
      </c>
      <c r="I737" s="53" t="s">
        <v>1192</v>
      </c>
      <c r="J737" s="53" t="s">
        <v>1193</v>
      </c>
      <c r="K737" s="53" t="s">
        <v>886</v>
      </c>
      <c r="L737" s="53" t="s">
        <v>887</v>
      </c>
      <c r="M737" s="52" t="s">
        <v>1187</v>
      </c>
      <c r="N737" s="52" t="s">
        <v>91</v>
      </c>
      <c r="O737" s="54">
        <v>42</v>
      </c>
      <c r="P737" s="52" t="s">
        <v>45</v>
      </c>
      <c r="Q737" s="55">
        <f>IFERROR(VLOOKUP(O737*$Q$10*$R$10,Sheet1!$A$3:$B$81,2,1),0)</f>
        <v>29000</v>
      </c>
      <c r="R737" s="56">
        <f>IFERROR(VLOOKUP(O737*$Q$11*$R$11,Sheet1!$E$3:$F$195,2),0)</f>
        <v>169</v>
      </c>
      <c r="S737" s="54">
        <f t="shared" si="317"/>
        <v>13.02</v>
      </c>
      <c r="T737" s="114">
        <f t="shared" si="290"/>
        <v>0.31</v>
      </c>
      <c r="U737" s="58"/>
      <c r="V737" s="58"/>
      <c r="W737" s="58"/>
      <c r="X737" s="58"/>
      <c r="Y737" s="58"/>
      <c r="Z737" s="58"/>
      <c r="AA737" s="58"/>
      <c r="AB737" s="58"/>
      <c r="AC737" s="58"/>
      <c r="AD737" s="39">
        <f t="shared" si="318"/>
        <v>0</v>
      </c>
      <c r="AE737" s="59">
        <f t="shared" si="291"/>
        <v>0</v>
      </c>
      <c r="AF737" s="60">
        <f t="shared" si="292"/>
        <v>0</v>
      </c>
      <c r="AG737" s="60">
        <f t="shared" si="293"/>
        <v>0</v>
      </c>
      <c r="AH737" s="60">
        <f t="shared" si="294"/>
        <v>0</v>
      </c>
      <c r="AI737" s="60">
        <f t="shared" si="295"/>
        <v>0</v>
      </c>
      <c r="AJ737" s="60">
        <f t="shared" si="296"/>
        <v>0</v>
      </c>
      <c r="AK737" s="60">
        <f t="shared" si="297"/>
        <v>0</v>
      </c>
      <c r="AL737" s="61">
        <f t="shared" si="315"/>
        <v>0</v>
      </c>
      <c r="AM737" s="43">
        <f t="shared" si="305"/>
        <v>0</v>
      </c>
      <c r="AN737" s="46">
        <f t="shared" si="306"/>
        <v>0</v>
      </c>
      <c r="AO737" s="60">
        <f t="shared" si="298"/>
        <v>0</v>
      </c>
      <c r="AP737" s="60">
        <f t="shared" si="299"/>
        <v>0</v>
      </c>
      <c r="AQ737" s="60">
        <f t="shared" si="300"/>
        <v>0</v>
      </c>
      <c r="AR737" s="60">
        <f t="shared" si="301"/>
        <v>0</v>
      </c>
      <c r="AS737" s="60">
        <f t="shared" si="302"/>
        <v>0</v>
      </c>
      <c r="AT737" s="60">
        <f t="shared" si="303"/>
        <v>0</v>
      </c>
      <c r="AU737" s="62">
        <f t="shared" si="307"/>
        <v>0</v>
      </c>
      <c r="AV737" s="63">
        <f t="shared" si="308"/>
        <v>0</v>
      </c>
      <c r="AW737" s="63">
        <f t="shared" si="309"/>
        <v>0</v>
      </c>
      <c r="AX737" s="63">
        <f t="shared" si="310"/>
        <v>0</v>
      </c>
      <c r="AY737" s="63">
        <f t="shared" si="311"/>
        <v>0</v>
      </c>
      <c r="AZ737" s="63">
        <f t="shared" si="312"/>
        <v>0</v>
      </c>
      <c r="BA737" s="63">
        <f t="shared" si="313"/>
        <v>0</v>
      </c>
      <c r="BB737" s="64">
        <f t="shared" si="314"/>
        <v>0</v>
      </c>
      <c r="BC737" s="65">
        <f t="shared" si="304"/>
        <v>0</v>
      </c>
      <c r="BD737" s="66" t="e">
        <f>VLOOKUP(#REF!,'[2]NA JDA Product Hierarchy'!$N:$O,2,0)</f>
        <v>#REF!</v>
      </c>
      <c r="BE737" s="15" t="e">
        <f>VLOOKUP(BD737,[3]PARAMETROS!$AB:$AD,3,0)</f>
        <v>#REF!</v>
      </c>
    </row>
    <row r="738" spans="1:57" s="15" customFormat="1" ht="12.75" hidden="1" customHeight="1" x14ac:dyDescent="0.2">
      <c r="A738" s="47" t="str">
        <f t="shared" si="316"/>
        <v>J2RQ31K9YH4Jet Black A996</v>
      </c>
      <c r="B738" s="111" t="s">
        <v>105</v>
      </c>
      <c r="C738" s="113">
        <v>44322</v>
      </c>
      <c r="D738" s="113"/>
      <c r="E738" s="50"/>
      <c r="F738" s="106" t="s">
        <v>90</v>
      </c>
      <c r="G738" s="51" t="s">
        <v>63</v>
      </c>
      <c r="H738" s="52" t="s">
        <v>97</v>
      </c>
      <c r="I738" s="53" t="s">
        <v>1192</v>
      </c>
      <c r="J738" s="53" t="s">
        <v>1193</v>
      </c>
      <c r="K738" s="53" t="s">
        <v>92</v>
      </c>
      <c r="L738" s="53" t="s">
        <v>93</v>
      </c>
      <c r="M738" s="52" t="s">
        <v>1187</v>
      </c>
      <c r="N738" s="52" t="s">
        <v>91</v>
      </c>
      <c r="O738" s="54">
        <v>42</v>
      </c>
      <c r="P738" s="52" t="s">
        <v>45</v>
      </c>
      <c r="Q738" s="55">
        <f>IFERROR(VLOOKUP(O738*$Q$10*$R$10,Sheet1!$A$3:$B$81,2,1),0)</f>
        <v>29000</v>
      </c>
      <c r="R738" s="56">
        <f>IFERROR(VLOOKUP(O738*$Q$11*$R$11,Sheet1!$E$3:$F$195,2),0)</f>
        <v>169</v>
      </c>
      <c r="S738" s="54">
        <f t="shared" si="317"/>
        <v>13.02</v>
      </c>
      <c r="T738" s="114">
        <f t="shared" si="290"/>
        <v>0.31</v>
      </c>
      <c r="U738" s="58"/>
      <c r="V738" s="58"/>
      <c r="W738" s="58"/>
      <c r="X738" s="58"/>
      <c r="Y738" s="58"/>
      <c r="Z738" s="58"/>
      <c r="AA738" s="58"/>
      <c r="AB738" s="58"/>
      <c r="AC738" s="58"/>
      <c r="AD738" s="39">
        <f t="shared" si="318"/>
        <v>0</v>
      </c>
      <c r="AE738" s="59">
        <f t="shared" si="291"/>
        <v>0</v>
      </c>
      <c r="AF738" s="60">
        <f t="shared" si="292"/>
        <v>0</v>
      </c>
      <c r="AG738" s="60">
        <f t="shared" si="293"/>
        <v>0</v>
      </c>
      <c r="AH738" s="60">
        <f t="shared" si="294"/>
        <v>0</v>
      </c>
      <c r="AI738" s="60">
        <f t="shared" si="295"/>
        <v>0</v>
      </c>
      <c r="AJ738" s="60">
        <f t="shared" si="296"/>
        <v>0</v>
      </c>
      <c r="AK738" s="60">
        <f t="shared" si="297"/>
        <v>0</v>
      </c>
      <c r="AL738" s="61">
        <f t="shared" si="315"/>
        <v>0</v>
      </c>
      <c r="AM738" s="43">
        <f t="shared" si="305"/>
        <v>0</v>
      </c>
      <c r="AN738" s="46">
        <f t="shared" si="306"/>
        <v>0</v>
      </c>
      <c r="AO738" s="60">
        <f t="shared" si="298"/>
        <v>0</v>
      </c>
      <c r="AP738" s="60">
        <f t="shared" si="299"/>
        <v>0</v>
      </c>
      <c r="AQ738" s="60">
        <f t="shared" si="300"/>
        <v>0</v>
      </c>
      <c r="AR738" s="60">
        <f t="shared" si="301"/>
        <v>0</v>
      </c>
      <c r="AS738" s="60">
        <f t="shared" si="302"/>
        <v>0</v>
      </c>
      <c r="AT738" s="60">
        <f t="shared" si="303"/>
        <v>0</v>
      </c>
      <c r="AU738" s="62">
        <f t="shared" si="307"/>
        <v>0</v>
      </c>
      <c r="AV738" s="63">
        <f t="shared" si="308"/>
        <v>0</v>
      </c>
      <c r="AW738" s="63">
        <f t="shared" si="309"/>
        <v>0</v>
      </c>
      <c r="AX738" s="63">
        <f t="shared" si="310"/>
        <v>0</v>
      </c>
      <c r="AY738" s="63">
        <f t="shared" si="311"/>
        <v>0</v>
      </c>
      <c r="AZ738" s="63">
        <f t="shared" si="312"/>
        <v>0</v>
      </c>
      <c r="BA738" s="63">
        <f t="shared" si="313"/>
        <v>0</v>
      </c>
      <c r="BB738" s="64">
        <f t="shared" si="314"/>
        <v>0</v>
      </c>
      <c r="BC738" s="65">
        <f t="shared" si="304"/>
        <v>0</v>
      </c>
      <c r="BD738" s="66" t="e">
        <f>VLOOKUP(#REF!,'[2]NA JDA Product Hierarchy'!$N:$O,2,0)</f>
        <v>#REF!</v>
      </c>
      <c r="BE738" s="15" t="e">
        <f>VLOOKUP(BD738,[3]PARAMETROS!$AB:$AD,3,0)</f>
        <v>#REF!</v>
      </c>
    </row>
    <row r="739" spans="1:57" s="15" customFormat="1" ht="12.75" hidden="1" customHeight="1" x14ac:dyDescent="0.2">
      <c r="A739" s="47" t="str">
        <f t="shared" si="316"/>
        <v>J2RQ31K9YH4PAGODA RED</v>
      </c>
      <c r="B739" s="111" t="s">
        <v>105</v>
      </c>
      <c r="C739" s="113">
        <v>44322</v>
      </c>
      <c r="D739" s="113"/>
      <c r="E739" s="50"/>
      <c r="F739" s="106" t="s">
        <v>90</v>
      </c>
      <c r="G739" s="51" t="s">
        <v>63</v>
      </c>
      <c r="H739" s="52" t="s">
        <v>97</v>
      </c>
      <c r="I739" s="53" t="s">
        <v>1192</v>
      </c>
      <c r="J739" s="53" t="s">
        <v>1193</v>
      </c>
      <c r="K739" s="53" t="s">
        <v>889</v>
      </c>
      <c r="L739" s="53" t="s">
        <v>890</v>
      </c>
      <c r="M739" s="52" t="s">
        <v>1187</v>
      </c>
      <c r="N739" s="52" t="s">
        <v>91</v>
      </c>
      <c r="O739" s="54">
        <v>42</v>
      </c>
      <c r="P739" s="52" t="s">
        <v>45</v>
      </c>
      <c r="Q739" s="55">
        <f>IFERROR(VLOOKUP(O739*$Q$10*$R$10,Sheet1!$A$3:$B$81,2,1),0)</f>
        <v>29000</v>
      </c>
      <c r="R739" s="56">
        <f>IFERROR(VLOOKUP(O739*$Q$11*$R$11,Sheet1!$E$3:$F$195,2),0)</f>
        <v>169</v>
      </c>
      <c r="S739" s="54">
        <f t="shared" si="317"/>
        <v>13.02</v>
      </c>
      <c r="T739" s="114">
        <f t="shared" si="290"/>
        <v>0.31</v>
      </c>
      <c r="U739" s="58"/>
      <c r="V739" s="58"/>
      <c r="W739" s="58"/>
      <c r="X739" s="58"/>
      <c r="Y739" s="58"/>
      <c r="Z739" s="58"/>
      <c r="AA739" s="58"/>
      <c r="AB739" s="58"/>
      <c r="AC739" s="58"/>
      <c r="AD739" s="39">
        <f t="shared" si="318"/>
        <v>0</v>
      </c>
      <c r="AE739" s="59">
        <f t="shared" si="291"/>
        <v>0</v>
      </c>
      <c r="AF739" s="60">
        <f t="shared" si="292"/>
        <v>0</v>
      </c>
      <c r="AG739" s="60">
        <f t="shared" si="293"/>
        <v>0</v>
      </c>
      <c r="AH739" s="60">
        <f t="shared" si="294"/>
        <v>0</v>
      </c>
      <c r="AI739" s="60">
        <f t="shared" si="295"/>
        <v>0</v>
      </c>
      <c r="AJ739" s="60">
        <f t="shared" si="296"/>
        <v>0</v>
      </c>
      <c r="AK739" s="60">
        <f t="shared" si="297"/>
        <v>0</v>
      </c>
      <c r="AL739" s="61">
        <f t="shared" si="315"/>
        <v>0</v>
      </c>
      <c r="AM739" s="43">
        <f t="shared" si="305"/>
        <v>0</v>
      </c>
      <c r="AN739" s="46">
        <f t="shared" si="306"/>
        <v>0</v>
      </c>
      <c r="AO739" s="60">
        <f t="shared" si="298"/>
        <v>0</v>
      </c>
      <c r="AP739" s="60">
        <f t="shared" si="299"/>
        <v>0</v>
      </c>
      <c r="AQ739" s="60">
        <f t="shared" si="300"/>
        <v>0</v>
      </c>
      <c r="AR739" s="60">
        <f t="shared" si="301"/>
        <v>0</v>
      </c>
      <c r="AS739" s="60">
        <f t="shared" si="302"/>
        <v>0</v>
      </c>
      <c r="AT739" s="60">
        <f t="shared" si="303"/>
        <v>0</v>
      </c>
      <c r="AU739" s="62">
        <f t="shared" si="307"/>
        <v>0</v>
      </c>
      <c r="AV739" s="63">
        <f t="shared" si="308"/>
        <v>0</v>
      </c>
      <c r="AW739" s="63">
        <f t="shared" si="309"/>
        <v>0</v>
      </c>
      <c r="AX739" s="63">
        <f t="shared" si="310"/>
        <v>0</v>
      </c>
      <c r="AY739" s="63">
        <f t="shared" si="311"/>
        <v>0</v>
      </c>
      <c r="AZ739" s="63">
        <f t="shared" si="312"/>
        <v>0</v>
      </c>
      <c r="BA739" s="63">
        <f t="shared" si="313"/>
        <v>0</v>
      </c>
      <c r="BB739" s="64">
        <f t="shared" si="314"/>
        <v>0</v>
      </c>
      <c r="BC739" s="65">
        <f t="shared" si="304"/>
        <v>0</v>
      </c>
      <c r="BD739" s="66" t="e">
        <f>VLOOKUP(#REF!,'[2]NA JDA Product Hierarchy'!$N:$O,2,0)</f>
        <v>#REF!</v>
      </c>
      <c r="BE739" s="15" t="e">
        <f>VLOOKUP(BD739,[3]PARAMETROS!$AB:$AD,3,0)</f>
        <v>#REF!</v>
      </c>
    </row>
    <row r="740" spans="1:57" ht="12.75" customHeight="1" x14ac:dyDescent="0.2">
      <c r="A740" s="171" t="str">
        <f>I740&amp;K740</f>
        <v>J2RQ32K9YH4F7P5</v>
      </c>
      <c r="B740" s="222" t="s">
        <v>105</v>
      </c>
      <c r="C740" s="113">
        <v>44322</v>
      </c>
      <c r="D740" s="263">
        <v>44334</v>
      </c>
      <c r="E740" s="266" t="s">
        <v>2091</v>
      </c>
      <c r="F740" s="161" t="s">
        <v>90</v>
      </c>
      <c r="G740" s="162" t="s">
        <v>63</v>
      </c>
      <c r="H740" s="52" t="s">
        <v>555</v>
      </c>
      <c r="I740" s="163" t="s">
        <v>1194</v>
      </c>
      <c r="J740" s="163" t="s">
        <v>1195</v>
      </c>
      <c r="K740" s="163" t="s">
        <v>1190</v>
      </c>
      <c r="L740" s="163" t="s">
        <v>1191</v>
      </c>
      <c r="M740" s="52" t="s">
        <v>1187</v>
      </c>
      <c r="N740" s="52" t="s">
        <v>91</v>
      </c>
      <c r="O740" s="164">
        <v>42</v>
      </c>
      <c r="P740" s="159" t="s">
        <v>44</v>
      </c>
      <c r="Q740" s="165">
        <f>IFERROR(VLOOKUP(O740*$Q$10*$R$10,Sheet1!$A$3:$B$81,2,1),0)</f>
        <v>29000</v>
      </c>
      <c r="R740" s="166">
        <f>IFERROR(VLOOKUP(O740*$Q$11*$R$11,Sheet1!$E$3:$F$195,2),0)</f>
        <v>169</v>
      </c>
      <c r="S740" s="164">
        <f t="shared" si="317"/>
        <v>13.02</v>
      </c>
      <c r="T740" s="167">
        <f t="shared" si="290"/>
        <v>0.31</v>
      </c>
      <c r="U740" s="58">
        <v>18</v>
      </c>
      <c r="V740" s="58">
        <v>9</v>
      </c>
      <c r="W740" s="58">
        <v>9</v>
      </c>
      <c r="X740" s="58">
        <v>9</v>
      </c>
      <c r="Y740" s="58"/>
      <c r="Z740" s="58"/>
      <c r="AA740" s="58"/>
      <c r="AB740" s="58"/>
      <c r="AC740" s="58"/>
      <c r="AD740" s="39">
        <f t="shared" si="318"/>
        <v>45</v>
      </c>
      <c r="AE740" s="59">
        <f t="shared" si="291"/>
        <v>585.9</v>
      </c>
      <c r="AF740" s="60">
        <f t="shared" si="292"/>
        <v>9</v>
      </c>
      <c r="AG740" s="60">
        <f t="shared" si="293"/>
        <v>9</v>
      </c>
      <c r="AH740" s="60">
        <f t="shared" si="294"/>
        <v>9</v>
      </c>
      <c r="AI740" s="60">
        <f t="shared" si="295"/>
        <v>9</v>
      </c>
      <c r="AJ740" s="60">
        <f t="shared" si="296"/>
        <v>0</v>
      </c>
      <c r="AK740" s="60">
        <f t="shared" si="297"/>
        <v>9</v>
      </c>
      <c r="AL740" s="61">
        <f t="shared" si="315"/>
        <v>45</v>
      </c>
      <c r="AM740" s="43">
        <f t="shared" si="305"/>
        <v>0</v>
      </c>
      <c r="AN740" s="46">
        <f t="shared" si="306"/>
        <v>0</v>
      </c>
      <c r="AO740" s="60">
        <f t="shared" si="298"/>
        <v>0</v>
      </c>
      <c r="AP740" s="60">
        <f t="shared" si="299"/>
        <v>0</v>
      </c>
      <c r="AQ740" s="60">
        <f t="shared" si="300"/>
        <v>0</v>
      </c>
      <c r="AR740" s="60">
        <f t="shared" si="301"/>
        <v>0</v>
      </c>
      <c r="AS740" s="60">
        <f t="shared" si="302"/>
        <v>0</v>
      </c>
      <c r="AT740" s="60">
        <f t="shared" si="303"/>
        <v>0</v>
      </c>
      <c r="AU740" s="62">
        <f t="shared" si="307"/>
        <v>0</v>
      </c>
      <c r="AV740" s="265">
        <v>10</v>
      </c>
      <c r="AW740" s="265">
        <v>10</v>
      </c>
      <c r="AX740" s="265">
        <v>10</v>
      </c>
      <c r="AY740" s="265">
        <v>10</v>
      </c>
      <c r="AZ740" s="265">
        <f t="shared" si="312"/>
        <v>0</v>
      </c>
      <c r="BA740" s="265">
        <v>10</v>
      </c>
      <c r="BB740" s="169">
        <f t="shared" si="314"/>
        <v>50</v>
      </c>
      <c r="BC740" s="170">
        <f t="shared" si="304"/>
        <v>651</v>
      </c>
      <c r="BD740" s="172" t="e">
        <f>VLOOKUP(#REF!,'[2]NA JDA Product Hierarchy'!$N:$O,2,0)</f>
        <v>#REF!</v>
      </c>
      <c r="BE740" s="173" t="e">
        <f>VLOOKUP(BD740,[3]PARAMETROS!$AB:$AD,3,0)</f>
        <v>#REF!</v>
      </c>
    </row>
    <row r="741" spans="1:57" s="15" customFormat="1" ht="12.75" hidden="1" customHeight="1" x14ac:dyDescent="0.2">
      <c r="A741" s="47" t="str">
        <f t="shared" si="316"/>
        <v>J2RR00Z2GL0CHESTNUT HEATHER</v>
      </c>
      <c r="B741" s="111" t="s">
        <v>105</v>
      </c>
      <c r="C741" s="113">
        <v>44322</v>
      </c>
      <c r="D741" s="113"/>
      <c r="E741" s="50"/>
      <c r="F741" s="106" t="s">
        <v>308</v>
      </c>
      <c r="G741" s="51" t="s">
        <v>63</v>
      </c>
      <c r="H741" s="52" t="s">
        <v>636</v>
      </c>
      <c r="I741" s="53" t="s">
        <v>1196</v>
      </c>
      <c r="J741" s="53" t="s">
        <v>536</v>
      </c>
      <c r="K741" s="53" t="s">
        <v>574</v>
      </c>
      <c r="L741" s="53" t="s">
        <v>575</v>
      </c>
      <c r="M741" s="52" t="s">
        <v>932</v>
      </c>
      <c r="N741" s="52" t="s">
        <v>91</v>
      </c>
      <c r="O741" s="54">
        <v>42</v>
      </c>
      <c r="P741" s="52" t="s">
        <v>2011</v>
      </c>
      <c r="Q741" s="55">
        <f>IFERROR(VLOOKUP(O741*$Q$10*$R$10,Sheet1!$A$3:$B$81,2,1),0)</f>
        <v>29000</v>
      </c>
      <c r="R741" s="56">
        <f>IFERROR(VLOOKUP(O741*$Q$11*$R$11,Sheet1!$E$3:$F$195,2),0)</f>
        <v>169</v>
      </c>
      <c r="S741" s="54">
        <f t="shared" si="317"/>
        <v>13.02</v>
      </c>
      <c r="T741" s="114">
        <f t="shared" si="290"/>
        <v>0.31</v>
      </c>
      <c r="U741" s="58"/>
      <c r="V741" s="58"/>
      <c r="W741" s="58"/>
      <c r="X741" s="58"/>
      <c r="Y741" s="58"/>
      <c r="Z741" s="58"/>
      <c r="AA741" s="58"/>
      <c r="AB741" s="58"/>
      <c r="AC741" s="58"/>
      <c r="AD741" s="39">
        <f t="shared" si="318"/>
        <v>0</v>
      </c>
      <c r="AE741" s="59">
        <f t="shared" si="291"/>
        <v>0</v>
      </c>
      <c r="AF741" s="60">
        <f t="shared" si="292"/>
        <v>0</v>
      </c>
      <c r="AG741" s="60">
        <f t="shared" si="293"/>
        <v>0</v>
      </c>
      <c r="AH741" s="60">
        <f t="shared" si="294"/>
        <v>0</v>
      </c>
      <c r="AI741" s="60">
        <f t="shared" si="295"/>
        <v>0</v>
      </c>
      <c r="AJ741" s="60">
        <f t="shared" si="296"/>
        <v>0</v>
      </c>
      <c r="AK741" s="60">
        <f t="shared" si="297"/>
        <v>0</v>
      </c>
      <c r="AL741" s="61">
        <f t="shared" si="315"/>
        <v>0</v>
      </c>
      <c r="AM741" s="43">
        <f t="shared" si="305"/>
        <v>0</v>
      </c>
      <c r="AN741" s="46">
        <f t="shared" si="306"/>
        <v>0</v>
      </c>
      <c r="AO741" s="60">
        <f t="shared" si="298"/>
        <v>0</v>
      </c>
      <c r="AP741" s="60">
        <f t="shared" si="299"/>
        <v>0</v>
      </c>
      <c r="AQ741" s="60">
        <f t="shared" si="300"/>
        <v>0</v>
      </c>
      <c r="AR741" s="60">
        <f t="shared" si="301"/>
        <v>0</v>
      </c>
      <c r="AS741" s="60">
        <f t="shared" si="302"/>
        <v>0</v>
      </c>
      <c r="AT741" s="60">
        <f t="shared" si="303"/>
        <v>0</v>
      </c>
      <c r="AU741" s="62">
        <f t="shared" si="307"/>
        <v>0</v>
      </c>
      <c r="AV741" s="63">
        <f t="shared" si="308"/>
        <v>0</v>
      </c>
      <c r="AW741" s="63">
        <f t="shared" si="309"/>
        <v>0</v>
      </c>
      <c r="AX741" s="63">
        <f t="shared" si="310"/>
        <v>0</v>
      </c>
      <c r="AY741" s="63">
        <f t="shared" si="311"/>
        <v>0</v>
      </c>
      <c r="AZ741" s="63">
        <f t="shared" si="312"/>
        <v>0</v>
      </c>
      <c r="BA741" s="63">
        <f t="shared" si="313"/>
        <v>0</v>
      </c>
      <c r="BB741" s="64">
        <f t="shared" si="314"/>
        <v>0</v>
      </c>
      <c r="BC741" s="65">
        <f t="shared" si="304"/>
        <v>0</v>
      </c>
      <c r="BD741" s="66" t="e">
        <f>VLOOKUP(#REF!,'[2]NA JDA Product Hierarchy'!$N:$O,2,0)</f>
        <v>#REF!</v>
      </c>
      <c r="BE741" s="15" t="e">
        <f>VLOOKUP(BD741,[3]PARAMETROS!$AB:$AD,3,0)</f>
        <v>#REF!</v>
      </c>
    </row>
    <row r="742" spans="1:57" s="15" customFormat="1" ht="12.75" hidden="1" customHeight="1" x14ac:dyDescent="0.2">
      <c r="A742" s="47" t="str">
        <f t="shared" si="316"/>
        <v>J2RR00Z2GL0Jet Black A996</v>
      </c>
      <c r="B742" s="111" t="s">
        <v>105</v>
      </c>
      <c r="C742" s="113">
        <v>44322</v>
      </c>
      <c r="D742" s="113"/>
      <c r="E742" s="50"/>
      <c r="F742" s="106" t="s">
        <v>308</v>
      </c>
      <c r="G742" s="51" t="s">
        <v>63</v>
      </c>
      <c r="H742" s="52" t="s">
        <v>636</v>
      </c>
      <c r="I742" s="53" t="s">
        <v>1196</v>
      </c>
      <c r="J742" s="53" t="s">
        <v>536</v>
      </c>
      <c r="K742" s="53" t="s">
        <v>92</v>
      </c>
      <c r="L742" s="53" t="s">
        <v>93</v>
      </c>
      <c r="M742" s="52" t="s">
        <v>932</v>
      </c>
      <c r="N742" s="52" t="s">
        <v>91</v>
      </c>
      <c r="O742" s="54">
        <v>42</v>
      </c>
      <c r="P742" s="52" t="s">
        <v>2011</v>
      </c>
      <c r="Q742" s="55">
        <f>IFERROR(VLOOKUP(O742*$Q$10*$R$10,Sheet1!$A$3:$B$81,2,1),0)</f>
        <v>29000</v>
      </c>
      <c r="R742" s="56">
        <f>IFERROR(VLOOKUP(O742*$Q$11*$R$11,Sheet1!$E$3:$F$195,2),0)</f>
        <v>169</v>
      </c>
      <c r="S742" s="54">
        <f t="shared" si="317"/>
        <v>13.02</v>
      </c>
      <c r="T742" s="114">
        <f t="shared" ref="T742:T804" si="321">S742/O742</f>
        <v>0.31</v>
      </c>
      <c r="U742" s="58"/>
      <c r="V742" s="58"/>
      <c r="W742" s="58"/>
      <c r="X742" s="58"/>
      <c r="Y742" s="58"/>
      <c r="Z742" s="58"/>
      <c r="AA742" s="58"/>
      <c r="AB742" s="58"/>
      <c r="AC742" s="58"/>
      <c r="AD742" s="39">
        <f t="shared" si="318"/>
        <v>0</v>
      </c>
      <c r="AE742" s="59">
        <f t="shared" ref="AE742:AE804" si="322">AD742*S742</f>
        <v>0</v>
      </c>
      <c r="AF742" s="60">
        <f t="shared" ref="AF742:AF804" si="323">ROUND(IF($P742=$P$3,($AD742*$AF$3),IF($P742=$P$4,($AD742*$AF$4),IF($P742=$P$5,($AD742*$AF$5),IF($P742=$P$6,($AD742*$AF$6),IF($P742=$P$7,($AD742*$AF$7),IF($P742=$P$8,($AD742*$AF$8))))))),0)</f>
        <v>0</v>
      </c>
      <c r="AG742" s="60">
        <f t="shared" ref="AG742:AG804" si="324">ROUND(IF($P742=$P$3,($AD742*$AG$3),IF($P742=$P$4,($AD742*$AG$4),IF($P742=$P$5,($AD742*$AG$5),IF($P742=$P$6,($AD742*$AG$6),IF($P742=$P$7,($AD742*$AG$7),IF($P742=$P$8,($AD742*$AG$8))))))),0)</f>
        <v>0</v>
      </c>
      <c r="AH742" s="60">
        <f t="shared" ref="AH742:AH804" si="325">ROUND(IF($P742=$P$3,($AD742*$AH$3),IF($P742=$P$4,($AD742*$AH$4),IF($P742=$P$5,($AD742*$AH$5),IF($P742=$P$6,($AD742*$AH$6),IF($P742=$P$7,($AD742*$AH$7),IF($P742=$P$8,($AD742*$AH$8))))))),0)</f>
        <v>0</v>
      </c>
      <c r="AI742" s="60">
        <f t="shared" ref="AI742:AI804" si="326">ROUND(IF($P742=$P$3,($AD742*$AI$3),IF($P742=$P$4,($AD742*$AI$4),IF($P742=$P$5,($AD742*$AI$5),IF($P742=$P$6,($AD742*$AI$6),IF($P742=$P$7,($AD742*$AI$7),IF($P742=$P$8,($AD742*$AI$8))))))),0)</f>
        <v>0</v>
      </c>
      <c r="AJ742" s="60">
        <f t="shared" ref="AJ742:AJ804" si="327">ROUND(IF($P742=$P$3,($AD742*$AJ$3),IF($P742=$P$4,($AD742*$AJ$4),IF($P742=$P$5,($AD742*$AJ$5),IF($P742=$P$6,($AD742*$AJ$6),IF($P742=$P$7,($AD742*$AJ$7),IF($P742=$P$8,($AD742*$AJ$8))))))),0)</f>
        <v>0</v>
      </c>
      <c r="AK742" s="60">
        <f t="shared" ref="AK742:AK804" si="328">ROUND(IF($P742=$P$3,($AD742*$AK$3),IF($P742=$P$4,($AD742*$AK$4),IF($P742=$P$5,($AD742*$AK$5),IF($P742=$P$6,($AD742*$AK$6),IF($P742=$P$7,($AD742*$AK$7),IF($P742=$P$8,($AD742*$AK$8))))))),0)</f>
        <v>0</v>
      </c>
      <c r="AL742" s="61">
        <f t="shared" si="315"/>
        <v>0</v>
      </c>
      <c r="AM742" s="43">
        <f t="shared" si="305"/>
        <v>0</v>
      </c>
      <c r="AN742" s="46">
        <f t="shared" si="306"/>
        <v>0</v>
      </c>
      <c r="AO742" s="60">
        <f t="shared" ref="AO742:AO804" si="329">ROUND(IF($P742=$P$3,($AM742*$AO$3),IF($P742=$P$4,($AM742*$AO$4),IF($P742=$P$5,($AM742*$AO$5),IF($P742=$P$6,($AM742*$AO$6),IF($P742=$P$7,($AM742*$AO$7),IF($P742=$P$8,($AM742*$AO$8))))))),0)</f>
        <v>0</v>
      </c>
      <c r="AP742" s="60">
        <f t="shared" ref="AP742:AP804" si="330">ROUND(IF($P742=$P$3,($AM742*$AP$3),IF($P742=$P$4,($AM742*$AP$4),IF($P742=$P$5,($AM742*$AP$5),IF($P742=$P$6,($AM742*$AP$6),IF($P742=$P$7,($AM742*$AP$7),IF($P742=$P$8,($AM742*$AP$8))))))),0)</f>
        <v>0</v>
      </c>
      <c r="AQ742" s="60">
        <f t="shared" ref="AQ742:AQ804" si="331">ROUND(IF($P742=$P$3,($AM742*$AQ$3),IF($P742=$P$4,($AM742*$AQ$4),IF($P742=$P$5,($AM742*$AQ$5),IF($P742=$P$6,($AM742*$AQ$6),IF($P742=$P$7,($AM742*$AQ$7),IF($P742=$P$8,($AM742*$AQ$8))))))),0)</f>
        <v>0</v>
      </c>
      <c r="AR742" s="60">
        <f t="shared" ref="AR742:AR804" si="332">ROUND(IF($P742=$P$3,($AM742*$AR$3),IF($P742=$P$4,($AM742*$AR$4),IF($P742=$P$5,($AM742*$AR$5),IF($P742=$P$6,($AM742*$AR$6),IF($P742=$P$7,($AM742*$AR$7),IF($P742=$P$8,($AM742*$AR$8))))))),0)</f>
        <v>0</v>
      </c>
      <c r="AS742" s="60">
        <f t="shared" ref="AS742:AS804" si="333">ROUND(IF($P742=$P$3,($AM742*$AS$3),IF($P742=$P$4,($AM742*$AS$4),IF($P742=$P$5,($AM742*$AS$5),IF($P742=$P$6,($AM742*$AS$6),IF($P742=$P$7,($AM742*$AS$7),IF($P742=$P$8,($AM742*$AS$8))))))),0)</f>
        <v>0</v>
      </c>
      <c r="AT742" s="60">
        <f t="shared" ref="AT742:AT804" si="334">ROUND(IF($P742=$P$3,($AM742*$AT$3),IF($P742=$P$4,($AM742*$AT$4),IF($P742=$P$5,($AM742*$AT$5),IF($P742=$P$6,($AM742*$AT$6),IF($P742=$P$7,($AM742*$AT$7),IF($P742=$P$8,($AM742*$AT$8))))))),0)</f>
        <v>0</v>
      </c>
      <c r="AU742" s="62">
        <f t="shared" si="307"/>
        <v>0</v>
      </c>
      <c r="AV742" s="63">
        <f t="shared" si="308"/>
        <v>0</v>
      </c>
      <c r="AW742" s="63">
        <f t="shared" si="309"/>
        <v>0</v>
      </c>
      <c r="AX742" s="63">
        <f t="shared" si="310"/>
        <v>0</v>
      </c>
      <c r="AY742" s="63">
        <f t="shared" si="311"/>
        <v>0</v>
      </c>
      <c r="AZ742" s="63">
        <f t="shared" si="312"/>
        <v>0</v>
      </c>
      <c r="BA742" s="63">
        <f t="shared" si="313"/>
        <v>0</v>
      </c>
      <c r="BB742" s="64">
        <f t="shared" si="314"/>
        <v>0</v>
      </c>
      <c r="BC742" s="65">
        <f t="shared" ref="BC742:BC804" si="335">SUM(S742*BB742)</f>
        <v>0</v>
      </c>
      <c r="BD742" s="66" t="e">
        <f>VLOOKUP(#REF!,'[2]NA JDA Product Hierarchy'!$N:$O,2,0)</f>
        <v>#REF!</v>
      </c>
      <c r="BE742" s="15" t="e">
        <f>VLOOKUP(BD742,[3]PARAMETROS!$AB:$AD,3,0)</f>
        <v>#REF!</v>
      </c>
    </row>
    <row r="743" spans="1:57" s="15" customFormat="1" ht="12.75" hidden="1" customHeight="1" x14ac:dyDescent="0.2">
      <c r="A743" s="47" t="str">
        <f t="shared" si="316"/>
        <v>J2RR00Z2GL0NECESSARY RED</v>
      </c>
      <c r="B743" s="110" t="s">
        <v>106</v>
      </c>
      <c r="C743" s="113">
        <v>44322</v>
      </c>
      <c r="D743" s="113"/>
      <c r="E743" s="50"/>
      <c r="F743" s="106" t="s">
        <v>308</v>
      </c>
      <c r="G743" s="51" t="s">
        <v>63</v>
      </c>
      <c r="H743" s="52" t="s">
        <v>636</v>
      </c>
      <c r="I743" s="53" t="s">
        <v>1196</v>
      </c>
      <c r="J743" s="53" t="s">
        <v>536</v>
      </c>
      <c r="K743" s="53" t="s">
        <v>158</v>
      </c>
      <c r="L743" s="53" t="s">
        <v>159</v>
      </c>
      <c r="M743" s="52" t="s">
        <v>932</v>
      </c>
      <c r="N743" s="52" t="s">
        <v>91</v>
      </c>
      <c r="O743" s="54">
        <v>42</v>
      </c>
      <c r="P743" s="52" t="s">
        <v>2011</v>
      </c>
      <c r="Q743" s="55">
        <f>IFERROR(VLOOKUP(O743*$Q$10*$R$10,Sheet1!$A$3:$B$81,2,1),0)</f>
        <v>29000</v>
      </c>
      <c r="R743" s="56">
        <f>IFERROR(VLOOKUP(O743*$Q$11*$R$11,Sheet1!$E$3:$F$195,2),0)</f>
        <v>169</v>
      </c>
      <c r="S743" s="54">
        <f t="shared" si="317"/>
        <v>13.02</v>
      </c>
      <c r="T743" s="114">
        <f t="shared" si="321"/>
        <v>0.31</v>
      </c>
      <c r="U743" s="58"/>
      <c r="V743" s="58"/>
      <c r="W743" s="58"/>
      <c r="X743" s="58"/>
      <c r="Y743" s="58"/>
      <c r="Z743" s="58"/>
      <c r="AA743" s="58"/>
      <c r="AB743" s="58"/>
      <c r="AC743" s="58"/>
      <c r="AD743" s="39">
        <f t="shared" si="318"/>
        <v>0</v>
      </c>
      <c r="AE743" s="59">
        <f t="shared" si="322"/>
        <v>0</v>
      </c>
      <c r="AF743" s="60">
        <f t="shared" si="323"/>
        <v>0</v>
      </c>
      <c r="AG743" s="60">
        <f t="shared" si="324"/>
        <v>0</v>
      </c>
      <c r="AH743" s="60">
        <f t="shared" si="325"/>
        <v>0</v>
      </c>
      <c r="AI743" s="60">
        <f t="shared" si="326"/>
        <v>0</v>
      </c>
      <c r="AJ743" s="60">
        <f t="shared" si="327"/>
        <v>0</v>
      </c>
      <c r="AK743" s="60">
        <f t="shared" si="328"/>
        <v>0</v>
      </c>
      <c r="AL743" s="61">
        <f t="shared" si="315"/>
        <v>0</v>
      </c>
      <c r="AM743" s="43">
        <f t="shared" ref="AM743:AM805" si="336">+AB743+AC743</f>
        <v>0</v>
      </c>
      <c r="AN743" s="46">
        <f t="shared" ref="AN743:AN805" si="337">AM743*S743</f>
        <v>0</v>
      </c>
      <c r="AO743" s="60">
        <f t="shared" si="329"/>
        <v>0</v>
      </c>
      <c r="AP743" s="60">
        <f t="shared" si="330"/>
        <v>0</v>
      </c>
      <c r="AQ743" s="60">
        <f t="shared" si="331"/>
        <v>0</v>
      </c>
      <c r="AR743" s="60">
        <f t="shared" si="332"/>
        <v>0</v>
      </c>
      <c r="AS743" s="60">
        <f t="shared" si="333"/>
        <v>0</v>
      </c>
      <c r="AT743" s="60">
        <f t="shared" si="334"/>
        <v>0</v>
      </c>
      <c r="AU743" s="62">
        <f t="shared" ref="AU743:AU805" si="338">SUM(AO743:AT743)</f>
        <v>0</v>
      </c>
      <c r="AV743" s="63">
        <f t="shared" ref="AV743:AV805" si="339">+AF743+AO743</f>
        <v>0</v>
      </c>
      <c r="AW743" s="63">
        <f t="shared" ref="AW743:AW805" si="340">+AG743+AP743</f>
        <v>0</v>
      </c>
      <c r="AX743" s="63">
        <f t="shared" ref="AX743:AX805" si="341">+AH743+AQ743</f>
        <v>0</v>
      </c>
      <c r="AY743" s="63">
        <f t="shared" ref="AY743:AY805" si="342">+AI743+AR743</f>
        <v>0</v>
      </c>
      <c r="AZ743" s="63">
        <f t="shared" ref="AZ743:AZ805" si="343">+AJ743+AS743</f>
        <v>0</v>
      </c>
      <c r="BA743" s="63">
        <f t="shared" ref="BA743:BA805" si="344">+AK743+AT743</f>
        <v>0</v>
      </c>
      <c r="BB743" s="64">
        <f t="shared" ref="BB743:BB805" si="345">SUM(AV743:BA743)</f>
        <v>0</v>
      </c>
      <c r="BC743" s="65">
        <f t="shared" si="335"/>
        <v>0</v>
      </c>
      <c r="BD743" s="66" t="e">
        <f>VLOOKUP(#REF!,'[2]NA JDA Product Hierarchy'!$N:$O,2,0)</f>
        <v>#REF!</v>
      </c>
      <c r="BE743" s="15" t="e">
        <f>VLOOKUP(BD743,[3]PARAMETROS!$AB:$AD,3,0)</f>
        <v>#REF!</v>
      </c>
    </row>
    <row r="744" spans="1:57" s="15" customFormat="1" ht="12.75" hidden="1" customHeight="1" x14ac:dyDescent="0.2">
      <c r="A744" s="47" t="str">
        <f t="shared" si="316"/>
        <v>J2RR00Z2GL0Pure White</v>
      </c>
      <c r="B744" s="112" t="s">
        <v>107</v>
      </c>
      <c r="C744" s="113">
        <v>44322</v>
      </c>
      <c r="D744" s="113"/>
      <c r="E744" s="50"/>
      <c r="F744" s="106" t="s">
        <v>308</v>
      </c>
      <c r="G744" s="51" t="s">
        <v>63</v>
      </c>
      <c r="H744" s="52" t="s">
        <v>636</v>
      </c>
      <c r="I744" s="53" t="s">
        <v>1196</v>
      </c>
      <c r="J744" s="53" t="s">
        <v>536</v>
      </c>
      <c r="K744" s="53" t="s">
        <v>133</v>
      </c>
      <c r="L744" s="53" t="s">
        <v>134</v>
      </c>
      <c r="M744" s="52" t="s">
        <v>932</v>
      </c>
      <c r="N744" s="52" t="s">
        <v>91</v>
      </c>
      <c r="O744" s="54">
        <v>42</v>
      </c>
      <c r="P744" s="52" t="s">
        <v>2011</v>
      </c>
      <c r="Q744" s="55">
        <f>IFERROR(VLOOKUP(O744*$Q$10*$R$10,Sheet1!$A$3:$B$81,2,1),0)</f>
        <v>29000</v>
      </c>
      <c r="R744" s="56">
        <f>IFERROR(VLOOKUP(O744*$Q$11*$R$11,Sheet1!$E$3:$F$195,2),0)</f>
        <v>169</v>
      </c>
      <c r="S744" s="54">
        <f t="shared" si="317"/>
        <v>13.02</v>
      </c>
      <c r="T744" s="114">
        <f t="shared" si="321"/>
        <v>0.31</v>
      </c>
      <c r="U744" s="58"/>
      <c r="V744" s="58"/>
      <c r="W744" s="58"/>
      <c r="X744" s="58"/>
      <c r="Y744" s="58"/>
      <c r="Z744" s="58"/>
      <c r="AA744" s="58"/>
      <c r="AB744" s="58"/>
      <c r="AC744" s="58"/>
      <c r="AD744" s="39">
        <f t="shared" si="318"/>
        <v>0</v>
      </c>
      <c r="AE744" s="59">
        <f t="shared" si="322"/>
        <v>0</v>
      </c>
      <c r="AF744" s="60">
        <f t="shared" si="323"/>
        <v>0</v>
      </c>
      <c r="AG744" s="60">
        <f t="shared" si="324"/>
        <v>0</v>
      </c>
      <c r="AH744" s="60">
        <f t="shared" si="325"/>
        <v>0</v>
      </c>
      <c r="AI744" s="60">
        <f t="shared" si="326"/>
        <v>0</v>
      </c>
      <c r="AJ744" s="60">
        <f t="shared" si="327"/>
        <v>0</v>
      </c>
      <c r="AK744" s="60">
        <f t="shared" si="328"/>
        <v>0</v>
      </c>
      <c r="AL744" s="61">
        <f t="shared" ref="AL744:AL806" si="346">SUM(AF744:AK744)</f>
        <v>0</v>
      </c>
      <c r="AM744" s="43">
        <f t="shared" si="336"/>
        <v>0</v>
      </c>
      <c r="AN744" s="46">
        <f t="shared" si="337"/>
        <v>0</v>
      </c>
      <c r="AO744" s="60">
        <f t="shared" si="329"/>
        <v>0</v>
      </c>
      <c r="AP744" s="60">
        <f t="shared" si="330"/>
        <v>0</v>
      </c>
      <c r="AQ744" s="60">
        <f t="shared" si="331"/>
        <v>0</v>
      </c>
      <c r="AR744" s="60">
        <f t="shared" si="332"/>
        <v>0</v>
      </c>
      <c r="AS744" s="60">
        <f t="shared" si="333"/>
        <v>0</v>
      </c>
      <c r="AT744" s="60">
        <f t="shared" si="334"/>
        <v>0</v>
      </c>
      <c r="AU744" s="62">
        <f t="shared" si="338"/>
        <v>0</v>
      </c>
      <c r="AV744" s="63">
        <f t="shared" si="339"/>
        <v>0</v>
      </c>
      <c r="AW744" s="63">
        <f t="shared" si="340"/>
        <v>0</v>
      </c>
      <c r="AX744" s="63">
        <f t="shared" si="341"/>
        <v>0</v>
      </c>
      <c r="AY744" s="63">
        <f t="shared" si="342"/>
        <v>0</v>
      </c>
      <c r="AZ744" s="63">
        <f t="shared" si="343"/>
        <v>0</v>
      </c>
      <c r="BA744" s="63">
        <f t="shared" si="344"/>
        <v>0</v>
      </c>
      <c r="BB744" s="64">
        <f t="shared" si="345"/>
        <v>0</v>
      </c>
      <c r="BC744" s="65">
        <f t="shared" si="335"/>
        <v>0</v>
      </c>
      <c r="BD744" s="66" t="e">
        <f>VLOOKUP(#REF!,'[2]NA JDA Product Hierarchy'!$N:$O,2,0)</f>
        <v>#REF!</v>
      </c>
      <c r="BE744" s="15" t="e">
        <f>VLOOKUP(BD744,[3]PARAMETROS!$AB:$AD,3,0)</f>
        <v>#REF!</v>
      </c>
    </row>
    <row r="745" spans="1:57" s="15" customFormat="1" ht="12.75" hidden="1" customHeight="1" x14ac:dyDescent="0.2">
      <c r="A745" s="71" t="str">
        <f t="shared" si="316"/>
        <v>J2RR01R2UJ0CHESTNUT HEATHER</v>
      </c>
      <c r="B745" s="111" t="s">
        <v>105</v>
      </c>
      <c r="C745" s="113">
        <v>44322</v>
      </c>
      <c r="D745" s="113"/>
      <c r="E745" s="50"/>
      <c r="F745" s="106" t="s">
        <v>308</v>
      </c>
      <c r="G745" s="51" t="s">
        <v>63</v>
      </c>
      <c r="H745" s="52" t="s">
        <v>1197</v>
      </c>
      <c r="I745" s="53" t="s">
        <v>1198</v>
      </c>
      <c r="J745" s="53" t="s">
        <v>1199</v>
      </c>
      <c r="K745" s="53" t="s">
        <v>574</v>
      </c>
      <c r="L745" s="53" t="s">
        <v>575</v>
      </c>
      <c r="M745" s="52" t="s">
        <v>573</v>
      </c>
      <c r="N745" s="52" t="s">
        <v>91</v>
      </c>
      <c r="O745" s="54">
        <v>24</v>
      </c>
      <c r="P745" s="52" t="s">
        <v>2011</v>
      </c>
      <c r="Q745" s="55">
        <f>IFERROR(VLOOKUP(O745*$Q$10*$R$10,Sheet1!$A$3:$B$81,2,1),0)</f>
        <v>19000</v>
      </c>
      <c r="R745" s="56">
        <f>IFERROR(VLOOKUP(O745*$Q$11*$R$11,Sheet1!$E$3:$F$195,2),0)</f>
        <v>99</v>
      </c>
      <c r="S745" s="54">
        <f t="shared" si="317"/>
        <v>7.4399999999999995</v>
      </c>
      <c r="T745" s="114">
        <f t="shared" si="321"/>
        <v>0.31</v>
      </c>
      <c r="U745" s="58"/>
      <c r="V745" s="58"/>
      <c r="W745" s="58"/>
      <c r="X745" s="58"/>
      <c r="Y745" s="58"/>
      <c r="Z745" s="58"/>
      <c r="AA745" s="58"/>
      <c r="AB745" s="58"/>
      <c r="AC745" s="58"/>
      <c r="AD745" s="39">
        <f t="shared" si="318"/>
        <v>0</v>
      </c>
      <c r="AE745" s="59">
        <f t="shared" si="322"/>
        <v>0</v>
      </c>
      <c r="AF745" s="60">
        <f t="shared" si="323"/>
        <v>0</v>
      </c>
      <c r="AG745" s="60">
        <f t="shared" si="324"/>
        <v>0</v>
      </c>
      <c r="AH745" s="60">
        <f t="shared" si="325"/>
        <v>0</v>
      </c>
      <c r="AI745" s="60">
        <f t="shared" si="326"/>
        <v>0</v>
      </c>
      <c r="AJ745" s="60">
        <f t="shared" si="327"/>
        <v>0</v>
      </c>
      <c r="AK745" s="60">
        <f t="shared" si="328"/>
        <v>0</v>
      </c>
      <c r="AL745" s="61">
        <f t="shared" si="346"/>
        <v>0</v>
      </c>
      <c r="AM745" s="43">
        <f t="shared" si="336"/>
        <v>0</v>
      </c>
      <c r="AN745" s="46">
        <f t="shared" si="337"/>
        <v>0</v>
      </c>
      <c r="AO745" s="60">
        <f t="shared" si="329"/>
        <v>0</v>
      </c>
      <c r="AP745" s="60">
        <f t="shared" si="330"/>
        <v>0</v>
      </c>
      <c r="AQ745" s="60">
        <f t="shared" si="331"/>
        <v>0</v>
      </c>
      <c r="AR745" s="60">
        <f t="shared" si="332"/>
        <v>0</v>
      </c>
      <c r="AS745" s="60">
        <f t="shared" si="333"/>
        <v>0</v>
      </c>
      <c r="AT745" s="60">
        <f t="shared" si="334"/>
        <v>0</v>
      </c>
      <c r="AU745" s="62">
        <f t="shared" si="338"/>
        <v>0</v>
      </c>
      <c r="AV745" s="63">
        <f t="shared" si="339"/>
        <v>0</v>
      </c>
      <c r="AW745" s="63">
        <f t="shared" si="340"/>
        <v>0</v>
      </c>
      <c r="AX745" s="63">
        <f t="shared" si="341"/>
        <v>0</v>
      </c>
      <c r="AY745" s="63">
        <f t="shared" si="342"/>
        <v>0</v>
      </c>
      <c r="AZ745" s="63">
        <f t="shared" si="343"/>
        <v>0</v>
      </c>
      <c r="BA745" s="63">
        <f t="shared" si="344"/>
        <v>0</v>
      </c>
      <c r="BB745" s="64">
        <f t="shared" si="345"/>
        <v>0</v>
      </c>
      <c r="BC745" s="65">
        <f t="shared" si="335"/>
        <v>0</v>
      </c>
      <c r="BD745" s="66" t="e">
        <f>VLOOKUP(#REF!,'[2]NA JDA Product Hierarchy'!$N:$O,2,0)</f>
        <v>#REF!</v>
      </c>
      <c r="BE745" s="15" t="e">
        <f>VLOOKUP(BD745,[3]PARAMETROS!$AB:$AD,3,0)</f>
        <v>#REF!</v>
      </c>
    </row>
    <row r="746" spans="1:57" s="15" customFormat="1" ht="12.75" hidden="1" customHeight="1" x14ac:dyDescent="0.2">
      <c r="A746" s="47" t="str">
        <f t="shared" si="316"/>
        <v>J2RR01R2UJ0CREAM WHITE</v>
      </c>
      <c r="B746" s="111" t="s">
        <v>105</v>
      </c>
      <c r="C746" s="113">
        <v>44322</v>
      </c>
      <c r="D746" s="113"/>
      <c r="E746" s="50"/>
      <c r="F746" s="106" t="s">
        <v>308</v>
      </c>
      <c r="G746" s="51" t="s">
        <v>63</v>
      </c>
      <c r="H746" s="52" t="s">
        <v>1197</v>
      </c>
      <c r="I746" s="53" t="s">
        <v>1198</v>
      </c>
      <c r="J746" s="53" t="s">
        <v>1199</v>
      </c>
      <c r="K746" s="53" t="s">
        <v>571</v>
      </c>
      <c r="L746" s="53" t="s">
        <v>572</v>
      </c>
      <c r="M746" s="52" t="s">
        <v>573</v>
      </c>
      <c r="N746" s="52" t="s">
        <v>91</v>
      </c>
      <c r="O746" s="54">
        <v>24</v>
      </c>
      <c r="P746" s="52" t="s">
        <v>2011</v>
      </c>
      <c r="Q746" s="55">
        <f>IFERROR(VLOOKUP(O746*$Q$10*$R$10,Sheet1!$A$3:$B$81,2,1),0)</f>
        <v>19000</v>
      </c>
      <c r="R746" s="56">
        <f>IFERROR(VLOOKUP(O746*$Q$11*$R$11,Sheet1!$E$3:$F$195,2),0)</f>
        <v>99</v>
      </c>
      <c r="S746" s="54">
        <f t="shared" si="317"/>
        <v>7.4399999999999995</v>
      </c>
      <c r="T746" s="114">
        <f t="shared" si="321"/>
        <v>0.31</v>
      </c>
      <c r="U746" s="58"/>
      <c r="V746" s="58"/>
      <c r="W746" s="58"/>
      <c r="X746" s="58"/>
      <c r="Y746" s="58"/>
      <c r="Z746" s="58"/>
      <c r="AA746" s="58"/>
      <c r="AB746" s="58"/>
      <c r="AC746" s="58"/>
      <c r="AD746" s="39">
        <f t="shared" si="318"/>
        <v>0</v>
      </c>
      <c r="AE746" s="59">
        <f t="shared" si="322"/>
        <v>0</v>
      </c>
      <c r="AF746" s="60">
        <f t="shared" si="323"/>
        <v>0</v>
      </c>
      <c r="AG746" s="60">
        <f t="shared" si="324"/>
        <v>0</v>
      </c>
      <c r="AH746" s="60">
        <f t="shared" si="325"/>
        <v>0</v>
      </c>
      <c r="AI746" s="60">
        <f t="shared" si="326"/>
        <v>0</v>
      </c>
      <c r="AJ746" s="60">
        <f t="shared" si="327"/>
        <v>0</v>
      </c>
      <c r="AK746" s="60">
        <f t="shared" si="328"/>
        <v>0</v>
      </c>
      <c r="AL746" s="61">
        <f t="shared" si="346"/>
        <v>0</v>
      </c>
      <c r="AM746" s="43">
        <f t="shared" si="336"/>
        <v>0</v>
      </c>
      <c r="AN746" s="46">
        <f t="shared" si="337"/>
        <v>0</v>
      </c>
      <c r="AO746" s="60">
        <f t="shared" si="329"/>
        <v>0</v>
      </c>
      <c r="AP746" s="60">
        <f t="shared" si="330"/>
        <v>0</v>
      </c>
      <c r="AQ746" s="60">
        <f t="shared" si="331"/>
        <v>0</v>
      </c>
      <c r="AR746" s="60">
        <f t="shared" si="332"/>
        <v>0</v>
      </c>
      <c r="AS746" s="60">
        <f t="shared" si="333"/>
        <v>0</v>
      </c>
      <c r="AT746" s="60">
        <f t="shared" si="334"/>
        <v>0</v>
      </c>
      <c r="AU746" s="62">
        <f t="shared" si="338"/>
        <v>0</v>
      </c>
      <c r="AV746" s="63">
        <f t="shared" si="339"/>
        <v>0</v>
      </c>
      <c r="AW746" s="63">
        <f t="shared" si="340"/>
        <v>0</v>
      </c>
      <c r="AX746" s="63">
        <f t="shared" si="341"/>
        <v>0</v>
      </c>
      <c r="AY746" s="63">
        <f t="shared" si="342"/>
        <v>0</v>
      </c>
      <c r="AZ746" s="63">
        <f t="shared" si="343"/>
        <v>0</v>
      </c>
      <c r="BA746" s="63">
        <f t="shared" si="344"/>
        <v>0</v>
      </c>
      <c r="BB746" s="64">
        <f t="shared" si="345"/>
        <v>0</v>
      </c>
      <c r="BC746" s="65">
        <f t="shared" si="335"/>
        <v>0</v>
      </c>
      <c r="BD746" s="66" t="e">
        <f>VLOOKUP(#REF!,'[2]NA JDA Product Hierarchy'!$N:$O,2,0)</f>
        <v>#REF!</v>
      </c>
      <c r="BE746" s="15" t="e">
        <f>VLOOKUP(BD746,[3]PARAMETROS!$AB:$AD,3,0)</f>
        <v>#REF!</v>
      </c>
    </row>
    <row r="747" spans="1:57" s="15" customFormat="1" ht="12.75" hidden="1" customHeight="1" x14ac:dyDescent="0.2">
      <c r="A747" s="47" t="str">
        <f t="shared" si="316"/>
        <v>J2RR01R2UJ0LIGHT STONE HEATHER</v>
      </c>
      <c r="B747" s="111" t="s">
        <v>105</v>
      </c>
      <c r="C747" s="113">
        <v>44322</v>
      </c>
      <c r="D747" s="113"/>
      <c r="E747" s="50"/>
      <c r="F747" s="106" t="s">
        <v>308</v>
      </c>
      <c r="G747" s="51" t="s">
        <v>63</v>
      </c>
      <c r="H747" s="52" t="s">
        <v>1197</v>
      </c>
      <c r="I747" s="53" t="s">
        <v>1198</v>
      </c>
      <c r="J747" s="53" t="s">
        <v>1199</v>
      </c>
      <c r="K747" s="53" t="s">
        <v>149</v>
      </c>
      <c r="L747" s="53" t="s">
        <v>150</v>
      </c>
      <c r="M747" s="52" t="s">
        <v>573</v>
      </c>
      <c r="N747" s="52" t="s">
        <v>91</v>
      </c>
      <c r="O747" s="54">
        <v>24</v>
      </c>
      <c r="P747" s="52" t="s">
        <v>2011</v>
      </c>
      <c r="Q747" s="55">
        <f>IFERROR(VLOOKUP(O747*$Q$10*$R$10,Sheet1!$A$3:$B$81,2,1),0)</f>
        <v>19000</v>
      </c>
      <c r="R747" s="56">
        <f>IFERROR(VLOOKUP(O747*$Q$11*$R$11,Sheet1!$E$3:$F$195,2),0)</f>
        <v>99</v>
      </c>
      <c r="S747" s="54">
        <f t="shared" si="317"/>
        <v>7.4399999999999995</v>
      </c>
      <c r="T747" s="114">
        <f t="shared" si="321"/>
        <v>0.31</v>
      </c>
      <c r="U747" s="58"/>
      <c r="V747" s="58"/>
      <c r="W747" s="58"/>
      <c r="X747" s="58"/>
      <c r="Y747" s="58"/>
      <c r="Z747" s="58"/>
      <c r="AA747" s="58"/>
      <c r="AB747" s="58"/>
      <c r="AC747" s="58"/>
      <c r="AD747" s="39">
        <f t="shared" si="318"/>
        <v>0</v>
      </c>
      <c r="AE747" s="59">
        <f t="shared" si="322"/>
        <v>0</v>
      </c>
      <c r="AF747" s="60">
        <f t="shared" si="323"/>
        <v>0</v>
      </c>
      <c r="AG747" s="60">
        <f t="shared" si="324"/>
        <v>0</v>
      </c>
      <c r="AH747" s="60">
        <f t="shared" si="325"/>
        <v>0</v>
      </c>
      <c r="AI747" s="60">
        <f t="shared" si="326"/>
        <v>0</v>
      </c>
      <c r="AJ747" s="60">
        <f t="shared" si="327"/>
        <v>0</v>
      </c>
      <c r="AK747" s="60">
        <f t="shared" si="328"/>
        <v>0</v>
      </c>
      <c r="AL747" s="61">
        <f t="shared" si="346"/>
        <v>0</v>
      </c>
      <c r="AM747" s="43">
        <f t="shared" si="336"/>
        <v>0</v>
      </c>
      <c r="AN747" s="46">
        <f t="shared" si="337"/>
        <v>0</v>
      </c>
      <c r="AO747" s="60">
        <f t="shared" si="329"/>
        <v>0</v>
      </c>
      <c r="AP747" s="60">
        <f t="shared" si="330"/>
        <v>0</v>
      </c>
      <c r="AQ747" s="60">
        <f t="shared" si="331"/>
        <v>0</v>
      </c>
      <c r="AR747" s="60">
        <f t="shared" si="332"/>
        <v>0</v>
      </c>
      <c r="AS747" s="60">
        <f t="shared" si="333"/>
        <v>0</v>
      </c>
      <c r="AT747" s="60">
        <f t="shared" si="334"/>
        <v>0</v>
      </c>
      <c r="AU747" s="62">
        <f t="shared" si="338"/>
        <v>0</v>
      </c>
      <c r="AV747" s="63">
        <f t="shared" si="339"/>
        <v>0</v>
      </c>
      <c r="AW747" s="63">
        <f t="shared" si="340"/>
        <v>0</v>
      </c>
      <c r="AX747" s="63">
        <f t="shared" si="341"/>
        <v>0</v>
      </c>
      <c r="AY747" s="63">
        <f t="shared" si="342"/>
        <v>0</v>
      </c>
      <c r="AZ747" s="63">
        <f t="shared" si="343"/>
        <v>0</v>
      </c>
      <c r="BA747" s="63">
        <f t="shared" si="344"/>
        <v>0</v>
      </c>
      <c r="BB747" s="64">
        <f t="shared" si="345"/>
        <v>0</v>
      </c>
      <c r="BC747" s="65">
        <f t="shared" si="335"/>
        <v>0</v>
      </c>
      <c r="BD747" s="66" t="e">
        <f>VLOOKUP(#REF!,'[2]NA JDA Product Hierarchy'!$N:$O,2,0)</f>
        <v>#REF!</v>
      </c>
      <c r="BE747" s="15" t="e">
        <f>VLOOKUP(BD747,[3]PARAMETROS!$AB:$AD,3,0)</f>
        <v>#REF!</v>
      </c>
    </row>
    <row r="748" spans="1:57" s="15" customFormat="1" ht="12.75" hidden="1" customHeight="1" x14ac:dyDescent="0.2">
      <c r="A748" s="47" t="str">
        <f t="shared" si="316"/>
        <v>J2RR01R2UJ0ALOE PALM</v>
      </c>
      <c r="B748" s="111" t="s">
        <v>105</v>
      </c>
      <c r="C748" s="113">
        <v>44322</v>
      </c>
      <c r="D748" s="113"/>
      <c r="E748" s="50"/>
      <c r="F748" s="106" t="s">
        <v>308</v>
      </c>
      <c r="G748" s="51" t="s">
        <v>63</v>
      </c>
      <c r="H748" s="52" t="s">
        <v>1197</v>
      </c>
      <c r="I748" s="53" t="s">
        <v>1198</v>
      </c>
      <c r="J748" s="53" t="s">
        <v>1199</v>
      </c>
      <c r="K748" s="53" t="s">
        <v>236</v>
      </c>
      <c r="L748" s="53" t="s">
        <v>237</v>
      </c>
      <c r="M748" s="52" t="s">
        <v>573</v>
      </c>
      <c r="N748" s="52" t="s">
        <v>91</v>
      </c>
      <c r="O748" s="54">
        <v>24</v>
      </c>
      <c r="P748" s="52" t="s">
        <v>2011</v>
      </c>
      <c r="Q748" s="55">
        <f>IFERROR(VLOOKUP(O748*$Q$10*$R$10,Sheet1!$A$3:$B$81,2,1),0)</f>
        <v>19000</v>
      </c>
      <c r="R748" s="56">
        <f>IFERROR(VLOOKUP(O748*$Q$11*$R$11,Sheet1!$E$3:$F$195,2),0)</f>
        <v>99</v>
      </c>
      <c r="S748" s="54">
        <f t="shared" si="317"/>
        <v>7.4399999999999995</v>
      </c>
      <c r="T748" s="114">
        <f t="shared" si="321"/>
        <v>0.31</v>
      </c>
      <c r="U748" s="58"/>
      <c r="V748" s="58"/>
      <c r="W748" s="58"/>
      <c r="X748" s="58"/>
      <c r="Y748" s="58"/>
      <c r="Z748" s="58"/>
      <c r="AA748" s="58"/>
      <c r="AB748" s="58"/>
      <c r="AC748" s="58"/>
      <c r="AD748" s="39">
        <f t="shared" si="318"/>
        <v>0</v>
      </c>
      <c r="AE748" s="59">
        <f t="shared" si="322"/>
        <v>0</v>
      </c>
      <c r="AF748" s="60">
        <f t="shared" si="323"/>
        <v>0</v>
      </c>
      <c r="AG748" s="60">
        <f t="shared" si="324"/>
        <v>0</v>
      </c>
      <c r="AH748" s="60">
        <f t="shared" si="325"/>
        <v>0</v>
      </c>
      <c r="AI748" s="60">
        <f t="shared" si="326"/>
        <v>0</v>
      </c>
      <c r="AJ748" s="60">
        <f t="shared" si="327"/>
        <v>0</v>
      </c>
      <c r="AK748" s="60">
        <f t="shared" si="328"/>
        <v>0</v>
      </c>
      <c r="AL748" s="61">
        <f t="shared" si="346"/>
        <v>0</v>
      </c>
      <c r="AM748" s="43">
        <f t="shared" si="336"/>
        <v>0</v>
      </c>
      <c r="AN748" s="46">
        <f t="shared" si="337"/>
        <v>0</v>
      </c>
      <c r="AO748" s="60">
        <f t="shared" si="329"/>
        <v>0</v>
      </c>
      <c r="AP748" s="60">
        <f t="shared" si="330"/>
        <v>0</v>
      </c>
      <c r="AQ748" s="60">
        <f t="shared" si="331"/>
        <v>0</v>
      </c>
      <c r="AR748" s="60">
        <f t="shared" si="332"/>
        <v>0</v>
      </c>
      <c r="AS748" s="60">
        <f t="shared" si="333"/>
        <v>0</v>
      </c>
      <c r="AT748" s="60">
        <f t="shared" si="334"/>
        <v>0</v>
      </c>
      <c r="AU748" s="62">
        <f t="shared" si="338"/>
        <v>0</v>
      </c>
      <c r="AV748" s="63">
        <f t="shared" si="339"/>
        <v>0</v>
      </c>
      <c r="AW748" s="63">
        <f t="shared" si="340"/>
        <v>0</v>
      </c>
      <c r="AX748" s="63">
        <f t="shared" si="341"/>
        <v>0</v>
      </c>
      <c r="AY748" s="63">
        <f t="shared" si="342"/>
        <v>0</v>
      </c>
      <c r="AZ748" s="63">
        <f t="shared" si="343"/>
        <v>0</v>
      </c>
      <c r="BA748" s="63">
        <f t="shared" si="344"/>
        <v>0</v>
      </c>
      <c r="BB748" s="64">
        <f t="shared" si="345"/>
        <v>0</v>
      </c>
      <c r="BC748" s="65">
        <f t="shared" si="335"/>
        <v>0</v>
      </c>
      <c r="BD748" s="66" t="e">
        <f>VLOOKUP(#REF!,'[2]NA JDA Product Hierarchy'!$N:$O,2,0)</f>
        <v>#REF!</v>
      </c>
      <c r="BE748" s="15" t="e">
        <f>VLOOKUP(BD748,[3]PARAMETROS!$AB:$AD,3,0)</f>
        <v>#REF!</v>
      </c>
    </row>
    <row r="749" spans="1:57" s="15" customFormat="1" ht="12.75" hidden="1" customHeight="1" x14ac:dyDescent="0.2">
      <c r="A749" s="47" t="str">
        <f t="shared" si="316"/>
        <v>J2RR01R2UJ0BALLET PINK</v>
      </c>
      <c r="B749" s="111" t="s">
        <v>105</v>
      </c>
      <c r="C749" s="113">
        <v>44322</v>
      </c>
      <c r="D749" s="113"/>
      <c r="E749" s="50"/>
      <c r="F749" s="106" t="s">
        <v>308</v>
      </c>
      <c r="G749" s="51" t="s">
        <v>63</v>
      </c>
      <c r="H749" s="52" t="s">
        <v>1197</v>
      </c>
      <c r="I749" s="53" t="s">
        <v>1198</v>
      </c>
      <c r="J749" s="53" t="s">
        <v>1199</v>
      </c>
      <c r="K749" s="53" t="s">
        <v>116</v>
      </c>
      <c r="L749" s="53" t="s">
        <v>117</v>
      </c>
      <c r="M749" s="52" t="s">
        <v>573</v>
      </c>
      <c r="N749" s="52" t="s">
        <v>91</v>
      </c>
      <c r="O749" s="54">
        <v>24</v>
      </c>
      <c r="P749" s="52" t="s">
        <v>2011</v>
      </c>
      <c r="Q749" s="55">
        <f>IFERROR(VLOOKUP(O749*$Q$10*$R$10,Sheet1!$A$3:$B$81,2,1),0)</f>
        <v>19000</v>
      </c>
      <c r="R749" s="56">
        <f>IFERROR(VLOOKUP(O749*$Q$11*$R$11,Sheet1!$E$3:$F$195,2),0)</f>
        <v>99</v>
      </c>
      <c r="S749" s="54">
        <f t="shared" si="317"/>
        <v>7.4399999999999995</v>
      </c>
      <c r="T749" s="114">
        <f t="shared" si="321"/>
        <v>0.31</v>
      </c>
      <c r="U749" s="58"/>
      <c r="V749" s="58"/>
      <c r="W749" s="58"/>
      <c r="X749" s="58"/>
      <c r="Y749" s="58"/>
      <c r="Z749" s="58"/>
      <c r="AA749" s="58"/>
      <c r="AB749" s="58"/>
      <c r="AC749" s="58"/>
      <c r="AD749" s="39">
        <f t="shared" si="318"/>
        <v>0</v>
      </c>
      <c r="AE749" s="59">
        <f t="shared" si="322"/>
        <v>0</v>
      </c>
      <c r="AF749" s="60">
        <f t="shared" si="323"/>
        <v>0</v>
      </c>
      <c r="AG749" s="60">
        <f t="shared" si="324"/>
        <v>0</v>
      </c>
      <c r="AH749" s="60">
        <f t="shared" si="325"/>
        <v>0</v>
      </c>
      <c r="AI749" s="60">
        <f t="shared" si="326"/>
        <v>0</v>
      </c>
      <c r="AJ749" s="60">
        <f t="shared" si="327"/>
        <v>0</v>
      </c>
      <c r="AK749" s="60">
        <f t="shared" si="328"/>
        <v>0</v>
      </c>
      <c r="AL749" s="61">
        <f t="shared" si="346"/>
        <v>0</v>
      </c>
      <c r="AM749" s="43">
        <f t="shared" si="336"/>
        <v>0</v>
      </c>
      <c r="AN749" s="46">
        <f t="shared" si="337"/>
        <v>0</v>
      </c>
      <c r="AO749" s="60">
        <f t="shared" si="329"/>
        <v>0</v>
      </c>
      <c r="AP749" s="60">
        <f t="shared" si="330"/>
        <v>0</v>
      </c>
      <c r="AQ749" s="60">
        <f t="shared" si="331"/>
        <v>0</v>
      </c>
      <c r="AR749" s="60">
        <f t="shared" si="332"/>
        <v>0</v>
      </c>
      <c r="AS749" s="60">
        <f t="shared" si="333"/>
        <v>0</v>
      </c>
      <c r="AT749" s="60">
        <f t="shared" si="334"/>
        <v>0</v>
      </c>
      <c r="AU749" s="62">
        <f t="shared" si="338"/>
        <v>0</v>
      </c>
      <c r="AV749" s="63">
        <f t="shared" si="339"/>
        <v>0</v>
      </c>
      <c r="AW749" s="63">
        <f t="shared" si="340"/>
        <v>0</v>
      </c>
      <c r="AX749" s="63">
        <f t="shared" si="341"/>
        <v>0</v>
      </c>
      <c r="AY749" s="63">
        <f t="shared" si="342"/>
        <v>0</v>
      </c>
      <c r="AZ749" s="63">
        <f t="shared" si="343"/>
        <v>0</v>
      </c>
      <c r="BA749" s="63">
        <f t="shared" si="344"/>
        <v>0</v>
      </c>
      <c r="BB749" s="64">
        <f t="shared" si="345"/>
        <v>0</v>
      </c>
      <c r="BC749" s="65">
        <f t="shared" si="335"/>
        <v>0</v>
      </c>
      <c r="BD749" s="66" t="e">
        <f>VLOOKUP(#REF!,'[2]NA JDA Product Hierarchy'!$N:$O,2,0)</f>
        <v>#REF!</v>
      </c>
      <c r="BE749" s="15" t="e">
        <f>VLOOKUP(BD749,[3]PARAMETROS!$AB:$AD,3,0)</f>
        <v>#REF!</v>
      </c>
    </row>
    <row r="750" spans="1:57" s="15" customFormat="1" ht="12.75" hidden="1" customHeight="1" x14ac:dyDescent="0.2">
      <c r="A750" s="47" t="str">
        <f t="shared" si="316"/>
        <v>J2RR02Z2GL0Jet Black A996</v>
      </c>
      <c r="B750" s="111" t="s">
        <v>105</v>
      </c>
      <c r="C750" s="113">
        <v>44322</v>
      </c>
      <c r="D750" s="113"/>
      <c r="E750" s="50"/>
      <c r="F750" s="106" t="s">
        <v>308</v>
      </c>
      <c r="G750" s="51" t="s">
        <v>63</v>
      </c>
      <c r="H750" s="52" t="s">
        <v>636</v>
      </c>
      <c r="I750" s="53" t="s">
        <v>1200</v>
      </c>
      <c r="J750" s="53" t="s">
        <v>1201</v>
      </c>
      <c r="K750" s="53" t="s">
        <v>92</v>
      </c>
      <c r="L750" s="53" t="s">
        <v>93</v>
      </c>
      <c r="M750" s="52" t="s">
        <v>932</v>
      </c>
      <c r="N750" s="52" t="s">
        <v>91</v>
      </c>
      <c r="O750" s="54">
        <v>46</v>
      </c>
      <c r="P750" s="52" t="s">
        <v>45</v>
      </c>
      <c r="Q750" s="55">
        <f>IFERROR(VLOOKUP(O750*$Q$10*$R$10,Sheet1!$A$3:$B$81,2,1),0)</f>
        <v>39000</v>
      </c>
      <c r="R750" s="56">
        <f>IFERROR(VLOOKUP(O750*$Q$11*$R$11,Sheet1!$E$3:$F$195,2),0)</f>
        <v>189</v>
      </c>
      <c r="S750" s="54">
        <f t="shared" si="317"/>
        <v>14.26</v>
      </c>
      <c r="T750" s="114">
        <f t="shared" si="321"/>
        <v>0.31</v>
      </c>
      <c r="U750" s="58"/>
      <c r="V750" s="58"/>
      <c r="W750" s="58"/>
      <c r="X750" s="58"/>
      <c r="Y750" s="58"/>
      <c r="Z750" s="58"/>
      <c r="AA750" s="58"/>
      <c r="AB750" s="58"/>
      <c r="AC750" s="58"/>
      <c r="AD750" s="39">
        <f t="shared" si="318"/>
        <v>0</v>
      </c>
      <c r="AE750" s="59">
        <f t="shared" si="322"/>
        <v>0</v>
      </c>
      <c r="AF750" s="60">
        <f t="shared" si="323"/>
        <v>0</v>
      </c>
      <c r="AG750" s="60">
        <f t="shared" si="324"/>
        <v>0</v>
      </c>
      <c r="AH750" s="60">
        <f t="shared" si="325"/>
        <v>0</v>
      </c>
      <c r="AI750" s="60">
        <f t="shared" si="326"/>
        <v>0</v>
      </c>
      <c r="AJ750" s="60">
        <f t="shared" si="327"/>
        <v>0</v>
      </c>
      <c r="AK750" s="60">
        <f t="shared" si="328"/>
        <v>0</v>
      </c>
      <c r="AL750" s="61">
        <f t="shared" si="346"/>
        <v>0</v>
      </c>
      <c r="AM750" s="43">
        <f t="shared" si="336"/>
        <v>0</v>
      </c>
      <c r="AN750" s="46">
        <f t="shared" si="337"/>
        <v>0</v>
      </c>
      <c r="AO750" s="60">
        <f t="shared" si="329"/>
        <v>0</v>
      </c>
      <c r="AP750" s="60">
        <f t="shared" si="330"/>
        <v>0</v>
      </c>
      <c r="AQ750" s="60">
        <f t="shared" si="331"/>
        <v>0</v>
      </c>
      <c r="AR750" s="60">
        <f t="shared" si="332"/>
        <v>0</v>
      </c>
      <c r="AS750" s="60">
        <f t="shared" si="333"/>
        <v>0</v>
      </c>
      <c r="AT750" s="60">
        <f t="shared" si="334"/>
        <v>0</v>
      </c>
      <c r="AU750" s="62">
        <f t="shared" si="338"/>
        <v>0</v>
      </c>
      <c r="AV750" s="63">
        <f t="shared" si="339"/>
        <v>0</v>
      </c>
      <c r="AW750" s="63">
        <f t="shared" si="340"/>
        <v>0</v>
      </c>
      <c r="AX750" s="63">
        <f t="shared" si="341"/>
        <v>0</v>
      </c>
      <c r="AY750" s="63">
        <f t="shared" si="342"/>
        <v>0</v>
      </c>
      <c r="AZ750" s="63">
        <f t="shared" si="343"/>
        <v>0</v>
      </c>
      <c r="BA750" s="63">
        <f t="shared" si="344"/>
        <v>0</v>
      </c>
      <c r="BB750" s="64">
        <f t="shared" si="345"/>
        <v>0</v>
      </c>
      <c r="BC750" s="65">
        <f t="shared" si="335"/>
        <v>0</v>
      </c>
      <c r="BD750" s="66" t="e">
        <f>VLOOKUP(#REF!,'[2]NA JDA Product Hierarchy'!$N:$O,2,0)</f>
        <v>#REF!</v>
      </c>
      <c r="BE750" s="15" t="e">
        <f>VLOOKUP(BD750,[3]PARAMETROS!$AB:$AD,3,0)</f>
        <v>#REF!</v>
      </c>
    </row>
    <row r="751" spans="1:57" s="15" customFormat="1" ht="12.75" hidden="1" customHeight="1" x14ac:dyDescent="0.2">
      <c r="A751" s="71" t="str">
        <f t="shared" si="316"/>
        <v>J2RR02Z2GL0PINK TRIP</v>
      </c>
      <c r="B751" s="111" t="s">
        <v>105</v>
      </c>
      <c r="C751" s="113">
        <v>44322</v>
      </c>
      <c r="D751" s="113"/>
      <c r="E751" s="50"/>
      <c r="F751" s="106" t="s">
        <v>308</v>
      </c>
      <c r="G751" s="51" t="s">
        <v>63</v>
      </c>
      <c r="H751" s="52" t="s">
        <v>636</v>
      </c>
      <c r="I751" s="53" t="s">
        <v>1200</v>
      </c>
      <c r="J751" s="53" t="s">
        <v>1201</v>
      </c>
      <c r="K751" s="53" t="s">
        <v>138</v>
      </c>
      <c r="L751" s="53" t="s">
        <v>139</v>
      </c>
      <c r="M751" s="52" t="s">
        <v>932</v>
      </c>
      <c r="N751" s="52" t="s">
        <v>91</v>
      </c>
      <c r="O751" s="54">
        <v>46</v>
      </c>
      <c r="P751" s="52" t="s">
        <v>45</v>
      </c>
      <c r="Q751" s="55">
        <f>IFERROR(VLOOKUP(O751*$Q$10*$R$10,Sheet1!$A$3:$B$81,2,1),0)</f>
        <v>39000</v>
      </c>
      <c r="R751" s="56">
        <f>IFERROR(VLOOKUP(O751*$Q$11*$R$11,Sheet1!$E$3:$F$195,2),0)</f>
        <v>189</v>
      </c>
      <c r="S751" s="54">
        <f t="shared" si="317"/>
        <v>14.26</v>
      </c>
      <c r="T751" s="114">
        <f t="shared" si="321"/>
        <v>0.31</v>
      </c>
      <c r="U751" s="58"/>
      <c r="V751" s="58"/>
      <c r="W751" s="58"/>
      <c r="X751" s="58"/>
      <c r="Y751" s="58"/>
      <c r="Z751" s="58"/>
      <c r="AA751" s="58"/>
      <c r="AB751" s="58"/>
      <c r="AC751" s="58"/>
      <c r="AD751" s="39">
        <f t="shared" si="318"/>
        <v>0</v>
      </c>
      <c r="AE751" s="59">
        <f t="shared" si="322"/>
        <v>0</v>
      </c>
      <c r="AF751" s="60">
        <f t="shared" si="323"/>
        <v>0</v>
      </c>
      <c r="AG751" s="60">
        <f t="shared" si="324"/>
        <v>0</v>
      </c>
      <c r="AH751" s="60">
        <f t="shared" si="325"/>
        <v>0</v>
      </c>
      <c r="AI751" s="60">
        <f t="shared" si="326"/>
        <v>0</v>
      </c>
      <c r="AJ751" s="60">
        <f t="shared" si="327"/>
        <v>0</v>
      </c>
      <c r="AK751" s="60">
        <f t="shared" si="328"/>
        <v>0</v>
      </c>
      <c r="AL751" s="61">
        <f t="shared" si="346"/>
        <v>0</v>
      </c>
      <c r="AM751" s="43">
        <f t="shared" si="336"/>
        <v>0</v>
      </c>
      <c r="AN751" s="46">
        <f t="shared" si="337"/>
        <v>0</v>
      </c>
      <c r="AO751" s="60">
        <f t="shared" si="329"/>
        <v>0</v>
      </c>
      <c r="AP751" s="60">
        <f t="shared" si="330"/>
        <v>0</v>
      </c>
      <c r="AQ751" s="60">
        <f t="shared" si="331"/>
        <v>0</v>
      </c>
      <c r="AR751" s="60">
        <f t="shared" si="332"/>
        <v>0</v>
      </c>
      <c r="AS751" s="60">
        <f t="shared" si="333"/>
        <v>0</v>
      </c>
      <c r="AT751" s="60">
        <f t="shared" si="334"/>
        <v>0</v>
      </c>
      <c r="AU751" s="62">
        <f t="shared" si="338"/>
        <v>0</v>
      </c>
      <c r="AV751" s="63">
        <f t="shared" si="339"/>
        <v>0</v>
      </c>
      <c r="AW751" s="63">
        <f t="shared" si="340"/>
        <v>0</v>
      </c>
      <c r="AX751" s="63">
        <f t="shared" si="341"/>
        <v>0</v>
      </c>
      <c r="AY751" s="63">
        <f t="shared" si="342"/>
        <v>0</v>
      </c>
      <c r="AZ751" s="63">
        <f t="shared" si="343"/>
        <v>0</v>
      </c>
      <c r="BA751" s="63">
        <f t="shared" si="344"/>
        <v>0</v>
      </c>
      <c r="BB751" s="64">
        <f t="shared" si="345"/>
        <v>0</v>
      </c>
      <c r="BC751" s="65">
        <f t="shared" si="335"/>
        <v>0</v>
      </c>
      <c r="BD751" s="66" t="e">
        <f>VLOOKUP(#REF!,'[2]NA JDA Product Hierarchy'!$N:$O,2,0)</f>
        <v>#REF!</v>
      </c>
      <c r="BE751" s="15" t="e">
        <f>VLOOKUP(BD751,[3]PARAMETROS!$AB:$AD,3,0)</f>
        <v>#REF!</v>
      </c>
    </row>
    <row r="752" spans="1:57" s="15" customFormat="1" ht="12.75" hidden="1" customHeight="1" x14ac:dyDescent="0.2">
      <c r="A752" s="47" t="str">
        <f t="shared" si="316"/>
        <v>J2RR02Z2GL0Pure White</v>
      </c>
      <c r="B752" s="111" t="s">
        <v>105</v>
      </c>
      <c r="C752" s="113">
        <v>44322</v>
      </c>
      <c r="D752" s="113"/>
      <c r="E752" s="50"/>
      <c r="F752" s="106" t="s">
        <v>308</v>
      </c>
      <c r="G752" s="51" t="s">
        <v>63</v>
      </c>
      <c r="H752" s="52" t="s">
        <v>636</v>
      </c>
      <c r="I752" s="53" t="s">
        <v>1200</v>
      </c>
      <c r="J752" s="53" t="s">
        <v>1201</v>
      </c>
      <c r="K752" s="53" t="s">
        <v>133</v>
      </c>
      <c r="L752" s="53" t="s">
        <v>134</v>
      </c>
      <c r="M752" s="52" t="s">
        <v>932</v>
      </c>
      <c r="N752" s="52" t="s">
        <v>91</v>
      </c>
      <c r="O752" s="54">
        <v>46</v>
      </c>
      <c r="P752" s="52" t="s">
        <v>45</v>
      </c>
      <c r="Q752" s="55">
        <f>IFERROR(VLOOKUP(O752*$Q$10*$R$10,Sheet1!$A$3:$B$81,2,1),0)</f>
        <v>39000</v>
      </c>
      <c r="R752" s="56">
        <f>IFERROR(VLOOKUP(O752*$Q$11*$R$11,Sheet1!$E$3:$F$195,2),0)</f>
        <v>189</v>
      </c>
      <c r="S752" s="54">
        <f t="shared" si="317"/>
        <v>14.26</v>
      </c>
      <c r="T752" s="114">
        <f t="shared" si="321"/>
        <v>0.31</v>
      </c>
      <c r="U752" s="58"/>
      <c r="V752" s="58"/>
      <c r="W752" s="58"/>
      <c r="X752" s="58"/>
      <c r="Y752" s="58"/>
      <c r="Z752" s="58"/>
      <c r="AA752" s="58"/>
      <c r="AB752" s="58"/>
      <c r="AC752" s="58"/>
      <c r="AD752" s="39">
        <f t="shared" si="318"/>
        <v>0</v>
      </c>
      <c r="AE752" s="59">
        <f t="shared" si="322"/>
        <v>0</v>
      </c>
      <c r="AF752" s="60">
        <f t="shared" si="323"/>
        <v>0</v>
      </c>
      <c r="AG752" s="60">
        <f t="shared" si="324"/>
        <v>0</v>
      </c>
      <c r="AH752" s="60">
        <f t="shared" si="325"/>
        <v>0</v>
      </c>
      <c r="AI752" s="60">
        <f t="shared" si="326"/>
        <v>0</v>
      </c>
      <c r="AJ752" s="60">
        <f t="shared" si="327"/>
        <v>0</v>
      </c>
      <c r="AK752" s="60">
        <f t="shared" si="328"/>
        <v>0</v>
      </c>
      <c r="AL752" s="61">
        <f t="shared" si="346"/>
        <v>0</v>
      </c>
      <c r="AM752" s="43">
        <f t="shared" si="336"/>
        <v>0</v>
      </c>
      <c r="AN752" s="46">
        <f t="shared" si="337"/>
        <v>0</v>
      </c>
      <c r="AO752" s="60">
        <f t="shared" si="329"/>
        <v>0</v>
      </c>
      <c r="AP752" s="60">
        <f t="shared" si="330"/>
        <v>0</v>
      </c>
      <c r="AQ752" s="60">
        <f t="shared" si="331"/>
        <v>0</v>
      </c>
      <c r="AR752" s="60">
        <f t="shared" si="332"/>
        <v>0</v>
      </c>
      <c r="AS752" s="60">
        <f t="shared" si="333"/>
        <v>0</v>
      </c>
      <c r="AT752" s="60">
        <f t="shared" si="334"/>
        <v>0</v>
      </c>
      <c r="AU752" s="62">
        <f t="shared" si="338"/>
        <v>0</v>
      </c>
      <c r="AV752" s="63">
        <f t="shared" si="339"/>
        <v>0</v>
      </c>
      <c r="AW752" s="63">
        <f t="shared" si="340"/>
        <v>0</v>
      </c>
      <c r="AX752" s="63">
        <f t="shared" si="341"/>
        <v>0</v>
      </c>
      <c r="AY752" s="63">
        <f t="shared" si="342"/>
        <v>0</v>
      </c>
      <c r="AZ752" s="63">
        <f t="shared" si="343"/>
        <v>0</v>
      </c>
      <c r="BA752" s="63">
        <f t="shared" si="344"/>
        <v>0</v>
      </c>
      <c r="BB752" s="64">
        <f t="shared" si="345"/>
        <v>0</v>
      </c>
      <c r="BC752" s="65">
        <f t="shared" si="335"/>
        <v>0</v>
      </c>
      <c r="BD752" s="66" t="e">
        <f>VLOOKUP(#REF!,'[2]NA JDA Product Hierarchy'!$N:$O,2,0)</f>
        <v>#REF!</v>
      </c>
      <c r="BE752" s="15" t="e">
        <f>VLOOKUP(BD752,[3]PARAMETROS!$AB:$AD,3,0)</f>
        <v>#REF!</v>
      </c>
    </row>
    <row r="753" spans="1:57" s="15" customFormat="1" ht="12.75" hidden="1" customHeight="1" x14ac:dyDescent="0.2">
      <c r="A753" s="47" t="str">
        <f t="shared" si="316"/>
        <v>J2RR02Z2GL0SILK BLUE</v>
      </c>
      <c r="B753" s="111" t="s">
        <v>105</v>
      </c>
      <c r="C753" s="113">
        <v>44322</v>
      </c>
      <c r="D753" s="113"/>
      <c r="E753" s="50"/>
      <c r="F753" s="106" t="s">
        <v>308</v>
      </c>
      <c r="G753" s="51" t="s">
        <v>63</v>
      </c>
      <c r="H753" s="52" t="s">
        <v>636</v>
      </c>
      <c r="I753" s="53" t="s">
        <v>1200</v>
      </c>
      <c r="J753" s="53" t="s">
        <v>1201</v>
      </c>
      <c r="K753" s="53" t="s">
        <v>164</v>
      </c>
      <c r="L753" s="53" t="s">
        <v>165</v>
      </c>
      <c r="M753" s="52" t="s">
        <v>932</v>
      </c>
      <c r="N753" s="52" t="s">
        <v>91</v>
      </c>
      <c r="O753" s="54">
        <v>46</v>
      </c>
      <c r="P753" s="52" t="s">
        <v>45</v>
      </c>
      <c r="Q753" s="55">
        <f>IFERROR(VLOOKUP(O753*$Q$10*$R$10,Sheet1!$A$3:$B$81,2,1),0)</f>
        <v>39000</v>
      </c>
      <c r="R753" s="56">
        <f>IFERROR(VLOOKUP(O753*$Q$11*$R$11,Sheet1!$E$3:$F$195,2),0)</f>
        <v>189</v>
      </c>
      <c r="S753" s="54">
        <f t="shared" si="317"/>
        <v>14.26</v>
      </c>
      <c r="T753" s="114">
        <f t="shared" si="321"/>
        <v>0.31</v>
      </c>
      <c r="U753" s="58"/>
      <c r="V753" s="58"/>
      <c r="W753" s="58"/>
      <c r="X753" s="58"/>
      <c r="Y753" s="58"/>
      <c r="Z753" s="58"/>
      <c r="AA753" s="58"/>
      <c r="AB753" s="58"/>
      <c r="AC753" s="58"/>
      <c r="AD753" s="39">
        <f t="shared" si="318"/>
        <v>0</v>
      </c>
      <c r="AE753" s="59">
        <f t="shared" si="322"/>
        <v>0</v>
      </c>
      <c r="AF753" s="60">
        <f t="shared" si="323"/>
        <v>0</v>
      </c>
      <c r="AG753" s="60">
        <f t="shared" si="324"/>
        <v>0</v>
      </c>
      <c r="AH753" s="60">
        <f t="shared" si="325"/>
        <v>0</v>
      </c>
      <c r="AI753" s="60">
        <f t="shared" si="326"/>
        <v>0</v>
      </c>
      <c r="AJ753" s="60">
        <f t="shared" si="327"/>
        <v>0</v>
      </c>
      <c r="AK753" s="60">
        <f t="shared" si="328"/>
        <v>0</v>
      </c>
      <c r="AL753" s="61">
        <f t="shared" si="346"/>
        <v>0</v>
      </c>
      <c r="AM753" s="43">
        <f t="shared" si="336"/>
        <v>0</v>
      </c>
      <c r="AN753" s="46">
        <f t="shared" si="337"/>
        <v>0</v>
      </c>
      <c r="AO753" s="60">
        <f t="shared" si="329"/>
        <v>0</v>
      </c>
      <c r="AP753" s="60">
        <f t="shared" si="330"/>
        <v>0</v>
      </c>
      <c r="AQ753" s="60">
        <f t="shared" si="331"/>
        <v>0</v>
      </c>
      <c r="AR753" s="60">
        <f t="shared" si="332"/>
        <v>0</v>
      </c>
      <c r="AS753" s="60">
        <f t="shared" si="333"/>
        <v>0</v>
      </c>
      <c r="AT753" s="60">
        <f t="shared" si="334"/>
        <v>0</v>
      </c>
      <c r="AU753" s="62">
        <f t="shared" si="338"/>
        <v>0</v>
      </c>
      <c r="AV753" s="63">
        <f t="shared" si="339"/>
        <v>0</v>
      </c>
      <c r="AW753" s="63">
        <f t="shared" si="340"/>
        <v>0</v>
      </c>
      <c r="AX753" s="63">
        <f t="shared" si="341"/>
        <v>0</v>
      </c>
      <c r="AY753" s="63">
        <f t="shared" si="342"/>
        <v>0</v>
      </c>
      <c r="AZ753" s="63">
        <f t="shared" si="343"/>
        <v>0</v>
      </c>
      <c r="BA753" s="63">
        <f t="shared" si="344"/>
        <v>0</v>
      </c>
      <c r="BB753" s="64">
        <f t="shared" si="345"/>
        <v>0</v>
      </c>
      <c r="BC753" s="65">
        <f t="shared" si="335"/>
        <v>0</v>
      </c>
      <c r="BD753" s="66" t="e">
        <f>VLOOKUP(#REF!,'[2]NA JDA Product Hierarchy'!$N:$O,2,0)</f>
        <v>#REF!</v>
      </c>
      <c r="BE753" s="15" t="e">
        <f>VLOOKUP(BD753,[3]PARAMETROS!$AB:$AD,3,0)</f>
        <v>#REF!</v>
      </c>
    </row>
    <row r="754" spans="1:57" s="15" customFormat="1" ht="12.75" hidden="1" customHeight="1" x14ac:dyDescent="0.2">
      <c r="A754" s="47" t="str">
        <f t="shared" si="316"/>
        <v>J2RR02Z2GL0ALOE PALM</v>
      </c>
      <c r="B754" s="111" t="s">
        <v>105</v>
      </c>
      <c r="C754" s="113">
        <v>44322</v>
      </c>
      <c r="D754" s="113"/>
      <c r="E754" s="50"/>
      <c r="F754" s="106" t="s">
        <v>308</v>
      </c>
      <c r="G754" s="51" t="s">
        <v>63</v>
      </c>
      <c r="H754" s="52" t="s">
        <v>636</v>
      </c>
      <c r="I754" s="53" t="s">
        <v>1200</v>
      </c>
      <c r="J754" s="53" t="s">
        <v>1201</v>
      </c>
      <c r="K754" s="53" t="s">
        <v>236</v>
      </c>
      <c r="L754" s="53" t="s">
        <v>237</v>
      </c>
      <c r="M754" s="52" t="s">
        <v>932</v>
      </c>
      <c r="N754" s="52" t="s">
        <v>91</v>
      </c>
      <c r="O754" s="54">
        <v>46</v>
      </c>
      <c r="P754" s="52" t="s">
        <v>45</v>
      </c>
      <c r="Q754" s="55">
        <f>IFERROR(VLOOKUP(O754*$Q$10*$R$10,Sheet1!$A$3:$B$81,2,1),0)</f>
        <v>39000</v>
      </c>
      <c r="R754" s="56">
        <f>IFERROR(VLOOKUP(O754*$Q$11*$R$11,Sheet1!$E$3:$F$195,2),0)</f>
        <v>189</v>
      </c>
      <c r="S754" s="54">
        <f t="shared" si="317"/>
        <v>14.26</v>
      </c>
      <c r="T754" s="114">
        <f t="shared" si="321"/>
        <v>0.31</v>
      </c>
      <c r="U754" s="58"/>
      <c r="V754" s="58"/>
      <c r="W754" s="58"/>
      <c r="X754" s="58"/>
      <c r="Y754" s="58"/>
      <c r="Z754" s="58"/>
      <c r="AA754" s="58"/>
      <c r="AB754" s="58"/>
      <c r="AC754" s="58"/>
      <c r="AD754" s="39">
        <f t="shared" si="318"/>
        <v>0</v>
      </c>
      <c r="AE754" s="59">
        <f t="shared" si="322"/>
        <v>0</v>
      </c>
      <c r="AF754" s="60">
        <f t="shared" si="323"/>
        <v>0</v>
      </c>
      <c r="AG754" s="60">
        <f t="shared" si="324"/>
        <v>0</v>
      </c>
      <c r="AH754" s="60">
        <f t="shared" si="325"/>
        <v>0</v>
      </c>
      <c r="AI754" s="60">
        <f t="shared" si="326"/>
        <v>0</v>
      </c>
      <c r="AJ754" s="60">
        <f t="shared" si="327"/>
        <v>0</v>
      </c>
      <c r="AK754" s="60">
        <f t="shared" si="328"/>
        <v>0</v>
      </c>
      <c r="AL754" s="61">
        <f t="shared" si="346"/>
        <v>0</v>
      </c>
      <c r="AM754" s="43">
        <f t="shared" si="336"/>
        <v>0</v>
      </c>
      <c r="AN754" s="46">
        <f t="shared" si="337"/>
        <v>0</v>
      </c>
      <c r="AO754" s="60">
        <f t="shared" si="329"/>
        <v>0</v>
      </c>
      <c r="AP754" s="60">
        <f t="shared" si="330"/>
        <v>0</v>
      </c>
      <c r="AQ754" s="60">
        <f t="shared" si="331"/>
        <v>0</v>
      </c>
      <c r="AR754" s="60">
        <f t="shared" si="332"/>
        <v>0</v>
      </c>
      <c r="AS754" s="60">
        <f t="shared" si="333"/>
        <v>0</v>
      </c>
      <c r="AT754" s="60">
        <f t="shared" si="334"/>
        <v>0</v>
      </c>
      <c r="AU754" s="62">
        <f t="shared" si="338"/>
        <v>0</v>
      </c>
      <c r="AV754" s="63">
        <f t="shared" si="339"/>
        <v>0</v>
      </c>
      <c r="AW754" s="63">
        <f t="shared" si="340"/>
        <v>0</v>
      </c>
      <c r="AX754" s="63">
        <f t="shared" si="341"/>
        <v>0</v>
      </c>
      <c r="AY754" s="63">
        <f t="shared" si="342"/>
        <v>0</v>
      </c>
      <c r="AZ754" s="63">
        <f t="shared" si="343"/>
        <v>0</v>
      </c>
      <c r="BA754" s="63">
        <f t="shared" si="344"/>
        <v>0</v>
      </c>
      <c r="BB754" s="64">
        <f t="shared" si="345"/>
        <v>0</v>
      </c>
      <c r="BC754" s="65">
        <f t="shared" si="335"/>
        <v>0</v>
      </c>
      <c r="BD754" s="66" t="e">
        <f>VLOOKUP(#REF!,'[2]NA JDA Product Hierarchy'!$N:$O,2,0)</f>
        <v>#REF!</v>
      </c>
      <c r="BE754" s="15" t="e">
        <f>VLOOKUP(BD754,[3]PARAMETROS!$AB:$AD,3,0)</f>
        <v>#REF!</v>
      </c>
    </row>
    <row r="755" spans="1:57" s="15" customFormat="1" ht="12.75" hidden="1" customHeight="1" x14ac:dyDescent="0.2">
      <c r="A755" s="47" t="str">
        <f t="shared" si="316"/>
        <v>J2RR02Z2GL0BALLET PINK</v>
      </c>
      <c r="B755" s="111" t="s">
        <v>105</v>
      </c>
      <c r="C755" s="113">
        <v>44322</v>
      </c>
      <c r="D755" s="113"/>
      <c r="E755" s="50"/>
      <c r="F755" s="106" t="s">
        <v>308</v>
      </c>
      <c r="G755" s="51" t="s">
        <v>63</v>
      </c>
      <c r="H755" s="52" t="s">
        <v>636</v>
      </c>
      <c r="I755" s="53" t="s">
        <v>1200</v>
      </c>
      <c r="J755" s="53" t="s">
        <v>1201</v>
      </c>
      <c r="K755" s="53" t="s">
        <v>116</v>
      </c>
      <c r="L755" s="53" t="s">
        <v>117</v>
      </c>
      <c r="M755" s="52" t="s">
        <v>932</v>
      </c>
      <c r="N755" s="52" t="s">
        <v>91</v>
      </c>
      <c r="O755" s="54">
        <v>46</v>
      </c>
      <c r="P755" s="52" t="s">
        <v>45</v>
      </c>
      <c r="Q755" s="55">
        <f>IFERROR(VLOOKUP(O755*$Q$10*$R$10,Sheet1!$A$3:$B$81,2,1),0)</f>
        <v>39000</v>
      </c>
      <c r="R755" s="56">
        <f>IFERROR(VLOOKUP(O755*$Q$11*$R$11,Sheet1!$E$3:$F$195,2),0)</f>
        <v>189</v>
      </c>
      <c r="S755" s="54">
        <f t="shared" si="317"/>
        <v>14.26</v>
      </c>
      <c r="T755" s="114">
        <f t="shared" si="321"/>
        <v>0.31</v>
      </c>
      <c r="U755" s="58"/>
      <c r="V755" s="58"/>
      <c r="W755" s="58"/>
      <c r="X755" s="58"/>
      <c r="Y755" s="58"/>
      <c r="Z755" s="58"/>
      <c r="AA755" s="58"/>
      <c r="AB755" s="58"/>
      <c r="AC755" s="58"/>
      <c r="AD755" s="39">
        <f t="shared" si="318"/>
        <v>0</v>
      </c>
      <c r="AE755" s="59">
        <f t="shared" si="322"/>
        <v>0</v>
      </c>
      <c r="AF755" s="60">
        <f t="shared" si="323"/>
        <v>0</v>
      </c>
      <c r="AG755" s="60">
        <f t="shared" si="324"/>
        <v>0</v>
      </c>
      <c r="AH755" s="60">
        <f t="shared" si="325"/>
        <v>0</v>
      </c>
      <c r="AI755" s="60">
        <f t="shared" si="326"/>
        <v>0</v>
      </c>
      <c r="AJ755" s="60">
        <f t="shared" si="327"/>
        <v>0</v>
      </c>
      <c r="AK755" s="60">
        <f t="shared" si="328"/>
        <v>0</v>
      </c>
      <c r="AL755" s="61">
        <f t="shared" si="346"/>
        <v>0</v>
      </c>
      <c r="AM755" s="43">
        <f t="shared" si="336"/>
        <v>0</v>
      </c>
      <c r="AN755" s="46">
        <f t="shared" si="337"/>
        <v>0</v>
      </c>
      <c r="AO755" s="60">
        <f t="shared" si="329"/>
        <v>0</v>
      </c>
      <c r="AP755" s="60">
        <f t="shared" si="330"/>
        <v>0</v>
      </c>
      <c r="AQ755" s="60">
        <f t="shared" si="331"/>
        <v>0</v>
      </c>
      <c r="AR755" s="60">
        <f t="shared" si="332"/>
        <v>0</v>
      </c>
      <c r="AS755" s="60">
        <f t="shared" si="333"/>
        <v>0</v>
      </c>
      <c r="AT755" s="60">
        <f t="shared" si="334"/>
        <v>0</v>
      </c>
      <c r="AU755" s="62">
        <f t="shared" si="338"/>
        <v>0</v>
      </c>
      <c r="AV755" s="63">
        <f t="shared" si="339"/>
        <v>0</v>
      </c>
      <c r="AW755" s="63">
        <f t="shared" si="340"/>
        <v>0</v>
      </c>
      <c r="AX755" s="63">
        <f t="shared" si="341"/>
        <v>0</v>
      </c>
      <c r="AY755" s="63">
        <f t="shared" si="342"/>
        <v>0</v>
      </c>
      <c r="AZ755" s="63">
        <f t="shared" si="343"/>
        <v>0</v>
      </c>
      <c r="BA755" s="63">
        <f t="shared" si="344"/>
        <v>0</v>
      </c>
      <c r="BB755" s="64">
        <f t="shared" si="345"/>
        <v>0</v>
      </c>
      <c r="BC755" s="65">
        <f t="shared" si="335"/>
        <v>0</v>
      </c>
      <c r="BD755" s="66" t="e">
        <f>VLOOKUP(#REF!,'[2]NA JDA Product Hierarchy'!$N:$O,2,0)</f>
        <v>#REF!</v>
      </c>
      <c r="BE755" s="15" t="e">
        <f>VLOOKUP(BD755,[3]PARAMETROS!$AB:$AD,3,0)</f>
        <v>#REF!</v>
      </c>
    </row>
    <row r="756" spans="1:57" s="15" customFormat="1" ht="12.75" hidden="1" customHeight="1" x14ac:dyDescent="0.2">
      <c r="A756" s="47" t="str">
        <f t="shared" si="316"/>
        <v>J2RR08Z2XW0ALOE PALM MULTI</v>
      </c>
      <c r="B756" s="111" t="s">
        <v>105</v>
      </c>
      <c r="C756" s="113">
        <v>44322</v>
      </c>
      <c r="D756" s="113"/>
      <c r="E756" s="50"/>
      <c r="F756" s="106" t="s">
        <v>308</v>
      </c>
      <c r="G756" s="51" t="s">
        <v>63</v>
      </c>
      <c r="H756" s="52" t="s">
        <v>636</v>
      </c>
      <c r="I756" s="53" t="s">
        <v>1202</v>
      </c>
      <c r="J756" s="53" t="s">
        <v>750</v>
      </c>
      <c r="K756" s="53" t="s">
        <v>751</v>
      </c>
      <c r="L756" s="53" t="s">
        <v>752</v>
      </c>
      <c r="M756" s="52" t="s">
        <v>753</v>
      </c>
      <c r="N756" s="52" t="s">
        <v>91</v>
      </c>
      <c r="O756" s="54">
        <v>46</v>
      </c>
      <c r="P756" s="52" t="s">
        <v>2011</v>
      </c>
      <c r="Q756" s="55">
        <f>IFERROR(VLOOKUP(O756*$Q$10*$R$10,Sheet1!$A$3:$B$81,2,1),0)</f>
        <v>39000</v>
      </c>
      <c r="R756" s="56">
        <f>IFERROR(VLOOKUP(O756*$Q$11*$R$11,Sheet1!$E$3:$F$195,2),0)</f>
        <v>189</v>
      </c>
      <c r="S756" s="54">
        <f t="shared" si="317"/>
        <v>14.26</v>
      </c>
      <c r="T756" s="114">
        <f t="shared" si="321"/>
        <v>0.31</v>
      </c>
      <c r="U756" s="58"/>
      <c r="V756" s="58"/>
      <c r="W756" s="58"/>
      <c r="X756" s="58"/>
      <c r="Y756" s="58"/>
      <c r="Z756" s="58"/>
      <c r="AA756" s="58"/>
      <c r="AB756" s="58"/>
      <c r="AC756" s="58"/>
      <c r="AD756" s="39">
        <f t="shared" si="318"/>
        <v>0</v>
      </c>
      <c r="AE756" s="59">
        <f t="shared" si="322"/>
        <v>0</v>
      </c>
      <c r="AF756" s="60">
        <f t="shared" si="323"/>
        <v>0</v>
      </c>
      <c r="AG756" s="60">
        <f t="shared" si="324"/>
        <v>0</v>
      </c>
      <c r="AH756" s="60">
        <f t="shared" si="325"/>
        <v>0</v>
      </c>
      <c r="AI756" s="60">
        <f t="shared" si="326"/>
        <v>0</v>
      </c>
      <c r="AJ756" s="60">
        <f t="shared" si="327"/>
        <v>0</v>
      </c>
      <c r="AK756" s="60">
        <f t="shared" si="328"/>
        <v>0</v>
      </c>
      <c r="AL756" s="61">
        <f t="shared" si="346"/>
        <v>0</v>
      </c>
      <c r="AM756" s="43">
        <f t="shared" si="336"/>
        <v>0</v>
      </c>
      <c r="AN756" s="46">
        <f t="shared" si="337"/>
        <v>0</v>
      </c>
      <c r="AO756" s="60">
        <f t="shared" si="329"/>
        <v>0</v>
      </c>
      <c r="AP756" s="60">
        <f t="shared" si="330"/>
        <v>0</v>
      </c>
      <c r="AQ756" s="60">
        <f t="shared" si="331"/>
        <v>0</v>
      </c>
      <c r="AR756" s="60">
        <f t="shared" si="332"/>
        <v>0</v>
      </c>
      <c r="AS756" s="60">
        <f t="shared" si="333"/>
        <v>0</v>
      </c>
      <c r="AT756" s="60">
        <f t="shared" si="334"/>
        <v>0</v>
      </c>
      <c r="AU756" s="62">
        <f t="shared" si="338"/>
        <v>0</v>
      </c>
      <c r="AV756" s="63">
        <f t="shared" si="339"/>
        <v>0</v>
      </c>
      <c r="AW756" s="63">
        <f t="shared" si="340"/>
        <v>0</v>
      </c>
      <c r="AX756" s="63">
        <f t="shared" si="341"/>
        <v>0</v>
      </c>
      <c r="AY756" s="63">
        <f t="shared" si="342"/>
        <v>0</v>
      </c>
      <c r="AZ756" s="63">
        <f t="shared" si="343"/>
        <v>0</v>
      </c>
      <c r="BA756" s="63">
        <f t="shared" si="344"/>
        <v>0</v>
      </c>
      <c r="BB756" s="64">
        <f t="shared" si="345"/>
        <v>0</v>
      </c>
      <c r="BC756" s="65">
        <f t="shared" si="335"/>
        <v>0</v>
      </c>
      <c r="BD756" s="66" t="e">
        <f>VLOOKUP(#REF!,'[2]NA JDA Product Hierarchy'!$N:$O,2,0)</f>
        <v>#REF!</v>
      </c>
      <c r="BE756" s="15" t="e">
        <f>VLOOKUP(BD756,[3]PARAMETROS!$AB:$AD,3,0)</f>
        <v>#REF!</v>
      </c>
    </row>
    <row r="757" spans="1:57" s="15" customFormat="1" ht="12.75" hidden="1" customHeight="1" x14ac:dyDescent="0.2">
      <c r="A757" s="47" t="str">
        <f t="shared" si="316"/>
        <v>J2RR08Z2XW0BALLET PINK MULTI</v>
      </c>
      <c r="B757" s="111" t="s">
        <v>105</v>
      </c>
      <c r="C757" s="113">
        <v>44322</v>
      </c>
      <c r="D757" s="113"/>
      <c r="E757" s="50"/>
      <c r="F757" s="106" t="s">
        <v>308</v>
      </c>
      <c r="G757" s="51" t="s">
        <v>63</v>
      </c>
      <c r="H757" s="52" t="s">
        <v>636</v>
      </c>
      <c r="I757" s="53" t="s">
        <v>1202</v>
      </c>
      <c r="J757" s="53" t="s">
        <v>750</v>
      </c>
      <c r="K757" s="53" t="s">
        <v>754</v>
      </c>
      <c r="L757" s="53" t="s">
        <v>755</v>
      </c>
      <c r="M757" s="52" t="s">
        <v>753</v>
      </c>
      <c r="N757" s="52" t="s">
        <v>91</v>
      </c>
      <c r="O757" s="54">
        <v>46</v>
      </c>
      <c r="P757" s="52" t="s">
        <v>2011</v>
      </c>
      <c r="Q757" s="55">
        <f>IFERROR(VLOOKUP(O757*$Q$10*$R$10,Sheet1!$A$3:$B$81,2,1),0)</f>
        <v>39000</v>
      </c>
      <c r="R757" s="56">
        <f>IFERROR(VLOOKUP(O757*$Q$11*$R$11,Sheet1!$E$3:$F$195,2),0)</f>
        <v>189</v>
      </c>
      <c r="S757" s="54">
        <f t="shared" si="317"/>
        <v>14.26</v>
      </c>
      <c r="T757" s="114">
        <f t="shared" si="321"/>
        <v>0.31</v>
      </c>
      <c r="U757" s="58"/>
      <c r="V757" s="58"/>
      <c r="W757" s="58"/>
      <c r="X757" s="58"/>
      <c r="Y757" s="58"/>
      <c r="Z757" s="58"/>
      <c r="AA757" s="58"/>
      <c r="AB757" s="58"/>
      <c r="AC757" s="58"/>
      <c r="AD757" s="39">
        <f t="shared" si="318"/>
        <v>0</v>
      </c>
      <c r="AE757" s="59">
        <f t="shared" si="322"/>
        <v>0</v>
      </c>
      <c r="AF757" s="60">
        <f t="shared" si="323"/>
        <v>0</v>
      </c>
      <c r="AG757" s="60">
        <f t="shared" si="324"/>
        <v>0</v>
      </c>
      <c r="AH757" s="60">
        <f t="shared" si="325"/>
        <v>0</v>
      </c>
      <c r="AI757" s="60">
        <f t="shared" si="326"/>
        <v>0</v>
      </c>
      <c r="AJ757" s="60">
        <f t="shared" si="327"/>
        <v>0</v>
      </c>
      <c r="AK757" s="60">
        <f t="shared" si="328"/>
        <v>0</v>
      </c>
      <c r="AL757" s="61">
        <f t="shared" si="346"/>
        <v>0</v>
      </c>
      <c r="AM757" s="43">
        <f t="shared" si="336"/>
        <v>0</v>
      </c>
      <c r="AN757" s="46">
        <f t="shared" si="337"/>
        <v>0</v>
      </c>
      <c r="AO757" s="60">
        <f t="shared" si="329"/>
        <v>0</v>
      </c>
      <c r="AP757" s="60">
        <f t="shared" si="330"/>
        <v>0</v>
      </c>
      <c r="AQ757" s="60">
        <f t="shared" si="331"/>
        <v>0</v>
      </c>
      <c r="AR757" s="60">
        <f t="shared" si="332"/>
        <v>0</v>
      </c>
      <c r="AS757" s="60">
        <f t="shared" si="333"/>
        <v>0</v>
      </c>
      <c r="AT757" s="60">
        <f t="shared" si="334"/>
        <v>0</v>
      </c>
      <c r="AU757" s="62">
        <f t="shared" si="338"/>
        <v>0</v>
      </c>
      <c r="AV757" s="63">
        <f t="shared" si="339"/>
        <v>0</v>
      </c>
      <c r="AW757" s="63">
        <f t="shared" si="340"/>
        <v>0</v>
      </c>
      <c r="AX757" s="63">
        <f t="shared" si="341"/>
        <v>0</v>
      </c>
      <c r="AY757" s="63">
        <f t="shared" si="342"/>
        <v>0</v>
      </c>
      <c r="AZ757" s="63">
        <f t="shared" si="343"/>
        <v>0</v>
      </c>
      <c r="BA757" s="63">
        <f t="shared" si="344"/>
        <v>0</v>
      </c>
      <c r="BB757" s="64">
        <f t="shared" si="345"/>
        <v>0</v>
      </c>
      <c r="BC757" s="65">
        <f t="shared" si="335"/>
        <v>0</v>
      </c>
      <c r="BD757" s="66" t="e">
        <f>VLOOKUP(#REF!,'[2]NA JDA Product Hierarchy'!$N:$O,2,0)</f>
        <v>#REF!</v>
      </c>
      <c r="BE757" s="15" t="e">
        <f>VLOOKUP(BD757,[3]PARAMETROS!$AB:$AD,3,0)</f>
        <v>#REF!</v>
      </c>
    </row>
    <row r="758" spans="1:57" s="15" customFormat="1" ht="12.75" hidden="1" customHeight="1" x14ac:dyDescent="0.2">
      <c r="A758" s="47" t="str">
        <f t="shared" si="316"/>
        <v>J2RR08Z2XW0CREAM WHITE MULTI</v>
      </c>
      <c r="B758" s="111" t="s">
        <v>105</v>
      </c>
      <c r="C758" s="113">
        <v>44322</v>
      </c>
      <c r="D758" s="113"/>
      <c r="E758" s="50"/>
      <c r="F758" s="106" t="s">
        <v>308</v>
      </c>
      <c r="G758" s="51" t="s">
        <v>63</v>
      </c>
      <c r="H758" s="52" t="s">
        <v>636</v>
      </c>
      <c r="I758" s="53" t="s">
        <v>1202</v>
      </c>
      <c r="J758" s="53" t="s">
        <v>750</v>
      </c>
      <c r="K758" s="53" t="s">
        <v>756</v>
      </c>
      <c r="L758" s="53" t="s">
        <v>757</v>
      </c>
      <c r="M758" s="52" t="s">
        <v>753</v>
      </c>
      <c r="N758" s="52" t="s">
        <v>91</v>
      </c>
      <c r="O758" s="54">
        <v>46</v>
      </c>
      <c r="P758" s="52" t="s">
        <v>2011</v>
      </c>
      <c r="Q758" s="55">
        <f>IFERROR(VLOOKUP(O758*$Q$10*$R$10,Sheet1!$A$3:$B$81,2,1),0)</f>
        <v>39000</v>
      </c>
      <c r="R758" s="56">
        <f>IFERROR(VLOOKUP(O758*$Q$11*$R$11,Sheet1!$E$3:$F$195,2),0)</f>
        <v>189</v>
      </c>
      <c r="S758" s="54">
        <f t="shared" si="317"/>
        <v>14.26</v>
      </c>
      <c r="T758" s="114">
        <f t="shared" si="321"/>
        <v>0.31</v>
      </c>
      <c r="U758" s="58">
        <v>18</v>
      </c>
      <c r="V758" s="58">
        <v>9</v>
      </c>
      <c r="W758" s="58">
        <v>9</v>
      </c>
      <c r="X758" s="58">
        <v>9</v>
      </c>
      <c r="Y758" s="58">
        <v>9</v>
      </c>
      <c r="Z758" s="58">
        <v>9</v>
      </c>
      <c r="AA758" s="58"/>
      <c r="AB758" s="58"/>
      <c r="AC758" s="58"/>
      <c r="AD758" s="39">
        <f t="shared" si="318"/>
        <v>63</v>
      </c>
      <c r="AE758" s="59">
        <f t="shared" si="322"/>
        <v>898.38</v>
      </c>
      <c r="AF758" s="60">
        <f t="shared" si="323"/>
        <v>0</v>
      </c>
      <c r="AG758" s="60">
        <f t="shared" si="324"/>
        <v>0</v>
      </c>
      <c r="AH758" s="60">
        <f t="shared" si="325"/>
        <v>0</v>
      </c>
      <c r="AI758" s="60">
        <f t="shared" si="326"/>
        <v>0</v>
      </c>
      <c r="AJ758" s="60">
        <f t="shared" si="327"/>
        <v>0</v>
      </c>
      <c r="AK758" s="60">
        <f t="shared" si="328"/>
        <v>0</v>
      </c>
      <c r="AL758" s="61">
        <f t="shared" si="346"/>
        <v>0</v>
      </c>
      <c r="AM758" s="43">
        <f t="shared" si="336"/>
        <v>0</v>
      </c>
      <c r="AN758" s="46">
        <f t="shared" si="337"/>
        <v>0</v>
      </c>
      <c r="AO758" s="60">
        <f t="shared" si="329"/>
        <v>0</v>
      </c>
      <c r="AP758" s="60">
        <f t="shared" si="330"/>
        <v>0</v>
      </c>
      <c r="AQ758" s="60">
        <f t="shared" si="331"/>
        <v>0</v>
      </c>
      <c r="AR758" s="60">
        <f t="shared" si="332"/>
        <v>0</v>
      </c>
      <c r="AS758" s="60">
        <f t="shared" si="333"/>
        <v>0</v>
      </c>
      <c r="AT758" s="60">
        <f t="shared" si="334"/>
        <v>0</v>
      </c>
      <c r="AU758" s="62">
        <f t="shared" si="338"/>
        <v>0</v>
      </c>
      <c r="AV758" s="63">
        <f t="shared" si="339"/>
        <v>0</v>
      </c>
      <c r="AW758" s="63">
        <f t="shared" si="340"/>
        <v>0</v>
      </c>
      <c r="AX758" s="63">
        <f t="shared" si="341"/>
        <v>0</v>
      </c>
      <c r="AY758" s="63">
        <f t="shared" si="342"/>
        <v>0</v>
      </c>
      <c r="AZ758" s="63">
        <f t="shared" si="343"/>
        <v>0</v>
      </c>
      <c r="BA758" s="63">
        <f t="shared" si="344"/>
        <v>0</v>
      </c>
      <c r="BB758" s="64">
        <f t="shared" si="345"/>
        <v>0</v>
      </c>
      <c r="BC758" s="65">
        <f t="shared" si="335"/>
        <v>0</v>
      </c>
      <c r="BD758" s="66" t="e">
        <f>VLOOKUP(#REF!,'[2]NA JDA Product Hierarchy'!$N:$O,2,0)</f>
        <v>#REF!</v>
      </c>
      <c r="BE758" s="15" t="e">
        <f>VLOOKUP(BD758,[3]PARAMETROS!$AB:$AD,3,0)</f>
        <v>#REF!</v>
      </c>
    </row>
    <row r="759" spans="1:57" s="15" customFormat="1" ht="12.75" hidden="1" customHeight="1" x14ac:dyDescent="0.2">
      <c r="A759" s="47" t="str">
        <f t="shared" si="316"/>
        <v>J2RR08Z2XW0MOCCASIN MULTI</v>
      </c>
      <c r="B759" s="111" t="s">
        <v>105</v>
      </c>
      <c r="C759" s="113">
        <v>44322</v>
      </c>
      <c r="D759" s="113"/>
      <c r="E759" s="50"/>
      <c r="F759" s="106" t="s">
        <v>308</v>
      </c>
      <c r="G759" s="51" t="s">
        <v>63</v>
      </c>
      <c r="H759" s="52" t="s">
        <v>636</v>
      </c>
      <c r="I759" s="53" t="s">
        <v>1202</v>
      </c>
      <c r="J759" s="53" t="s">
        <v>750</v>
      </c>
      <c r="K759" s="53" t="s">
        <v>758</v>
      </c>
      <c r="L759" s="53" t="s">
        <v>759</v>
      </c>
      <c r="M759" s="52" t="s">
        <v>753</v>
      </c>
      <c r="N759" s="52" t="s">
        <v>91</v>
      </c>
      <c r="O759" s="54">
        <v>46</v>
      </c>
      <c r="P759" s="52" t="s">
        <v>2011</v>
      </c>
      <c r="Q759" s="55">
        <f>IFERROR(VLOOKUP(O759*$Q$10*$R$10,Sheet1!$A$3:$B$81,2,1),0)</f>
        <v>39000</v>
      </c>
      <c r="R759" s="56">
        <f>IFERROR(VLOOKUP(O759*$Q$11*$R$11,Sheet1!$E$3:$F$195,2),0)</f>
        <v>189</v>
      </c>
      <c r="S759" s="54">
        <f t="shared" si="317"/>
        <v>14.26</v>
      </c>
      <c r="T759" s="114">
        <f t="shared" si="321"/>
        <v>0.31</v>
      </c>
      <c r="U759" s="58">
        <v>18</v>
      </c>
      <c r="V759" s="58">
        <v>9</v>
      </c>
      <c r="W759" s="58">
        <v>9</v>
      </c>
      <c r="X759" s="58">
        <v>9</v>
      </c>
      <c r="Y759" s="58">
        <v>9</v>
      </c>
      <c r="Z759" s="58">
        <v>9</v>
      </c>
      <c r="AA759" s="58"/>
      <c r="AB759" s="58"/>
      <c r="AC759" s="58"/>
      <c r="AD759" s="39">
        <f t="shared" si="318"/>
        <v>63</v>
      </c>
      <c r="AE759" s="59">
        <f t="shared" si="322"/>
        <v>898.38</v>
      </c>
      <c r="AF759" s="60">
        <f t="shared" si="323"/>
        <v>0</v>
      </c>
      <c r="AG759" s="60">
        <f t="shared" si="324"/>
        <v>0</v>
      </c>
      <c r="AH759" s="60">
        <f t="shared" si="325"/>
        <v>0</v>
      </c>
      <c r="AI759" s="60">
        <f t="shared" si="326"/>
        <v>0</v>
      </c>
      <c r="AJ759" s="60">
        <f t="shared" si="327"/>
        <v>0</v>
      </c>
      <c r="AK759" s="60">
        <f t="shared" si="328"/>
        <v>0</v>
      </c>
      <c r="AL759" s="61">
        <f t="shared" si="346"/>
        <v>0</v>
      </c>
      <c r="AM759" s="43">
        <f t="shared" si="336"/>
        <v>0</v>
      </c>
      <c r="AN759" s="46">
        <f t="shared" si="337"/>
        <v>0</v>
      </c>
      <c r="AO759" s="60">
        <f t="shared" si="329"/>
        <v>0</v>
      </c>
      <c r="AP759" s="60">
        <f t="shared" si="330"/>
        <v>0</v>
      </c>
      <c r="AQ759" s="60">
        <f t="shared" si="331"/>
        <v>0</v>
      </c>
      <c r="AR759" s="60">
        <f t="shared" si="332"/>
        <v>0</v>
      </c>
      <c r="AS759" s="60">
        <f t="shared" si="333"/>
        <v>0</v>
      </c>
      <c r="AT759" s="60">
        <f t="shared" si="334"/>
        <v>0</v>
      </c>
      <c r="AU759" s="62">
        <f t="shared" si="338"/>
        <v>0</v>
      </c>
      <c r="AV759" s="63">
        <f t="shared" si="339"/>
        <v>0</v>
      </c>
      <c r="AW759" s="63">
        <f t="shared" si="340"/>
        <v>0</v>
      </c>
      <c r="AX759" s="63">
        <f t="shared" si="341"/>
        <v>0</v>
      </c>
      <c r="AY759" s="63">
        <f t="shared" si="342"/>
        <v>0</v>
      </c>
      <c r="AZ759" s="63">
        <f t="shared" si="343"/>
        <v>0</v>
      </c>
      <c r="BA759" s="63">
        <f t="shared" si="344"/>
        <v>0</v>
      </c>
      <c r="BB759" s="64">
        <f t="shared" si="345"/>
        <v>0</v>
      </c>
      <c r="BC759" s="65">
        <f t="shared" si="335"/>
        <v>0</v>
      </c>
      <c r="BD759" s="66" t="e">
        <f>VLOOKUP(#REF!,'[2]NA JDA Product Hierarchy'!$N:$O,2,0)</f>
        <v>#REF!</v>
      </c>
      <c r="BE759" s="15" t="e">
        <f>VLOOKUP(BD759,[3]PARAMETROS!$AB:$AD,3,0)</f>
        <v>#REF!</v>
      </c>
    </row>
    <row r="760" spans="1:57" s="15" customFormat="1" ht="12.75" hidden="1" customHeight="1" x14ac:dyDescent="0.2">
      <c r="A760" s="47" t="str">
        <f t="shared" si="316"/>
        <v>J2RR08Z2XW0WIND CLOUD MULTI</v>
      </c>
      <c r="B760" s="111" t="s">
        <v>105</v>
      </c>
      <c r="C760" s="113">
        <v>44322</v>
      </c>
      <c r="D760" s="113"/>
      <c r="E760" s="50"/>
      <c r="F760" s="106" t="s">
        <v>308</v>
      </c>
      <c r="G760" s="51" t="s">
        <v>63</v>
      </c>
      <c r="H760" s="52" t="s">
        <v>636</v>
      </c>
      <c r="I760" s="53" t="s">
        <v>1202</v>
      </c>
      <c r="J760" s="53" t="s">
        <v>750</v>
      </c>
      <c r="K760" s="53" t="s">
        <v>760</v>
      </c>
      <c r="L760" s="53" t="s">
        <v>761</v>
      </c>
      <c r="M760" s="52" t="s">
        <v>753</v>
      </c>
      <c r="N760" s="52" t="s">
        <v>91</v>
      </c>
      <c r="O760" s="54">
        <v>46</v>
      </c>
      <c r="P760" s="52" t="s">
        <v>2011</v>
      </c>
      <c r="Q760" s="55">
        <f>IFERROR(VLOOKUP(O760*$Q$10*$R$10,Sheet1!$A$3:$B$81,2,1),0)</f>
        <v>39000</v>
      </c>
      <c r="R760" s="56">
        <f>IFERROR(VLOOKUP(O760*$Q$11*$R$11,Sheet1!$E$3:$F$195,2),0)</f>
        <v>189</v>
      </c>
      <c r="S760" s="54">
        <f t="shared" si="317"/>
        <v>14.26</v>
      </c>
      <c r="T760" s="114">
        <f t="shared" si="321"/>
        <v>0.31</v>
      </c>
      <c r="U760" s="58">
        <v>18</v>
      </c>
      <c r="V760" s="58">
        <v>9</v>
      </c>
      <c r="W760" s="58">
        <v>9</v>
      </c>
      <c r="X760" s="58">
        <v>9</v>
      </c>
      <c r="Y760" s="58">
        <v>9</v>
      </c>
      <c r="Z760" s="58">
        <v>9</v>
      </c>
      <c r="AA760" s="58"/>
      <c r="AB760" s="58"/>
      <c r="AC760" s="58"/>
      <c r="AD760" s="39">
        <f t="shared" si="318"/>
        <v>63</v>
      </c>
      <c r="AE760" s="59">
        <f t="shared" si="322"/>
        <v>898.38</v>
      </c>
      <c r="AF760" s="60">
        <f t="shared" si="323"/>
        <v>0</v>
      </c>
      <c r="AG760" s="60">
        <f t="shared" si="324"/>
        <v>0</v>
      </c>
      <c r="AH760" s="60">
        <f t="shared" si="325"/>
        <v>0</v>
      </c>
      <c r="AI760" s="60">
        <f t="shared" si="326"/>
        <v>0</v>
      </c>
      <c r="AJ760" s="60">
        <f t="shared" si="327"/>
        <v>0</v>
      </c>
      <c r="AK760" s="60">
        <f t="shared" si="328"/>
        <v>0</v>
      </c>
      <c r="AL760" s="61">
        <f t="shared" si="346"/>
        <v>0</v>
      </c>
      <c r="AM760" s="43">
        <f t="shared" si="336"/>
        <v>0</v>
      </c>
      <c r="AN760" s="46">
        <f t="shared" si="337"/>
        <v>0</v>
      </c>
      <c r="AO760" s="60">
        <f t="shared" si="329"/>
        <v>0</v>
      </c>
      <c r="AP760" s="60">
        <f t="shared" si="330"/>
        <v>0</v>
      </c>
      <c r="AQ760" s="60">
        <f t="shared" si="331"/>
        <v>0</v>
      </c>
      <c r="AR760" s="60">
        <f t="shared" si="332"/>
        <v>0</v>
      </c>
      <c r="AS760" s="60">
        <f t="shared" si="333"/>
        <v>0</v>
      </c>
      <c r="AT760" s="60">
        <f t="shared" si="334"/>
        <v>0</v>
      </c>
      <c r="AU760" s="62">
        <f t="shared" si="338"/>
        <v>0</v>
      </c>
      <c r="AV760" s="63">
        <f t="shared" si="339"/>
        <v>0</v>
      </c>
      <c r="AW760" s="63">
        <f t="shared" si="340"/>
        <v>0</v>
      </c>
      <c r="AX760" s="63">
        <f t="shared" si="341"/>
        <v>0</v>
      </c>
      <c r="AY760" s="63">
        <f t="shared" si="342"/>
        <v>0</v>
      </c>
      <c r="AZ760" s="63">
        <f t="shared" si="343"/>
        <v>0</v>
      </c>
      <c r="BA760" s="63">
        <f t="shared" si="344"/>
        <v>0</v>
      </c>
      <c r="BB760" s="64">
        <f t="shared" si="345"/>
        <v>0</v>
      </c>
      <c r="BC760" s="65">
        <f t="shared" si="335"/>
        <v>0</v>
      </c>
      <c r="BD760" s="66" t="e">
        <f>VLOOKUP(#REF!,'[2]NA JDA Product Hierarchy'!$N:$O,2,0)</f>
        <v>#REF!</v>
      </c>
      <c r="BE760" s="15" t="e">
        <f>VLOOKUP(BD760,[3]PARAMETROS!$AB:$AD,3,0)</f>
        <v>#REF!</v>
      </c>
    </row>
    <row r="761" spans="1:57" s="15" customFormat="1" ht="12.75" hidden="1" customHeight="1" x14ac:dyDescent="0.2">
      <c r="A761" s="47" t="str">
        <f t="shared" si="316"/>
        <v>J73I56K8HM0DECK BLUE</v>
      </c>
      <c r="B761" s="111" t="s">
        <v>105</v>
      </c>
      <c r="C761" s="113">
        <v>44322</v>
      </c>
      <c r="D761" s="113"/>
      <c r="E761" s="50"/>
      <c r="F761" s="106" t="s">
        <v>90</v>
      </c>
      <c r="G761" s="51" t="s">
        <v>63</v>
      </c>
      <c r="H761" s="52" t="s">
        <v>303</v>
      </c>
      <c r="I761" s="53" t="s">
        <v>1203</v>
      </c>
      <c r="J761" s="53" t="s">
        <v>1204</v>
      </c>
      <c r="K761" s="53" t="s">
        <v>340</v>
      </c>
      <c r="L761" s="53" t="s">
        <v>341</v>
      </c>
      <c r="M761" s="52" t="s">
        <v>464</v>
      </c>
      <c r="N761" s="52" t="s">
        <v>115</v>
      </c>
      <c r="O761" s="54">
        <v>20</v>
      </c>
      <c r="P761" s="52" t="s">
        <v>2011</v>
      </c>
      <c r="Q761" s="55">
        <f>IFERROR(VLOOKUP(O761*$Q$10*$R$10,Sheet1!$A$3:$B$81,2,1),0)</f>
        <v>19000</v>
      </c>
      <c r="R761" s="56">
        <f>IFERROR(VLOOKUP(O761*$Q$11*$R$11,Sheet1!$E$3:$F$195,2),0)</f>
        <v>79</v>
      </c>
      <c r="S761" s="54">
        <f t="shared" si="317"/>
        <v>6.2</v>
      </c>
      <c r="T761" s="114">
        <f t="shared" si="321"/>
        <v>0.31</v>
      </c>
      <c r="U761" s="58"/>
      <c r="V761" s="58"/>
      <c r="W761" s="58"/>
      <c r="X761" s="58"/>
      <c r="Y761" s="58"/>
      <c r="Z761" s="58"/>
      <c r="AA761" s="58"/>
      <c r="AB761" s="58"/>
      <c r="AC761" s="58"/>
      <c r="AD761" s="39">
        <f t="shared" si="318"/>
        <v>0</v>
      </c>
      <c r="AE761" s="59">
        <f t="shared" si="322"/>
        <v>0</v>
      </c>
      <c r="AF761" s="60">
        <f t="shared" si="323"/>
        <v>0</v>
      </c>
      <c r="AG761" s="60">
        <f t="shared" si="324"/>
        <v>0</v>
      </c>
      <c r="AH761" s="60">
        <f t="shared" si="325"/>
        <v>0</v>
      </c>
      <c r="AI761" s="60">
        <f t="shared" si="326"/>
        <v>0</v>
      </c>
      <c r="AJ761" s="60">
        <f t="shared" si="327"/>
        <v>0</v>
      </c>
      <c r="AK761" s="60">
        <f t="shared" si="328"/>
        <v>0</v>
      </c>
      <c r="AL761" s="61">
        <f t="shared" si="346"/>
        <v>0</v>
      </c>
      <c r="AM761" s="43">
        <f t="shared" si="336"/>
        <v>0</v>
      </c>
      <c r="AN761" s="46">
        <f t="shared" si="337"/>
        <v>0</v>
      </c>
      <c r="AO761" s="60">
        <f t="shared" si="329"/>
        <v>0</v>
      </c>
      <c r="AP761" s="60">
        <f t="shared" si="330"/>
        <v>0</v>
      </c>
      <c r="AQ761" s="60">
        <f t="shared" si="331"/>
        <v>0</v>
      </c>
      <c r="AR761" s="60">
        <f t="shared" si="332"/>
        <v>0</v>
      </c>
      <c r="AS761" s="60">
        <f t="shared" si="333"/>
        <v>0</v>
      </c>
      <c r="AT761" s="60">
        <f t="shared" si="334"/>
        <v>0</v>
      </c>
      <c r="AU761" s="62">
        <f t="shared" si="338"/>
        <v>0</v>
      </c>
      <c r="AV761" s="63">
        <f t="shared" si="339"/>
        <v>0</v>
      </c>
      <c r="AW761" s="63">
        <f t="shared" si="340"/>
        <v>0</v>
      </c>
      <c r="AX761" s="63">
        <f t="shared" si="341"/>
        <v>0</v>
      </c>
      <c r="AY761" s="63">
        <f t="shared" si="342"/>
        <v>0</v>
      </c>
      <c r="AZ761" s="63">
        <f t="shared" si="343"/>
        <v>0</v>
      </c>
      <c r="BA761" s="63">
        <f t="shared" si="344"/>
        <v>0</v>
      </c>
      <c r="BB761" s="64">
        <f t="shared" si="345"/>
        <v>0</v>
      </c>
      <c r="BC761" s="65">
        <f t="shared" si="335"/>
        <v>0</v>
      </c>
      <c r="BD761" s="66" t="e">
        <f>VLOOKUP(#REF!,'[2]NA JDA Product Hierarchy'!$N:$O,2,0)</f>
        <v>#REF!</v>
      </c>
      <c r="BE761" s="15" t="e">
        <f>VLOOKUP(BD761,[3]PARAMETROS!$AB:$AD,3,0)</f>
        <v>#REF!</v>
      </c>
    </row>
    <row r="762" spans="1:57" s="15" customFormat="1" ht="12.75" hidden="1" customHeight="1" x14ac:dyDescent="0.2">
      <c r="A762" s="47" t="str">
        <f t="shared" si="316"/>
        <v>J73I56K8HM0TRUE WHITE A000</v>
      </c>
      <c r="B762" s="111" t="s">
        <v>105</v>
      </c>
      <c r="C762" s="113">
        <v>44322</v>
      </c>
      <c r="D762" s="113"/>
      <c r="E762" s="50"/>
      <c r="F762" s="106" t="s">
        <v>90</v>
      </c>
      <c r="G762" s="51" t="s">
        <v>63</v>
      </c>
      <c r="H762" s="52" t="s">
        <v>303</v>
      </c>
      <c r="I762" s="53" t="s">
        <v>1203</v>
      </c>
      <c r="J762" s="53" t="s">
        <v>1204</v>
      </c>
      <c r="K762" s="53" t="s">
        <v>112</v>
      </c>
      <c r="L762" s="53" t="s">
        <v>113</v>
      </c>
      <c r="M762" s="52" t="s">
        <v>464</v>
      </c>
      <c r="N762" s="52" t="s">
        <v>115</v>
      </c>
      <c r="O762" s="54">
        <v>20</v>
      </c>
      <c r="P762" s="52" t="s">
        <v>2011</v>
      </c>
      <c r="Q762" s="55">
        <f>IFERROR(VLOOKUP(O762*$Q$10*$R$10,Sheet1!$A$3:$B$81,2,1),0)</f>
        <v>19000</v>
      </c>
      <c r="R762" s="56">
        <f>IFERROR(VLOOKUP(O762*$Q$11*$R$11,Sheet1!$E$3:$F$195,2),0)</f>
        <v>79</v>
      </c>
      <c r="S762" s="54">
        <f t="shared" si="317"/>
        <v>6.2</v>
      </c>
      <c r="T762" s="114">
        <f t="shared" si="321"/>
        <v>0.31</v>
      </c>
      <c r="U762" s="58"/>
      <c r="V762" s="58"/>
      <c r="W762" s="58"/>
      <c r="X762" s="58"/>
      <c r="Y762" s="58"/>
      <c r="Z762" s="58"/>
      <c r="AA762" s="58"/>
      <c r="AB762" s="58"/>
      <c r="AC762" s="58"/>
      <c r="AD762" s="39">
        <f t="shared" si="318"/>
        <v>0</v>
      </c>
      <c r="AE762" s="59">
        <f t="shared" si="322"/>
        <v>0</v>
      </c>
      <c r="AF762" s="60">
        <f t="shared" si="323"/>
        <v>0</v>
      </c>
      <c r="AG762" s="60">
        <f t="shared" si="324"/>
        <v>0</v>
      </c>
      <c r="AH762" s="60">
        <f t="shared" si="325"/>
        <v>0</v>
      </c>
      <c r="AI762" s="60">
        <f t="shared" si="326"/>
        <v>0</v>
      </c>
      <c r="AJ762" s="60">
        <f t="shared" si="327"/>
        <v>0</v>
      </c>
      <c r="AK762" s="60">
        <f t="shared" si="328"/>
        <v>0</v>
      </c>
      <c r="AL762" s="61">
        <f t="shared" si="346"/>
        <v>0</v>
      </c>
      <c r="AM762" s="43">
        <f t="shared" si="336"/>
        <v>0</v>
      </c>
      <c r="AN762" s="46">
        <f t="shared" si="337"/>
        <v>0</v>
      </c>
      <c r="AO762" s="60">
        <f t="shared" si="329"/>
        <v>0</v>
      </c>
      <c r="AP762" s="60">
        <f t="shared" si="330"/>
        <v>0</v>
      </c>
      <c r="AQ762" s="60">
        <f t="shared" si="331"/>
        <v>0</v>
      </c>
      <c r="AR762" s="60">
        <f t="shared" si="332"/>
        <v>0</v>
      </c>
      <c r="AS762" s="60">
        <f t="shared" si="333"/>
        <v>0</v>
      </c>
      <c r="AT762" s="60">
        <f t="shared" si="334"/>
        <v>0</v>
      </c>
      <c r="AU762" s="62">
        <f t="shared" si="338"/>
        <v>0</v>
      </c>
      <c r="AV762" s="63">
        <f t="shared" si="339"/>
        <v>0</v>
      </c>
      <c r="AW762" s="63">
        <f t="shared" si="340"/>
        <v>0</v>
      </c>
      <c r="AX762" s="63">
        <f t="shared" si="341"/>
        <v>0</v>
      </c>
      <c r="AY762" s="63">
        <f t="shared" si="342"/>
        <v>0</v>
      </c>
      <c r="AZ762" s="63">
        <f t="shared" si="343"/>
        <v>0</v>
      </c>
      <c r="BA762" s="63">
        <f t="shared" si="344"/>
        <v>0</v>
      </c>
      <c r="BB762" s="64">
        <f t="shared" si="345"/>
        <v>0</v>
      </c>
      <c r="BC762" s="65">
        <f t="shared" si="335"/>
        <v>0</v>
      </c>
      <c r="BD762" s="66" t="e">
        <f>VLOOKUP(#REF!,'[2]NA JDA Product Hierarchy'!$N:$O,2,0)</f>
        <v>#REF!</v>
      </c>
      <c r="BE762" s="15" t="e">
        <f>VLOOKUP(BD762,[3]PARAMETROS!$AB:$AD,3,0)</f>
        <v>#REF!</v>
      </c>
    </row>
    <row r="763" spans="1:57" s="15" customFormat="1" ht="12.75" hidden="1" customHeight="1" x14ac:dyDescent="0.2">
      <c r="A763" s="47" t="str">
        <f t="shared" si="316"/>
        <v>J73I56K8HM0JET BLACK W/ FROST GREY</v>
      </c>
      <c r="B763" s="111" t="s">
        <v>105</v>
      </c>
      <c r="C763" s="113">
        <v>44322</v>
      </c>
      <c r="D763" s="113"/>
      <c r="E763" s="50"/>
      <c r="F763" s="106" t="s">
        <v>90</v>
      </c>
      <c r="G763" s="51" t="s">
        <v>63</v>
      </c>
      <c r="H763" s="52" t="s">
        <v>303</v>
      </c>
      <c r="I763" s="53" t="s">
        <v>1203</v>
      </c>
      <c r="J763" s="53" t="s">
        <v>1204</v>
      </c>
      <c r="K763" s="53" t="s">
        <v>1205</v>
      </c>
      <c r="L763" s="53" t="s">
        <v>1206</v>
      </c>
      <c r="M763" s="52" t="s">
        <v>464</v>
      </c>
      <c r="N763" s="52" t="s">
        <v>115</v>
      </c>
      <c r="O763" s="54">
        <v>20</v>
      </c>
      <c r="P763" s="52" t="s">
        <v>2011</v>
      </c>
      <c r="Q763" s="55">
        <f>IFERROR(VLOOKUP(O763*$Q$10*$R$10,Sheet1!$A$3:$B$81,2,1),0)</f>
        <v>19000</v>
      </c>
      <c r="R763" s="56">
        <f>IFERROR(VLOOKUP(O763*$Q$11*$R$11,Sheet1!$E$3:$F$195,2),0)</f>
        <v>79</v>
      </c>
      <c r="S763" s="54">
        <f t="shared" si="317"/>
        <v>6.2</v>
      </c>
      <c r="T763" s="114">
        <f t="shared" si="321"/>
        <v>0.31</v>
      </c>
      <c r="U763" s="58"/>
      <c r="V763" s="58"/>
      <c r="W763" s="58"/>
      <c r="X763" s="58"/>
      <c r="Y763" s="58"/>
      <c r="Z763" s="58"/>
      <c r="AA763" s="58"/>
      <c r="AB763" s="58"/>
      <c r="AC763" s="58"/>
      <c r="AD763" s="39">
        <f t="shared" si="318"/>
        <v>0</v>
      </c>
      <c r="AE763" s="59">
        <f t="shared" si="322"/>
        <v>0</v>
      </c>
      <c r="AF763" s="60">
        <f t="shared" si="323"/>
        <v>0</v>
      </c>
      <c r="AG763" s="60">
        <f t="shared" si="324"/>
        <v>0</v>
      </c>
      <c r="AH763" s="60">
        <f t="shared" si="325"/>
        <v>0</v>
      </c>
      <c r="AI763" s="60">
        <f t="shared" si="326"/>
        <v>0</v>
      </c>
      <c r="AJ763" s="60">
        <f t="shared" si="327"/>
        <v>0</v>
      </c>
      <c r="AK763" s="60">
        <f t="shared" si="328"/>
        <v>0</v>
      </c>
      <c r="AL763" s="61">
        <f t="shared" si="346"/>
        <v>0</v>
      </c>
      <c r="AM763" s="43">
        <f t="shared" si="336"/>
        <v>0</v>
      </c>
      <c r="AN763" s="46">
        <f t="shared" si="337"/>
        <v>0</v>
      </c>
      <c r="AO763" s="60">
        <f t="shared" si="329"/>
        <v>0</v>
      </c>
      <c r="AP763" s="60">
        <f t="shared" si="330"/>
        <v>0</v>
      </c>
      <c r="AQ763" s="60">
        <f t="shared" si="331"/>
        <v>0</v>
      </c>
      <c r="AR763" s="60">
        <f t="shared" si="332"/>
        <v>0</v>
      </c>
      <c r="AS763" s="60">
        <f t="shared" si="333"/>
        <v>0</v>
      </c>
      <c r="AT763" s="60">
        <f t="shared" si="334"/>
        <v>0</v>
      </c>
      <c r="AU763" s="62">
        <f t="shared" si="338"/>
        <v>0</v>
      </c>
      <c r="AV763" s="63">
        <f t="shared" si="339"/>
        <v>0</v>
      </c>
      <c r="AW763" s="63">
        <f t="shared" si="340"/>
        <v>0</v>
      </c>
      <c r="AX763" s="63">
        <f t="shared" si="341"/>
        <v>0</v>
      </c>
      <c r="AY763" s="63">
        <f t="shared" si="342"/>
        <v>0</v>
      </c>
      <c r="AZ763" s="63">
        <f t="shared" si="343"/>
        <v>0</v>
      </c>
      <c r="BA763" s="63">
        <f t="shared" si="344"/>
        <v>0</v>
      </c>
      <c r="BB763" s="64">
        <f t="shared" si="345"/>
        <v>0</v>
      </c>
      <c r="BC763" s="65">
        <f t="shared" si="335"/>
        <v>0</v>
      </c>
      <c r="BD763" s="66" t="e">
        <f>VLOOKUP(#REF!,'[2]NA JDA Product Hierarchy'!$N:$O,2,0)</f>
        <v>#REF!</v>
      </c>
      <c r="BE763" s="15" t="e">
        <f>VLOOKUP(BD763,[3]PARAMETROS!$AB:$AD,3,0)</f>
        <v>#REF!</v>
      </c>
    </row>
    <row r="764" spans="1:57" s="15" customFormat="1" ht="12.75" hidden="1" customHeight="1" x14ac:dyDescent="0.2">
      <c r="A764" s="47" t="str">
        <f t="shared" si="316"/>
        <v>J73I56K8HM0ALABASTER PINK</v>
      </c>
      <c r="B764" s="111" t="s">
        <v>105</v>
      </c>
      <c r="C764" s="113">
        <v>44322</v>
      </c>
      <c r="D764" s="113"/>
      <c r="E764" s="50"/>
      <c r="F764" s="106" t="s">
        <v>90</v>
      </c>
      <c r="G764" s="51" t="s">
        <v>63</v>
      </c>
      <c r="H764" s="52" t="s">
        <v>303</v>
      </c>
      <c r="I764" s="53" t="s">
        <v>1203</v>
      </c>
      <c r="J764" s="53" t="s">
        <v>1204</v>
      </c>
      <c r="K764" s="53" t="s">
        <v>1207</v>
      </c>
      <c r="L764" s="53" t="s">
        <v>1208</v>
      </c>
      <c r="M764" s="52" t="s">
        <v>464</v>
      </c>
      <c r="N764" s="52" t="s">
        <v>115</v>
      </c>
      <c r="O764" s="54">
        <v>20</v>
      </c>
      <c r="P764" s="52" t="s">
        <v>2011</v>
      </c>
      <c r="Q764" s="55">
        <f>IFERROR(VLOOKUP(O764*$Q$10*$R$10,Sheet1!$A$3:$B$81,2,1),0)</f>
        <v>19000</v>
      </c>
      <c r="R764" s="56">
        <f>IFERROR(VLOOKUP(O764*$Q$11*$R$11,Sheet1!$E$3:$F$195,2),0)</f>
        <v>79</v>
      </c>
      <c r="S764" s="54">
        <f t="shared" si="317"/>
        <v>6.2</v>
      </c>
      <c r="T764" s="114">
        <f t="shared" si="321"/>
        <v>0.31</v>
      </c>
      <c r="U764" s="58"/>
      <c r="V764" s="58"/>
      <c r="W764" s="58"/>
      <c r="X764" s="58"/>
      <c r="Y764" s="58"/>
      <c r="Z764" s="58"/>
      <c r="AA764" s="58"/>
      <c r="AB764" s="58"/>
      <c r="AC764" s="58"/>
      <c r="AD764" s="39">
        <f t="shared" si="318"/>
        <v>0</v>
      </c>
      <c r="AE764" s="59">
        <f t="shared" si="322"/>
        <v>0</v>
      </c>
      <c r="AF764" s="60">
        <f t="shared" si="323"/>
        <v>0</v>
      </c>
      <c r="AG764" s="60">
        <f t="shared" si="324"/>
        <v>0</v>
      </c>
      <c r="AH764" s="60">
        <f t="shared" si="325"/>
        <v>0</v>
      </c>
      <c r="AI764" s="60">
        <f t="shared" si="326"/>
        <v>0</v>
      </c>
      <c r="AJ764" s="60">
        <f t="shared" si="327"/>
        <v>0</v>
      </c>
      <c r="AK764" s="60">
        <f t="shared" si="328"/>
        <v>0</v>
      </c>
      <c r="AL764" s="61">
        <f t="shared" si="346"/>
        <v>0</v>
      </c>
      <c r="AM764" s="43">
        <f t="shared" si="336"/>
        <v>0</v>
      </c>
      <c r="AN764" s="46">
        <f t="shared" si="337"/>
        <v>0</v>
      </c>
      <c r="AO764" s="60">
        <f t="shared" si="329"/>
        <v>0</v>
      </c>
      <c r="AP764" s="60">
        <f t="shared" si="330"/>
        <v>0</v>
      </c>
      <c r="AQ764" s="60">
        <f t="shared" si="331"/>
        <v>0</v>
      </c>
      <c r="AR764" s="60">
        <f t="shared" si="332"/>
        <v>0</v>
      </c>
      <c r="AS764" s="60">
        <f t="shared" si="333"/>
        <v>0</v>
      </c>
      <c r="AT764" s="60">
        <f t="shared" si="334"/>
        <v>0</v>
      </c>
      <c r="AU764" s="62">
        <f t="shared" si="338"/>
        <v>0</v>
      </c>
      <c r="AV764" s="63">
        <f t="shared" si="339"/>
        <v>0</v>
      </c>
      <c r="AW764" s="63">
        <f t="shared" si="340"/>
        <v>0</v>
      </c>
      <c r="AX764" s="63">
        <f t="shared" si="341"/>
        <v>0</v>
      </c>
      <c r="AY764" s="63">
        <f t="shared" si="342"/>
        <v>0</v>
      </c>
      <c r="AZ764" s="63">
        <f t="shared" si="343"/>
        <v>0</v>
      </c>
      <c r="BA764" s="63">
        <f t="shared" si="344"/>
        <v>0</v>
      </c>
      <c r="BB764" s="64">
        <f t="shared" si="345"/>
        <v>0</v>
      </c>
      <c r="BC764" s="65">
        <f t="shared" si="335"/>
        <v>0</v>
      </c>
      <c r="BD764" s="66" t="e">
        <f>VLOOKUP(#REF!,'[2]NA JDA Product Hierarchy'!$N:$O,2,0)</f>
        <v>#REF!</v>
      </c>
      <c r="BE764" s="15" t="e">
        <f>VLOOKUP(BD764,[3]PARAMETROS!$AB:$AD,3,0)</f>
        <v>#REF!</v>
      </c>
    </row>
    <row r="765" spans="1:57" s="15" customFormat="1" ht="12.75" hidden="1" customHeight="1" x14ac:dyDescent="0.2">
      <c r="A765" s="47" t="str">
        <f t="shared" si="316"/>
        <v>J73I56K8HM0PINK TRIP</v>
      </c>
      <c r="B765" s="111" t="s">
        <v>105</v>
      </c>
      <c r="C765" s="113">
        <v>44322</v>
      </c>
      <c r="D765" s="113"/>
      <c r="E765" s="50"/>
      <c r="F765" s="106" t="s">
        <v>90</v>
      </c>
      <c r="G765" s="51" t="s">
        <v>63</v>
      </c>
      <c r="H765" s="52" t="s">
        <v>303</v>
      </c>
      <c r="I765" s="53" t="s">
        <v>1203</v>
      </c>
      <c r="J765" s="53" t="s">
        <v>1204</v>
      </c>
      <c r="K765" s="53" t="s">
        <v>138</v>
      </c>
      <c r="L765" s="53" t="s">
        <v>139</v>
      </c>
      <c r="M765" s="52" t="s">
        <v>464</v>
      </c>
      <c r="N765" s="52" t="s">
        <v>115</v>
      </c>
      <c r="O765" s="54">
        <v>20</v>
      </c>
      <c r="P765" s="52" t="s">
        <v>2011</v>
      </c>
      <c r="Q765" s="55">
        <f>IFERROR(VLOOKUP(O765*$Q$10*$R$10,Sheet1!$A$3:$B$81,2,1),0)</f>
        <v>19000</v>
      </c>
      <c r="R765" s="56">
        <f>IFERROR(VLOOKUP(O765*$Q$11*$R$11,Sheet1!$E$3:$F$195,2),0)</f>
        <v>79</v>
      </c>
      <c r="S765" s="54">
        <f t="shared" si="317"/>
        <v>6.2</v>
      </c>
      <c r="T765" s="114">
        <f t="shared" si="321"/>
        <v>0.31</v>
      </c>
      <c r="U765" s="58"/>
      <c r="V765" s="58"/>
      <c r="W765" s="58"/>
      <c r="X765" s="58"/>
      <c r="Y765" s="58"/>
      <c r="Z765" s="58"/>
      <c r="AA765" s="58"/>
      <c r="AB765" s="58"/>
      <c r="AC765" s="58"/>
      <c r="AD765" s="39">
        <f t="shared" si="318"/>
        <v>0</v>
      </c>
      <c r="AE765" s="59">
        <f t="shared" si="322"/>
        <v>0</v>
      </c>
      <c r="AF765" s="60">
        <f t="shared" si="323"/>
        <v>0</v>
      </c>
      <c r="AG765" s="60">
        <f t="shared" si="324"/>
        <v>0</v>
      </c>
      <c r="AH765" s="60">
        <f t="shared" si="325"/>
        <v>0</v>
      </c>
      <c r="AI765" s="60">
        <f t="shared" si="326"/>
        <v>0</v>
      </c>
      <c r="AJ765" s="60">
        <f t="shared" si="327"/>
        <v>0</v>
      </c>
      <c r="AK765" s="60">
        <f t="shared" si="328"/>
        <v>0</v>
      </c>
      <c r="AL765" s="61">
        <f t="shared" si="346"/>
        <v>0</v>
      </c>
      <c r="AM765" s="43">
        <f t="shared" si="336"/>
        <v>0</v>
      </c>
      <c r="AN765" s="46">
        <f t="shared" si="337"/>
        <v>0</v>
      </c>
      <c r="AO765" s="60">
        <f t="shared" si="329"/>
        <v>0</v>
      </c>
      <c r="AP765" s="60">
        <f t="shared" si="330"/>
        <v>0</v>
      </c>
      <c r="AQ765" s="60">
        <f t="shared" si="331"/>
        <v>0</v>
      </c>
      <c r="AR765" s="60">
        <f t="shared" si="332"/>
        <v>0</v>
      </c>
      <c r="AS765" s="60">
        <f t="shared" si="333"/>
        <v>0</v>
      </c>
      <c r="AT765" s="60">
        <f t="shared" si="334"/>
        <v>0</v>
      </c>
      <c r="AU765" s="62">
        <f t="shared" si="338"/>
        <v>0</v>
      </c>
      <c r="AV765" s="63">
        <f t="shared" si="339"/>
        <v>0</v>
      </c>
      <c r="AW765" s="63">
        <f t="shared" si="340"/>
        <v>0</v>
      </c>
      <c r="AX765" s="63">
        <f t="shared" si="341"/>
        <v>0</v>
      </c>
      <c r="AY765" s="63">
        <f t="shared" si="342"/>
        <v>0</v>
      </c>
      <c r="AZ765" s="63">
        <f t="shared" si="343"/>
        <v>0</v>
      </c>
      <c r="BA765" s="63">
        <f t="shared" si="344"/>
        <v>0</v>
      </c>
      <c r="BB765" s="64">
        <f t="shared" si="345"/>
        <v>0</v>
      </c>
      <c r="BC765" s="65">
        <f t="shared" si="335"/>
        <v>0</v>
      </c>
      <c r="BD765" s="66" t="e">
        <f>VLOOKUP(#REF!,'[2]NA JDA Product Hierarchy'!$N:$O,2,0)</f>
        <v>#REF!</v>
      </c>
      <c r="BE765" s="15" t="e">
        <f>VLOOKUP(BD765,[3]PARAMETROS!$AB:$AD,3,0)</f>
        <v>#REF!</v>
      </c>
    </row>
    <row r="766" spans="1:57" s="15" customFormat="1" ht="12.75" hidden="1" customHeight="1" x14ac:dyDescent="0.2">
      <c r="A766" s="47" t="str">
        <f t="shared" si="316"/>
        <v>J74A15D2UM0MEDIUM WASHED</v>
      </c>
      <c r="B766" s="111" t="s">
        <v>105</v>
      </c>
      <c r="C766" s="113">
        <v>44322</v>
      </c>
      <c r="D766" s="113"/>
      <c r="E766" s="50"/>
      <c r="F766" s="106" t="s">
        <v>208</v>
      </c>
      <c r="G766" s="51" t="s">
        <v>63</v>
      </c>
      <c r="H766" s="52" t="s">
        <v>647</v>
      </c>
      <c r="I766" s="53" t="s">
        <v>1209</v>
      </c>
      <c r="J766" s="53" t="s">
        <v>1210</v>
      </c>
      <c r="K766" s="53" t="s">
        <v>1211</v>
      </c>
      <c r="L766" s="53" t="s">
        <v>1212</v>
      </c>
      <c r="M766" s="52" t="s">
        <v>1213</v>
      </c>
      <c r="N766" s="52" t="s">
        <v>125</v>
      </c>
      <c r="O766" s="54">
        <v>42</v>
      </c>
      <c r="P766" s="52" t="s">
        <v>2011</v>
      </c>
      <c r="Q766" s="55">
        <f>IFERROR(VLOOKUP(O766*$Q$10*$R$10,Sheet1!$A$3:$B$81,2,1),0)</f>
        <v>29000</v>
      </c>
      <c r="R766" s="56">
        <f>IFERROR(VLOOKUP(O766*$Q$11*$R$11,Sheet1!$E$3:$F$195,2),0)</f>
        <v>169</v>
      </c>
      <c r="S766" s="54">
        <f t="shared" si="317"/>
        <v>13.02</v>
      </c>
      <c r="T766" s="114">
        <f t="shared" si="321"/>
        <v>0.31</v>
      </c>
      <c r="U766" s="58"/>
      <c r="V766" s="58"/>
      <c r="W766" s="58"/>
      <c r="X766" s="58"/>
      <c r="Y766" s="58"/>
      <c r="Z766" s="58"/>
      <c r="AA766" s="58"/>
      <c r="AB766" s="58"/>
      <c r="AC766" s="58"/>
      <c r="AD766" s="39">
        <f t="shared" si="318"/>
        <v>0</v>
      </c>
      <c r="AE766" s="59">
        <f t="shared" si="322"/>
        <v>0</v>
      </c>
      <c r="AF766" s="60">
        <f t="shared" si="323"/>
        <v>0</v>
      </c>
      <c r="AG766" s="60">
        <f t="shared" si="324"/>
        <v>0</v>
      </c>
      <c r="AH766" s="60">
        <f t="shared" si="325"/>
        <v>0</v>
      </c>
      <c r="AI766" s="60">
        <f t="shared" si="326"/>
        <v>0</v>
      </c>
      <c r="AJ766" s="60">
        <f t="shared" si="327"/>
        <v>0</v>
      </c>
      <c r="AK766" s="60">
        <f t="shared" si="328"/>
        <v>0</v>
      </c>
      <c r="AL766" s="61">
        <f t="shared" si="346"/>
        <v>0</v>
      </c>
      <c r="AM766" s="43">
        <f t="shared" si="336"/>
        <v>0</v>
      </c>
      <c r="AN766" s="46">
        <f t="shared" si="337"/>
        <v>0</v>
      </c>
      <c r="AO766" s="60">
        <f t="shared" si="329"/>
        <v>0</v>
      </c>
      <c r="AP766" s="60">
        <f t="shared" si="330"/>
        <v>0</v>
      </c>
      <c r="AQ766" s="60">
        <f t="shared" si="331"/>
        <v>0</v>
      </c>
      <c r="AR766" s="60">
        <f t="shared" si="332"/>
        <v>0</v>
      </c>
      <c r="AS766" s="60">
        <f t="shared" si="333"/>
        <v>0</v>
      </c>
      <c r="AT766" s="60">
        <f t="shared" si="334"/>
        <v>0</v>
      </c>
      <c r="AU766" s="62">
        <f t="shared" si="338"/>
        <v>0</v>
      </c>
      <c r="AV766" s="63">
        <f t="shared" si="339"/>
        <v>0</v>
      </c>
      <c r="AW766" s="63">
        <f t="shared" si="340"/>
        <v>0</v>
      </c>
      <c r="AX766" s="63">
        <f t="shared" si="341"/>
        <v>0</v>
      </c>
      <c r="AY766" s="63">
        <f t="shared" si="342"/>
        <v>0</v>
      </c>
      <c r="AZ766" s="63">
        <f t="shared" si="343"/>
        <v>0</v>
      </c>
      <c r="BA766" s="63">
        <f t="shared" si="344"/>
        <v>0</v>
      </c>
      <c r="BB766" s="64">
        <f t="shared" si="345"/>
        <v>0</v>
      </c>
      <c r="BC766" s="65">
        <f t="shared" si="335"/>
        <v>0</v>
      </c>
      <c r="BD766" s="66" t="e">
        <f>VLOOKUP(#REF!,'[2]NA JDA Product Hierarchy'!$N:$O,2,0)</f>
        <v>#REF!</v>
      </c>
      <c r="BE766" s="15" t="e">
        <f>VLOOKUP(BD766,[3]PARAMETROS!$AB:$AD,3,0)</f>
        <v>#REF!</v>
      </c>
    </row>
    <row r="767" spans="1:57" s="15" customFormat="1" ht="12.75" hidden="1" customHeight="1" x14ac:dyDescent="0.2">
      <c r="A767" s="47" t="str">
        <f t="shared" si="316"/>
        <v>J74A15D2UM0LIGHT MEDIUM WASH W/ SPLATTERS</v>
      </c>
      <c r="B767" s="111" t="s">
        <v>105</v>
      </c>
      <c r="C767" s="113">
        <v>44322</v>
      </c>
      <c r="D767" s="113"/>
      <c r="E767" s="50"/>
      <c r="F767" s="106" t="s">
        <v>208</v>
      </c>
      <c r="G767" s="51" t="s">
        <v>63</v>
      </c>
      <c r="H767" s="52" t="s">
        <v>647</v>
      </c>
      <c r="I767" s="53" t="s">
        <v>1209</v>
      </c>
      <c r="J767" s="53" t="s">
        <v>1210</v>
      </c>
      <c r="K767" s="53" t="s">
        <v>1214</v>
      </c>
      <c r="L767" s="53" t="s">
        <v>1215</v>
      </c>
      <c r="M767" s="52" t="s">
        <v>1213</v>
      </c>
      <c r="N767" s="52" t="s">
        <v>125</v>
      </c>
      <c r="O767" s="54">
        <v>42</v>
      </c>
      <c r="P767" s="52" t="s">
        <v>2011</v>
      </c>
      <c r="Q767" s="55">
        <f>IFERROR(VLOOKUP(O767*$Q$10*$R$10,Sheet1!$A$3:$B$81,2,1),0)</f>
        <v>29000</v>
      </c>
      <c r="R767" s="56">
        <f>IFERROR(VLOOKUP(O767*$Q$11*$R$11,Sheet1!$E$3:$F$195,2),0)</f>
        <v>169</v>
      </c>
      <c r="S767" s="54">
        <f t="shared" si="317"/>
        <v>13.02</v>
      </c>
      <c r="T767" s="114">
        <f t="shared" si="321"/>
        <v>0.31</v>
      </c>
      <c r="U767" s="58"/>
      <c r="V767" s="58"/>
      <c r="W767" s="58"/>
      <c r="X767" s="58"/>
      <c r="Y767" s="58"/>
      <c r="Z767" s="58"/>
      <c r="AA767" s="58"/>
      <c r="AB767" s="58"/>
      <c r="AC767" s="58"/>
      <c r="AD767" s="39">
        <f t="shared" si="318"/>
        <v>0</v>
      </c>
      <c r="AE767" s="59">
        <f t="shared" si="322"/>
        <v>0</v>
      </c>
      <c r="AF767" s="60">
        <f t="shared" si="323"/>
        <v>0</v>
      </c>
      <c r="AG767" s="60">
        <f t="shared" si="324"/>
        <v>0</v>
      </c>
      <c r="AH767" s="60">
        <f t="shared" si="325"/>
        <v>0</v>
      </c>
      <c r="AI767" s="60">
        <f t="shared" si="326"/>
        <v>0</v>
      </c>
      <c r="AJ767" s="60">
        <f t="shared" si="327"/>
        <v>0</v>
      </c>
      <c r="AK767" s="60">
        <f t="shared" si="328"/>
        <v>0</v>
      </c>
      <c r="AL767" s="61">
        <f t="shared" si="346"/>
        <v>0</v>
      </c>
      <c r="AM767" s="43">
        <f t="shared" si="336"/>
        <v>0</v>
      </c>
      <c r="AN767" s="46">
        <f t="shared" si="337"/>
        <v>0</v>
      </c>
      <c r="AO767" s="60">
        <f t="shared" si="329"/>
        <v>0</v>
      </c>
      <c r="AP767" s="60">
        <f t="shared" si="330"/>
        <v>0</v>
      </c>
      <c r="AQ767" s="60">
        <f t="shared" si="331"/>
        <v>0</v>
      </c>
      <c r="AR767" s="60">
        <f t="shared" si="332"/>
        <v>0</v>
      </c>
      <c r="AS767" s="60">
        <f t="shared" si="333"/>
        <v>0</v>
      </c>
      <c r="AT767" s="60">
        <f t="shared" si="334"/>
        <v>0</v>
      </c>
      <c r="AU767" s="62">
        <f t="shared" si="338"/>
        <v>0</v>
      </c>
      <c r="AV767" s="63">
        <f t="shared" si="339"/>
        <v>0</v>
      </c>
      <c r="AW767" s="63">
        <f t="shared" si="340"/>
        <v>0</v>
      </c>
      <c r="AX767" s="63">
        <f t="shared" si="341"/>
        <v>0</v>
      </c>
      <c r="AY767" s="63">
        <f t="shared" si="342"/>
        <v>0</v>
      </c>
      <c r="AZ767" s="63">
        <f t="shared" si="343"/>
        <v>0</v>
      </c>
      <c r="BA767" s="63">
        <f t="shared" si="344"/>
        <v>0</v>
      </c>
      <c r="BB767" s="64">
        <f t="shared" si="345"/>
        <v>0</v>
      </c>
      <c r="BC767" s="65">
        <f t="shared" si="335"/>
        <v>0</v>
      </c>
      <c r="BD767" s="66" t="e">
        <f>VLOOKUP(#REF!,'[2]NA JDA Product Hierarchy'!$N:$O,2,0)</f>
        <v>#REF!</v>
      </c>
      <c r="BE767" s="15" t="e">
        <f>VLOOKUP(BD767,[3]PARAMETROS!$AB:$AD,3,0)</f>
        <v>#REF!</v>
      </c>
    </row>
    <row r="768" spans="1:57" s="15" customFormat="1" ht="12.75" hidden="1" customHeight="1" x14ac:dyDescent="0.2">
      <c r="A768" s="47" t="str">
        <f t="shared" si="316"/>
        <v>J74Q10KAUG0JET BLACK W/ FROST GREY</v>
      </c>
      <c r="B768" s="111" t="s">
        <v>105</v>
      </c>
      <c r="C768" s="113">
        <v>44322</v>
      </c>
      <c r="D768" s="113"/>
      <c r="E768" s="50"/>
      <c r="F768" s="106" t="s">
        <v>90</v>
      </c>
      <c r="G768" s="51" t="s">
        <v>63</v>
      </c>
      <c r="H768" s="52" t="s">
        <v>589</v>
      </c>
      <c r="I768" s="53" t="s">
        <v>1216</v>
      </c>
      <c r="J768" s="53" t="s">
        <v>1217</v>
      </c>
      <c r="K768" s="53" t="s">
        <v>1205</v>
      </c>
      <c r="L768" s="53" t="s">
        <v>1206</v>
      </c>
      <c r="M768" s="52" t="s">
        <v>1218</v>
      </c>
      <c r="N768" s="52" t="s">
        <v>115</v>
      </c>
      <c r="O768" s="54">
        <v>32</v>
      </c>
      <c r="P768" s="52" t="s">
        <v>2011</v>
      </c>
      <c r="Q768" s="55">
        <f>IFERROR(VLOOKUP(O768*$Q$10*$R$10,Sheet1!$A$3:$B$81,2,1),0)</f>
        <v>29000</v>
      </c>
      <c r="R768" s="56">
        <f>IFERROR(VLOOKUP(O768*$Q$11*$R$11,Sheet1!$E$3:$F$195,2),0)</f>
        <v>129</v>
      </c>
      <c r="S768" s="54">
        <f t="shared" si="317"/>
        <v>9.92</v>
      </c>
      <c r="T768" s="114">
        <f t="shared" si="321"/>
        <v>0.31</v>
      </c>
      <c r="U768" s="58"/>
      <c r="V768" s="58"/>
      <c r="W768" s="58"/>
      <c r="X768" s="58"/>
      <c r="Y768" s="58"/>
      <c r="Z768" s="58"/>
      <c r="AA768" s="58"/>
      <c r="AB768" s="58"/>
      <c r="AC768" s="58"/>
      <c r="AD768" s="39">
        <f t="shared" si="318"/>
        <v>0</v>
      </c>
      <c r="AE768" s="59">
        <f t="shared" si="322"/>
        <v>0</v>
      </c>
      <c r="AF768" s="60">
        <f t="shared" si="323"/>
        <v>0</v>
      </c>
      <c r="AG768" s="60">
        <f t="shared" si="324"/>
        <v>0</v>
      </c>
      <c r="AH768" s="60">
        <f t="shared" si="325"/>
        <v>0</v>
      </c>
      <c r="AI768" s="60">
        <f t="shared" si="326"/>
        <v>0</v>
      </c>
      <c r="AJ768" s="60">
        <f t="shared" si="327"/>
        <v>0</v>
      </c>
      <c r="AK768" s="60">
        <f t="shared" si="328"/>
        <v>0</v>
      </c>
      <c r="AL768" s="61">
        <f t="shared" si="346"/>
        <v>0</v>
      </c>
      <c r="AM768" s="43">
        <f t="shared" si="336"/>
        <v>0</v>
      </c>
      <c r="AN768" s="46">
        <f t="shared" si="337"/>
        <v>0</v>
      </c>
      <c r="AO768" s="60">
        <f t="shared" si="329"/>
        <v>0</v>
      </c>
      <c r="AP768" s="60">
        <f t="shared" si="330"/>
        <v>0</v>
      </c>
      <c r="AQ768" s="60">
        <f t="shared" si="331"/>
        <v>0</v>
      </c>
      <c r="AR768" s="60">
        <f t="shared" si="332"/>
        <v>0</v>
      </c>
      <c r="AS768" s="60">
        <f t="shared" si="333"/>
        <v>0</v>
      </c>
      <c r="AT768" s="60">
        <f t="shared" si="334"/>
        <v>0</v>
      </c>
      <c r="AU768" s="62">
        <f t="shared" si="338"/>
        <v>0</v>
      </c>
      <c r="AV768" s="63">
        <f t="shared" si="339"/>
        <v>0</v>
      </c>
      <c r="AW768" s="63">
        <f t="shared" si="340"/>
        <v>0</v>
      </c>
      <c r="AX768" s="63">
        <f t="shared" si="341"/>
        <v>0</v>
      </c>
      <c r="AY768" s="63">
        <f t="shared" si="342"/>
        <v>0</v>
      </c>
      <c r="AZ768" s="63">
        <f t="shared" si="343"/>
        <v>0</v>
      </c>
      <c r="BA768" s="63">
        <f t="shared" si="344"/>
        <v>0</v>
      </c>
      <c r="BB768" s="64">
        <f t="shared" si="345"/>
        <v>0</v>
      </c>
      <c r="BC768" s="65">
        <f t="shared" si="335"/>
        <v>0</v>
      </c>
      <c r="BD768" s="66" t="e">
        <f>VLOOKUP(#REF!,'[2]NA JDA Product Hierarchy'!$N:$O,2,0)</f>
        <v>#REF!</v>
      </c>
      <c r="BE768" s="15" t="e">
        <f>VLOOKUP(BD768,[3]PARAMETROS!$AB:$AD,3,0)</f>
        <v>#REF!</v>
      </c>
    </row>
    <row r="769" spans="1:57" s="15" customFormat="1" ht="12.75" hidden="1" customHeight="1" x14ac:dyDescent="0.2">
      <c r="A769" s="47" t="str">
        <f t="shared" si="316"/>
        <v>J74Q10KAUG0TRUE WHITE A000</v>
      </c>
      <c r="B769" s="111" t="s">
        <v>105</v>
      </c>
      <c r="C769" s="113">
        <v>44322</v>
      </c>
      <c r="D769" s="113"/>
      <c r="E769" s="50"/>
      <c r="F769" s="106" t="s">
        <v>90</v>
      </c>
      <c r="G769" s="51" t="s">
        <v>63</v>
      </c>
      <c r="H769" s="52" t="s">
        <v>589</v>
      </c>
      <c r="I769" s="53" t="s">
        <v>1216</v>
      </c>
      <c r="J769" s="53" t="s">
        <v>1217</v>
      </c>
      <c r="K769" s="53" t="s">
        <v>112</v>
      </c>
      <c r="L769" s="53" t="s">
        <v>113</v>
      </c>
      <c r="M769" s="52" t="s">
        <v>1218</v>
      </c>
      <c r="N769" s="52" t="s">
        <v>115</v>
      </c>
      <c r="O769" s="54">
        <v>32</v>
      </c>
      <c r="P769" s="52" t="s">
        <v>2011</v>
      </c>
      <c r="Q769" s="55">
        <f>IFERROR(VLOOKUP(O769*$Q$10*$R$10,Sheet1!$A$3:$B$81,2,1),0)</f>
        <v>29000</v>
      </c>
      <c r="R769" s="56">
        <f>IFERROR(VLOOKUP(O769*$Q$11*$R$11,Sheet1!$E$3:$F$195,2),0)</f>
        <v>129</v>
      </c>
      <c r="S769" s="54">
        <f t="shared" si="317"/>
        <v>9.92</v>
      </c>
      <c r="T769" s="114">
        <f t="shared" si="321"/>
        <v>0.31</v>
      </c>
      <c r="U769" s="58"/>
      <c r="V769" s="58"/>
      <c r="W769" s="58"/>
      <c r="X769" s="58"/>
      <c r="Y769" s="58"/>
      <c r="Z769" s="58"/>
      <c r="AA769" s="58"/>
      <c r="AB769" s="58"/>
      <c r="AC769" s="58"/>
      <c r="AD769" s="39">
        <f t="shared" si="318"/>
        <v>0</v>
      </c>
      <c r="AE769" s="59">
        <f t="shared" si="322"/>
        <v>0</v>
      </c>
      <c r="AF769" s="60">
        <f t="shared" si="323"/>
        <v>0</v>
      </c>
      <c r="AG769" s="60">
        <f t="shared" si="324"/>
        <v>0</v>
      </c>
      <c r="AH769" s="60">
        <f t="shared" si="325"/>
        <v>0</v>
      </c>
      <c r="AI769" s="60">
        <f t="shared" si="326"/>
        <v>0</v>
      </c>
      <c r="AJ769" s="60">
        <f t="shared" si="327"/>
        <v>0</v>
      </c>
      <c r="AK769" s="60">
        <f t="shared" si="328"/>
        <v>0</v>
      </c>
      <c r="AL769" s="61">
        <f t="shared" si="346"/>
        <v>0</v>
      </c>
      <c r="AM769" s="43">
        <f t="shared" si="336"/>
        <v>0</v>
      </c>
      <c r="AN769" s="46">
        <f t="shared" si="337"/>
        <v>0</v>
      </c>
      <c r="AO769" s="60">
        <f t="shared" si="329"/>
        <v>0</v>
      </c>
      <c r="AP769" s="60">
        <f t="shared" si="330"/>
        <v>0</v>
      </c>
      <c r="AQ769" s="60">
        <f t="shared" si="331"/>
        <v>0</v>
      </c>
      <c r="AR769" s="60">
        <f t="shared" si="332"/>
        <v>0</v>
      </c>
      <c r="AS769" s="60">
        <f t="shared" si="333"/>
        <v>0</v>
      </c>
      <c r="AT769" s="60">
        <f t="shared" si="334"/>
        <v>0</v>
      </c>
      <c r="AU769" s="62">
        <f t="shared" si="338"/>
        <v>0</v>
      </c>
      <c r="AV769" s="63">
        <f t="shared" si="339"/>
        <v>0</v>
      </c>
      <c r="AW769" s="63">
        <f t="shared" si="340"/>
        <v>0</v>
      </c>
      <c r="AX769" s="63">
        <f t="shared" si="341"/>
        <v>0</v>
      </c>
      <c r="AY769" s="63">
        <f t="shared" si="342"/>
        <v>0</v>
      </c>
      <c r="AZ769" s="63">
        <f t="shared" si="343"/>
        <v>0</v>
      </c>
      <c r="BA769" s="63">
        <f t="shared" si="344"/>
        <v>0</v>
      </c>
      <c r="BB769" s="64">
        <f t="shared" si="345"/>
        <v>0</v>
      </c>
      <c r="BC769" s="65">
        <f t="shared" si="335"/>
        <v>0</v>
      </c>
      <c r="BD769" s="66" t="e">
        <f>VLOOKUP(#REF!,'[2]NA JDA Product Hierarchy'!$N:$O,2,0)</f>
        <v>#REF!</v>
      </c>
      <c r="BE769" s="15" t="e">
        <f>VLOOKUP(BD769,[3]PARAMETROS!$AB:$AD,3,0)</f>
        <v>#REF!</v>
      </c>
    </row>
    <row r="770" spans="1:57" s="15" customFormat="1" ht="12.75" hidden="1" customHeight="1" x14ac:dyDescent="0.2">
      <c r="A770" s="47" t="str">
        <f t="shared" si="316"/>
        <v>J74Q10KAUG0ALABASTER PINK</v>
      </c>
      <c r="B770" s="111" t="s">
        <v>105</v>
      </c>
      <c r="C770" s="113">
        <v>44322</v>
      </c>
      <c r="D770" s="113"/>
      <c r="E770" s="50"/>
      <c r="F770" s="106" t="s">
        <v>90</v>
      </c>
      <c r="G770" s="51" t="s">
        <v>63</v>
      </c>
      <c r="H770" s="52" t="s">
        <v>589</v>
      </c>
      <c r="I770" s="53" t="s">
        <v>1216</v>
      </c>
      <c r="J770" s="53" t="s">
        <v>1217</v>
      </c>
      <c r="K770" s="53" t="s">
        <v>1207</v>
      </c>
      <c r="L770" s="53" t="s">
        <v>1208</v>
      </c>
      <c r="M770" s="52" t="s">
        <v>1218</v>
      </c>
      <c r="N770" s="52" t="s">
        <v>115</v>
      </c>
      <c r="O770" s="54">
        <v>32</v>
      </c>
      <c r="P770" s="52" t="s">
        <v>2011</v>
      </c>
      <c r="Q770" s="55">
        <f>IFERROR(VLOOKUP(O770*$Q$10*$R$10,Sheet1!$A$3:$B$81,2,1),0)</f>
        <v>29000</v>
      </c>
      <c r="R770" s="56">
        <f>IFERROR(VLOOKUP(O770*$Q$11*$R$11,Sheet1!$E$3:$F$195,2),0)</f>
        <v>129</v>
      </c>
      <c r="S770" s="54">
        <f t="shared" si="317"/>
        <v>9.92</v>
      </c>
      <c r="T770" s="114">
        <f t="shared" si="321"/>
        <v>0.31</v>
      </c>
      <c r="U770" s="58"/>
      <c r="V770" s="58"/>
      <c r="W770" s="58"/>
      <c r="X770" s="58"/>
      <c r="Y770" s="58"/>
      <c r="Z770" s="58"/>
      <c r="AA770" s="58"/>
      <c r="AB770" s="58"/>
      <c r="AC770" s="58"/>
      <c r="AD770" s="39">
        <f t="shared" si="318"/>
        <v>0</v>
      </c>
      <c r="AE770" s="59">
        <f t="shared" si="322"/>
        <v>0</v>
      </c>
      <c r="AF770" s="60">
        <f t="shared" si="323"/>
        <v>0</v>
      </c>
      <c r="AG770" s="60">
        <f t="shared" si="324"/>
        <v>0</v>
      </c>
      <c r="AH770" s="60">
        <f t="shared" si="325"/>
        <v>0</v>
      </c>
      <c r="AI770" s="60">
        <f t="shared" si="326"/>
        <v>0</v>
      </c>
      <c r="AJ770" s="60">
        <f t="shared" si="327"/>
        <v>0</v>
      </c>
      <c r="AK770" s="60">
        <f t="shared" si="328"/>
        <v>0</v>
      </c>
      <c r="AL770" s="61">
        <f t="shared" si="346"/>
        <v>0</v>
      </c>
      <c r="AM770" s="43">
        <f t="shared" si="336"/>
        <v>0</v>
      </c>
      <c r="AN770" s="46">
        <f t="shared" si="337"/>
        <v>0</v>
      </c>
      <c r="AO770" s="60">
        <f t="shared" si="329"/>
        <v>0</v>
      </c>
      <c r="AP770" s="60">
        <f t="shared" si="330"/>
        <v>0</v>
      </c>
      <c r="AQ770" s="60">
        <f t="shared" si="331"/>
        <v>0</v>
      </c>
      <c r="AR770" s="60">
        <f t="shared" si="332"/>
        <v>0</v>
      </c>
      <c r="AS770" s="60">
        <f t="shared" si="333"/>
        <v>0</v>
      </c>
      <c r="AT770" s="60">
        <f t="shared" si="334"/>
        <v>0</v>
      </c>
      <c r="AU770" s="62">
        <f t="shared" si="338"/>
        <v>0</v>
      </c>
      <c r="AV770" s="63">
        <f t="shared" si="339"/>
        <v>0</v>
      </c>
      <c r="AW770" s="63">
        <f t="shared" si="340"/>
        <v>0</v>
      </c>
      <c r="AX770" s="63">
        <f t="shared" si="341"/>
        <v>0</v>
      </c>
      <c r="AY770" s="63">
        <f t="shared" si="342"/>
        <v>0</v>
      </c>
      <c r="AZ770" s="63">
        <f t="shared" si="343"/>
        <v>0</v>
      </c>
      <c r="BA770" s="63">
        <f t="shared" si="344"/>
        <v>0</v>
      </c>
      <c r="BB770" s="64">
        <f t="shared" si="345"/>
        <v>0</v>
      </c>
      <c r="BC770" s="65">
        <f t="shared" si="335"/>
        <v>0</v>
      </c>
      <c r="BD770" s="66" t="e">
        <f>VLOOKUP(#REF!,'[2]NA JDA Product Hierarchy'!$N:$O,2,0)</f>
        <v>#REF!</v>
      </c>
      <c r="BE770" s="15" t="e">
        <f>VLOOKUP(BD770,[3]PARAMETROS!$AB:$AD,3,0)</f>
        <v>#REF!</v>
      </c>
    </row>
    <row r="771" spans="1:57" s="15" customFormat="1" ht="12.75" hidden="1" customHeight="1" x14ac:dyDescent="0.2">
      <c r="A771" s="47" t="str">
        <f t="shared" si="316"/>
        <v>J81B08KAUH0Jet Black A996</v>
      </c>
      <c r="B771" s="111" t="s">
        <v>105</v>
      </c>
      <c r="C771" s="113">
        <v>44322</v>
      </c>
      <c r="D771" s="113"/>
      <c r="E771" s="50"/>
      <c r="F771" s="106" t="s">
        <v>90</v>
      </c>
      <c r="G771" s="51" t="s">
        <v>63</v>
      </c>
      <c r="H771" s="52" t="s">
        <v>568</v>
      </c>
      <c r="I771" s="53" t="s">
        <v>1219</v>
      </c>
      <c r="J771" s="53" t="s">
        <v>1220</v>
      </c>
      <c r="K771" s="53" t="s">
        <v>92</v>
      </c>
      <c r="L771" s="53" t="s">
        <v>93</v>
      </c>
      <c r="M771" s="52" t="s">
        <v>1221</v>
      </c>
      <c r="N771" s="52" t="s">
        <v>91</v>
      </c>
      <c r="O771" s="54">
        <v>32</v>
      </c>
      <c r="P771" s="52" t="s">
        <v>2011</v>
      </c>
      <c r="Q771" s="55">
        <f>IFERROR(VLOOKUP(O771*$Q$10*$R$10,Sheet1!$A$3:$B$81,2,1),0)</f>
        <v>29000</v>
      </c>
      <c r="R771" s="56">
        <f>IFERROR(VLOOKUP(O771*$Q$11*$R$11,Sheet1!$E$3:$F$195,2),0)</f>
        <v>129</v>
      </c>
      <c r="S771" s="54">
        <f t="shared" si="317"/>
        <v>9.92</v>
      </c>
      <c r="T771" s="114">
        <f t="shared" si="321"/>
        <v>0.31</v>
      </c>
      <c r="U771" s="58"/>
      <c r="V771" s="58"/>
      <c r="W771" s="58"/>
      <c r="X771" s="58"/>
      <c r="Y771" s="58"/>
      <c r="Z771" s="58"/>
      <c r="AA771" s="58"/>
      <c r="AB771" s="58"/>
      <c r="AC771" s="58"/>
      <c r="AD771" s="39">
        <f t="shared" si="318"/>
        <v>0</v>
      </c>
      <c r="AE771" s="59">
        <f t="shared" si="322"/>
        <v>0</v>
      </c>
      <c r="AF771" s="60">
        <f t="shared" si="323"/>
        <v>0</v>
      </c>
      <c r="AG771" s="60">
        <f t="shared" si="324"/>
        <v>0</v>
      </c>
      <c r="AH771" s="60">
        <f t="shared" si="325"/>
        <v>0</v>
      </c>
      <c r="AI771" s="60">
        <f t="shared" si="326"/>
        <v>0</v>
      </c>
      <c r="AJ771" s="60">
        <f t="shared" si="327"/>
        <v>0</v>
      </c>
      <c r="AK771" s="60">
        <f t="shared" si="328"/>
        <v>0</v>
      </c>
      <c r="AL771" s="61">
        <f t="shared" si="346"/>
        <v>0</v>
      </c>
      <c r="AM771" s="43">
        <f t="shared" si="336"/>
        <v>0</v>
      </c>
      <c r="AN771" s="46">
        <f t="shared" si="337"/>
        <v>0</v>
      </c>
      <c r="AO771" s="60">
        <f t="shared" si="329"/>
        <v>0</v>
      </c>
      <c r="AP771" s="60">
        <f t="shared" si="330"/>
        <v>0</v>
      </c>
      <c r="AQ771" s="60">
        <f t="shared" si="331"/>
        <v>0</v>
      </c>
      <c r="AR771" s="60">
        <f t="shared" si="332"/>
        <v>0</v>
      </c>
      <c r="AS771" s="60">
        <f t="shared" si="333"/>
        <v>0</v>
      </c>
      <c r="AT771" s="60">
        <f t="shared" si="334"/>
        <v>0</v>
      </c>
      <c r="AU771" s="62">
        <f t="shared" si="338"/>
        <v>0</v>
      </c>
      <c r="AV771" s="63">
        <f t="shared" si="339"/>
        <v>0</v>
      </c>
      <c r="AW771" s="63">
        <f t="shared" si="340"/>
        <v>0</v>
      </c>
      <c r="AX771" s="63">
        <f t="shared" si="341"/>
        <v>0</v>
      </c>
      <c r="AY771" s="63">
        <f t="shared" si="342"/>
        <v>0</v>
      </c>
      <c r="AZ771" s="63">
        <f t="shared" si="343"/>
        <v>0</v>
      </c>
      <c r="BA771" s="63">
        <f t="shared" si="344"/>
        <v>0</v>
      </c>
      <c r="BB771" s="64">
        <f t="shared" si="345"/>
        <v>0</v>
      </c>
      <c r="BC771" s="65">
        <f t="shared" si="335"/>
        <v>0</v>
      </c>
      <c r="BD771" s="66" t="e">
        <f>VLOOKUP(#REF!,'[2]NA JDA Product Hierarchy'!$N:$O,2,0)</f>
        <v>#REF!</v>
      </c>
      <c r="BE771" s="15" t="e">
        <f>VLOOKUP(BD771,[3]PARAMETROS!$AB:$AD,3,0)</f>
        <v>#REF!</v>
      </c>
    </row>
    <row r="772" spans="1:57" s="15" customFormat="1" ht="12.75" hidden="1" customHeight="1" x14ac:dyDescent="0.2">
      <c r="A772" s="47" t="str">
        <f t="shared" si="316"/>
        <v>J81I15J1311BLACK AND RED BLOCK</v>
      </c>
      <c r="B772" s="111" t="s">
        <v>105</v>
      </c>
      <c r="C772" s="113">
        <v>44322</v>
      </c>
      <c r="D772" s="113"/>
      <c r="E772" s="50"/>
      <c r="F772" s="106" t="s">
        <v>90</v>
      </c>
      <c r="G772" s="51" t="s">
        <v>63</v>
      </c>
      <c r="H772" s="52" t="s">
        <v>303</v>
      </c>
      <c r="I772" s="53" t="s">
        <v>1222</v>
      </c>
      <c r="J772" s="53" t="s">
        <v>1223</v>
      </c>
      <c r="K772" s="53" t="s">
        <v>1224</v>
      </c>
      <c r="L772" s="53" t="s">
        <v>1225</v>
      </c>
      <c r="M772" s="52" t="s">
        <v>334</v>
      </c>
      <c r="N772" s="52" t="s">
        <v>125</v>
      </c>
      <c r="O772" s="54">
        <v>20</v>
      </c>
      <c r="P772" s="52" t="s">
        <v>2011</v>
      </c>
      <c r="Q772" s="55">
        <f>IFERROR(VLOOKUP(O772*$Q$10*$R$10,Sheet1!$A$3:$B$81,2,1),0)</f>
        <v>19000</v>
      </c>
      <c r="R772" s="56">
        <f>IFERROR(VLOOKUP(O772*$Q$11*$R$11,Sheet1!$E$3:$F$195,2),0)</f>
        <v>79</v>
      </c>
      <c r="S772" s="54">
        <f t="shared" si="317"/>
        <v>6.2</v>
      </c>
      <c r="T772" s="114">
        <f t="shared" si="321"/>
        <v>0.31</v>
      </c>
      <c r="U772" s="58"/>
      <c r="V772" s="58"/>
      <c r="W772" s="58"/>
      <c r="X772" s="58"/>
      <c r="Y772" s="58"/>
      <c r="Z772" s="58"/>
      <c r="AA772" s="58"/>
      <c r="AB772" s="58"/>
      <c r="AC772" s="58"/>
      <c r="AD772" s="39">
        <f t="shared" si="318"/>
        <v>0</v>
      </c>
      <c r="AE772" s="59">
        <f t="shared" si="322"/>
        <v>0</v>
      </c>
      <c r="AF772" s="60">
        <f t="shared" si="323"/>
        <v>0</v>
      </c>
      <c r="AG772" s="60">
        <f t="shared" si="324"/>
        <v>0</v>
      </c>
      <c r="AH772" s="60">
        <f t="shared" si="325"/>
        <v>0</v>
      </c>
      <c r="AI772" s="60">
        <f t="shared" si="326"/>
        <v>0</v>
      </c>
      <c r="AJ772" s="60">
        <f t="shared" si="327"/>
        <v>0</v>
      </c>
      <c r="AK772" s="60">
        <f t="shared" si="328"/>
        <v>0</v>
      </c>
      <c r="AL772" s="61">
        <f t="shared" si="346"/>
        <v>0</v>
      </c>
      <c r="AM772" s="43">
        <f t="shared" si="336"/>
        <v>0</v>
      </c>
      <c r="AN772" s="46">
        <f t="shared" si="337"/>
        <v>0</v>
      </c>
      <c r="AO772" s="60">
        <f t="shared" si="329"/>
        <v>0</v>
      </c>
      <c r="AP772" s="60">
        <f t="shared" si="330"/>
        <v>0</v>
      </c>
      <c r="AQ772" s="60">
        <f t="shared" si="331"/>
        <v>0</v>
      </c>
      <c r="AR772" s="60">
        <f t="shared" si="332"/>
        <v>0</v>
      </c>
      <c r="AS772" s="60">
        <f t="shared" si="333"/>
        <v>0</v>
      </c>
      <c r="AT772" s="60">
        <f t="shared" si="334"/>
        <v>0</v>
      </c>
      <c r="AU772" s="62">
        <f t="shared" si="338"/>
        <v>0</v>
      </c>
      <c r="AV772" s="63">
        <f t="shared" si="339"/>
        <v>0</v>
      </c>
      <c r="AW772" s="63">
        <f t="shared" si="340"/>
        <v>0</v>
      </c>
      <c r="AX772" s="63">
        <f t="shared" si="341"/>
        <v>0</v>
      </c>
      <c r="AY772" s="63">
        <f t="shared" si="342"/>
        <v>0</v>
      </c>
      <c r="AZ772" s="63">
        <f t="shared" si="343"/>
        <v>0</v>
      </c>
      <c r="BA772" s="63">
        <f t="shared" si="344"/>
        <v>0</v>
      </c>
      <c r="BB772" s="64">
        <f t="shared" si="345"/>
        <v>0</v>
      </c>
      <c r="BC772" s="65">
        <f t="shared" si="335"/>
        <v>0</v>
      </c>
      <c r="BD772" s="66" t="e">
        <f>VLOOKUP(#REF!,'[2]NA JDA Product Hierarchy'!$N:$O,2,0)</f>
        <v>#REF!</v>
      </c>
      <c r="BE772" s="15" t="e">
        <f>VLOOKUP(BD772,[3]PARAMETROS!$AB:$AD,3,0)</f>
        <v>#REF!</v>
      </c>
    </row>
    <row r="773" spans="1:57" s="15" customFormat="1" ht="12.75" hidden="1" customHeight="1" x14ac:dyDescent="0.2">
      <c r="A773" s="47" t="str">
        <f t="shared" si="316"/>
        <v>J81I15J1311LIGHT HEATHER GREY M90</v>
      </c>
      <c r="B773" s="111" t="s">
        <v>105</v>
      </c>
      <c r="C773" s="113">
        <v>44322</v>
      </c>
      <c r="D773" s="113"/>
      <c r="E773" s="50"/>
      <c r="F773" s="106" t="s">
        <v>90</v>
      </c>
      <c r="G773" s="51" t="s">
        <v>63</v>
      </c>
      <c r="H773" s="52" t="s">
        <v>303</v>
      </c>
      <c r="I773" s="53" t="s">
        <v>1222</v>
      </c>
      <c r="J773" s="53" t="s">
        <v>1223</v>
      </c>
      <c r="K773" s="53" t="s">
        <v>320</v>
      </c>
      <c r="L773" s="53" t="s">
        <v>321</v>
      </c>
      <c r="M773" s="52" t="s">
        <v>334</v>
      </c>
      <c r="N773" s="52" t="s">
        <v>125</v>
      </c>
      <c r="O773" s="54">
        <v>20</v>
      </c>
      <c r="P773" s="52" t="s">
        <v>2011</v>
      </c>
      <c r="Q773" s="55">
        <f>IFERROR(VLOOKUP(O773*$Q$10*$R$10,Sheet1!$A$3:$B$81,2,1),0)</f>
        <v>19000</v>
      </c>
      <c r="R773" s="56">
        <f>IFERROR(VLOOKUP(O773*$Q$11*$R$11,Sheet1!$E$3:$F$195,2),0)</f>
        <v>79</v>
      </c>
      <c r="S773" s="54">
        <f t="shared" si="317"/>
        <v>6.2</v>
      </c>
      <c r="T773" s="114">
        <f t="shared" si="321"/>
        <v>0.31</v>
      </c>
      <c r="U773" s="58"/>
      <c r="V773" s="58"/>
      <c r="W773" s="58"/>
      <c r="X773" s="58"/>
      <c r="Y773" s="58"/>
      <c r="Z773" s="58"/>
      <c r="AA773" s="58"/>
      <c r="AB773" s="58"/>
      <c r="AC773" s="58"/>
      <c r="AD773" s="39">
        <f t="shared" si="318"/>
        <v>0</v>
      </c>
      <c r="AE773" s="59">
        <f t="shared" si="322"/>
        <v>0</v>
      </c>
      <c r="AF773" s="60">
        <f t="shared" si="323"/>
        <v>0</v>
      </c>
      <c r="AG773" s="60">
        <f t="shared" si="324"/>
        <v>0</v>
      </c>
      <c r="AH773" s="60">
        <f t="shared" si="325"/>
        <v>0</v>
      </c>
      <c r="AI773" s="60">
        <f t="shared" si="326"/>
        <v>0</v>
      </c>
      <c r="AJ773" s="60">
        <f t="shared" si="327"/>
        <v>0</v>
      </c>
      <c r="AK773" s="60">
        <f t="shared" si="328"/>
        <v>0</v>
      </c>
      <c r="AL773" s="61">
        <f t="shared" si="346"/>
        <v>0</v>
      </c>
      <c r="AM773" s="43">
        <f t="shared" si="336"/>
        <v>0</v>
      </c>
      <c r="AN773" s="46">
        <f t="shared" si="337"/>
        <v>0</v>
      </c>
      <c r="AO773" s="60">
        <f t="shared" si="329"/>
        <v>0</v>
      </c>
      <c r="AP773" s="60">
        <f t="shared" si="330"/>
        <v>0</v>
      </c>
      <c r="AQ773" s="60">
        <f t="shared" si="331"/>
        <v>0</v>
      </c>
      <c r="AR773" s="60">
        <f t="shared" si="332"/>
        <v>0</v>
      </c>
      <c r="AS773" s="60">
        <f t="shared" si="333"/>
        <v>0</v>
      </c>
      <c r="AT773" s="60">
        <f t="shared" si="334"/>
        <v>0</v>
      </c>
      <c r="AU773" s="62">
        <f t="shared" si="338"/>
        <v>0</v>
      </c>
      <c r="AV773" s="63">
        <f t="shared" si="339"/>
        <v>0</v>
      </c>
      <c r="AW773" s="63">
        <f t="shared" si="340"/>
        <v>0</v>
      </c>
      <c r="AX773" s="63">
        <f t="shared" si="341"/>
        <v>0</v>
      </c>
      <c r="AY773" s="63">
        <f t="shared" si="342"/>
        <v>0</v>
      </c>
      <c r="AZ773" s="63">
        <f t="shared" si="343"/>
        <v>0</v>
      </c>
      <c r="BA773" s="63">
        <f t="shared" si="344"/>
        <v>0</v>
      </c>
      <c r="BB773" s="64">
        <f t="shared" si="345"/>
        <v>0</v>
      </c>
      <c r="BC773" s="65">
        <f t="shared" si="335"/>
        <v>0</v>
      </c>
      <c r="BD773" s="66" t="e">
        <f>VLOOKUP(#REF!,'[2]NA JDA Product Hierarchy'!$N:$O,2,0)</f>
        <v>#REF!</v>
      </c>
      <c r="BE773" s="15" t="e">
        <f>VLOOKUP(BD773,[3]PARAMETROS!$AB:$AD,3,0)</f>
        <v>#REF!</v>
      </c>
    </row>
    <row r="774" spans="1:57" s="15" customFormat="1" ht="12.75" hidden="1" customHeight="1" x14ac:dyDescent="0.2">
      <c r="A774" s="47" t="str">
        <f t="shared" ref="A774:A837" si="347">I774&amp;L774</f>
        <v>J81I15J1311TRUE WHITE A000</v>
      </c>
      <c r="B774" s="111" t="s">
        <v>105</v>
      </c>
      <c r="C774" s="113">
        <v>44322</v>
      </c>
      <c r="D774" s="113"/>
      <c r="E774" s="50"/>
      <c r="F774" s="106" t="s">
        <v>90</v>
      </c>
      <c r="G774" s="51" t="s">
        <v>63</v>
      </c>
      <c r="H774" s="52" t="s">
        <v>303</v>
      </c>
      <c r="I774" s="53" t="s">
        <v>1222</v>
      </c>
      <c r="J774" s="53" t="s">
        <v>1223</v>
      </c>
      <c r="K774" s="53" t="s">
        <v>112</v>
      </c>
      <c r="L774" s="53" t="s">
        <v>113</v>
      </c>
      <c r="M774" s="52" t="s">
        <v>334</v>
      </c>
      <c r="N774" s="52" t="s">
        <v>125</v>
      </c>
      <c r="O774" s="54">
        <v>20</v>
      </c>
      <c r="P774" s="52" t="s">
        <v>2011</v>
      </c>
      <c r="Q774" s="55">
        <f>IFERROR(VLOOKUP(O774*$Q$10*$R$10,Sheet1!$A$3:$B$81,2,1),0)</f>
        <v>19000</v>
      </c>
      <c r="R774" s="56">
        <f>IFERROR(VLOOKUP(O774*$Q$11*$R$11,Sheet1!$E$3:$F$195,2),0)</f>
        <v>79</v>
      </c>
      <c r="S774" s="54">
        <f t="shared" si="317"/>
        <v>6.2</v>
      </c>
      <c r="T774" s="114">
        <f t="shared" si="321"/>
        <v>0.31</v>
      </c>
      <c r="U774" s="58"/>
      <c r="V774" s="58"/>
      <c r="W774" s="58"/>
      <c r="X774" s="58"/>
      <c r="Y774" s="58"/>
      <c r="Z774" s="58"/>
      <c r="AA774" s="58"/>
      <c r="AB774" s="58"/>
      <c r="AC774" s="58"/>
      <c r="AD774" s="39">
        <f t="shared" si="318"/>
        <v>0</v>
      </c>
      <c r="AE774" s="59">
        <f t="shared" si="322"/>
        <v>0</v>
      </c>
      <c r="AF774" s="60">
        <f t="shared" si="323"/>
        <v>0</v>
      </c>
      <c r="AG774" s="60">
        <f t="shared" si="324"/>
        <v>0</v>
      </c>
      <c r="AH774" s="60">
        <f t="shared" si="325"/>
        <v>0</v>
      </c>
      <c r="AI774" s="60">
        <f t="shared" si="326"/>
        <v>0</v>
      </c>
      <c r="AJ774" s="60">
        <f t="shared" si="327"/>
        <v>0</v>
      </c>
      <c r="AK774" s="60">
        <f t="shared" si="328"/>
        <v>0</v>
      </c>
      <c r="AL774" s="61">
        <f t="shared" si="346"/>
        <v>0</v>
      </c>
      <c r="AM774" s="43">
        <f t="shared" si="336"/>
        <v>0</v>
      </c>
      <c r="AN774" s="46">
        <f t="shared" si="337"/>
        <v>0</v>
      </c>
      <c r="AO774" s="60">
        <f t="shared" si="329"/>
        <v>0</v>
      </c>
      <c r="AP774" s="60">
        <f t="shared" si="330"/>
        <v>0</v>
      </c>
      <c r="AQ774" s="60">
        <f t="shared" si="331"/>
        <v>0</v>
      </c>
      <c r="AR774" s="60">
        <f t="shared" si="332"/>
        <v>0</v>
      </c>
      <c r="AS774" s="60">
        <f t="shared" si="333"/>
        <v>0</v>
      </c>
      <c r="AT774" s="60">
        <f t="shared" si="334"/>
        <v>0</v>
      </c>
      <c r="AU774" s="62">
        <f t="shared" si="338"/>
        <v>0</v>
      </c>
      <c r="AV774" s="63">
        <f t="shared" si="339"/>
        <v>0</v>
      </c>
      <c r="AW774" s="63">
        <f t="shared" si="340"/>
        <v>0</v>
      </c>
      <c r="AX774" s="63">
        <f t="shared" si="341"/>
        <v>0</v>
      </c>
      <c r="AY774" s="63">
        <f t="shared" si="342"/>
        <v>0</v>
      </c>
      <c r="AZ774" s="63">
        <f t="shared" si="343"/>
        <v>0</v>
      </c>
      <c r="BA774" s="63">
        <f t="shared" si="344"/>
        <v>0</v>
      </c>
      <c r="BB774" s="64">
        <f t="shared" si="345"/>
        <v>0</v>
      </c>
      <c r="BC774" s="65">
        <f t="shared" si="335"/>
        <v>0</v>
      </c>
      <c r="BD774" s="66" t="e">
        <f>VLOOKUP(#REF!,'[2]NA JDA Product Hierarchy'!$N:$O,2,0)</f>
        <v>#REF!</v>
      </c>
      <c r="BE774" s="15" t="e">
        <f>VLOOKUP(BD774,[3]PARAMETROS!$AB:$AD,3,0)</f>
        <v>#REF!</v>
      </c>
    </row>
    <row r="775" spans="1:57" s="15" customFormat="1" ht="12.75" hidden="1" customHeight="1" x14ac:dyDescent="0.2">
      <c r="A775" s="47" t="str">
        <f t="shared" si="347"/>
        <v>J81I15J1311NECESSARY RED</v>
      </c>
      <c r="B775" s="111" t="s">
        <v>105</v>
      </c>
      <c r="C775" s="113">
        <v>44322</v>
      </c>
      <c r="D775" s="113"/>
      <c r="E775" s="50"/>
      <c r="F775" s="106" t="s">
        <v>90</v>
      </c>
      <c r="G775" s="51" t="s">
        <v>63</v>
      </c>
      <c r="H775" s="52" t="s">
        <v>303</v>
      </c>
      <c r="I775" s="53" t="s">
        <v>1222</v>
      </c>
      <c r="J775" s="53" t="s">
        <v>1223</v>
      </c>
      <c r="K775" s="53" t="s">
        <v>158</v>
      </c>
      <c r="L775" s="53" t="s">
        <v>159</v>
      </c>
      <c r="M775" s="52" t="s">
        <v>334</v>
      </c>
      <c r="N775" s="52" t="s">
        <v>125</v>
      </c>
      <c r="O775" s="54">
        <v>20</v>
      </c>
      <c r="P775" s="52" t="s">
        <v>2011</v>
      </c>
      <c r="Q775" s="55">
        <f>IFERROR(VLOOKUP(O775*$Q$10*$R$10,Sheet1!$A$3:$B$81,2,1),0)</f>
        <v>19000</v>
      </c>
      <c r="R775" s="56">
        <f>IFERROR(VLOOKUP(O775*$Q$11*$R$11,Sheet1!$E$3:$F$195,2),0)</f>
        <v>79</v>
      </c>
      <c r="S775" s="54">
        <f t="shared" si="317"/>
        <v>6.2</v>
      </c>
      <c r="T775" s="114">
        <f t="shared" si="321"/>
        <v>0.31</v>
      </c>
      <c r="U775" s="58"/>
      <c r="V775" s="58"/>
      <c r="W775" s="58"/>
      <c r="X775" s="58"/>
      <c r="Y775" s="58"/>
      <c r="Z775" s="58"/>
      <c r="AA775" s="58"/>
      <c r="AB775" s="58"/>
      <c r="AC775" s="58"/>
      <c r="AD775" s="39">
        <f t="shared" si="318"/>
        <v>0</v>
      </c>
      <c r="AE775" s="59">
        <f t="shared" si="322"/>
        <v>0</v>
      </c>
      <c r="AF775" s="60">
        <f t="shared" si="323"/>
        <v>0</v>
      </c>
      <c r="AG775" s="60">
        <f t="shared" si="324"/>
        <v>0</v>
      </c>
      <c r="AH775" s="60">
        <f t="shared" si="325"/>
        <v>0</v>
      </c>
      <c r="AI775" s="60">
        <f t="shared" si="326"/>
        <v>0</v>
      </c>
      <c r="AJ775" s="60">
        <f t="shared" si="327"/>
        <v>0</v>
      </c>
      <c r="AK775" s="60">
        <f t="shared" si="328"/>
        <v>0</v>
      </c>
      <c r="AL775" s="61">
        <f t="shared" si="346"/>
        <v>0</v>
      </c>
      <c r="AM775" s="43">
        <f t="shared" si="336"/>
        <v>0</v>
      </c>
      <c r="AN775" s="46">
        <f t="shared" si="337"/>
        <v>0</v>
      </c>
      <c r="AO775" s="60">
        <f t="shared" si="329"/>
        <v>0</v>
      </c>
      <c r="AP775" s="60">
        <f t="shared" si="330"/>
        <v>0</v>
      </c>
      <c r="AQ775" s="60">
        <f t="shared" si="331"/>
        <v>0</v>
      </c>
      <c r="AR775" s="60">
        <f t="shared" si="332"/>
        <v>0</v>
      </c>
      <c r="AS775" s="60">
        <f t="shared" si="333"/>
        <v>0</v>
      </c>
      <c r="AT775" s="60">
        <f t="shared" si="334"/>
        <v>0</v>
      </c>
      <c r="AU775" s="62">
        <f t="shared" si="338"/>
        <v>0</v>
      </c>
      <c r="AV775" s="63">
        <f t="shared" si="339"/>
        <v>0</v>
      </c>
      <c r="AW775" s="63">
        <f t="shared" si="340"/>
        <v>0</v>
      </c>
      <c r="AX775" s="63">
        <f t="shared" si="341"/>
        <v>0</v>
      </c>
      <c r="AY775" s="63">
        <f t="shared" si="342"/>
        <v>0</v>
      </c>
      <c r="AZ775" s="63">
        <f t="shared" si="343"/>
        <v>0</v>
      </c>
      <c r="BA775" s="63">
        <f t="shared" si="344"/>
        <v>0</v>
      </c>
      <c r="BB775" s="64">
        <f t="shared" si="345"/>
        <v>0</v>
      </c>
      <c r="BC775" s="65">
        <f t="shared" si="335"/>
        <v>0</v>
      </c>
      <c r="BD775" s="66" t="e">
        <f>VLOOKUP(#REF!,'[2]NA JDA Product Hierarchy'!$N:$O,2,0)</f>
        <v>#REF!</v>
      </c>
      <c r="BE775" s="15" t="e">
        <f>VLOOKUP(BD775,[3]PARAMETROS!$AB:$AD,3,0)</f>
        <v>#REF!</v>
      </c>
    </row>
    <row r="776" spans="1:57" s="15" customFormat="1" ht="12.75" hidden="1" customHeight="1" x14ac:dyDescent="0.2">
      <c r="A776" s="47" t="str">
        <f t="shared" si="347"/>
        <v>J81L21D4HB0MEDIUM WASHED</v>
      </c>
      <c r="B776" s="111" t="s">
        <v>105</v>
      </c>
      <c r="C776" s="113">
        <v>44322</v>
      </c>
      <c r="D776" s="113"/>
      <c r="E776" s="50"/>
      <c r="F776" s="106" t="s">
        <v>208</v>
      </c>
      <c r="G776" s="51" t="s">
        <v>63</v>
      </c>
      <c r="H776" s="52" t="s">
        <v>604</v>
      </c>
      <c r="I776" s="53" t="s">
        <v>1226</v>
      </c>
      <c r="J776" s="53" t="s">
        <v>1227</v>
      </c>
      <c r="K776" s="53" t="s">
        <v>1211</v>
      </c>
      <c r="L776" s="53" t="s">
        <v>1212</v>
      </c>
      <c r="M776" s="52" t="s">
        <v>1228</v>
      </c>
      <c r="N776" s="52" t="s">
        <v>125</v>
      </c>
      <c r="O776" s="54">
        <v>59</v>
      </c>
      <c r="P776" s="52" t="s">
        <v>2011</v>
      </c>
      <c r="Q776" s="55">
        <f>IFERROR(VLOOKUP(O776*$Q$10*$R$10,Sheet1!$A$3:$B$81,2,1),0)</f>
        <v>49000</v>
      </c>
      <c r="R776" s="56">
        <f>IFERROR(VLOOKUP(O776*$Q$11*$R$11,Sheet1!$E$3:$F$195,2),0)</f>
        <v>239</v>
      </c>
      <c r="S776" s="54">
        <f t="shared" si="317"/>
        <v>18.29</v>
      </c>
      <c r="T776" s="114">
        <f t="shared" si="321"/>
        <v>0.31</v>
      </c>
      <c r="U776" s="58"/>
      <c r="V776" s="58"/>
      <c r="W776" s="58"/>
      <c r="X776" s="58"/>
      <c r="Y776" s="58"/>
      <c r="Z776" s="58"/>
      <c r="AA776" s="58"/>
      <c r="AB776" s="58"/>
      <c r="AC776" s="58"/>
      <c r="AD776" s="39">
        <f t="shared" si="318"/>
        <v>0</v>
      </c>
      <c r="AE776" s="59">
        <f t="shared" si="322"/>
        <v>0</v>
      </c>
      <c r="AF776" s="60">
        <f t="shared" si="323"/>
        <v>0</v>
      </c>
      <c r="AG776" s="60">
        <f t="shared" si="324"/>
        <v>0</v>
      </c>
      <c r="AH776" s="60">
        <f t="shared" si="325"/>
        <v>0</v>
      </c>
      <c r="AI776" s="60">
        <f t="shared" si="326"/>
        <v>0</v>
      </c>
      <c r="AJ776" s="60">
        <f t="shared" si="327"/>
        <v>0</v>
      </c>
      <c r="AK776" s="60">
        <f t="shared" si="328"/>
        <v>0</v>
      </c>
      <c r="AL776" s="61">
        <f t="shared" si="346"/>
        <v>0</v>
      </c>
      <c r="AM776" s="43">
        <f t="shared" si="336"/>
        <v>0</v>
      </c>
      <c r="AN776" s="46">
        <f t="shared" si="337"/>
        <v>0</v>
      </c>
      <c r="AO776" s="60">
        <f t="shared" si="329"/>
        <v>0</v>
      </c>
      <c r="AP776" s="60">
        <f t="shared" si="330"/>
        <v>0</v>
      </c>
      <c r="AQ776" s="60">
        <f t="shared" si="331"/>
        <v>0</v>
      </c>
      <c r="AR776" s="60">
        <f t="shared" si="332"/>
        <v>0</v>
      </c>
      <c r="AS776" s="60">
        <f t="shared" si="333"/>
        <v>0</v>
      </c>
      <c r="AT776" s="60">
        <f t="shared" si="334"/>
        <v>0</v>
      </c>
      <c r="AU776" s="62">
        <f t="shared" si="338"/>
        <v>0</v>
      </c>
      <c r="AV776" s="63">
        <f t="shared" si="339"/>
        <v>0</v>
      </c>
      <c r="AW776" s="63">
        <f t="shared" si="340"/>
        <v>0</v>
      </c>
      <c r="AX776" s="63">
        <f t="shared" si="341"/>
        <v>0</v>
      </c>
      <c r="AY776" s="63">
        <f t="shared" si="342"/>
        <v>0</v>
      </c>
      <c r="AZ776" s="63">
        <f t="shared" si="343"/>
        <v>0</v>
      </c>
      <c r="BA776" s="63">
        <f t="shared" si="344"/>
        <v>0</v>
      </c>
      <c r="BB776" s="64">
        <f t="shared" si="345"/>
        <v>0</v>
      </c>
      <c r="BC776" s="65">
        <f t="shared" si="335"/>
        <v>0</v>
      </c>
      <c r="BD776" s="66" t="e">
        <f>VLOOKUP(#REF!,'[2]NA JDA Product Hierarchy'!$N:$O,2,0)</f>
        <v>#REF!</v>
      </c>
      <c r="BE776" s="15" t="e">
        <f>VLOOKUP(BD776,[3]PARAMETROS!$AB:$AD,3,0)</f>
        <v>#REF!</v>
      </c>
    </row>
    <row r="777" spans="1:57" s="15" customFormat="1" ht="12.75" hidden="1" customHeight="1" x14ac:dyDescent="0.2">
      <c r="A777" s="47" t="str">
        <f t="shared" si="347"/>
        <v>J81L21D4HB0BRIGHT MEDIUM WASH</v>
      </c>
      <c r="B777" s="111" t="s">
        <v>105</v>
      </c>
      <c r="C777" s="113">
        <v>44322</v>
      </c>
      <c r="D777" s="113"/>
      <c r="E777" s="50"/>
      <c r="F777" s="106" t="s">
        <v>208</v>
      </c>
      <c r="G777" s="51" t="s">
        <v>63</v>
      </c>
      <c r="H777" s="52" t="s">
        <v>604</v>
      </c>
      <c r="I777" s="53" t="s">
        <v>1226</v>
      </c>
      <c r="J777" s="53" t="s">
        <v>1227</v>
      </c>
      <c r="K777" s="53" t="s">
        <v>1229</v>
      </c>
      <c r="L777" s="53" t="s">
        <v>1230</v>
      </c>
      <c r="M777" s="52" t="s">
        <v>1228</v>
      </c>
      <c r="N777" s="52" t="s">
        <v>125</v>
      </c>
      <c r="O777" s="54">
        <v>59</v>
      </c>
      <c r="P777" s="52" t="s">
        <v>2011</v>
      </c>
      <c r="Q777" s="55">
        <f>IFERROR(VLOOKUP(O777*$Q$10*$R$10,Sheet1!$A$3:$B$81,2,1),0)</f>
        <v>49000</v>
      </c>
      <c r="R777" s="56">
        <f>IFERROR(VLOOKUP(O777*$Q$11*$R$11,Sheet1!$E$3:$F$195,2),0)</f>
        <v>239</v>
      </c>
      <c r="S777" s="54">
        <f t="shared" si="317"/>
        <v>18.29</v>
      </c>
      <c r="T777" s="114">
        <f t="shared" si="321"/>
        <v>0.31</v>
      </c>
      <c r="U777" s="58"/>
      <c r="V777" s="58"/>
      <c r="W777" s="58"/>
      <c r="X777" s="58"/>
      <c r="Y777" s="58"/>
      <c r="Z777" s="58"/>
      <c r="AA777" s="58"/>
      <c r="AB777" s="58"/>
      <c r="AC777" s="58"/>
      <c r="AD777" s="39">
        <f t="shared" si="318"/>
        <v>0</v>
      </c>
      <c r="AE777" s="59">
        <f t="shared" si="322"/>
        <v>0</v>
      </c>
      <c r="AF777" s="60">
        <f t="shared" si="323"/>
        <v>0</v>
      </c>
      <c r="AG777" s="60">
        <f t="shared" si="324"/>
        <v>0</v>
      </c>
      <c r="AH777" s="60">
        <f t="shared" si="325"/>
        <v>0</v>
      </c>
      <c r="AI777" s="60">
        <f t="shared" si="326"/>
        <v>0</v>
      </c>
      <c r="AJ777" s="60">
        <f t="shared" si="327"/>
        <v>0</v>
      </c>
      <c r="AK777" s="60">
        <f t="shared" si="328"/>
        <v>0</v>
      </c>
      <c r="AL777" s="61">
        <f t="shared" si="346"/>
        <v>0</v>
      </c>
      <c r="AM777" s="43">
        <f t="shared" si="336"/>
        <v>0</v>
      </c>
      <c r="AN777" s="46">
        <f t="shared" si="337"/>
        <v>0</v>
      </c>
      <c r="AO777" s="60">
        <f t="shared" si="329"/>
        <v>0</v>
      </c>
      <c r="AP777" s="60">
        <f t="shared" si="330"/>
        <v>0</v>
      </c>
      <c r="AQ777" s="60">
        <f t="shared" si="331"/>
        <v>0</v>
      </c>
      <c r="AR777" s="60">
        <f t="shared" si="332"/>
        <v>0</v>
      </c>
      <c r="AS777" s="60">
        <f t="shared" si="333"/>
        <v>0</v>
      </c>
      <c r="AT777" s="60">
        <f t="shared" si="334"/>
        <v>0</v>
      </c>
      <c r="AU777" s="62">
        <f t="shared" si="338"/>
        <v>0</v>
      </c>
      <c r="AV777" s="63">
        <f t="shared" si="339"/>
        <v>0</v>
      </c>
      <c r="AW777" s="63">
        <f t="shared" si="340"/>
        <v>0</v>
      </c>
      <c r="AX777" s="63">
        <f t="shared" si="341"/>
        <v>0</v>
      </c>
      <c r="AY777" s="63">
        <f t="shared" si="342"/>
        <v>0</v>
      </c>
      <c r="AZ777" s="63">
        <f t="shared" si="343"/>
        <v>0</v>
      </c>
      <c r="BA777" s="63">
        <f t="shared" si="344"/>
        <v>0</v>
      </c>
      <c r="BB777" s="64">
        <f t="shared" si="345"/>
        <v>0</v>
      </c>
      <c r="BC777" s="65">
        <f t="shared" si="335"/>
        <v>0</v>
      </c>
      <c r="BD777" s="66" t="e">
        <f>VLOOKUP(#REF!,'[2]NA JDA Product Hierarchy'!$N:$O,2,0)</f>
        <v>#REF!</v>
      </c>
      <c r="BE777" s="15" t="e">
        <f>VLOOKUP(BD777,[3]PARAMETROS!$AB:$AD,3,0)</f>
        <v>#REF!</v>
      </c>
    </row>
    <row r="778" spans="1:57" s="15" customFormat="1" ht="12.75" hidden="1" customHeight="1" x14ac:dyDescent="0.2">
      <c r="A778" s="47" t="str">
        <f t="shared" si="347"/>
        <v>J83Q14KAUG0JET BLACK W/ FROST GREY</v>
      </c>
      <c r="B778" s="111" t="s">
        <v>105</v>
      </c>
      <c r="C778" s="113">
        <v>44322</v>
      </c>
      <c r="D778" s="113"/>
      <c r="E778" s="50"/>
      <c r="F778" s="106" t="s">
        <v>90</v>
      </c>
      <c r="G778" s="51" t="s">
        <v>63</v>
      </c>
      <c r="H778" s="52" t="s">
        <v>589</v>
      </c>
      <c r="I778" s="53" t="s">
        <v>1231</v>
      </c>
      <c r="J778" s="53" t="s">
        <v>1232</v>
      </c>
      <c r="K778" s="53" t="s">
        <v>1205</v>
      </c>
      <c r="L778" s="53" t="s">
        <v>1206</v>
      </c>
      <c r="M778" s="52" t="s">
        <v>1218</v>
      </c>
      <c r="N778" s="52" t="s">
        <v>115</v>
      </c>
      <c r="O778" s="54">
        <v>36</v>
      </c>
      <c r="P778" s="52" t="s">
        <v>2011</v>
      </c>
      <c r="Q778" s="55">
        <f>IFERROR(VLOOKUP(O778*$Q$10*$R$10,Sheet1!$A$3:$B$81,2,1),0)</f>
        <v>29000</v>
      </c>
      <c r="R778" s="56">
        <f>IFERROR(VLOOKUP(O778*$Q$11*$R$11,Sheet1!$E$3:$F$195,2),0)</f>
        <v>149</v>
      </c>
      <c r="S778" s="54">
        <f t="shared" si="317"/>
        <v>11.16</v>
      </c>
      <c r="T778" s="114">
        <f t="shared" si="321"/>
        <v>0.31</v>
      </c>
      <c r="U778" s="58"/>
      <c r="V778" s="58"/>
      <c r="W778" s="58"/>
      <c r="X778" s="58"/>
      <c r="Y778" s="58"/>
      <c r="Z778" s="58"/>
      <c r="AA778" s="58"/>
      <c r="AB778" s="58"/>
      <c r="AC778" s="58"/>
      <c r="AD778" s="39">
        <f t="shared" si="318"/>
        <v>0</v>
      </c>
      <c r="AE778" s="59">
        <f t="shared" si="322"/>
        <v>0</v>
      </c>
      <c r="AF778" s="60">
        <f t="shared" si="323"/>
        <v>0</v>
      </c>
      <c r="AG778" s="60">
        <f t="shared" si="324"/>
        <v>0</v>
      </c>
      <c r="AH778" s="60">
        <f t="shared" si="325"/>
        <v>0</v>
      </c>
      <c r="AI778" s="60">
        <f t="shared" si="326"/>
        <v>0</v>
      </c>
      <c r="AJ778" s="60">
        <f t="shared" si="327"/>
        <v>0</v>
      </c>
      <c r="AK778" s="60">
        <f t="shared" si="328"/>
        <v>0</v>
      </c>
      <c r="AL778" s="61">
        <f t="shared" si="346"/>
        <v>0</v>
      </c>
      <c r="AM778" s="43">
        <f t="shared" si="336"/>
        <v>0</v>
      </c>
      <c r="AN778" s="46">
        <f t="shared" si="337"/>
        <v>0</v>
      </c>
      <c r="AO778" s="60">
        <f t="shared" si="329"/>
        <v>0</v>
      </c>
      <c r="AP778" s="60">
        <f t="shared" si="330"/>
        <v>0</v>
      </c>
      <c r="AQ778" s="60">
        <f t="shared" si="331"/>
        <v>0</v>
      </c>
      <c r="AR778" s="60">
        <f t="shared" si="332"/>
        <v>0</v>
      </c>
      <c r="AS778" s="60">
        <f t="shared" si="333"/>
        <v>0</v>
      </c>
      <c r="AT778" s="60">
        <f t="shared" si="334"/>
        <v>0</v>
      </c>
      <c r="AU778" s="62">
        <f t="shared" si="338"/>
        <v>0</v>
      </c>
      <c r="AV778" s="63">
        <f t="shared" si="339"/>
        <v>0</v>
      </c>
      <c r="AW778" s="63">
        <f t="shared" si="340"/>
        <v>0</v>
      </c>
      <c r="AX778" s="63">
        <f t="shared" si="341"/>
        <v>0</v>
      </c>
      <c r="AY778" s="63">
        <f t="shared" si="342"/>
        <v>0</v>
      </c>
      <c r="AZ778" s="63">
        <f t="shared" si="343"/>
        <v>0</v>
      </c>
      <c r="BA778" s="63">
        <f t="shared" si="344"/>
        <v>0</v>
      </c>
      <c r="BB778" s="64">
        <f t="shared" si="345"/>
        <v>0</v>
      </c>
      <c r="BC778" s="65">
        <f t="shared" si="335"/>
        <v>0</v>
      </c>
      <c r="BD778" s="66" t="e">
        <f>VLOOKUP(#REF!,'[2]NA JDA Product Hierarchy'!$N:$O,2,0)</f>
        <v>#REF!</v>
      </c>
      <c r="BE778" s="15" t="e">
        <f>VLOOKUP(BD778,[3]PARAMETROS!$AB:$AD,3,0)</f>
        <v>#REF!</v>
      </c>
    </row>
    <row r="779" spans="1:57" s="15" customFormat="1" ht="12.75" hidden="1" customHeight="1" x14ac:dyDescent="0.2">
      <c r="A779" s="47" t="str">
        <f t="shared" si="347"/>
        <v>J83Q14KAUG0Light Heather Grey</v>
      </c>
      <c r="B779" s="111" t="s">
        <v>105</v>
      </c>
      <c r="C779" s="113">
        <v>44322</v>
      </c>
      <c r="D779" s="113"/>
      <c r="E779" s="50"/>
      <c r="F779" s="106" t="s">
        <v>90</v>
      </c>
      <c r="G779" s="51" t="s">
        <v>63</v>
      </c>
      <c r="H779" s="52" t="s">
        <v>589</v>
      </c>
      <c r="I779" s="53" t="s">
        <v>1231</v>
      </c>
      <c r="J779" s="53" t="s">
        <v>1232</v>
      </c>
      <c r="K779" s="53" t="s">
        <v>1233</v>
      </c>
      <c r="L779" s="53" t="s">
        <v>1234</v>
      </c>
      <c r="M779" s="52" t="s">
        <v>1218</v>
      </c>
      <c r="N779" s="52" t="s">
        <v>115</v>
      </c>
      <c r="O779" s="54">
        <v>36</v>
      </c>
      <c r="P779" s="52" t="s">
        <v>2011</v>
      </c>
      <c r="Q779" s="55">
        <f>IFERROR(VLOOKUP(O779*$Q$10*$R$10,Sheet1!$A$3:$B$81,2,1),0)</f>
        <v>29000</v>
      </c>
      <c r="R779" s="56">
        <f>IFERROR(VLOOKUP(O779*$Q$11*$R$11,Sheet1!$E$3:$F$195,2),0)</f>
        <v>149</v>
      </c>
      <c r="S779" s="54">
        <f t="shared" si="317"/>
        <v>11.16</v>
      </c>
      <c r="T779" s="114">
        <f t="shared" si="321"/>
        <v>0.31</v>
      </c>
      <c r="U779" s="58"/>
      <c r="V779" s="58"/>
      <c r="W779" s="58"/>
      <c r="X779" s="58"/>
      <c r="Y779" s="58"/>
      <c r="Z779" s="58"/>
      <c r="AA779" s="58"/>
      <c r="AB779" s="58"/>
      <c r="AC779" s="58"/>
      <c r="AD779" s="39">
        <f t="shared" si="318"/>
        <v>0</v>
      </c>
      <c r="AE779" s="59">
        <f t="shared" si="322"/>
        <v>0</v>
      </c>
      <c r="AF779" s="60">
        <f t="shared" si="323"/>
        <v>0</v>
      </c>
      <c r="AG779" s="60">
        <f t="shared" si="324"/>
        <v>0</v>
      </c>
      <c r="AH779" s="60">
        <f t="shared" si="325"/>
        <v>0</v>
      </c>
      <c r="AI779" s="60">
        <f t="shared" si="326"/>
        <v>0</v>
      </c>
      <c r="AJ779" s="60">
        <f t="shared" si="327"/>
        <v>0</v>
      </c>
      <c r="AK779" s="60">
        <f t="shared" si="328"/>
        <v>0</v>
      </c>
      <c r="AL779" s="61">
        <f t="shared" si="346"/>
        <v>0</v>
      </c>
      <c r="AM779" s="43">
        <f t="shared" si="336"/>
        <v>0</v>
      </c>
      <c r="AN779" s="46">
        <f t="shared" si="337"/>
        <v>0</v>
      </c>
      <c r="AO779" s="60">
        <f t="shared" si="329"/>
        <v>0</v>
      </c>
      <c r="AP779" s="60">
        <f t="shared" si="330"/>
        <v>0</v>
      </c>
      <c r="AQ779" s="60">
        <f t="shared" si="331"/>
        <v>0</v>
      </c>
      <c r="AR779" s="60">
        <f t="shared" si="332"/>
        <v>0</v>
      </c>
      <c r="AS779" s="60">
        <f t="shared" si="333"/>
        <v>0</v>
      </c>
      <c r="AT779" s="60">
        <f t="shared" si="334"/>
        <v>0</v>
      </c>
      <c r="AU779" s="62">
        <f t="shared" si="338"/>
        <v>0</v>
      </c>
      <c r="AV779" s="63">
        <f t="shared" si="339"/>
        <v>0</v>
      </c>
      <c r="AW779" s="63">
        <f t="shared" si="340"/>
        <v>0</v>
      </c>
      <c r="AX779" s="63">
        <f t="shared" si="341"/>
        <v>0</v>
      </c>
      <c r="AY779" s="63">
        <f t="shared" si="342"/>
        <v>0</v>
      </c>
      <c r="AZ779" s="63">
        <f t="shared" si="343"/>
        <v>0</v>
      </c>
      <c r="BA779" s="63">
        <f t="shared" si="344"/>
        <v>0</v>
      </c>
      <c r="BB779" s="64">
        <f t="shared" si="345"/>
        <v>0</v>
      </c>
      <c r="BC779" s="65">
        <f t="shared" si="335"/>
        <v>0</v>
      </c>
      <c r="BD779" s="66" t="e">
        <f>VLOOKUP(#REF!,'[2]NA JDA Product Hierarchy'!$N:$O,2,0)</f>
        <v>#REF!</v>
      </c>
      <c r="BE779" s="15" t="e">
        <f>VLOOKUP(BD779,[3]PARAMETROS!$AB:$AD,3,0)</f>
        <v>#REF!</v>
      </c>
    </row>
    <row r="780" spans="1:57" s="15" customFormat="1" ht="12.75" hidden="1" customHeight="1" x14ac:dyDescent="0.2">
      <c r="A780" s="47" t="str">
        <f t="shared" si="347"/>
        <v>J83Q14KAUG0ALABASTER PINK</v>
      </c>
      <c r="B780" s="111" t="s">
        <v>105</v>
      </c>
      <c r="C780" s="113">
        <v>44322</v>
      </c>
      <c r="D780" s="113"/>
      <c r="E780" s="50"/>
      <c r="F780" s="106" t="s">
        <v>90</v>
      </c>
      <c r="G780" s="51" t="s">
        <v>63</v>
      </c>
      <c r="H780" s="52" t="s">
        <v>589</v>
      </c>
      <c r="I780" s="53" t="s">
        <v>1231</v>
      </c>
      <c r="J780" s="53" t="s">
        <v>1232</v>
      </c>
      <c r="K780" s="53" t="s">
        <v>1207</v>
      </c>
      <c r="L780" s="53" t="s">
        <v>1208</v>
      </c>
      <c r="M780" s="52" t="s">
        <v>1218</v>
      </c>
      <c r="N780" s="52" t="s">
        <v>115</v>
      </c>
      <c r="O780" s="54">
        <v>36</v>
      </c>
      <c r="P780" s="52" t="s">
        <v>2011</v>
      </c>
      <c r="Q780" s="55">
        <f>IFERROR(VLOOKUP(O780*$Q$10*$R$10,Sheet1!$A$3:$B$81,2,1),0)</f>
        <v>29000</v>
      </c>
      <c r="R780" s="56">
        <f>IFERROR(VLOOKUP(O780*$Q$11*$R$11,Sheet1!$E$3:$F$195,2),0)</f>
        <v>149</v>
      </c>
      <c r="S780" s="54">
        <f t="shared" si="317"/>
        <v>11.16</v>
      </c>
      <c r="T780" s="114">
        <f t="shared" si="321"/>
        <v>0.31</v>
      </c>
      <c r="U780" s="58"/>
      <c r="V780" s="58"/>
      <c r="W780" s="58"/>
      <c r="X780" s="58"/>
      <c r="Y780" s="58"/>
      <c r="Z780" s="58"/>
      <c r="AA780" s="58"/>
      <c r="AB780" s="58"/>
      <c r="AC780" s="58"/>
      <c r="AD780" s="39">
        <f t="shared" si="318"/>
        <v>0</v>
      </c>
      <c r="AE780" s="59">
        <f t="shared" si="322"/>
        <v>0</v>
      </c>
      <c r="AF780" s="60">
        <f t="shared" si="323"/>
        <v>0</v>
      </c>
      <c r="AG780" s="60">
        <f t="shared" si="324"/>
        <v>0</v>
      </c>
      <c r="AH780" s="60">
        <f t="shared" si="325"/>
        <v>0</v>
      </c>
      <c r="AI780" s="60">
        <f t="shared" si="326"/>
        <v>0</v>
      </c>
      <c r="AJ780" s="60">
        <f t="shared" si="327"/>
        <v>0</v>
      </c>
      <c r="AK780" s="60">
        <f t="shared" si="328"/>
        <v>0</v>
      </c>
      <c r="AL780" s="61">
        <f t="shared" si="346"/>
        <v>0</v>
      </c>
      <c r="AM780" s="43">
        <f t="shared" si="336"/>
        <v>0</v>
      </c>
      <c r="AN780" s="46">
        <f t="shared" si="337"/>
        <v>0</v>
      </c>
      <c r="AO780" s="60">
        <f t="shared" si="329"/>
        <v>0</v>
      </c>
      <c r="AP780" s="60">
        <f t="shared" si="330"/>
        <v>0</v>
      </c>
      <c r="AQ780" s="60">
        <f t="shared" si="331"/>
        <v>0</v>
      </c>
      <c r="AR780" s="60">
        <f t="shared" si="332"/>
        <v>0</v>
      </c>
      <c r="AS780" s="60">
        <f t="shared" si="333"/>
        <v>0</v>
      </c>
      <c r="AT780" s="60">
        <f t="shared" si="334"/>
        <v>0</v>
      </c>
      <c r="AU780" s="62">
        <f t="shared" si="338"/>
        <v>0</v>
      </c>
      <c r="AV780" s="63">
        <f t="shared" si="339"/>
        <v>0</v>
      </c>
      <c r="AW780" s="63">
        <f t="shared" si="340"/>
        <v>0</v>
      </c>
      <c r="AX780" s="63">
        <f t="shared" si="341"/>
        <v>0</v>
      </c>
      <c r="AY780" s="63">
        <f t="shared" si="342"/>
        <v>0</v>
      </c>
      <c r="AZ780" s="63">
        <f t="shared" si="343"/>
        <v>0</v>
      </c>
      <c r="BA780" s="63">
        <f t="shared" si="344"/>
        <v>0</v>
      </c>
      <c r="BB780" s="64">
        <f t="shared" si="345"/>
        <v>0</v>
      </c>
      <c r="BC780" s="65">
        <f t="shared" si="335"/>
        <v>0</v>
      </c>
      <c r="BD780" s="66" t="e">
        <f>VLOOKUP(#REF!,'[2]NA JDA Product Hierarchy'!$N:$O,2,0)</f>
        <v>#REF!</v>
      </c>
      <c r="BE780" s="15" t="e">
        <f>VLOOKUP(BD780,[3]PARAMETROS!$AB:$AD,3,0)</f>
        <v>#REF!</v>
      </c>
    </row>
    <row r="781" spans="1:57" s="15" customFormat="1" ht="12.75" hidden="1" customHeight="1" x14ac:dyDescent="0.2">
      <c r="A781" s="47" t="str">
        <f t="shared" si="347"/>
        <v>J84I36K8HM0JET BLACK W/ FROST GREY</v>
      </c>
      <c r="B781" s="111" t="s">
        <v>105</v>
      </c>
      <c r="C781" s="113">
        <v>44322</v>
      </c>
      <c r="D781" s="113"/>
      <c r="E781" s="68"/>
      <c r="F781" s="106" t="s">
        <v>90</v>
      </c>
      <c r="G781" s="51" t="s">
        <v>63</v>
      </c>
      <c r="H781" s="52" t="s">
        <v>831</v>
      </c>
      <c r="I781" s="53" t="s">
        <v>1235</v>
      </c>
      <c r="J781" s="53" t="s">
        <v>1236</v>
      </c>
      <c r="K781" s="53" t="s">
        <v>1205</v>
      </c>
      <c r="L781" s="53" t="s">
        <v>1206</v>
      </c>
      <c r="M781" s="52" t="s">
        <v>464</v>
      </c>
      <c r="N781" s="52" t="s">
        <v>115</v>
      </c>
      <c r="O781" s="54">
        <v>22</v>
      </c>
      <c r="P781" s="52" t="s">
        <v>2011</v>
      </c>
      <c r="Q781" s="55">
        <f>IFERROR(VLOOKUP(O781*$Q$10*$R$10,Sheet1!$A$3:$B$81,2,1),0)</f>
        <v>19000</v>
      </c>
      <c r="R781" s="56">
        <f>IFERROR(VLOOKUP(O781*$Q$11*$R$11,Sheet1!$E$3:$F$195,2),0)</f>
        <v>89</v>
      </c>
      <c r="S781" s="54">
        <f t="shared" si="317"/>
        <v>6.82</v>
      </c>
      <c r="T781" s="114">
        <f t="shared" si="321"/>
        <v>0.31</v>
      </c>
      <c r="U781" s="58"/>
      <c r="V781" s="58"/>
      <c r="W781" s="58"/>
      <c r="X781" s="58"/>
      <c r="Y781" s="58"/>
      <c r="Z781" s="58"/>
      <c r="AA781" s="58"/>
      <c r="AB781" s="58"/>
      <c r="AC781" s="58"/>
      <c r="AD781" s="39">
        <f t="shared" si="318"/>
        <v>0</v>
      </c>
      <c r="AE781" s="59">
        <f t="shared" si="322"/>
        <v>0</v>
      </c>
      <c r="AF781" s="60">
        <f t="shared" si="323"/>
        <v>0</v>
      </c>
      <c r="AG781" s="60">
        <f t="shared" si="324"/>
        <v>0</v>
      </c>
      <c r="AH781" s="60">
        <f t="shared" si="325"/>
        <v>0</v>
      </c>
      <c r="AI781" s="60">
        <f t="shared" si="326"/>
        <v>0</v>
      </c>
      <c r="AJ781" s="60">
        <f t="shared" si="327"/>
        <v>0</v>
      </c>
      <c r="AK781" s="60">
        <f t="shared" si="328"/>
        <v>0</v>
      </c>
      <c r="AL781" s="61">
        <f t="shared" si="346"/>
        <v>0</v>
      </c>
      <c r="AM781" s="43">
        <f t="shared" si="336"/>
        <v>0</v>
      </c>
      <c r="AN781" s="46">
        <f t="shared" si="337"/>
        <v>0</v>
      </c>
      <c r="AO781" s="60">
        <f t="shared" si="329"/>
        <v>0</v>
      </c>
      <c r="AP781" s="60">
        <f t="shared" si="330"/>
        <v>0</v>
      </c>
      <c r="AQ781" s="60">
        <f t="shared" si="331"/>
        <v>0</v>
      </c>
      <c r="AR781" s="60">
        <f t="shared" si="332"/>
        <v>0</v>
      </c>
      <c r="AS781" s="60">
        <f t="shared" si="333"/>
        <v>0</v>
      </c>
      <c r="AT781" s="60">
        <f t="shared" si="334"/>
        <v>0</v>
      </c>
      <c r="AU781" s="62">
        <f t="shared" si="338"/>
        <v>0</v>
      </c>
      <c r="AV781" s="63">
        <f t="shared" si="339"/>
        <v>0</v>
      </c>
      <c r="AW781" s="63">
        <f t="shared" si="340"/>
        <v>0</v>
      </c>
      <c r="AX781" s="63">
        <f t="shared" si="341"/>
        <v>0</v>
      </c>
      <c r="AY781" s="63">
        <f t="shared" si="342"/>
        <v>0</v>
      </c>
      <c r="AZ781" s="63">
        <f t="shared" si="343"/>
        <v>0</v>
      </c>
      <c r="BA781" s="63">
        <f t="shared" si="344"/>
        <v>0</v>
      </c>
      <c r="BB781" s="64">
        <f t="shared" si="345"/>
        <v>0</v>
      </c>
      <c r="BC781" s="65">
        <f t="shared" si="335"/>
        <v>0</v>
      </c>
      <c r="BD781" s="66" t="e">
        <f>VLOOKUP(#REF!,'[2]NA JDA Product Hierarchy'!$N:$O,2,0)</f>
        <v>#REF!</v>
      </c>
      <c r="BE781" s="15" t="e">
        <f>VLOOKUP(BD781,[3]PARAMETROS!$AB:$AD,3,0)</f>
        <v>#REF!</v>
      </c>
    </row>
    <row r="782" spans="1:57" s="15" customFormat="1" ht="12.75" hidden="1" customHeight="1" x14ac:dyDescent="0.2">
      <c r="A782" s="47" t="str">
        <f t="shared" si="347"/>
        <v>J84I36K8HM0TRUE WHITE A000</v>
      </c>
      <c r="B782" s="111" t="s">
        <v>105</v>
      </c>
      <c r="C782" s="113">
        <v>44322</v>
      </c>
      <c r="D782" s="113"/>
      <c r="E782" s="50"/>
      <c r="F782" s="106" t="s">
        <v>90</v>
      </c>
      <c r="G782" s="51" t="s">
        <v>63</v>
      </c>
      <c r="H782" s="52" t="s">
        <v>831</v>
      </c>
      <c r="I782" s="53" t="s">
        <v>1235</v>
      </c>
      <c r="J782" s="53" t="s">
        <v>1236</v>
      </c>
      <c r="K782" s="53" t="s">
        <v>112</v>
      </c>
      <c r="L782" s="53" t="s">
        <v>113</v>
      </c>
      <c r="M782" s="52" t="s">
        <v>464</v>
      </c>
      <c r="N782" s="52" t="s">
        <v>115</v>
      </c>
      <c r="O782" s="54">
        <v>22</v>
      </c>
      <c r="P782" s="52" t="s">
        <v>2011</v>
      </c>
      <c r="Q782" s="55">
        <f>IFERROR(VLOOKUP(O782*$Q$10*$R$10,Sheet1!$A$3:$B$81,2,1),0)</f>
        <v>19000</v>
      </c>
      <c r="R782" s="56">
        <f>IFERROR(VLOOKUP(O782*$Q$11*$R$11,Sheet1!$E$3:$F$195,2),0)</f>
        <v>89</v>
      </c>
      <c r="S782" s="54">
        <f t="shared" si="317"/>
        <v>6.82</v>
      </c>
      <c r="T782" s="114">
        <f t="shared" si="321"/>
        <v>0.31</v>
      </c>
      <c r="U782" s="58"/>
      <c r="V782" s="58"/>
      <c r="W782" s="58"/>
      <c r="X782" s="58"/>
      <c r="Y782" s="58"/>
      <c r="Z782" s="58"/>
      <c r="AA782" s="58"/>
      <c r="AB782" s="58"/>
      <c r="AC782" s="58"/>
      <c r="AD782" s="39">
        <f t="shared" si="318"/>
        <v>0</v>
      </c>
      <c r="AE782" s="59">
        <f t="shared" si="322"/>
        <v>0</v>
      </c>
      <c r="AF782" s="60">
        <f t="shared" si="323"/>
        <v>0</v>
      </c>
      <c r="AG782" s="60">
        <f t="shared" si="324"/>
        <v>0</v>
      </c>
      <c r="AH782" s="60">
        <f t="shared" si="325"/>
        <v>0</v>
      </c>
      <c r="AI782" s="60">
        <f t="shared" si="326"/>
        <v>0</v>
      </c>
      <c r="AJ782" s="60">
        <f t="shared" si="327"/>
        <v>0</v>
      </c>
      <c r="AK782" s="60">
        <f t="shared" si="328"/>
        <v>0</v>
      </c>
      <c r="AL782" s="61">
        <f t="shared" si="346"/>
        <v>0</v>
      </c>
      <c r="AM782" s="43">
        <f t="shared" si="336"/>
        <v>0</v>
      </c>
      <c r="AN782" s="46">
        <f t="shared" si="337"/>
        <v>0</v>
      </c>
      <c r="AO782" s="60">
        <f t="shared" si="329"/>
        <v>0</v>
      </c>
      <c r="AP782" s="60">
        <f t="shared" si="330"/>
        <v>0</v>
      </c>
      <c r="AQ782" s="60">
        <f t="shared" si="331"/>
        <v>0</v>
      </c>
      <c r="AR782" s="60">
        <f t="shared" si="332"/>
        <v>0</v>
      </c>
      <c r="AS782" s="60">
        <f t="shared" si="333"/>
        <v>0</v>
      </c>
      <c r="AT782" s="60">
        <f t="shared" si="334"/>
        <v>0</v>
      </c>
      <c r="AU782" s="62">
        <f t="shared" si="338"/>
        <v>0</v>
      </c>
      <c r="AV782" s="63">
        <f t="shared" si="339"/>
        <v>0</v>
      </c>
      <c r="AW782" s="63">
        <f t="shared" si="340"/>
        <v>0</v>
      </c>
      <c r="AX782" s="63">
        <f t="shared" si="341"/>
        <v>0</v>
      </c>
      <c r="AY782" s="63">
        <f t="shared" si="342"/>
        <v>0</v>
      </c>
      <c r="AZ782" s="63">
        <f t="shared" si="343"/>
        <v>0</v>
      </c>
      <c r="BA782" s="63">
        <f t="shared" si="344"/>
        <v>0</v>
      </c>
      <c r="BB782" s="64">
        <f t="shared" si="345"/>
        <v>0</v>
      </c>
      <c r="BC782" s="65">
        <f t="shared" si="335"/>
        <v>0</v>
      </c>
      <c r="BD782" s="66" t="e">
        <f>VLOOKUP(#REF!,'[2]NA JDA Product Hierarchy'!$N:$O,2,0)</f>
        <v>#REF!</v>
      </c>
      <c r="BE782" s="15" t="e">
        <f>VLOOKUP(BD782,[3]PARAMETROS!$AB:$AD,3,0)</f>
        <v>#REF!</v>
      </c>
    </row>
    <row r="783" spans="1:57" s="15" customFormat="1" ht="12.75" hidden="1" customHeight="1" x14ac:dyDescent="0.2">
      <c r="A783" s="47" t="str">
        <f t="shared" si="347"/>
        <v>J92K57KAUD0Jet Black A996</v>
      </c>
      <c r="B783" s="111" t="s">
        <v>105</v>
      </c>
      <c r="C783" s="113">
        <v>44322</v>
      </c>
      <c r="D783" s="113"/>
      <c r="E783" s="50"/>
      <c r="F783" s="106" t="s">
        <v>90</v>
      </c>
      <c r="G783" s="51" t="s">
        <v>63</v>
      </c>
      <c r="H783" s="52" t="s">
        <v>592</v>
      </c>
      <c r="I783" s="53" t="s">
        <v>1237</v>
      </c>
      <c r="J783" s="53" t="s">
        <v>1238</v>
      </c>
      <c r="K783" s="53" t="s">
        <v>92</v>
      </c>
      <c r="L783" s="53" t="s">
        <v>93</v>
      </c>
      <c r="M783" s="52" t="s">
        <v>114</v>
      </c>
      <c r="N783" s="52" t="s">
        <v>115</v>
      </c>
      <c r="O783" s="54">
        <v>32</v>
      </c>
      <c r="P783" s="52" t="s">
        <v>2011</v>
      </c>
      <c r="Q783" s="55">
        <f>IFERROR(VLOOKUP(O783*$Q$10*$R$10,Sheet1!$A$3:$B$81,2,1),0)</f>
        <v>29000</v>
      </c>
      <c r="R783" s="56">
        <f>IFERROR(VLOOKUP(O783*$Q$11*$R$11,Sheet1!$E$3:$F$195,2),0)</f>
        <v>129</v>
      </c>
      <c r="S783" s="54">
        <f t="shared" si="317"/>
        <v>9.92</v>
      </c>
      <c r="T783" s="114">
        <f t="shared" si="321"/>
        <v>0.31</v>
      </c>
      <c r="U783" s="58"/>
      <c r="V783" s="58"/>
      <c r="W783" s="58"/>
      <c r="X783" s="58"/>
      <c r="Y783" s="58"/>
      <c r="Z783" s="58"/>
      <c r="AA783" s="58"/>
      <c r="AB783" s="58"/>
      <c r="AC783" s="58"/>
      <c r="AD783" s="39">
        <f t="shared" si="318"/>
        <v>0</v>
      </c>
      <c r="AE783" s="59">
        <f t="shared" si="322"/>
        <v>0</v>
      </c>
      <c r="AF783" s="60">
        <f t="shared" si="323"/>
        <v>0</v>
      </c>
      <c r="AG783" s="60">
        <f t="shared" si="324"/>
        <v>0</v>
      </c>
      <c r="AH783" s="60">
        <f t="shared" si="325"/>
        <v>0</v>
      </c>
      <c r="AI783" s="60">
        <f t="shared" si="326"/>
        <v>0</v>
      </c>
      <c r="AJ783" s="60">
        <f t="shared" si="327"/>
        <v>0</v>
      </c>
      <c r="AK783" s="60">
        <f t="shared" si="328"/>
        <v>0</v>
      </c>
      <c r="AL783" s="61">
        <f t="shared" si="346"/>
        <v>0</v>
      </c>
      <c r="AM783" s="43">
        <f t="shared" si="336"/>
        <v>0</v>
      </c>
      <c r="AN783" s="46">
        <f t="shared" si="337"/>
        <v>0</v>
      </c>
      <c r="AO783" s="60">
        <f t="shared" si="329"/>
        <v>0</v>
      </c>
      <c r="AP783" s="60">
        <f t="shared" si="330"/>
        <v>0</v>
      </c>
      <c r="AQ783" s="60">
        <f t="shared" si="331"/>
        <v>0</v>
      </c>
      <c r="AR783" s="60">
        <f t="shared" si="332"/>
        <v>0</v>
      </c>
      <c r="AS783" s="60">
        <f t="shared" si="333"/>
        <v>0</v>
      </c>
      <c r="AT783" s="60">
        <f t="shared" si="334"/>
        <v>0</v>
      </c>
      <c r="AU783" s="62">
        <f t="shared" si="338"/>
        <v>0</v>
      </c>
      <c r="AV783" s="63">
        <f t="shared" si="339"/>
        <v>0</v>
      </c>
      <c r="AW783" s="63">
        <f t="shared" si="340"/>
        <v>0</v>
      </c>
      <c r="AX783" s="63">
        <f t="shared" si="341"/>
        <v>0</v>
      </c>
      <c r="AY783" s="63">
        <f t="shared" si="342"/>
        <v>0</v>
      </c>
      <c r="AZ783" s="63">
        <f t="shared" si="343"/>
        <v>0</v>
      </c>
      <c r="BA783" s="63">
        <f t="shared" si="344"/>
        <v>0</v>
      </c>
      <c r="BB783" s="64">
        <f t="shared" si="345"/>
        <v>0</v>
      </c>
      <c r="BC783" s="65">
        <f t="shared" si="335"/>
        <v>0</v>
      </c>
      <c r="BD783" s="66" t="e">
        <f>VLOOKUP(#REF!,'[2]NA JDA Product Hierarchy'!$N:$O,2,0)</f>
        <v>#REF!</v>
      </c>
      <c r="BE783" s="15" t="e">
        <f>VLOOKUP(BD783,[3]PARAMETROS!$AB:$AD,3,0)</f>
        <v>#REF!</v>
      </c>
    </row>
    <row r="784" spans="1:57" s="15" customFormat="1" ht="12.75" hidden="1" customHeight="1" x14ac:dyDescent="0.2">
      <c r="A784" s="47" t="str">
        <f t="shared" si="347"/>
        <v>J92K57KAUD0TRUE WHITE A000</v>
      </c>
      <c r="B784" s="111" t="s">
        <v>105</v>
      </c>
      <c r="C784" s="113">
        <v>44322</v>
      </c>
      <c r="D784" s="113"/>
      <c r="E784" s="50"/>
      <c r="F784" s="106" t="s">
        <v>90</v>
      </c>
      <c r="G784" s="51" t="s">
        <v>63</v>
      </c>
      <c r="H784" s="52" t="s">
        <v>592</v>
      </c>
      <c r="I784" s="53" t="s">
        <v>1237</v>
      </c>
      <c r="J784" s="53" t="s">
        <v>1238</v>
      </c>
      <c r="K784" s="53" t="s">
        <v>112</v>
      </c>
      <c r="L784" s="53" t="s">
        <v>113</v>
      </c>
      <c r="M784" s="52" t="s">
        <v>114</v>
      </c>
      <c r="N784" s="52" t="s">
        <v>115</v>
      </c>
      <c r="O784" s="54">
        <v>32</v>
      </c>
      <c r="P784" s="52" t="s">
        <v>2011</v>
      </c>
      <c r="Q784" s="55">
        <f>IFERROR(VLOOKUP(O784*$Q$10*$R$10,Sheet1!$A$3:$B$81,2,1),0)</f>
        <v>29000</v>
      </c>
      <c r="R784" s="56">
        <f>IFERROR(VLOOKUP(O784*$Q$11*$R$11,Sheet1!$E$3:$F$195,2),0)</f>
        <v>129</v>
      </c>
      <c r="S784" s="54">
        <f t="shared" si="317"/>
        <v>9.92</v>
      </c>
      <c r="T784" s="114">
        <f t="shared" si="321"/>
        <v>0.31</v>
      </c>
      <c r="U784" s="58"/>
      <c r="V784" s="58"/>
      <c r="W784" s="58"/>
      <c r="X784" s="58"/>
      <c r="Y784" s="58"/>
      <c r="Z784" s="58"/>
      <c r="AA784" s="58"/>
      <c r="AB784" s="58"/>
      <c r="AC784" s="58"/>
      <c r="AD784" s="39">
        <f t="shared" si="318"/>
        <v>0</v>
      </c>
      <c r="AE784" s="59">
        <f t="shared" si="322"/>
        <v>0</v>
      </c>
      <c r="AF784" s="60">
        <f t="shared" si="323"/>
        <v>0</v>
      </c>
      <c r="AG784" s="60">
        <f t="shared" si="324"/>
        <v>0</v>
      </c>
      <c r="AH784" s="60">
        <f t="shared" si="325"/>
        <v>0</v>
      </c>
      <c r="AI784" s="60">
        <f t="shared" si="326"/>
        <v>0</v>
      </c>
      <c r="AJ784" s="60">
        <f t="shared" si="327"/>
        <v>0</v>
      </c>
      <c r="AK784" s="60">
        <f t="shared" si="328"/>
        <v>0</v>
      </c>
      <c r="AL784" s="61">
        <f t="shared" si="346"/>
        <v>0</v>
      </c>
      <c r="AM784" s="43">
        <f t="shared" si="336"/>
        <v>0</v>
      </c>
      <c r="AN784" s="46">
        <f t="shared" si="337"/>
        <v>0</v>
      </c>
      <c r="AO784" s="60">
        <f t="shared" si="329"/>
        <v>0</v>
      </c>
      <c r="AP784" s="60">
        <f t="shared" si="330"/>
        <v>0</v>
      </c>
      <c r="AQ784" s="60">
        <f t="shared" si="331"/>
        <v>0</v>
      </c>
      <c r="AR784" s="60">
        <f t="shared" si="332"/>
        <v>0</v>
      </c>
      <c r="AS784" s="60">
        <f t="shared" si="333"/>
        <v>0</v>
      </c>
      <c r="AT784" s="60">
        <f t="shared" si="334"/>
        <v>0</v>
      </c>
      <c r="AU784" s="62">
        <f t="shared" si="338"/>
        <v>0</v>
      </c>
      <c r="AV784" s="63">
        <f t="shared" si="339"/>
        <v>0</v>
      </c>
      <c r="AW784" s="63">
        <f t="shared" si="340"/>
        <v>0</v>
      </c>
      <c r="AX784" s="63">
        <f t="shared" si="341"/>
        <v>0</v>
      </c>
      <c r="AY784" s="63">
        <f t="shared" si="342"/>
        <v>0</v>
      </c>
      <c r="AZ784" s="63">
        <f t="shared" si="343"/>
        <v>0</v>
      </c>
      <c r="BA784" s="63">
        <f t="shared" si="344"/>
        <v>0</v>
      </c>
      <c r="BB784" s="64">
        <f t="shared" si="345"/>
        <v>0</v>
      </c>
      <c r="BC784" s="65">
        <f t="shared" si="335"/>
        <v>0</v>
      </c>
      <c r="BD784" s="66" t="e">
        <f>VLOOKUP(#REF!,'[2]NA JDA Product Hierarchy'!$N:$O,2,0)</f>
        <v>#REF!</v>
      </c>
      <c r="BE784" s="15" t="e">
        <f>VLOOKUP(BD784,[3]PARAMETROS!$AB:$AD,3,0)</f>
        <v>#REF!</v>
      </c>
    </row>
    <row r="785" spans="1:57" s="15" customFormat="1" ht="12.75" hidden="1" customHeight="1" x14ac:dyDescent="0.2">
      <c r="A785" s="47" t="str">
        <f t="shared" si="347"/>
        <v>J92K57KAUD0PINK TRIP</v>
      </c>
      <c r="B785" s="111" t="s">
        <v>105</v>
      </c>
      <c r="C785" s="113">
        <v>44322</v>
      </c>
      <c r="D785" s="113"/>
      <c r="E785" s="50"/>
      <c r="F785" s="106" t="s">
        <v>90</v>
      </c>
      <c r="G785" s="51" t="s">
        <v>63</v>
      </c>
      <c r="H785" s="52" t="s">
        <v>592</v>
      </c>
      <c r="I785" s="53" t="s">
        <v>1237</v>
      </c>
      <c r="J785" s="53" t="s">
        <v>1238</v>
      </c>
      <c r="K785" s="53" t="s">
        <v>138</v>
      </c>
      <c r="L785" s="53" t="s">
        <v>139</v>
      </c>
      <c r="M785" s="52" t="s">
        <v>114</v>
      </c>
      <c r="N785" s="52" t="s">
        <v>115</v>
      </c>
      <c r="O785" s="54">
        <v>32</v>
      </c>
      <c r="P785" s="52" t="s">
        <v>2011</v>
      </c>
      <c r="Q785" s="55">
        <f>IFERROR(VLOOKUP(O785*$Q$10*$R$10,Sheet1!$A$3:$B$81,2,1),0)</f>
        <v>29000</v>
      </c>
      <c r="R785" s="56">
        <f>IFERROR(VLOOKUP(O785*$Q$11*$R$11,Sheet1!$E$3:$F$195,2),0)</f>
        <v>129</v>
      </c>
      <c r="S785" s="54">
        <f t="shared" si="317"/>
        <v>9.92</v>
      </c>
      <c r="T785" s="114">
        <f t="shared" si="321"/>
        <v>0.31</v>
      </c>
      <c r="U785" s="58"/>
      <c r="V785" s="58"/>
      <c r="W785" s="58"/>
      <c r="X785" s="58"/>
      <c r="Y785" s="58"/>
      <c r="Z785" s="58"/>
      <c r="AA785" s="58"/>
      <c r="AB785" s="58"/>
      <c r="AC785" s="58"/>
      <c r="AD785" s="39">
        <f t="shared" si="318"/>
        <v>0</v>
      </c>
      <c r="AE785" s="59">
        <f t="shared" si="322"/>
        <v>0</v>
      </c>
      <c r="AF785" s="60">
        <f t="shared" si="323"/>
        <v>0</v>
      </c>
      <c r="AG785" s="60">
        <f t="shared" si="324"/>
        <v>0</v>
      </c>
      <c r="AH785" s="60">
        <f t="shared" si="325"/>
        <v>0</v>
      </c>
      <c r="AI785" s="60">
        <f t="shared" si="326"/>
        <v>0</v>
      </c>
      <c r="AJ785" s="60">
        <f t="shared" si="327"/>
        <v>0</v>
      </c>
      <c r="AK785" s="60">
        <f t="shared" si="328"/>
        <v>0</v>
      </c>
      <c r="AL785" s="61">
        <f t="shared" si="346"/>
        <v>0</v>
      </c>
      <c r="AM785" s="43">
        <f t="shared" si="336"/>
        <v>0</v>
      </c>
      <c r="AN785" s="46">
        <f t="shared" si="337"/>
        <v>0</v>
      </c>
      <c r="AO785" s="60">
        <f t="shared" si="329"/>
        <v>0</v>
      </c>
      <c r="AP785" s="60">
        <f t="shared" si="330"/>
        <v>0</v>
      </c>
      <c r="AQ785" s="60">
        <f t="shared" si="331"/>
        <v>0</v>
      </c>
      <c r="AR785" s="60">
        <f t="shared" si="332"/>
        <v>0</v>
      </c>
      <c r="AS785" s="60">
        <f t="shared" si="333"/>
        <v>0</v>
      </c>
      <c r="AT785" s="60">
        <f t="shared" si="334"/>
        <v>0</v>
      </c>
      <c r="AU785" s="62">
        <f t="shared" si="338"/>
        <v>0</v>
      </c>
      <c r="AV785" s="63">
        <f t="shared" si="339"/>
        <v>0</v>
      </c>
      <c r="AW785" s="63">
        <f t="shared" si="340"/>
        <v>0</v>
      </c>
      <c r="AX785" s="63">
        <f t="shared" si="341"/>
        <v>0</v>
      </c>
      <c r="AY785" s="63">
        <f t="shared" si="342"/>
        <v>0</v>
      </c>
      <c r="AZ785" s="63">
        <f t="shared" si="343"/>
        <v>0</v>
      </c>
      <c r="BA785" s="63">
        <f t="shared" si="344"/>
        <v>0</v>
      </c>
      <c r="BB785" s="64">
        <f t="shared" si="345"/>
        <v>0</v>
      </c>
      <c r="BC785" s="65">
        <f t="shared" si="335"/>
        <v>0</v>
      </c>
      <c r="BD785" s="66" t="e">
        <f>VLOOKUP(#REF!,'[2]NA JDA Product Hierarchy'!$N:$O,2,0)</f>
        <v>#REF!</v>
      </c>
      <c r="BE785" s="15" t="e">
        <f>VLOOKUP(BD785,[3]PARAMETROS!$AB:$AD,3,0)</f>
        <v>#REF!</v>
      </c>
    </row>
    <row r="786" spans="1:57" s="15" customFormat="1" ht="12.75" hidden="1" customHeight="1" x14ac:dyDescent="0.2">
      <c r="A786" s="47" t="str">
        <f t="shared" si="347"/>
        <v>J93G00JR017WHITE/BLACK COMBO</v>
      </c>
      <c r="B786" s="111" t="s">
        <v>105</v>
      </c>
      <c r="C786" s="113">
        <v>44322</v>
      </c>
      <c r="D786" s="113"/>
      <c r="E786" s="50"/>
      <c r="F786" s="106" t="s">
        <v>90</v>
      </c>
      <c r="G786" s="51" t="s">
        <v>63</v>
      </c>
      <c r="H786" s="52" t="s">
        <v>337</v>
      </c>
      <c r="I786" s="53" t="s">
        <v>1239</v>
      </c>
      <c r="J786" s="53" t="s">
        <v>1240</v>
      </c>
      <c r="K786" s="53" t="s">
        <v>1241</v>
      </c>
      <c r="L786" s="53" t="s">
        <v>1242</v>
      </c>
      <c r="M786" s="52" t="s">
        <v>1243</v>
      </c>
      <c r="N786" s="52" t="s">
        <v>989</v>
      </c>
      <c r="O786" s="54">
        <v>22</v>
      </c>
      <c r="P786" s="52" t="s">
        <v>44</v>
      </c>
      <c r="Q786" s="55">
        <f>IFERROR(VLOOKUP(O786*$Q$10*$R$10,Sheet1!$A$3:$B$81,2,1),0)</f>
        <v>19000</v>
      </c>
      <c r="R786" s="56">
        <f>IFERROR(VLOOKUP(O786*$Q$11*$R$11,Sheet1!$E$3:$F$195,2),0)</f>
        <v>89</v>
      </c>
      <c r="S786" s="54">
        <f t="shared" si="317"/>
        <v>6.82</v>
      </c>
      <c r="T786" s="114">
        <f t="shared" si="321"/>
        <v>0.31</v>
      </c>
      <c r="U786" s="58"/>
      <c r="V786" s="58"/>
      <c r="W786" s="58"/>
      <c r="X786" s="58"/>
      <c r="Y786" s="58"/>
      <c r="Z786" s="58"/>
      <c r="AA786" s="58"/>
      <c r="AB786" s="58"/>
      <c r="AC786" s="58"/>
      <c r="AD786" s="39">
        <f t="shared" si="318"/>
        <v>0</v>
      </c>
      <c r="AE786" s="59">
        <f t="shared" si="322"/>
        <v>0</v>
      </c>
      <c r="AF786" s="60">
        <f t="shared" si="323"/>
        <v>0</v>
      </c>
      <c r="AG786" s="60">
        <f t="shared" si="324"/>
        <v>0</v>
      </c>
      <c r="AH786" s="60">
        <f t="shared" si="325"/>
        <v>0</v>
      </c>
      <c r="AI786" s="60">
        <f t="shared" si="326"/>
        <v>0</v>
      </c>
      <c r="AJ786" s="60">
        <f t="shared" si="327"/>
        <v>0</v>
      </c>
      <c r="AK786" s="60">
        <f t="shared" si="328"/>
        <v>0</v>
      </c>
      <c r="AL786" s="61">
        <f t="shared" si="346"/>
        <v>0</v>
      </c>
      <c r="AM786" s="43">
        <f t="shared" si="336"/>
        <v>0</v>
      </c>
      <c r="AN786" s="46">
        <f t="shared" si="337"/>
        <v>0</v>
      </c>
      <c r="AO786" s="60">
        <f t="shared" si="329"/>
        <v>0</v>
      </c>
      <c r="AP786" s="60">
        <f t="shared" si="330"/>
        <v>0</v>
      </c>
      <c r="AQ786" s="60">
        <f t="shared" si="331"/>
        <v>0</v>
      </c>
      <c r="AR786" s="60">
        <f t="shared" si="332"/>
        <v>0</v>
      </c>
      <c r="AS786" s="60">
        <f t="shared" si="333"/>
        <v>0</v>
      </c>
      <c r="AT786" s="60">
        <f t="shared" si="334"/>
        <v>0</v>
      </c>
      <c r="AU786" s="62">
        <f t="shared" si="338"/>
        <v>0</v>
      </c>
      <c r="AV786" s="63">
        <f t="shared" si="339"/>
        <v>0</v>
      </c>
      <c r="AW786" s="63">
        <f t="shared" si="340"/>
        <v>0</v>
      </c>
      <c r="AX786" s="63">
        <f t="shared" si="341"/>
        <v>0</v>
      </c>
      <c r="AY786" s="63">
        <f t="shared" si="342"/>
        <v>0</v>
      </c>
      <c r="AZ786" s="63">
        <f t="shared" si="343"/>
        <v>0</v>
      </c>
      <c r="BA786" s="63">
        <f t="shared" si="344"/>
        <v>0</v>
      </c>
      <c r="BB786" s="64">
        <f t="shared" si="345"/>
        <v>0</v>
      </c>
      <c r="BC786" s="65">
        <f t="shared" si="335"/>
        <v>0</v>
      </c>
      <c r="BD786" s="66" t="e">
        <f>VLOOKUP(#REF!,'[2]NA JDA Product Hierarchy'!$N:$O,2,0)</f>
        <v>#REF!</v>
      </c>
      <c r="BE786" s="15" t="e">
        <f>VLOOKUP(BD786,[3]PARAMETROS!$AB:$AD,3,0)</f>
        <v>#REF!</v>
      </c>
    </row>
    <row r="787" spans="1:57" s="15" customFormat="1" ht="12.75" hidden="1" customHeight="1" x14ac:dyDescent="0.2">
      <c r="A787" s="47" t="str">
        <f t="shared" si="347"/>
        <v>J93G01JR017WHITE PINK COMBO</v>
      </c>
      <c r="B787" s="111" t="s">
        <v>105</v>
      </c>
      <c r="C787" s="113">
        <v>44322</v>
      </c>
      <c r="D787" s="113"/>
      <c r="E787" s="50"/>
      <c r="F787" s="106" t="s">
        <v>90</v>
      </c>
      <c r="G787" s="51" t="s">
        <v>63</v>
      </c>
      <c r="H787" s="52" t="s">
        <v>337</v>
      </c>
      <c r="I787" s="53" t="s">
        <v>1244</v>
      </c>
      <c r="J787" s="53" t="s">
        <v>1240</v>
      </c>
      <c r="K787" s="53" t="s">
        <v>435</v>
      </c>
      <c r="L787" s="53" t="s">
        <v>436</v>
      </c>
      <c r="M787" s="52" t="s">
        <v>1243</v>
      </c>
      <c r="N787" s="52" t="s">
        <v>989</v>
      </c>
      <c r="O787" s="54">
        <v>22</v>
      </c>
      <c r="P787" s="52" t="s">
        <v>44</v>
      </c>
      <c r="Q787" s="55">
        <f>IFERROR(VLOOKUP(O787*$Q$10*$R$10,Sheet1!$A$3:$B$81,2,1),0)</f>
        <v>19000</v>
      </c>
      <c r="R787" s="56">
        <f>IFERROR(VLOOKUP(O787*$Q$11*$R$11,Sheet1!$E$3:$F$195,2),0)</f>
        <v>89</v>
      </c>
      <c r="S787" s="54">
        <f t="shared" ref="S787:S850" si="348">O787*0.31</f>
        <v>6.82</v>
      </c>
      <c r="T787" s="114">
        <f t="shared" si="321"/>
        <v>0.31</v>
      </c>
      <c r="U787" s="58"/>
      <c r="V787" s="58"/>
      <c r="W787" s="58"/>
      <c r="X787" s="58"/>
      <c r="Y787" s="58"/>
      <c r="Z787" s="58"/>
      <c r="AA787" s="58"/>
      <c r="AB787" s="58"/>
      <c r="AC787" s="58"/>
      <c r="AD787" s="39">
        <f t="shared" ref="AD787:AD850" si="349">+U787+V787+W787+Y787+Z787+AA787+X787</f>
        <v>0</v>
      </c>
      <c r="AE787" s="59">
        <f t="shared" si="322"/>
        <v>0</v>
      </c>
      <c r="AF787" s="60">
        <f t="shared" si="323"/>
        <v>0</v>
      </c>
      <c r="AG787" s="60">
        <f t="shared" si="324"/>
        <v>0</v>
      </c>
      <c r="AH787" s="60">
        <f t="shared" si="325"/>
        <v>0</v>
      </c>
      <c r="AI787" s="60">
        <f t="shared" si="326"/>
        <v>0</v>
      </c>
      <c r="AJ787" s="60">
        <f t="shared" si="327"/>
        <v>0</v>
      </c>
      <c r="AK787" s="60">
        <f t="shared" si="328"/>
        <v>0</v>
      </c>
      <c r="AL787" s="61">
        <f t="shared" si="346"/>
        <v>0</v>
      </c>
      <c r="AM787" s="43">
        <f t="shared" si="336"/>
        <v>0</v>
      </c>
      <c r="AN787" s="46">
        <f t="shared" si="337"/>
        <v>0</v>
      </c>
      <c r="AO787" s="60">
        <f t="shared" si="329"/>
        <v>0</v>
      </c>
      <c r="AP787" s="60">
        <f t="shared" si="330"/>
        <v>0</v>
      </c>
      <c r="AQ787" s="60">
        <f t="shared" si="331"/>
        <v>0</v>
      </c>
      <c r="AR787" s="60">
        <f t="shared" si="332"/>
        <v>0</v>
      </c>
      <c r="AS787" s="60">
        <f t="shared" si="333"/>
        <v>0</v>
      </c>
      <c r="AT787" s="60">
        <f t="shared" si="334"/>
        <v>0</v>
      </c>
      <c r="AU787" s="62">
        <f t="shared" si="338"/>
        <v>0</v>
      </c>
      <c r="AV787" s="63">
        <f t="shared" si="339"/>
        <v>0</v>
      </c>
      <c r="AW787" s="63">
        <f t="shared" si="340"/>
        <v>0</v>
      </c>
      <c r="AX787" s="63">
        <f t="shared" si="341"/>
        <v>0</v>
      </c>
      <c r="AY787" s="63">
        <f t="shared" si="342"/>
        <v>0</v>
      </c>
      <c r="AZ787" s="63">
        <f t="shared" si="343"/>
        <v>0</v>
      </c>
      <c r="BA787" s="63">
        <f t="shared" si="344"/>
        <v>0</v>
      </c>
      <c r="BB787" s="64">
        <f t="shared" si="345"/>
        <v>0</v>
      </c>
      <c r="BC787" s="65">
        <f t="shared" si="335"/>
        <v>0</v>
      </c>
      <c r="BD787" s="66" t="e">
        <f>VLOOKUP(#REF!,'[2]NA JDA Product Hierarchy'!$N:$O,2,0)</f>
        <v>#REF!</v>
      </c>
      <c r="BE787" s="15" t="e">
        <f>VLOOKUP(BD787,[3]PARAMETROS!$AB:$AD,3,0)</f>
        <v>#REF!</v>
      </c>
    </row>
    <row r="788" spans="1:57" s="70" customFormat="1" ht="12.75" hidden="1" customHeight="1" x14ac:dyDescent="0.2">
      <c r="A788" s="47" t="str">
        <f t="shared" si="347"/>
        <v>J93G02JR017WHITE/BLACK COMBO</v>
      </c>
      <c r="B788" s="111" t="s">
        <v>105</v>
      </c>
      <c r="C788" s="113">
        <v>44322</v>
      </c>
      <c r="D788" s="113"/>
      <c r="E788" s="68"/>
      <c r="F788" s="106" t="s">
        <v>90</v>
      </c>
      <c r="G788" s="51" t="s">
        <v>63</v>
      </c>
      <c r="H788" s="52" t="s">
        <v>337</v>
      </c>
      <c r="I788" s="53" t="s">
        <v>1245</v>
      </c>
      <c r="J788" s="53" t="s">
        <v>1240</v>
      </c>
      <c r="K788" s="53" t="s">
        <v>1241</v>
      </c>
      <c r="L788" s="53" t="s">
        <v>1242</v>
      </c>
      <c r="M788" s="52" t="s">
        <v>1243</v>
      </c>
      <c r="N788" s="52" t="s">
        <v>989</v>
      </c>
      <c r="O788" s="54">
        <v>20</v>
      </c>
      <c r="P788" s="52" t="s">
        <v>44</v>
      </c>
      <c r="Q788" s="55">
        <f>IFERROR(VLOOKUP(O788*$Q$10*$R$10,Sheet1!$A$3:$B$81,2,1),0)</f>
        <v>19000</v>
      </c>
      <c r="R788" s="56">
        <f>IFERROR(VLOOKUP(O788*$Q$11*$R$11,Sheet1!$E$3:$F$195,2),0)</f>
        <v>79</v>
      </c>
      <c r="S788" s="54">
        <f t="shared" si="348"/>
        <v>6.2</v>
      </c>
      <c r="T788" s="114">
        <f t="shared" si="321"/>
        <v>0.31</v>
      </c>
      <c r="U788" s="58"/>
      <c r="V788" s="58"/>
      <c r="W788" s="58"/>
      <c r="X788" s="58"/>
      <c r="Y788" s="58"/>
      <c r="Z788" s="58"/>
      <c r="AA788" s="58"/>
      <c r="AB788" s="58"/>
      <c r="AC788" s="58"/>
      <c r="AD788" s="39">
        <f t="shared" si="349"/>
        <v>0</v>
      </c>
      <c r="AE788" s="59">
        <f t="shared" si="322"/>
        <v>0</v>
      </c>
      <c r="AF788" s="60">
        <f t="shared" si="323"/>
        <v>0</v>
      </c>
      <c r="AG788" s="60">
        <f t="shared" si="324"/>
        <v>0</v>
      </c>
      <c r="AH788" s="60">
        <f t="shared" si="325"/>
        <v>0</v>
      </c>
      <c r="AI788" s="60">
        <f t="shared" si="326"/>
        <v>0</v>
      </c>
      <c r="AJ788" s="60">
        <f t="shared" si="327"/>
        <v>0</v>
      </c>
      <c r="AK788" s="60">
        <f t="shared" si="328"/>
        <v>0</v>
      </c>
      <c r="AL788" s="61">
        <f t="shared" si="346"/>
        <v>0</v>
      </c>
      <c r="AM788" s="43">
        <f t="shared" si="336"/>
        <v>0</v>
      </c>
      <c r="AN788" s="46">
        <f t="shared" si="337"/>
        <v>0</v>
      </c>
      <c r="AO788" s="60">
        <f t="shared" si="329"/>
        <v>0</v>
      </c>
      <c r="AP788" s="60">
        <f t="shared" si="330"/>
        <v>0</v>
      </c>
      <c r="AQ788" s="60">
        <f t="shared" si="331"/>
        <v>0</v>
      </c>
      <c r="AR788" s="60">
        <f t="shared" si="332"/>
        <v>0</v>
      </c>
      <c r="AS788" s="60">
        <f t="shared" si="333"/>
        <v>0</v>
      </c>
      <c r="AT788" s="60">
        <f t="shared" si="334"/>
        <v>0</v>
      </c>
      <c r="AU788" s="62">
        <f t="shared" si="338"/>
        <v>0</v>
      </c>
      <c r="AV788" s="63">
        <f t="shared" si="339"/>
        <v>0</v>
      </c>
      <c r="AW788" s="63">
        <f t="shared" si="340"/>
        <v>0</v>
      </c>
      <c r="AX788" s="63">
        <f t="shared" si="341"/>
        <v>0</v>
      </c>
      <c r="AY788" s="63">
        <f t="shared" si="342"/>
        <v>0</v>
      </c>
      <c r="AZ788" s="63">
        <f t="shared" si="343"/>
        <v>0</v>
      </c>
      <c r="BA788" s="63">
        <f t="shared" si="344"/>
        <v>0</v>
      </c>
      <c r="BB788" s="64">
        <f t="shared" si="345"/>
        <v>0</v>
      </c>
      <c r="BC788" s="65">
        <f t="shared" si="335"/>
        <v>0</v>
      </c>
      <c r="BD788" s="66" t="e">
        <f>VLOOKUP(#REF!,'[2]NA JDA Product Hierarchy'!$N:$O,2,0)</f>
        <v>#REF!</v>
      </c>
      <c r="BE788" s="15" t="s">
        <v>75</v>
      </c>
    </row>
    <row r="789" spans="1:57" s="15" customFormat="1" ht="12.75" hidden="1" customHeight="1" x14ac:dyDescent="0.2">
      <c r="A789" s="47" t="str">
        <f t="shared" si="347"/>
        <v>J93G03JR017WHITE PINK COMBO</v>
      </c>
      <c r="B789" s="111" t="s">
        <v>105</v>
      </c>
      <c r="C789" s="113">
        <v>44322</v>
      </c>
      <c r="D789" s="113"/>
      <c r="E789" s="68"/>
      <c r="F789" s="106" t="s">
        <v>90</v>
      </c>
      <c r="G789" s="51" t="s">
        <v>63</v>
      </c>
      <c r="H789" s="52" t="s">
        <v>337</v>
      </c>
      <c r="I789" s="53" t="s">
        <v>1246</v>
      </c>
      <c r="J789" s="53" t="s">
        <v>1240</v>
      </c>
      <c r="K789" s="53" t="s">
        <v>435</v>
      </c>
      <c r="L789" s="53" t="s">
        <v>436</v>
      </c>
      <c r="M789" s="52" t="s">
        <v>1243</v>
      </c>
      <c r="N789" s="52" t="s">
        <v>989</v>
      </c>
      <c r="O789" s="54">
        <v>20</v>
      </c>
      <c r="P789" s="52" t="s">
        <v>44</v>
      </c>
      <c r="Q789" s="55">
        <f>IFERROR(VLOOKUP(O789*$Q$10*$R$10,Sheet1!$A$3:$B$81,2,1),0)</f>
        <v>19000</v>
      </c>
      <c r="R789" s="56">
        <f>IFERROR(VLOOKUP(O789*$Q$11*$R$11,Sheet1!$E$3:$F$195,2),0)</f>
        <v>79</v>
      </c>
      <c r="S789" s="54">
        <f t="shared" si="348"/>
        <v>6.2</v>
      </c>
      <c r="T789" s="114">
        <f t="shared" si="321"/>
        <v>0.31</v>
      </c>
      <c r="U789" s="58"/>
      <c r="V789" s="58"/>
      <c r="W789" s="58"/>
      <c r="X789" s="58"/>
      <c r="Y789" s="58"/>
      <c r="Z789" s="58"/>
      <c r="AA789" s="58"/>
      <c r="AB789" s="58"/>
      <c r="AC789" s="58"/>
      <c r="AD789" s="39">
        <f t="shared" si="349"/>
        <v>0</v>
      </c>
      <c r="AE789" s="59">
        <f t="shared" si="322"/>
        <v>0</v>
      </c>
      <c r="AF789" s="60">
        <f t="shared" si="323"/>
        <v>0</v>
      </c>
      <c r="AG789" s="60">
        <f t="shared" si="324"/>
        <v>0</v>
      </c>
      <c r="AH789" s="60">
        <f t="shared" si="325"/>
        <v>0</v>
      </c>
      <c r="AI789" s="60">
        <f t="shared" si="326"/>
        <v>0</v>
      </c>
      <c r="AJ789" s="60">
        <f t="shared" si="327"/>
        <v>0</v>
      </c>
      <c r="AK789" s="60">
        <f t="shared" si="328"/>
        <v>0</v>
      </c>
      <c r="AL789" s="61">
        <f t="shared" si="346"/>
        <v>0</v>
      </c>
      <c r="AM789" s="43">
        <f t="shared" si="336"/>
        <v>0</v>
      </c>
      <c r="AN789" s="46">
        <f t="shared" si="337"/>
        <v>0</v>
      </c>
      <c r="AO789" s="60">
        <f t="shared" si="329"/>
        <v>0</v>
      </c>
      <c r="AP789" s="60">
        <f t="shared" si="330"/>
        <v>0</v>
      </c>
      <c r="AQ789" s="60">
        <f t="shared" si="331"/>
        <v>0</v>
      </c>
      <c r="AR789" s="60">
        <f t="shared" si="332"/>
        <v>0</v>
      </c>
      <c r="AS789" s="60">
        <f t="shared" si="333"/>
        <v>0</v>
      </c>
      <c r="AT789" s="60">
        <f t="shared" si="334"/>
        <v>0</v>
      </c>
      <c r="AU789" s="62">
        <f t="shared" si="338"/>
        <v>0</v>
      </c>
      <c r="AV789" s="63">
        <f t="shared" si="339"/>
        <v>0</v>
      </c>
      <c r="AW789" s="63">
        <f t="shared" si="340"/>
        <v>0</v>
      </c>
      <c r="AX789" s="63">
        <f t="shared" si="341"/>
        <v>0</v>
      </c>
      <c r="AY789" s="63">
        <f t="shared" si="342"/>
        <v>0</v>
      </c>
      <c r="AZ789" s="63">
        <f t="shared" si="343"/>
        <v>0</v>
      </c>
      <c r="BA789" s="63">
        <f t="shared" si="344"/>
        <v>0</v>
      </c>
      <c r="BB789" s="64">
        <f t="shared" si="345"/>
        <v>0</v>
      </c>
      <c r="BC789" s="65">
        <f t="shared" si="335"/>
        <v>0</v>
      </c>
      <c r="BD789" s="66" t="e">
        <f>VLOOKUP(#REF!,'[2]NA JDA Product Hierarchy'!$N:$O,2,0)</f>
        <v>#REF!</v>
      </c>
      <c r="BE789" s="15" t="e">
        <f>VLOOKUP(BD789,[3]PARAMETROS!$AB:$AD,3,0)</f>
        <v>#REF!</v>
      </c>
    </row>
    <row r="790" spans="1:57" s="15" customFormat="1" ht="12.75" hidden="1" customHeight="1" x14ac:dyDescent="0.2">
      <c r="A790" s="47" t="str">
        <f t="shared" si="347"/>
        <v>J93K51KAUD0Jet Black A996</v>
      </c>
      <c r="B790" s="111" t="s">
        <v>105</v>
      </c>
      <c r="C790" s="113">
        <v>44322</v>
      </c>
      <c r="D790" s="113"/>
      <c r="E790" s="50"/>
      <c r="F790" s="106" t="s">
        <v>90</v>
      </c>
      <c r="G790" s="51" t="s">
        <v>63</v>
      </c>
      <c r="H790" s="52" t="s">
        <v>592</v>
      </c>
      <c r="I790" s="53" t="s">
        <v>1247</v>
      </c>
      <c r="J790" s="53" t="s">
        <v>1248</v>
      </c>
      <c r="K790" s="53" t="s">
        <v>92</v>
      </c>
      <c r="L790" s="53" t="s">
        <v>93</v>
      </c>
      <c r="M790" s="52" t="s">
        <v>114</v>
      </c>
      <c r="N790" s="52" t="s">
        <v>115</v>
      </c>
      <c r="O790" s="54">
        <v>36</v>
      </c>
      <c r="P790" s="52" t="s">
        <v>2011</v>
      </c>
      <c r="Q790" s="55">
        <f>IFERROR(VLOOKUP(O790*$Q$10*$R$10,Sheet1!$A$3:$B$81,2,1),0)</f>
        <v>29000</v>
      </c>
      <c r="R790" s="56">
        <f>IFERROR(VLOOKUP(O790*$Q$11*$R$11,Sheet1!$E$3:$F$195,2),0)</f>
        <v>149</v>
      </c>
      <c r="S790" s="54">
        <f t="shared" si="348"/>
        <v>11.16</v>
      </c>
      <c r="T790" s="114">
        <f t="shared" si="321"/>
        <v>0.31</v>
      </c>
      <c r="U790" s="58"/>
      <c r="V790" s="58"/>
      <c r="W790" s="58"/>
      <c r="X790" s="58"/>
      <c r="Y790" s="58"/>
      <c r="Z790" s="58"/>
      <c r="AA790" s="58"/>
      <c r="AB790" s="58"/>
      <c r="AC790" s="58"/>
      <c r="AD790" s="39">
        <f t="shared" si="349"/>
        <v>0</v>
      </c>
      <c r="AE790" s="59">
        <f t="shared" si="322"/>
        <v>0</v>
      </c>
      <c r="AF790" s="60">
        <f t="shared" si="323"/>
        <v>0</v>
      </c>
      <c r="AG790" s="60">
        <f t="shared" si="324"/>
        <v>0</v>
      </c>
      <c r="AH790" s="60">
        <f t="shared" si="325"/>
        <v>0</v>
      </c>
      <c r="AI790" s="60">
        <f t="shared" si="326"/>
        <v>0</v>
      </c>
      <c r="AJ790" s="60">
        <f t="shared" si="327"/>
        <v>0</v>
      </c>
      <c r="AK790" s="60">
        <f t="shared" si="328"/>
        <v>0</v>
      </c>
      <c r="AL790" s="61">
        <f t="shared" si="346"/>
        <v>0</v>
      </c>
      <c r="AM790" s="43">
        <f t="shared" si="336"/>
        <v>0</v>
      </c>
      <c r="AN790" s="46">
        <f t="shared" si="337"/>
        <v>0</v>
      </c>
      <c r="AO790" s="60">
        <f t="shared" si="329"/>
        <v>0</v>
      </c>
      <c r="AP790" s="60">
        <f t="shared" si="330"/>
        <v>0</v>
      </c>
      <c r="AQ790" s="60">
        <f t="shared" si="331"/>
        <v>0</v>
      </c>
      <c r="AR790" s="60">
        <f t="shared" si="332"/>
        <v>0</v>
      </c>
      <c r="AS790" s="60">
        <f t="shared" si="333"/>
        <v>0</v>
      </c>
      <c r="AT790" s="60">
        <f t="shared" si="334"/>
        <v>0</v>
      </c>
      <c r="AU790" s="62">
        <f t="shared" si="338"/>
        <v>0</v>
      </c>
      <c r="AV790" s="63">
        <f t="shared" si="339"/>
        <v>0</v>
      </c>
      <c r="AW790" s="63">
        <f t="shared" si="340"/>
        <v>0</v>
      </c>
      <c r="AX790" s="63">
        <f t="shared" si="341"/>
        <v>0</v>
      </c>
      <c r="AY790" s="63">
        <f t="shared" si="342"/>
        <v>0</v>
      </c>
      <c r="AZ790" s="63">
        <f t="shared" si="343"/>
        <v>0</v>
      </c>
      <c r="BA790" s="63">
        <f t="shared" si="344"/>
        <v>0</v>
      </c>
      <c r="BB790" s="64">
        <f t="shared" si="345"/>
        <v>0</v>
      </c>
      <c r="BC790" s="65">
        <f t="shared" si="335"/>
        <v>0</v>
      </c>
      <c r="BD790" s="66" t="e">
        <f>VLOOKUP(#REF!,'[2]NA JDA Product Hierarchy'!$N:$O,2,0)</f>
        <v>#REF!</v>
      </c>
      <c r="BE790" s="15" t="e">
        <f>VLOOKUP(BD790,[3]PARAMETROS!$AB:$AD,3,0)</f>
        <v>#REF!</v>
      </c>
    </row>
    <row r="791" spans="1:57" s="15" customFormat="1" ht="12.75" hidden="1" customHeight="1" x14ac:dyDescent="0.2">
      <c r="A791" s="47" t="str">
        <f t="shared" si="347"/>
        <v>J93K51KAUD0TRUE WHITE A000</v>
      </c>
      <c r="B791" s="111" t="s">
        <v>105</v>
      </c>
      <c r="C791" s="113">
        <v>44322</v>
      </c>
      <c r="D791" s="113"/>
      <c r="E791" s="50"/>
      <c r="F791" s="106" t="s">
        <v>90</v>
      </c>
      <c r="G791" s="51" t="s">
        <v>63</v>
      </c>
      <c r="H791" s="52" t="s">
        <v>592</v>
      </c>
      <c r="I791" s="53" t="s">
        <v>1247</v>
      </c>
      <c r="J791" s="53" t="s">
        <v>1248</v>
      </c>
      <c r="K791" s="53" t="s">
        <v>112</v>
      </c>
      <c r="L791" s="53" t="s">
        <v>113</v>
      </c>
      <c r="M791" s="52" t="s">
        <v>114</v>
      </c>
      <c r="N791" s="52" t="s">
        <v>115</v>
      </c>
      <c r="O791" s="54">
        <v>36</v>
      </c>
      <c r="P791" s="52" t="s">
        <v>2011</v>
      </c>
      <c r="Q791" s="55">
        <f>IFERROR(VLOOKUP(O791*$Q$10*$R$10,Sheet1!$A$3:$B$81,2,1),0)</f>
        <v>29000</v>
      </c>
      <c r="R791" s="56">
        <f>IFERROR(VLOOKUP(O791*$Q$11*$R$11,Sheet1!$E$3:$F$195,2),0)</f>
        <v>149</v>
      </c>
      <c r="S791" s="54">
        <f t="shared" si="348"/>
        <v>11.16</v>
      </c>
      <c r="T791" s="114">
        <f t="shared" si="321"/>
        <v>0.31</v>
      </c>
      <c r="U791" s="58"/>
      <c r="V791" s="58"/>
      <c r="W791" s="58"/>
      <c r="X791" s="58"/>
      <c r="Y791" s="58"/>
      <c r="Z791" s="58"/>
      <c r="AA791" s="58"/>
      <c r="AB791" s="58"/>
      <c r="AC791" s="58"/>
      <c r="AD791" s="39">
        <f t="shared" si="349"/>
        <v>0</v>
      </c>
      <c r="AE791" s="59">
        <f t="shared" si="322"/>
        <v>0</v>
      </c>
      <c r="AF791" s="60">
        <f t="shared" si="323"/>
        <v>0</v>
      </c>
      <c r="AG791" s="60">
        <f t="shared" si="324"/>
        <v>0</v>
      </c>
      <c r="AH791" s="60">
        <f t="shared" si="325"/>
        <v>0</v>
      </c>
      <c r="AI791" s="60">
        <f t="shared" si="326"/>
        <v>0</v>
      </c>
      <c r="AJ791" s="60">
        <f t="shared" si="327"/>
        <v>0</v>
      </c>
      <c r="AK791" s="60">
        <f t="shared" si="328"/>
        <v>0</v>
      </c>
      <c r="AL791" s="61">
        <f t="shared" si="346"/>
        <v>0</v>
      </c>
      <c r="AM791" s="43">
        <f t="shared" si="336"/>
        <v>0</v>
      </c>
      <c r="AN791" s="46">
        <f t="shared" si="337"/>
        <v>0</v>
      </c>
      <c r="AO791" s="60">
        <f t="shared" si="329"/>
        <v>0</v>
      </c>
      <c r="AP791" s="60">
        <f t="shared" si="330"/>
        <v>0</v>
      </c>
      <c r="AQ791" s="60">
        <f t="shared" si="331"/>
        <v>0</v>
      </c>
      <c r="AR791" s="60">
        <f t="shared" si="332"/>
        <v>0</v>
      </c>
      <c r="AS791" s="60">
        <f t="shared" si="333"/>
        <v>0</v>
      </c>
      <c r="AT791" s="60">
        <f t="shared" si="334"/>
        <v>0</v>
      </c>
      <c r="AU791" s="62">
        <f t="shared" si="338"/>
        <v>0</v>
      </c>
      <c r="AV791" s="63">
        <f t="shared" si="339"/>
        <v>0</v>
      </c>
      <c r="AW791" s="63">
        <f t="shared" si="340"/>
        <v>0</v>
      </c>
      <c r="AX791" s="63">
        <f t="shared" si="341"/>
        <v>0</v>
      </c>
      <c r="AY791" s="63">
        <f t="shared" si="342"/>
        <v>0</v>
      </c>
      <c r="AZ791" s="63">
        <f t="shared" si="343"/>
        <v>0</v>
      </c>
      <c r="BA791" s="63">
        <f t="shared" si="344"/>
        <v>0</v>
      </c>
      <c r="BB791" s="64">
        <f t="shared" si="345"/>
        <v>0</v>
      </c>
      <c r="BC791" s="65">
        <f t="shared" si="335"/>
        <v>0</v>
      </c>
      <c r="BD791" s="66" t="e">
        <f>VLOOKUP(#REF!,'[2]NA JDA Product Hierarchy'!$N:$O,2,0)</f>
        <v>#REF!</v>
      </c>
      <c r="BE791" s="15" t="e">
        <f>VLOOKUP(BD791,[3]PARAMETROS!$AB:$AD,3,0)</f>
        <v>#REF!</v>
      </c>
    </row>
    <row r="792" spans="1:57" s="15" customFormat="1" ht="12.75" hidden="1" customHeight="1" x14ac:dyDescent="0.2">
      <c r="A792" s="47" t="str">
        <f t="shared" si="347"/>
        <v>J94B16J1311Jet Black A996</v>
      </c>
      <c r="B792" s="111" t="s">
        <v>105</v>
      </c>
      <c r="C792" s="113">
        <v>44322</v>
      </c>
      <c r="D792" s="113"/>
      <c r="E792" s="50"/>
      <c r="F792" s="106" t="s">
        <v>90</v>
      </c>
      <c r="G792" s="51" t="s">
        <v>63</v>
      </c>
      <c r="H792" s="52" t="s">
        <v>568</v>
      </c>
      <c r="I792" s="53" t="s">
        <v>1249</v>
      </c>
      <c r="J792" s="53" t="s">
        <v>1250</v>
      </c>
      <c r="K792" s="53" t="s">
        <v>92</v>
      </c>
      <c r="L792" s="53" t="s">
        <v>93</v>
      </c>
      <c r="M792" s="52" t="s">
        <v>334</v>
      </c>
      <c r="N792" s="52" t="s">
        <v>125</v>
      </c>
      <c r="O792" s="54">
        <v>22</v>
      </c>
      <c r="P792" s="52" t="s">
        <v>2011</v>
      </c>
      <c r="Q792" s="55">
        <f>IFERROR(VLOOKUP(O792*$Q$10*$R$10,Sheet1!$A$3:$B$81,2,1),0)</f>
        <v>19000</v>
      </c>
      <c r="R792" s="56">
        <f>IFERROR(VLOOKUP(O792*$Q$11*$R$11,Sheet1!$E$3:$F$195,2),0)</f>
        <v>89</v>
      </c>
      <c r="S792" s="54">
        <f t="shared" si="348"/>
        <v>6.82</v>
      </c>
      <c r="T792" s="114">
        <f t="shared" si="321"/>
        <v>0.31</v>
      </c>
      <c r="U792" s="58"/>
      <c r="V792" s="58"/>
      <c r="W792" s="58"/>
      <c r="X792" s="58"/>
      <c r="Y792" s="58"/>
      <c r="Z792" s="58"/>
      <c r="AA792" s="58"/>
      <c r="AB792" s="58"/>
      <c r="AC792" s="58"/>
      <c r="AD792" s="39">
        <f t="shared" si="349"/>
        <v>0</v>
      </c>
      <c r="AE792" s="59">
        <f t="shared" si="322"/>
        <v>0</v>
      </c>
      <c r="AF792" s="60">
        <f t="shared" si="323"/>
        <v>0</v>
      </c>
      <c r="AG792" s="60">
        <f t="shared" si="324"/>
        <v>0</v>
      </c>
      <c r="AH792" s="60">
        <f t="shared" si="325"/>
        <v>0</v>
      </c>
      <c r="AI792" s="60">
        <f t="shared" si="326"/>
        <v>0</v>
      </c>
      <c r="AJ792" s="60">
        <f t="shared" si="327"/>
        <v>0</v>
      </c>
      <c r="AK792" s="60">
        <f t="shared" si="328"/>
        <v>0</v>
      </c>
      <c r="AL792" s="61">
        <f t="shared" si="346"/>
        <v>0</v>
      </c>
      <c r="AM792" s="43">
        <f t="shared" si="336"/>
        <v>0</v>
      </c>
      <c r="AN792" s="46">
        <f t="shared" si="337"/>
        <v>0</v>
      </c>
      <c r="AO792" s="60">
        <f t="shared" si="329"/>
        <v>0</v>
      </c>
      <c r="AP792" s="60">
        <f t="shared" si="330"/>
        <v>0</v>
      </c>
      <c r="AQ792" s="60">
        <f t="shared" si="331"/>
        <v>0</v>
      </c>
      <c r="AR792" s="60">
        <f t="shared" si="332"/>
        <v>0</v>
      </c>
      <c r="AS792" s="60">
        <f t="shared" si="333"/>
        <v>0</v>
      </c>
      <c r="AT792" s="60">
        <f t="shared" si="334"/>
        <v>0</v>
      </c>
      <c r="AU792" s="62">
        <f t="shared" si="338"/>
        <v>0</v>
      </c>
      <c r="AV792" s="63">
        <f t="shared" si="339"/>
        <v>0</v>
      </c>
      <c r="AW792" s="63">
        <f t="shared" si="340"/>
        <v>0</v>
      </c>
      <c r="AX792" s="63">
        <f t="shared" si="341"/>
        <v>0</v>
      </c>
      <c r="AY792" s="63">
        <f t="shared" si="342"/>
        <v>0</v>
      </c>
      <c r="AZ792" s="63">
        <f t="shared" si="343"/>
        <v>0</v>
      </c>
      <c r="BA792" s="63">
        <f t="shared" si="344"/>
        <v>0</v>
      </c>
      <c r="BB792" s="64">
        <f t="shared" si="345"/>
        <v>0</v>
      </c>
      <c r="BC792" s="65">
        <f t="shared" si="335"/>
        <v>0</v>
      </c>
      <c r="BD792" s="66" t="e">
        <f>VLOOKUP(#REF!,'[2]NA JDA Product Hierarchy'!$N:$O,2,0)</f>
        <v>#REF!</v>
      </c>
      <c r="BE792" s="15" t="e">
        <f>VLOOKUP(BD792,[3]PARAMETROS!$AB:$AD,3,0)</f>
        <v>#REF!</v>
      </c>
    </row>
    <row r="793" spans="1:57" s="15" customFormat="1" ht="12.75" hidden="1" customHeight="1" x14ac:dyDescent="0.2">
      <c r="A793" s="47" t="str">
        <f t="shared" si="347"/>
        <v>K0BD05D4H20MIDDLE BLUE WASH</v>
      </c>
      <c r="B793" s="111" t="s">
        <v>105</v>
      </c>
      <c r="C793" s="113">
        <v>44322</v>
      </c>
      <c r="D793" s="113"/>
      <c r="E793" s="50"/>
      <c r="F793" s="106" t="s">
        <v>208</v>
      </c>
      <c r="G793" s="51" t="s">
        <v>1251</v>
      </c>
      <c r="H793" s="52" t="s">
        <v>1252</v>
      </c>
      <c r="I793" s="53" t="s">
        <v>1253</v>
      </c>
      <c r="J793" s="53" t="s">
        <v>549</v>
      </c>
      <c r="K793" s="53" t="s">
        <v>550</v>
      </c>
      <c r="L793" s="53" t="s">
        <v>551</v>
      </c>
      <c r="M793" s="52" t="s">
        <v>552</v>
      </c>
      <c r="N793" s="52" t="s">
        <v>269</v>
      </c>
      <c r="O793" s="54">
        <v>36</v>
      </c>
      <c r="P793" s="52" t="s">
        <v>43</v>
      </c>
      <c r="Q793" s="55">
        <f>IFERROR(VLOOKUP(O793*$Q$10*$R$10,Sheet1!$A$3:$B$81,2,1),0)</f>
        <v>29000</v>
      </c>
      <c r="R793" s="56">
        <f>IFERROR(VLOOKUP(O793*$Q$11*$R$11,Sheet1!$E$3:$F$195,2),0)</f>
        <v>149</v>
      </c>
      <c r="S793" s="54">
        <f t="shared" si="348"/>
        <v>11.16</v>
      </c>
      <c r="T793" s="114">
        <f t="shared" si="321"/>
        <v>0.31</v>
      </c>
      <c r="U793" s="58"/>
      <c r="V793" s="58"/>
      <c r="W793" s="58"/>
      <c r="X793" s="58"/>
      <c r="Y793" s="58"/>
      <c r="Z793" s="58"/>
      <c r="AA793" s="58"/>
      <c r="AB793" s="58"/>
      <c r="AC793" s="58"/>
      <c r="AD793" s="39">
        <f t="shared" si="349"/>
        <v>0</v>
      </c>
      <c r="AE793" s="59">
        <f t="shared" si="322"/>
        <v>0</v>
      </c>
      <c r="AF793" s="60">
        <f t="shared" si="323"/>
        <v>0</v>
      </c>
      <c r="AG793" s="60">
        <f t="shared" si="324"/>
        <v>0</v>
      </c>
      <c r="AH793" s="60">
        <f t="shared" si="325"/>
        <v>0</v>
      </c>
      <c r="AI793" s="60">
        <f t="shared" si="326"/>
        <v>0</v>
      </c>
      <c r="AJ793" s="60">
        <f t="shared" si="327"/>
        <v>0</v>
      </c>
      <c r="AK793" s="60">
        <f t="shared" si="328"/>
        <v>0</v>
      </c>
      <c r="AL793" s="61">
        <f t="shared" si="346"/>
        <v>0</v>
      </c>
      <c r="AM793" s="43">
        <f t="shared" si="336"/>
        <v>0</v>
      </c>
      <c r="AN793" s="46">
        <f t="shared" si="337"/>
        <v>0</v>
      </c>
      <c r="AO793" s="60">
        <f t="shared" si="329"/>
        <v>0</v>
      </c>
      <c r="AP793" s="60">
        <f t="shared" si="330"/>
        <v>0</v>
      </c>
      <c r="AQ793" s="60">
        <f t="shared" si="331"/>
        <v>0</v>
      </c>
      <c r="AR793" s="60">
        <f t="shared" si="332"/>
        <v>0</v>
      </c>
      <c r="AS793" s="60">
        <f t="shared" si="333"/>
        <v>0</v>
      </c>
      <c r="AT793" s="60">
        <f t="shared" si="334"/>
        <v>0</v>
      </c>
      <c r="AU793" s="62">
        <f t="shared" si="338"/>
        <v>0</v>
      </c>
      <c r="AV793" s="63">
        <f t="shared" si="339"/>
        <v>0</v>
      </c>
      <c r="AW793" s="63">
        <f t="shared" si="340"/>
        <v>0</v>
      </c>
      <c r="AX793" s="63">
        <f t="shared" si="341"/>
        <v>0</v>
      </c>
      <c r="AY793" s="63">
        <f t="shared" si="342"/>
        <v>0</v>
      </c>
      <c r="AZ793" s="63">
        <f t="shared" si="343"/>
        <v>0</v>
      </c>
      <c r="BA793" s="63">
        <f t="shared" si="344"/>
        <v>0</v>
      </c>
      <c r="BB793" s="64">
        <f t="shared" si="345"/>
        <v>0</v>
      </c>
      <c r="BC793" s="65">
        <f t="shared" si="335"/>
        <v>0</v>
      </c>
      <c r="BD793" s="66" t="e">
        <f>VLOOKUP(#REF!,'[2]NA JDA Product Hierarchy'!$N:$O,2,0)</f>
        <v>#REF!</v>
      </c>
      <c r="BE793" s="15" t="e">
        <f>VLOOKUP(BD793,[3]PARAMETROS!$AB:$AD,3,0)</f>
        <v>#REF!</v>
      </c>
    </row>
    <row r="794" spans="1:57" s="15" customFormat="1" ht="12.75" hidden="1" customHeight="1" x14ac:dyDescent="0.2">
      <c r="A794" s="47" t="str">
        <f t="shared" si="347"/>
        <v>K0BD05D4H20SUPER BRIGHT BLUE WASH</v>
      </c>
      <c r="B794" s="111" t="s">
        <v>105</v>
      </c>
      <c r="C794" s="113">
        <v>44322</v>
      </c>
      <c r="D794" s="113"/>
      <c r="E794" s="50"/>
      <c r="F794" s="106" t="s">
        <v>208</v>
      </c>
      <c r="G794" s="51" t="s">
        <v>1251</v>
      </c>
      <c r="H794" s="52" t="s">
        <v>1252</v>
      </c>
      <c r="I794" s="53" t="s">
        <v>1253</v>
      </c>
      <c r="J794" s="53" t="s">
        <v>549</v>
      </c>
      <c r="K794" s="53" t="s">
        <v>553</v>
      </c>
      <c r="L794" s="53" t="s">
        <v>554</v>
      </c>
      <c r="M794" s="52" t="s">
        <v>552</v>
      </c>
      <c r="N794" s="52" t="s">
        <v>269</v>
      </c>
      <c r="O794" s="54">
        <v>36</v>
      </c>
      <c r="P794" s="52" t="s">
        <v>43</v>
      </c>
      <c r="Q794" s="55">
        <f>IFERROR(VLOOKUP(O794*$Q$10*$R$10,Sheet1!$A$3:$B$81,2,1),0)</f>
        <v>29000</v>
      </c>
      <c r="R794" s="56">
        <f>IFERROR(VLOOKUP(O794*$Q$11*$R$11,Sheet1!$E$3:$F$195,2),0)</f>
        <v>149</v>
      </c>
      <c r="S794" s="54">
        <f t="shared" si="348"/>
        <v>11.16</v>
      </c>
      <c r="T794" s="114">
        <f t="shared" si="321"/>
        <v>0.31</v>
      </c>
      <c r="U794" s="58"/>
      <c r="V794" s="58"/>
      <c r="W794" s="58"/>
      <c r="X794" s="58"/>
      <c r="Y794" s="58"/>
      <c r="Z794" s="58"/>
      <c r="AA794" s="58"/>
      <c r="AB794" s="58"/>
      <c r="AC794" s="58"/>
      <c r="AD794" s="39">
        <f t="shared" si="349"/>
        <v>0</v>
      </c>
      <c r="AE794" s="59">
        <f t="shared" si="322"/>
        <v>0</v>
      </c>
      <c r="AF794" s="60">
        <f t="shared" si="323"/>
        <v>0</v>
      </c>
      <c r="AG794" s="60">
        <f t="shared" si="324"/>
        <v>0</v>
      </c>
      <c r="AH794" s="60">
        <f t="shared" si="325"/>
        <v>0</v>
      </c>
      <c r="AI794" s="60">
        <f t="shared" si="326"/>
        <v>0</v>
      </c>
      <c r="AJ794" s="60">
        <f t="shared" si="327"/>
        <v>0</v>
      </c>
      <c r="AK794" s="60">
        <f t="shared" si="328"/>
        <v>0</v>
      </c>
      <c r="AL794" s="61">
        <f t="shared" si="346"/>
        <v>0</v>
      </c>
      <c r="AM794" s="43">
        <f t="shared" si="336"/>
        <v>0</v>
      </c>
      <c r="AN794" s="46">
        <f t="shared" si="337"/>
        <v>0</v>
      </c>
      <c r="AO794" s="60">
        <f t="shared" si="329"/>
        <v>0</v>
      </c>
      <c r="AP794" s="60">
        <f t="shared" si="330"/>
        <v>0</v>
      </c>
      <c r="AQ794" s="60">
        <f t="shared" si="331"/>
        <v>0</v>
      </c>
      <c r="AR794" s="60">
        <f t="shared" si="332"/>
        <v>0</v>
      </c>
      <c r="AS794" s="60">
        <f t="shared" si="333"/>
        <v>0</v>
      </c>
      <c r="AT794" s="60">
        <f t="shared" si="334"/>
        <v>0</v>
      </c>
      <c r="AU794" s="62">
        <f t="shared" si="338"/>
        <v>0</v>
      </c>
      <c r="AV794" s="63">
        <f t="shared" si="339"/>
        <v>0</v>
      </c>
      <c r="AW794" s="63">
        <f t="shared" si="340"/>
        <v>0</v>
      </c>
      <c r="AX794" s="63">
        <f t="shared" si="341"/>
        <v>0</v>
      </c>
      <c r="AY794" s="63">
        <f t="shared" si="342"/>
        <v>0</v>
      </c>
      <c r="AZ794" s="63">
        <f t="shared" si="343"/>
        <v>0</v>
      </c>
      <c r="BA794" s="63">
        <f t="shared" si="344"/>
        <v>0</v>
      </c>
      <c r="BB794" s="64">
        <f t="shared" si="345"/>
        <v>0</v>
      </c>
      <c r="BC794" s="65">
        <f t="shared" si="335"/>
        <v>0</v>
      </c>
      <c r="BD794" s="66" t="e">
        <f>VLOOKUP(#REF!,'[2]NA JDA Product Hierarchy'!$N:$O,2,0)</f>
        <v>#REF!</v>
      </c>
      <c r="BE794" s="15" t="e">
        <f>VLOOKUP(BD794,[3]PARAMETROS!$AB:$AD,3,0)</f>
        <v>#REF!</v>
      </c>
    </row>
    <row r="795" spans="1:57" s="15" customFormat="1" ht="12.75" hidden="1" customHeight="1" x14ac:dyDescent="0.2">
      <c r="A795" s="47" t="str">
        <f t="shared" si="347"/>
        <v>K1BK229608ZSALT WHITE</v>
      </c>
      <c r="B795" s="111" t="s">
        <v>105</v>
      </c>
      <c r="C795" s="113">
        <v>44322</v>
      </c>
      <c r="D795" s="113"/>
      <c r="E795" s="50"/>
      <c r="F795" s="106" t="s">
        <v>118</v>
      </c>
      <c r="G795" s="51" t="s">
        <v>1251</v>
      </c>
      <c r="H795" s="52" t="s">
        <v>595</v>
      </c>
      <c r="I795" s="53" t="s">
        <v>1254</v>
      </c>
      <c r="J795" s="53" t="s">
        <v>602</v>
      </c>
      <c r="K795" s="53" t="s">
        <v>184</v>
      </c>
      <c r="L795" s="53" t="s">
        <v>185</v>
      </c>
      <c r="M795" s="52" t="s">
        <v>603</v>
      </c>
      <c r="N795" s="52" t="s">
        <v>91</v>
      </c>
      <c r="O795" s="54">
        <v>56</v>
      </c>
      <c r="P795" s="52" t="s">
        <v>43</v>
      </c>
      <c r="Q795" s="55">
        <f>IFERROR(VLOOKUP(O795*$Q$10*$R$10,Sheet1!$A$3:$B$81,2,1),0)</f>
        <v>49000</v>
      </c>
      <c r="R795" s="56">
        <f>IFERROR(VLOOKUP(O795*$Q$11*$R$11,Sheet1!$E$3:$F$195,2),0)</f>
        <v>229</v>
      </c>
      <c r="S795" s="54">
        <f t="shared" si="348"/>
        <v>17.36</v>
      </c>
      <c r="T795" s="114">
        <f t="shared" si="321"/>
        <v>0.31</v>
      </c>
      <c r="U795" s="58"/>
      <c r="V795" s="58"/>
      <c r="W795" s="58"/>
      <c r="X795" s="58"/>
      <c r="Y795" s="58"/>
      <c r="Z795" s="58"/>
      <c r="AA795" s="58"/>
      <c r="AB795" s="58"/>
      <c r="AC795" s="58"/>
      <c r="AD795" s="39">
        <f t="shared" si="349"/>
        <v>0</v>
      </c>
      <c r="AE795" s="59">
        <f t="shared" si="322"/>
        <v>0</v>
      </c>
      <c r="AF795" s="60">
        <f t="shared" si="323"/>
        <v>0</v>
      </c>
      <c r="AG795" s="60">
        <f t="shared" si="324"/>
        <v>0</v>
      </c>
      <c r="AH795" s="60">
        <f t="shared" si="325"/>
        <v>0</v>
      </c>
      <c r="AI795" s="60">
        <f t="shared" si="326"/>
        <v>0</v>
      </c>
      <c r="AJ795" s="60">
        <f t="shared" si="327"/>
        <v>0</v>
      </c>
      <c r="AK795" s="60">
        <f t="shared" si="328"/>
        <v>0</v>
      </c>
      <c r="AL795" s="61">
        <f t="shared" si="346"/>
        <v>0</v>
      </c>
      <c r="AM795" s="43">
        <f t="shared" si="336"/>
        <v>0</v>
      </c>
      <c r="AN795" s="46">
        <f t="shared" si="337"/>
        <v>0</v>
      </c>
      <c r="AO795" s="60">
        <f t="shared" si="329"/>
        <v>0</v>
      </c>
      <c r="AP795" s="60">
        <f t="shared" si="330"/>
        <v>0</v>
      </c>
      <c r="AQ795" s="60">
        <f t="shared" si="331"/>
        <v>0</v>
      </c>
      <c r="AR795" s="60">
        <f t="shared" si="332"/>
        <v>0</v>
      </c>
      <c r="AS795" s="60">
        <f t="shared" si="333"/>
        <v>0</v>
      </c>
      <c r="AT795" s="60">
        <f t="shared" si="334"/>
        <v>0</v>
      </c>
      <c r="AU795" s="62">
        <f t="shared" si="338"/>
        <v>0</v>
      </c>
      <c r="AV795" s="63">
        <f t="shared" si="339"/>
        <v>0</v>
      </c>
      <c r="AW795" s="63">
        <f t="shared" si="340"/>
        <v>0</v>
      </c>
      <c r="AX795" s="63">
        <f t="shared" si="341"/>
        <v>0</v>
      </c>
      <c r="AY795" s="63">
        <f t="shared" si="342"/>
        <v>0</v>
      </c>
      <c r="AZ795" s="63">
        <f t="shared" si="343"/>
        <v>0</v>
      </c>
      <c r="BA795" s="63">
        <f t="shared" si="344"/>
        <v>0</v>
      </c>
      <c r="BB795" s="64">
        <f t="shared" si="345"/>
        <v>0</v>
      </c>
      <c r="BC795" s="65">
        <f t="shared" si="335"/>
        <v>0</v>
      </c>
      <c r="BD795" s="66" t="e">
        <f>VLOOKUP(#REF!,'[2]NA JDA Product Hierarchy'!$N:$O,2,0)</f>
        <v>#REF!</v>
      </c>
      <c r="BE795" s="15" t="e">
        <f>VLOOKUP(BD795,[3]PARAMETROS!$AB:$AD,3,0)</f>
        <v>#REF!</v>
      </c>
    </row>
    <row r="796" spans="1:57" s="15" customFormat="1" ht="12.75" hidden="1" customHeight="1" x14ac:dyDescent="0.2">
      <c r="A796" s="47" t="str">
        <f t="shared" si="347"/>
        <v>K1BK229608ZSILK BLUE</v>
      </c>
      <c r="B796" s="111" t="s">
        <v>105</v>
      </c>
      <c r="C796" s="113">
        <v>44322</v>
      </c>
      <c r="D796" s="113"/>
      <c r="E796" s="50"/>
      <c r="F796" s="106" t="s">
        <v>118</v>
      </c>
      <c r="G796" s="51" t="s">
        <v>1251</v>
      </c>
      <c r="H796" s="52" t="s">
        <v>595</v>
      </c>
      <c r="I796" s="53" t="s">
        <v>1254</v>
      </c>
      <c r="J796" s="53" t="s">
        <v>602</v>
      </c>
      <c r="K796" s="53" t="s">
        <v>164</v>
      </c>
      <c r="L796" s="53" t="s">
        <v>165</v>
      </c>
      <c r="M796" s="52" t="s">
        <v>603</v>
      </c>
      <c r="N796" s="52" t="s">
        <v>91</v>
      </c>
      <c r="O796" s="54">
        <v>56</v>
      </c>
      <c r="P796" s="52" t="s">
        <v>43</v>
      </c>
      <c r="Q796" s="55">
        <f>IFERROR(VLOOKUP(O796*$Q$10*$R$10,Sheet1!$A$3:$B$81,2,1),0)</f>
        <v>49000</v>
      </c>
      <c r="R796" s="56">
        <f>IFERROR(VLOOKUP(O796*$Q$11*$R$11,Sheet1!$E$3:$F$195,2),0)</f>
        <v>229</v>
      </c>
      <c r="S796" s="54">
        <f t="shared" si="348"/>
        <v>17.36</v>
      </c>
      <c r="T796" s="114">
        <f t="shared" si="321"/>
        <v>0.31</v>
      </c>
      <c r="U796" s="58"/>
      <c r="V796" s="58"/>
      <c r="W796" s="58"/>
      <c r="X796" s="58"/>
      <c r="Y796" s="58"/>
      <c r="Z796" s="58"/>
      <c r="AA796" s="58"/>
      <c r="AB796" s="58"/>
      <c r="AC796" s="58"/>
      <c r="AD796" s="39">
        <f t="shared" si="349"/>
        <v>0</v>
      </c>
      <c r="AE796" s="59">
        <f t="shared" si="322"/>
        <v>0</v>
      </c>
      <c r="AF796" s="60">
        <f t="shared" si="323"/>
        <v>0</v>
      </c>
      <c r="AG796" s="60">
        <f t="shared" si="324"/>
        <v>0</v>
      </c>
      <c r="AH796" s="60">
        <f t="shared" si="325"/>
        <v>0</v>
      </c>
      <c r="AI796" s="60">
        <f t="shared" si="326"/>
        <v>0</v>
      </c>
      <c r="AJ796" s="60">
        <f t="shared" si="327"/>
        <v>0</v>
      </c>
      <c r="AK796" s="60">
        <f t="shared" si="328"/>
        <v>0</v>
      </c>
      <c r="AL796" s="61">
        <f t="shared" si="346"/>
        <v>0</v>
      </c>
      <c r="AM796" s="43">
        <f t="shared" si="336"/>
        <v>0</v>
      </c>
      <c r="AN796" s="46">
        <f t="shared" si="337"/>
        <v>0</v>
      </c>
      <c r="AO796" s="60">
        <f t="shared" si="329"/>
        <v>0</v>
      </c>
      <c r="AP796" s="60">
        <f t="shared" si="330"/>
        <v>0</v>
      </c>
      <c r="AQ796" s="60">
        <f t="shared" si="331"/>
        <v>0</v>
      </c>
      <c r="AR796" s="60">
        <f t="shared" si="332"/>
        <v>0</v>
      </c>
      <c r="AS796" s="60">
        <f t="shared" si="333"/>
        <v>0</v>
      </c>
      <c r="AT796" s="60">
        <f t="shared" si="334"/>
        <v>0</v>
      </c>
      <c r="AU796" s="62">
        <f t="shared" si="338"/>
        <v>0</v>
      </c>
      <c r="AV796" s="63">
        <f t="shared" si="339"/>
        <v>0</v>
      </c>
      <c r="AW796" s="63">
        <f t="shared" si="340"/>
        <v>0</v>
      </c>
      <c r="AX796" s="63">
        <f t="shared" si="341"/>
        <v>0</v>
      </c>
      <c r="AY796" s="63">
        <f t="shared" si="342"/>
        <v>0</v>
      </c>
      <c r="AZ796" s="63">
        <f t="shared" si="343"/>
        <v>0</v>
      </c>
      <c r="BA796" s="63">
        <f t="shared" si="344"/>
        <v>0</v>
      </c>
      <c r="BB796" s="64">
        <f t="shared" si="345"/>
        <v>0</v>
      </c>
      <c r="BC796" s="65">
        <f t="shared" si="335"/>
        <v>0</v>
      </c>
      <c r="BD796" s="66" t="e">
        <f>VLOOKUP(#REF!,'[2]NA JDA Product Hierarchy'!$N:$O,2,0)</f>
        <v>#REF!</v>
      </c>
      <c r="BE796" s="15" t="e">
        <f>VLOOKUP(BD796,[3]PARAMETROS!$AB:$AD,3,0)</f>
        <v>#REF!</v>
      </c>
    </row>
    <row r="797" spans="1:57" s="15" customFormat="1" ht="12.75" hidden="1" customHeight="1" x14ac:dyDescent="0.2">
      <c r="A797" s="47" t="str">
        <f t="shared" si="347"/>
        <v>K1YA07D46Q0DARK ORIGINAL WASH</v>
      </c>
      <c r="B797" s="111" t="s">
        <v>105</v>
      </c>
      <c r="C797" s="113">
        <v>44322</v>
      </c>
      <c r="D797" s="113"/>
      <c r="E797" s="50"/>
      <c r="F797" s="106" t="s">
        <v>208</v>
      </c>
      <c r="G797" s="51" t="s">
        <v>1251</v>
      </c>
      <c r="H797" s="52" t="s">
        <v>1255</v>
      </c>
      <c r="I797" s="53" t="s">
        <v>1256</v>
      </c>
      <c r="J797" s="53" t="s">
        <v>1257</v>
      </c>
      <c r="K797" s="53" t="s">
        <v>644</v>
      </c>
      <c r="L797" s="53" t="s">
        <v>645</v>
      </c>
      <c r="M797" s="52" t="s">
        <v>646</v>
      </c>
      <c r="N797" s="52" t="s">
        <v>125</v>
      </c>
      <c r="O797" s="54">
        <v>46</v>
      </c>
      <c r="P797" s="52" t="s">
        <v>43</v>
      </c>
      <c r="Q797" s="55">
        <f>IFERROR(VLOOKUP(O797*$Q$10*$R$10,Sheet1!$A$3:$B$81,2,1),0)</f>
        <v>39000</v>
      </c>
      <c r="R797" s="56">
        <f>IFERROR(VLOOKUP(O797*$Q$11*$R$11,Sheet1!$E$3:$F$195,2),0)</f>
        <v>189</v>
      </c>
      <c r="S797" s="54">
        <f t="shared" si="348"/>
        <v>14.26</v>
      </c>
      <c r="T797" s="114">
        <f t="shared" si="321"/>
        <v>0.31</v>
      </c>
      <c r="U797" s="58"/>
      <c r="V797" s="58"/>
      <c r="W797" s="58"/>
      <c r="X797" s="58"/>
      <c r="Y797" s="58"/>
      <c r="Z797" s="58"/>
      <c r="AA797" s="58"/>
      <c r="AB797" s="58"/>
      <c r="AC797" s="58"/>
      <c r="AD797" s="39">
        <f t="shared" si="349"/>
        <v>0</v>
      </c>
      <c r="AE797" s="59">
        <f t="shared" si="322"/>
        <v>0</v>
      </c>
      <c r="AF797" s="60">
        <f t="shared" si="323"/>
        <v>0</v>
      </c>
      <c r="AG797" s="60">
        <f t="shared" si="324"/>
        <v>0</v>
      </c>
      <c r="AH797" s="60">
        <f t="shared" si="325"/>
        <v>0</v>
      </c>
      <c r="AI797" s="60">
        <f t="shared" si="326"/>
        <v>0</v>
      </c>
      <c r="AJ797" s="60">
        <f t="shared" si="327"/>
        <v>0</v>
      </c>
      <c r="AK797" s="60">
        <f t="shared" si="328"/>
        <v>0</v>
      </c>
      <c r="AL797" s="61">
        <f t="shared" si="346"/>
        <v>0</v>
      </c>
      <c r="AM797" s="43">
        <f t="shared" si="336"/>
        <v>0</v>
      </c>
      <c r="AN797" s="46">
        <f t="shared" si="337"/>
        <v>0</v>
      </c>
      <c r="AO797" s="60">
        <f t="shared" si="329"/>
        <v>0</v>
      </c>
      <c r="AP797" s="60">
        <f t="shared" si="330"/>
        <v>0</v>
      </c>
      <c r="AQ797" s="60">
        <f t="shared" si="331"/>
        <v>0</v>
      </c>
      <c r="AR797" s="60">
        <f t="shared" si="332"/>
        <v>0</v>
      </c>
      <c r="AS797" s="60">
        <f t="shared" si="333"/>
        <v>0</v>
      </c>
      <c r="AT797" s="60">
        <f t="shared" si="334"/>
        <v>0</v>
      </c>
      <c r="AU797" s="62">
        <f t="shared" si="338"/>
        <v>0</v>
      </c>
      <c r="AV797" s="63">
        <f t="shared" si="339"/>
        <v>0</v>
      </c>
      <c r="AW797" s="63">
        <f t="shared" si="340"/>
        <v>0</v>
      </c>
      <c r="AX797" s="63">
        <f t="shared" si="341"/>
        <v>0</v>
      </c>
      <c r="AY797" s="63">
        <f t="shared" si="342"/>
        <v>0</v>
      </c>
      <c r="AZ797" s="63">
        <f t="shared" si="343"/>
        <v>0</v>
      </c>
      <c r="BA797" s="63">
        <f t="shared" si="344"/>
        <v>0</v>
      </c>
      <c r="BB797" s="64">
        <f t="shared" si="345"/>
        <v>0</v>
      </c>
      <c r="BC797" s="65">
        <f t="shared" si="335"/>
        <v>0</v>
      </c>
      <c r="BD797" s="66" t="e">
        <f>VLOOKUP(#REF!,'[2]NA JDA Product Hierarchy'!$N:$O,2,0)</f>
        <v>#REF!</v>
      </c>
      <c r="BE797" s="15" t="e">
        <f>VLOOKUP(BD797,[3]PARAMETROS!$AB:$AD,3,0)</f>
        <v>#REF!</v>
      </c>
    </row>
    <row r="798" spans="1:57" s="15" customFormat="1" ht="12.75" hidden="1" customHeight="1" x14ac:dyDescent="0.2">
      <c r="A798" s="47" t="str">
        <f t="shared" si="347"/>
        <v>K1YI22K6YW1TRUE WHITE A000</v>
      </c>
      <c r="B798" s="111" t="s">
        <v>105</v>
      </c>
      <c r="C798" s="113">
        <v>44322</v>
      </c>
      <c r="D798" s="113"/>
      <c r="E798" s="50"/>
      <c r="F798" s="106" t="s">
        <v>90</v>
      </c>
      <c r="G798" s="51" t="s">
        <v>1251</v>
      </c>
      <c r="H798" s="52" t="s">
        <v>1258</v>
      </c>
      <c r="I798" s="53" t="s">
        <v>1259</v>
      </c>
      <c r="J798" s="53" t="s">
        <v>833</v>
      </c>
      <c r="K798" s="53" t="s">
        <v>112</v>
      </c>
      <c r="L798" s="53" t="s">
        <v>113</v>
      </c>
      <c r="M798" s="52" t="s">
        <v>135</v>
      </c>
      <c r="N798" s="52" t="s">
        <v>125</v>
      </c>
      <c r="O798" s="54">
        <v>20</v>
      </c>
      <c r="P798" s="52" t="s">
        <v>43</v>
      </c>
      <c r="Q798" s="55">
        <f>IFERROR(VLOOKUP(O798*$Q$10*$R$10,Sheet1!$A$3:$B$81,2,1),0)</f>
        <v>19000</v>
      </c>
      <c r="R798" s="56">
        <f>IFERROR(VLOOKUP(O798*$Q$11*$R$11,Sheet1!$E$3:$F$195,2),0)</f>
        <v>79</v>
      </c>
      <c r="S798" s="54">
        <f t="shared" si="348"/>
        <v>6.2</v>
      </c>
      <c r="T798" s="114">
        <f t="shared" si="321"/>
        <v>0.31</v>
      </c>
      <c r="U798" s="58"/>
      <c r="V798" s="58"/>
      <c r="W798" s="58"/>
      <c r="X798" s="58"/>
      <c r="Y798" s="58"/>
      <c r="Z798" s="58"/>
      <c r="AA798" s="58"/>
      <c r="AB798" s="58"/>
      <c r="AC798" s="58"/>
      <c r="AD798" s="39">
        <f t="shared" si="349"/>
        <v>0</v>
      </c>
      <c r="AE798" s="59">
        <f t="shared" si="322"/>
        <v>0</v>
      </c>
      <c r="AF798" s="60">
        <f t="shared" si="323"/>
        <v>0</v>
      </c>
      <c r="AG798" s="60">
        <f t="shared" si="324"/>
        <v>0</v>
      </c>
      <c r="AH798" s="60">
        <f t="shared" si="325"/>
        <v>0</v>
      </c>
      <c r="AI798" s="60">
        <f t="shared" si="326"/>
        <v>0</v>
      </c>
      <c r="AJ798" s="60">
        <f t="shared" si="327"/>
        <v>0</v>
      </c>
      <c r="AK798" s="60">
        <f t="shared" si="328"/>
        <v>0</v>
      </c>
      <c r="AL798" s="61">
        <f t="shared" si="346"/>
        <v>0</v>
      </c>
      <c r="AM798" s="43">
        <f t="shared" si="336"/>
        <v>0</v>
      </c>
      <c r="AN798" s="46">
        <f t="shared" si="337"/>
        <v>0</v>
      </c>
      <c r="AO798" s="60">
        <f t="shared" si="329"/>
        <v>0</v>
      </c>
      <c r="AP798" s="60">
        <f t="shared" si="330"/>
        <v>0</v>
      </c>
      <c r="AQ798" s="60">
        <f t="shared" si="331"/>
        <v>0</v>
      </c>
      <c r="AR798" s="60">
        <f t="shared" si="332"/>
        <v>0</v>
      </c>
      <c r="AS798" s="60">
        <f t="shared" si="333"/>
        <v>0</v>
      </c>
      <c r="AT798" s="60">
        <f t="shared" si="334"/>
        <v>0</v>
      </c>
      <c r="AU798" s="62">
        <f t="shared" si="338"/>
        <v>0</v>
      </c>
      <c r="AV798" s="63">
        <f t="shared" si="339"/>
        <v>0</v>
      </c>
      <c r="AW798" s="63">
        <f t="shared" si="340"/>
        <v>0</v>
      </c>
      <c r="AX798" s="63">
        <f t="shared" si="341"/>
        <v>0</v>
      </c>
      <c r="AY798" s="63">
        <f t="shared" si="342"/>
        <v>0</v>
      </c>
      <c r="AZ798" s="63">
        <f t="shared" si="343"/>
        <v>0</v>
      </c>
      <c r="BA798" s="63">
        <f t="shared" si="344"/>
        <v>0</v>
      </c>
      <c r="BB798" s="64">
        <f t="shared" si="345"/>
        <v>0</v>
      </c>
      <c r="BC798" s="65">
        <f t="shared" si="335"/>
        <v>0</v>
      </c>
      <c r="BD798" s="66" t="e">
        <f>VLOOKUP(#REF!,'[2]NA JDA Product Hierarchy'!$N:$O,2,0)</f>
        <v>#REF!</v>
      </c>
      <c r="BE798" s="15" t="e">
        <f>VLOOKUP(BD798,[3]PARAMETROS!$AB:$AD,3,0)</f>
        <v>#REF!</v>
      </c>
    </row>
    <row r="799" spans="1:57" s="15" customFormat="1" ht="12.75" hidden="1" customHeight="1" x14ac:dyDescent="0.2">
      <c r="A799" s="47" t="str">
        <f t="shared" si="347"/>
        <v>K1YQ03KAE20BALLET PINK</v>
      </c>
      <c r="B799" s="111" t="s">
        <v>105</v>
      </c>
      <c r="C799" s="113">
        <v>44322</v>
      </c>
      <c r="D799" s="113"/>
      <c r="E799" s="50"/>
      <c r="F799" s="106" t="s">
        <v>90</v>
      </c>
      <c r="G799" s="51" t="s">
        <v>1251</v>
      </c>
      <c r="H799" s="52" t="s">
        <v>1260</v>
      </c>
      <c r="I799" s="53" t="s">
        <v>1261</v>
      </c>
      <c r="J799" s="53" t="s">
        <v>1148</v>
      </c>
      <c r="K799" s="53" t="s">
        <v>116</v>
      </c>
      <c r="L799" s="53" t="s">
        <v>117</v>
      </c>
      <c r="M799" s="52" t="s">
        <v>915</v>
      </c>
      <c r="N799" s="52" t="s">
        <v>91</v>
      </c>
      <c r="O799" s="54">
        <v>36</v>
      </c>
      <c r="P799" s="52" t="s">
        <v>43</v>
      </c>
      <c r="Q799" s="55">
        <f>IFERROR(VLOOKUP(O799*$Q$10*$R$10,Sheet1!$A$3:$B$81,2,1),0)</f>
        <v>29000</v>
      </c>
      <c r="R799" s="56">
        <f>IFERROR(VLOOKUP(O799*$Q$11*$R$11,Sheet1!$E$3:$F$195,2),0)</f>
        <v>149</v>
      </c>
      <c r="S799" s="54">
        <f t="shared" si="348"/>
        <v>11.16</v>
      </c>
      <c r="T799" s="114">
        <f t="shared" si="321"/>
        <v>0.31</v>
      </c>
      <c r="U799" s="58"/>
      <c r="V799" s="58"/>
      <c r="W799" s="58"/>
      <c r="X799" s="58"/>
      <c r="Y799" s="58"/>
      <c r="Z799" s="58"/>
      <c r="AA799" s="58"/>
      <c r="AB799" s="58"/>
      <c r="AC799" s="58"/>
      <c r="AD799" s="39">
        <f t="shared" si="349"/>
        <v>0</v>
      </c>
      <c r="AE799" s="59">
        <f t="shared" si="322"/>
        <v>0</v>
      </c>
      <c r="AF799" s="60">
        <f t="shared" si="323"/>
        <v>0</v>
      </c>
      <c r="AG799" s="60">
        <f t="shared" si="324"/>
        <v>0</v>
      </c>
      <c r="AH799" s="60">
        <f t="shared" si="325"/>
        <v>0</v>
      </c>
      <c r="AI799" s="60">
        <f t="shared" si="326"/>
        <v>0</v>
      </c>
      <c r="AJ799" s="60">
        <f t="shared" si="327"/>
        <v>0</v>
      </c>
      <c r="AK799" s="60">
        <f t="shared" si="328"/>
        <v>0</v>
      </c>
      <c r="AL799" s="61">
        <f t="shared" si="346"/>
        <v>0</v>
      </c>
      <c r="AM799" s="43">
        <f t="shared" si="336"/>
        <v>0</v>
      </c>
      <c r="AN799" s="46">
        <f t="shared" si="337"/>
        <v>0</v>
      </c>
      <c r="AO799" s="60">
        <f t="shared" si="329"/>
        <v>0</v>
      </c>
      <c r="AP799" s="60">
        <f t="shared" si="330"/>
        <v>0</v>
      </c>
      <c r="AQ799" s="60">
        <f t="shared" si="331"/>
        <v>0</v>
      </c>
      <c r="AR799" s="60">
        <f t="shared" si="332"/>
        <v>0</v>
      </c>
      <c r="AS799" s="60">
        <f t="shared" si="333"/>
        <v>0</v>
      </c>
      <c r="AT799" s="60">
        <f t="shared" si="334"/>
        <v>0</v>
      </c>
      <c r="AU799" s="62">
        <f t="shared" si="338"/>
        <v>0</v>
      </c>
      <c r="AV799" s="63">
        <f t="shared" si="339"/>
        <v>0</v>
      </c>
      <c r="AW799" s="63">
        <f t="shared" si="340"/>
        <v>0</v>
      </c>
      <c r="AX799" s="63">
        <f t="shared" si="341"/>
        <v>0</v>
      </c>
      <c r="AY799" s="63">
        <f t="shared" si="342"/>
        <v>0</v>
      </c>
      <c r="AZ799" s="63">
        <f t="shared" si="343"/>
        <v>0</v>
      </c>
      <c r="BA799" s="63">
        <f t="shared" si="344"/>
        <v>0</v>
      </c>
      <c r="BB799" s="64">
        <f t="shared" si="345"/>
        <v>0</v>
      </c>
      <c r="BC799" s="65">
        <f t="shared" si="335"/>
        <v>0</v>
      </c>
      <c r="BD799" s="66" t="e">
        <f>VLOOKUP(#REF!,'[2]NA JDA Product Hierarchy'!$N:$O,2,0)</f>
        <v>#REF!</v>
      </c>
      <c r="BE799" s="15" t="e">
        <f>VLOOKUP(BD799,[3]PARAMETROS!$AB:$AD,3,0)</f>
        <v>#REF!</v>
      </c>
    </row>
    <row r="800" spans="1:57" s="15" customFormat="1" ht="12.75" hidden="1" customHeight="1" x14ac:dyDescent="0.2">
      <c r="A800" s="47" t="str">
        <f t="shared" si="347"/>
        <v>K2RA01D4MD0EXTRA TAPE BLEACH WASH</v>
      </c>
      <c r="B800" s="111" t="s">
        <v>105</v>
      </c>
      <c r="C800" s="113">
        <v>44322</v>
      </c>
      <c r="D800" s="113"/>
      <c r="E800" s="50"/>
      <c r="F800" s="106" t="s">
        <v>208</v>
      </c>
      <c r="G800" s="51" t="s">
        <v>1251</v>
      </c>
      <c r="H800" s="52"/>
      <c r="I800" s="53" t="s">
        <v>1262</v>
      </c>
      <c r="J800" s="53" t="s">
        <v>695</v>
      </c>
      <c r="K800" s="53" t="s">
        <v>669</v>
      </c>
      <c r="L800" s="53" t="s">
        <v>670</v>
      </c>
      <c r="M800" s="52" t="s">
        <v>671</v>
      </c>
      <c r="N800" s="52" t="s">
        <v>269</v>
      </c>
      <c r="O800" s="54">
        <v>49</v>
      </c>
      <c r="P800" s="52" t="s">
        <v>43</v>
      </c>
      <c r="Q800" s="55">
        <f>IFERROR(VLOOKUP(O800*$Q$10*$R$10,Sheet1!$A$3:$B$81,2,1),0)</f>
        <v>39000</v>
      </c>
      <c r="R800" s="56">
        <f>IFERROR(VLOOKUP(O800*$Q$11*$R$11,Sheet1!$E$3:$F$195,2),0)</f>
        <v>199</v>
      </c>
      <c r="S800" s="54">
        <f t="shared" si="348"/>
        <v>15.19</v>
      </c>
      <c r="T800" s="114">
        <f t="shared" si="321"/>
        <v>0.31</v>
      </c>
      <c r="U800" s="58"/>
      <c r="V800" s="58"/>
      <c r="W800" s="58"/>
      <c r="X800" s="58"/>
      <c r="Y800" s="58"/>
      <c r="Z800" s="58"/>
      <c r="AA800" s="58"/>
      <c r="AB800" s="58"/>
      <c r="AC800" s="58"/>
      <c r="AD800" s="39">
        <f t="shared" si="349"/>
        <v>0</v>
      </c>
      <c r="AE800" s="59">
        <f t="shared" si="322"/>
        <v>0</v>
      </c>
      <c r="AF800" s="60">
        <f t="shared" si="323"/>
        <v>0</v>
      </c>
      <c r="AG800" s="60">
        <f t="shared" si="324"/>
        <v>0</v>
      </c>
      <c r="AH800" s="60">
        <f t="shared" si="325"/>
        <v>0</v>
      </c>
      <c r="AI800" s="60">
        <f t="shared" si="326"/>
        <v>0</v>
      </c>
      <c r="AJ800" s="60">
        <f t="shared" si="327"/>
        <v>0</v>
      </c>
      <c r="AK800" s="60">
        <f t="shared" si="328"/>
        <v>0</v>
      </c>
      <c r="AL800" s="61">
        <f t="shared" si="346"/>
        <v>0</v>
      </c>
      <c r="AM800" s="43">
        <f t="shared" si="336"/>
        <v>0</v>
      </c>
      <c r="AN800" s="46">
        <f t="shared" si="337"/>
        <v>0</v>
      </c>
      <c r="AO800" s="60">
        <f t="shared" si="329"/>
        <v>0</v>
      </c>
      <c r="AP800" s="60">
        <f t="shared" si="330"/>
        <v>0</v>
      </c>
      <c r="AQ800" s="60">
        <f t="shared" si="331"/>
        <v>0</v>
      </c>
      <c r="AR800" s="60">
        <f t="shared" si="332"/>
        <v>0</v>
      </c>
      <c r="AS800" s="60">
        <f t="shared" si="333"/>
        <v>0</v>
      </c>
      <c r="AT800" s="60">
        <f t="shared" si="334"/>
        <v>0</v>
      </c>
      <c r="AU800" s="62">
        <f t="shared" si="338"/>
        <v>0</v>
      </c>
      <c r="AV800" s="63">
        <f t="shared" si="339"/>
        <v>0</v>
      </c>
      <c r="AW800" s="63">
        <f t="shared" si="340"/>
        <v>0</v>
      </c>
      <c r="AX800" s="63">
        <f t="shared" si="341"/>
        <v>0</v>
      </c>
      <c r="AY800" s="63">
        <f t="shared" si="342"/>
        <v>0</v>
      </c>
      <c r="AZ800" s="63">
        <f t="shared" si="343"/>
        <v>0</v>
      </c>
      <c r="BA800" s="63">
        <f t="shared" si="344"/>
        <v>0</v>
      </c>
      <c r="BB800" s="64">
        <f t="shared" si="345"/>
        <v>0</v>
      </c>
      <c r="BC800" s="65">
        <f t="shared" si="335"/>
        <v>0</v>
      </c>
      <c r="BD800" s="66" t="e">
        <f>VLOOKUP(#REF!,'[2]NA JDA Product Hierarchy'!$N:$O,2,0)</f>
        <v>#REF!</v>
      </c>
      <c r="BE800" s="15" t="e">
        <f>VLOOKUP(BD800,[3]PARAMETROS!$AB:$AD,3,0)</f>
        <v>#REF!</v>
      </c>
    </row>
    <row r="801" spans="1:57" s="15" customFormat="1" ht="12.75" hidden="1" customHeight="1" x14ac:dyDescent="0.2">
      <c r="A801" s="47" t="str">
        <f t="shared" si="347"/>
        <v>K2RA05D4KJ2ALTAIR</v>
      </c>
      <c r="B801" s="110" t="s">
        <v>106</v>
      </c>
      <c r="C801" s="113">
        <v>44322</v>
      </c>
      <c r="D801" s="113"/>
      <c r="E801" s="50"/>
      <c r="F801" s="106" t="s">
        <v>208</v>
      </c>
      <c r="G801" s="51" t="s">
        <v>1251</v>
      </c>
      <c r="H801" s="52" t="s">
        <v>1263</v>
      </c>
      <c r="I801" s="53" t="s">
        <v>1264</v>
      </c>
      <c r="J801" s="53" t="s">
        <v>678</v>
      </c>
      <c r="K801" s="53" t="s">
        <v>679</v>
      </c>
      <c r="L801" s="53" t="s">
        <v>680</v>
      </c>
      <c r="M801" s="52" t="s">
        <v>681</v>
      </c>
      <c r="N801" s="52" t="s">
        <v>269</v>
      </c>
      <c r="O801" s="54">
        <v>46</v>
      </c>
      <c r="P801" s="52" t="s">
        <v>43</v>
      </c>
      <c r="Q801" s="55">
        <f>IFERROR(VLOOKUP(O801*$Q$10*$R$10,Sheet1!$A$3:$B$81,2,1),0)</f>
        <v>39000</v>
      </c>
      <c r="R801" s="56">
        <f>IFERROR(VLOOKUP(O801*$Q$11*$R$11,Sheet1!$E$3:$F$195,2),0)</f>
        <v>189</v>
      </c>
      <c r="S801" s="54">
        <f t="shared" si="348"/>
        <v>14.26</v>
      </c>
      <c r="T801" s="114">
        <f t="shared" si="321"/>
        <v>0.31</v>
      </c>
      <c r="U801" s="58"/>
      <c r="V801" s="58"/>
      <c r="W801" s="58"/>
      <c r="X801" s="58"/>
      <c r="Y801" s="58"/>
      <c r="Z801" s="58"/>
      <c r="AA801" s="58"/>
      <c r="AB801" s="58"/>
      <c r="AC801" s="58"/>
      <c r="AD801" s="39">
        <f t="shared" si="349"/>
        <v>0</v>
      </c>
      <c r="AE801" s="59">
        <f t="shared" si="322"/>
        <v>0</v>
      </c>
      <c r="AF801" s="60">
        <f t="shared" si="323"/>
        <v>0</v>
      </c>
      <c r="AG801" s="60">
        <f t="shared" si="324"/>
        <v>0</v>
      </c>
      <c r="AH801" s="60">
        <f t="shared" si="325"/>
        <v>0</v>
      </c>
      <c r="AI801" s="60">
        <f t="shared" si="326"/>
        <v>0</v>
      </c>
      <c r="AJ801" s="60">
        <f t="shared" si="327"/>
        <v>0</v>
      </c>
      <c r="AK801" s="60">
        <f t="shared" si="328"/>
        <v>0</v>
      </c>
      <c r="AL801" s="61">
        <f t="shared" si="346"/>
        <v>0</v>
      </c>
      <c r="AM801" s="43">
        <f t="shared" si="336"/>
        <v>0</v>
      </c>
      <c r="AN801" s="46">
        <f t="shared" si="337"/>
        <v>0</v>
      </c>
      <c r="AO801" s="60">
        <f t="shared" si="329"/>
        <v>0</v>
      </c>
      <c r="AP801" s="60">
        <f t="shared" si="330"/>
        <v>0</v>
      </c>
      <c r="AQ801" s="60">
        <f t="shared" si="331"/>
        <v>0</v>
      </c>
      <c r="AR801" s="60">
        <f t="shared" si="332"/>
        <v>0</v>
      </c>
      <c r="AS801" s="60">
        <f t="shared" si="333"/>
        <v>0</v>
      </c>
      <c r="AT801" s="60">
        <f t="shared" si="334"/>
        <v>0</v>
      </c>
      <c r="AU801" s="62">
        <f t="shared" si="338"/>
        <v>0</v>
      </c>
      <c r="AV801" s="63">
        <f t="shared" si="339"/>
        <v>0</v>
      </c>
      <c r="AW801" s="63">
        <f t="shared" si="340"/>
        <v>0</v>
      </c>
      <c r="AX801" s="63">
        <f t="shared" si="341"/>
        <v>0</v>
      </c>
      <c r="AY801" s="63">
        <f t="shared" si="342"/>
        <v>0</v>
      </c>
      <c r="AZ801" s="63">
        <f t="shared" si="343"/>
        <v>0</v>
      </c>
      <c r="BA801" s="63">
        <f t="shared" si="344"/>
        <v>0</v>
      </c>
      <c r="BB801" s="64">
        <f t="shared" si="345"/>
        <v>0</v>
      </c>
      <c r="BC801" s="65">
        <f t="shared" si="335"/>
        <v>0</v>
      </c>
      <c r="BD801" s="66" t="e">
        <f>VLOOKUP(#REF!,'[2]NA JDA Product Hierarchy'!$N:$O,2,0)</f>
        <v>#REF!</v>
      </c>
      <c r="BE801" s="15" t="e">
        <f>VLOOKUP(BD801,[3]PARAMETROS!$AB:$AD,3,0)</f>
        <v>#REF!</v>
      </c>
    </row>
    <row r="802" spans="1:57" s="15" customFormat="1" ht="12.75" hidden="1" customHeight="1" x14ac:dyDescent="0.2">
      <c r="A802" s="47" t="str">
        <f t="shared" si="347"/>
        <v>K2RA06D4CA0FULLY EMBROIDERY W/HEART</v>
      </c>
      <c r="B802" s="110" t="s">
        <v>106</v>
      </c>
      <c r="C802" s="113">
        <v>44322</v>
      </c>
      <c r="D802" s="113"/>
      <c r="E802" s="50"/>
      <c r="F802" s="106" t="s">
        <v>208</v>
      </c>
      <c r="G802" s="51" t="s">
        <v>1251</v>
      </c>
      <c r="H802" s="52" t="s">
        <v>1263</v>
      </c>
      <c r="I802" s="53" t="s">
        <v>1265</v>
      </c>
      <c r="J802" s="53" t="s">
        <v>1266</v>
      </c>
      <c r="K802" s="53" t="s">
        <v>1267</v>
      </c>
      <c r="L802" s="53" t="s">
        <v>1268</v>
      </c>
      <c r="M802" s="52" t="s">
        <v>803</v>
      </c>
      <c r="N802" s="52" t="s">
        <v>269</v>
      </c>
      <c r="O802" s="54">
        <v>46</v>
      </c>
      <c r="P802" s="52" t="s">
        <v>43</v>
      </c>
      <c r="Q802" s="55">
        <f>IFERROR(VLOOKUP(O802*$Q$10*$R$10,Sheet1!$A$3:$B$81,2,1),0)</f>
        <v>39000</v>
      </c>
      <c r="R802" s="56">
        <f>IFERROR(VLOOKUP(O802*$Q$11*$R$11,Sheet1!$E$3:$F$195,2),0)</f>
        <v>189</v>
      </c>
      <c r="S802" s="54">
        <f t="shared" si="348"/>
        <v>14.26</v>
      </c>
      <c r="T802" s="114">
        <f t="shared" si="321"/>
        <v>0.31</v>
      </c>
      <c r="U802" s="58"/>
      <c r="V802" s="58"/>
      <c r="W802" s="58"/>
      <c r="X802" s="58"/>
      <c r="Y802" s="58"/>
      <c r="Z802" s="58"/>
      <c r="AA802" s="58"/>
      <c r="AB802" s="58"/>
      <c r="AC802" s="58"/>
      <c r="AD802" s="39">
        <f t="shared" si="349"/>
        <v>0</v>
      </c>
      <c r="AE802" s="59">
        <f t="shared" si="322"/>
        <v>0</v>
      </c>
      <c r="AF802" s="60">
        <f t="shared" si="323"/>
        <v>0</v>
      </c>
      <c r="AG802" s="60">
        <f t="shared" si="324"/>
        <v>0</v>
      </c>
      <c r="AH802" s="60">
        <f t="shared" si="325"/>
        <v>0</v>
      </c>
      <c r="AI802" s="60">
        <f t="shared" si="326"/>
        <v>0</v>
      </c>
      <c r="AJ802" s="60">
        <f t="shared" si="327"/>
        <v>0</v>
      </c>
      <c r="AK802" s="60">
        <f t="shared" si="328"/>
        <v>0</v>
      </c>
      <c r="AL802" s="61">
        <f t="shared" si="346"/>
        <v>0</v>
      </c>
      <c r="AM802" s="43">
        <f t="shared" si="336"/>
        <v>0</v>
      </c>
      <c r="AN802" s="46">
        <f t="shared" si="337"/>
        <v>0</v>
      </c>
      <c r="AO802" s="60">
        <f t="shared" si="329"/>
        <v>0</v>
      </c>
      <c r="AP802" s="60">
        <f t="shared" si="330"/>
        <v>0</v>
      </c>
      <c r="AQ802" s="60">
        <f t="shared" si="331"/>
        <v>0</v>
      </c>
      <c r="AR802" s="60">
        <f t="shared" si="332"/>
        <v>0</v>
      </c>
      <c r="AS802" s="60">
        <f t="shared" si="333"/>
        <v>0</v>
      </c>
      <c r="AT802" s="60">
        <f t="shared" si="334"/>
        <v>0</v>
      </c>
      <c r="AU802" s="62">
        <f t="shared" si="338"/>
        <v>0</v>
      </c>
      <c r="AV802" s="63">
        <f t="shared" si="339"/>
        <v>0</v>
      </c>
      <c r="AW802" s="63">
        <f t="shared" si="340"/>
        <v>0</v>
      </c>
      <c r="AX802" s="63">
        <f t="shared" si="341"/>
        <v>0</v>
      </c>
      <c r="AY802" s="63">
        <f t="shared" si="342"/>
        <v>0</v>
      </c>
      <c r="AZ802" s="63">
        <f t="shared" si="343"/>
        <v>0</v>
      </c>
      <c r="BA802" s="63">
        <f t="shared" si="344"/>
        <v>0</v>
      </c>
      <c r="BB802" s="64">
        <f t="shared" si="345"/>
        <v>0</v>
      </c>
      <c r="BC802" s="65">
        <f t="shared" si="335"/>
        <v>0</v>
      </c>
      <c r="BD802" s="66" t="e">
        <f>VLOOKUP(#REF!,'[2]NA JDA Product Hierarchy'!$N:$O,2,0)</f>
        <v>#REF!</v>
      </c>
      <c r="BE802" s="15" t="e">
        <f>VLOOKUP(BD802,[3]PARAMETROS!$AB:$AD,3,0)</f>
        <v>#REF!</v>
      </c>
    </row>
    <row r="803" spans="1:57" s="15" customFormat="1" ht="12.75" hidden="1" customHeight="1" x14ac:dyDescent="0.2">
      <c r="A803" s="47" t="str">
        <f t="shared" si="347"/>
        <v>K2RA07D4CA0GOLD CHAIN WASH</v>
      </c>
      <c r="B803" s="110" t="s">
        <v>106</v>
      </c>
      <c r="C803" s="113">
        <v>44322</v>
      </c>
      <c r="D803" s="113"/>
      <c r="E803" s="50"/>
      <c r="F803" s="106" t="s">
        <v>208</v>
      </c>
      <c r="G803" s="51" t="s">
        <v>1251</v>
      </c>
      <c r="H803" s="52" t="s">
        <v>1263</v>
      </c>
      <c r="I803" s="53" t="s">
        <v>1269</v>
      </c>
      <c r="J803" s="53" t="s">
        <v>1270</v>
      </c>
      <c r="K803" s="53" t="s">
        <v>1271</v>
      </c>
      <c r="L803" s="53" t="s">
        <v>1272</v>
      </c>
      <c r="M803" s="52" t="s">
        <v>803</v>
      </c>
      <c r="N803" s="52" t="s">
        <v>269</v>
      </c>
      <c r="O803" s="54">
        <v>46</v>
      </c>
      <c r="P803" s="52" t="s">
        <v>43</v>
      </c>
      <c r="Q803" s="55">
        <f>IFERROR(VLOOKUP(O803*$Q$10*$R$10,Sheet1!$A$3:$B$81,2,1),0)</f>
        <v>39000</v>
      </c>
      <c r="R803" s="56">
        <f>IFERROR(VLOOKUP(O803*$Q$11*$R$11,Sheet1!$E$3:$F$195,2),0)</f>
        <v>189</v>
      </c>
      <c r="S803" s="54">
        <f t="shared" si="348"/>
        <v>14.26</v>
      </c>
      <c r="T803" s="114">
        <f t="shared" si="321"/>
        <v>0.31</v>
      </c>
      <c r="U803" s="58"/>
      <c r="V803" s="58"/>
      <c r="W803" s="58"/>
      <c r="X803" s="58"/>
      <c r="Y803" s="58"/>
      <c r="Z803" s="58"/>
      <c r="AA803" s="58"/>
      <c r="AB803" s="58"/>
      <c r="AC803" s="58"/>
      <c r="AD803" s="39">
        <f t="shared" si="349"/>
        <v>0</v>
      </c>
      <c r="AE803" s="59">
        <f t="shared" si="322"/>
        <v>0</v>
      </c>
      <c r="AF803" s="60">
        <f t="shared" si="323"/>
        <v>0</v>
      </c>
      <c r="AG803" s="60">
        <f t="shared" si="324"/>
        <v>0</v>
      </c>
      <c r="AH803" s="60">
        <f t="shared" si="325"/>
        <v>0</v>
      </c>
      <c r="AI803" s="60">
        <f t="shared" si="326"/>
        <v>0</v>
      </c>
      <c r="AJ803" s="60">
        <f t="shared" si="327"/>
        <v>0</v>
      </c>
      <c r="AK803" s="60">
        <f t="shared" si="328"/>
        <v>0</v>
      </c>
      <c r="AL803" s="61">
        <f t="shared" si="346"/>
        <v>0</v>
      </c>
      <c r="AM803" s="43">
        <f t="shared" si="336"/>
        <v>0</v>
      </c>
      <c r="AN803" s="46">
        <f t="shared" si="337"/>
        <v>0</v>
      </c>
      <c r="AO803" s="60">
        <f t="shared" si="329"/>
        <v>0</v>
      </c>
      <c r="AP803" s="60">
        <f t="shared" si="330"/>
        <v>0</v>
      </c>
      <c r="AQ803" s="60">
        <f t="shared" si="331"/>
        <v>0</v>
      </c>
      <c r="AR803" s="60">
        <f t="shared" si="332"/>
        <v>0</v>
      </c>
      <c r="AS803" s="60">
        <f t="shared" si="333"/>
        <v>0</v>
      </c>
      <c r="AT803" s="60">
        <f t="shared" si="334"/>
        <v>0</v>
      </c>
      <c r="AU803" s="62">
        <f t="shared" si="338"/>
        <v>0</v>
      </c>
      <c r="AV803" s="63">
        <f t="shared" si="339"/>
        <v>0</v>
      </c>
      <c r="AW803" s="63">
        <f t="shared" si="340"/>
        <v>0</v>
      </c>
      <c r="AX803" s="63">
        <f t="shared" si="341"/>
        <v>0</v>
      </c>
      <c r="AY803" s="63">
        <f t="shared" si="342"/>
        <v>0</v>
      </c>
      <c r="AZ803" s="63">
        <f t="shared" si="343"/>
        <v>0</v>
      </c>
      <c r="BA803" s="63">
        <f t="shared" si="344"/>
        <v>0</v>
      </c>
      <c r="BB803" s="64">
        <f t="shared" si="345"/>
        <v>0</v>
      </c>
      <c r="BC803" s="65">
        <f t="shared" si="335"/>
        <v>0</v>
      </c>
      <c r="BD803" s="66" t="e">
        <f>VLOOKUP(#REF!,'[2]NA JDA Product Hierarchy'!$N:$O,2,0)</f>
        <v>#REF!</v>
      </c>
      <c r="BE803" s="15" t="e">
        <f>VLOOKUP(BD803,[3]PARAMETROS!$AB:$AD,3,0)</f>
        <v>#REF!</v>
      </c>
    </row>
    <row r="804" spans="1:57" s="15" customFormat="1" ht="12.75" hidden="1" customHeight="1" x14ac:dyDescent="0.2">
      <c r="A804" s="47" t="str">
        <f t="shared" si="347"/>
        <v>K2RA08D4GV0CARRIE DARK</v>
      </c>
      <c r="B804" s="111" t="s">
        <v>105</v>
      </c>
      <c r="C804" s="113">
        <v>44322</v>
      </c>
      <c r="D804" s="113"/>
      <c r="E804" s="50"/>
      <c r="F804" s="106" t="s">
        <v>208</v>
      </c>
      <c r="G804" s="51" t="s">
        <v>1251</v>
      </c>
      <c r="H804" s="52" t="s">
        <v>1263</v>
      </c>
      <c r="I804" s="53" t="s">
        <v>1273</v>
      </c>
      <c r="J804" s="53" t="s">
        <v>695</v>
      </c>
      <c r="K804" s="53" t="s">
        <v>696</v>
      </c>
      <c r="L804" s="53" t="s">
        <v>697</v>
      </c>
      <c r="M804" s="52" t="s">
        <v>698</v>
      </c>
      <c r="N804" s="52" t="s">
        <v>269</v>
      </c>
      <c r="O804" s="54">
        <v>42</v>
      </c>
      <c r="P804" s="52" t="s">
        <v>43</v>
      </c>
      <c r="Q804" s="55">
        <f>IFERROR(VLOOKUP(O804*$Q$10*$R$10,Sheet1!$A$3:$B$81,2,1),0)</f>
        <v>29000</v>
      </c>
      <c r="R804" s="56">
        <f>IFERROR(VLOOKUP(O804*$Q$11*$R$11,Sheet1!$E$3:$F$195,2),0)</f>
        <v>169</v>
      </c>
      <c r="S804" s="54">
        <f t="shared" si="348"/>
        <v>13.02</v>
      </c>
      <c r="T804" s="114">
        <f t="shared" si="321"/>
        <v>0.31</v>
      </c>
      <c r="U804" s="58"/>
      <c r="V804" s="58"/>
      <c r="W804" s="58"/>
      <c r="X804" s="58"/>
      <c r="Y804" s="58"/>
      <c r="Z804" s="58"/>
      <c r="AA804" s="58"/>
      <c r="AB804" s="58"/>
      <c r="AC804" s="58"/>
      <c r="AD804" s="39">
        <f t="shared" si="349"/>
        <v>0</v>
      </c>
      <c r="AE804" s="59">
        <f t="shared" si="322"/>
        <v>0</v>
      </c>
      <c r="AF804" s="60">
        <f t="shared" si="323"/>
        <v>0</v>
      </c>
      <c r="AG804" s="60">
        <f t="shared" si="324"/>
        <v>0</v>
      </c>
      <c r="AH804" s="60">
        <f t="shared" si="325"/>
        <v>0</v>
      </c>
      <c r="AI804" s="60">
        <f t="shared" si="326"/>
        <v>0</v>
      </c>
      <c r="AJ804" s="60">
        <f t="shared" si="327"/>
        <v>0</v>
      </c>
      <c r="AK804" s="60">
        <f t="shared" si="328"/>
        <v>0</v>
      </c>
      <c r="AL804" s="61">
        <f t="shared" si="346"/>
        <v>0</v>
      </c>
      <c r="AM804" s="43">
        <f t="shared" si="336"/>
        <v>0</v>
      </c>
      <c r="AN804" s="46">
        <f t="shared" si="337"/>
        <v>0</v>
      </c>
      <c r="AO804" s="60">
        <f t="shared" si="329"/>
        <v>0</v>
      </c>
      <c r="AP804" s="60">
        <f t="shared" si="330"/>
        <v>0</v>
      </c>
      <c r="AQ804" s="60">
        <f t="shared" si="331"/>
        <v>0</v>
      </c>
      <c r="AR804" s="60">
        <f t="shared" si="332"/>
        <v>0</v>
      </c>
      <c r="AS804" s="60">
        <f t="shared" si="333"/>
        <v>0</v>
      </c>
      <c r="AT804" s="60">
        <f t="shared" si="334"/>
        <v>0</v>
      </c>
      <c r="AU804" s="62">
        <f t="shared" si="338"/>
        <v>0</v>
      </c>
      <c r="AV804" s="63">
        <f t="shared" si="339"/>
        <v>0</v>
      </c>
      <c r="AW804" s="63">
        <f t="shared" si="340"/>
        <v>0</v>
      </c>
      <c r="AX804" s="63">
        <f t="shared" si="341"/>
        <v>0</v>
      </c>
      <c r="AY804" s="63">
        <f t="shared" si="342"/>
        <v>0</v>
      </c>
      <c r="AZ804" s="63">
        <f t="shared" si="343"/>
        <v>0</v>
      </c>
      <c r="BA804" s="63">
        <f t="shared" si="344"/>
        <v>0</v>
      </c>
      <c r="BB804" s="64">
        <f t="shared" si="345"/>
        <v>0</v>
      </c>
      <c r="BC804" s="65">
        <f t="shared" si="335"/>
        <v>0</v>
      </c>
      <c r="BD804" s="66" t="e">
        <f>VLOOKUP(#REF!,'[2]NA JDA Product Hierarchy'!$N:$O,2,0)</f>
        <v>#REF!</v>
      </c>
      <c r="BE804" s="15" t="e">
        <f>VLOOKUP(BD804,[3]PARAMETROS!$AB:$AD,3,0)</f>
        <v>#REF!</v>
      </c>
    </row>
    <row r="805" spans="1:57" s="15" customFormat="1" ht="12.75" hidden="1" customHeight="1" x14ac:dyDescent="0.2">
      <c r="A805" s="47" t="str">
        <f t="shared" si="347"/>
        <v>K2RA08D4GV0CARRIE MID</v>
      </c>
      <c r="B805" s="111" t="s">
        <v>105</v>
      </c>
      <c r="C805" s="113">
        <v>44322</v>
      </c>
      <c r="D805" s="113"/>
      <c r="E805" s="50"/>
      <c r="F805" s="106" t="s">
        <v>208</v>
      </c>
      <c r="G805" s="51" t="s">
        <v>1251</v>
      </c>
      <c r="H805" s="52" t="s">
        <v>1263</v>
      </c>
      <c r="I805" s="53" t="s">
        <v>1273</v>
      </c>
      <c r="J805" s="53" t="s">
        <v>695</v>
      </c>
      <c r="K805" s="53" t="s">
        <v>699</v>
      </c>
      <c r="L805" s="53" t="s">
        <v>700</v>
      </c>
      <c r="M805" s="52" t="s">
        <v>698</v>
      </c>
      <c r="N805" s="52" t="s">
        <v>269</v>
      </c>
      <c r="O805" s="54">
        <v>42</v>
      </c>
      <c r="P805" s="52" t="s">
        <v>43</v>
      </c>
      <c r="Q805" s="55">
        <f>IFERROR(VLOOKUP(O805*$Q$10*$R$10,Sheet1!$A$3:$B$81,2,1),0)</f>
        <v>29000</v>
      </c>
      <c r="R805" s="56">
        <f>IFERROR(VLOOKUP(O805*$Q$11*$R$11,Sheet1!$E$3:$F$195,2),0)</f>
        <v>169</v>
      </c>
      <c r="S805" s="54">
        <f t="shared" si="348"/>
        <v>13.02</v>
      </c>
      <c r="T805" s="114">
        <f t="shared" ref="T805:T864" si="350">S805/O805</f>
        <v>0.31</v>
      </c>
      <c r="U805" s="58"/>
      <c r="V805" s="58"/>
      <c r="W805" s="58"/>
      <c r="X805" s="58"/>
      <c r="Y805" s="58"/>
      <c r="Z805" s="58"/>
      <c r="AA805" s="58"/>
      <c r="AB805" s="58"/>
      <c r="AC805" s="58"/>
      <c r="AD805" s="39">
        <f t="shared" si="349"/>
        <v>0</v>
      </c>
      <c r="AE805" s="59">
        <f t="shared" ref="AE805:AE864" si="351">AD805*S805</f>
        <v>0</v>
      </c>
      <c r="AF805" s="60">
        <f t="shared" ref="AF805:AF864" si="352">ROUND(IF($P805=$P$3,($AD805*$AF$3),IF($P805=$P$4,($AD805*$AF$4),IF($P805=$P$5,($AD805*$AF$5),IF($P805=$P$6,($AD805*$AF$6),IF($P805=$P$7,($AD805*$AF$7),IF($P805=$P$8,($AD805*$AF$8))))))),0)</f>
        <v>0</v>
      </c>
      <c r="AG805" s="60">
        <f t="shared" ref="AG805:AG864" si="353">ROUND(IF($P805=$P$3,($AD805*$AG$3),IF($P805=$P$4,($AD805*$AG$4),IF($P805=$P$5,($AD805*$AG$5),IF($P805=$P$6,($AD805*$AG$6),IF($P805=$P$7,($AD805*$AG$7),IF($P805=$P$8,($AD805*$AG$8))))))),0)</f>
        <v>0</v>
      </c>
      <c r="AH805" s="60">
        <f t="shared" ref="AH805:AH864" si="354">ROUND(IF($P805=$P$3,($AD805*$AH$3),IF($P805=$P$4,($AD805*$AH$4),IF($P805=$P$5,($AD805*$AH$5),IF($P805=$P$6,($AD805*$AH$6),IF($P805=$P$7,($AD805*$AH$7),IF($P805=$P$8,($AD805*$AH$8))))))),0)</f>
        <v>0</v>
      </c>
      <c r="AI805" s="60">
        <f t="shared" ref="AI805:AI864" si="355">ROUND(IF($P805=$P$3,($AD805*$AI$3),IF($P805=$P$4,($AD805*$AI$4),IF($P805=$P$5,($AD805*$AI$5),IF($P805=$P$6,($AD805*$AI$6),IF($P805=$P$7,($AD805*$AI$7),IF($P805=$P$8,($AD805*$AI$8))))))),0)</f>
        <v>0</v>
      </c>
      <c r="AJ805" s="60">
        <f t="shared" ref="AJ805:AJ864" si="356">ROUND(IF($P805=$P$3,($AD805*$AJ$3),IF($P805=$P$4,($AD805*$AJ$4),IF($P805=$P$5,($AD805*$AJ$5),IF($P805=$P$6,($AD805*$AJ$6),IF($P805=$P$7,($AD805*$AJ$7),IF($P805=$P$8,($AD805*$AJ$8))))))),0)</f>
        <v>0</v>
      </c>
      <c r="AK805" s="60">
        <f t="shared" ref="AK805:AK864" si="357">ROUND(IF($P805=$P$3,($AD805*$AK$3),IF($P805=$P$4,($AD805*$AK$4),IF($P805=$P$5,($AD805*$AK$5),IF($P805=$P$6,($AD805*$AK$6),IF($P805=$P$7,($AD805*$AK$7),IF($P805=$P$8,($AD805*$AK$8))))))),0)</f>
        <v>0</v>
      </c>
      <c r="AL805" s="61">
        <f t="shared" si="346"/>
        <v>0</v>
      </c>
      <c r="AM805" s="43">
        <f t="shared" si="336"/>
        <v>0</v>
      </c>
      <c r="AN805" s="46">
        <f t="shared" si="337"/>
        <v>0</v>
      </c>
      <c r="AO805" s="60">
        <f t="shared" ref="AO805:AO864" si="358">ROUND(IF($P805=$P$3,($AM805*$AO$3),IF($P805=$P$4,($AM805*$AO$4),IF($P805=$P$5,($AM805*$AO$5),IF($P805=$P$6,($AM805*$AO$6),IF($P805=$P$7,($AM805*$AO$7),IF($P805=$P$8,($AM805*$AO$8))))))),0)</f>
        <v>0</v>
      </c>
      <c r="AP805" s="60">
        <f t="shared" ref="AP805:AP864" si="359">ROUND(IF($P805=$P$3,($AM805*$AP$3),IF($P805=$P$4,($AM805*$AP$4),IF($P805=$P$5,($AM805*$AP$5),IF($P805=$P$6,($AM805*$AP$6),IF($P805=$P$7,($AM805*$AP$7),IF($P805=$P$8,($AM805*$AP$8))))))),0)</f>
        <v>0</v>
      </c>
      <c r="AQ805" s="60">
        <f t="shared" ref="AQ805:AQ864" si="360">ROUND(IF($P805=$P$3,($AM805*$AQ$3),IF($P805=$P$4,($AM805*$AQ$4),IF($P805=$P$5,($AM805*$AQ$5),IF($P805=$P$6,($AM805*$AQ$6),IF($P805=$P$7,($AM805*$AQ$7),IF($P805=$P$8,($AM805*$AQ$8))))))),0)</f>
        <v>0</v>
      </c>
      <c r="AR805" s="60">
        <f t="shared" ref="AR805:AR864" si="361">ROUND(IF($P805=$P$3,($AM805*$AR$3),IF($P805=$P$4,($AM805*$AR$4),IF($P805=$P$5,($AM805*$AR$5),IF($P805=$P$6,($AM805*$AR$6),IF($P805=$P$7,($AM805*$AR$7),IF($P805=$P$8,($AM805*$AR$8))))))),0)</f>
        <v>0</v>
      </c>
      <c r="AS805" s="60">
        <f t="shared" ref="AS805:AS864" si="362">ROUND(IF($P805=$P$3,($AM805*$AS$3),IF($P805=$P$4,($AM805*$AS$4),IF($P805=$P$5,($AM805*$AS$5),IF($P805=$P$6,($AM805*$AS$6),IF($P805=$P$7,($AM805*$AS$7),IF($P805=$P$8,($AM805*$AS$8))))))),0)</f>
        <v>0</v>
      </c>
      <c r="AT805" s="60">
        <f t="shared" ref="AT805:AT864" si="363">ROUND(IF($P805=$P$3,($AM805*$AT$3),IF($P805=$P$4,($AM805*$AT$4),IF($P805=$P$5,($AM805*$AT$5),IF($P805=$P$6,($AM805*$AT$6),IF($P805=$P$7,($AM805*$AT$7),IF($P805=$P$8,($AM805*$AT$8))))))),0)</f>
        <v>0</v>
      </c>
      <c r="AU805" s="62">
        <f t="shared" si="338"/>
        <v>0</v>
      </c>
      <c r="AV805" s="63">
        <f t="shared" si="339"/>
        <v>0</v>
      </c>
      <c r="AW805" s="63">
        <f t="shared" si="340"/>
        <v>0</v>
      </c>
      <c r="AX805" s="63">
        <f t="shared" si="341"/>
        <v>0</v>
      </c>
      <c r="AY805" s="63">
        <f t="shared" si="342"/>
        <v>0</v>
      </c>
      <c r="AZ805" s="63">
        <f t="shared" si="343"/>
        <v>0</v>
      </c>
      <c r="BA805" s="63">
        <f t="shared" si="344"/>
        <v>0</v>
      </c>
      <c r="BB805" s="64">
        <f t="shared" si="345"/>
        <v>0</v>
      </c>
      <c r="BC805" s="65">
        <f t="shared" ref="BC805:BC864" si="364">SUM(S805*BB805)</f>
        <v>0</v>
      </c>
      <c r="BD805" s="66" t="e">
        <f>VLOOKUP(#REF!,'[2]NA JDA Product Hierarchy'!$N:$O,2,0)</f>
        <v>#REF!</v>
      </c>
      <c r="BE805" s="15" t="e">
        <f>VLOOKUP(BD805,[3]PARAMETROS!$AB:$AD,3,0)</f>
        <v>#REF!</v>
      </c>
    </row>
    <row r="806" spans="1:57" s="15" customFormat="1" ht="12.75" hidden="1" customHeight="1" x14ac:dyDescent="0.2">
      <c r="A806" s="47" t="str">
        <f t="shared" si="347"/>
        <v>K2RA09D4KM2MOON LUXE</v>
      </c>
      <c r="B806" s="110" t="s">
        <v>106</v>
      </c>
      <c r="C806" s="113">
        <v>44322</v>
      </c>
      <c r="D806" s="113"/>
      <c r="E806" s="50"/>
      <c r="F806" s="106" t="s">
        <v>208</v>
      </c>
      <c r="G806" s="51" t="s">
        <v>1251</v>
      </c>
      <c r="H806" s="52" t="s">
        <v>1274</v>
      </c>
      <c r="I806" s="53" t="s">
        <v>1275</v>
      </c>
      <c r="J806" s="53" t="s">
        <v>1276</v>
      </c>
      <c r="K806" s="53" t="s">
        <v>687</v>
      </c>
      <c r="L806" s="53" t="s">
        <v>688</v>
      </c>
      <c r="M806" s="52" t="s">
        <v>686</v>
      </c>
      <c r="N806" s="52" t="s">
        <v>510</v>
      </c>
      <c r="O806" s="54">
        <v>46</v>
      </c>
      <c r="P806" s="52" t="s">
        <v>43</v>
      </c>
      <c r="Q806" s="55">
        <f>IFERROR(VLOOKUP(O806*$Q$10*$R$10,Sheet1!$A$3:$B$81,2,1),0)</f>
        <v>39000</v>
      </c>
      <c r="R806" s="56">
        <f>IFERROR(VLOOKUP(O806*$Q$11*$R$11,Sheet1!$E$3:$F$195,2),0)</f>
        <v>189</v>
      </c>
      <c r="S806" s="54">
        <f t="shared" si="348"/>
        <v>14.26</v>
      </c>
      <c r="T806" s="114">
        <f t="shared" si="350"/>
        <v>0.31</v>
      </c>
      <c r="U806" s="58"/>
      <c r="V806" s="58"/>
      <c r="W806" s="58"/>
      <c r="X806" s="58"/>
      <c r="Y806" s="58"/>
      <c r="Z806" s="58"/>
      <c r="AA806" s="58"/>
      <c r="AB806" s="58"/>
      <c r="AC806" s="58"/>
      <c r="AD806" s="39">
        <f t="shared" si="349"/>
        <v>0</v>
      </c>
      <c r="AE806" s="59">
        <f t="shared" si="351"/>
        <v>0</v>
      </c>
      <c r="AF806" s="60">
        <f t="shared" si="352"/>
        <v>0</v>
      </c>
      <c r="AG806" s="60">
        <f t="shared" si="353"/>
        <v>0</v>
      </c>
      <c r="AH806" s="60">
        <f t="shared" si="354"/>
        <v>0</v>
      </c>
      <c r="AI806" s="60">
        <f t="shared" si="355"/>
        <v>0</v>
      </c>
      <c r="AJ806" s="60">
        <f t="shared" si="356"/>
        <v>0</v>
      </c>
      <c r="AK806" s="60">
        <f t="shared" si="357"/>
        <v>0</v>
      </c>
      <c r="AL806" s="61">
        <f t="shared" si="346"/>
        <v>0</v>
      </c>
      <c r="AM806" s="43">
        <f t="shared" ref="AM806:AM865" si="365">+AB806+AC806</f>
        <v>0</v>
      </c>
      <c r="AN806" s="46">
        <f t="shared" ref="AN806:AN865" si="366">AM806*S806</f>
        <v>0</v>
      </c>
      <c r="AO806" s="60">
        <f t="shared" si="358"/>
        <v>0</v>
      </c>
      <c r="AP806" s="60">
        <f t="shared" si="359"/>
        <v>0</v>
      </c>
      <c r="AQ806" s="60">
        <f t="shared" si="360"/>
        <v>0</v>
      </c>
      <c r="AR806" s="60">
        <f t="shared" si="361"/>
        <v>0</v>
      </c>
      <c r="AS806" s="60">
        <f t="shared" si="362"/>
        <v>0</v>
      </c>
      <c r="AT806" s="60">
        <f t="shared" si="363"/>
        <v>0</v>
      </c>
      <c r="AU806" s="62">
        <f t="shared" ref="AU806:AU865" si="367">SUM(AO806:AT806)</f>
        <v>0</v>
      </c>
      <c r="AV806" s="63">
        <f t="shared" ref="AV806:AV865" si="368">+AF806+AO806</f>
        <v>0</v>
      </c>
      <c r="AW806" s="63">
        <f t="shared" ref="AW806:AW865" si="369">+AG806+AP806</f>
        <v>0</v>
      </c>
      <c r="AX806" s="63">
        <f t="shared" ref="AX806:AX865" si="370">+AH806+AQ806</f>
        <v>0</v>
      </c>
      <c r="AY806" s="63">
        <f t="shared" ref="AY806:AY865" si="371">+AI806+AR806</f>
        <v>0</v>
      </c>
      <c r="AZ806" s="63">
        <f t="shared" ref="AZ806:AZ865" si="372">+AJ806+AS806</f>
        <v>0</v>
      </c>
      <c r="BA806" s="63">
        <f t="shared" ref="BA806:BA865" si="373">+AK806+AT806</f>
        <v>0</v>
      </c>
      <c r="BB806" s="64">
        <f t="shared" ref="BB806:BB865" si="374">SUM(AV806:BA806)</f>
        <v>0</v>
      </c>
      <c r="BC806" s="65">
        <f t="shared" si="364"/>
        <v>0</v>
      </c>
      <c r="BD806" s="66" t="e">
        <f>VLOOKUP(#REF!,'[2]NA JDA Product Hierarchy'!$N:$O,2,0)</f>
        <v>#REF!</v>
      </c>
      <c r="BE806" s="15" t="e">
        <f>VLOOKUP(BD806,[3]PARAMETROS!$AB:$AD,3,0)</f>
        <v>#REF!</v>
      </c>
    </row>
    <row r="807" spans="1:57" s="15" customFormat="1" ht="12.75" hidden="1" customHeight="1" x14ac:dyDescent="0.2">
      <c r="A807" s="47" t="str">
        <f t="shared" si="347"/>
        <v>K2RB00J1311EU STARLIGHT BLUE</v>
      </c>
      <c r="B807" s="111" t="s">
        <v>105</v>
      </c>
      <c r="C807" s="113">
        <v>44322</v>
      </c>
      <c r="D807" s="113"/>
      <c r="E807" s="50"/>
      <c r="F807" s="106" t="s">
        <v>90</v>
      </c>
      <c r="G807" s="51" t="s">
        <v>1251</v>
      </c>
      <c r="H807" s="52" t="s">
        <v>263</v>
      </c>
      <c r="I807" s="53" t="s">
        <v>1277</v>
      </c>
      <c r="J807" s="53" t="s">
        <v>562</v>
      </c>
      <c r="K807" s="53" t="s">
        <v>702</v>
      </c>
      <c r="L807" s="53" t="s">
        <v>703</v>
      </c>
      <c r="M807" s="52" t="s">
        <v>334</v>
      </c>
      <c r="N807" s="52" t="s">
        <v>115</v>
      </c>
      <c r="O807" s="54">
        <v>22</v>
      </c>
      <c r="P807" s="52" t="s">
        <v>43</v>
      </c>
      <c r="Q807" s="55">
        <f>IFERROR(VLOOKUP(O807*$Q$10*$R$10,Sheet1!$A$3:$B$81,2,1),0)</f>
        <v>19000</v>
      </c>
      <c r="R807" s="56">
        <f>IFERROR(VLOOKUP(O807*$Q$11*$R$11,Sheet1!$E$3:$F$195,2),0)</f>
        <v>89</v>
      </c>
      <c r="S807" s="54">
        <f t="shared" si="348"/>
        <v>6.82</v>
      </c>
      <c r="T807" s="114">
        <f t="shared" si="350"/>
        <v>0.31</v>
      </c>
      <c r="U807" s="58"/>
      <c r="V807" s="58"/>
      <c r="W807" s="58"/>
      <c r="X807" s="58"/>
      <c r="Y807" s="58"/>
      <c r="Z807" s="58"/>
      <c r="AA807" s="58"/>
      <c r="AB807" s="58"/>
      <c r="AC807" s="58"/>
      <c r="AD807" s="39">
        <f t="shared" si="349"/>
        <v>0</v>
      </c>
      <c r="AE807" s="59">
        <f t="shared" si="351"/>
        <v>0</v>
      </c>
      <c r="AF807" s="60">
        <f t="shared" si="352"/>
        <v>0</v>
      </c>
      <c r="AG807" s="60">
        <f t="shared" si="353"/>
        <v>0</v>
      </c>
      <c r="AH807" s="60">
        <f t="shared" si="354"/>
        <v>0</v>
      </c>
      <c r="AI807" s="60">
        <f t="shared" si="355"/>
        <v>0</v>
      </c>
      <c r="AJ807" s="60">
        <f t="shared" si="356"/>
        <v>0</v>
      </c>
      <c r="AK807" s="60">
        <f t="shared" si="357"/>
        <v>0</v>
      </c>
      <c r="AL807" s="61">
        <f t="shared" ref="AL807:AL866" si="375">SUM(AF807:AK807)</f>
        <v>0</v>
      </c>
      <c r="AM807" s="43">
        <f t="shared" si="365"/>
        <v>0</v>
      </c>
      <c r="AN807" s="46">
        <f t="shared" si="366"/>
        <v>0</v>
      </c>
      <c r="AO807" s="60">
        <f t="shared" si="358"/>
        <v>0</v>
      </c>
      <c r="AP807" s="60">
        <f t="shared" si="359"/>
        <v>0</v>
      </c>
      <c r="AQ807" s="60">
        <f t="shared" si="360"/>
        <v>0</v>
      </c>
      <c r="AR807" s="60">
        <f t="shared" si="361"/>
        <v>0</v>
      </c>
      <c r="AS807" s="60">
        <f t="shared" si="362"/>
        <v>0</v>
      </c>
      <c r="AT807" s="60">
        <f t="shared" si="363"/>
        <v>0</v>
      </c>
      <c r="AU807" s="62">
        <f t="shared" si="367"/>
        <v>0</v>
      </c>
      <c r="AV807" s="63">
        <f t="shared" si="368"/>
        <v>0</v>
      </c>
      <c r="AW807" s="63">
        <f t="shared" si="369"/>
        <v>0</v>
      </c>
      <c r="AX807" s="63">
        <f t="shared" si="370"/>
        <v>0</v>
      </c>
      <c r="AY807" s="63">
        <f t="shared" si="371"/>
        <v>0</v>
      </c>
      <c r="AZ807" s="63">
        <f t="shared" si="372"/>
        <v>0</v>
      </c>
      <c r="BA807" s="63">
        <f t="shared" si="373"/>
        <v>0</v>
      </c>
      <c r="BB807" s="64">
        <f t="shared" si="374"/>
        <v>0</v>
      </c>
      <c r="BC807" s="65">
        <f t="shared" si="364"/>
        <v>0</v>
      </c>
      <c r="BD807" s="66" t="e">
        <f>VLOOKUP(#REF!,'[2]NA JDA Product Hierarchy'!$N:$O,2,0)</f>
        <v>#REF!</v>
      </c>
      <c r="BE807" s="15" t="e">
        <f>VLOOKUP(BD807,[3]PARAMETROS!$AB:$AD,3,0)</f>
        <v>#REF!</v>
      </c>
    </row>
    <row r="808" spans="1:57" s="15" customFormat="1" ht="12.75" hidden="1" customHeight="1" x14ac:dyDescent="0.2">
      <c r="A808" s="47" t="str">
        <f t="shared" si="347"/>
        <v>K2RB00J1311GLOWY GREEN</v>
      </c>
      <c r="B808" s="111" t="s">
        <v>105</v>
      </c>
      <c r="C808" s="113">
        <v>44322</v>
      </c>
      <c r="D808" s="113"/>
      <c r="E808" s="50"/>
      <c r="F808" s="106" t="s">
        <v>90</v>
      </c>
      <c r="G808" s="51" t="s">
        <v>1251</v>
      </c>
      <c r="H808" s="52" t="s">
        <v>263</v>
      </c>
      <c r="I808" s="53" t="s">
        <v>1277</v>
      </c>
      <c r="J808" s="53" t="s">
        <v>562</v>
      </c>
      <c r="K808" s="53" t="s">
        <v>393</v>
      </c>
      <c r="L808" s="53" t="s">
        <v>394</v>
      </c>
      <c r="M808" s="52" t="s">
        <v>334</v>
      </c>
      <c r="N808" s="52" t="s">
        <v>115</v>
      </c>
      <c r="O808" s="54">
        <v>22</v>
      </c>
      <c r="P808" s="52" t="s">
        <v>43</v>
      </c>
      <c r="Q808" s="55">
        <f>IFERROR(VLOOKUP(O808*$Q$10*$R$10,Sheet1!$A$3:$B$81,2,1),0)</f>
        <v>19000</v>
      </c>
      <c r="R808" s="56">
        <f>IFERROR(VLOOKUP(O808*$Q$11*$R$11,Sheet1!$E$3:$F$195,2),0)</f>
        <v>89</v>
      </c>
      <c r="S808" s="54">
        <f t="shared" si="348"/>
        <v>6.82</v>
      </c>
      <c r="T808" s="114">
        <f t="shared" si="350"/>
        <v>0.31</v>
      </c>
      <c r="U808" s="58"/>
      <c r="V808" s="58"/>
      <c r="W808" s="58"/>
      <c r="X808" s="58"/>
      <c r="Y808" s="58"/>
      <c r="Z808" s="58"/>
      <c r="AA808" s="58"/>
      <c r="AB808" s="58"/>
      <c r="AC808" s="58"/>
      <c r="AD808" s="39">
        <f t="shared" si="349"/>
        <v>0</v>
      </c>
      <c r="AE808" s="59">
        <f t="shared" si="351"/>
        <v>0</v>
      </c>
      <c r="AF808" s="60">
        <f t="shared" si="352"/>
        <v>0</v>
      </c>
      <c r="AG808" s="60">
        <f t="shared" si="353"/>
        <v>0</v>
      </c>
      <c r="AH808" s="60">
        <f t="shared" si="354"/>
        <v>0</v>
      </c>
      <c r="AI808" s="60">
        <f t="shared" si="355"/>
        <v>0</v>
      </c>
      <c r="AJ808" s="60">
        <f t="shared" si="356"/>
        <v>0</v>
      </c>
      <c r="AK808" s="60">
        <f t="shared" si="357"/>
        <v>0</v>
      </c>
      <c r="AL808" s="61">
        <f t="shared" si="375"/>
        <v>0</v>
      </c>
      <c r="AM808" s="43">
        <f t="shared" si="365"/>
        <v>0</v>
      </c>
      <c r="AN808" s="46">
        <f t="shared" si="366"/>
        <v>0</v>
      </c>
      <c r="AO808" s="60">
        <f t="shared" si="358"/>
        <v>0</v>
      </c>
      <c r="AP808" s="60">
        <f t="shared" si="359"/>
        <v>0</v>
      </c>
      <c r="AQ808" s="60">
        <f t="shared" si="360"/>
        <v>0</v>
      </c>
      <c r="AR808" s="60">
        <f t="shared" si="361"/>
        <v>0</v>
      </c>
      <c r="AS808" s="60">
        <f t="shared" si="362"/>
        <v>0</v>
      </c>
      <c r="AT808" s="60">
        <f t="shared" si="363"/>
        <v>0</v>
      </c>
      <c r="AU808" s="62">
        <f t="shared" si="367"/>
        <v>0</v>
      </c>
      <c r="AV808" s="63">
        <f t="shared" si="368"/>
        <v>0</v>
      </c>
      <c r="AW808" s="63">
        <f t="shared" si="369"/>
        <v>0</v>
      </c>
      <c r="AX808" s="63">
        <f t="shared" si="370"/>
        <v>0</v>
      </c>
      <c r="AY808" s="63">
        <f t="shared" si="371"/>
        <v>0</v>
      </c>
      <c r="AZ808" s="63">
        <f t="shared" si="372"/>
        <v>0</v>
      </c>
      <c r="BA808" s="63">
        <f t="shared" si="373"/>
        <v>0</v>
      </c>
      <c r="BB808" s="64">
        <f t="shared" si="374"/>
        <v>0</v>
      </c>
      <c r="BC808" s="65">
        <f t="shared" si="364"/>
        <v>0</v>
      </c>
      <c r="BD808" s="66" t="e">
        <f>VLOOKUP(#REF!,'[2]NA JDA Product Hierarchy'!$N:$O,2,0)</f>
        <v>#REF!</v>
      </c>
      <c r="BE808" s="15" t="e">
        <f>VLOOKUP(BD808,[3]PARAMETROS!$AB:$AD,3,0)</f>
        <v>#REF!</v>
      </c>
    </row>
    <row r="809" spans="1:57" s="15" customFormat="1" ht="12.75" hidden="1" customHeight="1" x14ac:dyDescent="0.2">
      <c r="A809" s="47" t="str">
        <f t="shared" si="347"/>
        <v>K2RB00J1311Jet Black A996</v>
      </c>
      <c r="B809" s="111" t="s">
        <v>105</v>
      </c>
      <c r="C809" s="113">
        <v>44322</v>
      </c>
      <c r="D809" s="113"/>
      <c r="E809" s="50"/>
      <c r="F809" s="106" t="s">
        <v>90</v>
      </c>
      <c r="G809" s="51" t="s">
        <v>1251</v>
      </c>
      <c r="H809" s="52" t="s">
        <v>263</v>
      </c>
      <c r="I809" s="53" t="s">
        <v>1277</v>
      </c>
      <c r="J809" s="53" t="s">
        <v>562</v>
      </c>
      <c r="K809" s="53" t="s">
        <v>92</v>
      </c>
      <c r="L809" s="53" t="s">
        <v>93</v>
      </c>
      <c r="M809" s="52" t="s">
        <v>334</v>
      </c>
      <c r="N809" s="52" t="s">
        <v>115</v>
      </c>
      <c r="O809" s="54">
        <v>22</v>
      </c>
      <c r="P809" s="52" t="s">
        <v>43</v>
      </c>
      <c r="Q809" s="55">
        <f>IFERROR(VLOOKUP(O809*$Q$10*$R$10,Sheet1!$A$3:$B$81,2,1),0)</f>
        <v>19000</v>
      </c>
      <c r="R809" s="56">
        <f>IFERROR(VLOOKUP(O809*$Q$11*$R$11,Sheet1!$E$3:$F$195,2),0)</f>
        <v>89</v>
      </c>
      <c r="S809" s="54">
        <f t="shared" si="348"/>
        <v>6.82</v>
      </c>
      <c r="T809" s="114">
        <f t="shared" si="350"/>
        <v>0.31</v>
      </c>
      <c r="U809" s="58"/>
      <c r="V809" s="58"/>
      <c r="W809" s="58"/>
      <c r="X809" s="58"/>
      <c r="Y809" s="58"/>
      <c r="Z809" s="58"/>
      <c r="AA809" s="58"/>
      <c r="AB809" s="58"/>
      <c r="AC809" s="58"/>
      <c r="AD809" s="39">
        <f t="shared" si="349"/>
        <v>0</v>
      </c>
      <c r="AE809" s="59">
        <f t="shared" si="351"/>
        <v>0</v>
      </c>
      <c r="AF809" s="60">
        <f t="shared" si="352"/>
        <v>0</v>
      </c>
      <c r="AG809" s="60">
        <f t="shared" si="353"/>
        <v>0</v>
      </c>
      <c r="AH809" s="60">
        <f t="shared" si="354"/>
        <v>0</v>
      </c>
      <c r="AI809" s="60">
        <f t="shared" si="355"/>
        <v>0</v>
      </c>
      <c r="AJ809" s="60">
        <f t="shared" si="356"/>
        <v>0</v>
      </c>
      <c r="AK809" s="60">
        <f t="shared" si="357"/>
        <v>0</v>
      </c>
      <c r="AL809" s="61">
        <f t="shared" si="375"/>
        <v>0</v>
      </c>
      <c r="AM809" s="43">
        <f t="shared" si="365"/>
        <v>0</v>
      </c>
      <c r="AN809" s="46">
        <f t="shared" si="366"/>
        <v>0</v>
      </c>
      <c r="AO809" s="60">
        <f t="shared" si="358"/>
        <v>0</v>
      </c>
      <c r="AP809" s="60">
        <f t="shared" si="359"/>
        <v>0</v>
      </c>
      <c r="AQ809" s="60">
        <f t="shared" si="360"/>
        <v>0</v>
      </c>
      <c r="AR809" s="60">
        <f t="shared" si="361"/>
        <v>0</v>
      </c>
      <c r="AS809" s="60">
        <f t="shared" si="362"/>
        <v>0</v>
      </c>
      <c r="AT809" s="60">
        <f t="shared" si="363"/>
        <v>0</v>
      </c>
      <c r="AU809" s="62">
        <f t="shared" si="367"/>
        <v>0</v>
      </c>
      <c r="AV809" s="63">
        <f t="shared" si="368"/>
        <v>0</v>
      </c>
      <c r="AW809" s="63">
        <f t="shared" si="369"/>
        <v>0</v>
      </c>
      <c r="AX809" s="63">
        <f t="shared" si="370"/>
        <v>0</v>
      </c>
      <c r="AY809" s="63">
        <f t="shared" si="371"/>
        <v>0</v>
      </c>
      <c r="AZ809" s="63">
        <f t="shared" si="372"/>
        <v>0</v>
      </c>
      <c r="BA809" s="63">
        <f t="shared" si="373"/>
        <v>0</v>
      </c>
      <c r="BB809" s="64">
        <f t="shared" si="374"/>
        <v>0</v>
      </c>
      <c r="BC809" s="65">
        <f t="shared" si="364"/>
        <v>0</v>
      </c>
      <c r="BD809" s="66" t="e">
        <f>VLOOKUP(#REF!,'[2]NA JDA Product Hierarchy'!$N:$O,2,0)</f>
        <v>#REF!</v>
      </c>
      <c r="BE809" s="15" t="e">
        <f>VLOOKUP(BD809,[3]PARAMETROS!$AB:$AD,3,0)</f>
        <v>#REF!</v>
      </c>
    </row>
    <row r="810" spans="1:57" s="15" customFormat="1" ht="12.75" hidden="1" customHeight="1" x14ac:dyDescent="0.2">
      <c r="A810" s="47" t="str">
        <f t="shared" si="347"/>
        <v>K2RB00J1311PINK TRIP</v>
      </c>
      <c r="B810" s="111" t="s">
        <v>105</v>
      </c>
      <c r="C810" s="113">
        <v>44322</v>
      </c>
      <c r="D810" s="113"/>
      <c r="E810" s="50"/>
      <c r="F810" s="106" t="s">
        <v>90</v>
      </c>
      <c r="G810" s="51" t="s">
        <v>1251</v>
      </c>
      <c r="H810" s="52" t="s">
        <v>263</v>
      </c>
      <c r="I810" s="53" t="s">
        <v>1277</v>
      </c>
      <c r="J810" s="53" t="s">
        <v>562</v>
      </c>
      <c r="K810" s="53" t="s">
        <v>138</v>
      </c>
      <c r="L810" s="53" t="s">
        <v>139</v>
      </c>
      <c r="M810" s="52" t="s">
        <v>334</v>
      </c>
      <c r="N810" s="52" t="s">
        <v>115</v>
      </c>
      <c r="O810" s="54">
        <v>22</v>
      </c>
      <c r="P810" s="52" t="s">
        <v>43</v>
      </c>
      <c r="Q810" s="55">
        <f>IFERROR(VLOOKUP(O810*$Q$10*$R$10,Sheet1!$A$3:$B$81,2,1),0)</f>
        <v>19000</v>
      </c>
      <c r="R810" s="56">
        <f>IFERROR(VLOOKUP(O810*$Q$11*$R$11,Sheet1!$E$3:$F$195,2),0)</f>
        <v>89</v>
      </c>
      <c r="S810" s="54">
        <f t="shared" si="348"/>
        <v>6.82</v>
      </c>
      <c r="T810" s="114">
        <f t="shared" si="350"/>
        <v>0.31</v>
      </c>
      <c r="U810" s="58"/>
      <c r="V810" s="58"/>
      <c r="W810" s="58"/>
      <c r="X810" s="58"/>
      <c r="Y810" s="58"/>
      <c r="Z810" s="58"/>
      <c r="AA810" s="58"/>
      <c r="AB810" s="58"/>
      <c r="AC810" s="58"/>
      <c r="AD810" s="39">
        <f t="shared" si="349"/>
        <v>0</v>
      </c>
      <c r="AE810" s="59">
        <f t="shared" si="351"/>
        <v>0</v>
      </c>
      <c r="AF810" s="60">
        <f t="shared" si="352"/>
        <v>0</v>
      </c>
      <c r="AG810" s="60">
        <f t="shared" si="353"/>
        <v>0</v>
      </c>
      <c r="AH810" s="60">
        <f t="shared" si="354"/>
        <v>0</v>
      </c>
      <c r="AI810" s="60">
        <f t="shared" si="355"/>
        <v>0</v>
      </c>
      <c r="AJ810" s="60">
        <f t="shared" si="356"/>
        <v>0</v>
      </c>
      <c r="AK810" s="60">
        <f t="shared" si="357"/>
        <v>0</v>
      </c>
      <c r="AL810" s="61">
        <f t="shared" si="375"/>
        <v>0</v>
      </c>
      <c r="AM810" s="43">
        <f t="shared" si="365"/>
        <v>0</v>
      </c>
      <c r="AN810" s="46">
        <f t="shared" si="366"/>
        <v>0</v>
      </c>
      <c r="AO810" s="60">
        <f t="shared" si="358"/>
        <v>0</v>
      </c>
      <c r="AP810" s="60">
        <f t="shared" si="359"/>
        <v>0</v>
      </c>
      <c r="AQ810" s="60">
        <f t="shared" si="360"/>
        <v>0</v>
      </c>
      <c r="AR810" s="60">
        <f t="shared" si="361"/>
        <v>0</v>
      </c>
      <c r="AS810" s="60">
        <f t="shared" si="362"/>
        <v>0</v>
      </c>
      <c r="AT810" s="60">
        <f t="shared" si="363"/>
        <v>0</v>
      </c>
      <c r="AU810" s="62">
        <f t="shared" si="367"/>
        <v>0</v>
      </c>
      <c r="AV810" s="63">
        <f t="shared" si="368"/>
        <v>0</v>
      </c>
      <c r="AW810" s="63">
        <f t="shared" si="369"/>
        <v>0</v>
      </c>
      <c r="AX810" s="63">
        <f t="shared" si="370"/>
        <v>0</v>
      </c>
      <c r="AY810" s="63">
        <f t="shared" si="371"/>
        <v>0</v>
      </c>
      <c r="AZ810" s="63">
        <f t="shared" si="372"/>
        <v>0</v>
      </c>
      <c r="BA810" s="63">
        <f t="shared" si="373"/>
        <v>0</v>
      </c>
      <c r="BB810" s="64">
        <f t="shared" si="374"/>
        <v>0</v>
      </c>
      <c r="BC810" s="65">
        <f t="shared" si="364"/>
        <v>0</v>
      </c>
      <c r="BD810" s="66" t="e">
        <f>VLOOKUP(#REF!,'[2]NA JDA Product Hierarchy'!$N:$O,2,0)</f>
        <v>#REF!</v>
      </c>
      <c r="BE810" s="15" t="e">
        <f>VLOOKUP(BD810,[3]PARAMETROS!$AB:$AD,3,0)</f>
        <v>#REF!</v>
      </c>
    </row>
    <row r="811" spans="1:57" s="15" customFormat="1" ht="12.75" hidden="1" customHeight="1" x14ac:dyDescent="0.2">
      <c r="A811" s="47" t="str">
        <f t="shared" si="347"/>
        <v>K2RB01K6YW1MINI FLOWERS BOUQUET</v>
      </c>
      <c r="B811" s="111" t="s">
        <v>105</v>
      </c>
      <c r="C811" s="113">
        <v>44322</v>
      </c>
      <c r="D811" s="113"/>
      <c r="E811" s="50"/>
      <c r="F811" s="106" t="s">
        <v>90</v>
      </c>
      <c r="G811" s="51" t="s">
        <v>1251</v>
      </c>
      <c r="H811" s="52" t="s">
        <v>1278</v>
      </c>
      <c r="I811" s="53" t="s">
        <v>1279</v>
      </c>
      <c r="J811" s="53" t="s">
        <v>1280</v>
      </c>
      <c r="K811" s="53" t="s">
        <v>128</v>
      </c>
      <c r="L811" s="53" t="s">
        <v>129</v>
      </c>
      <c r="M811" s="52" t="s">
        <v>135</v>
      </c>
      <c r="N811" s="52" t="s">
        <v>125</v>
      </c>
      <c r="O811" s="54">
        <v>29</v>
      </c>
      <c r="P811" s="52" t="s">
        <v>43</v>
      </c>
      <c r="Q811" s="55">
        <f>IFERROR(VLOOKUP(O811*$Q$10*$R$10,Sheet1!$A$3:$B$81,2,1),0)</f>
        <v>19000</v>
      </c>
      <c r="R811" s="56">
        <f>IFERROR(VLOOKUP(O811*$Q$11*$R$11,Sheet1!$E$3:$F$195,2),0)</f>
        <v>119</v>
      </c>
      <c r="S811" s="54">
        <f t="shared" si="348"/>
        <v>8.99</v>
      </c>
      <c r="T811" s="114">
        <f t="shared" si="350"/>
        <v>0.31</v>
      </c>
      <c r="U811" s="58"/>
      <c r="V811" s="58"/>
      <c r="W811" s="58"/>
      <c r="X811" s="58"/>
      <c r="Y811" s="58"/>
      <c r="Z811" s="58"/>
      <c r="AA811" s="58"/>
      <c r="AB811" s="58"/>
      <c r="AC811" s="58"/>
      <c r="AD811" s="39">
        <f t="shared" si="349"/>
        <v>0</v>
      </c>
      <c r="AE811" s="59">
        <f t="shared" si="351"/>
        <v>0</v>
      </c>
      <c r="AF811" s="60">
        <f t="shared" si="352"/>
        <v>0</v>
      </c>
      <c r="AG811" s="60">
        <f t="shared" si="353"/>
        <v>0</v>
      </c>
      <c r="AH811" s="60">
        <f t="shared" si="354"/>
        <v>0</v>
      </c>
      <c r="AI811" s="60">
        <f t="shared" si="355"/>
        <v>0</v>
      </c>
      <c r="AJ811" s="60">
        <f t="shared" si="356"/>
        <v>0</v>
      </c>
      <c r="AK811" s="60">
        <f t="shared" si="357"/>
        <v>0</v>
      </c>
      <c r="AL811" s="61">
        <f t="shared" si="375"/>
        <v>0</v>
      </c>
      <c r="AM811" s="43">
        <f t="shared" si="365"/>
        <v>0</v>
      </c>
      <c r="AN811" s="46">
        <f t="shared" si="366"/>
        <v>0</v>
      </c>
      <c r="AO811" s="60">
        <f t="shared" si="358"/>
        <v>0</v>
      </c>
      <c r="AP811" s="60">
        <f t="shared" si="359"/>
        <v>0</v>
      </c>
      <c r="AQ811" s="60">
        <f t="shared" si="360"/>
        <v>0</v>
      </c>
      <c r="AR811" s="60">
        <f t="shared" si="361"/>
        <v>0</v>
      </c>
      <c r="AS811" s="60">
        <f t="shared" si="362"/>
        <v>0</v>
      </c>
      <c r="AT811" s="60">
        <f t="shared" si="363"/>
        <v>0</v>
      </c>
      <c r="AU811" s="62">
        <f t="shared" si="367"/>
        <v>0</v>
      </c>
      <c r="AV811" s="63">
        <f t="shared" si="368"/>
        <v>0</v>
      </c>
      <c r="AW811" s="63">
        <f t="shared" si="369"/>
        <v>0</v>
      </c>
      <c r="AX811" s="63">
        <f t="shared" si="370"/>
        <v>0</v>
      </c>
      <c r="AY811" s="63">
        <f t="shared" si="371"/>
        <v>0</v>
      </c>
      <c r="AZ811" s="63">
        <f t="shared" si="372"/>
        <v>0</v>
      </c>
      <c r="BA811" s="63">
        <f t="shared" si="373"/>
        <v>0</v>
      </c>
      <c r="BB811" s="64">
        <f t="shared" si="374"/>
        <v>0</v>
      </c>
      <c r="BC811" s="65">
        <f t="shared" si="364"/>
        <v>0</v>
      </c>
      <c r="BD811" s="66" t="e">
        <f>VLOOKUP(#REF!,'[2]NA JDA Product Hierarchy'!$N:$O,2,0)</f>
        <v>#REF!</v>
      </c>
      <c r="BE811" s="15" t="e">
        <f>VLOOKUP(BD811,[3]PARAMETROS!$AB:$AD,3,0)</f>
        <v>#REF!</v>
      </c>
    </row>
    <row r="812" spans="1:57" s="15" customFormat="1" ht="12.75" hidden="1" customHeight="1" x14ac:dyDescent="0.2">
      <c r="A812" s="47" t="str">
        <f t="shared" si="347"/>
        <v>K2RB01K6YW1WHITE POIS</v>
      </c>
      <c r="B812" s="110" t="s">
        <v>106</v>
      </c>
      <c r="C812" s="113">
        <v>44322</v>
      </c>
      <c r="D812" s="113"/>
      <c r="E812" s="50"/>
      <c r="F812" s="106" t="s">
        <v>90</v>
      </c>
      <c r="G812" s="51" t="s">
        <v>1251</v>
      </c>
      <c r="H812" s="52" t="s">
        <v>1278</v>
      </c>
      <c r="I812" s="53" t="s">
        <v>1279</v>
      </c>
      <c r="J812" s="53" t="s">
        <v>1280</v>
      </c>
      <c r="K812" s="53" t="s">
        <v>1281</v>
      </c>
      <c r="L812" s="53" t="s">
        <v>1282</v>
      </c>
      <c r="M812" s="52" t="s">
        <v>135</v>
      </c>
      <c r="N812" s="52" t="s">
        <v>125</v>
      </c>
      <c r="O812" s="54">
        <v>29</v>
      </c>
      <c r="P812" s="52" t="s">
        <v>43</v>
      </c>
      <c r="Q812" s="55">
        <f>IFERROR(VLOOKUP(O812*$Q$10*$R$10,Sheet1!$A$3:$B$81,2,1),0)</f>
        <v>19000</v>
      </c>
      <c r="R812" s="56">
        <f>IFERROR(VLOOKUP(O812*$Q$11*$R$11,Sheet1!$E$3:$F$195,2),0)</f>
        <v>119</v>
      </c>
      <c r="S812" s="54">
        <f t="shared" si="348"/>
        <v>8.99</v>
      </c>
      <c r="T812" s="114">
        <f t="shared" si="350"/>
        <v>0.31</v>
      </c>
      <c r="U812" s="58"/>
      <c r="V812" s="58"/>
      <c r="W812" s="58"/>
      <c r="X812" s="58"/>
      <c r="Y812" s="58"/>
      <c r="Z812" s="58"/>
      <c r="AA812" s="58"/>
      <c r="AB812" s="58"/>
      <c r="AC812" s="58"/>
      <c r="AD812" s="39">
        <f t="shared" si="349"/>
        <v>0</v>
      </c>
      <c r="AE812" s="59">
        <f t="shared" si="351"/>
        <v>0</v>
      </c>
      <c r="AF812" s="60">
        <f t="shared" si="352"/>
        <v>0</v>
      </c>
      <c r="AG812" s="60">
        <f t="shared" si="353"/>
        <v>0</v>
      </c>
      <c r="AH812" s="60">
        <f t="shared" si="354"/>
        <v>0</v>
      </c>
      <c r="AI812" s="60">
        <f t="shared" si="355"/>
        <v>0</v>
      </c>
      <c r="AJ812" s="60">
        <f t="shared" si="356"/>
        <v>0</v>
      </c>
      <c r="AK812" s="60">
        <f t="shared" si="357"/>
        <v>0</v>
      </c>
      <c r="AL812" s="61">
        <f t="shared" si="375"/>
        <v>0</v>
      </c>
      <c r="AM812" s="43">
        <f t="shared" si="365"/>
        <v>0</v>
      </c>
      <c r="AN812" s="46">
        <f t="shared" si="366"/>
        <v>0</v>
      </c>
      <c r="AO812" s="60">
        <f t="shared" si="358"/>
        <v>0</v>
      </c>
      <c r="AP812" s="60">
        <f t="shared" si="359"/>
        <v>0</v>
      </c>
      <c r="AQ812" s="60">
        <f t="shared" si="360"/>
        <v>0</v>
      </c>
      <c r="AR812" s="60">
        <f t="shared" si="361"/>
        <v>0</v>
      </c>
      <c r="AS812" s="60">
        <f t="shared" si="362"/>
        <v>0</v>
      </c>
      <c r="AT812" s="60">
        <f t="shared" si="363"/>
        <v>0</v>
      </c>
      <c r="AU812" s="62">
        <f t="shared" si="367"/>
        <v>0</v>
      </c>
      <c r="AV812" s="63">
        <f t="shared" si="368"/>
        <v>0</v>
      </c>
      <c r="AW812" s="63">
        <f t="shared" si="369"/>
        <v>0</v>
      </c>
      <c r="AX812" s="63">
        <f t="shared" si="370"/>
        <v>0</v>
      </c>
      <c r="AY812" s="63">
        <f t="shared" si="371"/>
        <v>0</v>
      </c>
      <c r="AZ812" s="63">
        <f t="shared" si="372"/>
        <v>0</v>
      </c>
      <c r="BA812" s="63">
        <f t="shared" si="373"/>
        <v>0</v>
      </c>
      <c r="BB812" s="64">
        <f t="shared" si="374"/>
        <v>0</v>
      </c>
      <c r="BC812" s="65">
        <f t="shared" si="364"/>
        <v>0</v>
      </c>
      <c r="BD812" s="66" t="e">
        <f>VLOOKUP(#REF!,'[2]NA JDA Product Hierarchy'!$N:$O,2,0)</f>
        <v>#REF!</v>
      </c>
      <c r="BE812" s="15" t="e">
        <f>VLOOKUP(BD812,[3]PARAMETROS!$AB:$AD,3,0)</f>
        <v>#REF!</v>
      </c>
    </row>
    <row r="813" spans="1:57" s="15" customFormat="1" ht="12.75" hidden="1" customHeight="1" x14ac:dyDescent="0.2">
      <c r="A813" s="47" t="str">
        <f t="shared" si="347"/>
        <v>K2RB02KAZM0RAINBOW CLOUD</v>
      </c>
      <c r="B813" s="111" t="s">
        <v>105</v>
      </c>
      <c r="C813" s="113">
        <v>44322</v>
      </c>
      <c r="D813" s="113"/>
      <c r="E813" s="50"/>
      <c r="F813" s="106" t="s">
        <v>90</v>
      </c>
      <c r="G813" s="51" t="s">
        <v>1251</v>
      </c>
      <c r="H813" s="52" t="s">
        <v>1278</v>
      </c>
      <c r="I813" s="53" t="s">
        <v>1283</v>
      </c>
      <c r="J813" s="53" t="s">
        <v>562</v>
      </c>
      <c r="K813" s="53" t="s">
        <v>196</v>
      </c>
      <c r="L813" s="53" t="s">
        <v>197</v>
      </c>
      <c r="M813" s="52" t="s">
        <v>198</v>
      </c>
      <c r="N813" s="52" t="s">
        <v>91</v>
      </c>
      <c r="O813" s="54">
        <v>26</v>
      </c>
      <c r="P813" s="52" t="s">
        <v>43</v>
      </c>
      <c r="Q813" s="55">
        <f>IFERROR(VLOOKUP(O813*$Q$10*$R$10,Sheet1!$A$3:$B$81,2,1),0)</f>
        <v>19000</v>
      </c>
      <c r="R813" s="56">
        <f>IFERROR(VLOOKUP(O813*$Q$11*$R$11,Sheet1!$E$3:$F$195,2),0)</f>
        <v>109</v>
      </c>
      <c r="S813" s="54">
        <f t="shared" si="348"/>
        <v>8.06</v>
      </c>
      <c r="T813" s="114">
        <f t="shared" si="350"/>
        <v>0.31</v>
      </c>
      <c r="U813" s="58"/>
      <c r="V813" s="58"/>
      <c r="W813" s="58"/>
      <c r="X813" s="58"/>
      <c r="Y813" s="58"/>
      <c r="Z813" s="58"/>
      <c r="AA813" s="58"/>
      <c r="AB813" s="58"/>
      <c r="AC813" s="58"/>
      <c r="AD813" s="39">
        <f t="shared" si="349"/>
        <v>0</v>
      </c>
      <c r="AE813" s="59">
        <f t="shared" si="351"/>
        <v>0</v>
      </c>
      <c r="AF813" s="60">
        <f t="shared" si="352"/>
        <v>0</v>
      </c>
      <c r="AG813" s="60">
        <f t="shared" si="353"/>
        <v>0</v>
      </c>
      <c r="AH813" s="60">
        <f t="shared" si="354"/>
        <v>0</v>
      </c>
      <c r="AI813" s="60">
        <f t="shared" si="355"/>
        <v>0</v>
      </c>
      <c r="AJ813" s="60">
        <f t="shared" si="356"/>
        <v>0</v>
      </c>
      <c r="AK813" s="60">
        <f t="shared" si="357"/>
        <v>0</v>
      </c>
      <c r="AL813" s="61">
        <f t="shared" si="375"/>
        <v>0</v>
      </c>
      <c r="AM813" s="43">
        <f t="shared" si="365"/>
        <v>0</v>
      </c>
      <c r="AN813" s="46">
        <f t="shared" si="366"/>
        <v>0</v>
      </c>
      <c r="AO813" s="60">
        <f t="shared" si="358"/>
        <v>0</v>
      </c>
      <c r="AP813" s="60">
        <f t="shared" si="359"/>
        <v>0</v>
      </c>
      <c r="AQ813" s="60">
        <f t="shared" si="360"/>
        <v>0</v>
      </c>
      <c r="AR813" s="60">
        <f t="shared" si="361"/>
        <v>0</v>
      </c>
      <c r="AS813" s="60">
        <f t="shared" si="362"/>
        <v>0</v>
      </c>
      <c r="AT813" s="60">
        <f t="shared" si="363"/>
        <v>0</v>
      </c>
      <c r="AU813" s="62">
        <f t="shared" si="367"/>
        <v>0</v>
      </c>
      <c r="AV813" s="63">
        <f t="shared" si="368"/>
        <v>0</v>
      </c>
      <c r="AW813" s="63">
        <f t="shared" si="369"/>
        <v>0</v>
      </c>
      <c r="AX813" s="63">
        <f t="shared" si="370"/>
        <v>0</v>
      </c>
      <c r="AY813" s="63">
        <f t="shared" si="371"/>
        <v>0</v>
      </c>
      <c r="AZ813" s="63">
        <f t="shared" si="372"/>
        <v>0</v>
      </c>
      <c r="BA813" s="63">
        <f t="shared" si="373"/>
        <v>0</v>
      </c>
      <c r="BB813" s="64">
        <f t="shared" si="374"/>
        <v>0</v>
      </c>
      <c r="BC813" s="65">
        <f t="shared" si="364"/>
        <v>0</v>
      </c>
      <c r="BD813" s="66" t="e">
        <f>VLOOKUP(#REF!,'[2]NA JDA Product Hierarchy'!$N:$O,2,0)</f>
        <v>#REF!</v>
      </c>
      <c r="BE813" s="15" t="e">
        <f>VLOOKUP(BD813,[3]PARAMETROS!$AB:$AD,3,0)</f>
        <v>#REF!</v>
      </c>
    </row>
    <row r="814" spans="1:57" s="15" customFormat="1" ht="12.75" hidden="1" customHeight="1" x14ac:dyDescent="0.2">
      <c r="A814" s="47" t="str">
        <f t="shared" si="347"/>
        <v>K2RB02KAZM0ANIMAL SPOTS</v>
      </c>
      <c r="B814" s="110" t="s">
        <v>106</v>
      </c>
      <c r="C814" s="113">
        <v>44322</v>
      </c>
      <c r="D814" s="113"/>
      <c r="E814" s="50"/>
      <c r="F814" s="106" t="s">
        <v>90</v>
      </c>
      <c r="G814" s="51" t="s">
        <v>1251</v>
      </c>
      <c r="H814" s="52" t="s">
        <v>1278</v>
      </c>
      <c r="I814" s="53" t="s">
        <v>1283</v>
      </c>
      <c r="J814" s="53" t="s">
        <v>562</v>
      </c>
      <c r="K814" s="53" t="s">
        <v>705</v>
      </c>
      <c r="L814" s="53" t="s">
        <v>706</v>
      </c>
      <c r="M814" s="52" t="s">
        <v>198</v>
      </c>
      <c r="N814" s="52" t="s">
        <v>91</v>
      </c>
      <c r="O814" s="54">
        <v>26</v>
      </c>
      <c r="P814" s="52" t="s">
        <v>43</v>
      </c>
      <c r="Q814" s="55">
        <f>IFERROR(VLOOKUP(O814*$Q$10*$R$10,Sheet1!$A$3:$B$81,2,1),0)</f>
        <v>19000</v>
      </c>
      <c r="R814" s="56">
        <f>IFERROR(VLOOKUP(O814*$Q$11*$R$11,Sheet1!$E$3:$F$195,2),0)</f>
        <v>109</v>
      </c>
      <c r="S814" s="54">
        <f t="shared" si="348"/>
        <v>8.06</v>
      </c>
      <c r="T814" s="114">
        <f t="shared" si="350"/>
        <v>0.31</v>
      </c>
      <c r="U814" s="58"/>
      <c r="V814" s="58"/>
      <c r="W814" s="58"/>
      <c r="X814" s="58"/>
      <c r="Y814" s="58"/>
      <c r="Z814" s="58"/>
      <c r="AA814" s="58"/>
      <c r="AB814" s="58"/>
      <c r="AC814" s="58"/>
      <c r="AD814" s="39">
        <f t="shared" si="349"/>
        <v>0</v>
      </c>
      <c r="AE814" s="59">
        <f t="shared" si="351"/>
        <v>0</v>
      </c>
      <c r="AF814" s="60">
        <f t="shared" si="352"/>
        <v>0</v>
      </c>
      <c r="AG814" s="60">
        <f t="shared" si="353"/>
        <v>0</v>
      </c>
      <c r="AH814" s="60">
        <f t="shared" si="354"/>
        <v>0</v>
      </c>
      <c r="AI814" s="60">
        <f t="shared" si="355"/>
        <v>0</v>
      </c>
      <c r="AJ814" s="60">
        <f t="shared" si="356"/>
        <v>0</v>
      </c>
      <c r="AK814" s="60">
        <f t="shared" si="357"/>
        <v>0</v>
      </c>
      <c r="AL814" s="61">
        <f t="shared" si="375"/>
        <v>0</v>
      </c>
      <c r="AM814" s="43">
        <f t="shared" si="365"/>
        <v>0</v>
      </c>
      <c r="AN814" s="46">
        <f t="shared" si="366"/>
        <v>0</v>
      </c>
      <c r="AO814" s="60">
        <f t="shared" si="358"/>
        <v>0</v>
      </c>
      <c r="AP814" s="60">
        <f t="shared" si="359"/>
        <v>0</v>
      </c>
      <c r="AQ814" s="60">
        <f t="shared" si="360"/>
        <v>0</v>
      </c>
      <c r="AR814" s="60">
        <f t="shared" si="361"/>
        <v>0</v>
      </c>
      <c r="AS814" s="60">
        <f t="shared" si="362"/>
        <v>0</v>
      </c>
      <c r="AT814" s="60">
        <f t="shared" si="363"/>
        <v>0</v>
      </c>
      <c r="AU814" s="62">
        <f t="shared" si="367"/>
        <v>0</v>
      </c>
      <c r="AV814" s="63">
        <f t="shared" si="368"/>
        <v>0</v>
      </c>
      <c r="AW814" s="63">
        <f t="shared" si="369"/>
        <v>0</v>
      </c>
      <c r="AX814" s="63">
        <f t="shared" si="370"/>
        <v>0</v>
      </c>
      <c r="AY814" s="63">
        <f t="shared" si="371"/>
        <v>0</v>
      </c>
      <c r="AZ814" s="63">
        <f t="shared" si="372"/>
        <v>0</v>
      </c>
      <c r="BA814" s="63">
        <f t="shared" si="373"/>
        <v>0</v>
      </c>
      <c r="BB814" s="64">
        <f t="shared" si="374"/>
        <v>0</v>
      </c>
      <c r="BC814" s="65">
        <f t="shared" si="364"/>
        <v>0</v>
      </c>
      <c r="BD814" s="66" t="e">
        <f>VLOOKUP(#REF!,'[2]NA JDA Product Hierarchy'!$N:$O,2,0)</f>
        <v>#REF!</v>
      </c>
      <c r="BE814" s="15" t="e">
        <f>VLOOKUP(BD814,[3]PARAMETROS!$AB:$AD,3,0)</f>
        <v>#REF!</v>
      </c>
    </row>
    <row r="815" spans="1:57" s="15" customFormat="1" ht="12.75" hidden="1" customHeight="1" x14ac:dyDescent="0.2">
      <c r="A815" s="47" t="str">
        <f t="shared" si="347"/>
        <v>K2RB02KAZM0STRIPES BLUE WITH FLEUR</v>
      </c>
      <c r="B815" s="110" t="s">
        <v>106</v>
      </c>
      <c r="C815" s="113">
        <v>44322</v>
      </c>
      <c r="D815" s="113"/>
      <c r="E815" s="50"/>
      <c r="F815" s="106" t="s">
        <v>90</v>
      </c>
      <c r="G815" s="51" t="s">
        <v>1251</v>
      </c>
      <c r="H815" s="52" t="s">
        <v>1278</v>
      </c>
      <c r="I815" s="53" t="s">
        <v>1283</v>
      </c>
      <c r="J815" s="53" t="s">
        <v>562</v>
      </c>
      <c r="K815" s="53" t="s">
        <v>199</v>
      </c>
      <c r="L815" s="53" t="s">
        <v>200</v>
      </c>
      <c r="M815" s="52" t="s">
        <v>198</v>
      </c>
      <c r="N815" s="52" t="s">
        <v>91</v>
      </c>
      <c r="O815" s="54">
        <v>26</v>
      </c>
      <c r="P815" s="52" t="s">
        <v>43</v>
      </c>
      <c r="Q815" s="55">
        <f>IFERROR(VLOOKUP(O815*$Q$10*$R$10,Sheet1!$A$3:$B$81,2,1),0)</f>
        <v>19000</v>
      </c>
      <c r="R815" s="56">
        <f>IFERROR(VLOOKUP(O815*$Q$11*$R$11,Sheet1!$E$3:$F$195,2),0)</f>
        <v>109</v>
      </c>
      <c r="S815" s="54">
        <f t="shared" si="348"/>
        <v>8.06</v>
      </c>
      <c r="T815" s="114">
        <f t="shared" si="350"/>
        <v>0.31</v>
      </c>
      <c r="U815" s="58"/>
      <c r="V815" s="58"/>
      <c r="W815" s="58"/>
      <c r="X815" s="58"/>
      <c r="Y815" s="58"/>
      <c r="Z815" s="58"/>
      <c r="AA815" s="58"/>
      <c r="AB815" s="58"/>
      <c r="AC815" s="58"/>
      <c r="AD815" s="39">
        <f t="shared" si="349"/>
        <v>0</v>
      </c>
      <c r="AE815" s="59">
        <f t="shared" si="351"/>
        <v>0</v>
      </c>
      <c r="AF815" s="60">
        <f t="shared" si="352"/>
        <v>0</v>
      </c>
      <c r="AG815" s="60">
        <f t="shared" si="353"/>
        <v>0</v>
      </c>
      <c r="AH815" s="60">
        <f t="shared" si="354"/>
        <v>0</v>
      </c>
      <c r="AI815" s="60">
        <f t="shared" si="355"/>
        <v>0</v>
      </c>
      <c r="AJ815" s="60">
        <f t="shared" si="356"/>
        <v>0</v>
      </c>
      <c r="AK815" s="60">
        <f t="shared" si="357"/>
        <v>0</v>
      </c>
      <c r="AL815" s="61">
        <f t="shared" si="375"/>
        <v>0</v>
      </c>
      <c r="AM815" s="43">
        <f t="shared" si="365"/>
        <v>0</v>
      </c>
      <c r="AN815" s="46">
        <f t="shared" si="366"/>
        <v>0</v>
      </c>
      <c r="AO815" s="60">
        <f t="shared" si="358"/>
        <v>0</v>
      </c>
      <c r="AP815" s="60">
        <f t="shared" si="359"/>
        <v>0</v>
      </c>
      <c r="AQ815" s="60">
        <f t="shared" si="360"/>
        <v>0</v>
      </c>
      <c r="AR815" s="60">
        <f t="shared" si="361"/>
        <v>0</v>
      </c>
      <c r="AS815" s="60">
        <f t="shared" si="362"/>
        <v>0</v>
      </c>
      <c r="AT815" s="60">
        <f t="shared" si="363"/>
        <v>0</v>
      </c>
      <c r="AU815" s="62">
        <f t="shared" si="367"/>
        <v>0</v>
      </c>
      <c r="AV815" s="63">
        <f t="shared" si="368"/>
        <v>0</v>
      </c>
      <c r="AW815" s="63">
        <f t="shared" si="369"/>
        <v>0</v>
      </c>
      <c r="AX815" s="63">
        <f t="shared" si="370"/>
        <v>0</v>
      </c>
      <c r="AY815" s="63">
        <f t="shared" si="371"/>
        <v>0</v>
      </c>
      <c r="AZ815" s="63">
        <f t="shared" si="372"/>
        <v>0</v>
      </c>
      <c r="BA815" s="63">
        <f t="shared" si="373"/>
        <v>0</v>
      </c>
      <c r="BB815" s="64">
        <f t="shared" si="374"/>
        <v>0</v>
      </c>
      <c r="BC815" s="65">
        <f t="shared" si="364"/>
        <v>0</v>
      </c>
      <c r="BD815" s="66" t="e">
        <f>VLOOKUP(#REF!,'[2]NA JDA Product Hierarchy'!$N:$O,2,0)</f>
        <v>#REF!</v>
      </c>
      <c r="BE815" s="15" t="e">
        <f>VLOOKUP(BD815,[3]PARAMETROS!$AB:$AD,3,0)</f>
        <v>#REF!</v>
      </c>
    </row>
    <row r="816" spans="1:57" s="15" customFormat="1" ht="12.75" hidden="1" customHeight="1" x14ac:dyDescent="0.2">
      <c r="A816" s="47" t="str">
        <f t="shared" si="347"/>
        <v>K2RB02KAZM0ROMANTIC FLOWERS</v>
      </c>
      <c r="B816" s="110" t="s">
        <v>106</v>
      </c>
      <c r="C816" s="113">
        <v>44322</v>
      </c>
      <c r="D816" s="113"/>
      <c r="E816" s="68"/>
      <c r="F816" s="106" t="s">
        <v>90</v>
      </c>
      <c r="G816" s="51" t="s">
        <v>1251</v>
      </c>
      <c r="H816" s="52" t="s">
        <v>1278</v>
      </c>
      <c r="I816" s="53" t="s">
        <v>1283</v>
      </c>
      <c r="J816" s="53" t="s">
        <v>562</v>
      </c>
      <c r="K816" s="53" t="s">
        <v>707</v>
      </c>
      <c r="L816" s="53" t="s">
        <v>708</v>
      </c>
      <c r="M816" s="52" t="s">
        <v>198</v>
      </c>
      <c r="N816" s="52" t="s">
        <v>91</v>
      </c>
      <c r="O816" s="54">
        <v>26</v>
      </c>
      <c r="P816" s="52" t="s">
        <v>43</v>
      </c>
      <c r="Q816" s="55">
        <f>IFERROR(VLOOKUP(O816*$Q$10*$R$10,Sheet1!$A$3:$B$81,2,1),0)</f>
        <v>19000</v>
      </c>
      <c r="R816" s="56">
        <f>IFERROR(VLOOKUP(O816*$Q$11*$R$11,Sheet1!$E$3:$F$195,2),0)</f>
        <v>109</v>
      </c>
      <c r="S816" s="54">
        <f t="shared" si="348"/>
        <v>8.06</v>
      </c>
      <c r="T816" s="114">
        <f t="shared" si="350"/>
        <v>0.31</v>
      </c>
      <c r="U816" s="58"/>
      <c r="V816" s="58"/>
      <c r="W816" s="58"/>
      <c r="X816" s="58"/>
      <c r="Y816" s="58"/>
      <c r="Z816" s="58"/>
      <c r="AA816" s="58"/>
      <c r="AB816" s="58"/>
      <c r="AC816" s="58"/>
      <c r="AD816" s="39">
        <f t="shared" si="349"/>
        <v>0</v>
      </c>
      <c r="AE816" s="59">
        <f t="shared" si="351"/>
        <v>0</v>
      </c>
      <c r="AF816" s="60">
        <f t="shared" si="352"/>
        <v>0</v>
      </c>
      <c r="AG816" s="60">
        <f t="shared" si="353"/>
        <v>0</v>
      </c>
      <c r="AH816" s="60">
        <f t="shared" si="354"/>
        <v>0</v>
      </c>
      <c r="AI816" s="60">
        <f t="shared" si="355"/>
        <v>0</v>
      </c>
      <c r="AJ816" s="60">
        <f t="shared" si="356"/>
        <v>0</v>
      </c>
      <c r="AK816" s="60">
        <f t="shared" si="357"/>
        <v>0</v>
      </c>
      <c r="AL816" s="61">
        <f t="shared" si="375"/>
        <v>0</v>
      </c>
      <c r="AM816" s="43">
        <f t="shared" si="365"/>
        <v>0</v>
      </c>
      <c r="AN816" s="46">
        <f t="shared" si="366"/>
        <v>0</v>
      </c>
      <c r="AO816" s="60">
        <f t="shared" si="358"/>
        <v>0</v>
      </c>
      <c r="AP816" s="60">
        <f t="shared" si="359"/>
        <v>0</v>
      </c>
      <c r="AQ816" s="60">
        <f t="shared" si="360"/>
        <v>0</v>
      </c>
      <c r="AR816" s="60">
        <f t="shared" si="361"/>
        <v>0</v>
      </c>
      <c r="AS816" s="60">
        <f t="shared" si="362"/>
        <v>0</v>
      </c>
      <c r="AT816" s="60">
        <f t="shared" si="363"/>
        <v>0</v>
      </c>
      <c r="AU816" s="62">
        <f t="shared" si="367"/>
        <v>0</v>
      </c>
      <c r="AV816" s="63">
        <f t="shared" si="368"/>
        <v>0</v>
      </c>
      <c r="AW816" s="63">
        <f t="shared" si="369"/>
        <v>0</v>
      </c>
      <c r="AX816" s="63">
        <f t="shared" si="370"/>
        <v>0</v>
      </c>
      <c r="AY816" s="63">
        <f t="shared" si="371"/>
        <v>0</v>
      </c>
      <c r="AZ816" s="63">
        <f t="shared" si="372"/>
        <v>0</v>
      </c>
      <c r="BA816" s="63">
        <f t="shared" si="373"/>
        <v>0</v>
      </c>
      <c r="BB816" s="64">
        <f t="shared" si="374"/>
        <v>0</v>
      </c>
      <c r="BC816" s="65">
        <f t="shared" si="364"/>
        <v>0</v>
      </c>
      <c r="BD816" s="66" t="e">
        <f>VLOOKUP(#REF!,'[2]NA JDA Product Hierarchy'!$N:$O,2,0)</f>
        <v>#REF!</v>
      </c>
      <c r="BE816" s="15" t="s">
        <v>70</v>
      </c>
    </row>
    <row r="817" spans="1:57" s="15" customFormat="1" ht="12.75" hidden="1" customHeight="1" x14ac:dyDescent="0.2">
      <c r="A817" s="47" t="str">
        <f t="shared" si="347"/>
        <v>K2RB03J1311MINI FLOWERS BOUQUET</v>
      </c>
      <c r="B817" s="111" t="s">
        <v>105</v>
      </c>
      <c r="C817" s="113">
        <v>44322</v>
      </c>
      <c r="D817" s="113"/>
      <c r="E817" s="68"/>
      <c r="F817" s="106" t="s">
        <v>90</v>
      </c>
      <c r="G817" s="51" t="s">
        <v>1251</v>
      </c>
      <c r="H817" s="52" t="s">
        <v>1255</v>
      </c>
      <c r="I817" s="53" t="s">
        <v>1284</v>
      </c>
      <c r="J817" s="53" t="s">
        <v>562</v>
      </c>
      <c r="K817" s="53" t="s">
        <v>128</v>
      </c>
      <c r="L817" s="53" t="s">
        <v>129</v>
      </c>
      <c r="M817" s="52" t="s">
        <v>334</v>
      </c>
      <c r="N817" s="52" t="s">
        <v>125</v>
      </c>
      <c r="O817" s="54">
        <v>22</v>
      </c>
      <c r="P817" s="52" t="s">
        <v>43</v>
      </c>
      <c r="Q817" s="55">
        <f>IFERROR(VLOOKUP(O817*$Q$10*$R$10,Sheet1!$A$3:$B$81,2,1),0)</f>
        <v>19000</v>
      </c>
      <c r="R817" s="56">
        <f>IFERROR(VLOOKUP(O817*$Q$11*$R$11,Sheet1!$E$3:$F$195,2),0)</f>
        <v>89</v>
      </c>
      <c r="S817" s="54">
        <f t="shared" si="348"/>
        <v>6.82</v>
      </c>
      <c r="T817" s="114">
        <f t="shared" si="350"/>
        <v>0.31</v>
      </c>
      <c r="U817" s="58"/>
      <c r="V817" s="58"/>
      <c r="W817" s="58"/>
      <c r="X817" s="58"/>
      <c r="Y817" s="58"/>
      <c r="Z817" s="58"/>
      <c r="AA817" s="58"/>
      <c r="AB817" s="58"/>
      <c r="AC817" s="58"/>
      <c r="AD817" s="39">
        <f t="shared" si="349"/>
        <v>0</v>
      </c>
      <c r="AE817" s="59">
        <f t="shared" si="351"/>
        <v>0</v>
      </c>
      <c r="AF817" s="60">
        <f t="shared" si="352"/>
        <v>0</v>
      </c>
      <c r="AG817" s="60">
        <f t="shared" si="353"/>
        <v>0</v>
      </c>
      <c r="AH817" s="60">
        <f t="shared" si="354"/>
        <v>0</v>
      </c>
      <c r="AI817" s="60">
        <f t="shared" si="355"/>
        <v>0</v>
      </c>
      <c r="AJ817" s="60">
        <f t="shared" si="356"/>
        <v>0</v>
      </c>
      <c r="AK817" s="60">
        <f t="shared" si="357"/>
        <v>0</v>
      </c>
      <c r="AL817" s="61">
        <f t="shared" si="375"/>
        <v>0</v>
      </c>
      <c r="AM817" s="43">
        <f t="shared" si="365"/>
        <v>0</v>
      </c>
      <c r="AN817" s="46">
        <f t="shared" si="366"/>
        <v>0</v>
      </c>
      <c r="AO817" s="60">
        <f t="shared" si="358"/>
        <v>0</v>
      </c>
      <c r="AP817" s="60">
        <f t="shared" si="359"/>
        <v>0</v>
      </c>
      <c r="AQ817" s="60">
        <f t="shared" si="360"/>
        <v>0</v>
      </c>
      <c r="AR817" s="60">
        <f t="shared" si="361"/>
        <v>0</v>
      </c>
      <c r="AS817" s="60">
        <f t="shared" si="362"/>
        <v>0</v>
      </c>
      <c r="AT817" s="60">
        <f t="shared" si="363"/>
        <v>0</v>
      </c>
      <c r="AU817" s="62">
        <f t="shared" si="367"/>
        <v>0</v>
      </c>
      <c r="AV817" s="63">
        <f t="shared" si="368"/>
        <v>0</v>
      </c>
      <c r="AW817" s="63">
        <f t="shared" si="369"/>
        <v>0</v>
      </c>
      <c r="AX817" s="63">
        <f t="shared" si="370"/>
        <v>0</v>
      </c>
      <c r="AY817" s="63">
        <f t="shared" si="371"/>
        <v>0</v>
      </c>
      <c r="AZ817" s="63">
        <f t="shared" si="372"/>
        <v>0</v>
      </c>
      <c r="BA817" s="63">
        <f t="shared" si="373"/>
        <v>0</v>
      </c>
      <c r="BB817" s="64">
        <f t="shared" si="374"/>
        <v>0</v>
      </c>
      <c r="BC817" s="65">
        <f t="shared" si="364"/>
        <v>0</v>
      </c>
      <c r="BD817" s="66" t="e">
        <f>VLOOKUP(#REF!,'[2]NA JDA Product Hierarchy'!$N:$O,2,0)</f>
        <v>#REF!</v>
      </c>
      <c r="BE817" s="15" t="s">
        <v>70</v>
      </c>
    </row>
    <row r="818" spans="1:57" s="15" customFormat="1" ht="12.75" hidden="1" customHeight="1" x14ac:dyDescent="0.2">
      <c r="A818" s="47" t="str">
        <f t="shared" si="347"/>
        <v>K2RB03J1311WHITE POIS</v>
      </c>
      <c r="B818" s="110" t="s">
        <v>106</v>
      </c>
      <c r="C818" s="113">
        <v>44322</v>
      </c>
      <c r="D818" s="113"/>
      <c r="E818" s="50"/>
      <c r="F818" s="106" t="s">
        <v>90</v>
      </c>
      <c r="G818" s="51" t="s">
        <v>1251</v>
      </c>
      <c r="H818" s="52" t="s">
        <v>1255</v>
      </c>
      <c r="I818" s="53" t="s">
        <v>1284</v>
      </c>
      <c r="J818" s="53" t="s">
        <v>562</v>
      </c>
      <c r="K818" s="53" t="s">
        <v>1281</v>
      </c>
      <c r="L818" s="53" t="s">
        <v>1282</v>
      </c>
      <c r="M818" s="52" t="s">
        <v>334</v>
      </c>
      <c r="N818" s="52" t="s">
        <v>125</v>
      </c>
      <c r="O818" s="54">
        <v>22</v>
      </c>
      <c r="P818" s="52" t="s">
        <v>43</v>
      </c>
      <c r="Q818" s="55">
        <f>IFERROR(VLOOKUP(O818*$Q$10*$R$10,Sheet1!$A$3:$B$81,2,1),0)</f>
        <v>19000</v>
      </c>
      <c r="R818" s="56">
        <f>IFERROR(VLOOKUP(O818*$Q$11*$R$11,Sheet1!$E$3:$F$195,2),0)</f>
        <v>89</v>
      </c>
      <c r="S818" s="54">
        <f t="shared" si="348"/>
        <v>6.82</v>
      </c>
      <c r="T818" s="114">
        <f t="shared" si="350"/>
        <v>0.31</v>
      </c>
      <c r="U818" s="58"/>
      <c r="V818" s="58"/>
      <c r="W818" s="58"/>
      <c r="X818" s="58"/>
      <c r="Y818" s="58"/>
      <c r="Z818" s="58"/>
      <c r="AA818" s="58"/>
      <c r="AB818" s="58"/>
      <c r="AC818" s="58"/>
      <c r="AD818" s="39">
        <f t="shared" si="349"/>
        <v>0</v>
      </c>
      <c r="AE818" s="59">
        <f t="shared" si="351"/>
        <v>0</v>
      </c>
      <c r="AF818" s="60">
        <f t="shared" si="352"/>
        <v>0</v>
      </c>
      <c r="AG818" s="60">
        <f t="shared" si="353"/>
        <v>0</v>
      </c>
      <c r="AH818" s="60">
        <f t="shared" si="354"/>
        <v>0</v>
      </c>
      <c r="AI818" s="60">
        <f t="shared" si="355"/>
        <v>0</v>
      </c>
      <c r="AJ818" s="60">
        <f t="shared" si="356"/>
        <v>0</v>
      </c>
      <c r="AK818" s="60">
        <f t="shared" si="357"/>
        <v>0</v>
      </c>
      <c r="AL818" s="61">
        <f t="shared" si="375"/>
        <v>0</v>
      </c>
      <c r="AM818" s="43">
        <f t="shared" si="365"/>
        <v>0</v>
      </c>
      <c r="AN818" s="46">
        <f t="shared" si="366"/>
        <v>0</v>
      </c>
      <c r="AO818" s="60">
        <f t="shared" si="358"/>
        <v>0</v>
      </c>
      <c r="AP818" s="60">
        <f t="shared" si="359"/>
        <v>0</v>
      </c>
      <c r="AQ818" s="60">
        <f t="shared" si="360"/>
        <v>0</v>
      </c>
      <c r="AR818" s="60">
        <f t="shared" si="361"/>
        <v>0</v>
      </c>
      <c r="AS818" s="60">
        <f t="shared" si="362"/>
        <v>0</v>
      </c>
      <c r="AT818" s="60">
        <f t="shared" si="363"/>
        <v>0</v>
      </c>
      <c r="AU818" s="62">
        <f t="shared" si="367"/>
        <v>0</v>
      </c>
      <c r="AV818" s="63">
        <f t="shared" si="368"/>
        <v>0</v>
      </c>
      <c r="AW818" s="63">
        <f t="shared" si="369"/>
        <v>0</v>
      </c>
      <c r="AX818" s="63">
        <f t="shared" si="370"/>
        <v>0</v>
      </c>
      <c r="AY818" s="63">
        <f t="shared" si="371"/>
        <v>0</v>
      </c>
      <c r="AZ818" s="63">
        <f t="shared" si="372"/>
        <v>0</v>
      </c>
      <c r="BA818" s="63">
        <f t="shared" si="373"/>
        <v>0</v>
      </c>
      <c r="BB818" s="64">
        <f t="shared" si="374"/>
        <v>0</v>
      </c>
      <c r="BC818" s="65">
        <f t="shared" si="364"/>
        <v>0</v>
      </c>
      <c r="BD818" s="66" t="e">
        <f>VLOOKUP(#REF!,'[2]NA JDA Product Hierarchy'!$N:$O,2,0)</f>
        <v>#REF!</v>
      </c>
      <c r="BE818" s="15" t="e">
        <f>VLOOKUP(BD818,[3]PARAMETROS!$AB:$AD,3,0)</f>
        <v>#REF!</v>
      </c>
    </row>
    <row r="819" spans="1:57" s="15" customFormat="1" ht="12.75" hidden="1" customHeight="1" x14ac:dyDescent="0.2">
      <c r="A819" s="47" t="str">
        <f t="shared" si="347"/>
        <v>K2RB04WB7X0PINK TRIP</v>
      </c>
      <c r="B819" s="111" t="s">
        <v>105</v>
      </c>
      <c r="C819" s="113">
        <v>44322</v>
      </c>
      <c r="D819" s="113"/>
      <c r="E819" s="50"/>
      <c r="F819" s="106" t="s">
        <v>118</v>
      </c>
      <c r="G819" s="51" t="s">
        <v>1251</v>
      </c>
      <c r="H819" s="52" t="s">
        <v>1255</v>
      </c>
      <c r="I819" s="53" t="s">
        <v>1285</v>
      </c>
      <c r="J819" s="53" t="s">
        <v>712</v>
      </c>
      <c r="K819" s="53" t="s">
        <v>138</v>
      </c>
      <c r="L819" s="53" t="s">
        <v>139</v>
      </c>
      <c r="M819" s="52" t="s">
        <v>713</v>
      </c>
      <c r="N819" s="52" t="s">
        <v>125</v>
      </c>
      <c r="O819" s="54">
        <v>42</v>
      </c>
      <c r="P819" s="52" t="s">
        <v>43</v>
      </c>
      <c r="Q819" s="55">
        <f>IFERROR(VLOOKUP(O819*$Q$10*$R$10,Sheet1!$A$3:$B$81,2,1),0)</f>
        <v>29000</v>
      </c>
      <c r="R819" s="56">
        <f>IFERROR(VLOOKUP(O819*$Q$11*$R$11,Sheet1!$E$3:$F$195,2),0)</f>
        <v>169</v>
      </c>
      <c r="S819" s="54">
        <f t="shared" si="348"/>
        <v>13.02</v>
      </c>
      <c r="T819" s="114">
        <f t="shared" si="350"/>
        <v>0.31</v>
      </c>
      <c r="U819" s="58"/>
      <c r="V819" s="58"/>
      <c r="W819" s="58"/>
      <c r="X819" s="58"/>
      <c r="Y819" s="58"/>
      <c r="Z819" s="58"/>
      <c r="AA819" s="58"/>
      <c r="AB819" s="58"/>
      <c r="AC819" s="58"/>
      <c r="AD819" s="39">
        <f t="shared" si="349"/>
        <v>0</v>
      </c>
      <c r="AE819" s="59">
        <f t="shared" si="351"/>
        <v>0</v>
      </c>
      <c r="AF819" s="60">
        <f t="shared" si="352"/>
        <v>0</v>
      </c>
      <c r="AG819" s="60">
        <f t="shared" si="353"/>
        <v>0</v>
      </c>
      <c r="AH819" s="60">
        <f t="shared" si="354"/>
        <v>0</v>
      </c>
      <c r="AI819" s="60">
        <f t="shared" si="355"/>
        <v>0</v>
      </c>
      <c r="AJ819" s="60">
        <f t="shared" si="356"/>
        <v>0</v>
      </c>
      <c r="AK819" s="60">
        <f t="shared" si="357"/>
        <v>0</v>
      </c>
      <c r="AL819" s="61">
        <f t="shared" si="375"/>
        <v>0</v>
      </c>
      <c r="AM819" s="43">
        <f t="shared" si="365"/>
        <v>0</v>
      </c>
      <c r="AN819" s="46">
        <f t="shared" si="366"/>
        <v>0</v>
      </c>
      <c r="AO819" s="60">
        <f t="shared" si="358"/>
        <v>0</v>
      </c>
      <c r="AP819" s="60">
        <f t="shared" si="359"/>
        <v>0</v>
      </c>
      <c r="AQ819" s="60">
        <f t="shared" si="360"/>
        <v>0</v>
      </c>
      <c r="AR819" s="60">
        <f t="shared" si="361"/>
        <v>0</v>
      </c>
      <c r="AS819" s="60">
        <f t="shared" si="362"/>
        <v>0</v>
      </c>
      <c r="AT819" s="60">
        <f t="shared" si="363"/>
        <v>0</v>
      </c>
      <c r="AU819" s="62">
        <f t="shared" si="367"/>
        <v>0</v>
      </c>
      <c r="AV819" s="63">
        <f t="shared" si="368"/>
        <v>0</v>
      </c>
      <c r="AW819" s="63">
        <f t="shared" si="369"/>
        <v>0</v>
      </c>
      <c r="AX819" s="63">
        <f t="shared" si="370"/>
        <v>0</v>
      </c>
      <c r="AY819" s="63">
        <f t="shared" si="371"/>
        <v>0</v>
      </c>
      <c r="AZ819" s="63">
        <f t="shared" si="372"/>
        <v>0</v>
      </c>
      <c r="BA819" s="63">
        <f t="shared" si="373"/>
        <v>0</v>
      </c>
      <c r="BB819" s="64">
        <f t="shared" si="374"/>
        <v>0</v>
      </c>
      <c r="BC819" s="65">
        <f t="shared" si="364"/>
        <v>0</v>
      </c>
      <c r="BD819" s="66" t="e">
        <f>VLOOKUP(#REF!,'[2]NA JDA Product Hierarchy'!$N:$O,2,0)</f>
        <v>#REF!</v>
      </c>
      <c r="BE819" s="15" t="e">
        <f>VLOOKUP(BD819,[3]PARAMETROS!$AB:$AD,3,0)</f>
        <v>#REF!</v>
      </c>
    </row>
    <row r="820" spans="1:57" s="70" customFormat="1" ht="12.75" hidden="1" customHeight="1" x14ac:dyDescent="0.2">
      <c r="A820" s="71" t="str">
        <f t="shared" si="347"/>
        <v>K2RB04WB7X0Pure White</v>
      </c>
      <c r="B820" s="112" t="s">
        <v>107</v>
      </c>
      <c r="C820" s="113">
        <v>44322</v>
      </c>
      <c r="D820" s="113"/>
      <c r="E820" s="68"/>
      <c r="F820" s="106" t="s">
        <v>118</v>
      </c>
      <c r="G820" s="51" t="s">
        <v>1251</v>
      </c>
      <c r="H820" s="52" t="s">
        <v>1255</v>
      </c>
      <c r="I820" s="53" t="s">
        <v>1285</v>
      </c>
      <c r="J820" s="53" t="s">
        <v>712</v>
      </c>
      <c r="K820" s="53" t="s">
        <v>133</v>
      </c>
      <c r="L820" s="53" t="s">
        <v>134</v>
      </c>
      <c r="M820" s="52" t="s">
        <v>713</v>
      </c>
      <c r="N820" s="52" t="s">
        <v>125</v>
      </c>
      <c r="O820" s="54">
        <v>42</v>
      </c>
      <c r="P820" s="52" t="s">
        <v>43</v>
      </c>
      <c r="Q820" s="55">
        <f>IFERROR(VLOOKUP(O820*$Q$10*$R$10,Sheet1!$A$3:$B$81,2,1),0)</f>
        <v>29000</v>
      </c>
      <c r="R820" s="56">
        <f>IFERROR(VLOOKUP(O820*$Q$11*$R$11,Sheet1!$E$3:$F$195,2),0)</f>
        <v>169</v>
      </c>
      <c r="S820" s="54">
        <f t="shared" si="348"/>
        <v>13.02</v>
      </c>
      <c r="T820" s="114">
        <f t="shared" si="350"/>
        <v>0.31</v>
      </c>
      <c r="U820" s="58"/>
      <c r="V820" s="58"/>
      <c r="W820" s="58"/>
      <c r="X820" s="58"/>
      <c r="Y820" s="58"/>
      <c r="Z820" s="58"/>
      <c r="AA820" s="58"/>
      <c r="AB820" s="58"/>
      <c r="AC820" s="58"/>
      <c r="AD820" s="39">
        <f t="shared" si="349"/>
        <v>0</v>
      </c>
      <c r="AE820" s="59">
        <f t="shared" si="351"/>
        <v>0</v>
      </c>
      <c r="AF820" s="60">
        <f t="shared" si="352"/>
        <v>0</v>
      </c>
      <c r="AG820" s="60">
        <f t="shared" si="353"/>
        <v>0</v>
      </c>
      <c r="AH820" s="60">
        <f t="shared" si="354"/>
        <v>0</v>
      </c>
      <c r="AI820" s="60">
        <f t="shared" si="355"/>
        <v>0</v>
      </c>
      <c r="AJ820" s="60">
        <f t="shared" si="356"/>
        <v>0</v>
      </c>
      <c r="AK820" s="60">
        <f t="shared" si="357"/>
        <v>0</v>
      </c>
      <c r="AL820" s="61">
        <f t="shared" si="375"/>
        <v>0</v>
      </c>
      <c r="AM820" s="43">
        <f t="shared" si="365"/>
        <v>0</v>
      </c>
      <c r="AN820" s="46">
        <f t="shared" si="366"/>
        <v>0</v>
      </c>
      <c r="AO820" s="60">
        <f t="shared" si="358"/>
        <v>0</v>
      </c>
      <c r="AP820" s="60">
        <f t="shared" si="359"/>
        <v>0</v>
      </c>
      <c r="AQ820" s="60">
        <f t="shared" si="360"/>
        <v>0</v>
      </c>
      <c r="AR820" s="60">
        <f t="shared" si="361"/>
        <v>0</v>
      </c>
      <c r="AS820" s="60">
        <f t="shared" si="362"/>
        <v>0</v>
      </c>
      <c r="AT820" s="60">
        <f t="shared" si="363"/>
        <v>0</v>
      </c>
      <c r="AU820" s="62">
        <f t="shared" si="367"/>
        <v>0</v>
      </c>
      <c r="AV820" s="63">
        <f t="shared" si="368"/>
        <v>0</v>
      </c>
      <c r="AW820" s="63">
        <f t="shared" si="369"/>
        <v>0</v>
      </c>
      <c r="AX820" s="63">
        <f t="shared" si="370"/>
        <v>0</v>
      </c>
      <c r="AY820" s="63">
        <f t="shared" si="371"/>
        <v>0</v>
      </c>
      <c r="AZ820" s="63">
        <f t="shared" si="372"/>
        <v>0</v>
      </c>
      <c r="BA820" s="63">
        <f t="shared" si="373"/>
        <v>0</v>
      </c>
      <c r="BB820" s="64">
        <f t="shared" si="374"/>
        <v>0</v>
      </c>
      <c r="BC820" s="65">
        <f t="shared" si="364"/>
        <v>0</v>
      </c>
      <c r="BD820" s="66" t="e">
        <f>VLOOKUP(#REF!,'[2]NA JDA Product Hierarchy'!$N:$O,2,0)</f>
        <v>#REF!</v>
      </c>
      <c r="BE820" s="15" t="s">
        <v>70</v>
      </c>
    </row>
    <row r="821" spans="1:57" s="70" customFormat="1" ht="12.75" hidden="1" customHeight="1" x14ac:dyDescent="0.2">
      <c r="A821" s="47" t="str">
        <f t="shared" si="347"/>
        <v>K2RB04WB7X0ALOE PALM</v>
      </c>
      <c r="B821" s="112" t="s">
        <v>107</v>
      </c>
      <c r="C821" s="113">
        <v>44322</v>
      </c>
      <c r="D821" s="113"/>
      <c r="E821" s="68"/>
      <c r="F821" s="106" t="s">
        <v>118</v>
      </c>
      <c r="G821" s="51" t="s">
        <v>1251</v>
      </c>
      <c r="H821" s="52" t="s">
        <v>1255</v>
      </c>
      <c r="I821" s="53" t="s">
        <v>1285</v>
      </c>
      <c r="J821" s="53" t="s">
        <v>712</v>
      </c>
      <c r="K821" s="53" t="s">
        <v>236</v>
      </c>
      <c r="L821" s="53" t="s">
        <v>237</v>
      </c>
      <c r="M821" s="52" t="s">
        <v>713</v>
      </c>
      <c r="N821" s="52" t="s">
        <v>125</v>
      </c>
      <c r="O821" s="54">
        <v>42</v>
      </c>
      <c r="P821" s="52" t="s">
        <v>43</v>
      </c>
      <c r="Q821" s="55">
        <f>IFERROR(VLOOKUP(O821*$Q$10*$R$10,Sheet1!$A$3:$B$81,2,1),0)</f>
        <v>29000</v>
      </c>
      <c r="R821" s="56">
        <f>IFERROR(VLOOKUP(O821*$Q$11*$R$11,Sheet1!$E$3:$F$195,2),0)</f>
        <v>169</v>
      </c>
      <c r="S821" s="54">
        <f t="shared" si="348"/>
        <v>13.02</v>
      </c>
      <c r="T821" s="114">
        <f t="shared" si="350"/>
        <v>0.31</v>
      </c>
      <c r="U821" s="58"/>
      <c r="V821" s="58"/>
      <c r="W821" s="58"/>
      <c r="X821" s="58"/>
      <c r="Y821" s="58"/>
      <c r="Z821" s="58"/>
      <c r="AA821" s="58"/>
      <c r="AB821" s="58"/>
      <c r="AC821" s="58"/>
      <c r="AD821" s="39">
        <f t="shared" si="349"/>
        <v>0</v>
      </c>
      <c r="AE821" s="59">
        <f t="shared" si="351"/>
        <v>0</v>
      </c>
      <c r="AF821" s="60">
        <f t="shared" si="352"/>
        <v>0</v>
      </c>
      <c r="AG821" s="60">
        <f t="shared" si="353"/>
        <v>0</v>
      </c>
      <c r="AH821" s="60">
        <f t="shared" si="354"/>
        <v>0</v>
      </c>
      <c r="AI821" s="60">
        <f t="shared" si="355"/>
        <v>0</v>
      </c>
      <c r="AJ821" s="60">
        <f t="shared" si="356"/>
        <v>0</v>
      </c>
      <c r="AK821" s="60">
        <f t="shared" si="357"/>
        <v>0</v>
      </c>
      <c r="AL821" s="61">
        <f t="shared" si="375"/>
        <v>0</v>
      </c>
      <c r="AM821" s="43">
        <f t="shared" si="365"/>
        <v>0</v>
      </c>
      <c r="AN821" s="46">
        <f t="shared" si="366"/>
        <v>0</v>
      </c>
      <c r="AO821" s="60">
        <f t="shared" si="358"/>
        <v>0</v>
      </c>
      <c r="AP821" s="60">
        <f t="shared" si="359"/>
        <v>0</v>
      </c>
      <c r="AQ821" s="60">
        <f t="shared" si="360"/>
        <v>0</v>
      </c>
      <c r="AR821" s="60">
        <f t="shared" si="361"/>
        <v>0</v>
      </c>
      <c r="AS821" s="60">
        <f t="shared" si="362"/>
        <v>0</v>
      </c>
      <c r="AT821" s="60">
        <f t="shared" si="363"/>
        <v>0</v>
      </c>
      <c r="AU821" s="62">
        <f t="shared" si="367"/>
        <v>0</v>
      </c>
      <c r="AV821" s="63">
        <f t="shared" si="368"/>
        <v>0</v>
      </c>
      <c r="AW821" s="63">
        <f t="shared" si="369"/>
        <v>0</v>
      </c>
      <c r="AX821" s="63">
        <f t="shared" si="370"/>
        <v>0</v>
      </c>
      <c r="AY821" s="63">
        <f t="shared" si="371"/>
        <v>0</v>
      </c>
      <c r="AZ821" s="63">
        <f t="shared" si="372"/>
        <v>0</v>
      </c>
      <c r="BA821" s="63">
        <f t="shared" si="373"/>
        <v>0</v>
      </c>
      <c r="BB821" s="64">
        <f t="shared" si="374"/>
        <v>0</v>
      </c>
      <c r="BC821" s="65">
        <f t="shared" si="364"/>
        <v>0</v>
      </c>
      <c r="BD821" s="66" t="e">
        <f>VLOOKUP(#REF!,'[2]NA JDA Product Hierarchy'!$N:$O,2,0)</f>
        <v>#REF!</v>
      </c>
      <c r="BE821" s="15" t="s">
        <v>70</v>
      </c>
    </row>
    <row r="822" spans="1:57" s="15" customFormat="1" ht="12.75" hidden="1" customHeight="1" x14ac:dyDescent="0.2">
      <c r="A822" s="47" t="str">
        <f t="shared" si="347"/>
        <v>K2RB04WB7X0BALLET PINK</v>
      </c>
      <c r="B822" s="112" t="s">
        <v>107</v>
      </c>
      <c r="C822" s="113">
        <v>44322</v>
      </c>
      <c r="D822" s="113"/>
      <c r="E822" s="50"/>
      <c r="F822" s="106" t="s">
        <v>118</v>
      </c>
      <c r="G822" s="51" t="s">
        <v>1251</v>
      </c>
      <c r="H822" s="52" t="s">
        <v>1255</v>
      </c>
      <c r="I822" s="53" t="s">
        <v>1285</v>
      </c>
      <c r="J822" s="53" t="s">
        <v>712</v>
      </c>
      <c r="K822" s="53" t="s">
        <v>116</v>
      </c>
      <c r="L822" s="53" t="s">
        <v>117</v>
      </c>
      <c r="M822" s="52" t="s">
        <v>713</v>
      </c>
      <c r="N822" s="52" t="s">
        <v>125</v>
      </c>
      <c r="O822" s="54">
        <v>42</v>
      </c>
      <c r="P822" s="52" t="s">
        <v>43</v>
      </c>
      <c r="Q822" s="55">
        <f>IFERROR(VLOOKUP(O822*$Q$10*$R$10,Sheet1!$A$3:$B$81,2,1),0)</f>
        <v>29000</v>
      </c>
      <c r="R822" s="56">
        <f>IFERROR(VLOOKUP(O822*$Q$11*$R$11,Sheet1!$E$3:$F$195,2),0)</f>
        <v>169</v>
      </c>
      <c r="S822" s="54">
        <f t="shared" si="348"/>
        <v>13.02</v>
      </c>
      <c r="T822" s="114">
        <f t="shared" si="350"/>
        <v>0.31</v>
      </c>
      <c r="U822" s="58"/>
      <c r="V822" s="58"/>
      <c r="W822" s="58"/>
      <c r="X822" s="58"/>
      <c r="Y822" s="58"/>
      <c r="Z822" s="58"/>
      <c r="AA822" s="58"/>
      <c r="AB822" s="58"/>
      <c r="AC822" s="58"/>
      <c r="AD822" s="39">
        <f t="shared" si="349"/>
        <v>0</v>
      </c>
      <c r="AE822" s="59">
        <f t="shared" si="351"/>
        <v>0</v>
      </c>
      <c r="AF822" s="60">
        <f t="shared" si="352"/>
        <v>0</v>
      </c>
      <c r="AG822" s="60">
        <f t="shared" si="353"/>
        <v>0</v>
      </c>
      <c r="AH822" s="60">
        <f t="shared" si="354"/>
        <v>0</v>
      </c>
      <c r="AI822" s="60">
        <f t="shared" si="355"/>
        <v>0</v>
      </c>
      <c r="AJ822" s="60">
        <f t="shared" si="356"/>
        <v>0</v>
      </c>
      <c r="AK822" s="60">
        <f t="shared" si="357"/>
        <v>0</v>
      </c>
      <c r="AL822" s="61">
        <f t="shared" si="375"/>
        <v>0</v>
      </c>
      <c r="AM822" s="43">
        <f t="shared" si="365"/>
        <v>0</v>
      </c>
      <c r="AN822" s="46">
        <f t="shared" si="366"/>
        <v>0</v>
      </c>
      <c r="AO822" s="60">
        <f t="shared" si="358"/>
        <v>0</v>
      </c>
      <c r="AP822" s="60">
        <f t="shared" si="359"/>
        <v>0</v>
      </c>
      <c r="AQ822" s="60">
        <f t="shared" si="360"/>
        <v>0</v>
      </c>
      <c r="AR822" s="60">
        <f t="shared" si="361"/>
        <v>0</v>
      </c>
      <c r="AS822" s="60">
        <f t="shared" si="362"/>
        <v>0</v>
      </c>
      <c r="AT822" s="60">
        <f t="shared" si="363"/>
        <v>0</v>
      </c>
      <c r="AU822" s="62">
        <f t="shared" si="367"/>
        <v>0</v>
      </c>
      <c r="AV822" s="63">
        <f t="shared" si="368"/>
        <v>0</v>
      </c>
      <c r="AW822" s="63">
        <f t="shared" si="369"/>
        <v>0</v>
      </c>
      <c r="AX822" s="63">
        <f t="shared" si="370"/>
        <v>0</v>
      </c>
      <c r="AY822" s="63">
        <f t="shared" si="371"/>
        <v>0</v>
      </c>
      <c r="AZ822" s="63">
        <f t="shared" si="372"/>
        <v>0</v>
      </c>
      <c r="BA822" s="63">
        <f t="shared" si="373"/>
        <v>0</v>
      </c>
      <c r="BB822" s="64">
        <f t="shared" si="374"/>
        <v>0</v>
      </c>
      <c r="BC822" s="65">
        <f t="shared" si="364"/>
        <v>0</v>
      </c>
      <c r="BD822" s="66" t="e">
        <f>VLOOKUP(#REF!,'[2]NA JDA Product Hierarchy'!$N:$O,2,0)</f>
        <v>#REF!</v>
      </c>
      <c r="BE822" s="15" t="e">
        <f>VLOOKUP(BD822,[3]PARAMETROS!$AB:$AD,3,0)</f>
        <v>#REF!</v>
      </c>
    </row>
    <row r="823" spans="1:57" s="15" customFormat="1" ht="12.75" hidden="1" customHeight="1" x14ac:dyDescent="0.2">
      <c r="A823" s="47" t="str">
        <f t="shared" si="347"/>
        <v>K2RB04WB7X0LINEN LILAC</v>
      </c>
      <c r="B823" s="112" t="s">
        <v>107</v>
      </c>
      <c r="C823" s="113">
        <v>44322</v>
      </c>
      <c r="D823" s="113"/>
      <c r="E823" s="50"/>
      <c r="F823" s="106" t="s">
        <v>118</v>
      </c>
      <c r="G823" s="51" t="s">
        <v>1251</v>
      </c>
      <c r="H823" s="52" t="s">
        <v>1255</v>
      </c>
      <c r="I823" s="53" t="s">
        <v>1285</v>
      </c>
      <c r="J823" s="53" t="s">
        <v>712</v>
      </c>
      <c r="K823" s="53" t="s">
        <v>355</v>
      </c>
      <c r="L823" s="53" t="s">
        <v>356</v>
      </c>
      <c r="M823" s="52" t="s">
        <v>713</v>
      </c>
      <c r="N823" s="52" t="s">
        <v>125</v>
      </c>
      <c r="O823" s="54">
        <v>42</v>
      </c>
      <c r="P823" s="52" t="s">
        <v>43</v>
      </c>
      <c r="Q823" s="55">
        <f>IFERROR(VLOOKUP(O823*$Q$10*$R$10,Sheet1!$A$3:$B$81,2,1),0)</f>
        <v>29000</v>
      </c>
      <c r="R823" s="56">
        <f>IFERROR(VLOOKUP(O823*$Q$11*$R$11,Sheet1!$E$3:$F$195,2),0)</f>
        <v>169</v>
      </c>
      <c r="S823" s="54">
        <f t="shared" si="348"/>
        <v>13.02</v>
      </c>
      <c r="T823" s="114">
        <f t="shared" si="350"/>
        <v>0.31</v>
      </c>
      <c r="U823" s="58"/>
      <c r="V823" s="58"/>
      <c r="W823" s="58"/>
      <c r="X823" s="58"/>
      <c r="Y823" s="58"/>
      <c r="Z823" s="58"/>
      <c r="AA823" s="58"/>
      <c r="AB823" s="58"/>
      <c r="AC823" s="58"/>
      <c r="AD823" s="39">
        <f t="shared" si="349"/>
        <v>0</v>
      </c>
      <c r="AE823" s="59">
        <f t="shared" si="351"/>
        <v>0</v>
      </c>
      <c r="AF823" s="60">
        <f t="shared" si="352"/>
        <v>0</v>
      </c>
      <c r="AG823" s="60">
        <f t="shared" si="353"/>
        <v>0</v>
      </c>
      <c r="AH823" s="60">
        <f t="shared" si="354"/>
        <v>0</v>
      </c>
      <c r="AI823" s="60">
        <f t="shared" si="355"/>
        <v>0</v>
      </c>
      <c r="AJ823" s="60">
        <f t="shared" si="356"/>
        <v>0</v>
      </c>
      <c r="AK823" s="60">
        <f t="shared" si="357"/>
        <v>0</v>
      </c>
      <c r="AL823" s="61">
        <f t="shared" si="375"/>
        <v>0</v>
      </c>
      <c r="AM823" s="43">
        <f t="shared" si="365"/>
        <v>0</v>
      </c>
      <c r="AN823" s="46">
        <f t="shared" si="366"/>
        <v>0</v>
      </c>
      <c r="AO823" s="60">
        <f t="shared" si="358"/>
        <v>0</v>
      </c>
      <c r="AP823" s="60">
        <f t="shared" si="359"/>
        <v>0</v>
      </c>
      <c r="AQ823" s="60">
        <f t="shared" si="360"/>
        <v>0</v>
      </c>
      <c r="AR823" s="60">
        <f t="shared" si="361"/>
        <v>0</v>
      </c>
      <c r="AS823" s="60">
        <f t="shared" si="362"/>
        <v>0</v>
      </c>
      <c r="AT823" s="60">
        <f t="shared" si="363"/>
        <v>0</v>
      </c>
      <c r="AU823" s="62">
        <f t="shared" si="367"/>
        <v>0</v>
      </c>
      <c r="AV823" s="63">
        <f t="shared" si="368"/>
        <v>0</v>
      </c>
      <c r="AW823" s="63">
        <f t="shared" si="369"/>
        <v>0</v>
      </c>
      <c r="AX823" s="63">
        <f t="shared" si="370"/>
        <v>0</v>
      </c>
      <c r="AY823" s="63">
        <f t="shared" si="371"/>
        <v>0</v>
      </c>
      <c r="AZ823" s="63">
        <f t="shared" si="372"/>
        <v>0</v>
      </c>
      <c r="BA823" s="63">
        <f t="shared" si="373"/>
        <v>0</v>
      </c>
      <c r="BB823" s="64">
        <f t="shared" si="374"/>
        <v>0</v>
      </c>
      <c r="BC823" s="65">
        <f t="shared" si="364"/>
        <v>0</v>
      </c>
      <c r="BD823" s="66" t="e">
        <f>VLOOKUP(#REF!,'[2]NA JDA Product Hierarchy'!$N:$O,2,0)</f>
        <v>#REF!</v>
      </c>
      <c r="BE823" s="15" t="e">
        <f>VLOOKUP(BD823,[3]PARAMETROS!$AB:$AD,3,0)</f>
        <v>#REF!</v>
      </c>
    </row>
    <row r="824" spans="1:57" s="15" customFormat="1" ht="12.75" hidden="1" customHeight="1" x14ac:dyDescent="0.2">
      <c r="A824" s="47" t="str">
        <f t="shared" si="347"/>
        <v>K2RB06WE5X0Jet Black A996</v>
      </c>
      <c r="B824" s="111" t="s">
        <v>105</v>
      </c>
      <c r="C824" s="113">
        <v>44322</v>
      </c>
      <c r="D824" s="113"/>
      <c r="E824" s="50"/>
      <c r="F824" s="106" t="s">
        <v>118</v>
      </c>
      <c r="G824" s="51" t="s">
        <v>1251</v>
      </c>
      <c r="H824" s="52" t="s">
        <v>1255</v>
      </c>
      <c r="I824" s="53" t="s">
        <v>1286</v>
      </c>
      <c r="J824" s="53" t="s">
        <v>736</v>
      </c>
      <c r="K824" s="53" t="s">
        <v>92</v>
      </c>
      <c r="L824" s="53" t="s">
        <v>93</v>
      </c>
      <c r="M824" s="52" t="s">
        <v>737</v>
      </c>
      <c r="N824" s="52" t="s">
        <v>269</v>
      </c>
      <c r="O824" s="54">
        <v>39</v>
      </c>
      <c r="P824" s="52" t="s">
        <v>43</v>
      </c>
      <c r="Q824" s="55">
        <f>IFERROR(VLOOKUP(O824*$Q$10*$R$10,Sheet1!$A$3:$B$81,2,1),0)</f>
        <v>29000</v>
      </c>
      <c r="R824" s="56">
        <f>IFERROR(VLOOKUP(O824*$Q$11*$R$11,Sheet1!$E$3:$F$195,2),0)</f>
        <v>159</v>
      </c>
      <c r="S824" s="54">
        <f t="shared" si="348"/>
        <v>12.09</v>
      </c>
      <c r="T824" s="114">
        <f t="shared" si="350"/>
        <v>0.31</v>
      </c>
      <c r="U824" s="58"/>
      <c r="V824" s="58"/>
      <c r="W824" s="58"/>
      <c r="X824" s="58"/>
      <c r="Y824" s="58"/>
      <c r="Z824" s="58"/>
      <c r="AA824" s="58"/>
      <c r="AB824" s="58"/>
      <c r="AC824" s="58"/>
      <c r="AD824" s="39">
        <f t="shared" si="349"/>
        <v>0</v>
      </c>
      <c r="AE824" s="59">
        <f t="shared" si="351"/>
        <v>0</v>
      </c>
      <c r="AF824" s="60">
        <f t="shared" si="352"/>
        <v>0</v>
      </c>
      <c r="AG824" s="60">
        <f t="shared" si="353"/>
        <v>0</v>
      </c>
      <c r="AH824" s="60">
        <f t="shared" si="354"/>
        <v>0</v>
      </c>
      <c r="AI824" s="60">
        <f t="shared" si="355"/>
        <v>0</v>
      </c>
      <c r="AJ824" s="60">
        <f t="shared" si="356"/>
        <v>0</v>
      </c>
      <c r="AK824" s="60">
        <f t="shared" si="357"/>
        <v>0</v>
      </c>
      <c r="AL824" s="61">
        <f t="shared" si="375"/>
        <v>0</v>
      </c>
      <c r="AM824" s="43">
        <f t="shared" si="365"/>
        <v>0</v>
      </c>
      <c r="AN824" s="46">
        <f t="shared" si="366"/>
        <v>0</v>
      </c>
      <c r="AO824" s="60">
        <f t="shared" si="358"/>
        <v>0</v>
      </c>
      <c r="AP824" s="60">
        <f t="shared" si="359"/>
        <v>0</v>
      </c>
      <c r="AQ824" s="60">
        <f t="shared" si="360"/>
        <v>0</v>
      </c>
      <c r="AR824" s="60">
        <f t="shared" si="361"/>
        <v>0</v>
      </c>
      <c r="AS824" s="60">
        <f t="shared" si="362"/>
        <v>0</v>
      </c>
      <c r="AT824" s="60">
        <f t="shared" si="363"/>
        <v>0</v>
      </c>
      <c r="AU824" s="62">
        <f t="shared" si="367"/>
        <v>0</v>
      </c>
      <c r="AV824" s="63">
        <f t="shared" si="368"/>
        <v>0</v>
      </c>
      <c r="AW824" s="63">
        <f t="shared" si="369"/>
        <v>0</v>
      </c>
      <c r="AX824" s="63">
        <f t="shared" si="370"/>
        <v>0</v>
      </c>
      <c r="AY824" s="63">
        <f t="shared" si="371"/>
        <v>0</v>
      </c>
      <c r="AZ824" s="63">
        <f t="shared" si="372"/>
        <v>0</v>
      </c>
      <c r="BA824" s="63">
        <f t="shared" si="373"/>
        <v>0</v>
      </c>
      <c r="BB824" s="64">
        <f t="shared" si="374"/>
        <v>0</v>
      </c>
      <c r="BC824" s="65">
        <f t="shared" si="364"/>
        <v>0</v>
      </c>
      <c r="BD824" s="66" t="e">
        <f>VLOOKUP(#REF!,'[2]NA JDA Product Hierarchy'!$N:$O,2,0)</f>
        <v>#REF!</v>
      </c>
      <c r="BE824" s="15" t="e">
        <f>VLOOKUP(BD824,[3]PARAMETROS!$AB:$AD,3,0)</f>
        <v>#REF!</v>
      </c>
    </row>
    <row r="825" spans="1:57" s="15" customFormat="1" ht="12.75" hidden="1" customHeight="1" x14ac:dyDescent="0.2">
      <c r="A825" s="47" t="str">
        <f t="shared" si="347"/>
        <v>K2RB06WE5X0PINK TRIP</v>
      </c>
      <c r="B825" s="111" t="s">
        <v>105</v>
      </c>
      <c r="C825" s="113">
        <v>44322</v>
      </c>
      <c r="D825" s="113"/>
      <c r="E825" s="50"/>
      <c r="F825" s="106" t="s">
        <v>118</v>
      </c>
      <c r="G825" s="51" t="s">
        <v>1251</v>
      </c>
      <c r="H825" s="52" t="s">
        <v>1255</v>
      </c>
      <c r="I825" s="53" t="s">
        <v>1286</v>
      </c>
      <c r="J825" s="53" t="s">
        <v>736</v>
      </c>
      <c r="K825" s="53" t="s">
        <v>138</v>
      </c>
      <c r="L825" s="53" t="s">
        <v>139</v>
      </c>
      <c r="M825" s="52" t="s">
        <v>737</v>
      </c>
      <c r="N825" s="52" t="s">
        <v>269</v>
      </c>
      <c r="O825" s="54">
        <v>39</v>
      </c>
      <c r="P825" s="52" t="s">
        <v>43</v>
      </c>
      <c r="Q825" s="55">
        <f>IFERROR(VLOOKUP(O825*$Q$10*$R$10,Sheet1!$A$3:$B$81,2,1),0)</f>
        <v>29000</v>
      </c>
      <c r="R825" s="56">
        <f>IFERROR(VLOOKUP(O825*$Q$11*$R$11,Sheet1!$E$3:$F$195,2),0)</f>
        <v>159</v>
      </c>
      <c r="S825" s="54">
        <f t="shared" si="348"/>
        <v>12.09</v>
      </c>
      <c r="T825" s="114">
        <f t="shared" si="350"/>
        <v>0.31</v>
      </c>
      <c r="U825" s="58"/>
      <c r="V825" s="58"/>
      <c r="W825" s="58"/>
      <c r="X825" s="58"/>
      <c r="Y825" s="58"/>
      <c r="Z825" s="58"/>
      <c r="AA825" s="58"/>
      <c r="AB825" s="58"/>
      <c r="AC825" s="58"/>
      <c r="AD825" s="39">
        <f t="shared" si="349"/>
        <v>0</v>
      </c>
      <c r="AE825" s="59">
        <f t="shared" si="351"/>
        <v>0</v>
      </c>
      <c r="AF825" s="60">
        <f t="shared" si="352"/>
        <v>0</v>
      </c>
      <c r="AG825" s="60">
        <f t="shared" si="353"/>
        <v>0</v>
      </c>
      <c r="AH825" s="60">
        <f t="shared" si="354"/>
        <v>0</v>
      </c>
      <c r="AI825" s="60">
        <f t="shared" si="355"/>
        <v>0</v>
      </c>
      <c r="AJ825" s="60">
        <f t="shared" si="356"/>
        <v>0</v>
      </c>
      <c r="AK825" s="60">
        <f t="shared" si="357"/>
        <v>0</v>
      </c>
      <c r="AL825" s="61">
        <f t="shared" si="375"/>
        <v>0</v>
      </c>
      <c r="AM825" s="43">
        <f t="shared" si="365"/>
        <v>0</v>
      </c>
      <c r="AN825" s="46">
        <f t="shared" si="366"/>
        <v>0</v>
      </c>
      <c r="AO825" s="60">
        <f t="shared" si="358"/>
        <v>0</v>
      </c>
      <c r="AP825" s="60">
        <f t="shared" si="359"/>
        <v>0</v>
      </c>
      <c r="AQ825" s="60">
        <f t="shared" si="360"/>
        <v>0</v>
      </c>
      <c r="AR825" s="60">
        <f t="shared" si="361"/>
        <v>0</v>
      </c>
      <c r="AS825" s="60">
        <f t="shared" si="362"/>
        <v>0</v>
      </c>
      <c r="AT825" s="60">
        <f t="shared" si="363"/>
        <v>0</v>
      </c>
      <c r="AU825" s="62">
        <f t="shared" si="367"/>
        <v>0</v>
      </c>
      <c r="AV825" s="63">
        <f t="shared" si="368"/>
        <v>0</v>
      </c>
      <c r="AW825" s="63">
        <f t="shared" si="369"/>
        <v>0</v>
      </c>
      <c r="AX825" s="63">
        <f t="shared" si="370"/>
        <v>0</v>
      </c>
      <c r="AY825" s="63">
        <f t="shared" si="371"/>
        <v>0</v>
      </c>
      <c r="AZ825" s="63">
        <f t="shared" si="372"/>
        <v>0</v>
      </c>
      <c r="BA825" s="63">
        <f t="shared" si="373"/>
        <v>0</v>
      </c>
      <c r="BB825" s="64">
        <f t="shared" si="374"/>
        <v>0</v>
      </c>
      <c r="BC825" s="65">
        <f t="shared" si="364"/>
        <v>0</v>
      </c>
      <c r="BD825" s="66" t="e">
        <f>VLOOKUP(#REF!,'[2]NA JDA Product Hierarchy'!$N:$O,2,0)</f>
        <v>#REF!</v>
      </c>
      <c r="BE825" s="15" t="e">
        <f>VLOOKUP(BD825,[3]PARAMETROS!$AB:$AD,3,0)</f>
        <v>#REF!</v>
      </c>
    </row>
    <row r="826" spans="1:57" s="15" customFormat="1" ht="12.75" hidden="1" customHeight="1" x14ac:dyDescent="0.2">
      <c r="A826" s="71" t="str">
        <f t="shared" si="347"/>
        <v>K2RB06WE5X0Pure White</v>
      </c>
      <c r="B826" s="111" t="s">
        <v>105</v>
      </c>
      <c r="C826" s="113">
        <v>44322</v>
      </c>
      <c r="D826" s="113"/>
      <c r="E826" s="50"/>
      <c r="F826" s="106" t="s">
        <v>118</v>
      </c>
      <c r="G826" s="51" t="s">
        <v>1251</v>
      </c>
      <c r="H826" s="52" t="s">
        <v>1255</v>
      </c>
      <c r="I826" s="53" t="s">
        <v>1286</v>
      </c>
      <c r="J826" s="53" t="s">
        <v>736</v>
      </c>
      <c r="K826" s="53" t="s">
        <v>133</v>
      </c>
      <c r="L826" s="53" t="s">
        <v>134</v>
      </c>
      <c r="M826" s="52" t="s">
        <v>737</v>
      </c>
      <c r="N826" s="52" t="s">
        <v>269</v>
      </c>
      <c r="O826" s="54">
        <v>39</v>
      </c>
      <c r="P826" s="52" t="s">
        <v>43</v>
      </c>
      <c r="Q826" s="55">
        <f>IFERROR(VLOOKUP(O826*$Q$10*$R$10,Sheet1!$A$3:$B$81,2,1),0)</f>
        <v>29000</v>
      </c>
      <c r="R826" s="56">
        <f>IFERROR(VLOOKUP(O826*$Q$11*$R$11,Sheet1!$E$3:$F$195,2),0)</f>
        <v>159</v>
      </c>
      <c r="S826" s="54">
        <f t="shared" si="348"/>
        <v>12.09</v>
      </c>
      <c r="T826" s="114">
        <f t="shared" si="350"/>
        <v>0.31</v>
      </c>
      <c r="U826" s="58"/>
      <c r="V826" s="58"/>
      <c r="W826" s="58"/>
      <c r="X826" s="58"/>
      <c r="Y826" s="58"/>
      <c r="Z826" s="58"/>
      <c r="AA826" s="58"/>
      <c r="AB826" s="58"/>
      <c r="AC826" s="58"/>
      <c r="AD826" s="39">
        <f t="shared" si="349"/>
        <v>0</v>
      </c>
      <c r="AE826" s="59">
        <f t="shared" si="351"/>
        <v>0</v>
      </c>
      <c r="AF826" s="60">
        <f t="shared" si="352"/>
        <v>0</v>
      </c>
      <c r="AG826" s="60">
        <f t="shared" si="353"/>
        <v>0</v>
      </c>
      <c r="AH826" s="60">
        <f t="shared" si="354"/>
        <v>0</v>
      </c>
      <c r="AI826" s="60">
        <f t="shared" si="355"/>
        <v>0</v>
      </c>
      <c r="AJ826" s="60">
        <f t="shared" si="356"/>
        <v>0</v>
      </c>
      <c r="AK826" s="60">
        <f t="shared" si="357"/>
        <v>0</v>
      </c>
      <c r="AL826" s="61">
        <f t="shared" si="375"/>
        <v>0</v>
      </c>
      <c r="AM826" s="43">
        <f t="shared" si="365"/>
        <v>0</v>
      </c>
      <c r="AN826" s="46">
        <f t="shared" si="366"/>
        <v>0</v>
      </c>
      <c r="AO826" s="60">
        <f t="shared" si="358"/>
        <v>0</v>
      </c>
      <c r="AP826" s="60">
        <f t="shared" si="359"/>
        <v>0</v>
      </c>
      <c r="AQ826" s="60">
        <f t="shared" si="360"/>
        <v>0</v>
      </c>
      <c r="AR826" s="60">
        <f t="shared" si="361"/>
        <v>0</v>
      </c>
      <c r="AS826" s="60">
        <f t="shared" si="362"/>
        <v>0</v>
      </c>
      <c r="AT826" s="60">
        <f t="shared" si="363"/>
        <v>0</v>
      </c>
      <c r="AU826" s="62">
        <f t="shared" si="367"/>
        <v>0</v>
      </c>
      <c r="AV826" s="63">
        <f t="shared" si="368"/>
        <v>0</v>
      </c>
      <c r="AW826" s="63">
        <f t="shared" si="369"/>
        <v>0</v>
      </c>
      <c r="AX826" s="63">
        <f t="shared" si="370"/>
        <v>0</v>
      </c>
      <c r="AY826" s="63">
        <f t="shared" si="371"/>
        <v>0</v>
      </c>
      <c r="AZ826" s="63">
        <f t="shared" si="372"/>
        <v>0</v>
      </c>
      <c r="BA826" s="63">
        <f t="shared" si="373"/>
        <v>0</v>
      </c>
      <c r="BB826" s="64">
        <f t="shared" si="374"/>
        <v>0</v>
      </c>
      <c r="BC826" s="65">
        <f t="shared" si="364"/>
        <v>0</v>
      </c>
      <c r="BD826" s="66" t="e">
        <f>VLOOKUP(#REF!,'[2]NA JDA Product Hierarchy'!$N:$O,2,0)</f>
        <v>#REF!</v>
      </c>
      <c r="BE826" s="15" t="e">
        <f>VLOOKUP(BD826,[3]PARAMETROS!$AB:$AD,3,0)</f>
        <v>#REF!</v>
      </c>
    </row>
    <row r="827" spans="1:57" s="15" customFormat="1" ht="12.75" hidden="1" customHeight="1" x14ac:dyDescent="0.2">
      <c r="A827" s="47" t="str">
        <f t="shared" si="347"/>
        <v>K2RB06WE5X0BALLET PINK</v>
      </c>
      <c r="B827" s="111" t="s">
        <v>105</v>
      </c>
      <c r="C827" s="113">
        <v>44322</v>
      </c>
      <c r="D827" s="113"/>
      <c r="E827" s="68"/>
      <c r="F827" s="106" t="s">
        <v>118</v>
      </c>
      <c r="G827" s="51" t="s">
        <v>1251</v>
      </c>
      <c r="H827" s="52" t="s">
        <v>1255</v>
      </c>
      <c r="I827" s="53" t="s">
        <v>1286</v>
      </c>
      <c r="J827" s="53" t="s">
        <v>736</v>
      </c>
      <c r="K827" s="53" t="s">
        <v>116</v>
      </c>
      <c r="L827" s="53" t="s">
        <v>117</v>
      </c>
      <c r="M827" s="52" t="s">
        <v>737</v>
      </c>
      <c r="N827" s="52" t="s">
        <v>269</v>
      </c>
      <c r="O827" s="54">
        <v>39</v>
      </c>
      <c r="P827" s="52" t="s">
        <v>43</v>
      </c>
      <c r="Q827" s="55">
        <f>IFERROR(VLOOKUP(O827*$Q$10*$R$10,Sheet1!$A$3:$B$81,2,1),0)</f>
        <v>29000</v>
      </c>
      <c r="R827" s="56">
        <f>IFERROR(VLOOKUP(O827*$Q$11*$R$11,Sheet1!$E$3:$F$195,2),0)</f>
        <v>159</v>
      </c>
      <c r="S827" s="54">
        <f t="shared" si="348"/>
        <v>12.09</v>
      </c>
      <c r="T827" s="114">
        <f t="shared" si="350"/>
        <v>0.31</v>
      </c>
      <c r="U827" s="58"/>
      <c r="V827" s="58"/>
      <c r="W827" s="58"/>
      <c r="X827" s="58"/>
      <c r="Y827" s="58"/>
      <c r="Z827" s="58"/>
      <c r="AA827" s="58"/>
      <c r="AB827" s="58"/>
      <c r="AC827" s="58"/>
      <c r="AD827" s="39">
        <f t="shared" si="349"/>
        <v>0</v>
      </c>
      <c r="AE827" s="59">
        <f t="shared" si="351"/>
        <v>0</v>
      </c>
      <c r="AF827" s="60">
        <f t="shared" si="352"/>
        <v>0</v>
      </c>
      <c r="AG827" s="60">
        <f t="shared" si="353"/>
        <v>0</v>
      </c>
      <c r="AH827" s="60">
        <f t="shared" si="354"/>
        <v>0</v>
      </c>
      <c r="AI827" s="60">
        <f t="shared" si="355"/>
        <v>0</v>
      </c>
      <c r="AJ827" s="60">
        <f t="shared" si="356"/>
        <v>0</v>
      </c>
      <c r="AK827" s="60">
        <f t="shared" si="357"/>
        <v>0</v>
      </c>
      <c r="AL827" s="61">
        <f t="shared" si="375"/>
        <v>0</v>
      </c>
      <c r="AM827" s="43">
        <f t="shared" si="365"/>
        <v>0</v>
      </c>
      <c r="AN827" s="46">
        <f t="shared" si="366"/>
        <v>0</v>
      </c>
      <c r="AO827" s="60">
        <f t="shared" si="358"/>
        <v>0</v>
      </c>
      <c r="AP827" s="60">
        <f t="shared" si="359"/>
        <v>0</v>
      </c>
      <c r="AQ827" s="60">
        <f t="shared" si="360"/>
        <v>0</v>
      </c>
      <c r="AR827" s="60">
        <f t="shared" si="361"/>
        <v>0</v>
      </c>
      <c r="AS827" s="60">
        <f t="shared" si="362"/>
        <v>0</v>
      </c>
      <c r="AT827" s="60">
        <f t="shared" si="363"/>
        <v>0</v>
      </c>
      <c r="AU827" s="62">
        <f t="shared" si="367"/>
        <v>0</v>
      </c>
      <c r="AV827" s="63">
        <f t="shared" si="368"/>
        <v>0</v>
      </c>
      <c r="AW827" s="63">
        <f t="shared" si="369"/>
        <v>0</v>
      </c>
      <c r="AX827" s="63">
        <f t="shared" si="370"/>
        <v>0</v>
      </c>
      <c r="AY827" s="63">
        <f t="shared" si="371"/>
        <v>0</v>
      </c>
      <c r="AZ827" s="63">
        <f t="shared" si="372"/>
        <v>0</v>
      </c>
      <c r="BA827" s="63">
        <f t="shared" si="373"/>
        <v>0</v>
      </c>
      <c r="BB827" s="64">
        <f t="shared" si="374"/>
        <v>0</v>
      </c>
      <c r="BC827" s="65">
        <f t="shared" si="364"/>
        <v>0</v>
      </c>
      <c r="BD827" s="66" t="e">
        <f>VLOOKUP(#REF!,'[2]NA JDA Product Hierarchy'!$N:$O,2,0)</f>
        <v>#REF!</v>
      </c>
      <c r="BE827" s="15" t="s">
        <v>70</v>
      </c>
    </row>
    <row r="828" spans="1:57" s="15" customFormat="1" ht="12.75" hidden="1" customHeight="1" x14ac:dyDescent="0.2">
      <c r="A828" s="47" t="str">
        <f t="shared" si="347"/>
        <v>K2RB08D4DN2BIG INDIGO STRIPES</v>
      </c>
      <c r="B828" s="110" t="s">
        <v>106</v>
      </c>
      <c r="C828" s="113">
        <v>44322</v>
      </c>
      <c r="D828" s="113"/>
      <c r="E828" s="50"/>
      <c r="F828" s="106" t="s">
        <v>208</v>
      </c>
      <c r="G828" s="51" t="s">
        <v>1251</v>
      </c>
      <c r="H828" s="52" t="s">
        <v>1274</v>
      </c>
      <c r="I828" s="53" t="s">
        <v>1287</v>
      </c>
      <c r="J828" s="53" t="s">
        <v>716</v>
      </c>
      <c r="K828" s="53" t="s">
        <v>717</v>
      </c>
      <c r="L828" s="53" t="s">
        <v>718</v>
      </c>
      <c r="M828" s="52" t="s">
        <v>719</v>
      </c>
      <c r="N828" s="52" t="s">
        <v>510</v>
      </c>
      <c r="O828" s="54">
        <v>42</v>
      </c>
      <c r="P828" s="52" t="s">
        <v>43</v>
      </c>
      <c r="Q828" s="55">
        <f>IFERROR(VLOOKUP(O828*$Q$10*$R$10,Sheet1!$A$3:$B$81,2,1),0)</f>
        <v>29000</v>
      </c>
      <c r="R828" s="56">
        <f>IFERROR(VLOOKUP(O828*$Q$11*$R$11,Sheet1!$E$3:$F$195,2),0)</f>
        <v>169</v>
      </c>
      <c r="S828" s="54">
        <f t="shared" si="348"/>
        <v>13.02</v>
      </c>
      <c r="T828" s="114">
        <f t="shared" si="350"/>
        <v>0.31</v>
      </c>
      <c r="U828" s="58"/>
      <c r="V828" s="58"/>
      <c r="W828" s="58"/>
      <c r="X828" s="58"/>
      <c r="Y828" s="58"/>
      <c r="Z828" s="58"/>
      <c r="AA828" s="58"/>
      <c r="AB828" s="58"/>
      <c r="AC828" s="58"/>
      <c r="AD828" s="39">
        <f t="shared" si="349"/>
        <v>0</v>
      </c>
      <c r="AE828" s="59">
        <f t="shared" si="351"/>
        <v>0</v>
      </c>
      <c r="AF828" s="60">
        <f t="shared" si="352"/>
        <v>0</v>
      </c>
      <c r="AG828" s="60">
        <f t="shared" si="353"/>
        <v>0</v>
      </c>
      <c r="AH828" s="60">
        <f t="shared" si="354"/>
        <v>0</v>
      </c>
      <c r="AI828" s="60">
        <f t="shared" si="355"/>
        <v>0</v>
      </c>
      <c r="AJ828" s="60">
        <f t="shared" si="356"/>
        <v>0</v>
      </c>
      <c r="AK828" s="60">
        <f t="shared" si="357"/>
        <v>0</v>
      </c>
      <c r="AL828" s="61">
        <f t="shared" si="375"/>
        <v>0</v>
      </c>
      <c r="AM828" s="43">
        <f t="shared" si="365"/>
        <v>0</v>
      </c>
      <c r="AN828" s="46">
        <f t="shared" si="366"/>
        <v>0</v>
      </c>
      <c r="AO828" s="60">
        <f t="shared" si="358"/>
        <v>0</v>
      </c>
      <c r="AP828" s="60">
        <f t="shared" si="359"/>
        <v>0</v>
      </c>
      <c r="AQ828" s="60">
        <f t="shared" si="360"/>
        <v>0</v>
      </c>
      <c r="AR828" s="60">
        <f t="shared" si="361"/>
        <v>0</v>
      </c>
      <c r="AS828" s="60">
        <f t="shared" si="362"/>
        <v>0</v>
      </c>
      <c r="AT828" s="60">
        <f t="shared" si="363"/>
        <v>0</v>
      </c>
      <c r="AU828" s="62">
        <f t="shared" si="367"/>
        <v>0</v>
      </c>
      <c r="AV828" s="63">
        <f t="shared" si="368"/>
        <v>0</v>
      </c>
      <c r="AW828" s="63">
        <f t="shared" si="369"/>
        <v>0</v>
      </c>
      <c r="AX828" s="63">
        <f t="shared" si="370"/>
        <v>0</v>
      </c>
      <c r="AY828" s="63">
        <f t="shared" si="371"/>
        <v>0</v>
      </c>
      <c r="AZ828" s="63">
        <f t="shared" si="372"/>
        <v>0</v>
      </c>
      <c r="BA828" s="63">
        <f t="shared" si="373"/>
        <v>0</v>
      </c>
      <c r="BB828" s="64">
        <f t="shared" si="374"/>
        <v>0</v>
      </c>
      <c r="BC828" s="65">
        <f t="shared" si="364"/>
        <v>0</v>
      </c>
      <c r="BD828" s="66" t="e">
        <f>VLOOKUP(#REF!,'[2]NA JDA Product Hierarchy'!$N:$O,2,0)</f>
        <v>#REF!</v>
      </c>
      <c r="BE828" s="15" t="e">
        <f>VLOOKUP(BD828,[3]PARAMETROS!$AB:$AD,3,0)</f>
        <v>#REF!</v>
      </c>
    </row>
    <row r="829" spans="1:57" s="15" customFormat="1" ht="12.75" hidden="1" customHeight="1" x14ac:dyDescent="0.2">
      <c r="A829" s="47" t="str">
        <f t="shared" si="347"/>
        <v>K2RD00D4M90FULLY STRASS INDIGO WASH</v>
      </c>
      <c r="B829" s="111" t="s">
        <v>105</v>
      </c>
      <c r="C829" s="113">
        <v>44322</v>
      </c>
      <c r="D829" s="113"/>
      <c r="E829" s="50"/>
      <c r="F829" s="106" t="s">
        <v>208</v>
      </c>
      <c r="G829" s="51" t="s">
        <v>1251</v>
      </c>
      <c r="H829" s="52" t="s">
        <v>1288</v>
      </c>
      <c r="I829" s="53" t="s">
        <v>1289</v>
      </c>
      <c r="J829" s="53" t="s">
        <v>1290</v>
      </c>
      <c r="K829" s="53" t="s">
        <v>650</v>
      </c>
      <c r="L829" s="53" t="s">
        <v>651</v>
      </c>
      <c r="M829" s="52" t="s">
        <v>652</v>
      </c>
      <c r="N829" s="52" t="s">
        <v>269</v>
      </c>
      <c r="O829" s="54">
        <v>39</v>
      </c>
      <c r="P829" s="52" t="s">
        <v>43</v>
      </c>
      <c r="Q829" s="55">
        <f>IFERROR(VLOOKUP(O829*$Q$10*$R$10,Sheet1!$A$3:$B$81,2,1),0)</f>
        <v>29000</v>
      </c>
      <c r="R829" s="56">
        <f>IFERROR(VLOOKUP(O829*$Q$11*$R$11,Sheet1!$E$3:$F$195,2),0)</f>
        <v>159</v>
      </c>
      <c r="S829" s="54">
        <f t="shared" si="348"/>
        <v>12.09</v>
      </c>
      <c r="T829" s="114">
        <f t="shared" si="350"/>
        <v>0.31</v>
      </c>
      <c r="U829" s="58"/>
      <c r="V829" s="58"/>
      <c r="W829" s="58"/>
      <c r="X829" s="58"/>
      <c r="Y829" s="58"/>
      <c r="Z829" s="58"/>
      <c r="AA829" s="58"/>
      <c r="AB829" s="58"/>
      <c r="AC829" s="58"/>
      <c r="AD829" s="39">
        <f t="shared" si="349"/>
        <v>0</v>
      </c>
      <c r="AE829" s="59">
        <f t="shared" si="351"/>
        <v>0</v>
      </c>
      <c r="AF829" s="60">
        <f t="shared" si="352"/>
        <v>0</v>
      </c>
      <c r="AG829" s="60">
        <f t="shared" si="353"/>
        <v>0</v>
      </c>
      <c r="AH829" s="60">
        <f t="shared" si="354"/>
        <v>0</v>
      </c>
      <c r="AI829" s="60">
        <f t="shared" si="355"/>
        <v>0</v>
      </c>
      <c r="AJ829" s="60">
        <f t="shared" si="356"/>
        <v>0</v>
      </c>
      <c r="AK829" s="60">
        <f t="shared" si="357"/>
        <v>0</v>
      </c>
      <c r="AL829" s="61">
        <f t="shared" si="375"/>
        <v>0</v>
      </c>
      <c r="AM829" s="43">
        <f t="shared" si="365"/>
        <v>0</v>
      </c>
      <c r="AN829" s="46">
        <f t="shared" si="366"/>
        <v>0</v>
      </c>
      <c r="AO829" s="60">
        <f t="shared" si="358"/>
        <v>0</v>
      </c>
      <c r="AP829" s="60">
        <f t="shared" si="359"/>
        <v>0</v>
      </c>
      <c r="AQ829" s="60">
        <f t="shared" si="360"/>
        <v>0</v>
      </c>
      <c r="AR829" s="60">
        <f t="shared" si="361"/>
        <v>0</v>
      </c>
      <c r="AS829" s="60">
        <f t="shared" si="362"/>
        <v>0</v>
      </c>
      <c r="AT829" s="60">
        <f t="shared" si="363"/>
        <v>0</v>
      </c>
      <c r="AU829" s="62">
        <f t="shared" si="367"/>
        <v>0</v>
      </c>
      <c r="AV829" s="63">
        <f t="shared" si="368"/>
        <v>0</v>
      </c>
      <c r="AW829" s="63">
        <f t="shared" si="369"/>
        <v>0</v>
      </c>
      <c r="AX829" s="63">
        <f t="shared" si="370"/>
        <v>0</v>
      </c>
      <c r="AY829" s="63">
        <f t="shared" si="371"/>
        <v>0</v>
      </c>
      <c r="AZ829" s="63">
        <f t="shared" si="372"/>
        <v>0</v>
      </c>
      <c r="BA829" s="63">
        <f t="shared" si="373"/>
        <v>0</v>
      </c>
      <c r="BB829" s="64">
        <f t="shared" si="374"/>
        <v>0</v>
      </c>
      <c r="BC829" s="65">
        <f t="shared" si="364"/>
        <v>0</v>
      </c>
      <c r="BD829" s="66" t="e">
        <f>VLOOKUP(#REF!,'[2]NA JDA Product Hierarchy'!$N:$O,2,0)</f>
        <v>#REF!</v>
      </c>
      <c r="BE829" s="15" t="e">
        <f>VLOOKUP(BD829,[3]PARAMETROS!$AB:$AD,3,0)</f>
        <v>#REF!</v>
      </c>
    </row>
    <row r="830" spans="1:57" s="15" customFormat="1" ht="12.75" hidden="1" customHeight="1" x14ac:dyDescent="0.2">
      <c r="A830" s="47" t="str">
        <f t="shared" si="347"/>
        <v>K2RD01D4A40FULLY FLOWERS INDIGO WASH</v>
      </c>
      <c r="B830" s="111" t="s">
        <v>105</v>
      </c>
      <c r="C830" s="113">
        <v>44322</v>
      </c>
      <c r="D830" s="113"/>
      <c r="E830" s="50"/>
      <c r="F830" s="106" t="s">
        <v>208</v>
      </c>
      <c r="G830" s="51" t="s">
        <v>1251</v>
      </c>
      <c r="H830" s="52" t="s">
        <v>1252</v>
      </c>
      <c r="I830" s="53" t="s">
        <v>1291</v>
      </c>
      <c r="J830" s="53" t="s">
        <v>1292</v>
      </c>
      <c r="K830" s="53" t="s">
        <v>1293</v>
      </c>
      <c r="L830" s="53" t="s">
        <v>1294</v>
      </c>
      <c r="M830" s="52" t="s">
        <v>1295</v>
      </c>
      <c r="N830" s="52" t="s">
        <v>125</v>
      </c>
      <c r="O830" s="54">
        <v>39</v>
      </c>
      <c r="P830" s="52" t="s">
        <v>43</v>
      </c>
      <c r="Q830" s="55">
        <f>IFERROR(VLOOKUP(O830*$Q$10*$R$10,Sheet1!$A$3:$B$81,2,1),0)</f>
        <v>29000</v>
      </c>
      <c r="R830" s="56">
        <f>IFERROR(VLOOKUP(O830*$Q$11*$R$11,Sheet1!$E$3:$F$195,2),0)</f>
        <v>159</v>
      </c>
      <c r="S830" s="54">
        <f t="shared" si="348"/>
        <v>12.09</v>
      </c>
      <c r="T830" s="114">
        <f t="shared" si="350"/>
        <v>0.31</v>
      </c>
      <c r="U830" s="58"/>
      <c r="V830" s="58"/>
      <c r="W830" s="58"/>
      <c r="X830" s="58"/>
      <c r="Y830" s="58"/>
      <c r="Z830" s="58"/>
      <c r="AA830" s="58"/>
      <c r="AB830" s="58"/>
      <c r="AC830" s="58"/>
      <c r="AD830" s="39">
        <f t="shared" si="349"/>
        <v>0</v>
      </c>
      <c r="AE830" s="59">
        <f t="shared" si="351"/>
        <v>0</v>
      </c>
      <c r="AF830" s="60">
        <f t="shared" si="352"/>
        <v>0</v>
      </c>
      <c r="AG830" s="60">
        <f t="shared" si="353"/>
        <v>0</v>
      </c>
      <c r="AH830" s="60">
        <f t="shared" si="354"/>
        <v>0</v>
      </c>
      <c r="AI830" s="60">
        <f t="shared" si="355"/>
        <v>0</v>
      </c>
      <c r="AJ830" s="60">
        <f t="shared" si="356"/>
        <v>0</v>
      </c>
      <c r="AK830" s="60">
        <f t="shared" si="357"/>
        <v>0</v>
      </c>
      <c r="AL830" s="61">
        <f t="shared" si="375"/>
        <v>0</v>
      </c>
      <c r="AM830" s="43">
        <f t="shared" si="365"/>
        <v>0</v>
      </c>
      <c r="AN830" s="46">
        <f t="shared" si="366"/>
        <v>0</v>
      </c>
      <c r="AO830" s="60">
        <f t="shared" si="358"/>
        <v>0</v>
      </c>
      <c r="AP830" s="60">
        <f t="shared" si="359"/>
        <v>0</v>
      </c>
      <c r="AQ830" s="60">
        <f t="shared" si="360"/>
        <v>0</v>
      </c>
      <c r="AR830" s="60">
        <f t="shared" si="361"/>
        <v>0</v>
      </c>
      <c r="AS830" s="60">
        <f t="shared" si="362"/>
        <v>0</v>
      </c>
      <c r="AT830" s="60">
        <f t="shared" si="363"/>
        <v>0</v>
      </c>
      <c r="AU830" s="62">
        <f t="shared" si="367"/>
        <v>0</v>
      </c>
      <c r="AV830" s="63">
        <f t="shared" si="368"/>
        <v>0</v>
      </c>
      <c r="AW830" s="63">
        <f t="shared" si="369"/>
        <v>0</v>
      </c>
      <c r="AX830" s="63">
        <f t="shared" si="370"/>
        <v>0</v>
      </c>
      <c r="AY830" s="63">
        <f t="shared" si="371"/>
        <v>0</v>
      </c>
      <c r="AZ830" s="63">
        <f t="shared" si="372"/>
        <v>0</v>
      </c>
      <c r="BA830" s="63">
        <f t="shared" si="373"/>
        <v>0</v>
      </c>
      <c r="BB830" s="64">
        <f t="shared" si="374"/>
        <v>0</v>
      </c>
      <c r="BC830" s="65">
        <f t="shared" si="364"/>
        <v>0</v>
      </c>
      <c r="BD830" s="66" t="e">
        <f>VLOOKUP(#REF!,'[2]NA JDA Product Hierarchy'!$N:$O,2,0)</f>
        <v>#REF!</v>
      </c>
      <c r="BE830" s="15" t="e">
        <f>VLOOKUP(BD830,[3]PARAMETROS!$AB:$AD,3,0)</f>
        <v>#REF!</v>
      </c>
    </row>
    <row r="831" spans="1:57" s="15" customFormat="1" ht="12.75" hidden="1" customHeight="1" x14ac:dyDescent="0.2">
      <c r="A831" s="47" t="str">
        <f t="shared" si="347"/>
        <v>K2RD02WDYV0LT BLUE WITH STRASS</v>
      </c>
      <c r="B831" s="111" t="s">
        <v>105</v>
      </c>
      <c r="C831" s="113">
        <v>44322</v>
      </c>
      <c r="D831" s="113"/>
      <c r="E831" s="50"/>
      <c r="F831" s="106" t="s">
        <v>118</v>
      </c>
      <c r="G831" s="51" t="s">
        <v>1251</v>
      </c>
      <c r="H831" s="52" t="s">
        <v>1288</v>
      </c>
      <c r="I831" s="53" t="s">
        <v>1296</v>
      </c>
      <c r="J831" s="53" t="s">
        <v>1297</v>
      </c>
      <c r="K831" s="53" t="s">
        <v>122</v>
      </c>
      <c r="L831" s="53" t="s">
        <v>123</v>
      </c>
      <c r="M831" s="52" t="s">
        <v>124</v>
      </c>
      <c r="N831" s="52" t="s">
        <v>125</v>
      </c>
      <c r="O831" s="54">
        <v>39</v>
      </c>
      <c r="P831" s="52" t="s">
        <v>43</v>
      </c>
      <c r="Q831" s="55">
        <f>IFERROR(VLOOKUP(O831*$Q$10*$R$10,Sheet1!$A$3:$B$81,2,1),0)</f>
        <v>29000</v>
      </c>
      <c r="R831" s="56">
        <f>IFERROR(VLOOKUP(O831*$Q$11*$R$11,Sheet1!$E$3:$F$195,2),0)</f>
        <v>159</v>
      </c>
      <c r="S831" s="54">
        <f t="shared" si="348"/>
        <v>12.09</v>
      </c>
      <c r="T831" s="114">
        <f t="shared" si="350"/>
        <v>0.31</v>
      </c>
      <c r="U831" s="58"/>
      <c r="V831" s="58"/>
      <c r="W831" s="58"/>
      <c r="X831" s="58"/>
      <c r="Y831" s="58"/>
      <c r="Z831" s="58"/>
      <c r="AA831" s="58"/>
      <c r="AB831" s="58"/>
      <c r="AC831" s="58"/>
      <c r="AD831" s="39">
        <f t="shared" si="349"/>
        <v>0</v>
      </c>
      <c r="AE831" s="59">
        <f t="shared" si="351"/>
        <v>0</v>
      </c>
      <c r="AF831" s="60">
        <f t="shared" si="352"/>
        <v>0</v>
      </c>
      <c r="AG831" s="60">
        <f t="shared" si="353"/>
        <v>0</v>
      </c>
      <c r="AH831" s="60">
        <f t="shared" si="354"/>
        <v>0</v>
      </c>
      <c r="AI831" s="60">
        <f t="shared" si="355"/>
        <v>0</v>
      </c>
      <c r="AJ831" s="60">
        <f t="shared" si="356"/>
        <v>0</v>
      </c>
      <c r="AK831" s="60">
        <f t="shared" si="357"/>
        <v>0</v>
      </c>
      <c r="AL831" s="61">
        <f t="shared" si="375"/>
        <v>0</v>
      </c>
      <c r="AM831" s="43">
        <f t="shared" si="365"/>
        <v>0</v>
      </c>
      <c r="AN831" s="46">
        <f t="shared" si="366"/>
        <v>0</v>
      </c>
      <c r="AO831" s="60">
        <f t="shared" si="358"/>
        <v>0</v>
      </c>
      <c r="AP831" s="60">
        <f t="shared" si="359"/>
        <v>0</v>
      </c>
      <c r="AQ831" s="60">
        <f t="shared" si="360"/>
        <v>0</v>
      </c>
      <c r="AR831" s="60">
        <f t="shared" si="361"/>
        <v>0</v>
      </c>
      <c r="AS831" s="60">
        <f t="shared" si="362"/>
        <v>0</v>
      </c>
      <c r="AT831" s="60">
        <f t="shared" si="363"/>
        <v>0</v>
      </c>
      <c r="AU831" s="62">
        <f t="shared" si="367"/>
        <v>0</v>
      </c>
      <c r="AV831" s="63">
        <f t="shared" si="368"/>
        <v>0</v>
      </c>
      <c r="AW831" s="63">
        <f t="shared" si="369"/>
        <v>0</v>
      </c>
      <c r="AX831" s="63">
        <f t="shared" si="370"/>
        <v>0</v>
      </c>
      <c r="AY831" s="63">
        <f t="shared" si="371"/>
        <v>0</v>
      </c>
      <c r="AZ831" s="63">
        <f t="shared" si="372"/>
        <v>0</v>
      </c>
      <c r="BA831" s="63">
        <f t="shared" si="373"/>
        <v>0</v>
      </c>
      <c r="BB831" s="64">
        <f t="shared" si="374"/>
        <v>0</v>
      </c>
      <c r="BC831" s="65">
        <f t="shared" si="364"/>
        <v>0</v>
      </c>
      <c r="BD831" s="66" t="e">
        <f>VLOOKUP(#REF!,'[2]NA JDA Product Hierarchy'!$N:$O,2,0)</f>
        <v>#REF!</v>
      </c>
      <c r="BE831" s="15" t="e">
        <f>VLOOKUP(BD831,[3]PARAMETROS!$AB:$AD,3,0)</f>
        <v>#REF!</v>
      </c>
    </row>
    <row r="832" spans="1:57" s="15" customFormat="1" ht="12.75" hidden="1" customHeight="1" x14ac:dyDescent="0.2">
      <c r="A832" s="47" t="str">
        <f t="shared" si="347"/>
        <v>K2RD03KAZN0BLACK WHITE LEOPARD COMBO</v>
      </c>
      <c r="B832" s="110" t="s">
        <v>106</v>
      </c>
      <c r="C832" s="113">
        <v>44322</v>
      </c>
      <c r="D832" s="113"/>
      <c r="E832" s="50"/>
      <c r="F832" s="106" t="s">
        <v>90</v>
      </c>
      <c r="G832" s="51" t="s">
        <v>1251</v>
      </c>
      <c r="H832" s="52" t="s">
        <v>1298</v>
      </c>
      <c r="I832" s="53" t="s">
        <v>1299</v>
      </c>
      <c r="J832" s="53" t="s">
        <v>1300</v>
      </c>
      <c r="K832" s="53" t="s">
        <v>1301</v>
      </c>
      <c r="L832" s="53" t="s">
        <v>1302</v>
      </c>
      <c r="M832" s="52" t="s">
        <v>1303</v>
      </c>
      <c r="N832" s="52" t="s">
        <v>91</v>
      </c>
      <c r="O832" s="54">
        <v>34</v>
      </c>
      <c r="P832" s="52" t="s">
        <v>43</v>
      </c>
      <c r="Q832" s="55">
        <f>IFERROR(VLOOKUP(O832*$Q$10*$R$10,Sheet1!$A$3:$B$81,2,1),0)</f>
        <v>29000</v>
      </c>
      <c r="R832" s="56">
        <f>IFERROR(VLOOKUP(O832*$Q$11*$R$11,Sheet1!$E$3:$F$195,2),0)</f>
        <v>139</v>
      </c>
      <c r="S832" s="54">
        <f t="shared" si="348"/>
        <v>10.54</v>
      </c>
      <c r="T832" s="114">
        <f t="shared" si="350"/>
        <v>0.31</v>
      </c>
      <c r="U832" s="58"/>
      <c r="V832" s="58"/>
      <c r="W832" s="58"/>
      <c r="X832" s="58"/>
      <c r="Y832" s="58"/>
      <c r="Z832" s="58"/>
      <c r="AA832" s="58"/>
      <c r="AB832" s="58"/>
      <c r="AC832" s="58"/>
      <c r="AD832" s="39">
        <f t="shared" si="349"/>
        <v>0</v>
      </c>
      <c r="AE832" s="59">
        <f t="shared" si="351"/>
        <v>0</v>
      </c>
      <c r="AF832" s="60">
        <f t="shared" si="352"/>
        <v>0</v>
      </c>
      <c r="AG832" s="60">
        <f t="shared" si="353"/>
        <v>0</v>
      </c>
      <c r="AH832" s="60">
        <f t="shared" si="354"/>
        <v>0</v>
      </c>
      <c r="AI832" s="60">
        <f t="shared" si="355"/>
        <v>0</v>
      </c>
      <c r="AJ832" s="60">
        <f t="shared" si="356"/>
        <v>0</v>
      </c>
      <c r="AK832" s="60">
        <f t="shared" si="357"/>
        <v>0</v>
      </c>
      <c r="AL832" s="61">
        <f t="shared" si="375"/>
        <v>0</v>
      </c>
      <c r="AM832" s="43">
        <f t="shared" si="365"/>
        <v>0</v>
      </c>
      <c r="AN832" s="46">
        <f t="shared" si="366"/>
        <v>0</v>
      </c>
      <c r="AO832" s="60">
        <f t="shared" si="358"/>
        <v>0</v>
      </c>
      <c r="AP832" s="60">
        <f t="shared" si="359"/>
        <v>0</v>
      </c>
      <c r="AQ832" s="60">
        <f t="shared" si="360"/>
        <v>0</v>
      </c>
      <c r="AR832" s="60">
        <f t="shared" si="361"/>
        <v>0</v>
      </c>
      <c r="AS832" s="60">
        <f t="shared" si="362"/>
        <v>0</v>
      </c>
      <c r="AT832" s="60">
        <f t="shared" si="363"/>
        <v>0</v>
      </c>
      <c r="AU832" s="62">
        <f t="shared" si="367"/>
        <v>0</v>
      </c>
      <c r="AV832" s="63">
        <f t="shared" si="368"/>
        <v>0</v>
      </c>
      <c r="AW832" s="63">
        <f t="shared" si="369"/>
        <v>0</v>
      </c>
      <c r="AX832" s="63">
        <f t="shared" si="370"/>
        <v>0</v>
      </c>
      <c r="AY832" s="63">
        <f t="shared" si="371"/>
        <v>0</v>
      </c>
      <c r="AZ832" s="63">
        <f t="shared" si="372"/>
        <v>0</v>
      </c>
      <c r="BA832" s="63">
        <f t="shared" si="373"/>
        <v>0</v>
      </c>
      <c r="BB832" s="64">
        <f t="shared" si="374"/>
        <v>0</v>
      </c>
      <c r="BC832" s="65">
        <f t="shared" si="364"/>
        <v>0</v>
      </c>
      <c r="BD832" s="66" t="e">
        <f>VLOOKUP(#REF!,'[2]NA JDA Product Hierarchy'!$N:$O,2,0)</f>
        <v>#REF!</v>
      </c>
      <c r="BE832" s="15" t="e">
        <f>VLOOKUP(BD832,[3]PARAMETROS!$AB:$AD,3,0)</f>
        <v>#REF!</v>
      </c>
    </row>
    <row r="833" spans="1:57" s="15" customFormat="1" ht="12.75" hidden="1" customHeight="1" x14ac:dyDescent="0.2">
      <c r="A833" s="47" t="str">
        <f t="shared" si="347"/>
        <v>K2RD05WBHV0PINK &amp; WHITE VICHY</v>
      </c>
      <c r="B833" s="112" t="s">
        <v>107</v>
      </c>
      <c r="C833" s="113">
        <v>44322</v>
      </c>
      <c r="D833" s="113"/>
      <c r="E833" s="50"/>
      <c r="F833" s="106" t="s">
        <v>118</v>
      </c>
      <c r="G833" s="51" t="s">
        <v>1251</v>
      </c>
      <c r="H833" s="52" t="s">
        <v>1298</v>
      </c>
      <c r="I833" s="53" t="s">
        <v>1304</v>
      </c>
      <c r="J833" s="53" t="s">
        <v>1305</v>
      </c>
      <c r="K833" s="53" t="s">
        <v>1306</v>
      </c>
      <c r="L833" s="53" t="s">
        <v>1307</v>
      </c>
      <c r="M833" s="52" t="s">
        <v>1308</v>
      </c>
      <c r="N833" s="52" t="s">
        <v>125</v>
      </c>
      <c r="O833" s="54">
        <v>32</v>
      </c>
      <c r="P833" s="52" t="s">
        <v>43</v>
      </c>
      <c r="Q833" s="55">
        <f>IFERROR(VLOOKUP(O833*$Q$10*$R$10,Sheet1!$A$3:$B$81,2,1),0)</f>
        <v>29000</v>
      </c>
      <c r="R833" s="56">
        <f>IFERROR(VLOOKUP(O833*$Q$11*$R$11,Sheet1!$E$3:$F$195,2),0)</f>
        <v>129</v>
      </c>
      <c r="S833" s="54">
        <f t="shared" si="348"/>
        <v>9.92</v>
      </c>
      <c r="T833" s="114">
        <f t="shared" si="350"/>
        <v>0.31</v>
      </c>
      <c r="U833" s="58"/>
      <c r="V833" s="58"/>
      <c r="W833" s="58"/>
      <c r="X833" s="58"/>
      <c r="Y833" s="58"/>
      <c r="Z833" s="58"/>
      <c r="AA833" s="58"/>
      <c r="AB833" s="58"/>
      <c r="AC833" s="58"/>
      <c r="AD833" s="39">
        <f t="shared" si="349"/>
        <v>0</v>
      </c>
      <c r="AE833" s="59">
        <f t="shared" si="351"/>
        <v>0</v>
      </c>
      <c r="AF833" s="60">
        <f t="shared" si="352"/>
        <v>0</v>
      </c>
      <c r="AG833" s="60">
        <f t="shared" si="353"/>
        <v>0</v>
      </c>
      <c r="AH833" s="60">
        <f t="shared" si="354"/>
        <v>0</v>
      </c>
      <c r="AI833" s="60">
        <f t="shared" si="355"/>
        <v>0</v>
      </c>
      <c r="AJ833" s="60">
        <f t="shared" si="356"/>
        <v>0</v>
      </c>
      <c r="AK833" s="60">
        <f t="shared" si="357"/>
        <v>0</v>
      </c>
      <c r="AL833" s="61">
        <f t="shared" si="375"/>
        <v>0</v>
      </c>
      <c r="AM833" s="43">
        <f t="shared" si="365"/>
        <v>0</v>
      </c>
      <c r="AN833" s="46">
        <f t="shared" si="366"/>
        <v>0</v>
      </c>
      <c r="AO833" s="60">
        <f t="shared" si="358"/>
        <v>0</v>
      </c>
      <c r="AP833" s="60">
        <f t="shared" si="359"/>
        <v>0</v>
      </c>
      <c r="AQ833" s="60">
        <f t="shared" si="360"/>
        <v>0</v>
      </c>
      <c r="AR833" s="60">
        <f t="shared" si="361"/>
        <v>0</v>
      </c>
      <c r="AS833" s="60">
        <f t="shared" si="362"/>
        <v>0</v>
      </c>
      <c r="AT833" s="60">
        <f t="shared" si="363"/>
        <v>0</v>
      </c>
      <c r="AU833" s="62">
        <f t="shared" si="367"/>
        <v>0</v>
      </c>
      <c r="AV833" s="63">
        <f t="shared" si="368"/>
        <v>0</v>
      </c>
      <c r="AW833" s="63">
        <f t="shared" si="369"/>
        <v>0</v>
      </c>
      <c r="AX833" s="63">
        <f t="shared" si="370"/>
        <v>0</v>
      </c>
      <c r="AY833" s="63">
        <f t="shared" si="371"/>
        <v>0</v>
      </c>
      <c r="AZ833" s="63">
        <f t="shared" si="372"/>
        <v>0</v>
      </c>
      <c r="BA833" s="63">
        <f t="shared" si="373"/>
        <v>0</v>
      </c>
      <c r="BB833" s="64">
        <f t="shared" si="374"/>
        <v>0</v>
      </c>
      <c r="BC833" s="65">
        <f t="shared" si="364"/>
        <v>0</v>
      </c>
      <c r="BD833" s="66" t="e">
        <f>VLOOKUP(#REF!,'[2]NA JDA Product Hierarchy'!$N:$O,2,0)</f>
        <v>#REF!</v>
      </c>
      <c r="BE833" s="15" t="e">
        <f>VLOOKUP(BD833,[3]PARAMETROS!$AB:$AD,3,0)</f>
        <v>#REF!</v>
      </c>
    </row>
    <row r="834" spans="1:57" s="15" customFormat="1" ht="12.75" hidden="1" customHeight="1" x14ac:dyDescent="0.2">
      <c r="A834" s="47" t="str">
        <f t="shared" si="347"/>
        <v>K2RD06WE8R0ALOE PALM</v>
      </c>
      <c r="B834" s="112" t="s">
        <v>107</v>
      </c>
      <c r="C834" s="113">
        <v>44322</v>
      </c>
      <c r="D834" s="113"/>
      <c r="E834" s="50"/>
      <c r="F834" s="106" t="s">
        <v>118</v>
      </c>
      <c r="G834" s="51" t="s">
        <v>1251</v>
      </c>
      <c r="H834" s="52" t="s">
        <v>1252</v>
      </c>
      <c r="I834" s="53" t="s">
        <v>1309</v>
      </c>
      <c r="J834" s="53" t="s">
        <v>781</v>
      </c>
      <c r="K834" s="53" t="s">
        <v>236</v>
      </c>
      <c r="L834" s="53" t="s">
        <v>237</v>
      </c>
      <c r="M834" s="52" t="s">
        <v>782</v>
      </c>
      <c r="N834" s="52" t="s">
        <v>125</v>
      </c>
      <c r="O834" s="54">
        <v>39</v>
      </c>
      <c r="P834" s="52" t="s">
        <v>43</v>
      </c>
      <c r="Q834" s="55">
        <f>IFERROR(VLOOKUP(O834*$Q$10*$R$10,Sheet1!$A$3:$B$81,2,1),0)</f>
        <v>29000</v>
      </c>
      <c r="R834" s="56">
        <f>IFERROR(VLOOKUP(O834*$Q$11*$R$11,Sheet1!$E$3:$F$195,2),0)</f>
        <v>159</v>
      </c>
      <c r="S834" s="54">
        <f t="shared" si="348"/>
        <v>12.09</v>
      </c>
      <c r="T834" s="114">
        <f t="shared" si="350"/>
        <v>0.31</v>
      </c>
      <c r="U834" s="58"/>
      <c r="V834" s="58"/>
      <c r="W834" s="58"/>
      <c r="X834" s="58"/>
      <c r="Y834" s="58"/>
      <c r="Z834" s="58"/>
      <c r="AA834" s="58"/>
      <c r="AB834" s="58"/>
      <c r="AC834" s="58"/>
      <c r="AD834" s="39">
        <f t="shared" si="349"/>
        <v>0</v>
      </c>
      <c r="AE834" s="59">
        <f t="shared" si="351"/>
        <v>0</v>
      </c>
      <c r="AF834" s="60">
        <f t="shared" si="352"/>
        <v>0</v>
      </c>
      <c r="AG834" s="60">
        <f t="shared" si="353"/>
        <v>0</v>
      </c>
      <c r="AH834" s="60">
        <f t="shared" si="354"/>
        <v>0</v>
      </c>
      <c r="AI834" s="60">
        <f t="shared" si="355"/>
        <v>0</v>
      </c>
      <c r="AJ834" s="60">
        <f t="shared" si="356"/>
        <v>0</v>
      </c>
      <c r="AK834" s="60">
        <f t="shared" si="357"/>
        <v>0</v>
      </c>
      <c r="AL834" s="61">
        <f t="shared" si="375"/>
        <v>0</v>
      </c>
      <c r="AM834" s="43">
        <f t="shared" si="365"/>
        <v>0</v>
      </c>
      <c r="AN834" s="46">
        <f t="shared" si="366"/>
        <v>0</v>
      </c>
      <c r="AO834" s="60">
        <f t="shared" si="358"/>
        <v>0</v>
      </c>
      <c r="AP834" s="60">
        <f t="shared" si="359"/>
        <v>0</v>
      </c>
      <c r="AQ834" s="60">
        <f t="shared" si="360"/>
        <v>0</v>
      </c>
      <c r="AR834" s="60">
        <f t="shared" si="361"/>
        <v>0</v>
      </c>
      <c r="AS834" s="60">
        <f t="shared" si="362"/>
        <v>0</v>
      </c>
      <c r="AT834" s="60">
        <f t="shared" si="363"/>
        <v>0</v>
      </c>
      <c r="AU834" s="62">
        <f t="shared" si="367"/>
        <v>0</v>
      </c>
      <c r="AV834" s="63">
        <f t="shared" si="368"/>
        <v>0</v>
      </c>
      <c r="AW834" s="63">
        <f t="shared" si="369"/>
        <v>0</v>
      </c>
      <c r="AX834" s="63">
        <f t="shared" si="370"/>
        <v>0</v>
      </c>
      <c r="AY834" s="63">
        <f t="shared" si="371"/>
        <v>0</v>
      </c>
      <c r="AZ834" s="63">
        <f t="shared" si="372"/>
        <v>0</v>
      </c>
      <c r="BA834" s="63">
        <f t="shared" si="373"/>
        <v>0</v>
      </c>
      <c r="BB834" s="64">
        <f t="shared" si="374"/>
        <v>0</v>
      </c>
      <c r="BC834" s="65">
        <f t="shared" si="364"/>
        <v>0</v>
      </c>
      <c r="BD834" s="66" t="e">
        <f>VLOOKUP(#REF!,'[2]NA JDA Product Hierarchy'!$N:$O,2,0)</f>
        <v>#REF!</v>
      </c>
      <c r="BE834" s="15" t="e">
        <f>VLOOKUP(BD834,[3]PARAMETROS!$AB:$AD,3,0)</f>
        <v>#REF!</v>
      </c>
    </row>
    <row r="835" spans="1:57" s="15" customFormat="1" ht="12.75" hidden="1" customHeight="1" x14ac:dyDescent="0.2">
      <c r="A835" s="47" t="str">
        <f t="shared" si="347"/>
        <v>K2RD06WE8R0BALLET PINK</v>
      </c>
      <c r="B835" s="112" t="s">
        <v>107</v>
      </c>
      <c r="C835" s="113">
        <v>44322</v>
      </c>
      <c r="D835" s="113"/>
      <c r="E835" s="50"/>
      <c r="F835" s="106" t="s">
        <v>118</v>
      </c>
      <c r="G835" s="51" t="s">
        <v>1251</v>
      </c>
      <c r="H835" s="52" t="s">
        <v>1252</v>
      </c>
      <c r="I835" s="53" t="s">
        <v>1309</v>
      </c>
      <c r="J835" s="53" t="s">
        <v>781</v>
      </c>
      <c r="K835" s="53" t="s">
        <v>116</v>
      </c>
      <c r="L835" s="53" t="s">
        <v>117</v>
      </c>
      <c r="M835" s="52" t="s">
        <v>782</v>
      </c>
      <c r="N835" s="52" t="s">
        <v>125</v>
      </c>
      <c r="O835" s="54">
        <v>39</v>
      </c>
      <c r="P835" s="52" t="s">
        <v>43</v>
      </c>
      <c r="Q835" s="55">
        <f>IFERROR(VLOOKUP(O835*$Q$10*$R$10,Sheet1!$A$3:$B$81,2,1),0)</f>
        <v>29000</v>
      </c>
      <c r="R835" s="56">
        <f>IFERROR(VLOOKUP(O835*$Q$11*$R$11,Sheet1!$E$3:$F$195,2),0)</f>
        <v>159</v>
      </c>
      <c r="S835" s="54">
        <f t="shared" si="348"/>
        <v>12.09</v>
      </c>
      <c r="T835" s="114">
        <f t="shared" si="350"/>
        <v>0.31</v>
      </c>
      <c r="U835" s="58"/>
      <c r="V835" s="58"/>
      <c r="W835" s="58"/>
      <c r="X835" s="58"/>
      <c r="Y835" s="58"/>
      <c r="Z835" s="58"/>
      <c r="AA835" s="58"/>
      <c r="AB835" s="58"/>
      <c r="AC835" s="58"/>
      <c r="AD835" s="39">
        <f t="shared" si="349"/>
        <v>0</v>
      </c>
      <c r="AE835" s="59">
        <f t="shared" si="351"/>
        <v>0</v>
      </c>
      <c r="AF835" s="60">
        <f t="shared" si="352"/>
        <v>0</v>
      </c>
      <c r="AG835" s="60">
        <f t="shared" si="353"/>
        <v>0</v>
      </c>
      <c r="AH835" s="60">
        <f t="shared" si="354"/>
        <v>0</v>
      </c>
      <c r="AI835" s="60">
        <f t="shared" si="355"/>
        <v>0</v>
      </c>
      <c r="AJ835" s="60">
        <f t="shared" si="356"/>
        <v>0</v>
      </c>
      <c r="AK835" s="60">
        <f t="shared" si="357"/>
        <v>0</v>
      </c>
      <c r="AL835" s="61">
        <f t="shared" si="375"/>
        <v>0</v>
      </c>
      <c r="AM835" s="43">
        <f t="shared" si="365"/>
        <v>0</v>
      </c>
      <c r="AN835" s="46">
        <f t="shared" si="366"/>
        <v>0</v>
      </c>
      <c r="AO835" s="60">
        <f t="shared" si="358"/>
        <v>0</v>
      </c>
      <c r="AP835" s="60">
        <f t="shared" si="359"/>
        <v>0</v>
      </c>
      <c r="AQ835" s="60">
        <f t="shared" si="360"/>
        <v>0</v>
      </c>
      <c r="AR835" s="60">
        <f t="shared" si="361"/>
        <v>0</v>
      </c>
      <c r="AS835" s="60">
        <f t="shared" si="362"/>
        <v>0</v>
      </c>
      <c r="AT835" s="60">
        <f t="shared" si="363"/>
        <v>0</v>
      </c>
      <c r="AU835" s="62">
        <f t="shared" si="367"/>
        <v>0</v>
      </c>
      <c r="AV835" s="63">
        <f t="shared" si="368"/>
        <v>0</v>
      </c>
      <c r="AW835" s="63">
        <f t="shared" si="369"/>
        <v>0</v>
      </c>
      <c r="AX835" s="63">
        <f t="shared" si="370"/>
        <v>0</v>
      </c>
      <c r="AY835" s="63">
        <f t="shared" si="371"/>
        <v>0</v>
      </c>
      <c r="AZ835" s="63">
        <f t="shared" si="372"/>
        <v>0</v>
      </c>
      <c r="BA835" s="63">
        <f t="shared" si="373"/>
        <v>0</v>
      </c>
      <c r="BB835" s="64">
        <f t="shared" si="374"/>
        <v>0</v>
      </c>
      <c r="BC835" s="65">
        <f t="shared" si="364"/>
        <v>0</v>
      </c>
      <c r="BD835" s="66" t="e">
        <f>VLOOKUP(#REF!,'[2]NA JDA Product Hierarchy'!$N:$O,2,0)</f>
        <v>#REF!</v>
      </c>
      <c r="BE835" s="15" t="e">
        <f>VLOOKUP(BD835,[3]PARAMETROS!$AB:$AD,3,0)</f>
        <v>#REF!</v>
      </c>
    </row>
    <row r="836" spans="1:57" s="15" customFormat="1" ht="12.75" hidden="1" customHeight="1" x14ac:dyDescent="0.2">
      <c r="A836" s="47" t="str">
        <f t="shared" si="347"/>
        <v>K2RD06WE8R0LINEN LILAC</v>
      </c>
      <c r="B836" s="112" t="s">
        <v>107</v>
      </c>
      <c r="C836" s="113">
        <v>44322</v>
      </c>
      <c r="D836" s="113"/>
      <c r="E836" s="50"/>
      <c r="F836" s="106" t="s">
        <v>118</v>
      </c>
      <c r="G836" s="51" t="s">
        <v>1251</v>
      </c>
      <c r="H836" s="52" t="s">
        <v>1252</v>
      </c>
      <c r="I836" s="53" t="s">
        <v>1309</v>
      </c>
      <c r="J836" s="53" t="s">
        <v>781</v>
      </c>
      <c r="K836" s="53" t="s">
        <v>355</v>
      </c>
      <c r="L836" s="53" t="s">
        <v>356</v>
      </c>
      <c r="M836" s="52" t="s">
        <v>782</v>
      </c>
      <c r="N836" s="52" t="s">
        <v>125</v>
      </c>
      <c r="O836" s="54">
        <v>39</v>
      </c>
      <c r="P836" s="52" t="s">
        <v>43</v>
      </c>
      <c r="Q836" s="55">
        <f>IFERROR(VLOOKUP(O836*$Q$10*$R$10,Sheet1!$A$3:$B$81,2,1),0)</f>
        <v>29000</v>
      </c>
      <c r="R836" s="56">
        <f>IFERROR(VLOOKUP(O836*$Q$11*$R$11,Sheet1!$E$3:$F$195,2),0)</f>
        <v>159</v>
      </c>
      <c r="S836" s="54">
        <f t="shared" si="348"/>
        <v>12.09</v>
      </c>
      <c r="T836" s="114">
        <f t="shared" si="350"/>
        <v>0.31</v>
      </c>
      <c r="U836" s="58"/>
      <c r="V836" s="58"/>
      <c r="W836" s="58"/>
      <c r="X836" s="58"/>
      <c r="Y836" s="58"/>
      <c r="Z836" s="58"/>
      <c r="AA836" s="58"/>
      <c r="AB836" s="58"/>
      <c r="AC836" s="58"/>
      <c r="AD836" s="39">
        <f t="shared" si="349"/>
        <v>0</v>
      </c>
      <c r="AE836" s="59">
        <f t="shared" si="351"/>
        <v>0</v>
      </c>
      <c r="AF836" s="60">
        <f t="shared" si="352"/>
        <v>0</v>
      </c>
      <c r="AG836" s="60">
        <f t="shared" si="353"/>
        <v>0</v>
      </c>
      <c r="AH836" s="60">
        <f t="shared" si="354"/>
        <v>0</v>
      </c>
      <c r="AI836" s="60">
        <f t="shared" si="355"/>
        <v>0</v>
      </c>
      <c r="AJ836" s="60">
        <f t="shared" si="356"/>
        <v>0</v>
      </c>
      <c r="AK836" s="60">
        <f t="shared" si="357"/>
        <v>0</v>
      </c>
      <c r="AL836" s="61">
        <f t="shared" si="375"/>
        <v>0</v>
      </c>
      <c r="AM836" s="43">
        <f t="shared" si="365"/>
        <v>0</v>
      </c>
      <c r="AN836" s="46">
        <f t="shared" si="366"/>
        <v>0</v>
      </c>
      <c r="AO836" s="60">
        <f t="shared" si="358"/>
        <v>0</v>
      </c>
      <c r="AP836" s="60">
        <f t="shared" si="359"/>
        <v>0</v>
      </c>
      <c r="AQ836" s="60">
        <f t="shared" si="360"/>
        <v>0</v>
      </c>
      <c r="AR836" s="60">
        <f t="shared" si="361"/>
        <v>0</v>
      </c>
      <c r="AS836" s="60">
        <f t="shared" si="362"/>
        <v>0</v>
      </c>
      <c r="AT836" s="60">
        <f t="shared" si="363"/>
        <v>0</v>
      </c>
      <c r="AU836" s="62">
        <f t="shared" si="367"/>
        <v>0</v>
      </c>
      <c r="AV836" s="63">
        <f t="shared" si="368"/>
        <v>0</v>
      </c>
      <c r="AW836" s="63">
        <f t="shared" si="369"/>
        <v>0</v>
      </c>
      <c r="AX836" s="63">
        <f t="shared" si="370"/>
        <v>0</v>
      </c>
      <c r="AY836" s="63">
        <f t="shared" si="371"/>
        <v>0</v>
      </c>
      <c r="AZ836" s="63">
        <f t="shared" si="372"/>
        <v>0</v>
      </c>
      <c r="BA836" s="63">
        <f t="shared" si="373"/>
        <v>0</v>
      </c>
      <c r="BB836" s="64">
        <f t="shared" si="374"/>
        <v>0</v>
      </c>
      <c r="BC836" s="65">
        <f t="shared" si="364"/>
        <v>0</v>
      </c>
      <c r="BD836" s="66" t="e">
        <f>VLOOKUP(#REF!,'[2]NA JDA Product Hierarchy'!$N:$O,2,0)</f>
        <v>#REF!</v>
      </c>
      <c r="BE836" s="15" t="e">
        <f>VLOOKUP(BD836,[3]PARAMETROS!$AB:$AD,3,0)</f>
        <v>#REF!</v>
      </c>
    </row>
    <row r="837" spans="1:57" s="15" customFormat="1" ht="12.75" hidden="1" customHeight="1" x14ac:dyDescent="0.2">
      <c r="A837" s="47" t="str">
        <f t="shared" si="347"/>
        <v>K2RD06WE8R0Pure White</v>
      </c>
      <c r="B837" s="110" t="s">
        <v>106</v>
      </c>
      <c r="C837" s="113">
        <v>44322</v>
      </c>
      <c r="D837" s="113"/>
      <c r="E837" s="68"/>
      <c r="F837" s="106" t="s">
        <v>118</v>
      </c>
      <c r="G837" s="51" t="s">
        <v>1251</v>
      </c>
      <c r="H837" s="52" t="s">
        <v>1252</v>
      </c>
      <c r="I837" s="53" t="s">
        <v>1309</v>
      </c>
      <c r="J837" s="53" t="s">
        <v>781</v>
      </c>
      <c r="K837" s="53" t="s">
        <v>133</v>
      </c>
      <c r="L837" s="53" t="s">
        <v>134</v>
      </c>
      <c r="M837" s="52" t="s">
        <v>782</v>
      </c>
      <c r="N837" s="52" t="s">
        <v>125</v>
      </c>
      <c r="O837" s="54">
        <v>39</v>
      </c>
      <c r="P837" s="52" t="s">
        <v>43</v>
      </c>
      <c r="Q837" s="55">
        <f>IFERROR(VLOOKUP(O837*$Q$10*$R$10,Sheet1!$A$3:$B$81,2,1),0)</f>
        <v>29000</v>
      </c>
      <c r="R837" s="56">
        <f>IFERROR(VLOOKUP(O837*$Q$11*$R$11,Sheet1!$E$3:$F$195,2),0)</f>
        <v>159</v>
      </c>
      <c r="S837" s="54">
        <f t="shared" si="348"/>
        <v>12.09</v>
      </c>
      <c r="T837" s="114">
        <f t="shared" si="350"/>
        <v>0.31</v>
      </c>
      <c r="U837" s="58"/>
      <c r="V837" s="58"/>
      <c r="W837" s="58"/>
      <c r="X837" s="58"/>
      <c r="Y837" s="58"/>
      <c r="Z837" s="58"/>
      <c r="AA837" s="58"/>
      <c r="AB837" s="58"/>
      <c r="AC837" s="58"/>
      <c r="AD837" s="39">
        <f t="shared" si="349"/>
        <v>0</v>
      </c>
      <c r="AE837" s="59">
        <f t="shared" si="351"/>
        <v>0</v>
      </c>
      <c r="AF837" s="60">
        <f t="shared" si="352"/>
        <v>0</v>
      </c>
      <c r="AG837" s="60">
        <f t="shared" si="353"/>
        <v>0</v>
      </c>
      <c r="AH837" s="60">
        <f t="shared" si="354"/>
        <v>0</v>
      </c>
      <c r="AI837" s="60">
        <f t="shared" si="355"/>
        <v>0</v>
      </c>
      <c r="AJ837" s="60">
        <f t="shared" si="356"/>
        <v>0</v>
      </c>
      <c r="AK837" s="60">
        <f t="shared" si="357"/>
        <v>0</v>
      </c>
      <c r="AL837" s="61">
        <f t="shared" si="375"/>
        <v>0</v>
      </c>
      <c r="AM837" s="43">
        <f t="shared" si="365"/>
        <v>0</v>
      </c>
      <c r="AN837" s="46">
        <f t="shared" si="366"/>
        <v>0</v>
      </c>
      <c r="AO837" s="60">
        <f t="shared" si="358"/>
        <v>0</v>
      </c>
      <c r="AP837" s="60">
        <f t="shared" si="359"/>
        <v>0</v>
      </c>
      <c r="AQ837" s="60">
        <f t="shared" si="360"/>
        <v>0</v>
      </c>
      <c r="AR837" s="60">
        <f t="shared" si="361"/>
        <v>0</v>
      </c>
      <c r="AS837" s="60">
        <f t="shared" si="362"/>
        <v>0</v>
      </c>
      <c r="AT837" s="60">
        <f t="shared" si="363"/>
        <v>0</v>
      </c>
      <c r="AU837" s="62">
        <f t="shared" si="367"/>
        <v>0</v>
      </c>
      <c r="AV837" s="63">
        <f t="shared" si="368"/>
        <v>0</v>
      </c>
      <c r="AW837" s="63">
        <f t="shared" si="369"/>
        <v>0</v>
      </c>
      <c r="AX837" s="63">
        <f t="shared" si="370"/>
        <v>0</v>
      </c>
      <c r="AY837" s="63">
        <f t="shared" si="371"/>
        <v>0</v>
      </c>
      <c r="AZ837" s="63">
        <f t="shared" si="372"/>
        <v>0</v>
      </c>
      <c r="BA837" s="63">
        <f t="shared" si="373"/>
        <v>0</v>
      </c>
      <c r="BB837" s="64">
        <f t="shared" si="374"/>
        <v>0</v>
      </c>
      <c r="BC837" s="65">
        <f t="shared" si="364"/>
        <v>0</v>
      </c>
      <c r="BD837" s="66" t="e">
        <f>VLOOKUP(#REF!,'[2]NA JDA Product Hierarchy'!$N:$O,2,0)</f>
        <v>#REF!</v>
      </c>
      <c r="BE837" s="15" t="s">
        <v>75</v>
      </c>
    </row>
    <row r="838" spans="1:57" s="15" customFormat="1" ht="12.75" hidden="1" customHeight="1" x14ac:dyDescent="0.2">
      <c r="A838" s="47" t="str">
        <f t="shared" ref="A838:A895" si="376">I838&amp;L838</f>
        <v>K2RD07J1311EU STARLIGHT BLUE</v>
      </c>
      <c r="B838" s="111" t="s">
        <v>105</v>
      </c>
      <c r="C838" s="113">
        <v>44322</v>
      </c>
      <c r="D838" s="113"/>
      <c r="E838" s="50"/>
      <c r="F838" s="106" t="s">
        <v>90</v>
      </c>
      <c r="G838" s="51" t="s">
        <v>1251</v>
      </c>
      <c r="H838" s="52" t="s">
        <v>1252</v>
      </c>
      <c r="I838" s="53" t="s">
        <v>1310</v>
      </c>
      <c r="J838" s="53" t="s">
        <v>764</v>
      </c>
      <c r="K838" s="53" t="s">
        <v>702</v>
      </c>
      <c r="L838" s="53" t="s">
        <v>703</v>
      </c>
      <c r="M838" s="52" t="s">
        <v>334</v>
      </c>
      <c r="N838" s="52" t="s">
        <v>115</v>
      </c>
      <c r="O838" s="54">
        <v>18</v>
      </c>
      <c r="P838" s="52" t="s">
        <v>43</v>
      </c>
      <c r="Q838" s="55">
        <f>IFERROR(VLOOKUP(O838*$Q$10*$R$10,Sheet1!$A$3:$B$81,2,1),0)</f>
        <v>9000</v>
      </c>
      <c r="R838" s="56">
        <f>IFERROR(VLOOKUP(O838*$Q$11*$R$11,Sheet1!$E$3:$F$195,2),0)</f>
        <v>69</v>
      </c>
      <c r="S838" s="54">
        <f t="shared" si="348"/>
        <v>5.58</v>
      </c>
      <c r="T838" s="114">
        <f t="shared" si="350"/>
        <v>0.31</v>
      </c>
      <c r="U838" s="58"/>
      <c r="V838" s="58"/>
      <c r="W838" s="58"/>
      <c r="X838" s="58"/>
      <c r="Y838" s="58"/>
      <c r="Z838" s="58"/>
      <c r="AA838" s="58"/>
      <c r="AB838" s="58"/>
      <c r="AC838" s="58"/>
      <c r="AD838" s="39">
        <f t="shared" si="349"/>
        <v>0</v>
      </c>
      <c r="AE838" s="59">
        <f t="shared" si="351"/>
        <v>0</v>
      </c>
      <c r="AF838" s="60">
        <f t="shared" si="352"/>
        <v>0</v>
      </c>
      <c r="AG838" s="60">
        <f t="shared" si="353"/>
        <v>0</v>
      </c>
      <c r="AH838" s="60">
        <f t="shared" si="354"/>
        <v>0</v>
      </c>
      <c r="AI838" s="60">
        <f t="shared" si="355"/>
        <v>0</v>
      </c>
      <c r="AJ838" s="60">
        <f t="shared" si="356"/>
        <v>0</v>
      </c>
      <c r="AK838" s="60">
        <f t="shared" si="357"/>
        <v>0</v>
      </c>
      <c r="AL838" s="61">
        <f t="shared" si="375"/>
        <v>0</v>
      </c>
      <c r="AM838" s="43">
        <f t="shared" si="365"/>
        <v>0</v>
      </c>
      <c r="AN838" s="46">
        <f t="shared" si="366"/>
        <v>0</v>
      </c>
      <c r="AO838" s="60">
        <f t="shared" si="358"/>
        <v>0</v>
      </c>
      <c r="AP838" s="60">
        <f t="shared" si="359"/>
        <v>0</v>
      </c>
      <c r="AQ838" s="60">
        <f t="shared" si="360"/>
        <v>0</v>
      </c>
      <c r="AR838" s="60">
        <f t="shared" si="361"/>
        <v>0</v>
      </c>
      <c r="AS838" s="60">
        <f t="shared" si="362"/>
        <v>0</v>
      </c>
      <c r="AT838" s="60">
        <f t="shared" si="363"/>
        <v>0</v>
      </c>
      <c r="AU838" s="62">
        <f t="shared" si="367"/>
        <v>0</v>
      </c>
      <c r="AV838" s="63">
        <f t="shared" si="368"/>
        <v>0</v>
      </c>
      <c r="AW838" s="63">
        <f t="shared" si="369"/>
        <v>0</v>
      </c>
      <c r="AX838" s="63">
        <f t="shared" si="370"/>
        <v>0</v>
      </c>
      <c r="AY838" s="63">
        <f t="shared" si="371"/>
        <v>0</v>
      </c>
      <c r="AZ838" s="63">
        <f t="shared" si="372"/>
        <v>0</v>
      </c>
      <c r="BA838" s="63">
        <f t="shared" si="373"/>
        <v>0</v>
      </c>
      <c r="BB838" s="64">
        <f t="shared" si="374"/>
        <v>0</v>
      </c>
      <c r="BC838" s="65">
        <f t="shared" si="364"/>
        <v>0</v>
      </c>
      <c r="BD838" s="66" t="e">
        <f>VLOOKUP(#REF!,'[2]NA JDA Product Hierarchy'!$N:$O,2,0)</f>
        <v>#REF!</v>
      </c>
      <c r="BE838" s="15" t="e">
        <f>VLOOKUP(BD838,[3]PARAMETROS!$AB:$AD,3,0)</f>
        <v>#REF!</v>
      </c>
    </row>
    <row r="839" spans="1:57" s="15" customFormat="1" ht="12.75" hidden="1" customHeight="1" x14ac:dyDescent="0.2">
      <c r="A839" s="47" t="str">
        <f t="shared" si="376"/>
        <v>K2RD07J1311GLOWY GREEN</v>
      </c>
      <c r="B839" s="111" t="s">
        <v>105</v>
      </c>
      <c r="C839" s="113">
        <v>44322</v>
      </c>
      <c r="D839" s="113"/>
      <c r="E839" s="50"/>
      <c r="F839" s="106" t="s">
        <v>90</v>
      </c>
      <c r="G839" s="51" t="s">
        <v>1251</v>
      </c>
      <c r="H839" s="52" t="s">
        <v>1252</v>
      </c>
      <c r="I839" s="53" t="s">
        <v>1310</v>
      </c>
      <c r="J839" s="53" t="s">
        <v>764</v>
      </c>
      <c r="K839" s="53" t="s">
        <v>393</v>
      </c>
      <c r="L839" s="53" t="s">
        <v>394</v>
      </c>
      <c r="M839" s="52" t="s">
        <v>334</v>
      </c>
      <c r="N839" s="52" t="s">
        <v>115</v>
      </c>
      <c r="O839" s="54">
        <v>18</v>
      </c>
      <c r="P839" s="52" t="s">
        <v>43</v>
      </c>
      <c r="Q839" s="55">
        <f>IFERROR(VLOOKUP(O839*$Q$10*$R$10,Sheet1!$A$3:$B$81,2,1),0)</f>
        <v>9000</v>
      </c>
      <c r="R839" s="56">
        <f>IFERROR(VLOOKUP(O839*$Q$11*$R$11,Sheet1!$E$3:$F$195,2),0)</f>
        <v>69</v>
      </c>
      <c r="S839" s="54">
        <f t="shared" si="348"/>
        <v>5.58</v>
      </c>
      <c r="T839" s="114">
        <f t="shared" si="350"/>
        <v>0.31</v>
      </c>
      <c r="U839" s="58"/>
      <c r="V839" s="58"/>
      <c r="W839" s="58"/>
      <c r="X839" s="58"/>
      <c r="Y839" s="58"/>
      <c r="Z839" s="58"/>
      <c r="AA839" s="58"/>
      <c r="AB839" s="58"/>
      <c r="AC839" s="58"/>
      <c r="AD839" s="39">
        <f t="shared" si="349"/>
        <v>0</v>
      </c>
      <c r="AE839" s="59">
        <f t="shared" si="351"/>
        <v>0</v>
      </c>
      <c r="AF839" s="60">
        <f t="shared" si="352"/>
        <v>0</v>
      </c>
      <c r="AG839" s="60">
        <f t="shared" si="353"/>
        <v>0</v>
      </c>
      <c r="AH839" s="60">
        <f t="shared" si="354"/>
        <v>0</v>
      </c>
      <c r="AI839" s="60">
        <f t="shared" si="355"/>
        <v>0</v>
      </c>
      <c r="AJ839" s="60">
        <f t="shared" si="356"/>
        <v>0</v>
      </c>
      <c r="AK839" s="60">
        <f t="shared" si="357"/>
        <v>0</v>
      </c>
      <c r="AL839" s="61">
        <f t="shared" si="375"/>
        <v>0</v>
      </c>
      <c r="AM839" s="43">
        <f t="shared" si="365"/>
        <v>0</v>
      </c>
      <c r="AN839" s="46">
        <f t="shared" si="366"/>
        <v>0</v>
      </c>
      <c r="AO839" s="60">
        <f t="shared" si="358"/>
        <v>0</v>
      </c>
      <c r="AP839" s="60">
        <f t="shared" si="359"/>
        <v>0</v>
      </c>
      <c r="AQ839" s="60">
        <f t="shared" si="360"/>
        <v>0</v>
      </c>
      <c r="AR839" s="60">
        <f t="shared" si="361"/>
        <v>0</v>
      </c>
      <c r="AS839" s="60">
        <f t="shared" si="362"/>
        <v>0</v>
      </c>
      <c r="AT839" s="60">
        <f t="shared" si="363"/>
        <v>0</v>
      </c>
      <c r="AU839" s="62">
        <f t="shared" si="367"/>
        <v>0</v>
      </c>
      <c r="AV839" s="63">
        <f t="shared" si="368"/>
        <v>0</v>
      </c>
      <c r="AW839" s="63">
        <f t="shared" si="369"/>
        <v>0</v>
      </c>
      <c r="AX839" s="63">
        <f t="shared" si="370"/>
        <v>0</v>
      </c>
      <c r="AY839" s="63">
        <f t="shared" si="371"/>
        <v>0</v>
      </c>
      <c r="AZ839" s="63">
        <f t="shared" si="372"/>
        <v>0</v>
      </c>
      <c r="BA839" s="63">
        <f t="shared" si="373"/>
        <v>0</v>
      </c>
      <c r="BB839" s="64">
        <f t="shared" si="374"/>
        <v>0</v>
      </c>
      <c r="BC839" s="65">
        <f t="shared" si="364"/>
        <v>0</v>
      </c>
      <c r="BD839" s="66" t="e">
        <f>VLOOKUP(#REF!,'[2]NA JDA Product Hierarchy'!$N:$O,2,0)</f>
        <v>#REF!</v>
      </c>
      <c r="BE839" s="15" t="e">
        <f>VLOOKUP(BD839,[3]PARAMETROS!$AB:$AD,3,0)</f>
        <v>#REF!</v>
      </c>
    </row>
    <row r="840" spans="1:57" s="15" customFormat="1" ht="12.75" hidden="1" customHeight="1" x14ac:dyDescent="0.2">
      <c r="A840" s="47" t="str">
        <f t="shared" si="376"/>
        <v>K2RD07J1311Jet Black A996</v>
      </c>
      <c r="B840" s="111" t="s">
        <v>105</v>
      </c>
      <c r="C840" s="113">
        <v>44322</v>
      </c>
      <c r="D840" s="113"/>
      <c r="E840" s="50"/>
      <c r="F840" s="106" t="s">
        <v>90</v>
      </c>
      <c r="G840" s="51" t="s">
        <v>1251</v>
      </c>
      <c r="H840" s="52" t="s">
        <v>1252</v>
      </c>
      <c r="I840" s="53" t="s">
        <v>1310</v>
      </c>
      <c r="J840" s="53" t="s">
        <v>764</v>
      </c>
      <c r="K840" s="53" t="s">
        <v>92</v>
      </c>
      <c r="L840" s="53" t="s">
        <v>93</v>
      </c>
      <c r="M840" s="52" t="s">
        <v>334</v>
      </c>
      <c r="N840" s="52" t="s">
        <v>115</v>
      </c>
      <c r="O840" s="54">
        <v>18</v>
      </c>
      <c r="P840" s="52" t="s">
        <v>43</v>
      </c>
      <c r="Q840" s="55">
        <f>IFERROR(VLOOKUP(O840*$Q$10*$R$10,Sheet1!$A$3:$B$81,2,1),0)</f>
        <v>9000</v>
      </c>
      <c r="R840" s="56">
        <f>IFERROR(VLOOKUP(O840*$Q$11*$R$11,Sheet1!$E$3:$F$195,2),0)</f>
        <v>69</v>
      </c>
      <c r="S840" s="54">
        <f t="shared" si="348"/>
        <v>5.58</v>
      </c>
      <c r="T840" s="114">
        <f t="shared" si="350"/>
        <v>0.31</v>
      </c>
      <c r="U840" s="58"/>
      <c r="V840" s="58"/>
      <c r="W840" s="58"/>
      <c r="X840" s="58"/>
      <c r="Y840" s="58"/>
      <c r="Z840" s="58"/>
      <c r="AA840" s="58"/>
      <c r="AB840" s="58"/>
      <c r="AC840" s="58"/>
      <c r="AD840" s="39">
        <f t="shared" si="349"/>
        <v>0</v>
      </c>
      <c r="AE840" s="59">
        <f t="shared" si="351"/>
        <v>0</v>
      </c>
      <c r="AF840" s="60">
        <f t="shared" si="352"/>
        <v>0</v>
      </c>
      <c r="AG840" s="60">
        <f t="shared" si="353"/>
        <v>0</v>
      </c>
      <c r="AH840" s="60">
        <f t="shared" si="354"/>
        <v>0</v>
      </c>
      <c r="AI840" s="60">
        <f t="shared" si="355"/>
        <v>0</v>
      </c>
      <c r="AJ840" s="60">
        <f t="shared" si="356"/>
        <v>0</v>
      </c>
      <c r="AK840" s="60">
        <f t="shared" si="357"/>
        <v>0</v>
      </c>
      <c r="AL840" s="61">
        <f t="shared" si="375"/>
        <v>0</v>
      </c>
      <c r="AM840" s="43">
        <f t="shared" si="365"/>
        <v>0</v>
      </c>
      <c r="AN840" s="46">
        <f t="shared" si="366"/>
        <v>0</v>
      </c>
      <c r="AO840" s="60">
        <f t="shared" si="358"/>
        <v>0</v>
      </c>
      <c r="AP840" s="60">
        <f t="shared" si="359"/>
        <v>0</v>
      </c>
      <c r="AQ840" s="60">
        <f t="shared" si="360"/>
        <v>0</v>
      </c>
      <c r="AR840" s="60">
        <f t="shared" si="361"/>
        <v>0</v>
      </c>
      <c r="AS840" s="60">
        <f t="shared" si="362"/>
        <v>0</v>
      </c>
      <c r="AT840" s="60">
        <f t="shared" si="363"/>
        <v>0</v>
      </c>
      <c r="AU840" s="62">
        <f t="shared" si="367"/>
        <v>0</v>
      </c>
      <c r="AV840" s="63">
        <f t="shared" si="368"/>
        <v>0</v>
      </c>
      <c r="AW840" s="63">
        <f t="shared" si="369"/>
        <v>0</v>
      </c>
      <c r="AX840" s="63">
        <f t="shared" si="370"/>
        <v>0</v>
      </c>
      <c r="AY840" s="63">
        <f t="shared" si="371"/>
        <v>0</v>
      </c>
      <c r="AZ840" s="63">
        <f t="shared" si="372"/>
        <v>0</v>
      </c>
      <c r="BA840" s="63">
        <f t="shared" si="373"/>
        <v>0</v>
      </c>
      <c r="BB840" s="64">
        <f t="shared" si="374"/>
        <v>0</v>
      </c>
      <c r="BC840" s="65">
        <f t="shared" si="364"/>
        <v>0</v>
      </c>
      <c r="BD840" s="66" t="e">
        <f>VLOOKUP(#REF!,'[2]NA JDA Product Hierarchy'!$N:$O,2,0)</f>
        <v>#REF!</v>
      </c>
      <c r="BE840" s="15" t="e">
        <f>VLOOKUP(BD840,[3]PARAMETROS!$AB:$AD,3,0)</f>
        <v>#REF!</v>
      </c>
    </row>
    <row r="841" spans="1:57" s="15" customFormat="1" ht="12.75" hidden="1" customHeight="1" x14ac:dyDescent="0.2">
      <c r="A841" s="47" t="str">
        <f t="shared" si="376"/>
        <v>K2RD07J1311PINK TRIP</v>
      </c>
      <c r="B841" s="111" t="s">
        <v>105</v>
      </c>
      <c r="C841" s="113">
        <v>44322</v>
      </c>
      <c r="D841" s="113"/>
      <c r="E841" s="50"/>
      <c r="F841" s="106" t="s">
        <v>90</v>
      </c>
      <c r="G841" s="51" t="s">
        <v>1251</v>
      </c>
      <c r="H841" s="52" t="s">
        <v>1252</v>
      </c>
      <c r="I841" s="53" t="s">
        <v>1310</v>
      </c>
      <c r="J841" s="53" t="s">
        <v>764</v>
      </c>
      <c r="K841" s="53" t="s">
        <v>138</v>
      </c>
      <c r="L841" s="53" t="s">
        <v>139</v>
      </c>
      <c r="M841" s="52" t="s">
        <v>334</v>
      </c>
      <c r="N841" s="52" t="s">
        <v>115</v>
      </c>
      <c r="O841" s="54">
        <v>18</v>
      </c>
      <c r="P841" s="52" t="s">
        <v>43</v>
      </c>
      <c r="Q841" s="55">
        <f>IFERROR(VLOOKUP(O841*$Q$10*$R$10,Sheet1!$A$3:$B$81,2,1),0)</f>
        <v>9000</v>
      </c>
      <c r="R841" s="56">
        <f>IFERROR(VLOOKUP(O841*$Q$11*$R$11,Sheet1!$E$3:$F$195,2),0)</f>
        <v>69</v>
      </c>
      <c r="S841" s="54">
        <f t="shared" si="348"/>
        <v>5.58</v>
      </c>
      <c r="T841" s="114">
        <f t="shared" si="350"/>
        <v>0.31</v>
      </c>
      <c r="U841" s="58"/>
      <c r="V841" s="58"/>
      <c r="W841" s="58"/>
      <c r="X841" s="58"/>
      <c r="Y841" s="58"/>
      <c r="Z841" s="58"/>
      <c r="AA841" s="58"/>
      <c r="AB841" s="58"/>
      <c r="AC841" s="58"/>
      <c r="AD841" s="39">
        <f t="shared" si="349"/>
        <v>0</v>
      </c>
      <c r="AE841" s="59">
        <f t="shared" si="351"/>
        <v>0</v>
      </c>
      <c r="AF841" s="60">
        <f t="shared" si="352"/>
        <v>0</v>
      </c>
      <c r="AG841" s="60">
        <f t="shared" si="353"/>
        <v>0</v>
      </c>
      <c r="AH841" s="60">
        <f t="shared" si="354"/>
        <v>0</v>
      </c>
      <c r="AI841" s="60">
        <f t="shared" si="355"/>
        <v>0</v>
      </c>
      <c r="AJ841" s="60">
        <f t="shared" si="356"/>
        <v>0</v>
      </c>
      <c r="AK841" s="60">
        <f t="shared" si="357"/>
        <v>0</v>
      </c>
      <c r="AL841" s="61">
        <f t="shared" si="375"/>
        <v>0</v>
      </c>
      <c r="AM841" s="43">
        <f t="shared" si="365"/>
        <v>0</v>
      </c>
      <c r="AN841" s="46">
        <f t="shared" si="366"/>
        <v>0</v>
      </c>
      <c r="AO841" s="60">
        <f t="shared" si="358"/>
        <v>0</v>
      </c>
      <c r="AP841" s="60">
        <f t="shared" si="359"/>
        <v>0</v>
      </c>
      <c r="AQ841" s="60">
        <f t="shared" si="360"/>
        <v>0</v>
      </c>
      <c r="AR841" s="60">
        <f t="shared" si="361"/>
        <v>0</v>
      </c>
      <c r="AS841" s="60">
        <f t="shared" si="362"/>
        <v>0</v>
      </c>
      <c r="AT841" s="60">
        <f t="shared" si="363"/>
        <v>0</v>
      </c>
      <c r="AU841" s="62">
        <f t="shared" si="367"/>
        <v>0</v>
      </c>
      <c r="AV841" s="63">
        <f t="shared" si="368"/>
        <v>0</v>
      </c>
      <c r="AW841" s="63">
        <f t="shared" si="369"/>
        <v>0</v>
      </c>
      <c r="AX841" s="63">
        <f t="shared" si="370"/>
        <v>0</v>
      </c>
      <c r="AY841" s="63">
        <f t="shared" si="371"/>
        <v>0</v>
      </c>
      <c r="AZ841" s="63">
        <f t="shared" si="372"/>
        <v>0</v>
      </c>
      <c r="BA841" s="63">
        <f t="shared" si="373"/>
        <v>0</v>
      </c>
      <c r="BB841" s="64">
        <f t="shared" si="374"/>
        <v>0</v>
      </c>
      <c r="BC841" s="65">
        <f t="shared" si="364"/>
        <v>0</v>
      </c>
      <c r="BD841" s="66" t="e">
        <f>VLOOKUP(#REF!,'[2]NA JDA Product Hierarchy'!$N:$O,2,0)</f>
        <v>#REF!</v>
      </c>
      <c r="BE841" s="15" t="e">
        <f>VLOOKUP(BD841,[3]PARAMETROS!$AB:$AD,3,0)</f>
        <v>#REF!</v>
      </c>
    </row>
    <row r="842" spans="1:57" s="15" customFormat="1" ht="12.75" hidden="1" customHeight="1" x14ac:dyDescent="0.2">
      <c r="A842" s="47" t="str">
        <f t="shared" si="376"/>
        <v>K2RD08WE5X0Jet Black A996</v>
      </c>
      <c r="B842" s="111" t="s">
        <v>105</v>
      </c>
      <c r="C842" s="113">
        <v>44322</v>
      </c>
      <c r="D842" s="113"/>
      <c r="E842" s="50"/>
      <c r="F842" s="106" t="s">
        <v>118</v>
      </c>
      <c r="G842" s="51" t="s">
        <v>1251</v>
      </c>
      <c r="H842" s="52" t="s">
        <v>1252</v>
      </c>
      <c r="I842" s="53" t="s">
        <v>1311</v>
      </c>
      <c r="J842" s="53" t="s">
        <v>805</v>
      </c>
      <c r="K842" s="53" t="s">
        <v>92</v>
      </c>
      <c r="L842" s="53" t="s">
        <v>93</v>
      </c>
      <c r="M842" s="52" t="s">
        <v>737</v>
      </c>
      <c r="N842" s="52" t="s">
        <v>269</v>
      </c>
      <c r="O842" s="54">
        <v>36</v>
      </c>
      <c r="P842" s="52" t="s">
        <v>43</v>
      </c>
      <c r="Q842" s="55">
        <f>IFERROR(VLOOKUP(O842*$Q$10*$R$10,Sheet1!$A$3:$B$81,2,1),0)</f>
        <v>29000</v>
      </c>
      <c r="R842" s="56">
        <f>IFERROR(VLOOKUP(O842*$Q$11*$R$11,Sheet1!$E$3:$F$195,2),0)</f>
        <v>149</v>
      </c>
      <c r="S842" s="54">
        <f t="shared" si="348"/>
        <v>11.16</v>
      </c>
      <c r="T842" s="114">
        <f t="shared" si="350"/>
        <v>0.31</v>
      </c>
      <c r="U842" s="58"/>
      <c r="V842" s="58"/>
      <c r="W842" s="58"/>
      <c r="X842" s="58"/>
      <c r="Y842" s="58"/>
      <c r="Z842" s="58"/>
      <c r="AA842" s="58"/>
      <c r="AB842" s="58"/>
      <c r="AC842" s="58"/>
      <c r="AD842" s="39">
        <f t="shared" si="349"/>
        <v>0</v>
      </c>
      <c r="AE842" s="59">
        <f t="shared" si="351"/>
        <v>0</v>
      </c>
      <c r="AF842" s="60">
        <f t="shared" si="352"/>
        <v>0</v>
      </c>
      <c r="AG842" s="60">
        <f t="shared" si="353"/>
        <v>0</v>
      </c>
      <c r="AH842" s="60">
        <f t="shared" si="354"/>
        <v>0</v>
      </c>
      <c r="AI842" s="60">
        <f t="shared" si="355"/>
        <v>0</v>
      </c>
      <c r="AJ842" s="60">
        <f t="shared" si="356"/>
        <v>0</v>
      </c>
      <c r="AK842" s="60">
        <f t="shared" si="357"/>
        <v>0</v>
      </c>
      <c r="AL842" s="61">
        <f t="shared" si="375"/>
        <v>0</v>
      </c>
      <c r="AM842" s="43">
        <f t="shared" si="365"/>
        <v>0</v>
      </c>
      <c r="AN842" s="46">
        <f t="shared" si="366"/>
        <v>0</v>
      </c>
      <c r="AO842" s="60">
        <f t="shared" si="358"/>
        <v>0</v>
      </c>
      <c r="AP842" s="60">
        <f t="shared" si="359"/>
        <v>0</v>
      </c>
      <c r="AQ842" s="60">
        <f t="shared" si="360"/>
        <v>0</v>
      </c>
      <c r="AR842" s="60">
        <f t="shared" si="361"/>
        <v>0</v>
      </c>
      <c r="AS842" s="60">
        <f t="shared" si="362"/>
        <v>0</v>
      </c>
      <c r="AT842" s="60">
        <f t="shared" si="363"/>
        <v>0</v>
      </c>
      <c r="AU842" s="62">
        <f t="shared" si="367"/>
        <v>0</v>
      </c>
      <c r="AV842" s="63">
        <f t="shared" si="368"/>
        <v>0</v>
      </c>
      <c r="AW842" s="63">
        <f t="shared" si="369"/>
        <v>0</v>
      </c>
      <c r="AX842" s="63">
        <f t="shared" si="370"/>
        <v>0</v>
      </c>
      <c r="AY842" s="63">
        <f t="shared" si="371"/>
        <v>0</v>
      </c>
      <c r="AZ842" s="63">
        <f t="shared" si="372"/>
        <v>0</v>
      </c>
      <c r="BA842" s="63">
        <f t="shared" si="373"/>
        <v>0</v>
      </c>
      <c r="BB842" s="64">
        <f t="shared" si="374"/>
        <v>0</v>
      </c>
      <c r="BC842" s="65">
        <f t="shared" si="364"/>
        <v>0</v>
      </c>
      <c r="BD842" s="66" t="e">
        <f>VLOOKUP(#REF!,'[2]NA JDA Product Hierarchy'!$N:$O,2,0)</f>
        <v>#REF!</v>
      </c>
      <c r="BE842" s="15" t="e">
        <f>VLOOKUP(BD842,[3]PARAMETROS!$AB:$AD,3,0)</f>
        <v>#REF!</v>
      </c>
    </row>
    <row r="843" spans="1:57" s="15" customFormat="1" ht="12.75" hidden="1" customHeight="1" x14ac:dyDescent="0.2">
      <c r="A843" s="47" t="str">
        <f t="shared" si="376"/>
        <v>K2RD08WE5X0NECESSARY RED</v>
      </c>
      <c r="B843" s="111" t="s">
        <v>105</v>
      </c>
      <c r="C843" s="113">
        <v>44322</v>
      </c>
      <c r="D843" s="113"/>
      <c r="E843" s="50"/>
      <c r="F843" s="106" t="s">
        <v>118</v>
      </c>
      <c r="G843" s="51" t="s">
        <v>1251</v>
      </c>
      <c r="H843" s="52" t="s">
        <v>1252</v>
      </c>
      <c r="I843" s="53" t="s">
        <v>1311</v>
      </c>
      <c r="J843" s="53" t="s">
        <v>805</v>
      </c>
      <c r="K843" s="53" t="s">
        <v>158</v>
      </c>
      <c r="L843" s="53" t="s">
        <v>159</v>
      </c>
      <c r="M843" s="52" t="s">
        <v>737</v>
      </c>
      <c r="N843" s="52" t="s">
        <v>269</v>
      </c>
      <c r="O843" s="54">
        <v>36</v>
      </c>
      <c r="P843" s="52" t="s">
        <v>43</v>
      </c>
      <c r="Q843" s="55">
        <f>IFERROR(VLOOKUP(O843*$Q$10*$R$10,Sheet1!$A$3:$B$81,2,1),0)</f>
        <v>29000</v>
      </c>
      <c r="R843" s="56">
        <f>IFERROR(VLOOKUP(O843*$Q$11*$R$11,Sheet1!$E$3:$F$195,2),0)</f>
        <v>149</v>
      </c>
      <c r="S843" s="54">
        <f t="shared" si="348"/>
        <v>11.16</v>
      </c>
      <c r="T843" s="114">
        <f t="shared" si="350"/>
        <v>0.31</v>
      </c>
      <c r="U843" s="58"/>
      <c r="V843" s="58"/>
      <c r="W843" s="58"/>
      <c r="X843" s="58"/>
      <c r="Y843" s="58"/>
      <c r="Z843" s="58"/>
      <c r="AA843" s="58"/>
      <c r="AB843" s="58"/>
      <c r="AC843" s="58"/>
      <c r="AD843" s="39">
        <f t="shared" si="349"/>
        <v>0</v>
      </c>
      <c r="AE843" s="59">
        <f t="shared" si="351"/>
        <v>0</v>
      </c>
      <c r="AF843" s="60">
        <f t="shared" si="352"/>
        <v>0</v>
      </c>
      <c r="AG843" s="60">
        <f t="shared" si="353"/>
        <v>0</v>
      </c>
      <c r="AH843" s="60">
        <f t="shared" si="354"/>
        <v>0</v>
      </c>
      <c r="AI843" s="60">
        <f t="shared" si="355"/>
        <v>0</v>
      </c>
      <c r="AJ843" s="60">
        <f t="shared" si="356"/>
        <v>0</v>
      </c>
      <c r="AK843" s="60">
        <f t="shared" si="357"/>
        <v>0</v>
      </c>
      <c r="AL843" s="61">
        <f t="shared" si="375"/>
        <v>0</v>
      </c>
      <c r="AM843" s="43">
        <f t="shared" si="365"/>
        <v>0</v>
      </c>
      <c r="AN843" s="46">
        <f t="shared" si="366"/>
        <v>0</v>
      </c>
      <c r="AO843" s="60">
        <f t="shared" si="358"/>
        <v>0</v>
      </c>
      <c r="AP843" s="60">
        <f t="shared" si="359"/>
        <v>0</v>
      </c>
      <c r="AQ843" s="60">
        <f t="shared" si="360"/>
        <v>0</v>
      </c>
      <c r="AR843" s="60">
        <f t="shared" si="361"/>
        <v>0</v>
      </c>
      <c r="AS843" s="60">
        <f t="shared" si="362"/>
        <v>0</v>
      </c>
      <c r="AT843" s="60">
        <f t="shared" si="363"/>
        <v>0</v>
      </c>
      <c r="AU843" s="62">
        <f t="shared" si="367"/>
        <v>0</v>
      </c>
      <c r="AV843" s="63">
        <f t="shared" si="368"/>
        <v>0</v>
      </c>
      <c r="AW843" s="63">
        <f t="shared" si="369"/>
        <v>0</v>
      </c>
      <c r="AX843" s="63">
        <f t="shared" si="370"/>
        <v>0</v>
      </c>
      <c r="AY843" s="63">
        <f t="shared" si="371"/>
        <v>0</v>
      </c>
      <c r="AZ843" s="63">
        <f t="shared" si="372"/>
        <v>0</v>
      </c>
      <c r="BA843" s="63">
        <f t="shared" si="373"/>
        <v>0</v>
      </c>
      <c r="BB843" s="64">
        <f t="shared" si="374"/>
        <v>0</v>
      </c>
      <c r="BC843" s="65">
        <f t="shared" si="364"/>
        <v>0</v>
      </c>
      <c r="BD843" s="66" t="e">
        <f>VLOOKUP(#REF!,'[2]NA JDA Product Hierarchy'!$N:$O,2,0)</f>
        <v>#REF!</v>
      </c>
      <c r="BE843" s="15" t="e">
        <f>VLOOKUP(BD843,[3]PARAMETROS!$AB:$AD,3,0)</f>
        <v>#REF!</v>
      </c>
    </row>
    <row r="844" spans="1:57" s="15" customFormat="1" ht="12.75" hidden="1" customHeight="1" x14ac:dyDescent="0.2">
      <c r="A844" s="47" t="str">
        <f t="shared" si="376"/>
        <v>K2RD08WE5X0PINK TRIP</v>
      </c>
      <c r="B844" s="111" t="s">
        <v>105</v>
      </c>
      <c r="C844" s="113">
        <v>44322</v>
      </c>
      <c r="D844" s="113"/>
      <c r="E844" s="50"/>
      <c r="F844" s="106" t="s">
        <v>118</v>
      </c>
      <c r="G844" s="51" t="s">
        <v>1251</v>
      </c>
      <c r="H844" s="52" t="s">
        <v>1252</v>
      </c>
      <c r="I844" s="53" t="s">
        <v>1311</v>
      </c>
      <c r="J844" s="53" t="s">
        <v>805</v>
      </c>
      <c r="K844" s="53" t="s">
        <v>138</v>
      </c>
      <c r="L844" s="53" t="s">
        <v>139</v>
      </c>
      <c r="M844" s="52" t="s">
        <v>737</v>
      </c>
      <c r="N844" s="52" t="s">
        <v>269</v>
      </c>
      <c r="O844" s="54">
        <v>36</v>
      </c>
      <c r="P844" s="52" t="s">
        <v>43</v>
      </c>
      <c r="Q844" s="55">
        <f>IFERROR(VLOOKUP(O844*$Q$10*$R$10,Sheet1!$A$3:$B$81,2,1),0)</f>
        <v>29000</v>
      </c>
      <c r="R844" s="56">
        <f>IFERROR(VLOOKUP(O844*$Q$11*$R$11,Sheet1!$E$3:$F$195,2),0)</f>
        <v>149</v>
      </c>
      <c r="S844" s="54">
        <f t="shared" si="348"/>
        <v>11.16</v>
      </c>
      <c r="T844" s="114">
        <f t="shared" si="350"/>
        <v>0.31</v>
      </c>
      <c r="U844" s="58"/>
      <c r="V844" s="58"/>
      <c r="W844" s="58"/>
      <c r="X844" s="58"/>
      <c r="Y844" s="58"/>
      <c r="Z844" s="58"/>
      <c r="AA844" s="58"/>
      <c r="AB844" s="58"/>
      <c r="AC844" s="58"/>
      <c r="AD844" s="39">
        <f t="shared" si="349"/>
        <v>0</v>
      </c>
      <c r="AE844" s="59">
        <f t="shared" si="351"/>
        <v>0</v>
      </c>
      <c r="AF844" s="60">
        <f t="shared" si="352"/>
        <v>0</v>
      </c>
      <c r="AG844" s="60">
        <f t="shared" si="353"/>
        <v>0</v>
      </c>
      <c r="AH844" s="60">
        <f t="shared" si="354"/>
        <v>0</v>
      </c>
      <c r="AI844" s="60">
        <f t="shared" si="355"/>
        <v>0</v>
      </c>
      <c r="AJ844" s="60">
        <f t="shared" si="356"/>
        <v>0</v>
      </c>
      <c r="AK844" s="60">
        <f t="shared" si="357"/>
        <v>0</v>
      </c>
      <c r="AL844" s="61">
        <f t="shared" si="375"/>
        <v>0</v>
      </c>
      <c r="AM844" s="43">
        <f t="shared" si="365"/>
        <v>0</v>
      </c>
      <c r="AN844" s="46">
        <f t="shared" si="366"/>
        <v>0</v>
      </c>
      <c r="AO844" s="60">
        <f t="shared" si="358"/>
        <v>0</v>
      </c>
      <c r="AP844" s="60">
        <f t="shared" si="359"/>
        <v>0</v>
      </c>
      <c r="AQ844" s="60">
        <f t="shared" si="360"/>
        <v>0</v>
      </c>
      <c r="AR844" s="60">
        <f t="shared" si="361"/>
        <v>0</v>
      </c>
      <c r="AS844" s="60">
        <f t="shared" si="362"/>
        <v>0</v>
      </c>
      <c r="AT844" s="60">
        <f t="shared" si="363"/>
        <v>0</v>
      </c>
      <c r="AU844" s="62">
        <f t="shared" si="367"/>
        <v>0</v>
      </c>
      <c r="AV844" s="63">
        <f t="shared" si="368"/>
        <v>0</v>
      </c>
      <c r="AW844" s="63">
        <f t="shared" si="369"/>
        <v>0</v>
      </c>
      <c r="AX844" s="63">
        <f t="shared" si="370"/>
        <v>0</v>
      </c>
      <c r="AY844" s="63">
        <f t="shared" si="371"/>
        <v>0</v>
      </c>
      <c r="AZ844" s="63">
        <f t="shared" si="372"/>
        <v>0</v>
      </c>
      <c r="BA844" s="63">
        <f t="shared" si="373"/>
        <v>0</v>
      </c>
      <c r="BB844" s="64">
        <f t="shared" si="374"/>
        <v>0</v>
      </c>
      <c r="BC844" s="65">
        <f t="shared" si="364"/>
        <v>0</v>
      </c>
      <c r="BD844" s="66" t="e">
        <f>VLOOKUP(#REF!,'[2]NA JDA Product Hierarchy'!$N:$O,2,0)</f>
        <v>#REF!</v>
      </c>
      <c r="BE844" s="15" t="e">
        <f>VLOOKUP(BD844,[3]PARAMETROS!$AB:$AD,3,0)</f>
        <v>#REF!</v>
      </c>
    </row>
    <row r="845" spans="1:57" s="15" customFormat="1" ht="12.75" hidden="1" customHeight="1" x14ac:dyDescent="0.2">
      <c r="A845" s="47" t="str">
        <f t="shared" si="376"/>
        <v>K2RD08WE5X0Pure White</v>
      </c>
      <c r="B845" s="111" t="s">
        <v>105</v>
      </c>
      <c r="C845" s="113">
        <v>44322</v>
      </c>
      <c r="D845" s="113"/>
      <c r="E845" s="50"/>
      <c r="F845" s="106" t="s">
        <v>118</v>
      </c>
      <c r="G845" s="51" t="s">
        <v>1251</v>
      </c>
      <c r="H845" s="52" t="s">
        <v>1252</v>
      </c>
      <c r="I845" s="53" t="s">
        <v>1311</v>
      </c>
      <c r="J845" s="53" t="s">
        <v>805</v>
      </c>
      <c r="K845" s="53" t="s">
        <v>133</v>
      </c>
      <c r="L845" s="53" t="s">
        <v>134</v>
      </c>
      <c r="M845" s="52" t="s">
        <v>737</v>
      </c>
      <c r="N845" s="52" t="s">
        <v>269</v>
      </c>
      <c r="O845" s="54">
        <v>36</v>
      </c>
      <c r="P845" s="52" t="s">
        <v>43</v>
      </c>
      <c r="Q845" s="55">
        <f>IFERROR(VLOOKUP(O845*$Q$10*$R$10,Sheet1!$A$3:$B$81,2,1),0)</f>
        <v>29000</v>
      </c>
      <c r="R845" s="56">
        <f>IFERROR(VLOOKUP(O845*$Q$11*$R$11,Sheet1!$E$3:$F$195,2),0)</f>
        <v>149</v>
      </c>
      <c r="S845" s="54">
        <f t="shared" si="348"/>
        <v>11.16</v>
      </c>
      <c r="T845" s="114">
        <f t="shared" si="350"/>
        <v>0.31</v>
      </c>
      <c r="U845" s="58"/>
      <c r="V845" s="58"/>
      <c r="W845" s="58"/>
      <c r="X845" s="58"/>
      <c r="Y845" s="58"/>
      <c r="Z845" s="58"/>
      <c r="AA845" s="58"/>
      <c r="AB845" s="58"/>
      <c r="AC845" s="58"/>
      <c r="AD845" s="39">
        <f t="shared" si="349"/>
        <v>0</v>
      </c>
      <c r="AE845" s="59">
        <f t="shared" si="351"/>
        <v>0</v>
      </c>
      <c r="AF845" s="60">
        <f t="shared" si="352"/>
        <v>0</v>
      </c>
      <c r="AG845" s="60">
        <f t="shared" si="353"/>
        <v>0</v>
      </c>
      <c r="AH845" s="60">
        <f t="shared" si="354"/>
        <v>0</v>
      </c>
      <c r="AI845" s="60">
        <f t="shared" si="355"/>
        <v>0</v>
      </c>
      <c r="AJ845" s="60">
        <f t="shared" si="356"/>
        <v>0</v>
      </c>
      <c r="AK845" s="60">
        <f t="shared" si="357"/>
        <v>0</v>
      </c>
      <c r="AL845" s="61">
        <f t="shared" si="375"/>
        <v>0</v>
      </c>
      <c r="AM845" s="43">
        <f t="shared" si="365"/>
        <v>0</v>
      </c>
      <c r="AN845" s="46">
        <f t="shared" si="366"/>
        <v>0</v>
      </c>
      <c r="AO845" s="60">
        <f t="shared" si="358"/>
        <v>0</v>
      </c>
      <c r="AP845" s="60">
        <f t="shared" si="359"/>
        <v>0</v>
      </c>
      <c r="AQ845" s="60">
        <f t="shared" si="360"/>
        <v>0</v>
      </c>
      <c r="AR845" s="60">
        <f t="shared" si="361"/>
        <v>0</v>
      </c>
      <c r="AS845" s="60">
        <f t="shared" si="362"/>
        <v>0</v>
      </c>
      <c r="AT845" s="60">
        <f t="shared" si="363"/>
        <v>0</v>
      </c>
      <c r="AU845" s="62">
        <f t="shared" si="367"/>
        <v>0</v>
      </c>
      <c r="AV845" s="63">
        <f t="shared" si="368"/>
        <v>0</v>
      </c>
      <c r="AW845" s="63">
        <f t="shared" si="369"/>
        <v>0</v>
      </c>
      <c r="AX845" s="63">
        <f t="shared" si="370"/>
        <v>0</v>
      </c>
      <c r="AY845" s="63">
        <f t="shared" si="371"/>
        <v>0</v>
      </c>
      <c r="AZ845" s="63">
        <f t="shared" si="372"/>
        <v>0</v>
      </c>
      <c r="BA845" s="63">
        <f t="shared" si="373"/>
        <v>0</v>
      </c>
      <c r="BB845" s="64">
        <f t="shared" si="374"/>
        <v>0</v>
      </c>
      <c r="BC845" s="65">
        <f t="shared" si="364"/>
        <v>0</v>
      </c>
      <c r="BD845" s="66" t="e">
        <f>VLOOKUP(#REF!,'[2]NA JDA Product Hierarchy'!$N:$O,2,0)</f>
        <v>#REF!</v>
      </c>
      <c r="BE845" s="15" t="e">
        <f>VLOOKUP(BD845,[3]PARAMETROS!$AB:$AD,3,0)</f>
        <v>#REF!</v>
      </c>
    </row>
    <row r="846" spans="1:57" s="15" customFormat="1" ht="12.75" hidden="1" customHeight="1" x14ac:dyDescent="0.2">
      <c r="A846" s="47" t="str">
        <f t="shared" si="376"/>
        <v>K2RD08WE5X0SILK BLUE</v>
      </c>
      <c r="B846" s="111" t="s">
        <v>105</v>
      </c>
      <c r="C846" s="113">
        <v>44322</v>
      </c>
      <c r="D846" s="113"/>
      <c r="E846" s="50"/>
      <c r="F846" s="106" t="s">
        <v>118</v>
      </c>
      <c r="G846" s="51" t="s">
        <v>1251</v>
      </c>
      <c r="H846" s="52" t="s">
        <v>1252</v>
      </c>
      <c r="I846" s="53" t="s">
        <v>1311</v>
      </c>
      <c r="J846" s="53" t="s">
        <v>805</v>
      </c>
      <c r="K846" s="53" t="s">
        <v>164</v>
      </c>
      <c r="L846" s="53" t="s">
        <v>165</v>
      </c>
      <c r="M846" s="52" t="s">
        <v>737</v>
      </c>
      <c r="N846" s="52" t="s">
        <v>269</v>
      </c>
      <c r="O846" s="54">
        <v>36</v>
      </c>
      <c r="P846" s="52" t="s">
        <v>43</v>
      </c>
      <c r="Q846" s="55">
        <f>IFERROR(VLOOKUP(O846*$Q$10*$R$10,Sheet1!$A$3:$B$81,2,1),0)</f>
        <v>29000</v>
      </c>
      <c r="R846" s="56">
        <f>IFERROR(VLOOKUP(O846*$Q$11*$R$11,Sheet1!$E$3:$F$195,2),0)</f>
        <v>149</v>
      </c>
      <c r="S846" s="54">
        <f t="shared" si="348"/>
        <v>11.16</v>
      </c>
      <c r="T846" s="114">
        <f t="shared" si="350"/>
        <v>0.31</v>
      </c>
      <c r="U846" s="58"/>
      <c r="V846" s="58"/>
      <c r="W846" s="58"/>
      <c r="X846" s="58"/>
      <c r="Y846" s="58"/>
      <c r="Z846" s="58"/>
      <c r="AA846" s="58"/>
      <c r="AB846" s="58"/>
      <c r="AC846" s="58"/>
      <c r="AD846" s="39">
        <f t="shared" si="349"/>
        <v>0</v>
      </c>
      <c r="AE846" s="59">
        <f t="shared" si="351"/>
        <v>0</v>
      </c>
      <c r="AF846" s="60">
        <f t="shared" si="352"/>
        <v>0</v>
      </c>
      <c r="AG846" s="60">
        <f t="shared" si="353"/>
        <v>0</v>
      </c>
      <c r="AH846" s="60">
        <f t="shared" si="354"/>
        <v>0</v>
      </c>
      <c r="AI846" s="60">
        <f t="shared" si="355"/>
        <v>0</v>
      </c>
      <c r="AJ846" s="60">
        <f t="shared" si="356"/>
        <v>0</v>
      </c>
      <c r="AK846" s="60">
        <f t="shared" si="357"/>
        <v>0</v>
      </c>
      <c r="AL846" s="61">
        <f t="shared" si="375"/>
        <v>0</v>
      </c>
      <c r="AM846" s="43">
        <f t="shared" si="365"/>
        <v>0</v>
      </c>
      <c r="AN846" s="46">
        <f t="shared" si="366"/>
        <v>0</v>
      </c>
      <c r="AO846" s="60">
        <f t="shared" si="358"/>
        <v>0</v>
      </c>
      <c r="AP846" s="60">
        <f t="shared" si="359"/>
        <v>0</v>
      </c>
      <c r="AQ846" s="60">
        <f t="shared" si="360"/>
        <v>0</v>
      </c>
      <c r="AR846" s="60">
        <f t="shared" si="361"/>
        <v>0</v>
      </c>
      <c r="AS846" s="60">
        <f t="shared" si="362"/>
        <v>0</v>
      </c>
      <c r="AT846" s="60">
        <f t="shared" si="363"/>
        <v>0</v>
      </c>
      <c r="AU846" s="62">
        <f t="shared" si="367"/>
        <v>0</v>
      </c>
      <c r="AV846" s="63">
        <f t="shared" si="368"/>
        <v>0</v>
      </c>
      <c r="AW846" s="63">
        <f t="shared" si="369"/>
        <v>0</v>
      </c>
      <c r="AX846" s="63">
        <f t="shared" si="370"/>
        <v>0</v>
      </c>
      <c r="AY846" s="63">
        <f t="shared" si="371"/>
        <v>0</v>
      </c>
      <c r="AZ846" s="63">
        <f t="shared" si="372"/>
        <v>0</v>
      </c>
      <c r="BA846" s="63">
        <f t="shared" si="373"/>
        <v>0</v>
      </c>
      <c r="BB846" s="64">
        <f t="shared" si="374"/>
        <v>0</v>
      </c>
      <c r="BC846" s="65">
        <f t="shared" si="364"/>
        <v>0</v>
      </c>
      <c r="BD846" s="66" t="e">
        <f>VLOOKUP(#REF!,'[2]NA JDA Product Hierarchy'!$N:$O,2,0)</f>
        <v>#REF!</v>
      </c>
      <c r="BE846" s="15" t="e">
        <f>VLOOKUP(BD846,[3]PARAMETROS!$AB:$AD,3,0)</f>
        <v>#REF!</v>
      </c>
    </row>
    <row r="847" spans="1:57" s="15" customFormat="1" ht="12.75" hidden="1" customHeight="1" x14ac:dyDescent="0.2">
      <c r="A847" s="47" t="str">
        <f t="shared" si="376"/>
        <v>K2RG00KAE70LIGHT STONE HEATHER</v>
      </c>
      <c r="B847" s="110" t="s">
        <v>106</v>
      </c>
      <c r="C847" s="113">
        <v>44322</v>
      </c>
      <c r="D847" s="113"/>
      <c r="E847" s="50"/>
      <c r="F847" s="106" t="s">
        <v>90</v>
      </c>
      <c r="G847" s="51" t="s">
        <v>1251</v>
      </c>
      <c r="H847" s="52" t="s">
        <v>1312</v>
      </c>
      <c r="I847" s="53" t="s">
        <v>1313</v>
      </c>
      <c r="J847" s="53" t="s">
        <v>137</v>
      </c>
      <c r="K847" s="53" t="s">
        <v>149</v>
      </c>
      <c r="L847" s="53" t="s">
        <v>150</v>
      </c>
      <c r="M847" s="52" t="s">
        <v>151</v>
      </c>
      <c r="N847" s="52" t="s">
        <v>125</v>
      </c>
      <c r="O847" s="54">
        <v>52</v>
      </c>
      <c r="P847" s="52" t="s">
        <v>43</v>
      </c>
      <c r="Q847" s="55">
        <f>IFERROR(VLOOKUP(O847*$Q$10*$R$10,Sheet1!$A$3:$B$81,2,1),0)</f>
        <v>39000</v>
      </c>
      <c r="R847" s="56">
        <f>IFERROR(VLOOKUP(O847*$Q$11*$R$11,Sheet1!$E$3:$F$195,2),0)</f>
        <v>209</v>
      </c>
      <c r="S847" s="54">
        <f t="shared" si="348"/>
        <v>16.12</v>
      </c>
      <c r="T847" s="114">
        <f t="shared" si="350"/>
        <v>0.31</v>
      </c>
      <c r="U847" s="58"/>
      <c r="V847" s="58"/>
      <c r="W847" s="58"/>
      <c r="X847" s="58"/>
      <c r="Y847" s="58"/>
      <c r="Z847" s="58"/>
      <c r="AA847" s="58"/>
      <c r="AB847" s="58"/>
      <c r="AC847" s="58"/>
      <c r="AD847" s="39">
        <f t="shared" si="349"/>
        <v>0</v>
      </c>
      <c r="AE847" s="59">
        <f t="shared" si="351"/>
        <v>0</v>
      </c>
      <c r="AF847" s="60">
        <f t="shared" si="352"/>
        <v>0</v>
      </c>
      <c r="AG847" s="60">
        <f t="shared" si="353"/>
        <v>0</v>
      </c>
      <c r="AH847" s="60">
        <f t="shared" si="354"/>
        <v>0</v>
      </c>
      <c r="AI847" s="60">
        <f t="shared" si="355"/>
        <v>0</v>
      </c>
      <c r="AJ847" s="60">
        <f t="shared" si="356"/>
        <v>0</v>
      </c>
      <c r="AK847" s="60">
        <f t="shared" si="357"/>
        <v>0</v>
      </c>
      <c r="AL847" s="61">
        <f t="shared" si="375"/>
        <v>0</v>
      </c>
      <c r="AM847" s="43">
        <f t="shared" si="365"/>
        <v>0</v>
      </c>
      <c r="AN847" s="46">
        <f t="shared" si="366"/>
        <v>0</v>
      </c>
      <c r="AO847" s="60">
        <f t="shared" si="358"/>
        <v>0</v>
      </c>
      <c r="AP847" s="60">
        <f t="shared" si="359"/>
        <v>0</v>
      </c>
      <c r="AQ847" s="60">
        <f t="shared" si="360"/>
        <v>0</v>
      </c>
      <c r="AR847" s="60">
        <f t="shared" si="361"/>
        <v>0</v>
      </c>
      <c r="AS847" s="60">
        <f t="shared" si="362"/>
        <v>0</v>
      </c>
      <c r="AT847" s="60">
        <f t="shared" si="363"/>
        <v>0</v>
      </c>
      <c r="AU847" s="62">
        <f t="shared" si="367"/>
        <v>0</v>
      </c>
      <c r="AV847" s="63">
        <f t="shared" si="368"/>
        <v>0</v>
      </c>
      <c r="AW847" s="63">
        <f t="shared" si="369"/>
        <v>0</v>
      </c>
      <c r="AX847" s="63">
        <f t="shared" si="370"/>
        <v>0</v>
      </c>
      <c r="AY847" s="63">
        <f t="shared" si="371"/>
        <v>0</v>
      </c>
      <c r="AZ847" s="63">
        <f t="shared" si="372"/>
        <v>0</v>
      </c>
      <c r="BA847" s="63">
        <f t="shared" si="373"/>
        <v>0</v>
      </c>
      <c r="BB847" s="64">
        <f t="shared" si="374"/>
        <v>0</v>
      </c>
      <c r="BC847" s="65">
        <f t="shared" si="364"/>
        <v>0</v>
      </c>
      <c r="BD847" s="66" t="e">
        <f>VLOOKUP(#REF!,'[2]NA JDA Product Hierarchy'!$N:$O,2,0)</f>
        <v>#REF!</v>
      </c>
      <c r="BE847" s="15" t="e">
        <f>VLOOKUP(BD847,[3]PARAMETROS!$AB:$AD,3,0)</f>
        <v>#REF!</v>
      </c>
    </row>
    <row r="848" spans="1:57" s="15" customFormat="1" ht="12.75" hidden="1" customHeight="1" x14ac:dyDescent="0.2">
      <c r="A848" s="47" t="str">
        <f t="shared" si="376"/>
        <v>K2RG01KA6R0BALLET PINK</v>
      </c>
      <c r="B848" s="112" t="s">
        <v>107</v>
      </c>
      <c r="C848" s="113">
        <v>44322</v>
      </c>
      <c r="D848" s="113"/>
      <c r="E848" s="50"/>
      <c r="F848" s="106" t="s">
        <v>90</v>
      </c>
      <c r="G848" s="51" t="s">
        <v>1251</v>
      </c>
      <c r="H848" s="52" t="s">
        <v>1312</v>
      </c>
      <c r="I848" s="53" t="s">
        <v>1314</v>
      </c>
      <c r="J848" s="53" t="s">
        <v>1315</v>
      </c>
      <c r="K848" s="53" t="s">
        <v>116</v>
      </c>
      <c r="L848" s="53" t="s">
        <v>117</v>
      </c>
      <c r="M848" s="52" t="s">
        <v>176</v>
      </c>
      <c r="N848" s="52" t="s">
        <v>91</v>
      </c>
      <c r="O848" s="54">
        <v>56</v>
      </c>
      <c r="P848" s="52" t="s">
        <v>43</v>
      </c>
      <c r="Q848" s="55">
        <f>IFERROR(VLOOKUP(O848*$Q$10*$R$10,Sheet1!$A$3:$B$81,2,1),0)</f>
        <v>49000</v>
      </c>
      <c r="R848" s="56">
        <f>IFERROR(VLOOKUP(O848*$Q$11*$R$11,Sheet1!$E$3:$F$195,2),0)</f>
        <v>229</v>
      </c>
      <c r="S848" s="54">
        <f t="shared" si="348"/>
        <v>17.36</v>
      </c>
      <c r="T848" s="114">
        <f t="shared" si="350"/>
        <v>0.31</v>
      </c>
      <c r="U848" s="58"/>
      <c r="V848" s="58"/>
      <c r="W848" s="58"/>
      <c r="X848" s="58"/>
      <c r="Y848" s="58"/>
      <c r="Z848" s="58"/>
      <c r="AA848" s="58"/>
      <c r="AB848" s="58"/>
      <c r="AC848" s="58"/>
      <c r="AD848" s="39">
        <f t="shared" si="349"/>
        <v>0</v>
      </c>
      <c r="AE848" s="59">
        <f t="shared" si="351"/>
        <v>0</v>
      </c>
      <c r="AF848" s="60">
        <f t="shared" si="352"/>
        <v>0</v>
      </c>
      <c r="AG848" s="60">
        <f t="shared" si="353"/>
        <v>0</v>
      </c>
      <c r="AH848" s="60">
        <f t="shared" si="354"/>
        <v>0</v>
      </c>
      <c r="AI848" s="60">
        <f t="shared" si="355"/>
        <v>0</v>
      </c>
      <c r="AJ848" s="60">
        <f t="shared" si="356"/>
        <v>0</v>
      </c>
      <c r="AK848" s="60">
        <f t="shared" si="357"/>
        <v>0</v>
      </c>
      <c r="AL848" s="61">
        <f t="shared" si="375"/>
        <v>0</v>
      </c>
      <c r="AM848" s="43">
        <f t="shared" si="365"/>
        <v>0</v>
      </c>
      <c r="AN848" s="46">
        <f t="shared" si="366"/>
        <v>0</v>
      </c>
      <c r="AO848" s="60">
        <f t="shared" si="358"/>
        <v>0</v>
      </c>
      <c r="AP848" s="60">
        <f t="shared" si="359"/>
        <v>0</v>
      </c>
      <c r="AQ848" s="60">
        <f t="shared" si="360"/>
        <v>0</v>
      </c>
      <c r="AR848" s="60">
        <f t="shared" si="361"/>
        <v>0</v>
      </c>
      <c r="AS848" s="60">
        <f t="shared" si="362"/>
        <v>0</v>
      </c>
      <c r="AT848" s="60">
        <f t="shared" si="363"/>
        <v>0</v>
      </c>
      <c r="AU848" s="62">
        <f t="shared" si="367"/>
        <v>0</v>
      </c>
      <c r="AV848" s="63">
        <f t="shared" si="368"/>
        <v>0</v>
      </c>
      <c r="AW848" s="63">
        <f t="shared" si="369"/>
        <v>0</v>
      </c>
      <c r="AX848" s="63">
        <f t="shared" si="370"/>
        <v>0</v>
      </c>
      <c r="AY848" s="63">
        <f t="shared" si="371"/>
        <v>0</v>
      </c>
      <c r="AZ848" s="63">
        <f t="shared" si="372"/>
        <v>0</v>
      </c>
      <c r="BA848" s="63">
        <f t="shared" si="373"/>
        <v>0</v>
      </c>
      <c r="BB848" s="64">
        <f t="shared" si="374"/>
        <v>0</v>
      </c>
      <c r="BC848" s="65">
        <f t="shared" si="364"/>
        <v>0</v>
      </c>
      <c r="BD848" s="66" t="e">
        <f>VLOOKUP(#REF!,'[2]NA JDA Product Hierarchy'!$N:$O,2,0)</f>
        <v>#REF!</v>
      </c>
      <c r="BE848" s="15" t="e">
        <f>VLOOKUP(BD848,[3]PARAMETROS!$AB:$AD,3,0)</f>
        <v>#REF!</v>
      </c>
    </row>
    <row r="849" spans="1:57" s="15" customFormat="1" ht="12.75" hidden="1" customHeight="1" x14ac:dyDescent="0.2">
      <c r="A849" s="47" t="str">
        <f t="shared" si="376"/>
        <v>K2RG02KA6V0PINK TRIP</v>
      </c>
      <c r="B849" s="111" t="s">
        <v>105</v>
      </c>
      <c r="C849" s="113">
        <v>44322</v>
      </c>
      <c r="D849" s="113"/>
      <c r="E849" s="50"/>
      <c r="F849" s="106" t="s">
        <v>90</v>
      </c>
      <c r="G849" s="51" t="s">
        <v>1251</v>
      </c>
      <c r="H849" s="52" t="s">
        <v>1312</v>
      </c>
      <c r="I849" s="53" t="s">
        <v>1316</v>
      </c>
      <c r="J849" s="53" t="s">
        <v>137</v>
      </c>
      <c r="K849" s="53" t="s">
        <v>138</v>
      </c>
      <c r="L849" s="53" t="s">
        <v>139</v>
      </c>
      <c r="M849" s="52" t="s">
        <v>130</v>
      </c>
      <c r="N849" s="52" t="s">
        <v>125</v>
      </c>
      <c r="O849" s="54">
        <v>56</v>
      </c>
      <c r="P849" s="52" t="s">
        <v>43</v>
      </c>
      <c r="Q849" s="55">
        <f>IFERROR(VLOOKUP(O849*$Q$10*$R$10,Sheet1!$A$3:$B$81,2,1),0)</f>
        <v>49000</v>
      </c>
      <c r="R849" s="56">
        <f>IFERROR(VLOOKUP(O849*$Q$11*$R$11,Sheet1!$E$3:$F$195,2),0)</f>
        <v>229</v>
      </c>
      <c r="S849" s="54">
        <f t="shared" si="348"/>
        <v>17.36</v>
      </c>
      <c r="T849" s="114">
        <f t="shared" si="350"/>
        <v>0.31</v>
      </c>
      <c r="U849" s="58"/>
      <c r="V849" s="58"/>
      <c r="W849" s="58"/>
      <c r="X849" s="58"/>
      <c r="Y849" s="58"/>
      <c r="Z849" s="58"/>
      <c r="AA849" s="58"/>
      <c r="AB849" s="58"/>
      <c r="AC849" s="58"/>
      <c r="AD849" s="39">
        <f t="shared" si="349"/>
        <v>0</v>
      </c>
      <c r="AE849" s="59">
        <f t="shared" si="351"/>
        <v>0</v>
      </c>
      <c r="AF849" s="60">
        <f t="shared" si="352"/>
        <v>0</v>
      </c>
      <c r="AG849" s="60">
        <f t="shared" si="353"/>
        <v>0</v>
      </c>
      <c r="AH849" s="60">
        <f t="shared" si="354"/>
        <v>0</v>
      </c>
      <c r="AI849" s="60">
        <f t="shared" si="355"/>
        <v>0</v>
      </c>
      <c r="AJ849" s="60">
        <f t="shared" si="356"/>
        <v>0</v>
      </c>
      <c r="AK849" s="60">
        <f t="shared" si="357"/>
        <v>0</v>
      </c>
      <c r="AL849" s="61">
        <f t="shared" si="375"/>
        <v>0</v>
      </c>
      <c r="AM849" s="43">
        <f t="shared" si="365"/>
        <v>0</v>
      </c>
      <c r="AN849" s="46">
        <f t="shared" si="366"/>
        <v>0</v>
      </c>
      <c r="AO849" s="60">
        <f t="shared" si="358"/>
        <v>0</v>
      </c>
      <c r="AP849" s="60">
        <f t="shared" si="359"/>
        <v>0</v>
      </c>
      <c r="AQ849" s="60">
        <f t="shared" si="360"/>
        <v>0</v>
      </c>
      <c r="AR849" s="60">
        <f t="shared" si="361"/>
        <v>0</v>
      </c>
      <c r="AS849" s="60">
        <f t="shared" si="362"/>
        <v>0</v>
      </c>
      <c r="AT849" s="60">
        <f t="shared" si="363"/>
        <v>0</v>
      </c>
      <c r="AU849" s="62">
        <f t="shared" si="367"/>
        <v>0</v>
      </c>
      <c r="AV849" s="63">
        <f t="shared" si="368"/>
        <v>0</v>
      </c>
      <c r="AW849" s="63">
        <f t="shared" si="369"/>
        <v>0</v>
      </c>
      <c r="AX849" s="63">
        <f t="shared" si="370"/>
        <v>0</v>
      </c>
      <c r="AY849" s="63">
        <f t="shared" si="371"/>
        <v>0</v>
      </c>
      <c r="AZ849" s="63">
        <f t="shared" si="372"/>
        <v>0</v>
      </c>
      <c r="BA849" s="63">
        <f t="shared" si="373"/>
        <v>0</v>
      </c>
      <c r="BB849" s="64">
        <f t="shared" si="374"/>
        <v>0</v>
      </c>
      <c r="BC849" s="65">
        <f t="shared" si="364"/>
        <v>0</v>
      </c>
      <c r="BD849" s="66" t="e">
        <f>VLOOKUP(#REF!,'[2]NA JDA Product Hierarchy'!$N:$O,2,0)</f>
        <v>#REF!</v>
      </c>
      <c r="BE849" s="15" t="e">
        <f>VLOOKUP(BD849,[3]PARAMETROS!$AB:$AD,3,0)</f>
        <v>#REF!</v>
      </c>
    </row>
    <row r="850" spans="1:57" s="15" customFormat="1" ht="12.75" hidden="1" customHeight="1" x14ac:dyDescent="0.2">
      <c r="A850" s="47" t="str">
        <f t="shared" si="376"/>
        <v>K2RH00WA2T0MINI FLOWERS BOUQUET</v>
      </c>
      <c r="B850" s="111" t="s">
        <v>105</v>
      </c>
      <c r="C850" s="113">
        <v>44322</v>
      </c>
      <c r="D850" s="113"/>
      <c r="E850" s="50"/>
      <c r="F850" s="106" t="s">
        <v>118</v>
      </c>
      <c r="G850" s="51" t="s">
        <v>1251</v>
      </c>
      <c r="H850" s="52" t="s">
        <v>1317</v>
      </c>
      <c r="I850" s="53" t="s">
        <v>1318</v>
      </c>
      <c r="J850" s="53" t="s">
        <v>1319</v>
      </c>
      <c r="K850" s="53" t="s">
        <v>128</v>
      </c>
      <c r="L850" s="53" t="s">
        <v>129</v>
      </c>
      <c r="M850" s="52" t="s">
        <v>216</v>
      </c>
      <c r="N850" s="52" t="s">
        <v>91</v>
      </c>
      <c r="O850" s="54">
        <v>36</v>
      </c>
      <c r="P850" s="52" t="s">
        <v>43</v>
      </c>
      <c r="Q850" s="55">
        <f>IFERROR(VLOOKUP(O850*$Q$10*$R$10,Sheet1!$A$3:$B$81,2,1),0)</f>
        <v>29000</v>
      </c>
      <c r="R850" s="56">
        <f>IFERROR(VLOOKUP(O850*$Q$11*$R$11,Sheet1!$E$3:$F$195,2),0)</f>
        <v>149</v>
      </c>
      <c r="S850" s="54">
        <f t="shared" si="348"/>
        <v>11.16</v>
      </c>
      <c r="T850" s="114">
        <f t="shared" si="350"/>
        <v>0.31</v>
      </c>
      <c r="U850" s="58"/>
      <c r="V850" s="58"/>
      <c r="W850" s="58"/>
      <c r="X850" s="58"/>
      <c r="Y850" s="58"/>
      <c r="Z850" s="58"/>
      <c r="AA850" s="58"/>
      <c r="AB850" s="58"/>
      <c r="AC850" s="58"/>
      <c r="AD850" s="39">
        <f t="shared" si="349"/>
        <v>0</v>
      </c>
      <c r="AE850" s="59">
        <f t="shared" si="351"/>
        <v>0</v>
      </c>
      <c r="AF850" s="60">
        <f t="shared" si="352"/>
        <v>0</v>
      </c>
      <c r="AG850" s="60">
        <f t="shared" si="353"/>
        <v>0</v>
      </c>
      <c r="AH850" s="60">
        <f t="shared" si="354"/>
        <v>0</v>
      </c>
      <c r="AI850" s="60">
        <f t="shared" si="355"/>
        <v>0</v>
      </c>
      <c r="AJ850" s="60">
        <f t="shared" si="356"/>
        <v>0</v>
      </c>
      <c r="AK850" s="60">
        <f t="shared" si="357"/>
        <v>0</v>
      </c>
      <c r="AL850" s="61">
        <f t="shared" si="375"/>
        <v>0</v>
      </c>
      <c r="AM850" s="43">
        <f t="shared" si="365"/>
        <v>0</v>
      </c>
      <c r="AN850" s="46">
        <f t="shared" si="366"/>
        <v>0</v>
      </c>
      <c r="AO850" s="60">
        <f t="shared" si="358"/>
        <v>0</v>
      </c>
      <c r="AP850" s="60">
        <f t="shared" si="359"/>
        <v>0</v>
      </c>
      <c r="AQ850" s="60">
        <f t="shared" si="360"/>
        <v>0</v>
      </c>
      <c r="AR850" s="60">
        <f t="shared" si="361"/>
        <v>0</v>
      </c>
      <c r="AS850" s="60">
        <f t="shared" si="362"/>
        <v>0</v>
      </c>
      <c r="AT850" s="60">
        <f t="shared" si="363"/>
        <v>0</v>
      </c>
      <c r="AU850" s="62">
        <f t="shared" si="367"/>
        <v>0</v>
      </c>
      <c r="AV850" s="63">
        <f t="shared" si="368"/>
        <v>0</v>
      </c>
      <c r="AW850" s="63">
        <f t="shared" si="369"/>
        <v>0</v>
      </c>
      <c r="AX850" s="63">
        <f t="shared" si="370"/>
        <v>0</v>
      </c>
      <c r="AY850" s="63">
        <f t="shared" si="371"/>
        <v>0</v>
      </c>
      <c r="AZ850" s="63">
        <f t="shared" si="372"/>
        <v>0</v>
      </c>
      <c r="BA850" s="63">
        <f t="shared" si="373"/>
        <v>0</v>
      </c>
      <c r="BB850" s="64">
        <f t="shared" si="374"/>
        <v>0</v>
      </c>
      <c r="BC850" s="65">
        <f t="shared" si="364"/>
        <v>0</v>
      </c>
      <c r="BD850" s="66" t="e">
        <f>VLOOKUP(#REF!,'[2]NA JDA Product Hierarchy'!$N:$O,2,0)</f>
        <v>#REF!</v>
      </c>
      <c r="BE850" s="15" t="e">
        <f>VLOOKUP(BD850,[3]PARAMETROS!$AB:$AD,3,0)</f>
        <v>#REF!</v>
      </c>
    </row>
    <row r="851" spans="1:57" s="15" customFormat="1" ht="12.75" hidden="1" customHeight="1" x14ac:dyDescent="0.2">
      <c r="A851" s="47" t="str">
        <f t="shared" si="376"/>
        <v>K2RH01WDYV0LT BLUE WITH STRASS</v>
      </c>
      <c r="B851" s="110" t="s">
        <v>106</v>
      </c>
      <c r="C851" s="113">
        <v>44322</v>
      </c>
      <c r="D851" s="113"/>
      <c r="E851" s="50"/>
      <c r="F851" s="106" t="s">
        <v>118</v>
      </c>
      <c r="G851" s="51" t="s">
        <v>1251</v>
      </c>
      <c r="H851" s="52" t="s">
        <v>1320</v>
      </c>
      <c r="I851" s="53" t="s">
        <v>1321</v>
      </c>
      <c r="J851" s="53" t="s">
        <v>1322</v>
      </c>
      <c r="K851" s="53" t="s">
        <v>122</v>
      </c>
      <c r="L851" s="53" t="s">
        <v>123</v>
      </c>
      <c r="M851" s="52" t="s">
        <v>124</v>
      </c>
      <c r="N851" s="52" t="s">
        <v>125</v>
      </c>
      <c r="O851" s="54">
        <v>42</v>
      </c>
      <c r="P851" s="52" t="s">
        <v>43</v>
      </c>
      <c r="Q851" s="55">
        <f>IFERROR(VLOOKUP(O851*$Q$10*$R$10,Sheet1!$A$3:$B$81,2,1),0)</f>
        <v>29000</v>
      </c>
      <c r="R851" s="56">
        <f>IFERROR(VLOOKUP(O851*$Q$11*$R$11,Sheet1!$E$3:$F$195,2),0)</f>
        <v>169</v>
      </c>
      <c r="S851" s="54">
        <f t="shared" ref="S851:S914" si="377">O851*0.31</f>
        <v>13.02</v>
      </c>
      <c r="T851" s="114">
        <f t="shared" si="350"/>
        <v>0.31</v>
      </c>
      <c r="U851" s="58"/>
      <c r="V851" s="58"/>
      <c r="W851" s="58"/>
      <c r="X851" s="58"/>
      <c r="Y851" s="58"/>
      <c r="Z851" s="58"/>
      <c r="AA851" s="58"/>
      <c r="AB851" s="58"/>
      <c r="AC851" s="58"/>
      <c r="AD851" s="39">
        <f t="shared" ref="AD851:AD914" si="378">+U851+V851+W851+Y851+Z851+AA851+X851</f>
        <v>0</v>
      </c>
      <c r="AE851" s="59">
        <f t="shared" si="351"/>
        <v>0</v>
      </c>
      <c r="AF851" s="60">
        <f t="shared" si="352"/>
        <v>0</v>
      </c>
      <c r="AG851" s="60">
        <f t="shared" si="353"/>
        <v>0</v>
      </c>
      <c r="AH851" s="60">
        <f t="shared" si="354"/>
        <v>0</v>
      </c>
      <c r="AI851" s="60">
        <f t="shared" si="355"/>
        <v>0</v>
      </c>
      <c r="AJ851" s="60">
        <f t="shared" si="356"/>
        <v>0</v>
      </c>
      <c r="AK851" s="60">
        <f t="shared" si="357"/>
        <v>0</v>
      </c>
      <c r="AL851" s="61">
        <f t="shared" si="375"/>
        <v>0</v>
      </c>
      <c r="AM851" s="43">
        <f t="shared" si="365"/>
        <v>0</v>
      </c>
      <c r="AN851" s="46">
        <f t="shared" si="366"/>
        <v>0</v>
      </c>
      <c r="AO851" s="60">
        <f t="shared" si="358"/>
        <v>0</v>
      </c>
      <c r="AP851" s="60">
        <f t="shared" si="359"/>
        <v>0</v>
      </c>
      <c r="AQ851" s="60">
        <f t="shared" si="360"/>
        <v>0</v>
      </c>
      <c r="AR851" s="60">
        <f t="shared" si="361"/>
        <v>0</v>
      </c>
      <c r="AS851" s="60">
        <f t="shared" si="362"/>
        <v>0</v>
      </c>
      <c r="AT851" s="60">
        <f t="shared" si="363"/>
        <v>0</v>
      </c>
      <c r="AU851" s="62">
        <f t="shared" si="367"/>
        <v>0</v>
      </c>
      <c r="AV851" s="63">
        <f t="shared" si="368"/>
        <v>0</v>
      </c>
      <c r="AW851" s="63">
        <f t="shared" si="369"/>
        <v>0</v>
      </c>
      <c r="AX851" s="63">
        <f t="shared" si="370"/>
        <v>0</v>
      </c>
      <c r="AY851" s="63">
        <f t="shared" si="371"/>
        <v>0</v>
      </c>
      <c r="AZ851" s="63">
        <f t="shared" si="372"/>
        <v>0</v>
      </c>
      <c r="BA851" s="63">
        <f t="shared" si="373"/>
        <v>0</v>
      </c>
      <c r="BB851" s="64">
        <f t="shared" si="374"/>
        <v>0</v>
      </c>
      <c r="BC851" s="65">
        <f t="shared" si="364"/>
        <v>0</v>
      </c>
      <c r="BD851" s="66" t="e">
        <f>VLOOKUP(#REF!,'[2]NA JDA Product Hierarchy'!$N:$O,2,0)</f>
        <v>#REF!</v>
      </c>
      <c r="BE851" s="15" t="e">
        <f>VLOOKUP(BD851,[3]PARAMETROS!$AB:$AD,3,0)</f>
        <v>#REF!</v>
      </c>
    </row>
    <row r="852" spans="1:57" s="15" customFormat="1" ht="12.75" hidden="1" customHeight="1" x14ac:dyDescent="0.2">
      <c r="A852" s="47" t="str">
        <f t="shared" si="376"/>
        <v>K2RH02WBHV0PINK &amp; WHITE VICHY</v>
      </c>
      <c r="B852" s="112" t="s">
        <v>107</v>
      </c>
      <c r="C852" s="113">
        <v>44322</v>
      </c>
      <c r="D852" s="113"/>
      <c r="E852" s="50"/>
      <c r="F852" s="106" t="s">
        <v>118</v>
      </c>
      <c r="G852" s="51" t="s">
        <v>1251</v>
      </c>
      <c r="H852" s="52" t="s">
        <v>1317</v>
      </c>
      <c r="I852" s="53" t="s">
        <v>1323</v>
      </c>
      <c r="J852" s="53" t="s">
        <v>1324</v>
      </c>
      <c r="K852" s="53" t="s">
        <v>1306</v>
      </c>
      <c r="L852" s="53" t="s">
        <v>1307</v>
      </c>
      <c r="M852" s="52" t="s">
        <v>1308</v>
      </c>
      <c r="N852" s="52" t="s">
        <v>125</v>
      </c>
      <c r="O852" s="54">
        <v>36</v>
      </c>
      <c r="P852" s="52" t="s">
        <v>43</v>
      </c>
      <c r="Q852" s="55">
        <f>IFERROR(VLOOKUP(O852*$Q$10*$R$10,Sheet1!$A$3:$B$81,2,1),0)</f>
        <v>29000</v>
      </c>
      <c r="R852" s="56">
        <f>IFERROR(VLOOKUP(O852*$Q$11*$R$11,Sheet1!$E$3:$F$195,2),0)</f>
        <v>149</v>
      </c>
      <c r="S852" s="54">
        <f t="shared" si="377"/>
        <v>11.16</v>
      </c>
      <c r="T852" s="114">
        <f t="shared" si="350"/>
        <v>0.31</v>
      </c>
      <c r="U852" s="58"/>
      <c r="V852" s="58"/>
      <c r="W852" s="58"/>
      <c r="X852" s="58"/>
      <c r="Y852" s="58"/>
      <c r="Z852" s="58"/>
      <c r="AA852" s="58"/>
      <c r="AB852" s="58"/>
      <c r="AC852" s="58"/>
      <c r="AD852" s="39">
        <f t="shared" si="378"/>
        <v>0</v>
      </c>
      <c r="AE852" s="59">
        <f t="shared" si="351"/>
        <v>0</v>
      </c>
      <c r="AF852" s="60">
        <f t="shared" si="352"/>
        <v>0</v>
      </c>
      <c r="AG852" s="60">
        <f t="shared" si="353"/>
        <v>0</v>
      </c>
      <c r="AH852" s="60">
        <f t="shared" si="354"/>
        <v>0</v>
      </c>
      <c r="AI852" s="60">
        <f t="shared" si="355"/>
        <v>0</v>
      </c>
      <c r="AJ852" s="60">
        <f t="shared" si="356"/>
        <v>0</v>
      </c>
      <c r="AK852" s="60">
        <f t="shared" si="357"/>
        <v>0</v>
      </c>
      <c r="AL852" s="61">
        <f t="shared" si="375"/>
        <v>0</v>
      </c>
      <c r="AM852" s="43">
        <f t="shared" si="365"/>
        <v>0</v>
      </c>
      <c r="AN852" s="46">
        <f t="shared" si="366"/>
        <v>0</v>
      </c>
      <c r="AO852" s="60">
        <f t="shared" si="358"/>
        <v>0</v>
      </c>
      <c r="AP852" s="60">
        <f t="shared" si="359"/>
        <v>0</v>
      </c>
      <c r="AQ852" s="60">
        <f t="shared" si="360"/>
        <v>0</v>
      </c>
      <c r="AR852" s="60">
        <f t="shared" si="361"/>
        <v>0</v>
      </c>
      <c r="AS852" s="60">
        <f t="shared" si="362"/>
        <v>0</v>
      </c>
      <c r="AT852" s="60">
        <f t="shared" si="363"/>
        <v>0</v>
      </c>
      <c r="AU852" s="62">
        <f t="shared" si="367"/>
        <v>0</v>
      </c>
      <c r="AV852" s="63">
        <f t="shared" si="368"/>
        <v>0</v>
      </c>
      <c r="AW852" s="63">
        <f t="shared" si="369"/>
        <v>0</v>
      </c>
      <c r="AX852" s="63">
        <f t="shared" si="370"/>
        <v>0</v>
      </c>
      <c r="AY852" s="63">
        <f t="shared" si="371"/>
        <v>0</v>
      </c>
      <c r="AZ852" s="63">
        <f t="shared" si="372"/>
        <v>0</v>
      </c>
      <c r="BA852" s="63">
        <f t="shared" si="373"/>
        <v>0</v>
      </c>
      <c r="BB852" s="64">
        <f t="shared" si="374"/>
        <v>0</v>
      </c>
      <c r="BC852" s="65">
        <f t="shared" si="364"/>
        <v>0</v>
      </c>
      <c r="BD852" s="66" t="e">
        <f>VLOOKUP(#REF!,'[2]NA JDA Product Hierarchy'!$N:$O,2,0)</f>
        <v>#REF!</v>
      </c>
      <c r="BE852" s="15" t="e">
        <f>VLOOKUP(BD852,[3]PARAMETROS!$AB:$AD,3,0)</f>
        <v>#REF!</v>
      </c>
    </row>
    <row r="853" spans="1:57" s="15" customFormat="1" ht="12.75" hidden="1" customHeight="1" x14ac:dyDescent="0.2">
      <c r="A853" s="47" t="str">
        <f t="shared" si="376"/>
        <v>K2RI00K6YW1GLOWY GREEN</v>
      </c>
      <c r="B853" s="111" t="s">
        <v>105</v>
      </c>
      <c r="C853" s="113">
        <v>44322</v>
      </c>
      <c r="D853" s="113"/>
      <c r="E853" s="50"/>
      <c r="F853" s="106" t="s">
        <v>90</v>
      </c>
      <c r="G853" s="51" t="s">
        <v>1251</v>
      </c>
      <c r="H853" s="52" t="s">
        <v>1325</v>
      </c>
      <c r="I853" s="53" t="s">
        <v>1326</v>
      </c>
      <c r="J853" s="53" t="s">
        <v>183</v>
      </c>
      <c r="K853" s="53" t="s">
        <v>393</v>
      </c>
      <c r="L853" s="53" t="s">
        <v>394</v>
      </c>
      <c r="M853" s="52" t="s">
        <v>135</v>
      </c>
      <c r="N853" s="52" t="s">
        <v>125</v>
      </c>
      <c r="O853" s="54">
        <v>18</v>
      </c>
      <c r="P853" s="52" t="s">
        <v>43</v>
      </c>
      <c r="Q853" s="55">
        <f>IFERROR(VLOOKUP(O853*$Q$10*$R$10,Sheet1!$A$3:$B$81,2,1),0)</f>
        <v>9000</v>
      </c>
      <c r="R853" s="56">
        <f>IFERROR(VLOOKUP(O853*$Q$11*$R$11,Sheet1!$E$3:$F$195,2),0)</f>
        <v>69</v>
      </c>
      <c r="S853" s="54">
        <f t="shared" si="377"/>
        <v>5.58</v>
      </c>
      <c r="T853" s="114">
        <f t="shared" si="350"/>
        <v>0.31</v>
      </c>
      <c r="U853" s="58"/>
      <c r="V853" s="58"/>
      <c r="W853" s="58"/>
      <c r="X853" s="58"/>
      <c r="Y853" s="58"/>
      <c r="Z853" s="58"/>
      <c r="AA853" s="58"/>
      <c r="AB853" s="58"/>
      <c r="AC853" s="58"/>
      <c r="AD853" s="39">
        <f t="shared" si="378"/>
        <v>0</v>
      </c>
      <c r="AE853" s="59">
        <f t="shared" si="351"/>
        <v>0</v>
      </c>
      <c r="AF853" s="60">
        <f t="shared" si="352"/>
        <v>0</v>
      </c>
      <c r="AG853" s="60">
        <f t="shared" si="353"/>
        <v>0</v>
      </c>
      <c r="AH853" s="60">
        <f t="shared" si="354"/>
        <v>0</v>
      </c>
      <c r="AI853" s="60">
        <f t="shared" si="355"/>
        <v>0</v>
      </c>
      <c r="AJ853" s="60">
        <f t="shared" si="356"/>
        <v>0</v>
      </c>
      <c r="AK853" s="60">
        <f t="shared" si="357"/>
        <v>0</v>
      </c>
      <c r="AL853" s="61">
        <f t="shared" si="375"/>
        <v>0</v>
      </c>
      <c r="AM853" s="43">
        <f t="shared" si="365"/>
        <v>0</v>
      </c>
      <c r="AN853" s="46">
        <f t="shared" si="366"/>
        <v>0</v>
      </c>
      <c r="AO853" s="60">
        <f t="shared" si="358"/>
        <v>0</v>
      </c>
      <c r="AP853" s="60">
        <f t="shared" si="359"/>
        <v>0</v>
      </c>
      <c r="AQ853" s="60">
        <f t="shared" si="360"/>
        <v>0</v>
      </c>
      <c r="AR853" s="60">
        <f t="shared" si="361"/>
        <v>0</v>
      </c>
      <c r="AS853" s="60">
        <f t="shared" si="362"/>
        <v>0</v>
      </c>
      <c r="AT853" s="60">
        <f t="shared" si="363"/>
        <v>0</v>
      </c>
      <c r="AU853" s="62">
        <f t="shared" si="367"/>
        <v>0</v>
      </c>
      <c r="AV853" s="63">
        <f t="shared" si="368"/>
        <v>0</v>
      </c>
      <c r="AW853" s="63">
        <f t="shared" si="369"/>
        <v>0</v>
      </c>
      <c r="AX853" s="63">
        <f t="shared" si="370"/>
        <v>0</v>
      </c>
      <c r="AY853" s="63">
        <f t="shared" si="371"/>
        <v>0</v>
      </c>
      <c r="AZ853" s="63">
        <f t="shared" si="372"/>
        <v>0</v>
      </c>
      <c r="BA853" s="63">
        <f t="shared" si="373"/>
        <v>0</v>
      </c>
      <c r="BB853" s="64">
        <f t="shared" si="374"/>
        <v>0</v>
      </c>
      <c r="BC853" s="65">
        <f t="shared" si="364"/>
        <v>0</v>
      </c>
      <c r="BD853" s="66" t="e">
        <f>VLOOKUP(#REF!,'[2]NA JDA Product Hierarchy'!$N:$O,2,0)</f>
        <v>#REF!</v>
      </c>
      <c r="BE853" s="15" t="e">
        <f>VLOOKUP(BD853,[3]PARAMETROS!$AB:$AD,3,0)</f>
        <v>#REF!</v>
      </c>
    </row>
    <row r="854" spans="1:57" s="15" customFormat="1" ht="12.75" hidden="1" customHeight="1" x14ac:dyDescent="0.2">
      <c r="A854" s="47" t="str">
        <f t="shared" si="376"/>
        <v>K2RI00K6YW1PINK TRIP</v>
      </c>
      <c r="B854" s="111" t="s">
        <v>105</v>
      </c>
      <c r="C854" s="113">
        <v>44322</v>
      </c>
      <c r="D854" s="113"/>
      <c r="E854" s="50"/>
      <c r="F854" s="106" t="s">
        <v>90</v>
      </c>
      <c r="G854" s="51" t="s">
        <v>1251</v>
      </c>
      <c r="H854" s="52" t="s">
        <v>1325</v>
      </c>
      <c r="I854" s="53" t="s">
        <v>1326</v>
      </c>
      <c r="J854" s="53" t="s">
        <v>183</v>
      </c>
      <c r="K854" s="53" t="s">
        <v>138</v>
      </c>
      <c r="L854" s="53" t="s">
        <v>139</v>
      </c>
      <c r="M854" s="52" t="s">
        <v>135</v>
      </c>
      <c r="N854" s="52" t="s">
        <v>125</v>
      </c>
      <c r="O854" s="54">
        <v>18</v>
      </c>
      <c r="P854" s="52" t="s">
        <v>43</v>
      </c>
      <c r="Q854" s="55">
        <f>IFERROR(VLOOKUP(O854*$Q$10*$R$10,Sheet1!$A$3:$B$81,2,1),0)</f>
        <v>9000</v>
      </c>
      <c r="R854" s="56">
        <f>IFERROR(VLOOKUP(O854*$Q$11*$R$11,Sheet1!$E$3:$F$195,2),0)</f>
        <v>69</v>
      </c>
      <c r="S854" s="54">
        <f t="shared" si="377"/>
        <v>5.58</v>
      </c>
      <c r="T854" s="114">
        <f t="shared" si="350"/>
        <v>0.31</v>
      </c>
      <c r="U854" s="58"/>
      <c r="V854" s="58"/>
      <c r="W854" s="58"/>
      <c r="X854" s="58"/>
      <c r="Y854" s="58"/>
      <c r="Z854" s="58"/>
      <c r="AA854" s="58"/>
      <c r="AB854" s="58"/>
      <c r="AC854" s="58"/>
      <c r="AD854" s="39">
        <f t="shared" si="378"/>
        <v>0</v>
      </c>
      <c r="AE854" s="59">
        <f t="shared" si="351"/>
        <v>0</v>
      </c>
      <c r="AF854" s="60">
        <f t="shared" si="352"/>
        <v>0</v>
      </c>
      <c r="AG854" s="60">
        <f t="shared" si="353"/>
        <v>0</v>
      </c>
      <c r="AH854" s="60">
        <f t="shared" si="354"/>
        <v>0</v>
      </c>
      <c r="AI854" s="60">
        <f t="shared" si="355"/>
        <v>0</v>
      </c>
      <c r="AJ854" s="60">
        <f t="shared" si="356"/>
        <v>0</v>
      </c>
      <c r="AK854" s="60">
        <f t="shared" si="357"/>
        <v>0</v>
      </c>
      <c r="AL854" s="61">
        <f t="shared" si="375"/>
        <v>0</v>
      </c>
      <c r="AM854" s="43">
        <f t="shared" si="365"/>
        <v>0</v>
      </c>
      <c r="AN854" s="46">
        <f t="shared" si="366"/>
        <v>0</v>
      </c>
      <c r="AO854" s="60">
        <f t="shared" si="358"/>
        <v>0</v>
      </c>
      <c r="AP854" s="60">
        <f t="shared" si="359"/>
        <v>0</v>
      </c>
      <c r="AQ854" s="60">
        <f t="shared" si="360"/>
        <v>0</v>
      </c>
      <c r="AR854" s="60">
        <f t="shared" si="361"/>
        <v>0</v>
      </c>
      <c r="AS854" s="60">
        <f t="shared" si="362"/>
        <v>0</v>
      </c>
      <c r="AT854" s="60">
        <f t="shared" si="363"/>
        <v>0</v>
      </c>
      <c r="AU854" s="62">
        <f t="shared" si="367"/>
        <v>0</v>
      </c>
      <c r="AV854" s="63">
        <f t="shared" si="368"/>
        <v>0</v>
      </c>
      <c r="AW854" s="63">
        <f t="shared" si="369"/>
        <v>0</v>
      </c>
      <c r="AX854" s="63">
        <f t="shared" si="370"/>
        <v>0</v>
      </c>
      <c r="AY854" s="63">
        <f t="shared" si="371"/>
        <v>0</v>
      </c>
      <c r="AZ854" s="63">
        <f t="shared" si="372"/>
        <v>0</v>
      </c>
      <c r="BA854" s="63">
        <f t="shared" si="373"/>
        <v>0</v>
      </c>
      <c r="BB854" s="64">
        <f t="shared" si="374"/>
        <v>0</v>
      </c>
      <c r="BC854" s="65">
        <f t="shared" si="364"/>
        <v>0</v>
      </c>
      <c r="BD854" s="66" t="e">
        <f>VLOOKUP(#REF!,'[2]NA JDA Product Hierarchy'!$N:$O,2,0)</f>
        <v>#REF!</v>
      </c>
      <c r="BE854" s="15" t="e">
        <f>VLOOKUP(BD854,[3]PARAMETROS!$AB:$AD,3,0)</f>
        <v>#REF!</v>
      </c>
    </row>
    <row r="855" spans="1:57" s="15" customFormat="1" ht="12.75" hidden="1" customHeight="1" x14ac:dyDescent="0.2">
      <c r="A855" s="47" t="str">
        <f t="shared" si="376"/>
        <v>K2RI00K6YW1SALT WHITE</v>
      </c>
      <c r="B855" s="111" t="s">
        <v>105</v>
      </c>
      <c r="C855" s="113">
        <v>44322</v>
      </c>
      <c r="D855" s="113"/>
      <c r="E855" s="68"/>
      <c r="F855" s="106" t="s">
        <v>90</v>
      </c>
      <c r="G855" s="51" t="s">
        <v>1251</v>
      </c>
      <c r="H855" s="52" t="s">
        <v>1325</v>
      </c>
      <c r="I855" s="53" t="s">
        <v>1326</v>
      </c>
      <c r="J855" s="53" t="s">
        <v>183</v>
      </c>
      <c r="K855" s="53" t="s">
        <v>184</v>
      </c>
      <c r="L855" s="53" t="s">
        <v>185</v>
      </c>
      <c r="M855" s="52" t="s">
        <v>135</v>
      </c>
      <c r="N855" s="52" t="s">
        <v>125</v>
      </c>
      <c r="O855" s="54">
        <v>18</v>
      </c>
      <c r="P855" s="52" t="s">
        <v>43</v>
      </c>
      <c r="Q855" s="55">
        <f>IFERROR(VLOOKUP(O855*$Q$10*$R$10,Sheet1!$A$3:$B$81,2,1),0)</f>
        <v>9000</v>
      </c>
      <c r="R855" s="56">
        <f>IFERROR(VLOOKUP(O855*$Q$11*$R$11,Sheet1!$E$3:$F$195,2),0)</f>
        <v>69</v>
      </c>
      <c r="S855" s="54">
        <f t="shared" si="377"/>
        <v>5.58</v>
      </c>
      <c r="T855" s="114">
        <f t="shared" si="350"/>
        <v>0.31</v>
      </c>
      <c r="U855" s="58"/>
      <c r="V855" s="58"/>
      <c r="W855" s="58"/>
      <c r="X855" s="58"/>
      <c r="Y855" s="58"/>
      <c r="Z855" s="58"/>
      <c r="AA855" s="58"/>
      <c r="AB855" s="58"/>
      <c r="AC855" s="58"/>
      <c r="AD855" s="39">
        <f t="shared" si="378"/>
        <v>0</v>
      </c>
      <c r="AE855" s="59">
        <f t="shared" si="351"/>
        <v>0</v>
      </c>
      <c r="AF855" s="60">
        <f t="shared" si="352"/>
        <v>0</v>
      </c>
      <c r="AG855" s="60">
        <f t="shared" si="353"/>
        <v>0</v>
      </c>
      <c r="AH855" s="60">
        <f t="shared" si="354"/>
        <v>0</v>
      </c>
      <c r="AI855" s="60">
        <f t="shared" si="355"/>
        <v>0</v>
      </c>
      <c r="AJ855" s="60">
        <f t="shared" si="356"/>
        <v>0</v>
      </c>
      <c r="AK855" s="60">
        <f t="shared" si="357"/>
        <v>0</v>
      </c>
      <c r="AL855" s="61">
        <f t="shared" si="375"/>
        <v>0</v>
      </c>
      <c r="AM855" s="43">
        <f t="shared" si="365"/>
        <v>0</v>
      </c>
      <c r="AN855" s="46">
        <f t="shared" si="366"/>
        <v>0</v>
      </c>
      <c r="AO855" s="60">
        <f t="shared" si="358"/>
        <v>0</v>
      </c>
      <c r="AP855" s="60">
        <f t="shared" si="359"/>
        <v>0</v>
      </c>
      <c r="AQ855" s="60">
        <f t="shared" si="360"/>
        <v>0</v>
      </c>
      <c r="AR855" s="60">
        <f t="shared" si="361"/>
        <v>0</v>
      </c>
      <c r="AS855" s="60">
        <f t="shared" si="362"/>
        <v>0</v>
      </c>
      <c r="AT855" s="60">
        <f t="shared" si="363"/>
        <v>0</v>
      </c>
      <c r="AU855" s="62">
        <f t="shared" si="367"/>
        <v>0</v>
      </c>
      <c r="AV855" s="63">
        <f t="shared" si="368"/>
        <v>0</v>
      </c>
      <c r="AW855" s="63">
        <f t="shared" si="369"/>
        <v>0</v>
      </c>
      <c r="AX855" s="63">
        <f t="shared" si="370"/>
        <v>0</v>
      </c>
      <c r="AY855" s="63">
        <f t="shared" si="371"/>
        <v>0</v>
      </c>
      <c r="AZ855" s="63">
        <f t="shared" si="372"/>
        <v>0</v>
      </c>
      <c r="BA855" s="63">
        <f t="shared" si="373"/>
        <v>0</v>
      </c>
      <c r="BB855" s="64">
        <f t="shared" si="374"/>
        <v>0</v>
      </c>
      <c r="BC855" s="65">
        <f t="shared" si="364"/>
        <v>0</v>
      </c>
      <c r="BD855" s="66" t="e">
        <f>VLOOKUP(#REF!,'[2]NA JDA Product Hierarchy'!$N:$O,2,0)</f>
        <v>#REF!</v>
      </c>
      <c r="BE855" s="15" t="s">
        <v>73</v>
      </c>
    </row>
    <row r="856" spans="1:57" s="15" customFormat="1" ht="13.15" hidden="1" customHeight="1" x14ac:dyDescent="0.2">
      <c r="A856" s="47" t="str">
        <f t="shared" si="376"/>
        <v>K2RI01K6YW1GLOWY GREEN</v>
      </c>
      <c r="B856" s="111" t="s">
        <v>105</v>
      </c>
      <c r="C856" s="113">
        <v>44322</v>
      </c>
      <c r="D856" s="113"/>
      <c r="E856" s="50"/>
      <c r="F856" s="106" t="s">
        <v>90</v>
      </c>
      <c r="G856" s="51" t="s">
        <v>1251</v>
      </c>
      <c r="H856" s="52" t="s">
        <v>1258</v>
      </c>
      <c r="I856" s="53" t="s">
        <v>1327</v>
      </c>
      <c r="J856" s="53" t="s">
        <v>833</v>
      </c>
      <c r="K856" s="53" t="s">
        <v>393</v>
      </c>
      <c r="L856" s="53" t="s">
        <v>394</v>
      </c>
      <c r="M856" s="52" t="s">
        <v>135</v>
      </c>
      <c r="N856" s="52" t="s">
        <v>125</v>
      </c>
      <c r="O856" s="54">
        <v>20</v>
      </c>
      <c r="P856" s="52" t="s">
        <v>43</v>
      </c>
      <c r="Q856" s="55">
        <f>IFERROR(VLOOKUP(O856*$Q$10*$R$10,Sheet1!$A$3:$B$81,2,1),0)</f>
        <v>19000</v>
      </c>
      <c r="R856" s="56">
        <f>IFERROR(VLOOKUP(O856*$Q$11*$R$11,Sheet1!$E$3:$F$195,2),0)</f>
        <v>79</v>
      </c>
      <c r="S856" s="54">
        <f t="shared" si="377"/>
        <v>6.2</v>
      </c>
      <c r="T856" s="114">
        <f t="shared" si="350"/>
        <v>0.31</v>
      </c>
      <c r="U856" s="58"/>
      <c r="V856" s="58"/>
      <c r="W856" s="58"/>
      <c r="X856" s="58"/>
      <c r="Y856" s="58"/>
      <c r="Z856" s="58"/>
      <c r="AA856" s="58"/>
      <c r="AB856" s="58"/>
      <c r="AC856" s="58"/>
      <c r="AD856" s="39">
        <f t="shared" si="378"/>
        <v>0</v>
      </c>
      <c r="AE856" s="59">
        <f t="shared" si="351"/>
        <v>0</v>
      </c>
      <c r="AF856" s="60">
        <f t="shared" si="352"/>
        <v>0</v>
      </c>
      <c r="AG856" s="60">
        <f t="shared" si="353"/>
        <v>0</v>
      </c>
      <c r="AH856" s="60">
        <f t="shared" si="354"/>
        <v>0</v>
      </c>
      <c r="AI856" s="60">
        <f t="shared" si="355"/>
        <v>0</v>
      </c>
      <c r="AJ856" s="60">
        <f t="shared" si="356"/>
        <v>0</v>
      </c>
      <c r="AK856" s="60">
        <f t="shared" si="357"/>
        <v>0</v>
      </c>
      <c r="AL856" s="61">
        <f t="shared" si="375"/>
        <v>0</v>
      </c>
      <c r="AM856" s="43">
        <f t="shared" si="365"/>
        <v>0</v>
      </c>
      <c r="AN856" s="46">
        <f t="shared" si="366"/>
        <v>0</v>
      </c>
      <c r="AO856" s="60">
        <f t="shared" si="358"/>
        <v>0</v>
      </c>
      <c r="AP856" s="60">
        <f t="shared" si="359"/>
        <v>0</v>
      </c>
      <c r="AQ856" s="60">
        <f t="shared" si="360"/>
        <v>0</v>
      </c>
      <c r="AR856" s="60">
        <f t="shared" si="361"/>
        <v>0</v>
      </c>
      <c r="AS856" s="60">
        <f t="shared" si="362"/>
        <v>0</v>
      </c>
      <c r="AT856" s="60">
        <f t="shared" si="363"/>
        <v>0</v>
      </c>
      <c r="AU856" s="62">
        <f t="shared" si="367"/>
        <v>0</v>
      </c>
      <c r="AV856" s="63">
        <f t="shared" si="368"/>
        <v>0</v>
      </c>
      <c r="AW856" s="63">
        <f t="shared" si="369"/>
        <v>0</v>
      </c>
      <c r="AX856" s="63">
        <f t="shared" si="370"/>
        <v>0</v>
      </c>
      <c r="AY856" s="63">
        <f t="shared" si="371"/>
        <v>0</v>
      </c>
      <c r="AZ856" s="63">
        <f t="shared" si="372"/>
        <v>0</v>
      </c>
      <c r="BA856" s="63">
        <f t="shared" si="373"/>
        <v>0</v>
      </c>
      <c r="BB856" s="64">
        <f t="shared" si="374"/>
        <v>0</v>
      </c>
      <c r="BC856" s="65">
        <f t="shared" si="364"/>
        <v>0</v>
      </c>
      <c r="BD856" s="66" t="e">
        <f>VLOOKUP(#REF!,'[2]NA JDA Product Hierarchy'!$N:$O,2,0)</f>
        <v>#REF!</v>
      </c>
      <c r="BE856" s="15" t="e">
        <f>VLOOKUP(BD856,[3]PARAMETROS!$AB:$AD,3,0)</f>
        <v>#REF!</v>
      </c>
    </row>
    <row r="857" spans="1:57" s="15" customFormat="1" ht="12.75" hidden="1" customHeight="1" x14ac:dyDescent="0.2">
      <c r="A857" s="47" t="str">
        <f t="shared" si="376"/>
        <v>K2RI01K6YW1PINK TRIP</v>
      </c>
      <c r="B857" s="111" t="s">
        <v>105</v>
      </c>
      <c r="C857" s="113">
        <v>44322</v>
      </c>
      <c r="D857" s="113"/>
      <c r="E857" s="50"/>
      <c r="F857" s="106" t="s">
        <v>90</v>
      </c>
      <c r="G857" s="51" t="s">
        <v>1251</v>
      </c>
      <c r="H857" s="52" t="s">
        <v>1258</v>
      </c>
      <c r="I857" s="53" t="s">
        <v>1327</v>
      </c>
      <c r="J857" s="53" t="s">
        <v>833</v>
      </c>
      <c r="K857" s="53" t="s">
        <v>138</v>
      </c>
      <c r="L857" s="53" t="s">
        <v>139</v>
      </c>
      <c r="M857" s="52" t="s">
        <v>135</v>
      </c>
      <c r="N857" s="52" t="s">
        <v>125</v>
      </c>
      <c r="O857" s="54">
        <v>20</v>
      </c>
      <c r="P857" s="52" t="s">
        <v>43</v>
      </c>
      <c r="Q857" s="55">
        <f>IFERROR(VLOOKUP(O857*$Q$10*$R$10,Sheet1!$A$3:$B$81,2,1),0)</f>
        <v>19000</v>
      </c>
      <c r="R857" s="56">
        <f>IFERROR(VLOOKUP(O857*$Q$11*$R$11,Sheet1!$E$3:$F$195,2),0)</f>
        <v>79</v>
      </c>
      <c r="S857" s="54">
        <f t="shared" si="377"/>
        <v>6.2</v>
      </c>
      <c r="T857" s="114">
        <f t="shared" si="350"/>
        <v>0.31</v>
      </c>
      <c r="U857" s="58"/>
      <c r="V857" s="58"/>
      <c r="W857" s="58"/>
      <c r="X857" s="58"/>
      <c r="Y857" s="58"/>
      <c r="Z857" s="58"/>
      <c r="AA857" s="58"/>
      <c r="AB857" s="58"/>
      <c r="AC857" s="58"/>
      <c r="AD857" s="39">
        <f t="shared" si="378"/>
        <v>0</v>
      </c>
      <c r="AE857" s="59">
        <f t="shared" si="351"/>
        <v>0</v>
      </c>
      <c r="AF857" s="60">
        <f t="shared" si="352"/>
        <v>0</v>
      </c>
      <c r="AG857" s="60">
        <f t="shared" si="353"/>
        <v>0</v>
      </c>
      <c r="AH857" s="60">
        <f t="shared" si="354"/>
        <v>0</v>
      </c>
      <c r="AI857" s="60">
        <f t="shared" si="355"/>
        <v>0</v>
      </c>
      <c r="AJ857" s="60">
        <f t="shared" si="356"/>
        <v>0</v>
      </c>
      <c r="AK857" s="60">
        <f t="shared" si="357"/>
        <v>0</v>
      </c>
      <c r="AL857" s="61">
        <f t="shared" si="375"/>
        <v>0</v>
      </c>
      <c r="AM857" s="43">
        <f t="shared" si="365"/>
        <v>0</v>
      </c>
      <c r="AN857" s="46">
        <f t="shared" si="366"/>
        <v>0</v>
      </c>
      <c r="AO857" s="60">
        <f t="shared" si="358"/>
        <v>0</v>
      </c>
      <c r="AP857" s="60">
        <f t="shared" si="359"/>
        <v>0</v>
      </c>
      <c r="AQ857" s="60">
        <f t="shared" si="360"/>
        <v>0</v>
      </c>
      <c r="AR857" s="60">
        <f t="shared" si="361"/>
        <v>0</v>
      </c>
      <c r="AS857" s="60">
        <f t="shared" si="362"/>
        <v>0</v>
      </c>
      <c r="AT857" s="60">
        <f t="shared" si="363"/>
        <v>0</v>
      </c>
      <c r="AU857" s="62">
        <f t="shared" si="367"/>
        <v>0</v>
      </c>
      <c r="AV857" s="63">
        <f t="shared" si="368"/>
        <v>0</v>
      </c>
      <c r="AW857" s="63">
        <f t="shared" si="369"/>
        <v>0</v>
      </c>
      <c r="AX857" s="63">
        <f t="shared" si="370"/>
        <v>0</v>
      </c>
      <c r="AY857" s="63">
        <f t="shared" si="371"/>
        <v>0</v>
      </c>
      <c r="AZ857" s="63">
        <f t="shared" si="372"/>
        <v>0</v>
      </c>
      <c r="BA857" s="63">
        <f t="shared" si="373"/>
        <v>0</v>
      </c>
      <c r="BB857" s="64">
        <f t="shared" si="374"/>
        <v>0</v>
      </c>
      <c r="BC857" s="65">
        <f t="shared" si="364"/>
        <v>0</v>
      </c>
      <c r="BD857" s="66" t="e">
        <f>VLOOKUP(#REF!,'[2]NA JDA Product Hierarchy'!$N:$O,2,0)</f>
        <v>#REF!</v>
      </c>
      <c r="BE857" s="15" t="e">
        <f>VLOOKUP(BD857,[3]PARAMETROS!$AB:$AD,3,0)</f>
        <v>#REF!</v>
      </c>
    </row>
    <row r="858" spans="1:57" s="15" customFormat="1" ht="12.75" hidden="1" customHeight="1" x14ac:dyDescent="0.2">
      <c r="A858" s="47" t="str">
        <f t="shared" si="376"/>
        <v>K2RI01K6YW1SALT WHITE</v>
      </c>
      <c r="B858" s="111" t="s">
        <v>105</v>
      </c>
      <c r="C858" s="113">
        <v>44322</v>
      </c>
      <c r="D858" s="113"/>
      <c r="E858" s="50"/>
      <c r="F858" s="106" t="s">
        <v>90</v>
      </c>
      <c r="G858" s="51" t="s">
        <v>1251</v>
      </c>
      <c r="H858" s="52" t="s">
        <v>1258</v>
      </c>
      <c r="I858" s="53" t="s">
        <v>1327</v>
      </c>
      <c r="J858" s="53" t="s">
        <v>833</v>
      </c>
      <c r="K858" s="53" t="s">
        <v>184</v>
      </c>
      <c r="L858" s="53" t="s">
        <v>185</v>
      </c>
      <c r="M858" s="52" t="s">
        <v>135</v>
      </c>
      <c r="N858" s="52" t="s">
        <v>125</v>
      </c>
      <c r="O858" s="54">
        <v>20</v>
      </c>
      <c r="P858" s="52" t="s">
        <v>43</v>
      </c>
      <c r="Q858" s="55">
        <f>IFERROR(VLOOKUP(O858*$Q$10*$R$10,Sheet1!$A$3:$B$81,2,1),0)</f>
        <v>19000</v>
      </c>
      <c r="R858" s="56">
        <f>IFERROR(VLOOKUP(O858*$Q$11*$R$11,Sheet1!$E$3:$F$195,2),0)</f>
        <v>79</v>
      </c>
      <c r="S858" s="54">
        <f t="shared" si="377"/>
        <v>6.2</v>
      </c>
      <c r="T858" s="114">
        <f t="shared" si="350"/>
        <v>0.31</v>
      </c>
      <c r="U858" s="58"/>
      <c r="V858" s="58"/>
      <c r="W858" s="58"/>
      <c r="X858" s="58"/>
      <c r="Y858" s="58"/>
      <c r="Z858" s="58"/>
      <c r="AA858" s="58"/>
      <c r="AB858" s="58"/>
      <c r="AC858" s="58"/>
      <c r="AD858" s="39">
        <f t="shared" si="378"/>
        <v>0</v>
      </c>
      <c r="AE858" s="59">
        <f t="shared" si="351"/>
        <v>0</v>
      </c>
      <c r="AF858" s="60">
        <f t="shared" si="352"/>
        <v>0</v>
      </c>
      <c r="AG858" s="60">
        <f t="shared" si="353"/>
        <v>0</v>
      </c>
      <c r="AH858" s="60">
        <f t="shared" si="354"/>
        <v>0</v>
      </c>
      <c r="AI858" s="60">
        <f t="shared" si="355"/>
        <v>0</v>
      </c>
      <c r="AJ858" s="60">
        <f t="shared" si="356"/>
        <v>0</v>
      </c>
      <c r="AK858" s="60">
        <f t="shared" si="357"/>
        <v>0</v>
      </c>
      <c r="AL858" s="61">
        <f t="shared" si="375"/>
        <v>0</v>
      </c>
      <c r="AM858" s="43">
        <f t="shared" si="365"/>
        <v>0</v>
      </c>
      <c r="AN858" s="46">
        <f t="shared" si="366"/>
        <v>0</v>
      </c>
      <c r="AO858" s="60">
        <f t="shared" si="358"/>
        <v>0</v>
      </c>
      <c r="AP858" s="60">
        <f t="shared" si="359"/>
        <v>0</v>
      </c>
      <c r="AQ858" s="60">
        <f t="shared" si="360"/>
        <v>0</v>
      </c>
      <c r="AR858" s="60">
        <f t="shared" si="361"/>
        <v>0</v>
      </c>
      <c r="AS858" s="60">
        <f t="shared" si="362"/>
        <v>0</v>
      </c>
      <c r="AT858" s="60">
        <f t="shared" si="363"/>
        <v>0</v>
      </c>
      <c r="AU858" s="62">
        <f t="shared" si="367"/>
        <v>0</v>
      </c>
      <c r="AV858" s="63">
        <f t="shared" si="368"/>
        <v>0</v>
      </c>
      <c r="AW858" s="63">
        <f t="shared" si="369"/>
        <v>0</v>
      </c>
      <c r="AX858" s="63">
        <f t="shared" si="370"/>
        <v>0</v>
      </c>
      <c r="AY858" s="63">
        <f t="shared" si="371"/>
        <v>0</v>
      </c>
      <c r="AZ858" s="63">
        <f t="shared" si="372"/>
        <v>0</v>
      </c>
      <c r="BA858" s="63">
        <f t="shared" si="373"/>
        <v>0</v>
      </c>
      <c r="BB858" s="64">
        <f t="shared" si="374"/>
        <v>0</v>
      </c>
      <c r="BC858" s="65">
        <f t="shared" si="364"/>
        <v>0</v>
      </c>
      <c r="BD858" s="66" t="e">
        <f>VLOOKUP(#REF!,'[2]NA JDA Product Hierarchy'!$N:$O,2,0)</f>
        <v>#REF!</v>
      </c>
      <c r="BE858" s="15" t="e">
        <f>VLOOKUP(BD858,[3]PARAMETROS!$AB:$AD,3,0)</f>
        <v>#REF!</v>
      </c>
    </row>
    <row r="859" spans="1:57" s="15" customFormat="1" ht="12.75" hidden="1" customHeight="1" x14ac:dyDescent="0.2">
      <c r="A859" s="47" t="str">
        <f t="shared" si="376"/>
        <v>K2RI02K6YW1PINK TRIP</v>
      </c>
      <c r="B859" s="111" t="s">
        <v>105</v>
      </c>
      <c r="C859" s="113">
        <v>44322</v>
      </c>
      <c r="D859" s="113"/>
      <c r="E859" s="50"/>
      <c r="F859" s="106" t="s">
        <v>90</v>
      </c>
      <c r="G859" s="51" t="s">
        <v>1251</v>
      </c>
      <c r="H859" s="52" t="s">
        <v>1325</v>
      </c>
      <c r="I859" s="53" t="s">
        <v>1328</v>
      </c>
      <c r="J859" s="53" t="s">
        <v>183</v>
      </c>
      <c r="K859" s="53" t="s">
        <v>138</v>
      </c>
      <c r="L859" s="53" t="s">
        <v>139</v>
      </c>
      <c r="M859" s="52" t="s">
        <v>135</v>
      </c>
      <c r="N859" s="52" t="s">
        <v>125</v>
      </c>
      <c r="O859" s="54">
        <v>18</v>
      </c>
      <c r="P859" s="52" t="s">
        <v>43</v>
      </c>
      <c r="Q859" s="55">
        <f>IFERROR(VLOOKUP(O859*$Q$10*$R$10,Sheet1!$A$3:$B$81,2,1),0)</f>
        <v>9000</v>
      </c>
      <c r="R859" s="56">
        <f>IFERROR(VLOOKUP(O859*$Q$11*$R$11,Sheet1!$E$3:$F$195,2),0)</f>
        <v>69</v>
      </c>
      <c r="S859" s="54">
        <f t="shared" si="377"/>
        <v>5.58</v>
      </c>
      <c r="T859" s="114">
        <f t="shared" si="350"/>
        <v>0.31</v>
      </c>
      <c r="U859" s="58"/>
      <c r="V859" s="58"/>
      <c r="W859" s="58"/>
      <c r="X859" s="58"/>
      <c r="Y859" s="58"/>
      <c r="Z859" s="58"/>
      <c r="AA859" s="58"/>
      <c r="AB859" s="58"/>
      <c r="AC859" s="58"/>
      <c r="AD859" s="39">
        <f t="shared" si="378"/>
        <v>0</v>
      </c>
      <c r="AE859" s="59">
        <f t="shared" si="351"/>
        <v>0</v>
      </c>
      <c r="AF859" s="60">
        <f t="shared" si="352"/>
        <v>0</v>
      </c>
      <c r="AG859" s="60">
        <f t="shared" si="353"/>
        <v>0</v>
      </c>
      <c r="AH859" s="60">
        <f t="shared" si="354"/>
        <v>0</v>
      </c>
      <c r="AI859" s="60">
        <f t="shared" si="355"/>
        <v>0</v>
      </c>
      <c r="AJ859" s="60">
        <f t="shared" si="356"/>
        <v>0</v>
      </c>
      <c r="AK859" s="60">
        <f t="shared" si="357"/>
        <v>0</v>
      </c>
      <c r="AL859" s="61">
        <f t="shared" si="375"/>
        <v>0</v>
      </c>
      <c r="AM859" s="43">
        <f t="shared" si="365"/>
        <v>0</v>
      </c>
      <c r="AN859" s="46">
        <f t="shared" si="366"/>
        <v>0</v>
      </c>
      <c r="AO859" s="60">
        <f t="shared" si="358"/>
        <v>0</v>
      </c>
      <c r="AP859" s="60">
        <f t="shared" si="359"/>
        <v>0</v>
      </c>
      <c r="AQ859" s="60">
        <f t="shared" si="360"/>
        <v>0</v>
      </c>
      <c r="AR859" s="60">
        <f t="shared" si="361"/>
        <v>0</v>
      </c>
      <c r="AS859" s="60">
        <f t="shared" si="362"/>
        <v>0</v>
      </c>
      <c r="AT859" s="60">
        <f t="shared" si="363"/>
        <v>0</v>
      </c>
      <c r="AU859" s="62">
        <f t="shared" si="367"/>
        <v>0</v>
      </c>
      <c r="AV859" s="63">
        <f t="shared" si="368"/>
        <v>0</v>
      </c>
      <c r="AW859" s="63">
        <f t="shared" si="369"/>
        <v>0</v>
      </c>
      <c r="AX859" s="63">
        <f t="shared" si="370"/>
        <v>0</v>
      </c>
      <c r="AY859" s="63">
        <f t="shared" si="371"/>
        <v>0</v>
      </c>
      <c r="AZ859" s="63">
        <f t="shared" si="372"/>
        <v>0</v>
      </c>
      <c r="BA859" s="63">
        <f t="shared" si="373"/>
        <v>0</v>
      </c>
      <c r="BB859" s="64">
        <f t="shared" si="374"/>
        <v>0</v>
      </c>
      <c r="BC859" s="65">
        <f t="shared" si="364"/>
        <v>0</v>
      </c>
      <c r="BD859" s="66" t="e">
        <f>VLOOKUP(#REF!,'[2]NA JDA Product Hierarchy'!$N:$O,2,0)</f>
        <v>#REF!</v>
      </c>
      <c r="BE859" s="15" t="e">
        <f>VLOOKUP(BD859,[3]PARAMETROS!$AB:$AD,3,0)</f>
        <v>#REF!</v>
      </c>
    </row>
    <row r="860" spans="1:57" s="70" customFormat="1" ht="12.75" hidden="1" customHeight="1" x14ac:dyDescent="0.2">
      <c r="A860" s="47" t="str">
        <f t="shared" si="376"/>
        <v>K2RI02K6YW1SALT WHITE</v>
      </c>
      <c r="B860" s="111" t="s">
        <v>105</v>
      </c>
      <c r="C860" s="113">
        <v>44322</v>
      </c>
      <c r="D860" s="113"/>
      <c r="E860" s="68"/>
      <c r="F860" s="106" t="s">
        <v>90</v>
      </c>
      <c r="G860" s="51" t="s">
        <v>1251</v>
      </c>
      <c r="H860" s="52" t="s">
        <v>1325</v>
      </c>
      <c r="I860" s="53" t="s">
        <v>1328</v>
      </c>
      <c r="J860" s="53" t="s">
        <v>183</v>
      </c>
      <c r="K860" s="53" t="s">
        <v>184</v>
      </c>
      <c r="L860" s="53" t="s">
        <v>185</v>
      </c>
      <c r="M860" s="52" t="s">
        <v>135</v>
      </c>
      <c r="N860" s="52" t="s">
        <v>125</v>
      </c>
      <c r="O860" s="54">
        <v>18</v>
      </c>
      <c r="P860" s="52" t="s">
        <v>43</v>
      </c>
      <c r="Q860" s="55">
        <f>IFERROR(VLOOKUP(O860*$Q$10*$R$10,Sheet1!$A$3:$B$81,2,1),0)</f>
        <v>9000</v>
      </c>
      <c r="R860" s="56">
        <f>IFERROR(VLOOKUP(O860*$Q$11*$R$11,Sheet1!$E$3:$F$195,2),0)</f>
        <v>69</v>
      </c>
      <c r="S860" s="54">
        <f t="shared" si="377"/>
        <v>5.58</v>
      </c>
      <c r="T860" s="114">
        <f t="shared" si="350"/>
        <v>0.31</v>
      </c>
      <c r="U860" s="58"/>
      <c r="V860" s="58"/>
      <c r="W860" s="58"/>
      <c r="X860" s="58"/>
      <c r="Y860" s="58"/>
      <c r="Z860" s="58"/>
      <c r="AA860" s="58"/>
      <c r="AB860" s="58"/>
      <c r="AC860" s="58"/>
      <c r="AD860" s="39">
        <f t="shared" si="378"/>
        <v>0</v>
      </c>
      <c r="AE860" s="59">
        <f t="shared" si="351"/>
        <v>0</v>
      </c>
      <c r="AF860" s="60">
        <f t="shared" si="352"/>
        <v>0</v>
      </c>
      <c r="AG860" s="60">
        <f t="shared" si="353"/>
        <v>0</v>
      </c>
      <c r="AH860" s="60">
        <f t="shared" si="354"/>
        <v>0</v>
      </c>
      <c r="AI860" s="60">
        <f t="shared" si="355"/>
        <v>0</v>
      </c>
      <c r="AJ860" s="60">
        <f t="shared" si="356"/>
        <v>0</v>
      </c>
      <c r="AK860" s="60">
        <f t="shared" si="357"/>
        <v>0</v>
      </c>
      <c r="AL860" s="61">
        <f t="shared" si="375"/>
        <v>0</v>
      </c>
      <c r="AM860" s="43">
        <f t="shared" si="365"/>
        <v>0</v>
      </c>
      <c r="AN860" s="46">
        <f t="shared" si="366"/>
        <v>0</v>
      </c>
      <c r="AO860" s="60">
        <f t="shared" si="358"/>
        <v>0</v>
      </c>
      <c r="AP860" s="60">
        <f t="shared" si="359"/>
        <v>0</v>
      </c>
      <c r="AQ860" s="60">
        <f t="shared" si="360"/>
        <v>0</v>
      </c>
      <c r="AR860" s="60">
        <f t="shared" si="361"/>
        <v>0</v>
      </c>
      <c r="AS860" s="60">
        <f t="shared" si="362"/>
        <v>0</v>
      </c>
      <c r="AT860" s="60">
        <f t="shared" si="363"/>
        <v>0</v>
      </c>
      <c r="AU860" s="62">
        <f t="shared" si="367"/>
        <v>0</v>
      </c>
      <c r="AV860" s="63">
        <f t="shared" si="368"/>
        <v>0</v>
      </c>
      <c r="AW860" s="63">
        <f t="shared" si="369"/>
        <v>0</v>
      </c>
      <c r="AX860" s="63">
        <f t="shared" si="370"/>
        <v>0</v>
      </c>
      <c r="AY860" s="63">
        <f t="shared" si="371"/>
        <v>0</v>
      </c>
      <c r="AZ860" s="63">
        <f t="shared" si="372"/>
        <v>0</v>
      </c>
      <c r="BA860" s="63">
        <f t="shared" si="373"/>
        <v>0</v>
      </c>
      <c r="BB860" s="64">
        <f t="shared" si="374"/>
        <v>0</v>
      </c>
      <c r="BC860" s="65">
        <f t="shared" si="364"/>
        <v>0</v>
      </c>
      <c r="BD860" s="66" t="e">
        <f>VLOOKUP(#REF!,'[2]NA JDA Product Hierarchy'!$N:$O,2,0)</f>
        <v>#REF!</v>
      </c>
      <c r="BE860" s="15" t="s">
        <v>73</v>
      </c>
    </row>
    <row r="861" spans="1:57" s="15" customFormat="1" ht="12.75" hidden="1" customHeight="1" x14ac:dyDescent="0.2">
      <c r="A861" s="47" t="str">
        <f t="shared" si="376"/>
        <v>K2RI04WADN0MINI FLOWERS BOUQUET</v>
      </c>
      <c r="B861" s="111" t="s">
        <v>105</v>
      </c>
      <c r="C861" s="113">
        <v>44322</v>
      </c>
      <c r="D861" s="113"/>
      <c r="E861" s="50"/>
      <c r="F861" s="106" t="s">
        <v>118</v>
      </c>
      <c r="G861" s="51" t="s">
        <v>1251</v>
      </c>
      <c r="H861" s="52" t="s">
        <v>1329</v>
      </c>
      <c r="I861" s="53" t="s">
        <v>1330</v>
      </c>
      <c r="J861" s="53" t="s">
        <v>1331</v>
      </c>
      <c r="K861" s="53" t="s">
        <v>128</v>
      </c>
      <c r="L861" s="53" t="s">
        <v>129</v>
      </c>
      <c r="M861" s="52" t="s">
        <v>1332</v>
      </c>
      <c r="N861" s="52" t="s">
        <v>125</v>
      </c>
      <c r="O861" s="54">
        <v>26</v>
      </c>
      <c r="P861" s="52" t="s">
        <v>43</v>
      </c>
      <c r="Q861" s="55">
        <f>IFERROR(VLOOKUP(O861*$Q$10*$R$10,Sheet1!$A$3:$B$81,2,1),0)</f>
        <v>19000</v>
      </c>
      <c r="R861" s="56">
        <f>IFERROR(VLOOKUP(O861*$Q$11*$R$11,Sheet1!$E$3:$F$195,2),0)</f>
        <v>109</v>
      </c>
      <c r="S861" s="54">
        <f t="shared" si="377"/>
        <v>8.06</v>
      </c>
      <c r="T861" s="114">
        <f t="shared" si="350"/>
        <v>0.31</v>
      </c>
      <c r="U861" s="58"/>
      <c r="V861" s="58"/>
      <c r="W861" s="58"/>
      <c r="X861" s="58"/>
      <c r="Y861" s="58"/>
      <c r="Z861" s="58"/>
      <c r="AA861" s="58"/>
      <c r="AB861" s="58"/>
      <c r="AC861" s="58"/>
      <c r="AD861" s="39">
        <f t="shared" si="378"/>
        <v>0</v>
      </c>
      <c r="AE861" s="59">
        <f t="shared" si="351"/>
        <v>0</v>
      </c>
      <c r="AF861" s="60">
        <f t="shared" si="352"/>
        <v>0</v>
      </c>
      <c r="AG861" s="60">
        <f t="shared" si="353"/>
        <v>0</v>
      </c>
      <c r="AH861" s="60">
        <f t="shared" si="354"/>
        <v>0</v>
      </c>
      <c r="AI861" s="60">
        <f t="shared" si="355"/>
        <v>0</v>
      </c>
      <c r="AJ861" s="60">
        <f t="shared" si="356"/>
        <v>0</v>
      </c>
      <c r="AK861" s="60">
        <f t="shared" si="357"/>
        <v>0</v>
      </c>
      <c r="AL861" s="61">
        <f t="shared" si="375"/>
        <v>0</v>
      </c>
      <c r="AM861" s="43">
        <f t="shared" si="365"/>
        <v>0</v>
      </c>
      <c r="AN861" s="46">
        <f t="shared" si="366"/>
        <v>0</v>
      </c>
      <c r="AO861" s="60">
        <f t="shared" si="358"/>
        <v>0</v>
      </c>
      <c r="AP861" s="60">
        <f t="shared" si="359"/>
        <v>0</v>
      </c>
      <c r="AQ861" s="60">
        <f t="shared" si="360"/>
        <v>0</v>
      </c>
      <c r="AR861" s="60">
        <f t="shared" si="361"/>
        <v>0</v>
      </c>
      <c r="AS861" s="60">
        <f t="shared" si="362"/>
        <v>0</v>
      </c>
      <c r="AT861" s="60">
        <f t="shared" si="363"/>
        <v>0</v>
      </c>
      <c r="AU861" s="62">
        <f t="shared" si="367"/>
        <v>0</v>
      </c>
      <c r="AV861" s="63">
        <f t="shared" si="368"/>
        <v>0</v>
      </c>
      <c r="AW861" s="63">
        <f t="shared" si="369"/>
        <v>0</v>
      </c>
      <c r="AX861" s="63">
        <f t="shared" si="370"/>
        <v>0</v>
      </c>
      <c r="AY861" s="63">
        <f t="shared" si="371"/>
        <v>0</v>
      </c>
      <c r="AZ861" s="63">
        <f t="shared" si="372"/>
        <v>0</v>
      </c>
      <c r="BA861" s="63">
        <f t="shared" si="373"/>
        <v>0</v>
      </c>
      <c r="BB861" s="64">
        <f t="shared" si="374"/>
        <v>0</v>
      </c>
      <c r="BC861" s="65">
        <f t="shared" si="364"/>
        <v>0</v>
      </c>
      <c r="BD861" s="66" t="e">
        <f>VLOOKUP(#REF!,'[2]NA JDA Product Hierarchy'!$N:$O,2,0)</f>
        <v>#REF!</v>
      </c>
      <c r="BE861" s="15" t="e">
        <f>VLOOKUP(BD861,[3]PARAMETROS!$AB:$AD,3,0)</f>
        <v>#REF!</v>
      </c>
    </row>
    <row r="862" spans="1:57" s="15" customFormat="1" ht="12.75" hidden="1" customHeight="1" x14ac:dyDescent="0.2">
      <c r="A862" s="47" t="str">
        <f t="shared" si="376"/>
        <v>K2RI05KAZX0SALT WHITE</v>
      </c>
      <c r="B862" s="111" t="s">
        <v>105</v>
      </c>
      <c r="C862" s="113">
        <v>44322</v>
      </c>
      <c r="D862" s="113"/>
      <c r="E862" s="50"/>
      <c r="F862" s="106" t="s">
        <v>90</v>
      </c>
      <c r="G862" s="51" t="s">
        <v>1251</v>
      </c>
      <c r="H862" s="52" t="s">
        <v>1325</v>
      </c>
      <c r="I862" s="53" t="s">
        <v>1333</v>
      </c>
      <c r="J862" s="53" t="s">
        <v>183</v>
      </c>
      <c r="K862" s="53" t="s">
        <v>184</v>
      </c>
      <c r="L862" s="53" t="s">
        <v>185</v>
      </c>
      <c r="M862" s="52" t="s">
        <v>1334</v>
      </c>
      <c r="N862" s="52" t="s">
        <v>125</v>
      </c>
      <c r="O862" s="54">
        <v>24</v>
      </c>
      <c r="P862" s="52" t="s">
        <v>43</v>
      </c>
      <c r="Q862" s="55">
        <f>IFERROR(VLOOKUP(O862*$Q$10*$R$10,Sheet1!$A$3:$B$81,2,1),0)</f>
        <v>19000</v>
      </c>
      <c r="R862" s="56">
        <f>IFERROR(VLOOKUP(O862*$Q$11*$R$11,Sheet1!$E$3:$F$195,2),0)</f>
        <v>99</v>
      </c>
      <c r="S862" s="54">
        <f t="shared" si="377"/>
        <v>7.4399999999999995</v>
      </c>
      <c r="T862" s="114">
        <f t="shared" si="350"/>
        <v>0.31</v>
      </c>
      <c r="U862" s="58"/>
      <c r="V862" s="58"/>
      <c r="W862" s="58"/>
      <c r="X862" s="58"/>
      <c r="Y862" s="58"/>
      <c r="Z862" s="58"/>
      <c r="AA862" s="58"/>
      <c r="AB862" s="58"/>
      <c r="AC862" s="58"/>
      <c r="AD862" s="39">
        <f t="shared" si="378"/>
        <v>0</v>
      </c>
      <c r="AE862" s="59">
        <f t="shared" si="351"/>
        <v>0</v>
      </c>
      <c r="AF862" s="60">
        <f t="shared" si="352"/>
        <v>0</v>
      </c>
      <c r="AG862" s="60">
        <f t="shared" si="353"/>
        <v>0</v>
      </c>
      <c r="AH862" s="60">
        <f t="shared" si="354"/>
        <v>0</v>
      </c>
      <c r="AI862" s="60">
        <f t="shared" si="355"/>
        <v>0</v>
      </c>
      <c r="AJ862" s="60">
        <f t="shared" si="356"/>
        <v>0</v>
      </c>
      <c r="AK862" s="60">
        <f t="shared" si="357"/>
        <v>0</v>
      </c>
      <c r="AL862" s="61">
        <f t="shared" si="375"/>
        <v>0</v>
      </c>
      <c r="AM862" s="43">
        <f t="shared" si="365"/>
        <v>0</v>
      </c>
      <c r="AN862" s="46">
        <f t="shared" si="366"/>
        <v>0</v>
      </c>
      <c r="AO862" s="60">
        <f t="shared" si="358"/>
        <v>0</v>
      </c>
      <c r="AP862" s="60">
        <f t="shared" si="359"/>
        <v>0</v>
      </c>
      <c r="AQ862" s="60">
        <f t="shared" si="360"/>
        <v>0</v>
      </c>
      <c r="AR862" s="60">
        <f t="shared" si="361"/>
        <v>0</v>
      </c>
      <c r="AS862" s="60">
        <f t="shared" si="362"/>
        <v>0</v>
      </c>
      <c r="AT862" s="60">
        <f t="shared" si="363"/>
        <v>0</v>
      </c>
      <c r="AU862" s="62">
        <f t="shared" si="367"/>
        <v>0</v>
      </c>
      <c r="AV862" s="63">
        <f t="shared" si="368"/>
        <v>0</v>
      </c>
      <c r="AW862" s="63">
        <f t="shared" si="369"/>
        <v>0</v>
      </c>
      <c r="AX862" s="63">
        <f t="shared" si="370"/>
        <v>0</v>
      </c>
      <c r="AY862" s="63">
        <f t="shared" si="371"/>
        <v>0</v>
      </c>
      <c r="AZ862" s="63">
        <f t="shared" si="372"/>
        <v>0</v>
      </c>
      <c r="BA862" s="63">
        <f t="shared" si="373"/>
        <v>0</v>
      </c>
      <c r="BB862" s="64">
        <f t="shared" si="374"/>
        <v>0</v>
      </c>
      <c r="BC862" s="65">
        <f t="shared" si="364"/>
        <v>0</v>
      </c>
      <c r="BD862" s="66" t="e">
        <f>VLOOKUP(#REF!,'[2]NA JDA Product Hierarchy'!$N:$O,2,0)</f>
        <v>#REF!</v>
      </c>
      <c r="BE862" s="15" t="e">
        <f>VLOOKUP(BD862,[3]PARAMETROS!$AB:$AD,3,0)</f>
        <v>#REF!</v>
      </c>
    </row>
    <row r="863" spans="1:57" s="15" customFormat="1" ht="12.75" hidden="1" customHeight="1" x14ac:dyDescent="0.2">
      <c r="A863" s="47" t="str">
        <f t="shared" si="376"/>
        <v>K2RI06KB020WHITE PINK STRIPES</v>
      </c>
      <c r="B863" s="111" t="s">
        <v>105</v>
      </c>
      <c r="C863" s="113">
        <v>44322</v>
      </c>
      <c r="D863" s="113"/>
      <c r="E863" s="68"/>
      <c r="F863" s="106" t="s">
        <v>90</v>
      </c>
      <c r="G863" s="51" t="s">
        <v>1251</v>
      </c>
      <c r="H863" s="52" t="s">
        <v>1329</v>
      </c>
      <c r="I863" s="53" t="s">
        <v>1335</v>
      </c>
      <c r="J863" s="53" t="s">
        <v>1336</v>
      </c>
      <c r="K863" s="53" t="s">
        <v>205</v>
      </c>
      <c r="L863" s="53" t="s">
        <v>206</v>
      </c>
      <c r="M863" s="52" t="s">
        <v>207</v>
      </c>
      <c r="N863" s="52" t="s">
        <v>125</v>
      </c>
      <c r="O863" s="54">
        <v>24</v>
      </c>
      <c r="P863" s="52" t="s">
        <v>43</v>
      </c>
      <c r="Q863" s="55">
        <f>IFERROR(VLOOKUP(O863*$Q$10*$R$10,Sheet1!$A$3:$B$81,2,1),0)</f>
        <v>19000</v>
      </c>
      <c r="R863" s="56">
        <f>IFERROR(VLOOKUP(O863*$Q$11*$R$11,Sheet1!$E$3:$F$195,2),0)</f>
        <v>99</v>
      </c>
      <c r="S863" s="54">
        <f t="shared" si="377"/>
        <v>7.4399999999999995</v>
      </c>
      <c r="T863" s="114">
        <f t="shared" si="350"/>
        <v>0.31</v>
      </c>
      <c r="U863" s="58"/>
      <c r="V863" s="58"/>
      <c r="W863" s="58"/>
      <c r="X863" s="58"/>
      <c r="Y863" s="58"/>
      <c r="Z863" s="58"/>
      <c r="AA863" s="58"/>
      <c r="AB863" s="58"/>
      <c r="AC863" s="58"/>
      <c r="AD863" s="39">
        <f t="shared" si="378"/>
        <v>0</v>
      </c>
      <c r="AE863" s="59">
        <f t="shared" si="351"/>
        <v>0</v>
      </c>
      <c r="AF863" s="60">
        <f t="shared" si="352"/>
        <v>0</v>
      </c>
      <c r="AG863" s="60">
        <f t="shared" si="353"/>
        <v>0</v>
      </c>
      <c r="AH863" s="60">
        <f t="shared" si="354"/>
        <v>0</v>
      </c>
      <c r="AI863" s="60">
        <f t="shared" si="355"/>
        <v>0</v>
      </c>
      <c r="AJ863" s="60">
        <f t="shared" si="356"/>
        <v>0</v>
      </c>
      <c r="AK863" s="60">
        <f t="shared" si="357"/>
        <v>0</v>
      </c>
      <c r="AL863" s="61">
        <f t="shared" si="375"/>
        <v>0</v>
      </c>
      <c r="AM863" s="43">
        <f t="shared" si="365"/>
        <v>0</v>
      </c>
      <c r="AN863" s="46">
        <f t="shared" si="366"/>
        <v>0</v>
      </c>
      <c r="AO863" s="60">
        <f t="shared" si="358"/>
        <v>0</v>
      </c>
      <c r="AP863" s="60">
        <f t="shared" si="359"/>
        <v>0</v>
      </c>
      <c r="AQ863" s="60">
        <f t="shared" si="360"/>
        <v>0</v>
      </c>
      <c r="AR863" s="60">
        <f t="shared" si="361"/>
        <v>0</v>
      </c>
      <c r="AS863" s="60">
        <f t="shared" si="362"/>
        <v>0</v>
      </c>
      <c r="AT863" s="60">
        <f t="shared" si="363"/>
        <v>0</v>
      </c>
      <c r="AU863" s="62">
        <f t="shared" si="367"/>
        <v>0</v>
      </c>
      <c r="AV863" s="63">
        <f t="shared" si="368"/>
        <v>0</v>
      </c>
      <c r="AW863" s="63">
        <f t="shared" si="369"/>
        <v>0</v>
      </c>
      <c r="AX863" s="63">
        <f t="shared" si="370"/>
        <v>0</v>
      </c>
      <c r="AY863" s="63">
        <f t="shared" si="371"/>
        <v>0</v>
      </c>
      <c r="AZ863" s="63">
        <f t="shared" si="372"/>
        <v>0</v>
      </c>
      <c r="BA863" s="63">
        <f t="shared" si="373"/>
        <v>0</v>
      </c>
      <c r="BB863" s="64">
        <f t="shared" si="374"/>
        <v>0</v>
      </c>
      <c r="BC863" s="65">
        <f t="shared" si="364"/>
        <v>0</v>
      </c>
      <c r="BD863" s="66" t="e">
        <f>VLOOKUP(#REF!,'[2]NA JDA Product Hierarchy'!$N:$O,2,0)</f>
        <v>#REF!</v>
      </c>
      <c r="BE863" s="15" t="s">
        <v>69</v>
      </c>
    </row>
    <row r="864" spans="1:57" s="15" customFormat="1" ht="12.75" hidden="1" customHeight="1" x14ac:dyDescent="0.2">
      <c r="A864" s="47" t="str">
        <f t="shared" si="376"/>
        <v>K2RI07K6YW1SALT WHITE</v>
      </c>
      <c r="B864" s="111" t="s">
        <v>105</v>
      </c>
      <c r="C864" s="113">
        <v>44322</v>
      </c>
      <c r="D864" s="113"/>
      <c r="E864" s="50"/>
      <c r="F864" s="106" t="s">
        <v>90</v>
      </c>
      <c r="G864" s="51" t="s">
        <v>1251</v>
      </c>
      <c r="H864" s="52" t="s">
        <v>1258</v>
      </c>
      <c r="I864" s="53" t="s">
        <v>1337</v>
      </c>
      <c r="J864" s="53" t="s">
        <v>833</v>
      </c>
      <c r="K864" s="53" t="s">
        <v>184</v>
      </c>
      <c r="L864" s="53" t="s">
        <v>185</v>
      </c>
      <c r="M864" s="52" t="s">
        <v>135</v>
      </c>
      <c r="N864" s="52" t="s">
        <v>125</v>
      </c>
      <c r="O864" s="54">
        <v>26</v>
      </c>
      <c r="P864" s="52" t="s">
        <v>43</v>
      </c>
      <c r="Q864" s="55">
        <f>IFERROR(VLOOKUP(O864*$Q$10*$R$10,Sheet1!$A$3:$B$81,2,1),0)</f>
        <v>19000</v>
      </c>
      <c r="R864" s="56">
        <f>IFERROR(VLOOKUP(O864*$Q$11*$R$11,Sheet1!$E$3:$F$195,2),0)</f>
        <v>109</v>
      </c>
      <c r="S864" s="54">
        <f t="shared" si="377"/>
        <v>8.06</v>
      </c>
      <c r="T864" s="114">
        <f t="shared" si="350"/>
        <v>0.31</v>
      </c>
      <c r="U864" s="58"/>
      <c r="V864" s="58"/>
      <c r="W864" s="58"/>
      <c r="X864" s="58"/>
      <c r="Y864" s="58"/>
      <c r="Z864" s="58"/>
      <c r="AA864" s="58"/>
      <c r="AB864" s="58"/>
      <c r="AC864" s="58"/>
      <c r="AD864" s="39">
        <f t="shared" si="378"/>
        <v>0</v>
      </c>
      <c r="AE864" s="59">
        <f t="shared" si="351"/>
        <v>0</v>
      </c>
      <c r="AF864" s="60">
        <f t="shared" si="352"/>
        <v>0</v>
      </c>
      <c r="AG864" s="60">
        <f t="shared" si="353"/>
        <v>0</v>
      </c>
      <c r="AH864" s="60">
        <f t="shared" si="354"/>
        <v>0</v>
      </c>
      <c r="AI864" s="60">
        <f t="shared" si="355"/>
        <v>0</v>
      </c>
      <c r="AJ864" s="60">
        <f t="shared" si="356"/>
        <v>0</v>
      </c>
      <c r="AK864" s="60">
        <f t="shared" si="357"/>
        <v>0</v>
      </c>
      <c r="AL864" s="61">
        <f t="shared" si="375"/>
        <v>0</v>
      </c>
      <c r="AM864" s="43">
        <f t="shared" si="365"/>
        <v>0</v>
      </c>
      <c r="AN864" s="46">
        <f t="shared" si="366"/>
        <v>0</v>
      </c>
      <c r="AO864" s="60">
        <f t="shared" si="358"/>
        <v>0</v>
      </c>
      <c r="AP864" s="60">
        <f t="shared" si="359"/>
        <v>0</v>
      </c>
      <c r="AQ864" s="60">
        <f t="shared" si="360"/>
        <v>0</v>
      </c>
      <c r="AR864" s="60">
        <f t="shared" si="361"/>
        <v>0</v>
      </c>
      <c r="AS864" s="60">
        <f t="shared" si="362"/>
        <v>0</v>
      </c>
      <c r="AT864" s="60">
        <f t="shared" si="363"/>
        <v>0</v>
      </c>
      <c r="AU864" s="62">
        <f t="shared" si="367"/>
        <v>0</v>
      </c>
      <c r="AV864" s="63">
        <f t="shared" si="368"/>
        <v>0</v>
      </c>
      <c r="AW864" s="63">
        <f t="shared" si="369"/>
        <v>0</v>
      </c>
      <c r="AX864" s="63">
        <f t="shared" si="370"/>
        <v>0</v>
      </c>
      <c r="AY864" s="63">
        <f t="shared" si="371"/>
        <v>0</v>
      </c>
      <c r="AZ864" s="63">
        <f t="shared" si="372"/>
        <v>0</v>
      </c>
      <c r="BA864" s="63">
        <f t="shared" si="373"/>
        <v>0</v>
      </c>
      <c r="BB864" s="64">
        <f t="shared" si="374"/>
        <v>0</v>
      </c>
      <c r="BC864" s="65">
        <f t="shared" si="364"/>
        <v>0</v>
      </c>
      <c r="BD864" s="66" t="e">
        <f>VLOOKUP(#REF!,'[2]NA JDA Product Hierarchy'!$N:$O,2,0)</f>
        <v>#REF!</v>
      </c>
      <c r="BE864" s="15" t="e">
        <f>VLOOKUP(BD864,[3]PARAMETROS!$AB:$AD,3,0)</f>
        <v>#REF!</v>
      </c>
    </row>
    <row r="865" spans="1:57" s="15" customFormat="1" ht="12.75" hidden="1" customHeight="1" x14ac:dyDescent="0.2">
      <c r="A865" s="47" t="str">
        <f t="shared" si="376"/>
        <v>K2RI08K6YW1PINK TRIP</v>
      </c>
      <c r="B865" s="111" t="s">
        <v>105</v>
      </c>
      <c r="C865" s="113">
        <v>44322</v>
      </c>
      <c r="D865" s="113"/>
      <c r="E865" s="50"/>
      <c r="F865" s="106" t="s">
        <v>90</v>
      </c>
      <c r="G865" s="51" t="s">
        <v>1251</v>
      </c>
      <c r="H865" s="52" t="s">
        <v>1325</v>
      </c>
      <c r="I865" s="53" t="s">
        <v>1338</v>
      </c>
      <c r="J865" s="53" t="s">
        <v>1339</v>
      </c>
      <c r="K865" s="53" t="s">
        <v>138</v>
      </c>
      <c r="L865" s="53" t="s">
        <v>139</v>
      </c>
      <c r="M865" s="52" t="s">
        <v>135</v>
      </c>
      <c r="N865" s="52" t="s">
        <v>91</v>
      </c>
      <c r="O865" s="54">
        <v>29</v>
      </c>
      <c r="P865" s="52" t="s">
        <v>43</v>
      </c>
      <c r="Q865" s="55">
        <f>IFERROR(VLOOKUP(O865*$Q$10*$R$10,Sheet1!$A$3:$B$81,2,1),0)</f>
        <v>19000</v>
      </c>
      <c r="R865" s="56">
        <f>IFERROR(VLOOKUP(O865*$Q$11*$R$11,Sheet1!$E$3:$F$195,2),0)</f>
        <v>119</v>
      </c>
      <c r="S865" s="54">
        <f t="shared" si="377"/>
        <v>8.99</v>
      </c>
      <c r="T865" s="114">
        <f t="shared" ref="T865" si="379">S865/O865</f>
        <v>0.31</v>
      </c>
      <c r="U865" s="58"/>
      <c r="V865" s="58"/>
      <c r="W865" s="58"/>
      <c r="X865" s="58"/>
      <c r="Y865" s="58"/>
      <c r="Z865" s="58"/>
      <c r="AA865" s="58"/>
      <c r="AB865" s="58"/>
      <c r="AC865" s="58"/>
      <c r="AD865" s="39">
        <f t="shared" si="378"/>
        <v>0</v>
      </c>
      <c r="AE865" s="59">
        <f t="shared" ref="AE865:AE895" si="380">AD865*S865</f>
        <v>0</v>
      </c>
      <c r="AF865" s="60">
        <f t="shared" ref="AF865:AF895" si="381">ROUND(IF($P865=$P$3,($AD865*$AF$3),IF($P865=$P$4,($AD865*$AF$4),IF($P865=$P$5,($AD865*$AF$5),IF($P865=$P$6,($AD865*$AF$6),IF($P865=$P$7,($AD865*$AF$7),IF($P865=$P$8,($AD865*$AF$8))))))),0)</f>
        <v>0</v>
      </c>
      <c r="AG865" s="60">
        <f t="shared" ref="AG865:AG895" si="382">ROUND(IF($P865=$P$3,($AD865*$AG$3),IF($P865=$P$4,($AD865*$AG$4),IF($P865=$P$5,($AD865*$AG$5),IF($P865=$P$6,($AD865*$AG$6),IF($P865=$P$7,($AD865*$AG$7),IF($P865=$P$8,($AD865*$AG$8))))))),0)</f>
        <v>0</v>
      </c>
      <c r="AH865" s="60">
        <f t="shared" ref="AH865:AH895" si="383">ROUND(IF($P865=$P$3,($AD865*$AH$3),IF($P865=$P$4,($AD865*$AH$4),IF($P865=$P$5,($AD865*$AH$5),IF($P865=$P$6,($AD865*$AH$6),IF($P865=$P$7,($AD865*$AH$7),IF($P865=$P$8,($AD865*$AH$8))))))),0)</f>
        <v>0</v>
      </c>
      <c r="AI865" s="60">
        <f t="shared" ref="AI865:AI895" si="384">ROUND(IF($P865=$P$3,($AD865*$AI$3),IF($P865=$P$4,($AD865*$AI$4),IF($P865=$P$5,($AD865*$AI$5),IF($P865=$P$6,($AD865*$AI$6),IF($P865=$P$7,($AD865*$AI$7),IF($P865=$P$8,($AD865*$AI$8))))))),0)</f>
        <v>0</v>
      </c>
      <c r="AJ865" s="60">
        <f t="shared" ref="AJ865:AJ895" si="385">ROUND(IF($P865=$P$3,($AD865*$AJ$3),IF($P865=$P$4,($AD865*$AJ$4),IF($P865=$P$5,($AD865*$AJ$5),IF($P865=$P$6,($AD865*$AJ$6),IF($P865=$P$7,($AD865*$AJ$7),IF($P865=$P$8,($AD865*$AJ$8))))))),0)</f>
        <v>0</v>
      </c>
      <c r="AK865" s="60">
        <f t="shared" ref="AK865:AK895" si="386">ROUND(IF($P865=$P$3,($AD865*$AK$3),IF($P865=$P$4,($AD865*$AK$4),IF($P865=$P$5,($AD865*$AK$5),IF($P865=$P$6,($AD865*$AK$6),IF($P865=$P$7,($AD865*$AK$7),IF($P865=$P$8,($AD865*$AK$8))))))),0)</f>
        <v>0</v>
      </c>
      <c r="AL865" s="61">
        <f t="shared" si="375"/>
        <v>0</v>
      </c>
      <c r="AM865" s="43">
        <f t="shared" si="365"/>
        <v>0</v>
      </c>
      <c r="AN865" s="46">
        <f t="shared" si="366"/>
        <v>0</v>
      </c>
      <c r="AO865" s="60">
        <f t="shared" ref="AO865:AO895" si="387">ROUND(IF($P865=$P$3,($AM865*$AO$3),IF($P865=$P$4,($AM865*$AO$4),IF($P865=$P$5,($AM865*$AO$5),IF($P865=$P$6,($AM865*$AO$6),IF($P865=$P$7,($AM865*$AO$7),IF($P865=$P$8,($AM865*$AO$8))))))),0)</f>
        <v>0</v>
      </c>
      <c r="AP865" s="60">
        <f t="shared" ref="AP865:AP895" si="388">ROUND(IF($P865=$P$3,($AM865*$AP$3),IF($P865=$P$4,($AM865*$AP$4),IF($P865=$P$5,($AM865*$AP$5),IF($P865=$P$6,($AM865*$AP$6),IF($P865=$P$7,($AM865*$AP$7),IF($P865=$P$8,($AM865*$AP$8))))))),0)</f>
        <v>0</v>
      </c>
      <c r="AQ865" s="60">
        <f t="shared" ref="AQ865:AQ895" si="389">ROUND(IF($P865=$P$3,($AM865*$AQ$3),IF($P865=$P$4,($AM865*$AQ$4),IF($P865=$P$5,($AM865*$AQ$5),IF($P865=$P$6,($AM865*$AQ$6),IF($P865=$P$7,($AM865*$AQ$7),IF($P865=$P$8,($AM865*$AQ$8))))))),0)</f>
        <v>0</v>
      </c>
      <c r="AR865" s="60">
        <f t="shared" ref="AR865:AR895" si="390">ROUND(IF($P865=$P$3,($AM865*$AR$3),IF($P865=$P$4,($AM865*$AR$4),IF($P865=$P$5,($AM865*$AR$5),IF($P865=$P$6,($AM865*$AR$6),IF($P865=$P$7,($AM865*$AR$7),IF($P865=$P$8,($AM865*$AR$8))))))),0)</f>
        <v>0</v>
      </c>
      <c r="AS865" s="60">
        <f t="shared" ref="AS865:AS895" si="391">ROUND(IF($P865=$P$3,($AM865*$AS$3),IF($P865=$P$4,($AM865*$AS$4),IF($P865=$P$5,($AM865*$AS$5),IF($P865=$P$6,($AM865*$AS$6),IF($P865=$P$7,($AM865*$AS$7),IF($P865=$P$8,($AM865*$AS$8))))))),0)</f>
        <v>0</v>
      </c>
      <c r="AT865" s="60">
        <f t="shared" ref="AT865:AT895" si="392">ROUND(IF($P865=$P$3,($AM865*$AT$3),IF($P865=$P$4,($AM865*$AT$4),IF($P865=$P$5,($AM865*$AT$5),IF($P865=$P$6,($AM865*$AT$6),IF($P865=$P$7,($AM865*$AT$7),IF($P865=$P$8,($AM865*$AT$8))))))),0)</f>
        <v>0</v>
      </c>
      <c r="AU865" s="62">
        <f t="shared" si="367"/>
        <v>0</v>
      </c>
      <c r="AV865" s="63">
        <f t="shared" si="368"/>
        <v>0</v>
      </c>
      <c r="AW865" s="63">
        <f t="shared" si="369"/>
        <v>0</v>
      </c>
      <c r="AX865" s="63">
        <f t="shared" si="370"/>
        <v>0</v>
      </c>
      <c r="AY865" s="63">
        <f t="shared" si="371"/>
        <v>0</v>
      </c>
      <c r="AZ865" s="63">
        <f t="shared" si="372"/>
        <v>0</v>
      </c>
      <c r="BA865" s="63">
        <f t="shared" si="373"/>
        <v>0</v>
      </c>
      <c r="BB865" s="64">
        <f t="shared" si="374"/>
        <v>0</v>
      </c>
      <c r="BC865" s="65">
        <f t="shared" ref="BC865:BC895" si="393">SUM(S865*BB865)</f>
        <v>0</v>
      </c>
      <c r="BD865" s="66" t="e">
        <f>VLOOKUP(#REF!,'[2]NA JDA Product Hierarchy'!$N:$O,2,0)</f>
        <v>#REF!</v>
      </c>
      <c r="BE865" s="15" t="e">
        <f>VLOOKUP(BD865,[3]PARAMETROS!$AB:$AD,3,0)</f>
        <v>#REF!</v>
      </c>
    </row>
    <row r="866" spans="1:57" s="15" customFormat="1" ht="12.75" hidden="1" customHeight="1" x14ac:dyDescent="0.2">
      <c r="A866" s="47" t="str">
        <f t="shared" si="376"/>
        <v>K2RI10K6YW1Electric BLUE A743</v>
      </c>
      <c r="B866" s="110" t="s">
        <v>106</v>
      </c>
      <c r="C866" s="113">
        <v>44322</v>
      </c>
      <c r="D866" s="113"/>
      <c r="E866" s="50"/>
      <c r="F866" s="106" t="s">
        <v>90</v>
      </c>
      <c r="G866" s="51" t="s">
        <v>1251</v>
      </c>
      <c r="H866" s="52" t="s">
        <v>1325</v>
      </c>
      <c r="I866" s="53" t="s">
        <v>1340</v>
      </c>
      <c r="J866" s="53" t="s">
        <v>183</v>
      </c>
      <c r="K866" s="53" t="s">
        <v>222</v>
      </c>
      <c r="L866" s="53" t="s">
        <v>223</v>
      </c>
      <c r="M866" s="52" t="s">
        <v>135</v>
      </c>
      <c r="N866" s="52" t="s">
        <v>115</v>
      </c>
      <c r="O866" s="54">
        <v>18</v>
      </c>
      <c r="P866" s="52" t="s">
        <v>43</v>
      </c>
      <c r="Q866" s="55">
        <f>IFERROR(VLOOKUP(O866*$Q$10*$R$10,Sheet1!$A$3:$B$81,2,1),0)</f>
        <v>9000</v>
      </c>
      <c r="R866" s="56">
        <f>IFERROR(VLOOKUP(O866*$Q$11*$R$11,Sheet1!$E$3:$F$195,2),0)</f>
        <v>69</v>
      </c>
      <c r="S866" s="54">
        <f t="shared" si="377"/>
        <v>5.58</v>
      </c>
      <c r="T866" s="114">
        <f t="shared" ref="T866:T895" si="394">S866/O866</f>
        <v>0.31</v>
      </c>
      <c r="U866" s="58"/>
      <c r="V866" s="58"/>
      <c r="W866" s="58"/>
      <c r="X866" s="58"/>
      <c r="Y866" s="58"/>
      <c r="Z866" s="58"/>
      <c r="AA866" s="58"/>
      <c r="AB866" s="58"/>
      <c r="AC866" s="58"/>
      <c r="AD866" s="39">
        <f t="shared" si="378"/>
        <v>0</v>
      </c>
      <c r="AE866" s="59">
        <f t="shared" si="380"/>
        <v>0</v>
      </c>
      <c r="AF866" s="60">
        <f t="shared" si="381"/>
        <v>0</v>
      </c>
      <c r="AG866" s="60">
        <f t="shared" si="382"/>
        <v>0</v>
      </c>
      <c r="AH866" s="60">
        <f t="shared" si="383"/>
        <v>0</v>
      </c>
      <c r="AI866" s="60">
        <f t="shared" si="384"/>
        <v>0</v>
      </c>
      <c r="AJ866" s="60">
        <f t="shared" si="385"/>
        <v>0</v>
      </c>
      <c r="AK866" s="60">
        <f t="shared" si="386"/>
        <v>0</v>
      </c>
      <c r="AL866" s="61">
        <f t="shared" si="375"/>
        <v>0</v>
      </c>
      <c r="AM866" s="43">
        <f t="shared" ref="AM866:AM895" si="395">+AB866+AC866</f>
        <v>0</v>
      </c>
      <c r="AN866" s="46">
        <f t="shared" ref="AN866:AN895" si="396">AM866*S866</f>
        <v>0</v>
      </c>
      <c r="AO866" s="60">
        <f t="shared" si="387"/>
        <v>0</v>
      </c>
      <c r="AP866" s="60">
        <f t="shared" si="388"/>
        <v>0</v>
      </c>
      <c r="AQ866" s="60">
        <f t="shared" si="389"/>
        <v>0</v>
      </c>
      <c r="AR866" s="60">
        <f t="shared" si="390"/>
        <v>0</v>
      </c>
      <c r="AS866" s="60">
        <f t="shared" si="391"/>
        <v>0</v>
      </c>
      <c r="AT866" s="60">
        <f t="shared" si="392"/>
        <v>0</v>
      </c>
      <c r="AU866" s="62">
        <f t="shared" ref="AU866:AU895" si="397">SUM(AO866:AT866)</f>
        <v>0</v>
      </c>
      <c r="AV866" s="63">
        <f t="shared" ref="AV866:AV895" si="398">+AF866+AO866</f>
        <v>0</v>
      </c>
      <c r="AW866" s="63">
        <f t="shared" ref="AW866:AW895" si="399">+AG866+AP866</f>
        <v>0</v>
      </c>
      <c r="AX866" s="63">
        <f t="shared" ref="AX866:AX895" si="400">+AH866+AQ866</f>
        <v>0</v>
      </c>
      <c r="AY866" s="63">
        <f t="shared" ref="AY866:AY895" si="401">+AI866+AR866</f>
        <v>0</v>
      </c>
      <c r="AZ866" s="63">
        <f t="shared" ref="AZ866:AZ895" si="402">+AJ866+AS866</f>
        <v>0</v>
      </c>
      <c r="BA866" s="63">
        <f t="shared" ref="BA866:BA895" si="403">+AK866+AT866</f>
        <v>0</v>
      </c>
      <c r="BB866" s="64">
        <f t="shared" ref="BB866:BB895" si="404">SUM(AV866:BA866)</f>
        <v>0</v>
      </c>
      <c r="BC866" s="65">
        <f t="shared" si="393"/>
        <v>0</v>
      </c>
      <c r="BD866" s="66" t="e">
        <f>VLOOKUP(#REF!,'[2]NA JDA Product Hierarchy'!$N:$O,2,0)</f>
        <v>#REF!</v>
      </c>
      <c r="BE866" s="15" t="e">
        <f>VLOOKUP(BD866,[3]PARAMETROS!$AB:$AD,3,0)</f>
        <v>#REF!</v>
      </c>
    </row>
    <row r="867" spans="1:57" s="15" customFormat="1" ht="12.75" hidden="1" customHeight="1" x14ac:dyDescent="0.2">
      <c r="A867" s="47" t="str">
        <f t="shared" si="376"/>
        <v>K2RI10K6YW1NECESSARY RED</v>
      </c>
      <c r="B867" s="110" t="s">
        <v>106</v>
      </c>
      <c r="C867" s="113">
        <v>44322</v>
      </c>
      <c r="D867" s="113"/>
      <c r="E867" s="50"/>
      <c r="F867" s="106" t="s">
        <v>90</v>
      </c>
      <c r="G867" s="51" t="s">
        <v>1251</v>
      </c>
      <c r="H867" s="52" t="s">
        <v>1325</v>
      </c>
      <c r="I867" s="53" t="s">
        <v>1340</v>
      </c>
      <c r="J867" s="53" t="s">
        <v>183</v>
      </c>
      <c r="K867" s="53" t="s">
        <v>158</v>
      </c>
      <c r="L867" s="53" t="s">
        <v>159</v>
      </c>
      <c r="M867" s="52" t="s">
        <v>135</v>
      </c>
      <c r="N867" s="52" t="s">
        <v>115</v>
      </c>
      <c r="O867" s="54">
        <v>18</v>
      </c>
      <c r="P867" s="52" t="s">
        <v>43</v>
      </c>
      <c r="Q867" s="55">
        <f>IFERROR(VLOOKUP(O867*$Q$10*$R$10,Sheet1!$A$3:$B$81,2,1),0)</f>
        <v>9000</v>
      </c>
      <c r="R867" s="56">
        <f>IFERROR(VLOOKUP(O867*$Q$11*$R$11,Sheet1!$E$3:$F$195,2),0)</f>
        <v>69</v>
      </c>
      <c r="S867" s="54">
        <f t="shared" si="377"/>
        <v>5.58</v>
      </c>
      <c r="T867" s="114">
        <f t="shared" si="394"/>
        <v>0.31</v>
      </c>
      <c r="U867" s="58"/>
      <c r="V867" s="58"/>
      <c r="W867" s="58"/>
      <c r="X867" s="58"/>
      <c r="Y867" s="58"/>
      <c r="Z867" s="58"/>
      <c r="AA867" s="58"/>
      <c r="AB867" s="58"/>
      <c r="AC867" s="58"/>
      <c r="AD867" s="39">
        <f t="shared" si="378"/>
        <v>0</v>
      </c>
      <c r="AE867" s="59">
        <f t="shared" si="380"/>
        <v>0</v>
      </c>
      <c r="AF867" s="60">
        <f t="shared" si="381"/>
        <v>0</v>
      </c>
      <c r="AG867" s="60">
        <f t="shared" si="382"/>
        <v>0</v>
      </c>
      <c r="AH867" s="60">
        <f t="shared" si="383"/>
        <v>0</v>
      </c>
      <c r="AI867" s="60">
        <f t="shared" si="384"/>
        <v>0</v>
      </c>
      <c r="AJ867" s="60">
        <f t="shared" si="385"/>
        <v>0</v>
      </c>
      <c r="AK867" s="60">
        <f t="shared" si="386"/>
        <v>0</v>
      </c>
      <c r="AL867" s="61">
        <f t="shared" ref="AL867:AL895" si="405">SUM(AF867:AK867)</f>
        <v>0</v>
      </c>
      <c r="AM867" s="43">
        <f t="shared" si="395"/>
        <v>0</v>
      </c>
      <c r="AN867" s="46">
        <f t="shared" si="396"/>
        <v>0</v>
      </c>
      <c r="AO867" s="60">
        <f t="shared" si="387"/>
        <v>0</v>
      </c>
      <c r="AP867" s="60">
        <f t="shared" si="388"/>
        <v>0</v>
      </c>
      <c r="AQ867" s="60">
        <f t="shared" si="389"/>
        <v>0</v>
      </c>
      <c r="AR867" s="60">
        <f t="shared" si="390"/>
        <v>0</v>
      </c>
      <c r="AS867" s="60">
        <f t="shared" si="391"/>
        <v>0</v>
      </c>
      <c r="AT867" s="60">
        <f t="shared" si="392"/>
        <v>0</v>
      </c>
      <c r="AU867" s="62">
        <f t="shared" si="397"/>
        <v>0</v>
      </c>
      <c r="AV867" s="63">
        <f t="shared" si="398"/>
        <v>0</v>
      </c>
      <c r="AW867" s="63">
        <f t="shared" si="399"/>
        <v>0</v>
      </c>
      <c r="AX867" s="63">
        <f t="shared" si="400"/>
        <v>0</v>
      </c>
      <c r="AY867" s="63">
        <f t="shared" si="401"/>
        <v>0</v>
      </c>
      <c r="AZ867" s="63">
        <f t="shared" si="402"/>
        <v>0</v>
      </c>
      <c r="BA867" s="63">
        <f t="shared" si="403"/>
        <v>0</v>
      </c>
      <c r="BB867" s="64">
        <f t="shared" si="404"/>
        <v>0</v>
      </c>
      <c r="BC867" s="65">
        <f t="shared" si="393"/>
        <v>0</v>
      </c>
      <c r="BD867" s="66" t="e">
        <f>VLOOKUP(#REF!,'[2]NA JDA Product Hierarchy'!$N:$O,2,0)</f>
        <v>#REF!</v>
      </c>
      <c r="BE867" s="15" t="e">
        <f>VLOOKUP(BD867,[3]PARAMETROS!$AB:$AD,3,0)</f>
        <v>#REF!</v>
      </c>
    </row>
    <row r="868" spans="1:57" s="70" customFormat="1" ht="12.75" hidden="1" customHeight="1" x14ac:dyDescent="0.2">
      <c r="A868" s="47" t="str">
        <f t="shared" si="376"/>
        <v>K2RI10K6YW1Pure White</v>
      </c>
      <c r="B868" s="110" t="s">
        <v>106</v>
      </c>
      <c r="C868" s="113">
        <v>44322</v>
      </c>
      <c r="D868" s="113"/>
      <c r="E868" s="68"/>
      <c r="F868" s="106" t="s">
        <v>90</v>
      </c>
      <c r="G868" s="51" t="s">
        <v>1251</v>
      </c>
      <c r="H868" s="52" t="s">
        <v>1325</v>
      </c>
      <c r="I868" s="53" t="s">
        <v>1340</v>
      </c>
      <c r="J868" s="53" t="s">
        <v>183</v>
      </c>
      <c r="K868" s="53" t="s">
        <v>133</v>
      </c>
      <c r="L868" s="53" t="s">
        <v>134</v>
      </c>
      <c r="M868" s="52" t="s">
        <v>135</v>
      </c>
      <c r="N868" s="52" t="s">
        <v>115</v>
      </c>
      <c r="O868" s="54">
        <v>18</v>
      </c>
      <c r="P868" s="52" t="s">
        <v>43</v>
      </c>
      <c r="Q868" s="55">
        <f>IFERROR(VLOOKUP(O868*$Q$10*$R$10,Sheet1!$A$3:$B$81,2,1),0)</f>
        <v>9000</v>
      </c>
      <c r="R868" s="56">
        <f>IFERROR(VLOOKUP(O868*$Q$11*$R$11,Sheet1!$E$3:$F$195,2),0)</f>
        <v>69</v>
      </c>
      <c r="S868" s="54">
        <f t="shared" si="377"/>
        <v>5.58</v>
      </c>
      <c r="T868" s="114">
        <f t="shared" si="394"/>
        <v>0.31</v>
      </c>
      <c r="U868" s="58"/>
      <c r="V868" s="58"/>
      <c r="W868" s="58"/>
      <c r="X868" s="58"/>
      <c r="Y868" s="58"/>
      <c r="Z868" s="58"/>
      <c r="AA868" s="58"/>
      <c r="AB868" s="58"/>
      <c r="AC868" s="58"/>
      <c r="AD868" s="39">
        <f t="shared" si="378"/>
        <v>0</v>
      </c>
      <c r="AE868" s="59">
        <f t="shared" si="380"/>
        <v>0</v>
      </c>
      <c r="AF868" s="60">
        <f t="shared" si="381"/>
        <v>0</v>
      </c>
      <c r="AG868" s="60">
        <f t="shared" si="382"/>
        <v>0</v>
      </c>
      <c r="AH868" s="60">
        <f t="shared" si="383"/>
        <v>0</v>
      </c>
      <c r="AI868" s="60">
        <f t="shared" si="384"/>
        <v>0</v>
      </c>
      <c r="AJ868" s="60">
        <f t="shared" si="385"/>
        <v>0</v>
      </c>
      <c r="AK868" s="60">
        <f t="shared" si="386"/>
        <v>0</v>
      </c>
      <c r="AL868" s="61">
        <f t="shared" si="405"/>
        <v>0</v>
      </c>
      <c r="AM868" s="43">
        <f t="shared" si="395"/>
        <v>0</v>
      </c>
      <c r="AN868" s="46">
        <f t="shared" si="396"/>
        <v>0</v>
      </c>
      <c r="AO868" s="60">
        <f t="shared" si="387"/>
        <v>0</v>
      </c>
      <c r="AP868" s="60">
        <f t="shared" si="388"/>
        <v>0</v>
      </c>
      <c r="AQ868" s="60">
        <f t="shared" si="389"/>
        <v>0</v>
      </c>
      <c r="AR868" s="60">
        <f t="shared" si="390"/>
        <v>0</v>
      </c>
      <c r="AS868" s="60">
        <f t="shared" si="391"/>
        <v>0</v>
      </c>
      <c r="AT868" s="60">
        <f t="shared" si="392"/>
        <v>0</v>
      </c>
      <c r="AU868" s="62">
        <f t="shared" si="397"/>
        <v>0</v>
      </c>
      <c r="AV868" s="63">
        <f t="shared" si="398"/>
        <v>0</v>
      </c>
      <c r="AW868" s="63">
        <f t="shared" si="399"/>
        <v>0</v>
      </c>
      <c r="AX868" s="63">
        <f t="shared" si="400"/>
        <v>0</v>
      </c>
      <c r="AY868" s="63">
        <f t="shared" si="401"/>
        <v>0</v>
      </c>
      <c r="AZ868" s="63">
        <f t="shared" si="402"/>
        <v>0</v>
      </c>
      <c r="BA868" s="63">
        <f t="shared" si="403"/>
        <v>0</v>
      </c>
      <c r="BB868" s="64">
        <f t="shared" si="404"/>
        <v>0</v>
      </c>
      <c r="BC868" s="65">
        <f t="shared" si="393"/>
        <v>0</v>
      </c>
      <c r="BD868" s="66" t="e">
        <f>VLOOKUP(#REF!,'[2]NA JDA Product Hierarchy'!$N:$O,2,0)</f>
        <v>#REF!</v>
      </c>
      <c r="BE868" s="15" t="e">
        <f>VLOOKUP(BD868,[3]PARAMETROS!$AB:$AD,3,0)</f>
        <v>#REF!</v>
      </c>
    </row>
    <row r="869" spans="1:57" s="15" customFormat="1" ht="12.75" hidden="1" customHeight="1" x14ac:dyDescent="0.2">
      <c r="A869" s="47" t="str">
        <f t="shared" si="376"/>
        <v>K2RI11K6YW1Electric BLUE A743</v>
      </c>
      <c r="B869" s="110" t="s">
        <v>106</v>
      </c>
      <c r="C869" s="113">
        <v>44322</v>
      </c>
      <c r="D869" s="113"/>
      <c r="E869" s="50"/>
      <c r="F869" s="106" t="s">
        <v>90</v>
      </c>
      <c r="G869" s="51" t="s">
        <v>1251</v>
      </c>
      <c r="H869" s="52" t="s">
        <v>1325</v>
      </c>
      <c r="I869" s="53" t="s">
        <v>1341</v>
      </c>
      <c r="J869" s="53" t="s">
        <v>183</v>
      </c>
      <c r="K869" s="53" t="s">
        <v>222</v>
      </c>
      <c r="L869" s="53" t="s">
        <v>223</v>
      </c>
      <c r="M869" s="52" t="s">
        <v>135</v>
      </c>
      <c r="N869" s="52" t="s">
        <v>115</v>
      </c>
      <c r="O869" s="54">
        <v>18</v>
      </c>
      <c r="P869" s="52" t="s">
        <v>43</v>
      </c>
      <c r="Q869" s="55">
        <f>IFERROR(VLOOKUP(O869*$Q$10*$R$10,Sheet1!$A$3:$B$81,2,1),0)</f>
        <v>9000</v>
      </c>
      <c r="R869" s="56">
        <f>IFERROR(VLOOKUP(O869*$Q$11*$R$11,Sheet1!$E$3:$F$195,2),0)</f>
        <v>69</v>
      </c>
      <c r="S869" s="54">
        <f t="shared" si="377"/>
        <v>5.58</v>
      </c>
      <c r="T869" s="114">
        <f t="shared" si="394"/>
        <v>0.31</v>
      </c>
      <c r="U869" s="58"/>
      <c r="V869" s="58"/>
      <c r="W869" s="58"/>
      <c r="X869" s="58"/>
      <c r="Y869" s="58"/>
      <c r="Z869" s="58"/>
      <c r="AA869" s="58"/>
      <c r="AB869" s="58"/>
      <c r="AC869" s="58"/>
      <c r="AD869" s="39">
        <f t="shared" si="378"/>
        <v>0</v>
      </c>
      <c r="AE869" s="59">
        <f t="shared" si="380"/>
        <v>0</v>
      </c>
      <c r="AF869" s="60">
        <f t="shared" si="381"/>
        <v>0</v>
      </c>
      <c r="AG869" s="60">
        <f t="shared" si="382"/>
        <v>0</v>
      </c>
      <c r="AH869" s="60">
        <f t="shared" si="383"/>
        <v>0</v>
      </c>
      <c r="AI869" s="60">
        <f t="shared" si="384"/>
        <v>0</v>
      </c>
      <c r="AJ869" s="60">
        <f t="shared" si="385"/>
        <v>0</v>
      </c>
      <c r="AK869" s="60">
        <f t="shared" si="386"/>
        <v>0</v>
      </c>
      <c r="AL869" s="61">
        <f t="shared" si="405"/>
        <v>0</v>
      </c>
      <c r="AM869" s="43">
        <f t="shared" si="395"/>
        <v>0</v>
      </c>
      <c r="AN869" s="46">
        <f t="shared" si="396"/>
        <v>0</v>
      </c>
      <c r="AO869" s="60">
        <f t="shared" si="387"/>
        <v>0</v>
      </c>
      <c r="AP869" s="60">
        <f t="shared" si="388"/>
        <v>0</v>
      </c>
      <c r="AQ869" s="60">
        <f t="shared" si="389"/>
        <v>0</v>
      </c>
      <c r="AR869" s="60">
        <f t="shared" si="390"/>
        <v>0</v>
      </c>
      <c r="AS869" s="60">
        <f t="shared" si="391"/>
        <v>0</v>
      </c>
      <c r="AT869" s="60">
        <f t="shared" si="392"/>
        <v>0</v>
      </c>
      <c r="AU869" s="62">
        <f t="shared" si="397"/>
        <v>0</v>
      </c>
      <c r="AV869" s="63">
        <f t="shared" si="398"/>
        <v>0</v>
      </c>
      <c r="AW869" s="63">
        <f t="shared" si="399"/>
        <v>0</v>
      </c>
      <c r="AX869" s="63">
        <f t="shared" si="400"/>
        <v>0</v>
      </c>
      <c r="AY869" s="63">
        <f t="shared" si="401"/>
        <v>0</v>
      </c>
      <c r="AZ869" s="63">
        <f t="shared" si="402"/>
        <v>0</v>
      </c>
      <c r="BA869" s="63">
        <f t="shared" si="403"/>
        <v>0</v>
      </c>
      <c r="BB869" s="64">
        <f t="shared" si="404"/>
        <v>0</v>
      </c>
      <c r="BC869" s="65">
        <f t="shared" si="393"/>
        <v>0</v>
      </c>
      <c r="BD869" s="66" t="e">
        <f>VLOOKUP(#REF!,'[2]NA JDA Product Hierarchy'!$N:$O,2,0)</f>
        <v>#REF!</v>
      </c>
      <c r="BE869" s="15" t="e">
        <f>VLOOKUP(BD869,[3]PARAMETROS!$AB:$AD,3,0)</f>
        <v>#REF!</v>
      </c>
    </row>
    <row r="870" spans="1:57" s="15" customFormat="1" ht="12.75" hidden="1" customHeight="1" x14ac:dyDescent="0.2">
      <c r="A870" s="47" t="str">
        <f t="shared" si="376"/>
        <v>K2RI11K6YW1NECESSARY RED</v>
      </c>
      <c r="B870" s="110" t="s">
        <v>106</v>
      </c>
      <c r="C870" s="113">
        <v>44322</v>
      </c>
      <c r="D870" s="113"/>
      <c r="E870" s="68"/>
      <c r="F870" s="106" t="s">
        <v>90</v>
      </c>
      <c r="G870" s="51" t="s">
        <v>1251</v>
      </c>
      <c r="H870" s="52" t="s">
        <v>1325</v>
      </c>
      <c r="I870" s="53" t="s">
        <v>1341</v>
      </c>
      <c r="J870" s="53" t="s">
        <v>183</v>
      </c>
      <c r="K870" s="53" t="s">
        <v>158</v>
      </c>
      <c r="L870" s="53" t="s">
        <v>159</v>
      </c>
      <c r="M870" s="52" t="s">
        <v>135</v>
      </c>
      <c r="N870" s="52" t="s">
        <v>115</v>
      </c>
      <c r="O870" s="54">
        <v>18</v>
      </c>
      <c r="P870" s="52" t="s">
        <v>43</v>
      </c>
      <c r="Q870" s="55">
        <f>IFERROR(VLOOKUP(O870*$Q$10*$R$10,Sheet1!$A$3:$B$81,2,1),0)</f>
        <v>9000</v>
      </c>
      <c r="R870" s="56">
        <f>IFERROR(VLOOKUP(O870*$Q$11*$R$11,Sheet1!$E$3:$F$195,2),0)</f>
        <v>69</v>
      </c>
      <c r="S870" s="54">
        <f t="shared" si="377"/>
        <v>5.58</v>
      </c>
      <c r="T870" s="114">
        <f t="shared" si="394"/>
        <v>0.31</v>
      </c>
      <c r="U870" s="58"/>
      <c r="V870" s="58"/>
      <c r="W870" s="58"/>
      <c r="X870" s="58"/>
      <c r="Y870" s="58"/>
      <c r="Z870" s="58"/>
      <c r="AA870" s="58"/>
      <c r="AB870" s="58"/>
      <c r="AC870" s="58"/>
      <c r="AD870" s="39">
        <f t="shared" si="378"/>
        <v>0</v>
      </c>
      <c r="AE870" s="59">
        <f t="shared" si="380"/>
        <v>0</v>
      </c>
      <c r="AF870" s="60">
        <f t="shared" si="381"/>
        <v>0</v>
      </c>
      <c r="AG870" s="60">
        <f t="shared" si="382"/>
        <v>0</v>
      </c>
      <c r="AH870" s="60">
        <f t="shared" si="383"/>
        <v>0</v>
      </c>
      <c r="AI870" s="60">
        <f t="shared" si="384"/>
        <v>0</v>
      </c>
      <c r="AJ870" s="60">
        <f t="shared" si="385"/>
        <v>0</v>
      </c>
      <c r="AK870" s="60">
        <f t="shared" si="386"/>
        <v>0</v>
      </c>
      <c r="AL870" s="61">
        <f t="shared" si="405"/>
        <v>0</v>
      </c>
      <c r="AM870" s="43">
        <f t="shared" si="395"/>
        <v>0</v>
      </c>
      <c r="AN870" s="46">
        <f t="shared" si="396"/>
        <v>0</v>
      </c>
      <c r="AO870" s="60">
        <f t="shared" si="387"/>
        <v>0</v>
      </c>
      <c r="AP870" s="60">
        <f t="shared" si="388"/>
        <v>0</v>
      </c>
      <c r="AQ870" s="60">
        <f t="shared" si="389"/>
        <v>0</v>
      </c>
      <c r="AR870" s="60">
        <f t="shared" si="390"/>
        <v>0</v>
      </c>
      <c r="AS870" s="60">
        <f t="shared" si="391"/>
        <v>0</v>
      </c>
      <c r="AT870" s="60">
        <f t="shared" si="392"/>
        <v>0</v>
      </c>
      <c r="AU870" s="62">
        <f t="shared" si="397"/>
        <v>0</v>
      </c>
      <c r="AV870" s="63">
        <f t="shared" si="398"/>
        <v>0</v>
      </c>
      <c r="AW870" s="63">
        <f t="shared" si="399"/>
        <v>0</v>
      </c>
      <c r="AX870" s="63">
        <f t="shared" si="400"/>
        <v>0</v>
      </c>
      <c r="AY870" s="63">
        <f t="shared" si="401"/>
        <v>0</v>
      </c>
      <c r="AZ870" s="63">
        <f t="shared" si="402"/>
        <v>0</v>
      </c>
      <c r="BA870" s="63">
        <f t="shared" si="403"/>
        <v>0</v>
      </c>
      <c r="BB870" s="64">
        <f t="shared" si="404"/>
        <v>0</v>
      </c>
      <c r="BC870" s="65">
        <f t="shared" si="393"/>
        <v>0</v>
      </c>
      <c r="BD870" s="66" t="e">
        <f>VLOOKUP(#REF!,'[2]NA JDA Product Hierarchy'!$N:$O,2,0)</f>
        <v>#REF!</v>
      </c>
      <c r="BE870" s="15" t="e">
        <f>VLOOKUP(BD870,[3]PARAMETROS!$AB:$AD,3,0)</f>
        <v>#REF!</v>
      </c>
    </row>
    <row r="871" spans="1:57" s="15" customFormat="1" ht="12.75" hidden="1" customHeight="1" x14ac:dyDescent="0.2">
      <c r="A871" s="47" t="str">
        <f t="shared" si="376"/>
        <v>K2RI11K6YW1Pure White</v>
      </c>
      <c r="B871" s="110" t="s">
        <v>106</v>
      </c>
      <c r="C871" s="113">
        <v>44322</v>
      </c>
      <c r="D871" s="113"/>
      <c r="E871" s="50"/>
      <c r="F871" s="106" t="s">
        <v>90</v>
      </c>
      <c r="G871" s="51" t="s">
        <v>1251</v>
      </c>
      <c r="H871" s="52" t="s">
        <v>1325</v>
      </c>
      <c r="I871" s="53" t="s">
        <v>1341</v>
      </c>
      <c r="J871" s="53" t="s">
        <v>183</v>
      </c>
      <c r="K871" s="53" t="s">
        <v>133</v>
      </c>
      <c r="L871" s="53" t="s">
        <v>134</v>
      </c>
      <c r="M871" s="52" t="s">
        <v>135</v>
      </c>
      <c r="N871" s="52" t="s">
        <v>115</v>
      </c>
      <c r="O871" s="54">
        <v>18</v>
      </c>
      <c r="P871" s="52" t="s">
        <v>43</v>
      </c>
      <c r="Q871" s="55">
        <f>IFERROR(VLOOKUP(O871*$Q$10*$R$10,Sheet1!$A$3:$B$81,2,1),0)</f>
        <v>9000</v>
      </c>
      <c r="R871" s="56">
        <f>IFERROR(VLOOKUP(O871*$Q$11*$R$11,Sheet1!$E$3:$F$195,2),0)</f>
        <v>69</v>
      </c>
      <c r="S871" s="54">
        <f t="shared" si="377"/>
        <v>5.58</v>
      </c>
      <c r="T871" s="114">
        <f t="shared" si="394"/>
        <v>0.31</v>
      </c>
      <c r="U871" s="58"/>
      <c r="V871" s="58"/>
      <c r="W871" s="58"/>
      <c r="X871" s="58"/>
      <c r="Y871" s="58"/>
      <c r="Z871" s="58"/>
      <c r="AA871" s="58"/>
      <c r="AB871" s="58"/>
      <c r="AC871" s="58"/>
      <c r="AD871" s="39">
        <f t="shared" si="378"/>
        <v>0</v>
      </c>
      <c r="AE871" s="59">
        <f t="shared" si="380"/>
        <v>0</v>
      </c>
      <c r="AF871" s="60">
        <f t="shared" si="381"/>
        <v>0</v>
      </c>
      <c r="AG871" s="60">
        <f t="shared" si="382"/>
        <v>0</v>
      </c>
      <c r="AH871" s="60">
        <f t="shared" si="383"/>
        <v>0</v>
      </c>
      <c r="AI871" s="60">
        <f t="shared" si="384"/>
        <v>0</v>
      </c>
      <c r="AJ871" s="60">
        <f t="shared" si="385"/>
        <v>0</v>
      </c>
      <c r="AK871" s="60">
        <f t="shared" si="386"/>
        <v>0</v>
      </c>
      <c r="AL871" s="61">
        <f t="shared" si="405"/>
        <v>0</v>
      </c>
      <c r="AM871" s="43">
        <f t="shared" si="395"/>
        <v>0</v>
      </c>
      <c r="AN871" s="46">
        <f t="shared" si="396"/>
        <v>0</v>
      </c>
      <c r="AO871" s="60">
        <f t="shared" si="387"/>
        <v>0</v>
      </c>
      <c r="AP871" s="60">
        <f t="shared" si="388"/>
        <v>0</v>
      </c>
      <c r="AQ871" s="60">
        <f t="shared" si="389"/>
        <v>0</v>
      </c>
      <c r="AR871" s="60">
        <f t="shared" si="390"/>
        <v>0</v>
      </c>
      <c r="AS871" s="60">
        <f t="shared" si="391"/>
        <v>0</v>
      </c>
      <c r="AT871" s="60">
        <f t="shared" si="392"/>
        <v>0</v>
      </c>
      <c r="AU871" s="62">
        <f t="shared" si="397"/>
        <v>0</v>
      </c>
      <c r="AV871" s="63">
        <f t="shared" si="398"/>
        <v>0</v>
      </c>
      <c r="AW871" s="63">
        <f t="shared" si="399"/>
        <v>0</v>
      </c>
      <c r="AX871" s="63">
        <f t="shared" si="400"/>
        <v>0</v>
      </c>
      <c r="AY871" s="63">
        <f t="shared" si="401"/>
        <v>0</v>
      </c>
      <c r="AZ871" s="63">
        <f t="shared" si="402"/>
        <v>0</v>
      </c>
      <c r="BA871" s="63">
        <f t="shared" si="403"/>
        <v>0</v>
      </c>
      <c r="BB871" s="64">
        <f t="shared" si="404"/>
        <v>0</v>
      </c>
      <c r="BC871" s="65">
        <f t="shared" si="393"/>
        <v>0</v>
      </c>
      <c r="BD871" s="66" t="e">
        <f>VLOOKUP(#REF!,'[2]NA JDA Product Hierarchy'!$N:$O,2,0)</f>
        <v>#REF!</v>
      </c>
      <c r="BE871" s="15" t="e">
        <f>VLOOKUP(BD871,[3]PARAMETROS!$AB:$AD,3,0)</f>
        <v>#REF!</v>
      </c>
    </row>
    <row r="872" spans="1:57" s="15" customFormat="1" ht="12.75" hidden="1" customHeight="1" x14ac:dyDescent="0.2">
      <c r="A872" s="47" t="str">
        <f t="shared" si="376"/>
        <v>K2RI12K6YW1Electric BLUE A743</v>
      </c>
      <c r="B872" s="110" t="s">
        <v>106</v>
      </c>
      <c r="C872" s="113">
        <v>44322</v>
      </c>
      <c r="D872" s="113"/>
      <c r="E872" s="50"/>
      <c r="F872" s="106" t="s">
        <v>90</v>
      </c>
      <c r="G872" s="51" t="s">
        <v>1251</v>
      </c>
      <c r="H872" s="52" t="s">
        <v>1258</v>
      </c>
      <c r="I872" s="53" t="s">
        <v>1342</v>
      </c>
      <c r="J872" s="53" t="s">
        <v>833</v>
      </c>
      <c r="K872" s="53" t="s">
        <v>222</v>
      </c>
      <c r="L872" s="53" t="s">
        <v>223</v>
      </c>
      <c r="M872" s="52" t="s">
        <v>135</v>
      </c>
      <c r="N872" s="52" t="s">
        <v>115</v>
      </c>
      <c r="O872" s="54">
        <v>20</v>
      </c>
      <c r="P872" s="52" t="s">
        <v>43</v>
      </c>
      <c r="Q872" s="55">
        <f>IFERROR(VLOOKUP(O872*$Q$10*$R$10,Sheet1!$A$3:$B$81,2,1),0)</f>
        <v>19000</v>
      </c>
      <c r="R872" s="56">
        <f>IFERROR(VLOOKUP(O872*$Q$11*$R$11,Sheet1!$E$3:$F$195,2),0)</f>
        <v>79</v>
      </c>
      <c r="S872" s="54">
        <f t="shared" si="377"/>
        <v>6.2</v>
      </c>
      <c r="T872" s="114">
        <f t="shared" si="394"/>
        <v>0.31</v>
      </c>
      <c r="U872" s="58"/>
      <c r="V872" s="58"/>
      <c r="W872" s="58"/>
      <c r="X872" s="58"/>
      <c r="Y872" s="58"/>
      <c r="Z872" s="58"/>
      <c r="AA872" s="58"/>
      <c r="AB872" s="58"/>
      <c r="AC872" s="58"/>
      <c r="AD872" s="39">
        <f t="shared" si="378"/>
        <v>0</v>
      </c>
      <c r="AE872" s="59">
        <f t="shared" si="380"/>
        <v>0</v>
      </c>
      <c r="AF872" s="60">
        <f t="shared" si="381"/>
        <v>0</v>
      </c>
      <c r="AG872" s="60">
        <f t="shared" si="382"/>
        <v>0</v>
      </c>
      <c r="AH872" s="60">
        <f t="shared" si="383"/>
        <v>0</v>
      </c>
      <c r="AI872" s="60">
        <f t="shared" si="384"/>
        <v>0</v>
      </c>
      <c r="AJ872" s="60">
        <f t="shared" si="385"/>
        <v>0</v>
      </c>
      <c r="AK872" s="60">
        <f t="shared" si="386"/>
        <v>0</v>
      </c>
      <c r="AL872" s="61">
        <f t="shared" si="405"/>
        <v>0</v>
      </c>
      <c r="AM872" s="43">
        <f t="shared" si="395"/>
        <v>0</v>
      </c>
      <c r="AN872" s="46">
        <f t="shared" si="396"/>
        <v>0</v>
      </c>
      <c r="AO872" s="60">
        <f t="shared" si="387"/>
        <v>0</v>
      </c>
      <c r="AP872" s="60">
        <f t="shared" si="388"/>
        <v>0</v>
      </c>
      <c r="AQ872" s="60">
        <f t="shared" si="389"/>
        <v>0</v>
      </c>
      <c r="AR872" s="60">
        <f t="shared" si="390"/>
        <v>0</v>
      </c>
      <c r="AS872" s="60">
        <f t="shared" si="391"/>
        <v>0</v>
      </c>
      <c r="AT872" s="60">
        <f t="shared" si="392"/>
        <v>0</v>
      </c>
      <c r="AU872" s="62">
        <f t="shared" si="397"/>
        <v>0</v>
      </c>
      <c r="AV872" s="63">
        <f t="shared" si="398"/>
        <v>0</v>
      </c>
      <c r="AW872" s="63">
        <f t="shared" si="399"/>
        <v>0</v>
      </c>
      <c r="AX872" s="63">
        <f t="shared" si="400"/>
        <v>0</v>
      </c>
      <c r="AY872" s="63">
        <f t="shared" si="401"/>
        <v>0</v>
      </c>
      <c r="AZ872" s="63">
        <f t="shared" si="402"/>
        <v>0</v>
      </c>
      <c r="BA872" s="63">
        <f t="shared" si="403"/>
        <v>0</v>
      </c>
      <c r="BB872" s="64">
        <f t="shared" si="404"/>
        <v>0</v>
      </c>
      <c r="BC872" s="65">
        <f t="shared" si="393"/>
        <v>0</v>
      </c>
      <c r="BD872" s="66" t="e">
        <f>VLOOKUP(#REF!,'[2]NA JDA Product Hierarchy'!$N:$O,2,0)</f>
        <v>#REF!</v>
      </c>
      <c r="BE872" s="15" t="e">
        <f>VLOOKUP(BD872,[3]PARAMETROS!$AB:$AD,3,0)</f>
        <v>#REF!</v>
      </c>
    </row>
    <row r="873" spans="1:57" s="15" customFormat="1" ht="12.75" hidden="1" customHeight="1" x14ac:dyDescent="0.2">
      <c r="A873" s="47" t="str">
        <f t="shared" si="376"/>
        <v>K2RI12K6YW1NECESSARY RED</v>
      </c>
      <c r="B873" s="110" t="s">
        <v>106</v>
      </c>
      <c r="C873" s="113">
        <v>44322</v>
      </c>
      <c r="D873" s="113"/>
      <c r="E873" s="50"/>
      <c r="F873" s="106" t="s">
        <v>90</v>
      </c>
      <c r="G873" s="51" t="s">
        <v>1251</v>
      </c>
      <c r="H873" s="52" t="s">
        <v>1258</v>
      </c>
      <c r="I873" s="53" t="s">
        <v>1342</v>
      </c>
      <c r="J873" s="53" t="s">
        <v>833</v>
      </c>
      <c r="K873" s="53" t="s">
        <v>158</v>
      </c>
      <c r="L873" s="53" t="s">
        <v>159</v>
      </c>
      <c r="M873" s="52" t="s">
        <v>135</v>
      </c>
      <c r="N873" s="52" t="s">
        <v>115</v>
      </c>
      <c r="O873" s="54">
        <v>20</v>
      </c>
      <c r="P873" s="52" t="s">
        <v>43</v>
      </c>
      <c r="Q873" s="55">
        <f>IFERROR(VLOOKUP(O873*$Q$10*$R$10,Sheet1!$A$3:$B$81,2,1),0)</f>
        <v>19000</v>
      </c>
      <c r="R873" s="56">
        <f>IFERROR(VLOOKUP(O873*$Q$11*$R$11,Sheet1!$E$3:$F$195,2),0)</f>
        <v>79</v>
      </c>
      <c r="S873" s="54">
        <f t="shared" si="377"/>
        <v>6.2</v>
      </c>
      <c r="T873" s="114">
        <f t="shared" si="394"/>
        <v>0.31</v>
      </c>
      <c r="U873" s="58"/>
      <c r="V873" s="58"/>
      <c r="W873" s="58"/>
      <c r="X873" s="58"/>
      <c r="Y873" s="58"/>
      <c r="Z873" s="58"/>
      <c r="AA873" s="58"/>
      <c r="AB873" s="58"/>
      <c r="AC873" s="58"/>
      <c r="AD873" s="39">
        <f t="shared" si="378"/>
        <v>0</v>
      </c>
      <c r="AE873" s="59">
        <f t="shared" si="380"/>
        <v>0</v>
      </c>
      <c r="AF873" s="60">
        <f t="shared" si="381"/>
        <v>0</v>
      </c>
      <c r="AG873" s="60">
        <f t="shared" si="382"/>
        <v>0</v>
      </c>
      <c r="AH873" s="60">
        <f t="shared" si="383"/>
        <v>0</v>
      </c>
      <c r="AI873" s="60">
        <f t="shared" si="384"/>
        <v>0</v>
      </c>
      <c r="AJ873" s="60">
        <f t="shared" si="385"/>
        <v>0</v>
      </c>
      <c r="AK873" s="60">
        <f t="shared" si="386"/>
        <v>0</v>
      </c>
      <c r="AL873" s="61">
        <f t="shared" si="405"/>
        <v>0</v>
      </c>
      <c r="AM873" s="43">
        <f t="shared" si="395"/>
        <v>0</v>
      </c>
      <c r="AN873" s="46">
        <f t="shared" si="396"/>
        <v>0</v>
      </c>
      <c r="AO873" s="60">
        <f t="shared" si="387"/>
        <v>0</v>
      </c>
      <c r="AP873" s="60">
        <f t="shared" si="388"/>
        <v>0</v>
      </c>
      <c r="AQ873" s="60">
        <f t="shared" si="389"/>
        <v>0</v>
      </c>
      <c r="AR873" s="60">
        <f t="shared" si="390"/>
        <v>0</v>
      </c>
      <c r="AS873" s="60">
        <f t="shared" si="391"/>
        <v>0</v>
      </c>
      <c r="AT873" s="60">
        <f t="shared" si="392"/>
        <v>0</v>
      </c>
      <c r="AU873" s="62">
        <f t="shared" si="397"/>
        <v>0</v>
      </c>
      <c r="AV873" s="63">
        <f t="shared" si="398"/>
        <v>0</v>
      </c>
      <c r="AW873" s="63">
        <f t="shared" si="399"/>
        <v>0</v>
      </c>
      <c r="AX873" s="63">
        <f t="shared" si="400"/>
        <v>0</v>
      </c>
      <c r="AY873" s="63">
        <f t="shared" si="401"/>
        <v>0</v>
      </c>
      <c r="AZ873" s="63">
        <f t="shared" si="402"/>
        <v>0</v>
      </c>
      <c r="BA873" s="63">
        <f t="shared" si="403"/>
        <v>0</v>
      </c>
      <c r="BB873" s="64">
        <f t="shared" si="404"/>
        <v>0</v>
      </c>
      <c r="BC873" s="65">
        <f t="shared" si="393"/>
        <v>0</v>
      </c>
      <c r="BD873" s="66" t="e">
        <f>VLOOKUP(#REF!,'[2]NA JDA Product Hierarchy'!$N:$O,2,0)</f>
        <v>#REF!</v>
      </c>
      <c r="BE873" s="15" t="e">
        <f>VLOOKUP(BD873,[3]PARAMETROS!$AB:$AD,3,0)</f>
        <v>#REF!</v>
      </c>
    </row>
    <row r="874" spans="1:57" s="15" customFormat="1" ht="12.75" hidden="1" customHeight="1" x14ac:dyDescent="0.2">
      <c r="A874" s="47" t="str">
        <f t="shared" si="376"/>
        <v>K2RI12K6YW1Pure White</v>
      </c>
      <c r="B874" s="110" t="s">
        <v>106</v>
      </c>
      <c r="C874" s="113">
        <v>44322</v>
      </c>
      <c r="D874" s="113"/>
      <c r="E874" s="50"/>
      <c r="F874" s="106" t="s">
        <v>90</v>
      </c>
      <c r="G874" s="51" t="s">
        <v>1251</v>
      </c>
      <c r="H874" s="52" t="s">
        <v>1258</v>
      </c>
      <c r="I874" s="53" t="s">
        <v>1342</v>
      </c>
      <c r="J874" s="53" t="s">
        <v>833</v>
      </c>
      <c r="K874" s="53" t="s">
        <v>133</v>
      </c>
      <c r="L874" s="53" t="s">
        <v>134</v>
      </c>
      <c r="M874" s="52" t="s">
        <v>135</v>
      </c>
      <c r="N874" s="52" t="s">
        <v>115</v>
      </c>
      <c r="O874" s="54">
        <v>20</v>
      </c>
      <c r="P874" s="52" t="s">
        <v>43</v>
      </c>
      <c r="Q874" s="55">
        <f>IFERROR(VLOOKUP(O874*$Q$10*$R$10,Sheet1!$A$3:$B$81,2,1),0)</f>
        <v>19000</v>
      </c>
      <c r="R874" s="56">
        <f>IFERROR(VLOOKUP(O874*$Q$11*$R$11,Sheet1!$E$3:$F$195,2),0)</f>
        <v>79</v>
      </c>
      <c r="S874" s="54">
        <f t="shared" si="377"/>
        <v>6.2</v>
      </c>
      <c r="T874" s="114">
        <f t="shared" si="394"/>
        <v>0.31</v>
      </c>
      <c r="U874" s="58"/>
      <c r="V874" s="58"/>
      <c r="W874" s="58"/>
      <c r="X874" s="58"/>
      <c r="Y874" s="58"/>
      <c r="Z874" s="58"/>
      <c r="AA874" s="58"/>
      <c r="AB874" s="58"/>
      <c r="AC874" s="58"/>
      <c r="AD874" s="39">
        <f t="shared" si="378"/>
        <v>0</v>
      </c>
      <c r="AE874" s="59">
        <f t="shared" si="380"/>
        <v>0</v>
      </c>
      <c r="AF874" s="60">
        <f t="shared" si="381"/>
        <v>0</v>
      </c>
      <c r="AG874" s="60">
        <f t="shared" si="382"/>
        <v>0</v>
      </c>
      <c r="AH874" s="60">
        <f t="shared" si="383"/>
        <v>0</v>
      </c>
      <c r="AI874" s="60">
        <f t="shared" si="384"/>
        <v>0</v>
      </c>
      <c r="AJ874" s="60">
        <f t="shared" si="385"/>
        <v>0</v>
      </c>
      <c r="AK874" s="60">
        <f t="shared" si="386"/>
        <v>0</v>
      </c>
      <c r="AL874" s="61">
        <f t="shared" si="405"/>
        <v>0</v>
      </c>
      <c r="AM874" s="43">
        <f t="shared" si="395"/>
        <v>0</v>
      </c>
      <c r="AN874" s="46">
        <f t="shared" si="396"/>
        <v>0</v>
      </c>
      <c r="AO874" s="60">
        <f t="shared" si="387"/>
        <v>0</v>
      </c>
      <c r="AP874" s="60">
        <f t="shared" si="388"/>
        <v>0</v>
      </c>
      <c r="AQ874" s="60">
        <f t="shared" si="389"/>
        <v>0</v>
      </c>
      <c r="AR874" s="60">
        <f t="shared" si="390"/>
        <v>0</v>
      </c>
      <c r="AS874" s="60">
        <f t="shared" si="391"/>
        <v>0</v>
      </c>
      <c r="AT874" s="60">
        <f t="shared" si="392"/>
        <v>0</v>
      </c>
      <c r="AU874" s="62">
        <f t="shared" si="397"/>
        <v>0</v>
      </c>
      <c r="AV874" s="63">
        <f t="shared" si="398"/>
        <v>0</v>
      </c>
      <c r="AW874" s="63">
        <f t="shared" si="399"/>
        <v>0</v>
      </c>
      <c r="AX874" s="63">
        <f t="shared" si="400"/>
        <v>0</v>
      </c>
      <c r="AY874" s="63">
        <f t="shared" si="401"/>
        <v>0</v>
      </c>
      <c r="AZ874" s="63">
        <f t="shared" si="402"/>
        <v>0</v>
      </c>
      <c r="BA874" s="63">
        <f t="shared" si="403"/>
        <v>0</v>
      </c>
      <c r="BB874" s="64">
        <f t="shared" si="404"/>
        <v>0</v>
      </c>
      <c r="BC874" s="65">
        <f t="shared" si="393"/>
        <v>0</v>
      </c>
      <c r="BD874" s="66" t="e">
        <f>VLOOKUP(#REF!,'[2]NA JDA Product Hierarchy'!$N:$O,2,0)</f>
        <v>#REF!</v>
      </c>
      <c r="BE874" s="15" t="e">
        <f>VLOOKUP(BD874,[3]PARAMETROS!$AB:$AD,3,0)</f>
        <v>#REF!</v>
      </c>
    </row>
    <row r="875" spans="1:57" s="15" customFormat="1" ht="12.75" hidden="1" customHeight="1" x14ac:dyDescent="0.2">
      <c r="A875" s="47" t="str">
        <f t="shared" si="376"/>
        <v>K2RI13K6YW1Pure White</v>
      </c>
      <c r="B875" s="110" t="s">
        <v>106</v>
      </c>
      <c r="C875" s="113">
        <v>44322</v>
      </c>
      <c r="D875" s="113"/>
      <c r="E875" s="50"/>
      <c r="F875" s="106" t="s">
        <v>90</v>
      </c>
      <c r="G875" s="51" t="s">
        <v>1251</v>
      </c>
      <c r="H875" s="52" t="s">
        <v>1325</v>
      </c>
      <c r="I875" s="53" t="s">
        <v>1343</v>
      </c>
      <c r="J875" s="53" t="s">
        <v>183</v>
      </c>
      <c r="K875" s="53" t="s">
        <v>133</v>
      </c>
      <c r="L875" s="53" t="s">
        <v>134</v>
      </c>
      <c r="M875" s="52" t="s">
        <v>135</v>
      </c>
      <c r="N875" s="52" t="s">
        <v>125</v>
      </c>
      <c r="O875" s="54">
        <v>24</v>
      </c>
      <c r="P875" s="52" t="s">
        <v>43</v>
      </c>
      <c r="Q875" s="55">
        <f>IFERROR(VLOOKUP(O875*$Q$10*$R$10,Sheet1!$A$3:$B$81,2,1),0)</f>
        <v>19000</v>
      </c>
      <c r="R875" s="56">
        <f>IFERROR(VLOOKUP(O875*$Q$11*$R$11,Sheet1!$E$3:$F$195,2),0)</f>
        <v>99</v>
      </c>
      <c r="S875" s="54">
        <f t="shared" si="377"/>
        <v>7.4399999999999995</v>
      </c>
      <c r="T875" s="114">
        <f t="shared" si="394"/>
        <v>0.31</v>
      </c>
      <c r="U875" s="58"/>
      <c r="V875" s="58"/>
      <c r="W875" s="58"/>
      <c r="X875" s="58"/>
      <c r="Y875" s="58"/>
      <c r="Z875" s="58"/>
      <c r="AA875" s="58"/>
      <c r="AB875" s="58"/>
      <c r="AC875" s="58"/>
      <c r="AD875" s="39">
        <f t="shared" si="378"/>
        <v>0</v>
      </c>
      <c r="AE875" s="59">
        <f t="shared" si="380"/>
        <v>0</v>
      </c>
      <c r="AF875" s="60">
        <f t="shared" si="381"/>
        <v>0</v>
      </c>
      <c r="AG875" s="60">
        <f t="shared" si="382"/>
        <v>0</v>
      </c>
      <c r="AH875" s="60">
        <f t="shared" si="383"/>
        <v>0</v>
      </c>
      <c r="AI875" s="60">
        <f t="shared" si="384"/>
        <v>0</v>
      </c>
      <c r="AJ875" s="60">
        <f t="shared" si="385"/>
        <v>0</v>
      </c>
      <c r="AK875" s="60">
        <f t="shared" si="386"/>
        <v>0</v>
      </c>
      <c r="AL875" s="61">
        <f t="shared" si="405"/>
        <v>0</v>
      </c>
      <c r="AM875" s="43">
        <f t="shared" si="395"/>
        <v>0</v>
      </c>
      <c r="AN875" s="46">
        <f t="shared" si="396"/>
        <v>0</v>
      </c>
      <c r="AO875" s="60">
        <f t="shared" si="387"/>
        <v>0</v>
      </c>
      <c r="AP875" s="60">
        <f t="shared" si="388"/>
        <v>0</v>
      </c>
      <c r="AQ875" s="60">
        <f t="shared" si="389"/>
        <v>0</v>
      </c>
      <c r="AR875" s="60">
        <f t="shared" si="390"/>
        <v>0</v>
      </c>
      <c r="AS875" s="60">
        <f t="shared" si="391"/>
        <v>0</v>
      </c>
      <c r="AT875" s="60">
        <f t="shared" si="392"/>
        <v>0</v>
      </c>
      <c r="AU875" s="62">
        <f t="shared" si="397"/>
        <v>0</v>
      </c>
      <c r="AV875" s="63">
        <f t="shared" si="398"/>
        <v>0</v>
      </c>
      <c r="AW875" s="63">
        <f t="shared" si="399"/>
        <v>0</v>
      </c>
      <c r="AX875" s="63">
        <f t="shared" si="400"/>
        <v>0</v>
      </c>
      <c r="AY875" s="63">
        <f t="shared" si="401"/>
        <v>0</v>
      </c>
      <c r="AZ875" s="63">
        <f t="shared" si="402"/>
        <v>0</v>
      </c>
      <c r="BA875" s="63">
        <f t="shared" si="403"/>
        <v>0</v>
      </c>
      <c r="BB875" s="64">
        <f t="shared" si="404"/>
        <v>0</v>
      </c>
      <c r="BC875" s="65">
        <f t="shared" si="393"/>
        <v>0</v>
      </c>
      <c r="BD875" s="66" t="e">
        <f>VLOOKUP(#REF!,'[2]NA JDA Product Hierarchy'!$N:$O,2,0)</f>
        <v>#REF!</v>
      </c>
      <c r="BE875" s="15" t="e">
        <f>VLOOKUP(BD875,[3]PARAMETROS!$AB:$AD,3,0)</f>
        <v>#REF!</v>
      </c>
    </row>
    <row r="876" spans="1:57" s="15" customFormat="1" ht="12.75" hidden="1" customHeight="1" x14ac:dyDescent="0.2">
      <c r="A876" s="47" t="str">
        <f t="shared" si="376"/>
        <v>K2RI14K6YW1WHITE POIS</v>
      </c>
      <c r="B876" s="110" t="s">
        <v>106</v>
      </c>
      <c r="C876" s="113">
        <v>44322</v>
      </c>
      <c r="D876" s="113"/>
      <c r="E876" s="50"/>
      <c r="F876" s="106" t="s">
        <v>90</v>
      </c>
      <c r="G876" s="51" t="s">
        <v>1251</v>
      </c>
      <c r="H876" s="52" t="s">
        <v>1325</v>
      </c>
      <c r="I876" s="53" t="s">
        <v>1344</v>
      </c>
      <c r="J876" s="53" t="s">
        <v>183</v>
      </c>
      <c r="K876" s="53" t="s">
        <v>1281</v>
      </c>
      <c r="L876" s="53" t="s">
        <v>1282</v>
      </c>
      <c r="M876" s="52" t="s">
        <v>135</v>
      </c>
      <c r="N876" s="52" t="s">
        <v>125</v>
      </c>
      <c r="O876" s="54">
        <v>24</v>
      </c>
      <c r="P876" s="52" t="s">
        <v>43</v>
      </c>
      <c r="Q876" s="55">
        <f>IFERROR(VLOOKUP(O876*$Q$10*$R$10,Sheet1!$A$3:$B$81,2,1),0)</f>
        <v>19000</v>
      </c>
      <c r="R876" s="56">
        <f>IFERROR(VLOOKUP(O876*$Q$11*$R$11,Sheet1!$E$3:$F$195,2),0)</f>
        <v>99</v>
      </c>
      <c r="S876" s="54">
        <f t="shared" si="377"/>
        <v>7.4399999999999995</v>
      </c>
      <c r="T876" s="114">
        <f t="shared" si="394"/>
        <v>0.31</v>
      </c>
      <c r="U876" s="58"/>
      <c r="V876" s="58"/>
      <c r="W876" s="58"/>
      <c r="X876" s="58"/>
      <c r="Y876" s="58"/>
      <c r="Z876" s="58"/>
      <c r="AA876" s="58"/>
      <c r="AB876" s="58"/>
      <c r="AC876" s="58"/>
      <c r="AD876" s="39">
        <f t="shared" si="378"/>
        <v>0</v>
      </c>
      <c r="AE876" s="59">
        <f t="shared" si="380"/>
        <v>0</v>
      </c>
      <c r="AF876" s="60">
        <f t="shared" si="381"/>
        <v>0</v>
      </c>
      <c r="AG876" s="60">
        <f t="shared" si="382"/>
        <v>0</v>
      </c>
      <c r="AH876" s="60">
        <f t="shared" si="383"/>
        <v>0</v>
      </c>
      <c r="AI876" s="60">
        <f t="shared" si="384"/>
        <v>0</v>
      </c>
      <c r="AJ876" s="60">
        <f t="shared" si="385"/>
        <v>0</v>
      </c>
      <c r="AK876" s="60">
        <f t="shared" si="386"/>
        <v>0</v>
      </c>
      <c r="AL876" s="61">
        <f t="shared" si="405"/>
        <v>0</v>
      </c>
      <c r="AM876" s="43">
        <f t="shared" si="395"/>
        <v>0</v>
      </c>
      <c r="AN876" s="46">
        <f t="shared" si="396"/>
        <v>0</v>
      </c>
      <c r="AO876" s="60">
        <f t="shared" si="387"/>
        <v>0</v>
      </c>
      <c r="AP876" s="60">
        <f t="shared" si="388"/>
        <v>0</v>
      </c>
      <c r="AQ876" s="60">
        <f t="shared" si="389"/>
        <v>0</v>
      </c>
      <c r="AR876" s="60">
        <f t="shared" si="390"/>
        <v>0</v>
      </c>
      <c r="AS876" s="60">
        <f t="shared" si="391"/>
        <v>0</v>
      </c>
      <c r="AT876" s="60">
        <f t="shared" si="392"/>
        <v>0</v>
      </c>
      <c r="AU876" s="62">
        <f t="shared" si="397"/>
        <v>0</v>
      </c>
      <c r="AV876" s="63">
        <f t="shared" si="398"/>
        <v>0</v>
      </c>
      <c r="AW876" s="63">
        <f t="shared" si="399"/>
        <v>0</v>
      </c>
      <c r="AX876" s="63">
        <f t="shared" si="400"/>
        <v>0</v>
      </c>
      <c r="AY876" s="63">
        <f t="shared" si="401"/>
        <v>0</v>
      </c>
      <c r="AZ876" s="63">
        <f t="shared" si="402"/>
        <v>0</v>
      </c>
      <c r="BA876" s="63">
        <f t="shared" si="403"/>
        <v>0</v>
      </c>
      <c r="BB876" s="64">
        <f t="shared" si="404"/>
        <v>0</v>
      </c>
      <c r="BC876" s="65">
        <f t="shared" si="393"/>
        <v>0</v>
      </c>
      <c r="BD876" s="66" t="e">
        <f>VLOOKUP(#REF!,'[2]NA JDA Product Hierarchy'!$N:$O,2,0)</f>
        <v>#REF!</v>
      </c>
      <c r="BE876" s="15" t="e">
        <f>VLOOKUP(BD876,[3]PARAMETROS!$AB:$AD,3,0)</f>
        <v>#REF!</v>
      </c>
    </row>
    <row r="877" spans="1:57" s="15" customFormat="1" ht="12.75" hidden="1" customHeight="1" x14ac:dyDescent="0.2">
      <c r="A877" s="47" t="str">
        <f t="shared" si="376"/>
        <v>K2RI16KAEE0LIGHT STONE HEATHER</v>
      </c>
      <c r="B877" s="110" t="s">
        <v>106</v>
      </c>
      <c r="C877" s="113">
        <v>44322</v>
      </c>
      <c r="D877" s="113"/>
      <c r="E877" s="50"/>
      <c r="F877" s="106" t="s">
        <v>90</v>
      </c>
      <c r="G877" s="51" t="s">
        <v>1251</v>
      </c>
      <c r="H877" s="52" t="s">
        <v>1345</v>
      </c>
      <c r="I877" s="53" t="s">
        <v>1346</v>
      </c>
      <c r="J877" s="53" t="s">
        <v>833</v>
      </c>
      <c r="K877" s="53" t="s">
        <v>149</v>
      </c>
      <c r="L877" s="53" t="s">
        <v>150</v>
      </c>
      <c r="M877" s="52" t="s">
        <v>1347</v>
      </c>
      <c r="N877" s="52" t="s">
        <v>125</v>
      </c>
      <c r="O877" s="54">
        <v>26</v>
      </c>
      <c r="P877" s="52" t="s">
        <v>43</v>
      </c>
      <c r="Q877" s="55">
        <f>IFERROR(VLOOKUP(O877*$Q$10*$R$10,Sheet1!$A$3:$B$81,2,1),0)</f>
        <v>19000</v>
      </c>
      <c r="R877" s="56">
        <f>IFERROR(VLOOKUP(O877*$Q$11*$R$11,Sheet1!$E$3:$F$195,2),0)</f>
        <v>109</v>
      </c>
      <c r="S877" s="54">
        <f t="shared" si="377"/>
        <v>8.06</v>
      </c>
      <c r="T877" s="114">
        <f t="shared" si="394"/>
        <v>0.31</v>
      </c>
      <c r="U877" s="58"/>
      <c r="V877" s="58"/>
      <c r="W877" s="58"/>
      <c r="X877" s="58"/>
      <c r="Y877" s="58"/>
      <c r="Z877" s="58"/>
      <c r="AA877" s="58"/>
      <c r="AB877" s="58"/>
      <c r="AC877" s="58"/>
      <c r="AD877" s="39">
        <f t="shared" si="378"/>
        <v>0</v>
      </c>
      <c r="AE877" s="59">
        <f t="shared" si="380"/>
        <v>0</v>
      </c>
      <c r="AF877" s="60">
        <f t="shared" si="381"/>
        <v>0</v>
      </c>
      <c r="AG877" s="60">
        <f t="shared" si="382"/>
        <v>0</v>
      </c>
      <c r="AH877" s="60">
        <f t="shared" si="383"/>
        <v>0</v>
      </c>
      <c r="AI877" s="60">
        <f t="shared" si="384"/>
        <v>0</v>
      </c>
      <c r="AJ877" s="60">
        <f t="shared" si="385"/>
        <v>0</v>
      </c>
      <c r="AK877" s="60">
        <f t="shared" si="386"/>
        <v>0</v>
      </c>
      <c r="AL877" s="61">
        <f t="shared" si="405"/>
        <v>0</v>
      </c>
      <c r="AM877" s="43">
        <f t="shared" si="395"/>
        <v>0</v>
      </c>
      <c r="AN877" s="46">
        <f t="shared" si="396"/>
        <v>0</v>
      </c>
      <c r="AO877" s="60">
        <f t="shared" si="387"/>
        <v>0</v>
      </c>
      <c r="AP877" s="60">
        <f t="shared" si="388"/>
        <v>0</v>
      </c>
      <c r="AQ877" s="60">
        <f t="shared" si="389"/>
        <v>0</v>
      </c>
      <c r="AR877" s="60">
        <f t="shared" si="390"/>
        <v>0</v>
      </c>
      <c r="AS877" s="60">
        <f t="shared" si="391"/>
        <v>0</v>
      </c>
      <c r="AT877" s="60">
        <f t="shared" si="392"/>
        <v>0</v>
      </c>
      <c r="AU877" s="62">
        <f t="shared" si="397"/>
        <v>0</v>
      </c>
      <c r="AV877" s="63">
        <f t="shared" si="398"/>
        <v>0</v>
      </c>
      <c r="AW877" s="63">
        <f t="shared" si="399"/>
        <v>0</v>
      </c>
      <c r="AX877" s="63">
        <f t="shared" si="400"/>
        <v>0</v>
      </c>
      <c r="AY877" s="63">
        <f t="shared" si="401"/>
        <v>0</v>
      </c>
      <c r="AZ877" s="63">
        <f t="shared" si="402"/>
        <v>0</v>
      </c>
      <c r="BA877" s="63">
        <f t="shared" si="403"/>
        <v>0</v>
      </c>
      <c r="BB877" s="64">
        <f t="shared" si="404"/>
        <v>0</v>
      </c>
      <c r="BC877" s="65">
        <f t="shared" si="393"/>
        <v>0</v>
      </c>
      <c r="BD877" s="66" t="e">
        <f>VLOOKUP(#REF!,'[2]NA JDA Product Hierarchy'!$N:$O,2,0)</f>
        <v>#REF!</v>
      </c>
      <c r="BE877" s="15" t="e">
        <f>VLOOKUP(BD877,[3]PARAMETROS!$AB:$AD,3,0)</f>
        <v>#REF!</v>
      </c>
    </row>
    <row r="878" spans="1:57" s="15" customFormat="1" ht="12.75" hidden="1" customHeight="1" x14ac:dyDescent="0.2">
      <c r="A878" s="47" t="str">
        <f t="shared" si="376"/>
        <v>K2RI17K6YW1Pure White</v>
      </c>
      <c r="B878" s="112" t="s">
        <v>107</v>
      </c>
      <c r="C878" s="113">
        <v>44322</v>
      </c>
      <c r="D878" s="113"/>
      <c r="E878" s="50"/>
      <c r="F878" s="106" t="s">
        <v>90</v>
      </c>
      <c r="G878" s="51" t="s">
        <v>1251</v>
      </c>
      <c r="H878" s="52" t="s">
        <v>1325</v>
      </c>
      <c r="I878" s="53" t="s">
        <v>1348</v>
      </c>
      <c r="J878" s="53" t="s">
        <v>183</v>
      </c>
      <c r="K878" s="53" t="s">
        <v>133</v>
      </c>
      <c r="L878" s="53" t="s">
        <v>134</v>
      </c>
      <c r="M878" s="52" t="s">
        <v>135</v>
      </c>
      <c r="N878" s="52" t="s">
        <v>125</v>
      </c>
      <c r="O878" s="54">
        <v>18</v>
      </c>
      <c r="P878" s="52" t="s">
        <v>43</v>
      </c>
      <c r="Q878" s="55">
        <f>IFERROR(VLOOKUP(O878*$Q$10*$R$10,Sheet1!$A$3:$B$81,2,1),0)</f>
        <v>9000</v>
      </c>
      <c r="R878" s="56">
        <f>IFERROR(VLOOKUP(O878*$Q$11*$R$11,Sheet1!$E$3:$F$195,2),0)</f>
        <v>69</v>
      </c>
      <c r="S878" s="54">
        <f t="shared" si="377"/>
        <v>5.58</v>
      </c>
      <c r="T878" s="114">
        <f t="shared" si="394"/>
        <v>0.31</v>
      </c>
      <c r="U878" s="58"/>
      <c r="V878" s="58"/>
      <c r="W878" s="58"/>
      <c r="X878" s="58"/>
      <c r="Y878" s="58"/>
      <c r="Z878" s="58"/>
      <c r="AA878" s="58"/>
      <c r="AB878" s="58"/>
      <c r="AC878" s="58"/>
      <c r="AD878" s="39">
        <f t="shared" si="378"/>
        <v>0</v>
      </c>
      <c r="AE878" s="59">
        <f t="shared" si="380"/>
        <v>0</v>
      </c>
      <c r="AF878" s="60">
        <f t="shared" si="381"/>
        <v>0</v>
      </c>
      <c r="AG878" s="60">
        <f t="shared" si="382"/>
        <v>0</v>
      </c>
      <c r="AH878" s="60">
        <f t="shared" si="383"/>
        <v>0</v>
      </c>
      <c r="AI878" s="60">
        <f t="shared" si="384"/>
        <v>0</v>
      </c>
      <c r="AJ878" s="60">
        <f t="shared" si="385"/>
        <v>0</v>
      </c>
      <c r="AK878" s="60">
        <f t="shared" si="386"/>
        <v>0</v>
      </c>
      <c r="AL878" s="61">
        <f t="shared" si="405"/>
        <v>0</v>
      </c>
      <c r="AM878" s="43">
        <f t="shared" si="395"/>
        <v>0</v>
      </c>
      <c r="AN878" s="46">
        <f t="shared" si="396"/>
        <v>0</v>
      </c>
      <c r="AO878" s="60">
        <f t="shared" si="387"/>
        <v>0</v>
      </c>
      <c r="AP878" s="60">
        <f t="shared" si="388"/>
        <v>0</v>
      </c>
      <c r="AQ878" s="60">
        <f t="shared" si="389"/>
        <v>0</v>
      </c>
      <c r="AR878" s="60">
        <f t="shared" si="390"/>
        <v>0</v>
      </c>
      <c r="AS878" s="60">
        <f t="shared" si="391"/>
        <v>0</v>
      </c>
      <c r="AT878" s="60">
        <f t="shared" si="392"/>
        <v>0</v>
      </c>
      <c r="AU878" s="62">
        <f t="shared" si="397"/>
        <v>0</v>
      </c>
      <c r="AV878" s="63">
        <f t="shared" si="398"/>
        <v>0</v>
      </c>
      <c r="AW878" s="63">
        <f t="shared" si="399"/>
        <v>0</v>
      </c>
      <c r="AX878" s="63">
        <f t="shared" si="400"/>
        <v>0</v>
      </c>
      <c r="AY878" s="63">
        <f t="shared" si="401"/>
        <v>0</v>
      </c>
      <c r="AZ878" s="63">
        <f t="shared" si="402"/>
        <v>0</v>
      </c>
      <c r="BA878" s="63">
        <f t="shared" si="403"/>
        <v>0</v>
      </c>
      <c r="BB878" s="64">
        <f t="shared" si="404"/>
        <v>0</v>
      </c>
      <c r="BC878" s="65">
        <f t="shared" si="393"/>
        <v>0</v>
      </c>
      <c r="BD878" s="66" t="e">
        <f>VLOOKUP(#REF!,'[2]NA JDA Product Hierarchy'!$N:$O,2,0)</f>
        <v>#REF!</v>
      </c>
      <c r="BE878" s="15" t="e">
        <f>VLOOKUP(BD878,[3]PARAMETROS!$AB:$AD,3,0)</f>
        <v>#REF!</v>
      </c>
    </row>
    <row r="879" spans="1:57" s="15" customFormat="1" ht="12.75" hidden="1" customHeight="1" x14ac:dyDescent="0.2">
      <c r="A879" s="47" t="str">
        <f t="shared" si="376"/>
        <v>K2RI17K6YW1SILK BLUE</v>
      </c>
      <c r="B879" s="110" t="s">
        <v>106</v>
      </c>
      <c r="C879" s="113">
        <v>44322</v>
      </c>
      <c r="D879" s="113"/>
      <c r="E879" s="50"/>
      <c r="F879" s="106" t="s">
        <v>90</v>
      </c>
      <c r="G879" s="51" t="s">
        <v>1251</v>
      </c>
      <c r="H879" s="52" t="s">
        <v>1325</v>
      </c>
      <c r="I879" s="53" t="s">
        <v>1348</v>
      </c>
      <c r="J879" s="53" t="s">
        <v>183</v>
      </c>
      <c r="K879" s="53" t="s">
        <v>164</v>
      </c>
      <c r="L879" s="53" t="s">
        <v>165</v>
      </c>
      <c r="M879" s="52" t="s">
        <v>135</v>
      </c>
      <c r="N879" s="52" t="s">
        <v>125</v>
      </c>
      <c r="O879" s="54">
        <v>18</v>
      </c>
      <c r="P879" s="52" t="s">
        <v>43</v>
      </c>
      <c r="Q879" s="55">
        <f>IFERROR(VLOOKUP(O879*$Q$10*$R$10,Sheet1!$A$3:$B$81,2,1),0)</f>
        <v>9000</v>
      </c>
      <c r="R879" s="56">
        <f>IFERROR(VLOOKUP(O879*$Q$11*$R$11,Sheet1!$E$3:$F$195,2),0)</f>
        <v>69</v>
      </c>
      <c r="S879" s="54">
        <f t="shared" si="377"/>
        <v>5.58</v>
      </c>
      <c r="T879" s="114">
        <f t="shared" si="394"/>
        <v>0.31</v>
      </c>
      <c r="U879" s="58"/>
      <c r="V879" s="58"/>
      <c r="W879" s="58"/>
      <c r="X879" s="58"/>
      <c r="Y879" s="58"/>
      <c r="Z879" s="58"/>
      <c r="AA879" s="58"/>
      <c r="AB879" s="58"/>
      <c r="AC879" s="58"/>
      <c r="AD879" s="39">
        <f t="shared" si="378"/>
        <v>0</v>
      </c>
      <c r="AE879" s="59">
        <f t="shared" si="380"/>
        <v>0</v>
      </c>
      <c r="AF879" s="60">
        <f t="shared" si="381"/>
        <v>0</v>
      </c>
      <c r="AG879" s="60">
        <f t="shared" si="382"/>
        <v>0</v>
      </c>
      <c r="AH879" s="60">
        <f t="shared" si="383"/>
        <v>0</v>
      </c>
      <c r="AI879" s="60">
        <f t="shared" si="384"/>
        <v>0</v>
      </c>
      <c r="AJ879" s="60">
        <f t="shared" si="385"/>
        <v>0</v>
      </c>
      <c r="AK879" s="60">
        <f t="shared" si="386"/>
        <v>0</v>
      </c>
      <c r="AL879" s="61">
        <f t="shared" si="405"/>
        <v>0</v>
      </c>
      <c r="AM879" s="43">
        <f t="shared" si="395"/>
        <v>0</v>
      </c>
      <c r="AN879" s="46">
        <f t="shared" si="396"/>
        <v>0</v>
      </c>
      <c r="AO879" s="60">
        <f t="shared" si="387"/>
        <v>0</v>
      </c>
      <c r="AP879" s="60">
        <f t="shared" si="388"/>
        <v>0</v>
      </c>
      <c r="AQ879" s="60">
        <f t="shared" si="389"/>
        <v>0</v>
      </c>
      <c r="AR879" s="60">
        <f t="shared" si="390"/>
        <v>0</v>
      </c>
      <c r="AS879" s="60">
        <f t="shared" si="391"/>
        <v>0</v>
      </c>
      <c r="AT879" s="60">
        <f t="shared" si="392"/>
        <v>0</v>
      </c>
      <c r="AU879" s="62">
        <f t="shared" si="397"/>
        <v>0</v>
      </c>
      <c r="AV879" s="63">
        <f t="shared" si="398"/>
        <v>0</v>
      </c>
      <c r="AW879" s="63">
        <f t="shared" si="399"/>
        <v>0</v>
      </c>
      <c r="AX879" s="63">
        <f t="shared" si="400"/>
        <v>0</v>
      </c>
      <c r="AY879" s="63">
        <f t="shared" si="401"/>
        <v>0</v>
      </c>
      <c r="AZ879" s="63">
        <f t="shared" si="402"/>
        <v>0</v>
      </c>
      <c r="BA879" s="63">
        <f t="shared" si="403"/>
        <v>0</v>
      </c>
      <c r="BB879" s="64">
        <f t="shared" si="404"/>
        <v>0</v>
      </c>
      <c r="BC879" s="65">
        <f t="shared" si="393"/>
        <v>0</v>
      </c>
      <c r="BD879" s="66" t="e">
        <f>VLOOKUP(#REF!,'[2]NA JDA Product Hierarchy'!$N:$O,2,0)</f>
        <v>#REF!</v>
      </c>
      <c r="BE879" s="15" t="e">
        <f>VLOOKUP(BD879,[3]PARAMETROS!$AB:$AD,3,0)</f>
        <v>#REF!</v>
      </c>
    </row>
    <row r="880" spans="1:57" s="15" customFormat="1" ht="12.75" hidden="1" customHeight="1" x14ac:dyDescent="0.2">
      <c r="A880" s="47" t="str">
        <f t="shared" si="376"/>
        <v>K2RI17K6YW1BALLET PINK</v>
      </c>
      <c r="B880" s="112" t="s">
        <v>107</v>
      </c>
      <c r="C880" s="113">
        <v>44322</v>
      </c>
      <c r="D880" s="113"/>
      <c r="E880" s="50"/>
      <c r="F880" s="106" t="s">
        <v>90</v>
      </c>
      <c r="G880" s="51" t="s">
        <v>1251</v>
      </c>
      <c r="H880" s="52" t="s">
        <v>1325</v>
      </c>
      <c r="I880" s="53" t="s">
        <v>1348</v>
      </c>
      <c r="J880" s="53" t="s">
        <v>183</v>
      </c>
      <c r="K880" s="53" t="s">
        <v>116</v>
      </c>
      <c r="L880" s="53" t="s">
        <v>117</v>
      </c>
      <c r="M880" s="52" t="s">
        <v>135</v>
      </c>
      <c r="N880" s="52" t="s">
        <v>125</v>
      </c>
      <c r="O880" s="54">
        <v>18</v>
      </c>
      <c r="P880" s="52" t="s">
        <v>43</v>
      </c>
      <c r="Q880" s="55">
        <f>IFERROR(VLOOKUP(O880*$Q$10*$R$10,Sheet1!$A$3:$B$81,2,1),0)</f>
        <v>9000</v>
      </c>
      <c r="R880" s="56">
        <f>IFERROR(VLOOKUP(O880*$Q$11*$R$11,Sheet1!$E$3:$F$195,2),0)</f>
        <v>69</v>
      </c>
      <c r="S880" s="54">
        <f t="shared" si="377"/>
        <v>5.58</v>
      </c>
      <c r="T880" s="114">
        <f t="shared" si="394"/>
        <v>0.31</v>
      </c>
      <c r="U880" s="58"/>
      <c r="V880" s="58"/>
      <c r="W880" s="58"/>
      <c r="X880" s="58"/>
      <c r="Y880" s="58"/>
      <c r="Z880" s="58"/>
      <c r="AA880" s="58"/>
      <c r="AB880" s="58"/>
      <c r="AC880" s="58"/>
      <c r="AD880" s="39">
        <f t="shared" si="378"/>
        <v>0</v>
      </c>
      <c r="AE880" s="59">
        <f t="shared" si="380"/>
        <v>0</v>
      </c>
      <c r="AF880" s="60">
        <f t="shared" si="381"/>
        <v>0</v>
      </c>
      <c r="AG880" s="60">
        <f t="shared" si="382"/>
        <v>0</v>
      </c>
      <c r="AH880" s="60">
        <f t="shared" si="383"/>
        <v>0</v>
      </c>
      <c r="AI880" s="60">
        <f t="shared" si="384"/>
        <v>0</v>
      </c>
      <c r="AJ880" s="60">
        <f t="shared" si="385"/>
        <v>0</v>
      </c>
      <c r="AK880" s="60">
        <f t="shared" si="386"/>
        <v>0</v>
      </c>
      <c r="AL880" s="61">
        <f t="shared" si="405"/>
        <v>0</v>
      </c>
      <c r="AM880" s="43">
        <f t="shared" si="395"/>
        <v>0</v>
      </c>
      <c r="AN880" s="46">
        <f t="shared" si="396"/>
        <v>0</v>
      </c>
      <c r="AO880" s="60">
        <f t="shared" si="387"/>
        <v>0</v>
      </c>
      <c r="AP880" s="60">
        <f t="shared" si="388"/>
        <v>0</v>
      </c>
      <c r="AQ880" s="60">
        <f t="shared" si="389"/>
        <v>0</v>
      </c>
      <c r="AR880" s="60">
        <f t="shared" si="390"/>
        <v>0</v>
      </c>
      <c r="AS880" s="60">
        <f t="shared" si="391"/>
        <v>0</v>
      </c>
      <c r="AT880" s="60">
        <f t="shared" si="392"/>
        <v>0</v>
      </c>
      <c r="AU880" s="62">
        <f t="shared" si="397"/>
        <v>0</v>
      </c>
      <c r="AV880" s="63">
        <f t="shared" si="398"/>
        <v>0</v>
      </c>
      <c r="AW880" s="63">
        <f t="shared" si="399"/>
        <v>0</v>
      </c>
      <c r="AX880" s="63">
        <f t="shared" si="400"/>
        <v>0</v>
      </c>
      <c r="AY880" s="63">
        <f t="shared" si="401"/>
        <v>0</v>
      </c>
      <c r="AZ880" s="63">
        <f t="shared" si="402"/>
        <v>0</v>
      </c>
      <c r="BA880" s="63">
        <f t="shared" si="403"/>
        <v>0</v>
      </c>
      <c r="BB880" s="64">
        <f t="shared" si="404"/>
        <v>0</v>
      </c>
      <c r="BC880" s="65">
        <f t="shared" si="393"/>
        <v>0</v>
      </c>
      <c r="BD880" s="66" t="e">
        <f>VLOOKUP(#REF!,'[2]NA JDA Product Hierarchy'!$N:$O,2,0)</f>
        <v>#REF!</v>
      </c>
      <c r="BE880" s="15" t="e">
        <f>VLOOKUP(BD880,[3]PARAMETROS!$AB:$AD,3,0)</f>
        <v>#REF!</v>
      </c>
    </row>
    <row r="881" spans="1:57" s="15" customFormat="1" ht="12.75" hidden="1" customHeight="1" x14ac:dyDescent="0.2">
      <c r="A881" s="47" t="str">
        <f t="shared" si="376"/>
        <v>K2RI19K6YW1Pure White</v>
      </c>
      <c r="B881" s="112" t="s">
        <v>107</v>
      </c>
      <c r="C881" s="113">
        <v>44322</v>
      </c>
      <c r="D881" s="113"/>
      <c r="E881" s="50"/>
      <c r="F881" s="106" t="s">
        <v>90</v>
      </c>
      <c r="G881" s="51" t="s">
        <v>1251</v>
      </c>
      <c r="H881" s="52" t="s">
        <v>1325</v>
      </c>
      <c r="I881" s="53" t="s">
        <v>1349</v>
      </c>
      <c r="J881" s="53" t="s">
        <v>183</v>
      </c>
      <c r="K881" s="53" t="s">
        <v>133</v>
      </c>
      <c r="L881" s="53" t="s">
        <v>134</v>
      </c>
      <c r="M881" s="52" t="s">
        <v>135</v>
      </c>
      <c r="N881" s="52" t="s">
        <v>125</v>
      </c>
      <c r="O881" s="54">
        <v>22</v>
      </c>
      <c r="P881" s="52" t="s">
        <v>43</v>
      </c>
      <c r="Q881" s="55">
        <f>IFERROR(VLOOKUP(O881*$Q$10*$R$10,Sheet1!$A$3:$B$81,2,1),0)</f>
        <v>19000</v>
      </c>
      <c r="R881" s="56">
        <f>IFERROR(VLOOKUP(O881*$Q$11*$R$11,Sheet1!$E$3:$F$195,2),0)</f>
        <v>89</v>
      </c>
      <c r="S881" s="54">
        <f t="shared" si="377"/>
        <v>6.82</v>
      </c>
      <c r="T881" s="114">
        <f t="shared" si="394"/>
        <v>0.31</v>
      </c>
      <c r="U881" s="58"/>
      <c r="V881" s="58"/>
      <c r="W881" s="58"/>
      <c r="X881" s="58"/>
      <c r="Y881" s="58"/>
      <c r="Z881" s="58"/>
      <c r="AA881" s="58"/>
      <c r="AB881" s="58"/>
      <c r="AC881" s="58"/>
      <c r="AD881" s="39">
        <f t="shared" si="378"/>
        <v>0</v>
      </c>
      <c r="AE881" s="59">
        <f t="shared" si="380"/>
        <v>0</v>
      </c>
      <c r="AF881" s="60">
        <f t="shared" si="381"/>
        <v>0</v>
      </c>
      <c r="AG881" s="60">
        <f t="shared" si="382"/>
        <v>0</v>
      </c>
      <c r="AH881" s="60">
        <f t="shared" si="383"/>
        <v>0</v>
      </c>
      <c r="AI881" s="60">
        <f t="shared" si="384"/>
        <v>0</v>
      </c>
      <c r="AJ881" s="60">
        <f t="shared" si="385"/>
        <v>0</v>
      </c>
      <c r="AK881" s="60">
        <f t="shared" si="386"/>
        <v>0</v>
      </c>
      <c r="AL881" s="61">
        <f t="shared" si="405"/>
        <v>0</v>
      </c>
      <c r="AM881" s="43">
        <f t="shared" si="395"/>
        <v>0</v>
      </c>
      <c r="AN881" s="46">
        <f t="shared" si="396"/>
        <v>0</v>
      </c>
      <c r="AO881" s="60">
        <f t="shared" si="387"/>
        <v>0</v>
      </c>
      <c r="AP881" s="60">
        <f t="shared" si="388"/>
        <v>0</v>
      </c>
      <c r="AQ881" s="60">
        <f t="shared" si="389"/>
        <v>0</v>
      </c>
      <c r="AR881" s="60">
        <f t="shared" si="390"/>
        <v>0</v>
      </c>
      <c r="AS881" s="60">
        <f t="shared" si="391"/>
        <v>0</v>
      </c>
      <c r="AT881" s="60">
        <f t="shared" si="392"/>
        <v>0</v>
      </c>
      <c r="AU881" s="62">
        <f t="shared" si="397"/>
        <v>0</v>
      </c>
      <c r="AV881" s="63">
        <f t="shared" si="398"/>
        <v>0</v>
      </c>
      <c r="AW881" s="63">
        <f t="shared" si="399"/>
        <v>0</v>
      </c>
      <c r="AX881" s="63">
        <f t="shared" si="400"/>
        <v>0</v>
      </c>
      <c r="AY881" s="63">
        <f t="shared" si="401"/>
        <v>0</v>
      </c>
      <c r="AZ881" s="63">
        <f t="shared" si="402"/>
        <v>0</v>
      </c>
      <c r="BA881" s="63">
        <f t="shared" si="403"/>
        <v>0</v>
      </c>
      <c r="BB881" s="64">
        <f t="shared" si="404"/>
        <v>0</v>
      </c>
      <c r="BC881" s="65">
        <f t="shared" si="393"/>
        <v>0</v>
      </c>
      <c r="BD881" s="66" t="e">
        <f>VLOOKUP(#REF!,'[2]NA JDA Product Hierarchy'!$N:$O,2,0)</f>
        <v>#REF!</v>
      </c>
      <c r="BE881" s="15" t="e">
        <f>VLOOKUP(BD881,[3]PARAMETROS!$AB:$AD,3,0)</f>
        <v>#REF!</v>
      </c>
    </row>
    <row r="882" spans="1:57" s="15" customFormat="1" ht="12.75" hidden="1" customHeight="1" x14ac:dyDescent="0.2">
      <c r="A882" s="47" t="str">
        <f t="shared" si="376"/>
        <v>K2RI19K6YW1ALOE PALM</v>
      </c>
      <c r="B882" s="112" t="s">
        <v>107</v>
      </c>
      <c r="C882" s="113">
        <v>44322</v>
      </c>
      <c r="D882" s="113"/>
      <c r="E882" s="50"/>
      <c r="F882" s="106" t="s">
        <v>90</v>
      </c>
      <c r="G882" s="51" t="s">
        <v>1251</v>
      </c>
      <c r="H882" s="52" t="s">
        <v>1325</v>
      </c>
      <c r="I882" s="53" t="s">
        <v>1349</v>
      </c>
      <c r="J882" s="53" t="s">
        <v>183</v>
      </c>
      <c r="K882" s="53" t="s">
        <v>236</v>
      </c>
      <c r="L882" s="53" t="s">
        <v>237</v>
      </c>
      <c r="M882" s="52" t="s">
        <v>135</v>
      </c>
      <c r="N882" s="52" t="s">
        <v>125</v>
      </c>
      <c r="O882" s="54">
        <v>22</v>
      </c>
      <c r="P882" s="52" t="s">
        <v>43</v>
      </c>
      <c r="Q882" s="55">
        <f>IFERROR(VLOOKUP(O882*$Q$10*$R$10,Sheet1!$A$3:$B$81,2,1),0)</f>
        <v>19000</v>
      </c>
      <c r="R882" s="56">
        <f>IFERROR(VLOOKUP(O882*$Q$11*$R$11,Sheet1!$E$3:$F$195,2),0)</f>
        <v>89</v>
      </c>
      <c r="S882" s="54">
        <f t="shared" si="377"/>
        <v>6.82</v>
      </c>
      <c r="T882" s="114">
        <f t="shared" si="394"/>
        <v>0.31</v>
      </c>
      <c r="U882" s="58"/>
      <c r="V882" s="58"/>
      <c r="W882" s="58"/>
      <c r="X882" s="58"/>
      <c r="Y882" s="58"/>
      <c r="Z882" s="58"/>
      <c r="AA882" s="58"/>
      <c r="AB882" s="58"/>
      <c r="AC882" s="58"/>
      <c r="AD882" s="39">
        <f t="shared" si="378"/>
        <v>0</v>
      </c>
      <c r="AE882" s="59">
        <f t="shared" si="380"/>
        <v>0</v>
      </c>
      <c r="AF882" s="60">
        <f t="shared" si="381"/>
        <v>0</v>
      </c>
      <c r="AG882" s="60">
        <f t="shared" si="382"/>
        <v>0</v>
      </c>
      <c r="AH882" s="60">
        <f t="shared" si="383"/>
        <v>0</v>
      </c>
      <c r="AI882" s="60">
        <f t="shared" si="384"/>
        <v>0</v>
      </c>
      <c r="AJ882" s="60">
        <f t="shared" si="385"/>
        <v>0</v>
      </c>
      <c r="AK882" s="60">
        <f t="shared" si="386"/>
        <v>0</v>
      </c>
      <c r="AL882" s="61">
        <f t="shared" si="405"/>
        <v>0</v>
      </c>
      <c r="AM882" s="43">
        <f t="shared" si="395"/>
        <v>0</v>
      </c>
      <c r="AN882" s="46">
        <f t="shared" si="396"/>
        <v>0</v>
      </c>
      <c r="AO882" s="60">
        <f t="shared" si="387"/>
        <v>0</v>
      </c>
      <c r="AP882" s="60">
        <f t="shared" si="388"/>
        <v>0</v>
      </c>
      <c r="AQ882" s="60">
        <f t="shared" si="389"/>
        <v>0</v>
      </c>
      <c r="AR882" s="60">
        <f t="shared" si="390"/>
        <v>0</v>
      </c>
      <c r="AS882" s="60">
        <f t="shared" si="391"/>
        <v>0</v>
      </c>
      <c r="AT882" s="60">
        <f t="shared" si="392"/>
        <v>0</v>
      </c>
      <c r="AU882" s="62">
        <f t="shared" si="397"/>
        <v>0</v>
      </c>
      <c r="AV882" s="63">
        <f t="shared" si="398"/>
        <v>0</v>
      </c>
      <c r="AW882" s="63">
        <f t="shared" si="399"/>
        <v>0</v>
      </c>
      <c r="AX882" s="63">
        <f t="shared" si="400"/>
        <v>0</v>
      </c>
      <c r="AY882" s="63">
        <f t="shared" si="401"/>
        <v>0</v>
      </c>
      <c r="AZ882" s="63">
        <f t="shared" si="402"/>
        <v>0</v>
      </c>
      <c r="BA882" s="63">
        <f t="shared" si="403"/>
        <v>0</v>
      </c>
      <c r="BB882" s="64">
        <f t="shared" si="404"/>
        <v>0</v>
      </c>
      <c r="BC882" s="65">
        <f t="shared" si="393"/>
        <v>0</v>
      </c>
      <c r="BD882" s="66" t="e">
        <f>VLOOKUP(#REF!,'[2]NA JDA Product Hierarchy'!$N:$O,2,0)</f>
        <v>#REF!</v>
      </c>
      <c r="BE882" s="15" t="e">
        <f>VLOOKUP(BD882,[3]PARAMETROS!$AB:$AD,3,0)</f>
        <v>#REF!</v>
      </c>
    </row>
    <row r="883" spans="1:57" s="15" customFormat="1" ht="12.75" hidden="1" customHeight="1" x14ac:dyDescent="0.2">
      <c r="A883" s="47" t="str">
        <f t="shared" si="376"/>
        <v>K2RI19K6YW1LINEN LILAC</v>
      </c>
      <c r="B883" s="112" t="s">
        <v>107</v>
      </c>
      <c r="C883" s="113">
        <v>44322</v>
      </c>
      <c r="D883" s="113"/>
      <c r="E883" s="50"/>
      <c r="F883" s="106" t="s">
        <v>90</v>
      </c>
      <c r="G883" s="51" t="s">
        <v>1251</v>
      </c>
      <c r="H883" s="52" t="s">
        <v>1325</v>
      </c>
      <c r="I883" s="53" t="s">
        <v>1349</v>
      </c>
      <c r="J883" s="53" t="s">
        <v>183</v>
      </c>
      <c r="K883" s="53" t="s">
        <v>355</v>
      </c>
      <c r="L883" s="53" t="s">
        <v>356</v>
      </c>
      <c r="M883" s="52" t="s">
        <v>135</v>
      </c>
      <c r="N883" s="52" t="s">
        <v>125</v>
      </c>
      <c r="O883" s="54">
        <v>22</v>
      </c>
      <c r="P883" s="52" t="s">
        <v>43</v>
      </c>
      <c r="Q883" s="55">
        <f>IFERROR(VLOOKUP(O883*$Q$10*$R$10,Sheet1!$A$3:$B$81,2,1),0)</f>
        <v>19000</v>
      </c>
      <c r="R883" s="56">
        <f>IFERROR(VLOOKUP(O883*$Q$11*$R$11,Sheet1!$E$3:$F$195,2),0)</f>
        <v>89</v>
      </c>
      <c r="S883" s="54">
        <f t="shared" si="377"/>
        <v>6.82</v>
      </c>
      <c r="T883" s="114">
        <f t="shared" si="394"/>
        <v>0.31</v>
      </c>
      <c r="U883" s="58"/>
      <c r="V883" s="58"/>
      <c r="W883" s="58"/>
      <c r="X883" s="58"/>
      <c r="Y883" s="58"/>
      <c r="Z883" s="58"/>
      <c r="AA883" s="58"/>
      <c r="AB883" s="58"/>
      <c r="AC883" s="58"/>
      <c r="AD883" s="39">
        <f t="shared" si="378"/>
        <v>0</v>
      </c>
      <c r="AE883" s="59">
        <f t="shared" si="380"/>
        <v>0</v>
      </c>
      <c r="AF883" s="60">
        <f t="shared" si="381"/>
        <v>0</v>
      </c>
      <c r="AG883" s="60">
        <f t="shared" si="382"/>
        <v>0</v>
      </c>
      <c r="AH883" s="60">
        <f t="shared" si="383"/>
        <v>0</v>
      </c>
      <c r="AI883" s="60">
        <f t="shared" si="384"/>
        <v>0</v>
      </c>
      <c r="AJ883" s="60">
        <f t="shared" si="385"/>
        <v>0</v>
      </c>
      <c r="AK883" s="60">
        <f t="shared" si="386"/>
        <v>0</v>
      </c>
      <c r="AL883" s="61">
        <f t="shared" si="405"/>
        <v>0</v>
      </c>
      <c r="AM883" s="43">
        <f t="shared" si="395"/>
        <v>0</v>
      </c>
      <c r="AN883" s="46">
        <f t="shared" si="396"/>
        <v>0</v>
      </c>
      <c r="AO883" s="60">
        <f t="shared" si="387"/>
        <v>0</v>
      </c>
      <c r="AP883" s="60">
        <f t="shared" si="388"/>
        <v>0</v>
      </c>
      <c r="AQ883" s="60">
        <f t="shared" si="389"/>
        <v>0</v>
      </c>
      <c r="AR883" s="60">
        <f t="shared" si="390"/>
        <v>0</v>
      </c>
      <c r="AS883" s="60">
        <f t="shared" si="391"/>
        <v>0</v>
      </c>
      <c r="AT883" s="60">
        <f t="shared" si="392"/>
        <v>0</v>
      </c>
      <c r="AU883" s="62">
        <f t="shared" si="397"/>
        <v>0</v>
      </c>
      <c r="AV883" s="63">
        <f t="shared" si="398"/>
        <v>0</v>
      </c>
      <c r="AW883" s="63">
        <f t="shared" si="399"/>
        <v>0</v>
      </c>
      <c r="AX883" s="63">
        <f t="shared" si="400"/>
        <v>0</v>
      </c>
      <c r="AY883" s="63">
        <f t="shared" si="401"/>
        <v>0</v>
      </c>
      <c r="AZ883" s="63">
        <f t="shared" si="402"/>
        <v>0</v>
      </c>
      <c r="BA883" s="63">
        <f t="shared" si="403"/>
        <v>0</v>
      </c>
      <c r="BB883" s="64">
        <f t="shared" si="404"/>
        <v>0</v>
      </c>
      <c r="BC883" s="65">
        <f t="shared" si="393"/>
        <v>0</v>
      </c>
      <c r="BD883" s="66" t="e">
        <f>VLOOKUP(#REF!,'[2]NA JDA Product Hierarchy'!$N:$O,2,0)</f>
        <v>#REF!</v>
      </c>
      <c r="BE883" s="15" t="e">
        <f>VLOOKUP(BD883,[3]PARAMETROS!$AB:$AD,3,0)</f>
        <v>#REF!</v>
      </c>
    </row>
    <row r="884" spans="1:57" s="15" customFormat="1" ht="12.75" hidden="1" customHeight="1" x14ac:dyDescent="0.2">
      <c r="A884" s="47" t="str">
        <f t="shared" si="376"/>
        <v>K2RI20WA2T0STRIPES BLUE WITH FLEUR</v>
      </c>
      <c r="B884" s="110" t="s">
        <v>106</v>
      </c>
      <c r="C884" s="113">
        <v>44322</v>
      </c>
      <c r="D884" s="113"/>
      <c r="E884" s="50"/>
      <c r="F884" s="106" t="s">
        <v>118</v>
      </c>
      <c r="G884" s="51" t="s">
        <v>1251</v>
      </c>
      <c r="H884" s="52" t="s">
        <v>818</v>
      </c>
      <c r="I884" s="53" t="s">
        <v>1350</v>
      </c>
      <c r="J884" s="53" t="s">
        <v>861</v>
      </c>
      <c r="K884" s="53" t="s">
        <v>199</v>
      </c>
      <c r="L884" s="53" t="s">
        <v>200</v>
      </c>
      <c r="M884" s="52" t="s">
        <v>216</v>
      </c>
      <c r="N884" s="52" t="s">
        <v>91</v>
      </c>
      <c r="O884" s="54">
        <v>36</v>
      </c>
      <c r="P884" s="52" t="s">
        <v>43</v>
      </c>
      <c r="Q884" s="55">
        <f>IFERROR(VLOOKUP(O884*$Q$10*$R$10,Sheet1!$A$3:$B$81,2,1),0)</f>
        <v>29000</v>
      </c>
      <c r="R884" s="56">
        <f>IFERROR(VLOOKUP(O884*$Q$11*$R$11,Sheet1!$E$3:$F$195,2),0)</f>
        <v>149</v>
      </c>
      <c r="S884" s="54">
        <f t="shared" si="377"/>
        <v>11.16</v>
      </c>
      <c r="T884" s="114">
        <f t="shared" si="394"/>
        <v>0.31</v>
      </c>
      <c r="U884" s="58"/>
      <c r="V884" s="58"/>
      <c r="W884" s="58"/>
      <c r="X884" s="58"/>
      <c r="Y884" s="58"/>
      <c r="Z884" s="58"/>
      <c r="AA884" s="58"/>
      <c r="AB884" s="58"/>
      <c r="AC884" s="58"/>
      <c r="AD884" s="39">
        <f t="shared" si="378"/>
        <v>0</v>
      </c>
      <c r="AE884" s="59">
        <f t="shared" si="380"/>
        <v>0</v>
      </c>
      <c r="AF884" s="60">
        <f t="shared" si="381"/>
        <v>0</v>
      </c>
      <c r="AG884" s="60">
        <f t="shared" si="382"/>
        <v>0</v>
      </c>
      <c r="AH884" s="60">
        <f t="shared" si="383"/>
        <v>0</v>
      </c>
      <c r="AI884" s="60">
        <f t="shared" si="384"/>
        <v>0</v>
      </c>
      <c r="AJ884" s="60">
        <f t="shared" si="385"/>
        <v>0</v>
      </c>
      <c r="AK884" s="60">
        <f t="shared" si="386"/>
        <v>0</v>
      </c>
      <c r="AL884" s="61">
        <f t="shared" si="405"/>
        <v>0</v>
      </c>
      <c r="AM884" s="43">
        <f t="shared" si="395"/>
        <v>0</v>
      </c>
      <c r="AN884" s="46">
        <f t="shared" si="396"/>
        <v>0</v>
      </c>
      <c r="AO884" s="60">
        <f t="shared" si="387"/>
        <v>0</v>
      </c>
      <c r="AP884" s="60">
        <f t="shared" si="388"/>
        <v>0</v>
      </c>
      <c r="AQ884" s="60">
        <f t="shared" si="389"/>
        <v>0</v>
      </c>
      <c r="AR884" s="60">
        <f t="shared" si="390"/>
        <v>0</v>
      </c>
      <c r="AS884" s="60">
        <f t="shared" si="391"/>
        <v>0</v>
      </c>
      <c r="AT884" s="60">
        <f t="shared" si="392"/>
        <v>0</v>
      </c>
      <c r="AU884" s="62">
        <f t="shared" si="397"/>
        <v>0</v>
      </c>
      <c r="AV884" s="63">
        <f t="shared" si="398"/>
        <v>0</v>
      </c>
      <c r="AW884" s="63">
        <f t="shared" si="399"/>
        <v>0</v>
      </c>
      <c r="AX884" s="63">
        <f t="shared" si="400"/>
        <v>0</v>
      </c>
      <c r="AY884" s="63">
        <f t="shared" si="401"/>
        <v>0</v>
      </c>
      <c r="AZ884" s="63">
        <f t="shared" si="402"/>
        <v>0</v>
      </c>
      <c r="BA884" s="63">
        <f t="shared" si="403"/>
        <v>0</v>
      </c>
      <c r="BB884" s="64">
        <f t="shared" si="404"/>
        <v>0</v>
      </c>
      <c r="BC884" s="65">
        <f t="shared" si="393"/>
        <v>0</v>
      </c>
      <c r="BD884" s="66" t="e">
        <f>VLOOKUP(#REF!,'[2]NA JDA Product Hierarchy'!$N:$O,2,0)</f>
        <v>#REF!</v>
      </c>
      <c r="BE884" s="15" t="e">
        <f>VLOOKUP(BD884,[3]PARAMETROS!$AB:$AD,3,0)</f>
        <v>#REF!</v>
      </c>
    </row>
    <row r="885" spans="1:57" s="15" customFormat="1" ht="12.75" hidden="1" customHeight="1" x14ac:dyDescent="0.2">
      <c r="A885" s="47" t="str">
        <f t="shared" si="376"/>
        <v>K2RI21K6YW1SILK BLUE</v>
      </c>
      <c r="B885" s="110" t="s">
        <v>106</v>
      </c>
      <c r="C885" s="113">
        <v>44322</v>
      </c>
      <c r="D885" s="113"/>
      <c r="E885" s="50"/>
      <c r="F885" s="106" t="s">
        <v>90</v>
      </c>
      <c r="G885" s="51" t="s">
        <v>1251</v>
      </c>
      <c r="H885" s="52" t="s">
        <v>1325</v>
      </c>
      <c r="I885" s="53" t="s">
        <v>1351</v>
      </c>
      <c r="J885" s="53" t="s">
        <v>183</v>
      </c>
      <c r="K885" s="53" t="s">
        <v>164</v>
      </c>
      <c r="L885" s="53" t="s">
        <v>165</v>
      </c>
      <c r="M885" s="52" t="s">
        <v>135</v>
      </c>
      <c r="N885" s="52" t="s">
        <v>125</v>
      </c>
      <c r="O885" s="54">
        <v>26</v>
      </c>
      <c r="P885" s="52" t="s">
        <v>43</v>
      </c>
      <c r="Q885" s="55">
        <f>IFERROR(VLOOKUP(O885*$Q$10*$R$10,Sheet1!$A$3:$B$81,2,1),0)</f>
        <v>19000</v>
      </c>
      <c r="R885" s="56">
        <f>IFERROR(VLOOKUP(O885*$Q$11*$R$11,Sheet1!$E$3:$F$195,2),0)</f>
        <v>109</v>
      </c>
      <c r="S885" s="54">
        <f t="shared" si="377"/>
        <v>8.06</v>
      </c>
      <c r="T885" s="114">
        <f t="shared" si="394"/>
        <v>0.31</v>
      </c>
      <c r="U885" s="58"/>
      <c r="V885" s="58"/>
      <c r="W885" s="58"/>
      <c r="X885" s="58"/>
      <c r="Y885" s="58"/>
      <c r="Z885" s="58"/>
      <c r="AA885" s="58"/>
      <c r="AB885" s="58"/>
      <c r="AC885" s="58"/>
      <c r="AD885" s="39">
        <f t="shared" si="378"/>
        <v>0</v>
      </c>
      <c r="AE885" s="59">
        <f t="shared" si="380"/>
        <v>0</v>
      </c>
      <c r="AF885" s="60">
        <f t="shared" si="381"/>
        <v>0</v>
      </c>
      <c r="AG885" s="60">
        <f t="shared" si="382"/>
        <v>0</v>
      </c>
      <c r="AH885" s="60">
        <f t="shared" si="383"/>
        <v>0</v>
      </c>
      <c r="AI885" s="60">
        <f t="shared" si="384"/>
        <v>0</v>
      </c>
      <c r="AJ885" s="60">
        <f t="shared" si="385"/>
        <v>0</v>
      </c>
      <c r="AK885" s="60">
        <f t="shared" si="386"/>
        <v>0</v>
      </c>
      <c r="AL885" s="61">
        <f t="shared" si="405"/>
        <v>0</v>
      </c>
      <c r="AM885" s="43">
        <f t="shared" si="395"/>
        <v>0</v>
      </c>
      <c r="AN885" s="46">
        <f t="shared" si="396"/>
        <v>0</v>
      </c>
      <c r="AO885" s="60">
        <f t="shared" si="387"/>
        <v>0</v>
      </c>
      <c r="AP885" s="60">
        <f t="shared" si="388"/>
        <v>0</v>
      </c>
      <c r="AQ885" s="60">
        <f t="shared" si="389"/>
        <v>0</v>
      </c>
      <c r="AR885" s="60">
        <f t="shared" si="390"/>
        <v>0</v>
      </c>
      <c r="AS885" s="60">
        <f t="shared" si="391"/>
        <v>0</v>
      </c>
      <c r="AT885" s="60">
        <f t="shared" si="392"/>
        <v>0</v>
      </c>
      <c r="AU885" s="62">
        <f t="shared" si="397"/>
        <v>0</v>
      </c>
      <c r="AV885" s="63">
        <f t="shared" si="398"/>
        <v>0</v>
      </c>
      <c r="AW885" s="63">
        <f t="shared" si="399"/>
        <v>0</v>
      </c>
      <c r="AX885" s="63">
        <f t="shared" si="400"/>
        <v>0</v>
      </c>
      <c r="AY885" s="63">
        <f t="shared" si="401"/>
        <v>0</v>
      </c>
      <c r="AZ885" s="63">
        <f t="shared" si="402"/>
        <v>0</v>
      </c>
      <c r="BA885" s="63">
        <f t="shared" si="403"/>
        <v>0</v>
      </c>
      <c r="BB885" s="64">
        <f t="shared" si="404"/>
        <v>0</v>
      </c>
      <c r="BC885" s="65">
        <f t="shared" si="393"/>
        <v>0</v>
      </c>
      <c r="BD885" s="66" t="e">
        <f>VLOOKUP(#REF!,'[2]NA JDA Product Hierarchy'!$N:$O,2,0)</f>
        <v>#REF!</v>
      </c>
      <c r="BE885" s="15" t="e">
        <f>VLOOKUP(BD885,[3]PARAMETROS!$AB:$AD,3,0)</f>
        <v>#REF!</v>
      </c>
    </row>
    <row r="886" spans="1:57" s="15" customFormat="1" ht="12.75" hidden="1" customHeight="1" x14ac:dyDescent="0.2">
      <c r="A886" s="47" t="str">
        <f t="shared" si="376"/>
        <v>K2RI22K6YW1BALLET PINK</v>
      </c>
      <c r="B886" s="112" t="s">
        <v>107</v>
      </c>
      <c r="C886" s="113">
        <v>44322</v>
      </c>
      <c r="D886" s="113"/>
      <c r="E886" s="50"/>
      <c r="F886" s="106" t="s">
        <v>90</v>
      </c>
      <c r="G886" s="51" t="s">
        <v>1251</v>
      </c>
      <c r="H886" s="52" t="s">
        <v>1325</v>
      </c>
      <c r="I886" s="53" t="s">
        <v>1352</v>
      </c>
      <c r="J886" s="53" t="s">
        <v>1353</v>
      </c>
      <c r="K886" s="53" t="s">
        <v>116</v>
      </c>
      <c r="L886" s="53" t="s">
        <v>117</v>
      </c>
      <c r="M886" s="52" t="s">
        <v>135</v>
      </c>
      <c r="N886" s="52" t="s">
        <v>125</v>
      </c>
      <c r="O886" s="54">
        <v>26</v>
      </c>
      <c r="P886" s="52" t="s">
        <v>43</v>
      </c>
      <c r="Q886" s="55">
        <f>IFERROR(VLOOKUP(O886*$Q$10*$R$10,Sheet1!$A$3:$B$81,2,1),0)</f>
        <v>19000</v>
      </c>
      <c r="R886" s="56">
        <f>IFERROR(VLOOKUP(O886*$Q$11*$R$11,Sheet1!$E$3:$F$195,2),0)</f>
        <v>109</v>
      </c>
      <c r="S886" s="54">
        <f t="shared" si="377"/>
        <v>8.06</v>
      </c>
      <c r="T886" s="114">
        <f t="shared" si="394"/>
        <v>0.31</v>
      </c>
      <c r="U886" s="58"/>
      <c r="V886" s="58"/>
      <c r="W886" s="58"/>
      <c r="X886" s="58"/>
      <c r="Y886" s="58"/>
      <c r="Z886" s="58"/>
      <c r="AA886" s="58"/>
      <c r="AB886" s="58"/>
      <c r="AC886" s="58"/>
      <c r="AD886" s="39">
        <f t="shared" si="378"/>
        <v>0</v>
      </c>
      <c r="AE886" s="59">
        <f t="shared" si="380"/>
        <v>0</v>
      </c>
      <c r="AF886" s="60">
        <f t="shared" si="381"/>
        <v>0</v>
      </c>
      <c r="AG886" s="60">
        <f t="shared" si="382"/>
        <v>0</v>
      </c>
      <c r="AH886" s="60">
        <f t="shared" si="383"/>
        <v>0</v>
      </c>
      <c r="AI886" s="60">
        <f t="shared" si="384"/>
        <v>0</v>
      </c>
      <c r="AJ886" s="60">
        <f t="shared" si="385"/>
        <v>0</v>
      </c>
      <c r="AK886" s="60">
        <f t="shared" si="386"/>
        <v>0</v>
      </c>
      <c r="AL886" s="61">
        <f t="shared" si="405"/>
        <v>0</v>
      </c>
      <c r="AM886" s="43">
        <f t="shared" si="395"/>
        <v>0</v>
      </c>
      <c r="AN886" s="46">
        <f t="shared" si="396"/>
        <v>0</v>
      </c>
      <c r="AO886" s="60">
        <f t="shared" si="387"/>
        <v>0</v>
      </c>
      <c r="AP886" s="60">
        <f t="shared" si="388"/>
        <v>0</v>
      </c>
      <c r="AQ886" s="60">
        <f t="shared" si="389"/>
        <v>0</v>
      </c>
      <c r="AR886" s="60">
        <f t="shared" si="390"/>
        <v>0</v>
      </c>
      <c r="AS886" s="60">
        <f t="shared" si="391"/>
        <v>0</v>
      </c>
      <c r="AT886" s="60">
        <f t="shared" si="392"/>
        <v>0</v>
      </c>
      <c r="AU886" s="62">
        <f t="shared" si="397"/>
        <v>0</v>
      </c>
      <c r="AV886" s="63">
        <f t="shared" si="398"/>
        <v>0</v>
      </c>
      <c r="AW886" s="63">
        <f t="shared" si="399"/>
        <v>0</v>
      </c>
      <c r="AX886" s="63">
        <f t="shared" si="400"/>
        <v>0</v>
      </c>
      <c r="AY886" s="63">
        <f t="shared" si="401"/>
        <v>0</v>
      </c>
      <c r="AZ886" s="63">
        <f t="shared" si="402"/>
        <v>0</v>
      </c>
      <c r="BA886" s="63">
        <f t="shared" si="403"/>
        <v>0</v>
      </c>
      <c r="BB886" s="64">
        <f t="shared" si="404"/>
        <v>0</v>
      </c>
      <c r="BC886" s="65">
        <f t="shared" si="393"/>
        <v>0</v>
      </c>
      <c r="BD886" s="66" t="e">
        <f>VLOOKUP(#REF!,'[2]NA JDA Product Hierarchy'!$N:$O,2,0)</f>
        <v>#REF!</v>
      </c>
      <c r="BE886" s="15" t="e">
        <f>VLOOKUP(BD886,[3]PARAMETROS!$AB:$AD,3,0)</f>
        <v>#REF!</v>
      </c>
    </row>
    <row r="887" spans="1:57" s="15" customFormat="1" ht="12.75" hidden="1" customHeight="1" x14ac:dyDescent="0.2">
      <c r="A887" s="47" t="str">
        <f t="shared" si="376"/>
        <v>K2RI23K6YW1Pure White</v>
      </c>
      <c r="B887" s="112" t="s">
        <v>107</v>
      </c>
      <c r="C887" s="113">
        <v>44322</v>
      </c>
      <c r="D887" s="113"/>
      <c r="E887" s="50"/>
      <c r="F887" s="106" t="s">
        <v>90</v>
      </c>
      <c r="G887" s="51" t="s">
        <v>1251</v>
      </c>
      <c r="H887" s="52" t="s">
        <v>1325</v>
      </c>
      <c r="I887" s="53" t="s">
        <v>1354</v>
      </c>
      <c r="J887" s="53" t="s">
        <v>1355</v>
      </c>
      <c r="K887" s="53" t="s">
        <v>133</v>
      </c>
      <c r="L887" s="53" t="s">
        <v>134</v>
      </c>
      <c r="M887" s="52" t="s">
        <v>135</v>
      </c>
      <c r="N887" s="52" t="s">
        <v>91</v>
      </c>
      <c r="O887" s="54">
        <v>29</v>
      </c>
      <c r="P887" s="52" t="s">
        <v>43</v>
      </c>
      <c r="Q887" s="55">
        <f>IFERROR(VLOOKUP(O887*$Q$10*$R$10,Sheet1!$A$3:$B$81,2,1),0)</f>
        <v>19000</v>
      </c>
      <c r="R887" s="56">
        <f>IFERROR(VLOOKUP(O887*$Q$11*$R$11,Sheet1!$E$3:$F$195,2),0)</f>
        <v>119</v>
      </c>
      <c r="S887" s="54">
        <f t="shared" si="377"/>
        <v>8.99</v>
      </c>
      <c r="T887" s="114">
        <f t="shared" si="394"/>
        <v>0.31</v>
      </c>
      <c r="U887" s="58"/>
      <c r="V887" s="58"/>
      <c r="W887" s="58"/>
      <c r="X887" s="58"/>
      <c r="Y887" s="58"/>
      <c r="Z887" s="58"/>
      <c r="AA887" s="58"/>
      <c r="AB887" s="58"/>
      <c r="AC887" s="58"/>
      <c r="AD887" s="39">
        <f t="shared" si="378"/>
        <v>0</v>
      </c>
      <c r="AE887" s="59">
        <f t="shared" si="380"/>
        <v>0</v>
      </c>
      <c r="AF887" s="60">
        <f t="shared" si="381"/>
        <v>0</v>
      </c>
      <c r="AG887" s="60">
        <f t="shared" si="382"/>
        <v>0</v>
      </c>
      <c r="AH887" s="60">
        <f t="shared" si="383"/>
        <v>0</v>
      </c>
      <c r="AI887" s="60">
        <f t="shared" si="384"/>
        <v>0</v>
      </c>
      <c r="AJ887" s="60">
        <f t="shared" si="385"/>
        <v>0</v>
      </c>
      <c r="AK887" s="60">
        <f t="shared" si="386"/>
        <v>0</v>
      </c>
      <c r="AL887" s="61">
        <f t="shared" si="405"/>
        <v>0</v>
      </c>
      <c r="AM887" s="43">
        <f t="shared" si="395"/>
        <v>0</v>
      </c>
      <c r="AN887" s="46">
        <f t="shared" si="396"/>
        <v>0</v>
      </c>
      <c r="AO887" s="60">
        <f t="shared" si="387"/>
        <v>0</v>
      </c>
      <c r="AP887" s="60">
        <f t="shared" si="388"/>
        <v>0</v>
      </c>
      <c r="AQ887" s="60">
        <f t="shared" si="389"/>
        <v>0</v>
      </c>
      <c r="AR887" s="60">
        <f t="shared" si="390"/>
        <v>0</v>
      </c>
      <c r="AS887" s="60">
        <f t="shared" si="391"/>
        <v>0</v>
      </c>
      <c r="AT887" s="60">
        <f t="shared" si="392"/>
        <v>0</v>
      </c>
      <c r="AU887" s="62">
        <f t="shared" si="397"/>
        <v>0</v>
      </c>
      <c r="AV887" s="63">
        <f t="shared" si="398"/>
        <v>0</v>
      </c>
      <c r="AW887" s="63">
        <f t="shared" si="399"/>
        <v>0</v>
      </c>
      <c r="AX887" s="63">
        <f t="shared" si="400"/>
        <v>0</v>
      </c>
      <c r="AY887" s="63">
        <f t="shared" si="401"/>
        <v>0</v>
      </c>
      <c r="AZ887" s="63">
        <f t="shared" si="402"/>
        <v>0</v>
      </c>
      <c r="BA887" s="63">
        <f t="shared" si="403"/>
        <v>0</v>
      </c>
      <c r="BB887" s="64">
        <f t="shared" si="404"/>
        <v>0</v>
      </c>
      <c r="BC887" s="65">
        <f t="shared" si="393"/>
        <v>0</v>
      </c>
      <c r="BD887" s="66" t="e">
        <f>VLOOKUP(#REF!,'[2]NA JDA Product Hierarchy'!$N:$O,2,0)</f>
        <v>#REF!</v>
      </c>
      <c r="BE887" s="15" t="e">
        <f>VLOOKUP(BD887,[3]PARAMETROS!$AB:$AD,3,0)</f>
        <v>#REF!</v>
      </c>
    </row>
    <row r="888" spans="1:57" s="15" customFormat="1" ht="12.75" hidden="1" customHeight="1" x14ac:dyDescent="0.2">
      <c r="A888" s="47" t="str">
        <f t="shared" si="376"/>
        <v>K2RI24K6YW1ALOE PALM</v>
      </c>
      <c r="B888" s="112" t="s">
        <v>107</v>
      </c>
      <c r="C888" s="113">
        <v>44322</v>
      </c>
      <c r="D888" s="113"/>
      <c r="E888" s="50"/>
      <c r="F888" s="106" t="s">
        <v>90</v>
      </c>
      <c r="G888" s="51" t="s">
        <v>1251</v>
      </c>
      <c r="H888" s="52" t="s">
        <v>1325</v>
      </c>
      <c r="I888" s="53" t="s">
        <v>1356</v>
      </c>
      <c r="J888" s="53" t="s">
        <v>183</v>
      </c>
      <c r="K888" s="53" t="s">
        <v>236</v>
      </c>
      <c r="L888" s="53" t="s">
        <v>237</v>
      </c>
      <c r="M888" s="52" t="s">
        <v>135</v>
      </c>
      <c r="N888" s="52" t="s">
        <v>125</v>
      </c>
      <c r="O888" s="54">
        <v>22</v>
      </c>
      <c r="P888" s="52" t="s">
        <v>43</v>
      </c>
      <c r="Q888" s="55">
        <f>IFERROR(VLOOKUP(O888*$Q$10*$R$10,Sheet1!$A$3:$B$81,2,1),0)</f>
        <v>19000</v>
      </c>
      <c r="R888" s="56">
        <f>IFERROR(VLOOKUP(O888*$Q$11*$R$11,Sheet1!$E$3:$F$195,2),0)</f>
        <v>89</v>
      </c>
      <c r="S888" s="54">
        <f t="shared" si="377"/>
        <v>6.82</v>
      </c>
      <c r="T888" s="114">
        <f t="shared" si="394"/>
        <v>0.31</v>
      </c>
      <c r="U888" s="58"/>
      <c r="V888" s="58"/>
      <c r="W888" s="58"/>
      <c r="X888" s="58"/>
      <c r="Y888" s="58"/>
      <c r="Z888" s="58"/>
      <c r="AA888" s="58"/>
      <c r="AB888" s="58"/>
      <c r="AC888" s="58"/>
      <c r="AD888" s="39">
        <f t="shared" si="378"/>
        <v>0</v>
      </c>
      <c r="AE888" s="59">
        <f t="shared" si="380"/>
        <v>0</v>
      </c>
      <c r="AF888" s="60">
        <f t="shared" si="381"/>
        <v>0</v>
      </c>
      <c r="AG888" s="60">
        <f t="shared" si="382"/>
        <v>0</v>
      </c>
      <c r="AH888" s="60">
        <f t="shared" si="383"/>
        <v>0</v>
      </c>
      <c r="AI888" s="60">
        <f t="shared" si="384"/>
        <v>0</v>
      </c>
      <c r="AJ888" s="60">
        <f t="shared" si="385"/>
        <v>0</v>
      </c>
      <c r="AK888" s="60">
        <f t="shared" si="386"/>
        <v>0</v>
      </c>
      <c r="AL888" s="61">
        <f t="shared" si="405"/>
        <v>0</v>
      </c>
      <c r="AM888" s="43">
        <f t="shared" si="395"/>
        <v>0</v>
      </c>
      <c r="AN888" s="46">
        <f t="shared" si="396"/>
        <v>0</v>
      </c>
      <c r="AO888" s="60">
        <f t="shared" si="387"/>
        <v>0</v>
      </c>
      <c r="AP888" s="60">
        <f t="shared" si="388"/>
        <v>0</v>
      </c>
      <c r="AQ888" s="60">
        <f t="shared" si="389"/>
        <v>0</v>
      </c>
      <c r="AR888" s="60">
        <f t="shared" si="390"/>
        <v>0</v>
      </c>
      <c r="AS888" s="60">
        <f t="shared" si="391"/>
        <v>0</v>
      </c>
      <c r="AT888" s="60">
        <f t="shared" si="392"/>
        <v>0</v>
      </c>
      <c r="AU888" s="62">
        <f t="shared" si="397"/>
        <v>0</v>
      </c>
      <c r="AV888" s="63">
        <f t="shared" si="398"/>
        <v>0</v>
      </c>
      <c r="AW888" s="63">
        <f t="shared" si="399"/>
        <v>0</v>
      </c>
      <c r="AX888" s="63">
        <f t="shared" si="400"/>
        <v>0</v>
      </c>
      <c r="AY888" s="63">
        <f t="shared" si="401"/>
        <v>0</v>
      </c>
      <c r="AZ888" s="63">
        <f t="shared" si="402"/>
        <v>0</v>
      </c>
      <c r="BA888" s="63">
        <f t="shared" si="403"/>
        <v>0</v>
      </c>
      <c r="BB888" s="64">
        <f t="shared" si="404"/>
        <v>0</v>
      </c>
      <c r="BC888" s="65">
        <f t="shared" si="393"/>
        <v>0</v>
      </c>
      <c r="BD888" s="66" t="e">
        <f>VLOOKUP(#REF!,'[2]NA JDA Product Hierarchy'!$N:$O,2,0)</f>
        <v>#REF!</v>
      </c>
      <c r="BE888" s="15" t="e">
        <f>VLOOKUP(BD888,[3]PARAMETROS!$AB:$AD,3,0)</f>
        <v>#REF!</v>
      </c>
    </row>
    <row r="889" spans="1:57" s="15" customFormat="1" ht="12.75" hidden="1" customHeight="1" x14ac:dyDescent="0.2">
      <c r="A889" s="47" t="str">
        <f t="shared" si="376"/>
        <v>K2RI24K6YW1BALLET PINK</v>
      </c>
      <c r="B889" s="112" t="s">
        <v>107</v>
      </c>
      <c r="C889" s="113">
        <v>44322</v>
      </c>
      <c r="D889" s="113"/>
      <c r="E889" s="68"/>
      <c r="F889" s="106" t="s">
        <v>90</v>
      </c>
      <c r="G889" s="51" t="s">
        <v>1251</v>
      </c>
      <c r="H889" s="52" t="s">
        <v>1325</v>
      </c>
      <c r="I889" s="53" t="s">
        <v>1356</v>
      </c>
      <c r="J889" s="53" t="s">
        <v>183</v>
      </c>
      <c r="K889" s="53" t="s">
        <v>116</v>
      </c>
      <c r="L889" s="53" t="s">
        <v>117</v>
      </c>
      <c r="M889" s="52" t="s">
        <v>135</v>
      </c>
      <c r="N889" s="52" t="s">
        <v>125</v>
      </c>
      <c r="O889" s="54">
        <v>22</v>
      </c>
      <c r="P889" s="52" t="s">
        <v>43</v>
      </c>
      <c r="Q889" s="55">
        <f>IFERROR(VLOOKUP(O889*$Q$10*$R$10,Sheet1!$A$3:$B$81,2,1),0)</f>
        <v>19000</v>
      </c>
      <c r="R889" s="56">
        <f>IFERROR(VLOOKUP(O889*$Q$11*$R$11,Sheet1!$E$3:$F$195,2),0)</f>
        <v>89</v>
      </c>
      <c r="S889" s="54">
        <f t="shared" si="377"/>
        <v>6.82</v>
      </c>
      <c r="T889" s="114">
        <f t="shared" si="394"/>
        <v>0.31</v>
      </c>
      <c r="U889" s="58"/>
      <c r="V889" s="58"/>
      <c r="W889" s="58"/>
      <c r="X889" s="58"/>
      <c r="Y889" s="58"/>
      <c r="Z889" s="58"/>
      <c r="AA889" s="58"/>
      <c r="AB889" s="58"/>
      <c r="AC889" s="58"/>
      <c r="AD889" s="39">
        <f t="shared" si="378"/>
        <v>0</v>
      </c>
      <c r="AE889" s="59">
        <f t="shared" si="380"/>
        <v>0</v>
      </c>
      <c r="AF889" s="60">
        <f t="shared" si="381"/>
        <v>0</v>
      </c>
      <c r="AG889" s="60">
        <f t="shared" si="382"/>
        <v>0</v>
      </c>
      <c r="AH889" s="60">
        <f t="shared" si="383"/>
        <v>0</v>
      </c>
      <c r="AI889" s="60">
        <f t="shared" si="384"/>
        <v>0</v>
      </c>
      <c r="AJ889" s="60">
        <f t="shared" si="385"/>
        <v>0</v>
      </c>
      <c r="AK889" s="60">
        <f t="shared" si="386"/>
        <v>0</v>
      </c>
      <c r="AL889" s="61">
        <f t="shared" si="405"/>
        <v>0</v>
      </c>
      <c r="AM889" s="43">
        <f t="shared" si="395"/>
        <v>0</v>
      </c>
      <c r="AN889" s="46">
        <f t="shared" si="396"/>
        <v>0</v>
      </c>
      <c r="AO889" s="60">
        <f t="shared" si="387"/>
        <v>0</v>
      </c>
      <c r="AP889" s="60">
        <f t="shared" si="388"/>
        <v>0</v>
      </c>
      <c r="AQ889" s="60">
        <f t="shared" si="389"/>
        <v>0</v>
      </c>
      <c r="AR889" s="60">
        <f t="shared" si="390"/>
        <v>0</v>
      </c>
      <c r="AS889" s="60">
        <f t="shared" si="391"/>
        <v>0</v>
      </c>
      <c r="AT889" s="60">
        <f t="shared" si="392"/>
        <v>0</v>
      </c>
      <c r="AU889" s="62">
        <f t="shared" si="397"/>
        <v>0</v>
      </c>
      <c r="AV889" s="63">
        <f t="shared" si="398"/>
        <v>0</v>
      </c>
      <c r="AW889" s="63">
        <f t="shared" si="399"/>
        <v>0</v>
      </c>
      <c r="AX889" s="63">
        <f t="shared" si="400"/>
        <v>0</v>
      </c>
      <c r="AY889" s="63">
        <f t="shared" si="401"/>
        <v>0</v>
      </c>
      <c r="AZ889" s="63">
        <f t="shared" si="402"/>
        <v>0</v>
      </c>
      <c r="BA889" s="63">
        <f t="shared" si="403"/>
        <v>0</v>
      </c>
      <c r="BB889" s="64">
        <f t="shared" si="404"/>
        <v>0</v>
      </c>
      <c r="BC889" s="65">
        <f t="shared" si="393"/>
        <v>0</v>
      </c>
      <c r="BD889" s="66" t="e">
        <f>VLOOKUP(#REF!,'[2]NA JDA Product Hierarchy'!$N:$O,2,0)</f>
        <v>#REF!</v>
      </c>
      <c r="BE889" s="15" t="e">
        <f>VLOOKUP(BD889,[3]PARAMETROS!$AB:$AD,3,0)</f>
        <v>#REF!</v>
      </c>
    </row>
    <row r="890" spans="1:57" s="15" customFormat="1" ht="12.75" hidden="1" customHeight="1" x14ac:dyDescent="0.2">
      <c r="A890" s="47" t="str">
        <f t="shared" si="376"/>
        <v>K2RI25K6YW1NECESSARY RED</v>
      </c>
      <c r="B890" s="110" t="s">
        <v>106</v>
      </c>
      <c r="C890" s="113">
        <v>44322</v>
      </c>
      <c r="D890" s="113"/>
      <c r="E890" s="50"/>
      <c r="F890" s="106" t="s">
        <v>90</v>
      </c>
      <c r="G890" s="51" t="s">
        <v>1251</v>
      </c>
      <c r="H890" s="52" t="s">
        <v>1325</v>
      </c>
      <c r="I890" s="53" t="s">
        <v>1357</v>
      </c>
      <c r="J890" s="53" t="s">
        <v>183</v>
      </c>
      <c r="K890" s="53" t="s">
        <v>158</v>
      </c>
      <c r="L890" s="53" t="s">
        <v>159</v>
      </c>
      <c r="M890" s="52" t="s">
        <v>135</v>
      </c>
      <c r="N890" s="52" t="s">
        <v>125</v>
      </c>
      <c r="O890" s="54">
        <v>18</v>
      </c>
      <c r="P890" s="52" t="s">
        <v>43</v>
      </c>
      <c r="Q890" s="55">
        <f>IFERROR(VLOOKUP(O890*$Q$10*$R$10,Sheet1!$A$3:$B$81,2,1),0)</f>
        <v>9000</v>
      </c>
      <c r="R890" s="56">
        <f>IFERROR(VLOOKUP(O890*$Q$11*$R$11,Sheet1!$E$3:$F$195,2),0)</f>
        <v>69</v>
      </c>
      <c r="S890" s="54">
        <f t="shared" si="377"/>
        <v>5.58</v>
      </c>
      <c r="T890" s="114">
        <f t="shared" si="394"/>
        <v>0.31</v>
      </c>
      <c r="U890" s="58"/>
      <c r="V890" s="58"/>
      <c r="W890" s="58"/>
      <c r="X890" s="58"/>
      <c r="Y890" s="58"/>
      <c r="Z890" s="58"/>
      <c r="AA890" s="58"/>
      <c r="AB890" s="58"/>
      <c r="AC890" s="58"/>
      <c r="AD890" s="39">
        <f t="shared" si="378"/>
        <v>0</v>
      </c>
      <c r="AE890" s="59">
        <f t="shared" si="380"/>
        <v>0</v>
      </c>
      <c r="AF890" s="60">
        <f t="shared" si="381"/>
        <v>0</v>
      </c>
      <c r="AG890" s="60">
        <f t="shared" si="382"/>
        <v>0</v>
      </c>
      <c r="AH890" s="60">
        <f t="shared" si="383"/>
        <v>0</v>
      </c>
      <c r="AI890" s="60">
        <f t="shared" si="384"/>
        <v>0</v>
      </c>
      <c r="AJ890" s="60">
        <f t="shared" si="385"/>
        <v>0</v>
      </c>
      <c r="AK890" s="60">
        <f t="shared" si="386"/>
        <v>0</v>
      </c>
      <c r="AL890" s="61">
        <f t="shared" si="405"/>
        <v>0</v>
      </c>
      <c r="AM890" s="43">
        <f t="shared" si="395"/>
        <v>0</v>
      </c>
      <c r="AN890" s="46">
        <f t="shared" si="396"/>
        <v>0</v>
      </c>
      <c r="AO890" s="60">
        <f t="shared" si="387"/>
        <v>0</v>
      </c>
      <c r="AP890" s="60">
        <f t="shared" si="388"/>
        <v>0</v>
      </c>
      <c r="AQ890" s="60">
        <f t="shared" si="389"/>
        <v>0</v>
      </c>
      <c r="AR890" s="60">
        <f t="shared" si="390"/>
        <v>0</v>
      </c>
      <c r="AS890" s="60">
        <f t="shared" si="391"/>
        <v>0</v>
      </c>
      <c r="AT890" s="60">
        <f t="shared" si="392"/>
        <v>0</v>
      </c>
      <c r="AU890" s="62">
        <f t="shared" si="397"/>
        <v>0</v>
      </c>
      <c r="AV890" s="63">
        <f t="shared" si="398"/>
        <v>0</v>
      </c>
      <c r="AW890" s="63">
        <f t="shared" si="399"/>
        <v>0</v>
      </c>
      <c r="AX890" s="63">
        <f t="shared" si="400"/>
        <v>0</v>
      </c>
      <c r="AY890" s="63">
        <f t="shared" si="401"/>
        <v>0</v>
      </c>
      <c r="AZ890" s="63">
        <f t="shared" si="402"/>
        <v>0</v>
      </c>
      <c r="BA890" s="63">
        <f t="shared" si="403"/>
        <v>0</v>
      </c>
      <c r="BB890" s="64">
        <f t="shared" si="404"/>
        <v>0</v>
      </c>
      <c r="BC890" s="65">
        <f t="shared" si="393"/>
        <v>0</v>
      </c>
      <c r="BD890" s="66" t="e">
        <f>VLOOKUP(#REF!,'[2]NA JDA Product Hierarchy'!$N:$O,2,0)</f>
        <v>#REF!</v>
      </c>
      <c r="BE890" s="15" t="e">
        <f>VLOOKUP(BD890,[3]PARAMETROS!$AB:$AD,3,0)</f>
        <v>#REF!</v>
      </c>
    </row>
    <row r="891" spans="1:57" s="15" customFormat="1" ht="12.75" hidden="1" customHeight="1" x14ac:dyDescent="0.2">
      <c r="A891" s="47" t="str">
        <f t="shared" si="376"/>
        <v>K2RI26K6YW1EU STARLIGHT BLUE</v>
      </c>
      <c r="B891" s="111" t="s">
        <v>105</v>
      </c>
      <c r="C891" s="113">
        <v>44322</v>
      </c>
      <c r="D891" s="113"/>
      <c r="E891" s="50"/>
      <c r="F891" s="106" t="s">
        <v>90</v>
      </c>
      <c r="G891" s="51" t="s">
        <v>1251</v>
      </c>
      <c r="H891" s="52" t="s">
        <v>1325</v>
      </c>
      <c r="I891" s="53" t="s">
        <v>1358</v>
      </c>
      <c r="J891" s="53" t="s">
        <v>868</v>
      </c>
      <c r="K891" s="53" t="s">
        <v>702</v>
      </c>
      <c r="L891" s="53" t="s">
        <v>703</v>
      </c>
      <c r="M891" s="52" t="s">
        <v>135</v>
      </c>
      <c r="N891" s="52" t="s">
        <v>115</v>
      </c>
      <c r="O891" s="54">
        <v>22</v>
      </c>
      <c r="P891" s="52" t="s">
        <v>43</v>
      </c>
      <c r="Q891" s="55">
        <f>IFERROR(VLOOKUP(O891*$Q$10*$R$10,Sheet1!$A$3:$B$81,2,1),0)</f>
        <v>19000</v>
      </c>
      <c r="R891" s="56">
        <f>IFERROR(VLOOKUP(O891*$Q$11*$R$11,Sheet1!$E$3:$F$195,2),0)</f>
        <v>89</v>
      </c>
      <c r="S891" s="54">
        <f t="shared" si="377"/>
        <v>6.82</v>
      </c>
      <c r="T891" s="114">
        <f t="shared" si="394"/>
        <v>0.31</v>
      </c>
      <c r="U891" s="58"/>
      <c r="V891" s="58"/>
      <c r="W891" s="58"/>
      <c r="X891" s="58"/>
      <c r="Y891" s="58"/>
      <c r="Z891" s="58"/>
      <c r="AA891" s="58"/>
      <c r="AB891" s="58"/>
      <c r="AC891" s="58"/>
      <c r="AD891" s="39">
        <f t="shared" si="378"/>
        <v>0</v>
      </c>
      <c r="AE891" s="59">
        <f t="shared" si="380"/>
        <v>0</v>
      </c>
      <c r="AF891" s="60">
        <f t="shared" si="381"/>
        <v>0</v>
      </c>
      <c r="AG891" s="60">
        <f t="shared" si="382"/>
        <v>0</v>
      </c>
      <c r="AH891" s="60">
        <f t="shared" si="383"/>
        <v>0</v>
      </c>
      <c r="AI891" s="60">
        <f t="shared" si="384"/>
        <v>0</v>
      </c>
      <c r="AJ891" s="60">
        <f t="shared" si="385"/>
        <v>0</v>
      </c>
      <c r="AK891" s="60">
        <f t="shared" si="386"/>
        <v>0</v>
      </c>
      <c r="AL891" s="61">
        <f t="shared" si="405"/>
        <v>0</v>
      </c>
      <c r="AM891" s="43">
        <f t="shared" si="395"/>
        <v>0</v>
      </c>
      <c r="AN891" s="46">
        <f t="shared" si="396"/>
        <v>0</v>
      </c>
      <c r="AO891" s="60">
        <f t="shared" si="387"/>
        <v>0</v>
      </c>
      <c r="AP891" s="60">
        <f t="shared" si="388"/>
        <v>0</v>
      </c>
      <c r="AQ891" s="60">
        <f t="shared" si="389"/>
        <v>0</v>
      </c>
      <c r="AR891" s="60">
        <f t="shared" si="390"/>
        <v>0</v>
      </c>
      <c r="AS891" s="60">
        <f t="shared" si="391"/>
        <v>0</v>
      </c>
      <c r="AT891" s="60">
        <f t="shared" si="392"/>
        <v>0</v>
      </c>
      <c r="AU891" s="62">
        <f t="shared" si="397"/>
        <v>0</v>
      </c>
      <c r="AV891" s="63">
        <f t="shared" si="398"/>
        <v>0</v>
      </c>
      <c r="AW891" s="63">
        <f t="shared" si="399"/>
        <v>0</v>
      </c>
      <c r="AX891" s="63">
        <f t="shared" si="400"/>
        <v>0</v>
      </c>
      <c r="AY891" s="63">
        <f t="shared" si="401"/>
        <v>0</v>
      </c>
      <c r="AZ891" s="63">
        <f t="shared" si="402"/>
        <v>0</v>
      </c>
      <c r="BA891" s="63">
        <f t="shared" si="403"/>
        <v>0</v>
      </c>
      <c r="BB891" s="64">
        <f t="shared" si="404"/>
        <v>0</v>
      </c>
      <c r="BC891" s="65">
        <f t="shared" si="393"/>
        <v>0</v>
      </c>
      <c r="BD891" s="66" t="e">
        <f>VLOOKUP(#REF!,'[2]NA JDA Product Hierarchy'!$N:$O,2,0)</f>
        <v>#REF!</v>
      </c>
      <c r="BE891" s="15" t="e">
        <f>VLOOKUP(BD891,[3]PARAMETROS!$AB:$AD,3,0)</f>
        <v>#REF!</v>
      </c>
    </row>
    <row r="892" spans="1:57" s="15" customFormat="1" ht="12.75" hidden="1" customHeight="1" x14ac:dyDescent="0.2">
      <c r="A892" s="47" t="str">
        <f t="shared" si="376"/>
        <v>K2RI26K6YW1GLOWY GREEN</v>
      </c>
      <c r="B892" s="111" t="s">
        <v>105</v>
      </c>
      <c r="C892" s="113">
        <v>44322</v>
      </c>
      <c r="D892" s="113"/>
      <c r="E892" s="50"/>
      <c r="F892" s="106" t="s">
        <v>90</v>
      </c>
      <c r="G892" s="51" t="s">
        <v>1251</v>
      </c>
      <c r="H892" s="52" t="s">
        <v>1325</v>
      </c>
      <c r="I892" s="53" t="s">
        <v>1358</v>
      </c>
      <c r="J892" s="53" t="s">
        <v>868</v>
      </c>
      <c r="K892" s="53" t="s">
        <v>393</v>
      </c>
      <c r="L892" s="53" t="s">
        <v>394</v>
      </c>
      <c r="M892" s="52" t="s">
        <v>135</v>
      </c>
      <c r="N892" s="52" t="s">
        <v>115</v>
      </c>
      <c r="O892" s="54">
        <v>22</v>
      </c>
      <c r="P892" s="52" t="s">
        <v>43</v>
      </c>
      <c r="Q892" s="55">
        <f>IFERROR(VLOOKUP(O892*$Q$10*$R$10,Sheet1!$A$3:$B$81,2,1),0)</f>
        <v>19000</v>
      </c>
      <c r="R892" s="56">
        <f>IFERROR(VLOOKUP(O892*$Q$11*$R$11,Sheet1!$E$3:$F$195,2),0)</f>
        <v>89</v>
      </c>
      <c r="S892" s="54">
        <f t="shared" si="377"/>
        <v>6.82</v>
      </c>
      <c r="T892" s="114">
        <f t="shared" si="394"/>
        <v>0.31</v>
      </c>
      <c r="U892" s="58"/>
      <c r="V892" s="58"/>
      <c r="W892" s="58"/>
      <c r="X892" s="58"/>
      <c r="Y892" s="58"/>
      <c r="Z892" s="58"/>
      <c r="AA892" s="58"/>
      <c r="AB892" s="58"/>
      <c r="AC892" s="58"/>
      <c r="AD892" s="39">
        <f t="shared" si="378"/>
        <v>0</v>
      </c>
      <c r="AE892" s="59">
        <f t="shared" si="380"/>
        <v>0</v>
      </c>
      <c r="AF892" s="60">
        <f t="shared" si="381"/>
        <v>0</v>
      </c>
      <c r="AG892" s="60">
        <f t="shared" si="382"/>
        <v>0</v>
      </c>
      <c r="AH892" s="60">
        <f t="shared" si="383"/>
        <v>0</v>
      </c>
      <c r="AI892" s="60">
        <f t="shared" si="384"/>
        <v>0</v>
      </c>
      <c r="AJ892" s="60">
        <f t="shared" si="385"/>
        <v>0</v>
      </c>
      <c r="AK892" s="60">
        <f t="shared" si="386"/>
        <v>0</v>
      </c>
      <c r="AL892" s="61">
        <f t="shared" si="405"/>
        <v>0</v>
      </c>
      <c r="AM892" s="43">
        <f t="shared" si="395"/>
        <v>0</v>
      </c>
      <c r="AN892" s="46">
        <f t="shared" si="396"/>
        <v>0</v>
      </c>
      <c r="AO892" s="60">
        <f t="shared" si="387"/>
        <v>0</v>
      </c>
      <c r="AP892" s="60">
        <f t="shared" si="388"/>
        <v>0</v>
      </c>
      <c r="AQ892" s="60">
        <f t="shared" si="389"/>
        <v>0</v>
      </c>
      <c r="AR892" s="60">
        <f t="shared" si="390"/>
        <v>0</v>
      </c>
      <c r="AS892" s="60">
        <f t="shared" si="391"/>
        <v>0</v>
      </c>
      <c r="AT892" s="60">
        <f t="shared" si="392"/>
        <v>0</v>
      </c>
      <c r="AU892" s="62">
        <f t="shared" si="397"/>
        <v>0</v>
      </c>
      <c r="AV892" s="63">
        <f t="shared" si="398"/>
        <v>0</v>
      </c>
      <c r="AW892" s="63">
        <f t="shared" si="399"/>
        <v>0</v>
      </c>
      <c r="AX892" s="63">
        <f t="shared" si="400"/>
        <v>0</v>
      </c>
      <c r="AY892" s="63">
        <f t="shared" si="401"/>
        <v>0</v>
      </c>
      <c r="AZ892" s="63">
        <f t="shared" si="402"/>
        <v>0</v>
      </c>
      <c r="BA892" s="63">
        <f t="shared" si="403"/>
        <v>0</v>
      </c>
      <c r="BB892" s="64">
        <f t="shared" si="404"/>
        <v>0</v>
      </c>
      <c r="BC892" s="65">
        <f t="shared" si="393"/>
        <v>0</v>
      </c>
      <c r="BD892" s="66" t="e">
        <f>VLOOKUP(#REF!,'[2]NA JDA Product Hierarchy'!$N:$O,2,0)</f>
        <v>#REF!</v>
      </c>
      <c r="BE892" s="15" t="e">
        <f>VLOOKUP(BD892,[3]PARAMETROS!$AB:$AD,3,0)</f>
        <v>#REF!</v>
      </c>
    </row>
    <row r="893" spans="1:57" s="15" customFormat="1" ht="12.75" hidden="1" customHeight="1" x14ac:dyDescent="0.2">
      <c r="A893" s="47" t="str">
        <f t="shared" si="376"/>
        <v>K2RI26K6YW1Jet Black A996</v>
      </c>
      <c r="B893" s="111" t="s">
        <v>105</v>
      </c>
      <c r="C893" s="113">
        <v>44322</v>
      </c>
      <c r="D893" s="113"/>
      <c r="E893" s="50"/>
      <c r="F893" s="106" t="s">
        <v>90</v>
      </c>
      <c r="G893" s="51" t="s">
        <v>1251</v>
      </c>
      <c r="H893" s="52" t="s">
        <v>1325</v>
      </c>
      <c r="I893" s="53" t="s">
        <v>1358</v>
      </c>
      <c r="J893" s="53" t="s">
        <v>868</v>
      </c>
      <c r="K893" s="53" t="s">
        <v>92</v>
      </c>
      <c r="L893" s="53" t="s">
        <v>93</v>
      </c>
      <c r="M893" s="52" t="s">
        <v>135</v>
      </c>
      <c r="N893" s="52" t="s">
        <v>115</v>
      </c>
      <c r="O893" s="54">
        <v>22</v>
      </c>
      <c r="P893" s="52" t="s">
        <v>43</v>
      </c>
      <c r="Q893" s="55">
        <f>IFERROR(VLOOKUP(O893*$Q$10*$R$10,Sheet1!$A$3:$B$81,2,1),0)</f>
        <v>19000</v>
      </c>
      <c r="R893" s="56">
        <f>IFERROR(VLOOKUP(O893*$Q$11*$R$11,Sheet1!$E$3:$F$195,2),0)</f>
        <v>89</v>
      </c>
      <c r="S893" s="54">
        <f t="shared" si="377"/>
        <v>6.82</v>
      </c>
      <c r="T893" s="114">
        <f t="shared" si="394"/>
        <v>0.31</v>
      </c>
      <c r="U893" s="58"/>
      <c r="V893" s="58"/>
      <c r="W893" s="58"/>
      <c r="X893" s="58"/>
      <c r="Y893" s="58"/>
      <c r="Z893" s="58"/>
      <c r="AA893" s="58"/>
      <c r="AB893" s="58"/>
      <c r="AC893" s="58"/>
      <c r="AD893" s="39">
        <f t="shared" si="378"/>
        <v>0</v>
      </c>
      <c r="AE893" s="59">
        <f t="shared" si="380"/>
        <v>0</v>
      </c>
      <c r="AF893" s="60">
        <f t="shared" si="381"/>
        <v>0</v>
      </c>
      <c r="AG893" s="60">
        <f t="shared" si="382"/>
        <v>0</v>
      </c>
      <c r="AH893" s="60">
        <f t="shared" si="383"/>
        <v>0</v>
      </c>
      <c r="AI893" s="60">
        <f t="shared" si="384"/>
        <v>0</v>
      </c>
      <c r="AJ893" s="60">
        <f t="shared" si="385"/>
        <v>0</v>
      </c>
      <c r="AK893" s="60">
        <f t="shared" si="386"/>
        <v>0</v>
      </c>
      <c r="AL893" s="61">
        <f t="shared" si="405"/>
        <v>0</v>
      </c>
      <c r="AM893" s="43">
        <f t="shared" si="395"/>
        <v>0</v>
      </c>
      <c r="AN893" s="46">
        <f t="shared" si="396"/>
        <v>0</v>
      </c>
      <c r="AO893" s="60">
        <f t="shared" si="387"/>
        <v>0</v>
      </c>
      <c r="AP893" s="60">
        <f t="shared" si="388"/>
        <v>0</v>
      </c>
      <c r="AQ893" s="60">
        <f t="shared" si="389"/>
        <v>0</v>
      </c>
      <c r="AR893" s="60">
        <f t="shared" si="390"/>
        <v>0</v>
      </c>
      <c r="AS893" s="60">
        <f t="shared" si="391"/>
        <v>0</v>
      </c>
      <c r="AT893" s="60">
        <f t="shared" si="392"/>
        <v>0</v>
      </c>
      <c r="AU893" s="62">
        <f t="shared" si="397"/>
        <v>0</v>
      </c>
      <c r="AV893" s="63">
        <f t="shared" si="398"/>
        <v>0</v>
      </c>
      <c r="AW893" s="63">
        <f t="shared" si="399"/>
        <v>0</v>
      </c>
      <c r="AX893" s="63">
        <f t="shared" si="400"/>
        <v>0</v>
      </c>
      <c r="AY893" s="63">
        <f t="shared" si="401"/>
        <v>0</v>
      </c>
      <c r="AZ893" s="63">
        <f t="shared" si="402"/>
        <v>0</v>
      </c>
      <c r="BA893" s="63">
        <f t="shared" si="403"/>
        <v>0</v>
      </c>
      <c r="BB893" s="64">
        <f t="shared" si="404"/>
        <v>0</v>
      </c>
      <c r="BC893" s="65">
        <f t="shared" si="393"/>
        <v>0</v>
      </c>
      <c r="BD893" s="66" t="e">
        <f>VLOOKUP(#REF!,'[2]NA JDA Product Hierarchy'!$N:$O,2,0)</f>
        <v>#REF!</v>
      </c>
      <c r="BE893" s="15" t="e">
        <f>VLOOKUP(BD893,[3]PARAMETROS!$AB:$AD,3,0)</f>
        <v>#REF!</v>
      </c>
    </row>
    <row r="894" spans="1:57" s="15" customFormat="1" ht="12.75" hidden="1" customHeight="1" x14ac:dyDescent="0.2">
      <c r="A894" s="47" t="str">
        <f t="shared" si="376"/>
        <v>K2RI26K6YW1PINK TRIP</v>
      </c>
      <c r="B894" s="111" t="s">
        <v>105</v>
      </c>
      <c r="C894" s="113">
        <v>44322</v>
      </c>
      <c r="D894" s="113"/>
      <c r="E894" s="50"/>
      <c r="F894" s="106" t="s">
        <v>90</v>
      </c>
      <c r="G894" s="51" t="s">
        <v>1251</v>
      </c>
      <c r="H894" s="52" t="s">
        <v>1325</v>
      </c>
      <c r="I894" s="53" t="s">
        <v>1358</v>
      </c>
      <c r="J894" s="53" t="s">
        <v>868</v>
      </c>
      <c r="K894" s="53" t="s">
        <v>138</v>
      </c>
      <c r="L894" s="53" t="s">
        <v>139</v>
      </c>
      <c r="M894" s="52" t="s">
        <v>135</v>
      </c>
      <c r="N894" s="52" t="s">
        <v>115</v>
      </c>
      <c r="O894" s="54">
        <v>22</v>
      </c>
      <c r="P894" s="52" t="s">
        <v>43</v>
      </c>
      <c r="Q894" s="55">
        <f>IFERROR(VLOOKUP(O894*$Q$10*$R$10,Sheet1!$A$3:$B$81,2,1),0)</f>
        <v>19000</v>
      </c>
      <c r="R894" s="56">
        <f>IFERROR(VLOOKUP(O894*$Q$11*$R$11,Sheet1!$E$3:$F$195,2),0)</f>
        <v>89</v>
      </c>
      <c r="S894" s="54">
        <f t="shared" si="377"/>
        <v>6.82</v>
      </c>
      <c r="T894" s="114">
        <f t="shared" si="394"/>
        <v>0.31</v>
      </c>
      <c r="U894" s="58"/>
      <c r="V894" s="58"/>
      <c r="W894" s="58"/>
      <c r="X894" s="58"/>
      <c r="Y894" s="58"/>
      <c r="Z894" s="58"/>
      <c r="AA894" s="58"/>
      <c r="AB894" s="58"/>
      <c r="AC894" s="58"/>
      <c r="AD894" s="39">
        <f t="shared" si="378"/>
        <v>0</v>
      </c>
      <c r="AE894" s="59">
        <f t="shared" si="380"/>
        <v>0</v>
      </c>
      <c r="AF894" s="60">
        <f t="shared" si="381"/>
        <v>0</v>
      </c>
      <c r="AG894" s="60">
        <f t="shared" si="382"/>
        <v>0</v>
      </c>
      <c r="AH894" s="60">
        <f t="shared" si="383"/>
        <v>0</v>
      </c>
      <c r="AI894" s="60">
        <f t="shared" si="384"/>
        <v>0</v>
      </c>
      <c r="AJ894" s="60">
        <f t="shared" si="385"/>
        <v>0</v>
      </c>
      <c r="AK894" s="60">
        <f t="shared" si="386"/>
        <v>0</v>
      </c>
      <c r="AL894" s="61">
        <f t="shared" si="405"/>
        <v>0</v>
      </c>
      <c r="AM894" s="43">
        <f t="shared" si="395"/>
        <v>0</v>
      </c>
      <c r="AN894" s="46">
        <f t="shared" si="396"/>
        <v>0</v>
      </c>
      <c r="AO894" s="60">
        <f t="shared" si="387"/>
        <v>0</v>
      </c>
      <c r="AP894" s="60">
        <f t="shared" si="388"/>
        <v>0</v>
      </c>
      <c r="AQ894" s="60">
        <f t="shared" si="389"/>
        <v>0</v>
      </c>
      <c r="AR894" s="60">
        <f t="shared" si="390"/>
        <v>0</v>
      </c>
      <c r="AS894" s="60">
        <f t="shared" si="391"/>
        <v>0</v>
      </c>
      <c r="AT894" s="60">
        <f t="shared" si="392"/>
        <v>0</v>
      </c>
      <c r="AU894" s="62">
        <f t="shared" si="397"/>
        <v>0</v>
      </c>
      <c r="AV894" s="63">
        <f t="shared" si="398"/>
        <v>0</v>
      </c>
      <c r="AW894" s="63">
        <f t="shared" si="399"/>
        <v>0</v>
      </c>
      <c r="AX894" s="63">
        <f t="shared" si="400"/>
        <v>0</v>
      </c>
      <c r="AY894" s="63">
        <f t="shared" si="401"/>
        <v>0</v>
      </c>
      <c r="AZ894" s="63">
        <f t="shared" si="402"/>
        <v>0</v>
      </c>
      <c r="BA894" s="63">
        <f t="shared" si="403"/>
        <v>0</v>
      </c>
      <c r="BB894" s="64">
        <f t="shared" si="404"/>
        <v>0</v>
      </c>
      <c r="BC894" s="65">
        <f t="shared" si="393"/>
        <v>0</v>
      </c>
      <c r="BD894" s="66" t="e">
        <f>VLOOKUP(#REF!,'[2]NA JDA Product Hierarchy'!$N:$O,2,0)</f>
        <v>#REF!</v>
      </c>
      <c r="BE894" s="15" t="e">
        <f>VLOOKUP(BD894,[3]PARAMETROS!$AB:$AD,3,0)</f>
        <v>#REF!</v>
      </c>
    </row>
    <row r="895" spans="1:57" s="15" customFormat="1" ht="12.75" hidden="1" customHeight="1" x14ac:dyDescent="0.2">
      <c r="A895" s="47" t="str">
        <f t="shared" si="376"/>
        <v>K2RI27K6YW1TRUE WHITE A000</v>
      </c>
      <c r="B895" s="111" t="s">
        <v>105</v>
      </c>
      <c r="C895" s="113">
        <v>44322</v>
      </c>
      <c r="D895" s="113"/>
      <c r="E895" s="50"/>
      <c r="F895" s="106" t="s">
        <v>90</v>
      </c>
      <c r="G895" s="51" t="s">
        <v>1251</v>
      </c>
      <c r="H895" s="52" t="s">
        <v>1325</v>
      </c>
      <c r="I895" s="53" t="s">
        <v>1359</v>
      </c>
      <c r="J895" s="53" t="s">
        <v>183</v>
      </c>
      <c r="K895" s="53" t="s">
        <v>112</v>
      </c>
      <c r="L895" s="53" t="s">
        <v>113</v>
      </c>
      <c r="M895" s="52" t="s">
        <v>135</v>
      </c>
      <c r="N895" s="52" t="s">
        <v>125</v>
      </c>
      <c r="O895" s="54">
        <v>18</v>
      </c>
      <c r="P895" s="52" t="s">
        <v>43</v>
      </c>
      <c r="Q895" s="55">
        <f>IFERROR(VLOOKUP(O895*$Q$10*$R$10,Sheet1!$A$3:$B$81,2,1),0)</f>
        <v>9000</v>
      </c>
      <c r="R895" s="56">
        <f>IFERROR(VLOOKUP(O895*$Q$11*$R$11,Sheet1!$E$3:$F$195,2),0)</f>
        <v>69</v>
      </c>
      <c r="S895" s="54">
        <f t="shared" si="377"/>
        <v>5.58</v>
      </c>
      <c r="T895" s="114">
        <f t="shared" si="394"/>
        <v>0.31</v>
      </c>
      <c r="U895" s="58"/>
      <c r="V895" s="58"/>
      <c r="W895" s="58"/>
      <c r="X895" s="58"/>
      <c r="Y895" s="58"/>
      <c r="Z895" s="58"/>
      <c r="AA895" s="58"/>
      <c r="AB895" s="58"/>
      <c r="AC895" s="58"/>
      <c r="AD895" s="39">
        <f t="shared" si="378"/>
        <v>0</v>
      </c>
      <c r="AE895" s="59">
        <f t="shared" si="380"/>
        <v>0</v>
      </c>
      <c r="AF895" s="60">
        <f t="shared" si="381"/>
        <v>0</v>
      </c>
      <c r="AG895" s="60">
        <f t="shared" si="382"/>
        <v>0</v>
      </c>
      <c r="AH895" s="60">
        <f t="shared" si="383"/>
        <v>0</v>
      </c>
      <c r="AI895" s="60">
        <f t="shared" si="384"/>
        <v>0</v>
      </c>
      <c r="AJ895" s="60">
        <f t="shared" si="385"/>
        <v>0</v>
      </c>
      <c r="AK895" s="60">
        <f t="shared" si="386"/>
        <v>0</v>
      </c>
      <c r="AL895" s="61">
        <f t="shared" si="405"/>
        <v>0</v>
      </c>
      <c r="AM895" s="43">
        <f t="shared" si="395"/>
        <v>0</v>
      </c>
      <c r="AN895" s="46">
        <f t="shared" si="396"/>
        <v>0</v>
      </c>
      <c r="AO895" s="60">
        <f t="shared" si="387"/>
        <v>0</v>
      </c>
      <c r="AP895" s="60">
        <f t="shared" si="388"/>
        <v>0</v>
      </c>
      <c r="AQ895" s="60">
        <f t="shared" si="389"/>
        <v>0</v>
      </c>
      <c r="AR895" s="60">
        <f t="shared" si="390"/>
        <v>0</v>
      </c>
      <c r="AS895" s="60">
        <f t="shared" si="391"/>
        <v>0</v>
      </c>
      <c r="AT895" s="60">
        <f t="shared" si="392"/>
        <v>0</v>
      </c>
      <c r="AU895" s="62">
        <f t="shared" si="397"/>
        <v>0</v>
      </c>
      <c r="AV895" s="63">
        <f t="shared" si="398"/>
        <v>0</v>
      </c>
      <c r="AW895" s="63">
        <f t="shared" si="399"/>
        <v>0</v>
      </c>
      <c r="AX895" s="63">
        <f t="shared" si="400"/>
        <v>0</v>
      </c>
      <c r="AY895" s="63">
        <f t="shared" si="401"/>
        <v>0</v>
      </c>
      <c r="AZ895" s="63">
        <f t="shared" si="402"/>
        <v>0</v>
      </c>
      <c r="BA895" s="63">
        <f t="shared" si="403"/>
        <v>0</v>
      </c>
      <c r="BB895" s="64">
        <f t="shared" si="404"/>
        <v>0</v>
      </c>
      <c r="BC895" s="65">
        <f t="shared" si="393"/>
        <v>0</v>
      </c>
      <c r="BD895" s="66" t="e">
        <f>VLOOKUP(#REF!,'[2]NA JDA Product Hierarchy'!$N:$O,2,0)</f>
        <v>#REF!</v>
      </c>
      <c r="BE895" s="15" t="e">
        <f>VLOOKUP(BD895,[3]PARAMETROS!$AB:$AD,3,0)</f>
        <v>#REF!</v>
      </c>
    </row>
    <row r="896" spans="1:57" s="15" customFormat="1" ht="12.75" hidden="1" customHeight="1" x14ac:dyDescent="0.2">
      <c r="A896" s="47" t="str">
        <f t="shared" ref="A896:A959" si="406">I896&amp;L896</f>
        <v>K2RK00KA6R0PINK IVORY</v>
      </c>
      <c r="B896" s="111" t="s">
        <v>105</v>
      </c>
      <c r="C896" s="113">
        <v>44322</v>
      </c>
      <c r="D896" s="113"/>
      <c r="E896" s="68"/>
      <c r="F896" s="106" t="s">
        <v>90</v>
      </c>
      <c r="G896" s="51" t="s">
        <v>1251</v>
      </c>
      <c r="H896" s="52" t="s">
        <v>1360</v>
      </c>
      <c r="I896" s="53" t="s">
        <v>1361</v>
      </c>
      <c r="J896" s="53" t="s">
        <v>941</v>
      </c>
      <c r="K896" s="53" t="s">
        <v>189</v>
      </c>
      <c r="L896" s="53" t="s">
        <v>190</v>
      </c>
      <c r="M896" s="52" t="s">
        <v>176</v>
      </c>
      <c r="N896" s="52" t="s">
        <v>125</v>
      </c>
      <c r="O896" s="54">
        <v>42</v>
      </c>
      <c r="P896" s="52" t="s">
        <v>43</v>
      </c>
      <c r="Q896" s="55">
        <f>IFERROR(VLOOKUP(O896*$Q$10*$R$10,Sheet1!$A$3:$B$81,2,1),0)</f>
        <v>29000</v>
      </c>
      <c r="R896" s="56">
        <f>IFERROR(VLOOKUP(O896*$Q$11*$R$11,Sheet1!$E$3:$F$195,2),0)</f>
        <v>169</v>
      </c>
      <c r="S896" s="54">
        <f t="shared" si="377"/>
        <v>13.02</v>
      </c>
      <c r="T896" s="114">
        <f t="shared" ref="T896:T952" si="407">S896/O896</f>
        <v>0.31</v>
      </c>
      <c r="U896" s="58"/>
      <c r="V896" s="58"/>
      <c r="W896" s="58"/>
      <c r="X896" s="58"/>
      <c r="Y896" s="58"/>
      <c r="Z896" s="58"/>
      <c r="AA896" s="58"/>
      <c r="AB896" s="58"/>
      <c r="AC896" s="58"/>
      <c r="AD896" s="39">
        <f t="shared" si="378"/>
        <v>0</v>
      </c>
      <c r="AE896" s="59">
        <f t="shared" ref="AE896:AE952" si="408">AD896*S896</f>
        <v>0</v>
      </c>
      <c r="AF896" s="60">
        <f t="shared" ref="AF896:AF952" si="409">ROUND(IF($P896=$P$3,($AD896*$AF$3),IF($P896=$P$4,($AD896*$AF$4),IF($P896=$P$5,($AD896*$AF$5),IF($P896=$P$6,($AD896*$AF$6),IF($P896=$P$7,($AD896*$AF$7),IF($P896=$P$8,($AD896*$AF$8))))))),0)</f>
        <v>0</v>
      </c>
      <c r="AG896" s="60">
        <f t="shared" ref="AG896:AG952" si="410">ROUND(IF($P896=$P$3,($AD896*$AG$3),IF($P896=$P$4,($AD896*$AG$4),IF($P896=$P$5,($AD896*$AG$5),IF($P896=$P$6,($AD896*$AG$6),IF($P896=$P$7,($AD896*$AG$7),IF($P896=$P$8,($AD896*$AG$8))))))),0)</f>
        <v>0</v>
      </c>
      <c r="AH896" s="60">
        <f t="shared" ref="AH896:AH952" si="411">ROUND(IF($P896=$P$3,($AD896*$AH$3),IF($P896=$P$4,($AD896*$AH$4),IF($P896=$P$5,($AD896*$AH$5),IF($P896=$P$6,($AD896*$AH$6),IF($P896=$P$7,($AD896*$AH$7),IF($P896=$P$8,($AD896*$AH$8))))))),0)</f>
        <v>0</v>
      </c>
      <c r="AI896" s="60">
        <f t="shared" ref="AI896:AI952" si="412">ROUND(IF($P896=$P$3,($AD896*$AI$3),IF($P896=$P$4,($AD896*$AI$4),IF($P896=$P$5,($AD896*$AI$5),IF($P896=$P$6,($AD896*$AI$6),IF($P896=$P$7,($AD896*$AI$7),IF($P896=$P$8,($AD896*$AI$8))))))),0)</f>
        <v>0</v>
      </c>
      <c r="AJ896" s="60">
        <f t="shared" ref="AJ896:AJ952" si="413">ROUND(IF($P896=$P$3,($AD896*$AJ$3),IF($P896=$P$4,($AD896*$AJ$4),IF($P896=$P$5,($AD896*$AJ$5),IF($P896=$P$6,($AD896*$AJ$6),IF($P896=$P$7,($AD896*$AJ$7),IF($P896=$P$8,($AD896*$AJ$8))))))),0)</f>
        <v>0</v>
      </c>
      <c r="AK896" s="60">
        <f t="shared" ref="AK896:AK952" si="414">ROUND(IF($P896=$P$3,($AD896*$AK$3),IF($P896=$P$4,($AD896*$AK$4),IF($P896=$P$5,($AD896*$AK$5),IF($P896=$P$6,($AD896*$AK$6),IF($P896=$P$7,($AD896*$AK$7),IF($P896=$P$8,($AD896*$AK$8))))))),0)</f>
        <v>0</v>
      </c>
      <c r="AL896" s="61">
        <f t="shared" ref="AL896:AL953" si="415">SUM(AF896:AK896)</f>
        <v>0</v>
      </c>
      <c r="AM896" s="43">
        <f t="shared" ref="AM896:AM953" si="416">+AB896+AC896</f>
        <v>0</v>
      </c>
      <c r="AN896" s="46">
        <f t="shared" ref="AN896:AN953" si="417">AM896*S896</f>
        <v>0</v>
      </c>
      <c r="AO896" s="60">
        <f t="shared" ref="AO896:AO952" si="418">ROUND(IF($P896=$P$3,($AM896*$AO$3),IF($P896=$P$4,($AM896*$AO$4),IF($P896=$P$5,($AM896*$AO$5),IF($P896=$P$6,($AM896*$AO$6),IF($P896=$P$7,($AM896*$AO$7),IF($P896=$P$8,($AM896*$AO$8))))))),0)</f>
        <v>0</v>
      </c>
      <c r="AP896" s="60">
        <f t="shared" ref="AP896:AP952" si="419">ROUND(IF($P896=$P$3,($AM896*$AP$3),IF($P896=$P$4,($AM896*$AP$4),IF($P896=$P$5,($AM896*$AP$5),IF($P896=$P$6,($AM896*$AP$6),IF($P896=$P$7,($AM896*$AP$7),IF($P896=$P$8,($AM896*$AP$8))))))),0)</f>
        <v>0</v>
      </c>
      <c r="AQ896" s="60">
        <f t="shared" ref="AQ896:AQ952" si="420">ROUND(IF($P896=$P$3,($AM896*$AQ$3),IF($P896=$P$4,($AM896*$AQ$4),IF($P896=$P$5,($AM896*$AQ$5),IF($P896=$P$6,($AM896*$AQ$6),IF($P896=$P$7,($AM896*$AQ$7),IF($P896=$P$8,($AM896*$AQ$8))))))),0)</f>
        <v>0</v>
      </c>
      <c r="AR896" s="60">
        <f t="shared" ref="AR896:AR952" si="421">ROUND(IF($P896=$P$3,($AM896*$AR$3),IF($P896=$P$4,($AM896*$AR$4),IF($P896=$P$5,($AM896*$AR$5),IF($P896=$P$6,($AM896*$AR$6),IF($P896=$P$7,($AM896*$AR$7),IF($P896=$P$8,($AM896*$AR$8))))))),0)</f>
        <v>0</v>
      </c>
      <c r="AS896" s="60">
        <f t="shared" ref="AS896:AS952" si="422">ROUND(IF($P896=$P$3,($AM896*$AS$3),IF($P896=$P$4,($AM896*$AS$4),IF($P896=$P$5,($AM896*$AS$5),IF($P896=$P$6,($AM896*$AS$6),IF($P896=$P$7,($AM896*$AS$7),IF($P896=$P$8,($AM896*$AS$8))))))),0)</f>
        <v>0</v>
      </c>
      <c r="AT896" s="60">
        <f t="shared" ref="AT896:AT952" si="423">ROUND(IF($P896=$P$3,($AM896*$AT$3),IF($P896=$P$4,($AM896*$AT$4),IF($P896=$P$5,($AM896*$AT$5),IF($P896=$P$6,($AM896*$AT$6),IF($P896=$P$7,($AM896*$AT$7),IF($P896=$P$8,($AM896*$AT$8))))))),0)</f>
        <v>0</v>
      </c>
      <c r="AU896" s="62">
        <f t="shared" ref="AU896:AU953" si="424">SUM(AO896:AT896)</f>
        <v>0</v>
      </c>
      <c r="AV896" s="63">
        <f t="shared" ref="AV896:AV953" si="425">+AF896+AO896</f>
        <v>0</v>
      </c>
      <c r="AW896" s="63">
        <f t="shared" ref="AW896:AW953" si="426">+AG896+AP896</f>
        <v>0</v>
      </c>
      <c r="AX896" s="63">
        <f t="shared" ref="AX896:AX953" si="427">+AH896+AQ896</f>
        <v>0</v>
      </c>
      <c r="AY896" s="63">
        <f t="shared" ref="AY896:AY953" si="428">+AI896+AR896</f>
        <v>0</v>
      </c>
      <c r="AZ896" s="63">
        <f t="shared" ref="AZ896:AZ953" si="429">+AJ896+AS896</f>
        <v>0</v>
      </c>
      <c r="BA896" s="63">
        <f t="shared" ref="BA896:BA953" si="430">+AK896+AT896</f>
        <v>0</v>
      </c>
      <c r="BB896" s="64">
        <f t="shared" ref="BB896:BB953" si="431">SUM(AV896:BA896)</f>
        <v>0</v>
      </c>
      <c r="BC896" s="65">
        <f t="shared" ref="BC896:BC952" si="432">SUM(S896*BB896)</f>
        <v>0</v>
      </c>
      <c r="BD896" s="66" t="e">
        <f>VLOOKUP(#REF!,'[2]NA JDA Product Hierarchy'!$N:$O,2,0)</f>
        <v>#REF!</v>
      </c>
      <c r="BE896" s="15" t="e">
        <f>VLOOKUP(BD896,[3]PARAMETROS!$AB:$AD,3,0)</f>
        <v>#REF!</v>
      </c>
    </row>
    <row r="897" spans="1:57" s="15" customFormat="1" ht="12.75" hidden="1" customHeight="1" x14ac:dyDescent="0.2">
      <c r="A897" s="47" t="str">
        <f t="shared" si="406"/>
        <v>K2RK00KA6R0ALLOVER LOGO PINK</v>
      </c>
      <c r="B897" s="112" t="s">
        <v>107</v>
      </c>
      <c r="C897" s="113">
        <v>44322</v>
      </c>
      <c r="D897" s="113"/>
      <c r="E897" s="68"/>
      <c r="F897" s="106" t="s">
        <v>90</v>
      </c>
      <c r="G897" s="51" t="s">
        <v>1251</v>
      </c>
      <c r="H897" s="52" t="s">
        <v>1360</v>
      </c>
      <c r="I897" s="53" t="s">
        <v>1361</v>
      </c>
      <c r="J897" s="53" t="s">
        <v>941</v>
      </c>
      <c r="K897" s="53" t="s">
        <v>191</v>
      </c>
      <c r="L897" s="53" t="s">
        <v>192</v>
      </c>
      <c r="M897" s="52" t="s">
        <v>176</v>
      </c>
      <c r="N897" s="52" t="s">
        <v>125</v>
      </c>
      <c r="O897" s="54">
        <v>42</v>
      </c>
      <c r="P897" s="52" t="s">
        <v>43</v>
      </c>
      <c r="Q897" s="55">
        <f>IFERROR(VLOOKUP(O897*$Q$10*$R$10,Sheet1!$A$3:$B$81,2,1),0)</f>
        <v>29000</v>
      </c>
      <c r="R897" s="56">
        <f>IFERROR(VLOOKUP(O897*$Q$11*$R$11,Sheet1!$E$3:$F$195,2),0)</f>
        <v>169</v>
      </c>
      <c r="S897" s="54">
        <f t="shared" si="377"/>
        <v>13.02</v>
      </c>
      <c r="T897" s="114">
        <f t="shared" si="407"/>
        <v>0.31</v>
      </c>
      <c r="U897" s="58"/>
      <c r="V897" s="58"/>
      <c r="W897" s="58"/>
      <c r="X897" s="58"/>
      <c r="Y897" s="58"/>
      <c r="Z897" s="58"/>
      <c r="AA897" s="58"/>
      <c r="AB897" s="58"/>
      <c r="AC897" s="58"/>
      <c r="AD897" s="39">
        <f t="shared" si="378"/>
        <v>0</v>
      </c>
      <c r="AE897" s="59">
        <f t="shared" si="408"/>
        <v>0</v>
      </c>
      <c r="AF897" s="60">
        <f t="shared" si="409"/>
        <v>0</v>
      </c>
      <c r="AG897" s="60">
        <f t="shared" si="410"/>
        <v>0</v>
      </c>
      <c r="AH897" s="60">
        <f t="shared" si="411"/>
        <v>0</v>
      </c>
      <c r="AI897" s="60">
        <f t="shared" si="412"/>
        <v>0</v>
      </c>
      <c r="AJ897" s="60">
        <f t="shared" si="413"/>
        <v>0</v>
      </c>
      <c r="AK897" s="60">
        <f t="shared" si="414"/>
        <v>0</v>
      </c>
      <c r="AL897" s="61">
        <f t="shared" si="415"/>
        <v>0</v>
      </c>
      <c r="AM897" s="43">
        <f t="shared" si="416"/>
        <v>0</v>
      </c>
      <c r="AN897" s="46">
        <f t="shared" si="417"/>
        <v>0</v>
      </c>
      <c r="AO897" s="60">
        <f t="shared" si="418"/>
        <v>0</v>
      </c>
      <c r="AP897" s="60">
        <f t="shared" si="419"/>
        <v>0</v>
      </c>
      <c r="AQ897" s="60">
        <f t="shared" si="420"/>
        <v>0</v>
      </c>
      <c r="AR897" s="60">
        <f t="shared" si="421"/>
        <v>0</v>
      </c>
      <c r="AS897" s="60">
        <f t="shared" si="422"/>
        <v>0</v>
      </c>
      <c r="AT897" s="60">
        <f t="shared" si="423"/>
        <v>0</v>
      </c>
      <c r="AU897" s="62">
        <f t="shared" si="424"/>
        <v>0</v>
      </c>
      <c r="AV897" s="63">
        <f t="shared" si="425"/>
        <v>0</v>
      </c>
      <c r="AW897" s="63">
        <f t="shared" si="426"/>
        <v>0</v>
      </c>
      <c r="AX897" s="63">
        <f t="shared" si="427"/>
        <v>0</v>
      </c>
      <c r="AY897" s="63">
        <f t="shared" si="428"/>
        <v>0</v>
      </c>
      <c r="AZ897" s="63">
        <f t="shared" si="429"/>
        <v>0</v>
      </c>
      <c r="BA897" s="63">
        <f t="shared" si="430"/>
        <v>0</v>
      </c>
      <c r="BB897" s="64">
        <f t="shared" si="431"/>
        <v>0</v>
      </c>
      <c r="BC897" s="65">
        <f t="shared" si="432"/>
        <v>0</v>
      </c>
      <c r="BD897" s="66" t="e">
        <f>VLOOKUP(#REF!,'[2]NA JDA Product Hierarchy'!$N:$O,2,0)</f>
        <v>#REF!</v>
      </c>
      <c r="BE897" s="15" t="e">
        <f>VLOOKUP(BD897,[3]PARAMETROS!$AB:$AD,3,0)</f>
        <v>#REF!</v>
      </c>
    </row>
    <row r="898" spans="1:57" s="15" customFormat="1" ht="12.75" hidden="1" customHeight="1" x14ac:dyDescent="0.2">
      <c r="A898" s="47" t="str">
        <f t="shared" si="406"/>
        <v>K2RK01KAZM0RAINBOW CLOUD</v>
      </c>
      <c r="B898" s="111" t="s">
        <v>105</v>
      </c>
      <c r="C898" s="113">
        <v>44322</v>
      </c>
      <c r="D898" s="113"/>
      <c r="E898" s="68"/>
      <c r="F898" s="106" t="s">
        <v>90</v>
      </c>
      <c r="G898" s="51" t="s">
        <v>1251</v>
      </c>
      <c r="H898" s="52" t="s">
        <v>1360</v>
      </c>
      <c r="I898" s="53" t="s">
        <v>1362</v>
      </c>
      <c r="J898" s="53" t="s">
        <v>910</v>
      </c>
      <c r="K898" s="53" t="s">
        <v>196</v>
      </c>
      <c r="L898" s="53" t="s">
        <v>197</v>
      </c>
      <c r="M898" s="52" t="s">
        <v>198</v>
      </c>
      <c r="N898" s="52" t="s">
        <v>91</v>
      </c>
      <c r="O898" s="54">
        <v>39</v>
      </c>
      <c r="P898" s="52" t="s">
        <v>43</v>
      </c>
      <c r="Q898" s="55">
        <f>IFERROR(VLOOKUP(O898*$Q$10*$R$10,Sheet1!$A$3:$B$81,2,1),0)</f>
        <v>29000</v>
      </c>
      <c r="R898" s="56">
        <f>IFERROR(VLOOKUP(O898*$Q$11*$R$11,Sheet1!$E$3:$F$195,2),0)</f>
        <v>159</v>
      </c>
      <c r="S898" s="54">
        <f t="shared" si="377"/>
        <v>12.09</v>
      </c>
      <c r="T898" s="114">
        <f t="shared" si="407"/>
        <v>0.31</v>
      </c>
      <c r="U898" s="58"/>
      <c r="V898" s="58"/>
      <c r="W898" s="58"/>
      <c r="X898" s="58"/>
      <c r="Y898" s="58"/>
      <c r="Z898" s="58"/>
      <c r="AA898" s="58"/>
      <c r="AB898" s="58"/>
      <c r="AC898" s="58"/>
      <c r="AD898" s="39">
        <f t="shared" si="378"/>
        <v>0</v>
      </c>
      <c r="AE898" s="59">
        <f t="shared" si="408"/>
        <v>0</v>
      </c>
      <c r="AF898" s="60">
        <f t="shared" si="409"/>
        <v>0</v>
      </c>
      <c r="AG898" s="60">
        <f t="shared" si="410"/>
        <v>0</v>
      </c>
      <c r="AH898" s="60">
        <f t="shared" si="411"/>
        <v>0</v>
      </c>
      <c r="AI898" s="60">
        <f t="shared" si="412"/>
        <v>0</v>
      </c>
      <c r="AJ898" s="60">
        <f t="shared" si="413"/>
        <v>0</v>
      </c>
      <c r="AK898" s="60">
        <f t="shared" si="414"/>
        <v>0</v>
      </c>
      <c r="AL898" s="61">
        <f t="shared" si="415"/>
        <v>0</v>
      </c>
      <c r="AM898" s="43">
        <f t="shared" si="416"/>
        <v>0</v>
      </c>
      <c r="AN898" s="46">
        <f t="shared" si="417"/>
        <v>0</v>
      </c>
      <c r="AO898" s="60">
        <f t="shared" si="418"/>
        <v>0</v>
      </c>
      <c r="AP898" s="60">
        <f t="shared" si="419"/>
        <v>0</v>
      </c>
      <c r="AQ898" s="60">
        <f t="shared" si="420"/>
        <v>0</v>
      </c>
      <c r="AR898" s="60">
        <f t="shared" si="421"/>
        <v>0</v>
      </c>
      <c r="AS898" s="60">
        <f t="shared" si="422"/>
        <v>0</v>
      </c>
      <c r="AT898" s="60">
        <f t="shared" si="423"/>
        <v>0</v>
      </c>
      <c r="AU898" s="62">
        <f t="shared" si="424"/>
        <v>0</v>
      </c>
      <c r="AV898" s="63">
        <f t="shared" si="425"/>
        <v>0</v>
      </c>
      <c r="AW898" s="63">
        <f t="shared" si="426"/>
        <v>0</v>
      </c>
      <c r="AX898" s="63">
        <f t="shared" si="427"/>
        <v>0</v>
      </c>
      <c r="AY898" s="63">
        <f t="shared" si="428"/>
        <v>0</v>
      </c>
      <c r="AZ898" s="63">
        <f t="shared" si="429"/>
        <v>0</v>
      </c>
      <c r="BA898" s="63">
        <f t="shared" si="430"/>
        <v>0</v>
      </c>
      <c r="BB898" s="64">
        <f t="shared" si="431"/>
        <v>0</v>
      </c>
      <c r="BC898" s="65">
        <f t="shared" si="432"/>
        <v>0</v>
      </c>
      <c r="BD898" s="66" t="e">
        <f>VLOOKUP(#REF!,'[2]NA JDA Product Hierarchy'!$N:$O,2,0)</f>
        <v>#REF!</v>
      </c>
      <c r="BE898" s="15" t="e">
        <f>VLOOKUP(BD898,[3]PARAMETROS!$AB:$AD,3,0)</f>
        <v>#REF!</v>
      </c>
    </row>
    <row r="899" spans="1:57" s="15" customFormat="1" ht="12.75" hidden="1" customHeight="1" x14ac:dyDescent="0.2">
      <c r="A899" s="47" t="str">
        <f t="shared" si="406"/>
        <v>K2RK01KAZM0STRIPES BLUE WITH FLEUR</v>
      </c>
      <c r="B899" s="110" t="s">
        <v>106</v>
      </c>
      <c r="C899" s="113">
        <v>44322</v>
      </c>
      <c r="D899" s="113"/>
      <c r="E899" s="50"/>
      <c r="F899" s="106" t="s">
        <v>90</v>
      </c>
      <c r="G899" s="51" t="s">
        <v>1251</v>
      </c>
      <c r="H899" s="52" t="s">
        <v>1360</v>
      </c>
      <c r="I899" s="53" t="s">
        <v>1362</v>
      </c>
      <c r="J899" s="53" t="s">
        <v>910</v>
      </c>
      <c r="K899" s="53" t="s">
        <v>199</v>
      </c>
      <c r="L899" s="53" t="s">
        <v>200</v>
      </c>
      <c r="M899" s="52" t="s">
        <v>198</v>
      </c>
      <c r="N899" s="52" t="s">
        <v>91</v>
      </c>
      <c r="O899" s="54">
        <v>39</v>
      </c>
      <c r="P899" s="52" t="s">
        <v>43</v>
      </c>
      <c r="Q899" s="55">
        <f>IFERROR(VLOOKUP(O899*$Q$10*$R$10,Sheet1!$A$3:$B$81,2,1),0)</f>
        <v>29000</v>
      </c>
      <c r="R899" s="56">
        <f>IFERROR(VLOOKUP(O899*$Q$11*$R$11,Sheet1!$E$3:$F$195,2),0)</f>
        <v>159</v>
      </c>
      <c r="S899" s="54">
        <f t="shared" si="377"/>
        <v>12.09</v>
      </c>
      <c r="T899" s="114">
        <f t="shared" si="407"/>
        <v>0.31</v>
      </c>
      <c r="U899" s="58"/>
      <c r="V899" s="58"/>
      <c r="W899" s="58"/>
      <c r="X899" s="58"/>
      <c r="Y899" s="58"/>
      <c r="Z899" s="58"/>
      <c r="AA899" s="58"/>
      <c r="AB899" s="58"/>
      <c r="AC899" s="58"/>
      <c r="AD899" s="39">
        <f t="shared" si="378"/>
        <v>0</v>
      </c>
      <c r="AE899" s="59">
        <f t="shared" si="408"/>
        <v>0</v>
      </c>
      <c r="AF899" s="60">
        <f t="shared" si="409"/>
        <v>0</v>
      </c>
      <c r="AG899" s="60">
        <f t="shared" si="410"/>
        <v>0</v>
      </c>
      <c r="AH899" s="60">
        <f t="shared" si="411"/>
        <v>0</v>
      </c>
      <c r="AI899" s="60">
        <f t="shared" si="412"/>
        <v>0</v>
      </c>
      <c r="AJ899" s="60">
        <f t="shared" si="413"/>
        <v>0</v>
      </c>
      <c r="AK899" s="60">
        <f t="shared" si="414"/>
        <v>0</v>
      </c>
      <c r="AL899" s="61">
        <f t="shared" si="415"/>
        <v>0</v>
      </c>
      <c r="AM899" s="43">
        <f t="shared" si="416"/>
        <v>0</v>
      </c>
      <c r="AN899" s="46">
        <f t="shared" si="417"/>
        <v>0</v>
      </c>
      <c r="AO899" s="60">
        <f t="shared" si="418"/>
        <v>0</v>
      </c>
      <c r="AP899" s="60">
        <f t="shared" si="419"/>
        <v>0</v>
      </c>
      <c r="AQ899" s="60">
        <f t="shared" si="420"/>
        <v>0</v>
      </c>
      <c r="AR899" s="60">
        <f t="shared" si="421"/>
        <v>0</v>
      </c>
      <c r="AS899" s="60">
        <f t="shared" si="422"/>
        <v>0</v>
      </c>
      <c r="AT899" s="60">
        <f t="shared" si="423"/>
        <v>0</v>
      </c>
      <c r="AU899" s="62">
        <f t="shared" si="424"/>
        <v>0</v>
      </c>
      <c r="AV899" s="63">
        <f t="shared" si="425"/>
        <v>0</v>
      </c>
      <c r="AW899" s="63">
        <f t="shared" si="426"/>
        <v>0</v>
      </c>
      <c r="AX899" s="63">
        <f t="shared" si="427"/>
        <v>0</v>
      </c>
      <c r="AY899" s="63">
        <f t="shared" si="428"/>
        <v>0</v>
      </c>
      <c r="AZ899" s="63">
        <f t="shared" si="429"/>
        <v>0</v>
      </c>
      <c r="BA899" s="63">
        <f t="shared" si="430"/>
        <v>0</v>
      </c>
      <c r="BB899" s="64">
        <f t="shared" si="431"/>
        <v>0</v>
      </c>
      <c r="BC899" s="65">
        <f t="shared" si="432"/>
        <v>0</v>
      </c>
      <c r="BD899" s="66" t="e">
        <f>VLOOKUP(#REF!,'[2]NA JDA Product Hierarchy'!$N:$O,2,0)</f>
        <v>#REF!</v>
      </c>
      <c r="BE899" s="15" t="e">
        <f>VLOOKUP(BD899,[3]PARAMETROS!$AB:$AD,3,0)</f>
        <v>#REF!</v>
      </c>
    </row>
    <row r="900" spans="1:57" s="15" customFormat="1" ht="12.75" hidden="1" customHeight="1" x14ac:dyDescent="0.2">
      <c r="A900" s="47" t="str">
        <f t="shared" si="406"/>
        <v>K2RK02K6YW0PINK TRIP</v>
      </c>
      <c r="B900" s="111" t="s">
        <v>105</v>
      </c>
      <c r="C900" s="113">
        <v>44322</v>
      </c>
      <c r="D900" s="113"/>
      <c r="E900" s="50"/>
      <c r="F900" s="106" t="s">
        <v>90</v>
      </c>
      <c r="G900" s="51" t="s">
        <v>1251</v>
      </c>
      <c r="H900" s="52" t="s">
        <v>1360</v>
      </c>
      <c r="I900" s="53" t="s">
        <v>1363</v>
      </c>
      <c r="J900" s="53" t="s">
        <v>908</v>
      </c>
      <c r="K900" s="53" t="s">
        <v>138</v>
      </c>
      <c r="L900" s="53" t="s">
        <v>139</v>
      </c>
      <c r="M900" s="52" t="s">
        <v>142</v>
      </c>
      <c r="N900" s="52" t="s">
        <v>125</v>
      </c>
      <c r="O900" s="54">
        <v>39</v>
      </c>
      <c r="P900" s="52" t="s">
        <v>43</v>
      </c>
      <c r="Q900" s="55">
        <f>IFERROR(VLOOKUP(O900*$Q$10*$R$10,Sheet1!$A$3:$B$81,2,1),0)</f>
        <v>29000</v>
      </c>
      <c r="R900" s="56">
        <f>IFERROR(VLOOKUP(O900*$Q$11*$R$11,Sheet1!$E$3:$F$195,2),0)</f>
        <v>159</v>
      </c>
      <c r="S900" s="54">
        <f t="shared" si="377"/>
        <v>12.09</v>
      </c>
      <c r="T900" s="114">
        <f t="shared" si="407"/>
        <v>0.31</v>
      </c>
      <c r="U900" s="58"/>
      <c r="V900" s="58"/>
      <c r="W900" s="58"/>
      <c r="X900" s="58"/>
      <c r="Y900" s="58"/>
      <c r="Z900" s="58"/>
      <c r="AA900" s="58"/>
      <c r="AB900" s="58"/>
      <c r="AC900" s="58"/>
      <c r="AD900" s="39">
        <f t="shared" si="378"/>
        <v>0</v>
      </c>
      <c r="AE900" s="59">
        <f t="shared" si="408"/>
        <v>0</v>
      </c>
      <c r="AF900" s="60">
        <f t="shared" si="409"/>
        <v>0</v>
      </c>
      <c r="AG900" s="60">
        <f t="shared" si="410"/>
        <v>0</v>
      </c>
      <c r="AH900" s="60">
        <f t="shared" si="411"/>
        <v>0</v>
      </c>
      <c r="AI900" s="60">
        <f t="shared" si="412"/>
        <v>0</v>
      </c>
      <c r="AJ900" s="60">
        <f t="shared" si="413"/>
        <v>0</v>
      </c>
      <c r="AK900" s="60">
        <f t="shared" si="414"/>
        <v>0</v>
      </c>
      <c r="AL900" s="61">
        <f t="shared" si="415"/>
        <v>0</v>
      </c>
      <c r="AM900" s="43">
        <f t="shared" si="416"/>
        <v>0</v>
      </c>
      <c r="AN900" s="46">
        <f t="shared" si="417"/>
        <v>0</v>
      </c>
      <c r="AO900" s="60">
        <f t="shared" si="418"/>
        <v>0</v>
      </c>
      <c r="AP900" s="60">
        <f t="shared" si="419"/>
        <v>0</v>
      </c>
      <c r="AQ900" s="60">
        <f t="shared" si="420"/>
        <v>0</v>
      </c>
      <c r="AR900" s="60">
        <f t="shared" si="421"/>
        <v>0</v>
      </c>
      <c r="AS900" s="60">
        <f t="shared" si="422"/>
        <v>0</v>
      </c>
      <c r="AT900" s="60">
        <f t="shared" si="423"/>
        <v>0</v>
      </c>
      <c r="AU900" s="62">
        <f t="shared" si="424"/>
        <v>0</v>
      </c>
      <c r="AV900" s="63">
        <f t="shared" si="425"/>
        <v>0</v>
      </c>
      <c r="AW900" s="63">
        <f t="shared" si="426"/>
        <v>0</v>
      </c>
      <c r="AX900" s="63">
        <f t="shared" si="427"/>
        <v>0</v>
      </c>
      <c r="AY900" s="63">
        <f t="shared" si="428"/>
        <v>0</v>
      </c>
      <c r="AZ900" s="63">
        <f t="shared" si="429"/>
        <v>0</v>
      </c>
      <c r="BA900" s="63">
        <f t="shared" si="430"/>
        <v>0</v>
      </c>
      <c r="BB900" s="64">
        <f t="shared" si="431"/>
        <v>0</v>
      </c>
      <c r="BC900" s="65">
        <f t="shared" si="432"/>
        <v>0</v>
      </c>
      <c r="BD900" s="66" t="e">
        <f>VLOOKUP(#REF!,'[2]NA JDA Product Hierarchy'!$N:$O,2,0)</f>
        <v>#REF!</v>
      </c>
      <c r="BE900" s="15" t="e">
        <f>VLOOKUP(BD900,[3]PARAMETROS!$AB:$AD,3,0)</f>
        <v>#REF!</v>
      </c>
    </row>
    <row r="901" spans="1:57" s="15" customFormat="1" ht="12.75" hidden="1" customHeight="1" x14ac:dyDescent="0.2">
      <c r="A901" s="47" t="str">
        <f t="shared" si="406"/>
        <v>K2RK03KB020WHITE PINK STRIPES</v>
      </c>
      <c r="B901" s="111" t="s">
        <v>105</v>
      </c>
      <c r="C901" s="113">
        <v>44322</v>
      </c>
      <c r="D901" s="113"/>
      <c r="E901" s="50"/>
      <c r="F901" s="106" t="s">
        <v>90</v>
      </c>
      <c r="G901" s="51" t="s">
        <v>1251</v>
      </c>
      <c r="H901" s="52" t="s">
        <v>1360</v>
      </c>
      <c r="I901" s="53" t="s">
        <v>1364</v>
      </c>
      <c r="J901" s="53" t="s">
        <v>1365</v>
      </c>
      <c r="K901" s="53" t="s">
        <v>205</v>
      </c>
      <c r="L901" s="53" t="s">
        <v>206</v>
      </c>
      <c r="M901" s="52" t="s">
        <v>207</v>
      </c>
      <c r="N901" s="52" t="s">
        <v>125</v>
      </c>
      <c r="O901" s="54">
        <v>39</v>
      </c>
      <c r="P901" s="52" t="s">
        <v>43</v>
      </c>
      <c r="Q901" s="55">
        <f>IFERROR(VLOOKUP(O901*$Q$10*$R$10,Sheet1!$A$3:$B$81,2,1),0)</f>
        <v>29000</v>
      </c>
      <c r="R901" s="56">
        <f>IFERROR(VLOOKUP(O901*$Q$11*$R$11,Sheet1!$E$3:$F$195,2),0)</f>
        <v>159</v>
      </c>
      <c r="S901" s="54">
        <f t="shared" si="377"/>
        <v>12.09</v>
      </c>
      <c r="T901" s="114">
        <f t="shared" si="407"/>
        <v>0.31</v>
      </c>
      <c r="U901" s="58"/>
      <c r="V901" s="58"/>
      <c r="W901" s="58"/>
      <c r="X901" s="58"/>
      <c r="Y901" s="58"/>
      <c r="Z901" s="58"/>
      <c r="AA901" s="58"/>
      <c r="AB901" s="58"/>
      <c r="AC901" s="58"/>
      <c r="AD901" s="39">
        <f t="shared" si="378"/>
        <v>0</v>
      </c>
      <c r="AE901" s="59">
        <f t="shared" si="408"/>
        <v>0</v>
      </c>
      <c r="AF901" s="60">
        <f t="shared" si="409"/>
        <v>0</v>
      </c>
      <c r="AG901" s="60">
        <f t="shared" si="410"/>
        <v>0</v>
      </c>
      <c r="AH901" s="60">
        <f t="shared" si="411"/>
        <v>0</v>
      </c>
      <c r="AI901" s="60">
        <f t="shared" si="412"/>
        <v>0</v>
      </c>
      <c r="AJ901" s="60">
        <f t="shared" si="413"/>
        <v>0</v>
      </c>
      <c r="AK901" s="60">
        <f t="shared" si="414"/>
        <v>0</v>
      </c>
      <c r="AL901" s="61">
        <f t="shared" si="415"/>
        <v>0</v>
      </c>
      <c r="AM901" s="43">
        <f t="shared" si="416"/>
        <v>0</v>
      </c>
      <c r="AN901" s="46">
        <f t="shared" si="417"/>
        <v>0</v>
      </c>
      <c r="AO901" s="60">
        <f t="shared" si="418"/>
        <v>0</v>
      </c>
      <c r="AP901" s="60">
        <f t="shared" si="419"/>
        <v>0</v>
      </c>
      <c r="AQ901" s="60">
        <f t="shared" si="420"/>
        <v>0</v>
      </c>
      <c r="AR901" s="60">
        <f t="shared" si="421"/>
        <v>0</v>
      </c>
      <c r="AS901" s="60">
        <f t="shared" si="422"/>
        <v>0</v>
      </c>
      <c r="AT901" s="60">
        <f t="shared" si="423"/>
        <v>0</v>
      </c>
      <c r="AU901" s="62">
        <f t="shared" si="424"/>
        <v>0</v>
      </c>
      <c r="AV901" s="63">
        <f t="shared" si="425"/>
        <v>0</v>
      </c>
      <c r="AW901" s="63">
        <f t="shared" si="426"/>
        <v>0</v>
      </c>
      <c r="AX901" s="63">
        <f t="shared" si="427"/>
        <v>0</v>
      </c>
      <c r="AY901" s="63">
        <f t="shared" si="428"/>
        <v>0</v>
      </c>
      <c r="AZ901" s="63">
        <f t="shared" si="429"/>
        <v>0</v>
      </c>
      <c r="BA901" s="63">
        <f t="shared" si="430"/>
        <v>0</v>
      </c>
      <c r="BB901" s="64">
        <f t="shared" si="431"/>
        <v>0</v>
      </c>
      <c r="BC901" s="65">
        <f t="shared" si="432"/>
        <v>0</v>
      </c>
      <c r="BD901" s="66" t="e">
        <f>VLOOKUP(#REF!,'[2]NA JDA Product Hierarchy'!$N:$O,2,0)</f>
        <v>#REF!</v>
      </c>
      <c r="BE901" s="15" t="e">
        <f>VLOOKUP(BD901,[3]PARAMETROS!$AB:$AD,3,0)</f>
        <v>#REF!</v>
      </c>
    </row>
    <row r="902" spans="1:57" s="15" customFormat="1" ht="12.75" hidden="1" customHeight="1" x14ac:dyDescent="0.2">
      <c r="A902" s="47" t="str">
        <f t="shared" si="406"/>
        <v>K2RK04D4EU0BLUE PENCIL JEWELS WASH</v>
      </c>
      <c r="B902" s="111" t="s">
        <v>105</v>
      </c>
      <c r="C902" s="113">
        <v>44322</v>
      </c>
      <c r="D902" s="113"/>
      <c r="E902" s="50"/>
      <c r="F902" s="106" t="s">
        <v>208</v>
      </c>
      <c r="G902" s="51" t="s">
        <v>1251</v>
      </c>
      <c r="H902" s="52" t="s">
        <v>1360</v>
      </c>
      <c r="I902" s="53" t="s">
        <v>1366</v>
      </c>
      <c r="J902" s="53" t="s">
        <v>1367</v>
      </c>
      <c r="K902" s="53" t="s">
        <v>1368</v>
      </c>
      <c r="L902" s="53" t="s">
        <v>1369</v>
      </c>
      <c r="M902" s="52" t="s">
        <v>939</v>
      </c>
      <c r="N902" s="52" t="s">
        <v>125</v>
      </c>
      <c r="O902" s="54">
        <v>46</v>
      </c>
      <c r="P902" s="52" t="s">
        <v>43</v>
      </c>
      <c r="Q902" s="55">
        <f>IFERROR(VLOOKUP(O902*$Q$10*$R$10,Sheet1!$A$3:$B$81,2,1),0)</f>
        <v>39000</v>
      </c>
      <c r="R902" s="56">
        <f>IFERROR(VLOOKUP(O902*$Q$11*$R$11,Sheet1!$E$3:$F$195,2),0)</f>
        <v>189</v>
      </c>
      <c r="S902" s="54">
        <f t="shared" si="377"/>
        <v>14.26</v>
      </c>
      <c r="T902" s="114">
        <f t="shared" si="407"/>
        <v>0.31</v>
      </c>
      <c r="U902" s="58"/>
      <c r="V902" s="58"/>
      <c r="W902" s="58"/>
      <c r="X902" s="58"/>
      <c r="Y902" s="58"/>
      <c r="Z902" s="58"/>
      <c r="AA902" s="58"/>
      <c r="AB902" s="58"/>
      <c r="AC902" s="58"/>
      <c r="AD902" s="39">
        <f t="shared" si="378"/>
        <v>0</v>
      </c>
      <c r="AE902" s="59">
        <f t="shared" si="408"/>
        <v>0</v>
      </c>
      <c r="AF902" s="60">
        <f t="shared" si="409"/>
        <v>0</v>
      </c>
      <c r="AG902" s="60">
        <f t="shared" si="410"/>
        <v>0</v>
      </c>
      <c r="AH902" s="60">
        <f t="shared" si="411"/>
        <v>0</v>
      </c>
      <c r="AI902" s="60">
        <f t="shared" si="412"/>
        <v>0</v>
      </c>
      <c r="AJ902" s="60">
        <f t="shared" si="413"/>
        <v>0</v>
      </c>
      <c r="AK902" s="60">
        <f t="shared" si="414"/>
        <v>0</v>
      </c>
      <c r="AL902" s="61">
        <f t="shared" si="415"/>
        <v>0</v>
      </c>
      <c r="AM902" s="43">
        <f t="shared" si="416"/>
        <v>0</v>
      </c>
      <c r="AN902" s="46">
        <f t="shared" si="417"/>
        <v>0</v>
      </c>
      <c r="AO902" s="60">
        <f t="shared" si="418"/>
        <v>0</v>
      </c>
      <c r="AP902" s="60">
        <f t="shared" si="419"/>
        <v>0</v>
      </c>
      <c r="AQ902" s="60">
        <f t="shared" si="420"/>
        <v>0</v>
      </c>
      <c r="AR902" s="60">
        <f t="shared" si="421"/>
        <v>0</v>
      </c>
      <c r="AS902" s="60">
        <f t="shared" si="422"/>
        <v>0</v>
      </c>
      <c r="AT902" s="60">
        <f t="shared" si="423"/>
        <v>0</v>
      </c>
      <c r="AU902" s="62">
        <f t="shared" si="424"/>
        <v>0</v>
      </c>
      <c r="AV902" s="63">
        <f t="shared" si="425"/>
        <v>0</v>
      </c>
      <c r="AW902" s="63">
        <f t="shared" si="426"/>
        <v>0</v>
      </c>
      <c r="AX902" s="63">
        <f t="shared" si="427"/>
        <v>0</v>
      </c>
      <c r="AY902" s="63">
        <f t="shared" si="428"/>
        <v>0</v>
      </c>
      <c r="AZ902" s="63">
        <f t="shared" si="429"/>
        <v>0</v>
      </c>
      <c r="BA902" s="63">
        <f t="shared" si="430"/>
        <v>0</v>
      </c>
      <c r="BB902" s="64">
        <f t="shared" si="431"/>
        <v>0</v>
      </c>
      <c r="BC902" s="65">
        <f t="shared" si="432"/>
        <v>0</v>
      </c>
      <c r="BD902" s="66" t="e">
        <f>VLOOKUP(#REF!,'[2]NA JDA Product Hierarchy'!$N:$O,2,0)</f>
        <v>#REF!</v>
      </c>
      <c r="BE902" s="15" t="e">
        <f>VLOOKUP(BD902,[3]PARAMETROS!$AB:$AD,3,0)</f>
        <v>#REF!</v>
      </c>
    </row>
    <row r="903" spans="1:57" s="15" customFormat="1" ht="12.75" hidden="1" customHeight="1" x14ac:dyDescent="0.2">
      <c r="A903" s="47" t="str">
        <f t="shared" si="406"/>
        <v>K2RK05D4A00LIGHT MATCHA</v>
      </c>
      <c r="B903" s="111" t="s">
        <v>105</v>
      </c>
      <c r="C903" s="113">
        <v>44322</v>
      </c>
      <c r="D903" s="113"/>
      <c r="E903" s="50"/>
      <c r="F903" s="106" t="s">
        <v>208</v>
      </c>
      <c r="G903" s="51" t="s">
        <v>1251</v>
      </c>
      <c r="H903" s="52" t="s">
        <v>1360</v>
      </c>
      <c r="I903" s="53" t="s">
        <v>1370</v>
      </c>
      <c r="J903" s="53" t="s">
        <v>908</v>
      </c>
      <c r="K903" s="53" t="s">
        <v>211</v>
      </c>
      <c r="L903" s="53" t="s">
        <v>212</v>
      </c>
      <c r="M903" s="52" t="s">
        <v>213</v>
      </c>
      <c r="N903" s="52" t="s">
        <v>125</v>
      </c>
      <c r="O903" s="54">
        <v>46</v>
      </c>
      <c r="P903" s="52" t="s">
        <v>43</v>
      </c>
      <c r="Q903" s="55">
        <f>IFERROR(VLOOKUP(O903*$Q$10*$R$10,Sheet1!$A$3:$B$81,2,1),0)</f>
        <v>39000</v>
      </c>
      <c r="R903" s="56">
        <f>IFERROR(VLOOKUP(O903*$Q$11*$R$11,Sheet1!$E$3:$F$195,2),0)</f>
        <v>189</v>
      </c>
      <c r="S903" s="54">
        <f t="shared" si="377"/>
        <v>14.26</v>
      </c>
      <c r="T903" s="114">
        <f t="shared" si="407"/>
        <v>0.31</v>
      </c>
      <c r="U903" s="58"/>
      <c r="V903" s="58"/>
      <c r="W903" s="58"/>
      <c r="X903" s="58"/>
      <c r="Y903" s="58"/>
      <c r="Z903" s="58"/>
      <c r="AA903" s="58"/>
      <c r="AB903" s="58"/>
      <c r="AC903" s="58"/>
      <c r="AD903" s="39">
        <f t="shared" si="378"/>
        <v>0</v>
      </c>
      <c r="AE903" s="59">
        <f t="shared" si="408"/>
        <v>0</v>
      </c>
      <c r="AF903" s="60">
        <f t="shared" si="409"/>
        <v>0</v>
      </c>
      <c r="AG903" s="60">
        <f t="shared" si="410"/>
        <v>0</v>
      </c>
      <c r="AH903" s="60">
        <f t="shared" si="411"/>
        <v>0</v>
      </c>
      <c r="AI903" s="60">
        <f t="shared" si="412"/>
        <v>0</v>
      </c>
      <c r="AJ903" s="60">
        <f t="shared" si="413"/>
        <v>0</v>
      </c>
      <c r="AK903" s="60">
        <f t="shared" si="414"/>
        <v>0</v>
      </c>
      <c r="AL903" s="61">
        <f t="shared" si="415"/>
        <v>0</v>
      </c>
      <c r="AM903" s="43">
        <f t="shared" si="416"/>
        <v>0</v>
      </c>
      <c r="AN903" s="46">
        <f t="shared" si="417"/>
        <v>0</v>
      </c>
      <c r="AO903" s="60">
        <f t="shared" si="418"/>
        <v>0</v>
      </c>
      <c r="AP903" s="60">
        <f t="shared" si="419"/>
        <v>0</v>
      </c>
      <c r="AQ903" s="60">
        <f t="shared" si="420"/>
        <v>0</v>
      </c>
      <c r="AR903" s="60">
        <f t="shared" si="421"/>
        <v>0</v>
      </c>
      <c r="AS903" s="60">
        <f t="shared" si="422"/>
        <v>0</v>
      </c>
      <c r="AT903" s="60">
        <f t="shared" si="423"/>
        <v>0</v>
      </c>
      <c r="AU903" s="62">
        <f t="shared" si="424"/>
        <v>0</v>
      </c>
      <c r="AV903" s="63">
        <f t="shared" si="425"/>
        <v>0</v>
      </c>
      <c r="AW903" s="63">
        <f t="shared" si="426"/>
        <v>0</v>
      </c>
      <c r="AX903" s="63">
        <f t="shared" si="427"/>
        <v>0</v>
      </c>
      <c r="AY903" s="63">
        <f t="shared" si="428"/>
        <v>0</v>
      </c>
      <c r="AZ903" s="63">
        <f t="shared" si="429"/>
        <v>0</v>
      </c>
      <c r="BA903" s="63">
        <f t="shared" si="430"/>
        <v>0</v>
      </c>
      <c r="BB903" s="64">
        <f t="shared" si="431"/>
        <v>0</v>
      </c>
      <c r="BC903" s="65">
        <f t="shared" si="432"/>
        <v>0</v>
      </c>
      <c r="BD903" s="66" t="e">
        <f>VLOOKUP(#REF!,'[2]NA JDA Product Hierarchy'!$N:$O,2,0)</f>
        <v>#REF!</v>
      </c>
      <c r="BE903" s="15" t="e">
        <f>VLOOKUP(BD903,[3]PARAMETROS!$AB:$AD,3,0)</f>
        <v>#REF!</v>
      </c>
    </row>
    <row r="904" spans="1:57" s="15" customFormat="1" ht="12.75" hidden="1" customHeight="1" x14ac:dyDescent="0.2">
      <c r="A904" s="47" t="str">
        <f t="shared" si="406"/>
        <v>K2RK05D4A00PINK TRIP</v>
      </c>
      <c r="B904" s="111" t="s">
        <v>105</v>
      </c>
      <c r="C904" s="113">
        <v>44322</v>
      </c>
      <c r="D904" s="113"/>
      <c r="E904" s="50"/>
      <c r="F904" s="106" t="s">
        <v>208</v>
      </c>
      <c r="G904" s="51" t="s">
        <v>1251</v>
      </c>
      <c r="H904" s="52" t="s">
        <v>1360</v>
      </c>
      <c r="I904" s="53" t="s">
        <v>1370</v>
      </c>
      <c r="J904" s="53" t="s">
        <v>908</v>
      </c>
      <c r="K904" s="53" t="s">
        <v>138</v>
      </c>
      <c r="L904" s="53" t="s">
        <v>139</v>
      </c>
      <c r="M904" s="52" t="s">
        <v>213</v>
      </c>
      <c r="N904" s="52" t="s">
        <v>125</v>
      </c>
      <c r="O904" s="54">
        <v>46</v>
      </c>
      <c r="P904" s="52" t="s">
        <v>43</v>
      </c>
      <c r="Q904" s="55">
        <f>IFERROR(VLOOKUP(O904*$Q$10*$R$10,Sheet1!$A$3:$B$81,2,1),0)</f>
        <v>39000</v>
      </c>
      <c r="R904" s="56">
        <f>IFERROR(VLOOKUP(O904*$Q$11*$R$11,Sheet1!$E$3:$F$195,2),0)</f>
        <v>189</v>
      </c>
      <c r="S904" s="54">
        <f t="shared" si="377"/>
        <v>14.26</v>
      </c>
      <c r="T904" s="114">
        <f t="shared" si="407"/>
        <v>0.31</v>
      </c>
      <c r="U904" s="58"/>
      <c r="V904" s="58"/>
      <c r="W904" s="58"/>
      <c r="X904" s="58"/>
      <c r="Y904" s="58"/>
      <c r="Z904" s="58"/>
      <c r="AA904" s="58"/>
      <c r="AB904" s="58"/>
      <c r="AC904" s="58"/>
      <c r="AD904" s="39">
        <f t="shared" si="378"/>
        <v>0</v>
      </c>
      <c r="AE904" s="59">
        <f t="shared" si="408"/>
        <v>0</v>
      </c>
      <c r="AF904" s="60">
        <f t="shared" si="409"/>
        <v>0</v>
      </c>
      <c r="AG904" s="60">
        <f t="shared" si="410"/>
        <v>0</v>
      </c>
      <c r="AH904" s="60">
        <f t="shared" si="411"/>
        <v>0</v>
      </c>
      <c r="AI904" s="60">
        <f t="shared" si="412"/>
        <v>0</v>
      </c>
      <c r="AJ904" s="60">
        <f t="shared" si="413"/>
        <v>0</v>
      </c>
      <c r="AK904" s="60">
        <f t="shared" si="414"/>
        <v>0</v>
      </c>
      <c r="AL904" s="61">
        <f t="shared" si="415"/>
        <v>0</v>
      </c>
      <c r="AM904" s="43">
        <f t="shared" si="416"/>
        <v>0</v>
      </c>
      <c r="AN904" s="46">
        <f t="shared" si="417"/>
        <v>0</v>
      </c>
      <c r="AO904" s="60">
        <f t="shared" si="418"/>
        <v>0</v>
      </c>
      <c r="AP904" s="60">
        <f t="shared" si="419"/>
        <v>0</v>
      </c>
      <c r="AQ904" s="60">
        <f t="shared" si="420"/>
        <v>0</v>
      </c>
      <c r="AR904" s="60">
        <f t="shared" si="421"/>
        <v>0</v>
      </c>
      <c r="AS904" s="60">
        <f t="shared" si="422"/>
        <v>0</v>
      </c>
      <c r="AT904" s="60">
        <f t="shared" si="423"/>
        <v>0</v>
      </c>
      <c r="AU904" s="62">
        <f t="shared" si="424"/>
        <v>0</v>
      </c>
      <c r="AV904" s="63">
        <f t="shared" si="425"/>
        <v>0</v>
      </c>
      <c r="AW904" s="63">
        <f t="shared" si="426"/>
        <v>0</v>
      </c>
      <c r="AX904" s="63">
        <f t="shared" si="427"/>
        <v>0</v>
      </c>
      <c r="AY904" s="63">
        <f t="shared" si="428"/>
        <v>0</v>
      </c>
      <c r="AZ904" s="63">
        <f t="shared" si="429"/>
        <v>0</v>
      </c>
      <c r="BA904" s="63">
        <f t="shared" si="430"/>
        <v>0</v>
      </c>
      <c r="BB904" s="64">
        <f t="shared" si="431"/>
        <v>0</v>
      </c>
      <c r="BC904" s="65">
        <f t="shared" si="432"/>
        <v>0</v>
      </c>
      <c r="BD904" s="66" t="e">
        <f>VLOOKUP(#REF!,'[2]NA JDA Product Hierarchy'!$N:$O,2,0)</f>
        <v>#REF!</v>
      </c>
      <c r="BE904" s="15" t="e">
        <f>VLOOKUP(BD904,[3]PARAMETROS!$AB:$AD,3,0)</f>
        <v>#REF!</v>
      </c>
    </row>
    <row r="905" spans="1:57" s="15" customFormat="1" ht="12.75" hidden="1" customHeight="1" x14ac:dyDescent="0.2">
      <c r="A905" s="47" t="str">
        <f t="shared" si="406"/>
        <v>K2RK06WA2T0MINI FLOWERS BOUQUET</v>
      </c>
      <c r="B905" s="111" t="s">
        <v>105</v>
      </c>
      <c r="C905" s="113">
        <v>44322</v>
      </c>
      <c r="D905" s="113"/>
      <c r="E905" s="50"/>
      <c r="F905" s="106" t="s">
        <v>118</v>
      </c>
      <c r="G905" s="51" t="s">
        <v>1251</v>
      </c>
      <c r="H905" s="52" t="s">
        <v>1360</v>
      </c>
      <c r="I905" s="53" t="s">
        <v>1371</v>
      </c>
      <c r="J905" s="53" t="s">
        <v>1372</v>
      </c>
      <c r="K905" s="53" t="s">
        <v>128</v>
      </c>
      <c r="L905" s="53" t="s">
        <v>129</v>
      </c>
      <c r="M905" s="52" t="s">
        <v>216</v>
      </c>
      <c r="N905" s="52" t="s">
        <v>91</v>
      </c>
      <c r="O905" s="54">
        <v>46</v>
      </c>
      <c r="P905" s="52" t="s">
        <v>43</v>
      </c>
      <c r="Q905" s="55">
        <f>IFERROR(VLOOKUP(O905*$Q$10*$R$10,Sheet1!$A$3:$B$81,2,1),0)</f>
        <v>39000</v>
      </c>
      <c r="R905" s="56">
        <f>IFERROR(VLOOKUP(O905*$Q$11*$R$11,Sheet1!$E$3:$F$195,2),0)</f>
        <v>189</v>
      </c>
      <c r="S905" s="54">
        <f t="shared" si="377"/>
        <v>14.26</v>
      </c>
      <c r="T905" s="114">
        <f t="shared" si="407"/>
        <v>0.31</v>
      </c>
      <c r="U905" s="58"/>
      <c r="V905" s="58"/>
      <c r="W905" s="58"/>
      <c r="X905" s="58"/>
      <c r="Y905" s="58"/>
      <c r="Z905" s="58"/>
      <c r="AA905" s="58"/>
      <c r="AB905" s="58"/>
      <c r="AC905" s="58"/>
      <c r="AD905" s="39">
        <f t="shared" si="378"/>
        <v>0</v>
      </c>
      <c r="AE905" s="59">
        <f t="shared" si="408"/>
        <v>0</v>
      </c>
      <c r="AF905" s="60">
        <f t="shared" si="409"/>
        <v>0</v>
      </c>
      <c r="AG905" s="60">
        <f t="shared" si="410"/>
        <v>0</v>
      </c>
      <c r="AH905" s="60">
        <f t="shared" si="411"/>
        <v>0</v>
      </c>
      <c r="AI905" s="60">
        <f t="shared" si="412"/>
        <v>0</v>
      </c>
      <c r="AJ905" s="60">
        <f t="shared" si="413"/>
        <v>0</v>
      </c>
      <c r="AK905" s="60">
        <f t="shared" si="414"/>
        <v>0</v>
      </c>
      <c r="AL905" s="61">
        <f t="shared" si="415"/>
        <v>0</v>
      </c>
      <c r="AM905" s="43">
        <f t="shared" si="416"/>
        <v>0</v>
      </c>
      <c r="AN905" s="46">
        <f t="shared" si="417"/>
        <v>0</v>
      </c>
      <c r="AO905" s="60">
        <f t="shared" si="418"/>
        <v>0</v>
      </c>
      <c r="AP905" s="60">
        <f t="shared" si="419"/>
        <v>0</v>
      </c>
      <c r="AQ905" s="60">
        <f t="shared" si="420"/>
        <v>0</v>
      </c>
      <c r="AR905" s="60">
        <f t="shared" si="421"/>
        <v>0</v>
      </c>
      <c r="AS905" s="60">
        <f t="shared" si="422"/>
        <v>0</v>
      </c>
      <c r="AT905" s="60">
        <f t="shared" si="423"/>
        <v>0</v>
      </c>
      <c r="AU905" s="62">
        <f t="shared" si="424"/>
        <v>0</v>
      </c>
      <c r="AV905" s="63">
        <f t="shared" si="425"/>
        <v>0</v>
      </c>
      <c r="AW905" s="63">
        <f t="shared" si="426"/>
        <v>0</v>
      </c>
      <c r="AX905" s="63">
        <f t="shared" si="427"/>
        <v>0</v>
      </c>
      <c r="AY905" s="63">
        <f t="shared" si="428"/>
        <v>0</v>
      </c>
      <c r="AZ905" s="63">
        <f t="shared" si="429"/>
        <v>0</v>
      </c>
      <c r="BA905" s="63">
        <f t="shared" si="430"/>
        <v>0</v>
      </c>
      <c r="BB905" s="64">
        <f t="shared" si="431"/>
        <v>0</v>
      </c>
      <c r="BC905" s="65">
        <f t="shared" si="432"/>
        <v>0</v>
      </c>
      <c r="BD905" s="66" t="e">
        <f>VLOOKUP(#REF!,'[2]NA JDA Product Hierarchy'!$N:$O,2,0)</f>
        <v>#REF!</v>
      </c>
      <c r="BE905" s="15" t="e">
        <f>VLOOKUP(BD905,[3]PARAMETROS!$AB:$AD,3,0)</f>
        <v>#REF!</v>
      </c>
    </row>
    <row r="906" spans="1:57" s="15" customFormat="1" ht="12.75" hidden="1" customHeight="1" x14ac:dyDescent="0.2">
      <c r="A906" s="47" t="str">
        <f t="shared" si="406"/>
        <v>K2RK07KA6R0BLACK/GREY COMBO</v>
      </c>
      <c r="B906" s="110" t="s">
        <v>106</v>
      </c>
      <c r="C906" s="113">
        <v>44322</v>
      </c>
      <c r="D906" s="113"/>
      <c r="E906" s="50"/>
      <c r="F906" s="106" t="s">
        <v>90</v>
      </c>
      <c r="G906" s="51" t="s">
        <v>1251</v>
      </c>
      <c r="H906" s="52" t="s">
        <v>1360</v>
      </c>
      <c r="I906" s="53" t="s">
        <v>1373</v>
      </c>
      <c r="J906" s="53" t="s">
        <v>1374</v>
      </c>
      <c r="K906" s="53" t="s">
        <v>928</v>
      </c>
      <c r="L906" s="53" t="s">
        <v>929</v>
      </c>
      <c r="M906" s="52" t="s">
        <v>176</v>
      </c>
      <c r="N906" s="52" t="s">
        <v>125</v>
      </c>
      <c r="O906" s="54">
        <v>46</v>
      </c>
      <c r="P906" s="52" t="s">
        <v>43</v>
      </c>
      <c r="Q906" s="55">
        <f>IFERROR(VLOOKUP(O906*$Q$10*$R$10,Sheet1!$A$3:$B$81,2,1),0)</f>
        <v>39000</v>
      </c>
      <c r="R906" s="56">
        <f>IFERROR(VLOOKUP(O906*$Q$11*$R$11,Sheet1!$E$3:$F$195,2),0)</f>
        <v>189</v>
      </c>
      <c r="S906" s="54">
        <f t="shared" si="377"/>
        <v>14.26</v>
      </c>
      <c r="T906" s="114">
        <f t="shared" si="407"/>
        <v>0.31</v>
      </c>
      <c r="U906" s="58"/>
      <c r="V906" s="58"/>
      <c r="W906" s="58"/>
      <c r="X906" s="58"/>
      <c r="Y906" s="58"/>
      <c r="Z906" s="58"/>
      <c r="AA906" s="58"/>
      <c r="AB906" s="58"/>
      <c r="AC906" s="58"/>
      <c r="AD906" s="39">
        <f t="shared" si="378"/>
        <v>0</v>
      </c>
      <c r="AE906" s="59">
        <f t="shared" si="408"/>
        <v>0</v>
      </c>
      <c r="AF906" s="60">
        <f t="shared" si="409"/>
        <v>0</v>
      </c>
      <c r="AG906" s="60">
        <f t="shared" si="410"/>
        <v>0</v>
      </c>
      <c r="AH906" s="60">
        <f t="shared" si="411"/>
        <v>0</v>
      </c>
      <c r="AI906" s="60">
        <f t="shared" si="412"/>
        <v>0</v>
      </c>
      <c r="AJ906" s="60">
        <f t="shared" si="413"/>
        <v>0</v>
      </c>
      <c r="AK906" s="60">
        <f t="shared" si="414"/>
        <v>0</v>
      </c>
      <c r="AL906" s="61">
        <f t="shared" si="415"/>
        <v>0</v>
      </c>
      <c r="AM906" s="43">
        <f t="shared" si="416"/>
        <v>0</v>
      </c>
      <c r="AN906" s="46">
        <f t="shared" si="417"/>
        <v>0</v>
      </c>
      <c r="AO906" s="60">
        <f t="shared" si="418"/>
        <v>0</v>
      </c>
      <c r="AP906" s="60">
        <f t="shared" si="419"/>
        <v>0</v>
      </c>
      <c r="AQ906" s="60">
        <f t="shared" si="420"/>
        <v>0</v>
      </c>
      <c r="AR906" s="60">
        <f t="shared" si="421"/>
        <v>0</v>
      </c>
      <c r="AS906" s="60">
        <f t="shared" si="422"/>
        <v>0</v>
      </c>
      <c r="AT906" s="60">
        <f t="shared" si="423"/>
        <v>0</v>
      </c>
      <c r="AU906" s="62">
        <f t="shared" si="424"/>
        <v>0</v>
      </c>
      <c r="AV906" s="63">
        <f t="shared" si="425"/>
        <v>0</v>
      </c>
      <c r="AW906" s="63">
        <f t="shared" si="426"/>
        <v>0</v>
      </c>
      <c r="AX906" s="63">
        <f t="shared" si="427"/>
        <v>0</v>
      </c>
      <c r="AY906" s="63">
        <f t="shared" si="428"/>
        <v>0</v>
      </c>
      <c r="AZ906" s="63">
        <f t="shared" si="429"/>
        <v>0</v>
      </c>
      <c r="BA906" s="63">
        <f t="shared" si="430"/>
        <v>0</v>
      </c>
      <c r="BB906" s="64">
        <f t="shared" si="431"/>
        <v>0</v>
      </c>
      <c r="BC906" s="65">
        <f t="shared" si="432"/>
        <v>0</v>
      </c>
      <c r="BD906" s="66" t="e">
        <f>VLOOKUP(#REF!,'[2]NA JDA Product Hierarchy'!$N:$O,2,0)</f>
        <v>#REF!</v>
      </c>
      <c r="BE906" s="15" t="e">
        <f>VLOOKUP(BD906,[3]PARAMETROS!$AB:$AD,3,0)</f>
        <v>#REF!</v>
      </c>
    </row>
    <row r="907" spans="1:57" s="15" customFormat="1" ht="12.75" hidden="1" customHeight="1" x14ac:dyDescent="0.2">
      <c r="A907" s="47" t="str">
        <f t="shared" si="406"/>
        <v>K2RK08KA6R0NECESSARY RED</v>
      </c>
      <c r="B907" s="110" t="s">
        <v>106</v>
      </c>
      <c r="C907" s="113">
        <v>44322</v>
      </c>
      <c r="D907" s="113"/>
      <c r="E907" s="50"/>
      <c r="F907" s="106" t="s">
        <v>90</v>
      </c>
      <c r="G907" s="51" t="s">
        <v>1251</v>
      </c>
      <c r="H907" s="52" t="s">
        <v>1360</v>
      </c>
      <c r="I907" s="53" t="s">
        <v>1375</v>
      </c>
      <c r="J907" s="53" t="s">
        <v>941</v>
      </c>
      <c r="K907" s="53" t="s">
        <v>158</v>
      </c>
      <c r="L907" s="53" t="s">
        <v>159</v>
      </c>
      <c r="M907" s="52" t="s">
        <v>176</v>
      </c>
      <c r="N907" s="52" t="s">
        <v>125</v>
      </c>
      <c r="O907" s="54">
        <v>42</v>
      </c>
      <c r="P907" s="52" t="s">
        <v>43</v>
      </c>
      <c r="Q907" s="55">
        <f>IFERROR(VLOOKUP(O907*$Q$10*$R$10,Sheet1!$A$3:$B$81,2,1),0)</f>
        <v>29000</v>
      </c>
      <c r="R907" s="56">
        <f>IFERROR(VLOOKUP(O907*$Q$11*$R$11,Sheet1!$E$3:$F$195,2),0)</f>
        <v>169</v>
      </c>
      <c r="S907" s="54">
        <f t="shared" si="377"/>
        <v>13.02</v>
      </c>
      <c r="T907" s="114">
        <f t="shared" si="407"/>
        <v>0.31</v>
      </c>
      <c r="U907" s="58"/>
      <c r="V907" s="58"/>
      <c r="W907" s="58"/>
      <c r="X907" s="58"/>
      <c r="Y907" s="58"/>
      <c r="Z907" s="58"/>
      <c r="AA907" s="58"/>
      <c r="AB907" s="58"/>
      <c r="AC907" s="58"/>
      <c r="AD907" s="39">
        <f t="shared" si="378"/>
        <v>0</v>
      </c>
      <c r="AE907" s="59">
        <f t="shared" si="408"/>
        <v>0</v>
      </c>
      <c r="AF907" s="60">
        <f t="shared" si="409"/>
        <v>0</v>
      </c>
      <c r="AG907" s="60">
        <f t="shared" si="410"/>
        <v>0</v>
      </c>
      <c r="AH907" s="60">
        <f t="shared" si="411"/>
        <v>0</v>
      </c>
      <c r="AI907" s="60">
        <f t="shared" si="412"/>
        <v>0</v>
      </c>
      <c r="AJ907" s="60">
        <f t="shared" si="413"/>
        <v>0</v>
      </c>
      <c r="AK907" s="60">
        <f t="shared" si="414"/>
        <v>0</v>
      </c>
      <c r="AL907" s="61">
        <f t="shared" si="415"/>
        <v>0</v>
      </c>
      <c r="AM907" s="43">
        <f t="shared" si="416"/>
        <v>0</v>
      </c>
      <c r="AN907" s="46">
        <f t="shared" si="417"/>
        <v>0</v>
      </c>
      <c r="AO907" s="60">
        <f t="shared" si="418"/>
        <v>0</v>
      </c>
      <c r="AP907" s="60">
        <f t="shared" si="419"/>
        <v>0</v>
      </c>
      <c r="AQ907" s="60">
        <f t="shared" si="420"/>
        <v>0</v>
      </c>
      <c r="AR907" s="60">
        <f t="shared" si="421"/>
        <v>0</v>
      </c>
      <c r="AS907" s="60">
        <f t="shared" si="422"/>
        <v>0</v>
      </c>
      <c r="AT907" s="60">
        <f t="shared" si="423"/>
        <v>0</v>
      </c>
      <c r="AU907" s="62">
        <f t="shared" si="424"/>
        <v>0</v>
      </c>
      <c r="AV907" s="63">
        <f t="shared" si="425"/>
        <v>0</v>
      </c>
      <c r="AW907" s="63">
        <f t="shared" si="426"/>
        <v>0</v>
      </c>
      <c r="AX907" s="63">
        <f t="shared" si="427"/>
        <v>0</v>
      </c>
      <c r="AY907" s="63">
        <f t="shared" si="428"/>
        <v>0</v>
      </c>
      <c r="AZ907" s="63">
        <f t="shared" si="429"/>
        <v>0</v>
      </c>
      <c r="BA907" s="63">
        <f t="shared" si="430"/>
        <v>0</v>
      </c>
      <c r="BB907" s="64">
        <f t="shared" si="431"/>
        <v>0</v>
      </c>
      <c r="BC907" s="65">
        <f t="shared" si="432"/>
        <v>0</v>
      </c>
      <c r="BD907" s="66" t="e">
        <f>VLOOKUP(#REF!,'[2]NA JDA Product Hierarchy'!$N:$O,2,0)</f>
        <v>#REF!</v>
      </c>
      <c r="BE907" s="15" t="e">
        <f>VLOOKUP(BD907,[3]PARAMETROS!$AB:$AD,3,0)</f>
        <v>#REF!</v>
      </c>
    </row>
    <row r="908" spans="1:57" s="15" customFormat="1" ht="12.75" hidden="1" customHeight="1" x14ac:dyDescent="0.2">
      <c r="A908" s="47" t="str">
        <f t="shared" si="406"/>
        <v>K2RK08KA6R0Pure White</v>
      </c>
      <c r="B908" s="110" t="s">
        <v>106</v>
      </c>
      <c r="C908" s="113">
        <v>44322</v>
      </c>
      <c r="D908" s="113"/>
      <c r="E908" s="50"/>
      <c r="F908" s="106" t="s">
        <v>90</v>
      </c>
      <c r="G908" s="51" t="s">
        <v>1251</v>
      </c>
      <c r="H908" s="52" t="s">
        <v>1360</v>
      </c>
      <c r="I908" s="53" t="s">
        <v>1375</v>
      </c>
      <c r="J908" s="53" t="s">
        <v>941</v>
      </c>
      <c r="K908" s="53" t="s">
        <v>133</v>
      </c>
      <c r="L908" s="53" t="s">
        <v>134</v>
      </c>
      <c r="M908" s="52" t="s">
        <v>176</v>
      </c>
      <c r="N908" s="52" t="s">
        <v>125</v>
      </c>
      <c r="O908" s="54">
        <v>42</v>
      </c>
      <c r="P908" s="52" t="s">
        <v>43</v>
      </c>
      <c r="Q908" s="55">
        <f>IFERROR(VLOOKUP(O908*$Q$10*$R$10,Sheet1!$A$3:$B$81,2,1),0)</f>
        <v>29000</v>
      </c>
      <c r="R908" s="56">
        <f>IFERROR(VLOOKUP(O908*$Q$11*$R$11,Sheet1!$E$3:$F$195,2),0)</f>
        <v>169</v>
      </c>
      <c r="S908" s="54">
        <f t="shared" si="377"/>
        <v>13.02</v>
      </c>
      <c r="T908" s="114">
        <f t="shared" si="407"/>
        <v>0.31</v>
      </c>
      <c r="U908" s="58"/>
      <c r="V908" s="58"/>
      <c r="W908" s="58"/>
      <c r="X908" s="58"/>
      <c r="Y908" s="58"/>
      <c r="Z908" s="58"/>
      <c r="AA908" s="58"/>
      <c r="AB908" s="58"/>
      <c r="AC908" s="58"/>
      <c r="AD908" s="39">
        <f t="shared" si="378"/>
        <v>0</v>
      </c>
      <c r="AE908" s="59">
        <f t="shared" si="408"/>
        <v>0</v>
      </c>
      <c r="AF908" s="60">
        <f t="shared" si="409"/>
        <v>0</v>
      </c>
      <c r="AG908" s="60">
        <f t="shared" si="410"/>
        <v>0</v>
      </c>
      <c r="AH908" s="60">
        <f t="shared" si="411"/>
        <v>0</v>
      </c>
      <c r="AI908" s="60">
        <f t="shared" si="412"/>
        <v>0</v>
      </c>
      <c r="AJ908" s="60">
        <f t="shared" si="413"/>
        <v>0</v>
      </c>
      <c r="AK908" s="60">
        <f t="shared" si="414"/>
        <v>0</v>
      </c>
      <c r="AL908" s="61">
        <f t="shared" si="415"/>
        <v>0</v>
      </c>
      <c r="AM908" s="43">
        <f t="shared" si="416"/>
        <v>0</v>
      </c>
      <c r="AN908" s="46">
        <f t="shared" si="417"/>
        <v>0</v>
      </c>
      <c r="AO908" s="60">
        <f t="shared" si="418"/>
        <v>0</v>
      </c>
      <c r="AP908" s="60">
        <f t="shared" si="419"/>
        <v>0</v>
      </c>
      <c r="AQ908" s="60">
        <f t="shared" si="420"/>
        <v>0</v>
      </c>
      <c r="AR908" s="60">
        <f t="shared" si="421"/>
        <v>0</v>
      </c>
      <c r="AS908" s="60">
        <f t="shared" si="422"/>
        <v>0</v>
      </c>
      <c r="AT908" s="60">
        <f t="shared" si="423"/>
        <v>0</v>
      </c>
      <c r="AU908" s="62">
        <f t="shared" si="424"/>
        <v>0</v>
      </c>
      <c r="AV908" s="63">
        <f t="shared" si="425"/>
        <v>0</v>
      </c>
      <c r="AW908" s="63">
        <f t="shared" si="426"/>
        <v>0</v>
      </c>
      <c r="AX908" s="63">
        <f t="shared" si="427"/>
        <v>0</v>
      </c>
      <c r="AY908" s="63">
        <f t="shared" si="428"/>
        <v>0</v>
      </c>
      <c r="AZ908" s="63">
        <f t="shared" si="429"/>
        <v>0</v>
      </c>
      <c r="BA908" s="63">
        <f t="shared" si="430"/>
        <v>0</v>
      </c>
      <c r="BB908" s="64">
        <f t="shared" si="431"/>
        <v>0</v>
      </c>
      <c r="BC908" s="65">
        <f t="shared" si="432"/>
        <v>0</v>
      </c>
      <c r="BD908" s="66" t="e">
        <f>VLOOKUP(#REF!,'[2]NA JDA Product Hierarchy'!$N:$O,2,0)</f>
        <v>#REF!</v>
      </c>
      <c r="BE908" s="15" t="e">
        <f>VLOOKUP(BD908,[3]PARAMETROS!$AB:$AD,3,0)</f>
        <v>#REF!</v>
      </c>
    </row>
    <row r="909" spans="1:57" s="15" customFormat="1" ht="12.75" hidden="1" customHeight="1" x14ac:dyDescent="0.2">
      <c r="A909" s="47" t="str">
        <f t="shared" si="406"/>
        <v>K2RK09K6YW0Pure White</v>
      </c>
      <c r="B909" s="110" t="s">
        <v>106</v>
      </c>
      <c r="C909" s="113">
        <v>44322</v>
      </c>
      <c r="D909" s="113"/>
      <c r="E909" s="50"/>
      <c r="F909" s="106" t="s">
        <v>90</v>
      </c>
      <c r="G909" s="51" t="s">
        <v>1251</v>
      </c>
      <c r="H909" s="52" t="s">
        <v>592</v>
      </c>
      <c r="I909" s="53" t="s">
        <v>1376</v>
      </c>
      <c r="J909" s="53" t="s">
        <v>910</v>
      </c>
      <c r="K909" s="53" t="s">
        <v>133</v>
      </c>
      <c r="L909" s="53" t="s">
        <v>134</v>
      </c>
      <c r="M909" s="52" t="s">
        <v>142</v>
      </c>
      <c r="N909" s="52" t="s">
        <v>91</v>
      </c>
      <c r="O909" s="54">
        <v>39</v>
      </c>
      <c r="P909" s="52" t="s">
        <v>43</v>
      </c>
      <c r="Q909" s="55">
        <f>IFERROR(VLOOKUP(O909*$Q$10*$R$10,Sheet1!$A$3:$B$81,2,1),0)</f>
        <v>29000</v>
      </c>
      <c r="R909" s="56">
        <f>IFERROR(VLOOKUP(O909*$Q$11*$R$11,Sheet1!$E$3:$F$195,2),0)</f>
        <v>159</v>
      </c>
      <c r="S909" s="54">
        <f t="shared" si="377"/>
        <v>12.09</v>
      </c>
      <c r="T909" s="114">
        <f t="shared" si="407"/>
        <v>0.31</v>
      </c>
      <c r="U909" s="58"/>
      <c r="V909" s="58"/>
      <c r="W909" s="58"/>
      <c r="X909" s="58"/>
      <c r="Y909" s="58"/>
      <c r="Z909" s="58"/>
      <c r="AA909" s="58"/>
      <c r="AB909" s="58"/>
      <c r="AC909" s="58"/>
      <c r="AD909" s="39">
        <f t="shared" si="378"/>
        <v>0</v>
      </c>
      <c r="AE909" s="59">
        <f t="shared" si="408"/>
        <v>0</v>
      </c>
      <c r="AF909" s="60">
        <f t="shared" si="409"/>
        <v>0</v>
      </c>
      <c r="AG909" s="60">
        <f t="shared" si="410"/>
        <v>0</v>
      </c>
      <c r="AH909" s="60">
        <f t="shared" si="411"/>
        <v>0</v>
      </c>
      <c r="AI909" s="60">
        <f t="shared" si="412"/>
        <v>0</v>
      </c>
      <c r="AJ909" s="60">
        <f t="shared" si="413"/>
        <v>0</v>
      </c>
      <c r="AK909" s="60">
        <f t="shared" si="414"/>
        <v>0</v>
      </c>
      <c r="AL909" s="61">
        <f t="shared" si="415"/>
        <v>0</v>
      </c>
      <c r="AM909" s="43">
        <f t="shared" si="416"/>
        <v>0</v>
      </c>
      <c r="AN909" s="46">
        <f t="shared" si="417"/>
        <v>0</v>
      </c>
      <c r="AO909" s="60">
        <f t="shared" si="418"/>
        <v>0</v>
      </c>
      <c r="AP909" s="60">
        <f t="shared" si="419"/>
        <v>0</v>
      </c>
      <c r="AQ909" s="60">
        <f t="shared" si="420"/>
        <v>0</v>
      </c>
      <c r="AR909" s="60">
        <f t="shared" si="421"/>
        <v>0</v>
      </c>
      <c r="AS909" s="60">
        <f t="shared" si="422"/>
        <v>0</v>
      </c>
      <c r="AT909" s="60">
        <f t="shared" si="423"/>
        <v>0</v>
      </c>
      <c r="AU909" s="62">
        <f t="shared" si="424"/>
        <v>0</v>
      </c>
      <c r="AV909" s="63">
        <f t="shared" si="425"/>
        <v>0</v>
      </c>
      <c r="AW909" s="63">
        <f t="shared" si="426"/>
        <v>0</v>
      </c>
      <c r="AX909" s="63">
        <f t="shared" si="427"/>
        <v>0</v>
      </c>
      <c r="AY909" s="63">
        <f t="shared" si="428"/>
        <v>0</v>
      </c>
      <c r="AZ909" s="63">
        <f t="shared" si="429"/>
        <v>0</v>
      </c>
      <c r="BA909" s="63">
        <f t="shared" si="430"/>
        <v>0</v>
      </c>
      <c r="BB909" s="64">
        <f t="shared" si="431"/>
        <v>0</v>
      </c>
      <c r="BC909" s="65">
        <f t="shared" si="432"/>
        <v>0</v>
      </c>
      <c r="BD909" s="66" t="e">
        <f>VLOOKUP(#REF!,'[2]NA JDA Product Hierarchy'!$N:$O,2,0)</f>
        <v>#REF!</v>
      </c>
      <c r="BE909" s="15" t="e">
        <f>VLOOKUP(BD909,[3]PARAMETROS!$AB:$AD,3,0)</f>
        <v>#REF!</v>
      </c>
    </row>
    <row r="910" spans="1:57" s="15" customFormat="1" ht="12.75" hidden="1" customHeight="1" x14ac:dyDescent="0.2">
      <c r="A910" s="47" t="str">
        <f t="shared" si="406"/>
        <v>K2RK10K9MX0Electric BLUE A743</v>
      </c>
      <c r="B910" s="110" t="s">
        <v>106</v>
      </c>
      <c r="C910" s="113">
        <v>44322</v>
      </c>
      <c r="D910" s="113"/>
      <c r="E910" s="68"/>
      <c r="F910" s="106" t="s">
        <v>90</v>
      </c>
      <c r="G910" s="51" t="s">
        <v>1251</v>
      </c>
      <c r="H910" s="52" t="s">
        <v>1360</v>
      </c>
      <c r="I910" s="53" t="s">
        <v>1377</v>
      </c>
      <c r="J910" s="53" t="s">
        <v>1378</v>
      </c>
      <c r="K910" s="53" t="s">
        <v>222</v>
      </c>
      <c r="L910" s="53" t="s">
        <v>223</v>
      </c>
      <c r="M910" s="52" t="s">
        <v>224</v>
      </c>
      <c r="N910" s="52" t="s">
        <v>125</v>
      </c>
      <c r="O910" s="54">
        <v>39</v>
      </c>
      <c r="P910" s="52" t="s">
        <v>43</v>
      </c>
      <c r="Q910" s="55">
        <f>IFERROR(VLOOKUP(O910*$Q$10*$R$10,Sheet1!$A$3:$B$81,2,1),0)</f>
        <v>29000</v>
      </c>
      <c r="R910" s="56">
        <f>IFERROR(VLOOKUP(O910*$Q$11*$R$11,Sheet1!$E$3:$F$195,2),0)</f>
        <v>159</v>
      </c>
      <c r="S910" s="54">
        <f t="shared" si="377"/>
        <v>12.09</v>
      </c>
      <c r="T910" s="114">
        <f t="shared" si="407"/>
        <v>0.31</v>
      </c>
      <c r="U910" s="58"/>
      <c r="V910" s="58"/>
      <c r="W910" s="58"/>
      <c r="X910" s="58"/>
      <c r="Y910" s="58"/>
      <c r="Z910" s="58"/>
      <c r="AA910" s="58"/>
      <c r="AB910" s="58"/>
      <c r="AC910" s="58"/>
      <c r="AD910" s="39">
        <f t="shared" si="378"/>
        <v>0</v>
      </c>
      <c r="AE910" s="59">
        <f t="shared" si="408"/>
        <v>0</v>
      </c>
      <c r="AF910" s="60">
        <f t="shared" si="409"/>
        <v>0</v>
      </c>
      <c r="AG910" s="60">
        <f t="shared" si="410"/>
        <v>0</v>
      </c>
      <c r="AH910" s="60">
        <f t="shared" si="411"/>
        <v>0</v>
      </c>
      <c r="AI910" s="60">
        <f t="shared" si="412"/>
        <v>0</v>
      </c>
      <c r="AJ910" s="60">
        <f t="shared" si="413"/>
        <v>0</v>
      </c>
      <c r="AK910" s="60">
        <f t="shared" si="414"/>
        <v>0</v>
      </c>
      <c r="AL910" s="61">
        <f t="shared" si="415"/>
        <v>0</v>
      </c>
      <c r="AM910" s="43">
        <f t="shared" si="416"/>
        <v>0</v>
      </c>
      <c r="AN910" s="46">
        <f t="shared" si="417"/>
        <v>0</v>
      </c>
      <c r="AO910" s="60">
        <f t="shared" si="418"/>
        <v>0</v>
      </c>
      <c r="AP910" s="60">
        <f t="shared" si="419"/>
        <v>0</v>
      </c>
      <c r="AQ910" s="60">
        <f t="shared" si="420"/>
        <v>0</v>
      </c>
      <c r="AR910" s="60">
        <f t="shared" si="421"/>
        <v>0</v>
      </c>
      <c r="AS910" s="60">
        <f t="shared" si="422"/>
        <v>0</v>
      </c>
      <c r="AT910" s="60">
        <f t="shared" si="423"/>
        <v>0</v>
      </c>
      <c r="AU910" s="62">
        <f t="shared" si="424"/>
        <v>0</v>
      </c>
      <c r="AV910" s="63">
        <f t="shared" si="425"/>
        <v>0</v>
      </c>
      <c r="AW910" s="63">
        <f t="shared" si="426"/>
        <v>0</v>
      </c>
      <c r="AX910" s="63">
        <f t="shared" si="427"/>
        <v>0</v>
      </c>
      <c r="AY910" s="63">
        <f t="shared" si="428"/>
        <v>0</v>
      </c>
      <c r="AZ910" s="63">
        <f t="shared" si="429"/>
        <v>0</v>
      </c>
      <c r="BA910" s="63">
        <f t="shared" si="430"/>
        <v>0</v>
      </c>
      <c r="BB910" s="64">
        <f t="shared" si="431"/>
        <v>0</v>
      </c>
      <c r="BC910" s="65">
        <f t="shared" si="432"/>
        <v>0</v>
      </c>
      <c r="BD910" s="66" t="e">
        <f>VLOOKUP(#REF!,'[2]NA JDA Product Hierarchy'!$N:$O,2,0)</f>
        <v>#REF!</v>
      </c>
      <c r="BE910" s="15" t="e">
        <f>VLOOKUP(BD910,[3]PARAMETROS!$AB:$AD,3,0)</f>
        <v>#REF!</v>
      </c>
    </row>
    <row r="911" spans="1:57" s="15" customFormat="1" ht="12.75" hidden="1" customHeight="1" x14ac:dyDescent="0.2">
      <c r="A911" s="47" t="str">
        <f t="shared" si="406"/>
        <v>K2RK10K9MX0BALLET PINK</v>
      </c>
      <c r="B911" s="112" t="s">
        <v>107</v>
      </c>
      <c r="C911" s="113">
        <v>44322</v>
      </c>
      <c r="D911" s="113"/>
      <c r="E911" s="50"/>
      <c r="F911" s="106" t="s">
        <v>90</v>
      </c>
      <c r="G911" s="51" t="s">
        <v>1251</v>
      </c>
      <c r="H911" s="52" t="s">
        <v>1360</v>
      </c>
      <c r="I911" s="53" t="s">
        <v>1377</v>
      </c>
      <c r="J911" s="53" t="s">
        <v>1378</v>
      </c>
      <c r="K911" s="53" t="s">
        <v>116</v>
      </c>
      <c r="L911" s="53" t="s">
        <v>117</v>
      </c>
      <c r="M911" s="52" t="s">
        <v>224</v>
      </c>
      <c r="N911" s="52" t="s">
        <v>125</v>
      </c>
      <c r="O911" s="54">
        <v>39</v>
      </c>
      <c r="P911" s="52" t="s">
        <v>43</v>
      </c>
      <c r="Q911" s="55">
        <f>IFERROR(VLOOKUP(O911*$Q$10*$R$10,Sheet1!$A$3:$B$81,2,1),0)</f>
        <v>29000</v>
      </c>
      <c r="R911" s="56">
        <f>IFERROR(VLOOKUP(O911*$Q$11*$R$11,Sheet1!$E$3:$F$195,2),0)</f>
        <v>159</v>
      </c>
      <c r="S911" s="54">
        <f t="shared" si="377"/>
        <v>12.09</v>
      </c>
      <c r="T911" s="114">
        <f t="shared" si="407"/>
        <v>0.31</v>
      </c>
      <c r="U911" s="58"/>
      <c r="V911" s="58"/>
      <c r="W911" s="58"/>
      <c r="X911" s="58"/>
      <c r="Y911" s="58"/>
      <c r="Z911" s="58"/>
      <c r="AA911" s="58"/>
      <c r="AB911" s="58"/>
      <c r="AC911" s="58"/>
      <c r="AD911" s="39">
        <f t="shared" si="378"/>
        <v>0</v>
      </c>
      <c r="AE911" s="59">
        <f t="shared" si="408"/>
        <v>0</v>
      </c>
      <c r="AF911" s="60">
        <f t="shared" si="409"/>
        <v>0</v>
      </c>
      <c r="AG911" s="60">
        <f t="shared" si="410"/>
        <v>0</v>
      </c>
      <c r="AH911" s="60">
        <f t="shared" si="411"/>
        <v>0</v>
      </c>
      <c r="AI911" s="60">
        <f t="shared" si="412"/>
        <v>0</v>
      </c>
      <c r="AJ911" s="60">
        <f t="shared" si="413"/>
        <v>0</v>
      </c>
      <c r="AK911" s="60">
        <f t="shared" si="414"/>
        <v>0</v>
      </c>
      <c r="AL911" s="61">
        <f t="shared" si="415"/>
        <v>0</v>
      </c>
      <c r="AM911" s="43">
        <f t="shared" si="416"/>
        <v>0</v>
      </c>
      <c r="AN911" s="46">
        <f t="shared" si="417"/>
        <v>0</v>
      </c>
      <c r="AO911" s="60">
        <f t="shared" si="418"/>
        <v>0</v>
      </c>
      <c r="AP911" s="60">
        <f t="shared" si="419"/>
        <v>0</v>
      </c>
      <c r="AQ911" s="60">
        <f t="shared" si="420"/>
        <v>0</v>
      </c>
      <c r="AR911" s="60">
        <f t="shared" si="421"/>
        <v>0</v>
      </c>
      <c r="AS911" s="60">
        <f t="shared" si="422"/>
        <v>0</v>
      </c>
      <c r="AT911" s="60">
        <f t="shared" si="423"/>
        <v>0</v>
      </c>
      <c r="AU911" s="62">
        <f t="shared" si="424"/>
        <v>0</v>
      </c>
      <c r="AV911" s="63">
        <f t="shared" si="425"/>
        <v>0</v>
      </c>
      <c r="AW911" s="63">
        <f t="shared" si="426"/>
        <v>0</v>
      </c>
      <c r="AX911" s="63">
        <f t="shared" si="427"/>
        <v>0</v>
      </c>
      <c r="AY911" s="63">
        <f t="shared" si="428"/>
        <v>0</v>
      </c>
      <c r="AZ911" s="63">
        <f t="shared" si="429"/>
        <v>0</v>
      </c>
      <c r="BA911" s="63">
        <f t="shared" si="430"/>
        <v>0</v>
      </c>
      <c r="BB911" s="64">
        <f t="shared" si="431"/>
        <v>0</v>
      </c>
      <c r="BC911" s="65">
        <f t="shared" si="432"/>
        <v>0</v>
      </c>
      <c r="BD911" s="66" t="e">
        <f>VLOOKUP(#REF!,'[2]NA JDA Product Hierarchy'!$N:$O,2,0)</f>
        <v>#REF!</v>
      </c>
      <c r="BE911" s="15" t="e">
        <f>VLOOKUP(BD911,[3]PARAMETROS!$AB:$AD,3,0)</f>
        <v>#REF!</v>
      </c>
    </row>
    <row r="912" spans="1:57" s="15" customFormat="1" ht="12.75" hidden="1" customHeight="1" x14ac:dyDescent="0.2">
      <c r="A912" s="47" t="str">
        <f t="shared" si="406"/>
        <v>K2RK11D4KX0REAL INDIGO STRIPES WASH</v>
      </c>
      <c r="B912" s="110" t="s">
        <v>106</v>
      </c>
      <c r="C912" s="113">
        <v>44322</v>
      </c>
      <c r="D912" s="113"/>
      <c r="E912" s="68"/>
      <c r="F912" s="106" t="s">
        <v>208</v>
      </c>
      <c r="G912" s="51" t="s">
        <v>1251</v>
      </c>
      <c r="H912" s="52" t="s">
        <v>1379</v>
      </c>
      <c r="I912" s="53" t="s">
        <v>1380</v>
      </c>
      <c r="J912" s="53" t="s">
        <v>1381</v>
      </c>
      <c r="K912" s="53" t="s">
        <v>1382</v>
      </c>
      <c r="L912" s="53" t="s">
        <v>1383</v>
      </c>
      <c r="M912" s="52" t="s">
        <v>1384</v>
      </c>
      <c r="N912" s="52" t="s">
        <v>125</v>
      </c>
      <c r="O912" s="54">
        <v>42</v>
      </c>
      <c r="P912" s="52" t="s">
        <v>43</v>
      </c>
      <c r="Q912" s="55">
        <f>IFERROR(VLOOKUP(O912*$Q$10*$R$10,Sheet1!$A$3:$B$81,2,1),0)</f>
        <v>29000</v>
      </c>
      <c r="R912" s="56">
        <f>IFERROR(VLOOKUP(O912*$Q$11*$R$11,Sheet1!$E$3:$F$195,2),0)</f>
        <v>169</v>
      </c>
      <c r="S912" s="54">
        <f t="shared" si="377"/>
        <v>13.02</v>
      </c>
      <c r="T912" s="114">
        <f t="shared" si="407"/>
        <v>0.31</v>
      </c>
      <c r="U912" s="58"/>
      <c r="V912" s="58"/>
      <c r="W912" s="58"/>
      <c r="X912" s="58"/>
      <c r="Y912" s="58"/>
      <c r="Z912" s="58"/>
      <c r="AA912" s="58"/>
      <c r="AB912" s="58"/>
      <c r="AC912" s="58"/>
      <c r="AD912" s="39">
        <f t="shared" si="378"/>
        <v>0</v>
      </c>
      <c r="AE912" s="59">
        <f t="shared" si="408"/>
        <v>0</v>
      </c>
      <c r="AF912" s="60">
        <f t="shared" si="409"/>
        <v>0</v>
      </c>
      <c r="AG912" s="60">
        <f t="shared" si="410"/>
        <v>0</v>
      </c>
      <c r="AH912" s="60">
        <f t="shared" si="411"/>
        <v>0</v>
      </c>
      <c r="AI912" s="60">
        <f t="shared" si="412"/>
        <v>0</v>
      </c>
      <c r="AJ912" s="60">
        <f t="shared" si="413"/>
        <v>0</v>
      </c>
      <c r="AK912" s="60">
        <f t="shared" si="414"/>
        <v>0</v>
      </c>
      <c r="AL912" s="61">
        <f t="shared" si="415"/>
        <v>0</v>
      </c>
      <c r="AM912" s="43">
        <f t="shared" si="416"/>
        <v>0</v>
      </c>
      <c r="AN912" s="46">
        <f t="shared" si="417"/>
        <v>0</v>
      </c>
      <c r="AO912" s="60">
        <f t="shared" si="418"/>
        <v>0</v>
      </c>
      <c r="AP912" s="60">
        <f t="shared" si="419"/>
        <v>0</v>
      </c>
      <c r="AQ912" s="60">
        <f t="shared" si="420"/>
        <v>0</v>
      </c>
      <c r="AR912" s="60">
        <f t="shared" si="421"/>
        <v>0</v>
      </c>
      <c r="AS912" s="60">
        <f t="shared" si="422"/>
        <v>0</v>
      </c>
      <c r="AT912" s="60">
        <f t="shared" si="423"/>
        <v>0</v>
      </c>
      <c r="AU912" s="62">
        <f t="shared" si="424"/>
        <v>0</v>
      </c>
      <c r="AV912" s="63">
        <f t="shared" si="425"/>
        <v>0</v>
      </c>
      <c r="AW912" s="63">
        <f t="shared" si="426"/>
        <v>0</v>
      </c>
      <c r="AX912" s="63">
        <f t="shared" si="427"/>
        <v>0</v>
      </c>
      <c r="AY912" s="63">
        <f t="shared" si="428"/>
        <v>0</v>
      </c>
      <c r="AZ912" s="63">
        <f t="shared" si="429"/>
        <v>0</v>
      </c>
      <c r="BA912" s="63">
        <f t="shared" si="430"/>
        <v>0</v>
      </c>
      <c r="BB912" s="64">
        <f t="shared" si="431"/>
        <v>0</v>
      </c>
      <c r="BC912" s="65">
        <f t="shared" si="432"/>
        <v>0</v>
      </c>
      <c r="BD912" s="66" t="e">
        <f>VLOOKUP(#REF!,'[2]NA JDA Product Hierarchy'!$N:$O,2,0)</f>
        <v>#REF!</v>
      </c>
      <c r="BE912" s="15" t="e">
        <f>VLOOKUP(BD912,[3]PARAMETROS!$AB:$AD,3,0)</f>
        <v>#REF!</v>
      </c>
    </row>
    <row r="913" spans="1:57" s="15" customFormat="1" ht="12.75" hidden="1" customHeight="1" x14ac:dyDescent="0.2">
      <c r="A913" s="47" t="str">
        <f t="shared" si="406"/>
        <v>K2RK12WA2T0BALLET PINK</v>
      </c>
      <c r="B913" s="112" t="s">
        <v>107</v>
      </c>
      <c r="C913" s="113">
        <v>44322</v>
      </c>
      <c r="D913" s="113"/>
      <c r="E913" s="50"/>
      <c r="F913" s="106" t="s">
        <v>118</v>
      </c>
      <c r="G913" s="51" t="s">
        <v>1251</v>
      </c>
      <c r="H913" s="52" t="s">
        <v>1360</v>
      </c>
      <c r="I913" s="53" t="s">
        <v>1385</v>
      </c>
      <c r="J913" s="53" t="s">
        <v>1372</v>
      </c>
      <c r="K913" s="53" t="s">
        <v>116</v>
      </c>
      <c r="L913" s="53" t="s">
        <v>117</v>
      </c>
      <c r="M913" s="52" t="s">
        <v>216</v>
      </c>
      <c r="N913" s="52" t="s">
        <v>91</v>
      </c>
      <c r="O913" s="54">
        <v>52</v>
      </c>
      <c r="P913" s="52" t="s">
        <v>43</v>
      </c>
      <c r="Q913" s="55">
        <f>IFERROR(VLOOKUP(O913*$Q$10*$R$10,Sheet1!$A$3:$B$81,2,1),0)</f>
        <v>39000</v>
      </c>
      <c r="R913" s="56">
        <f>IFERROR(VLOOKUP(O913*$Q$11*$R$11,Sheet1!$E$3:$F$195,2),0)</f>
        <v>209</v>
      </c>
      <c r="S913" s="54">
        <f t="shared" si="377"/>
        <v>16.12</v>
      </c>
      <c r="T913" s="114">
        <f t="shared" si="407"/>
        <v>0.31</v>
      </c>
      <c r="U913" s="58"/>
      <c r="V913" s="58"/>
      <c r="W913" s="58"/>
      <c r="X913" s="58"/>
      <c r="Y913" s="58"/>
      <c r="Z913" s="58"/>
      <c r="AA913" s="58"/>
      <c r="AB913" s="58"/>
      <c r="AC913" s="58"/>
      <c r="AD913" s="39">
        <f t="shared" si="378"/>
        <v>0</v>
      </c>
      <c r="AE913" s="59">
        <f t="shared" si="408"/>
        <v>0</v>
      </c>
      <c r="AF913" s="60">
        <f t="shared" si="409"/>
        <v>0</v>
      </c>
      <c r="AG913" s="60">
        <f t="shared" si="410"/>
        <v>0</v>
      </c>
      <c r="AH913" s="60">
        <f t="shared" si="411"/>
        <v>0</v>
      </c>
      <c r="AI913" s="60">
        <f t="shared" si="412"/>
        <v>0</v>
      </c>
      <c r="AJ913" s="60">
        <f t="shared" si="413"/>
        <v>0</v>
      </c>
      <c r="AK913" s="60">
        <f t="shared" si="414"/>
        <v>0</v>
      </c>
      <c r="AL913" s="61">
        <f t="shared" si="415"/>
        <v>0</v>
      </c>
      <c r="AM913" s="43">
        <f t="shared" si="416"/>
        <v>0</v>
      </c>
      <c r="AN913" s="46">
        <f t="shared" si="417"/>
        <v>0</v>
      </c>
      <c r="AO913" s="60">
        <f t="shared" si="418"/>
        <v>0</v>
      </c>
      <c r="AP913" s="60">
        <f t="shared" si="419"/>
        <v>0</v>
      </c>
      <c r="AQ913" s="60">
        <f t="shared" si="420"/>
        <v>0</v>
      </c>
      <c r="AR913" s="60">
        <f t="shared" si="421"/>
        <v>0</v>
      </c>
      <c r="AS913" s="60">
        <f t="shared" si="422"/>
        <v>0</v>
      </c>
      <c r="AT913" s="60">
        <f t="shared" si="423"/>
        <v>0</v>
      </c>
      <c r="AU913" s="62">
        <f t="shared" si="424"/>
        <v>0</v>
      </c>
      <c r="AV913" s="63">
        <f t="shared" si="425"/>
        <v>0</v>
      </c>
      <c r="AW913" s="63">
        <f t="shared" si="426"/>
        <v>0</v>
      </c>
      <c r="AX913" s="63">
        <f t="shared" si="427"/>
        <v>0</v>
      </c>
      <c r="AY913" s="63">
        <f t="shared" si="428"/>
        <v>0</v>
      </c>
      <c r="AZ913" s="63">
        <f t="shared" si="429"/>
        <v>0</v>
      </c>
      <c r="BA913" s="63">
        <f t="shared" si="430"/>
        <v>0</v>
      </c>
      <c r="BB913" s="64">
        <f t="shared" si="431"/>
        <v>0</v>
      </c>
      <c r="BC913" s="65">
        <f t="shared" si="432"/>
        <v>0</v>
      </c>
      <c r="BD913" s="66" t="e">
        <f>VLOOKUP(#REF!,'[2]NA JDA Product Hierarchy'!$N:$O,2,0)</f>
        <v>#REF!</v>
      </c>
      <c r="BE913" s="15" t="e">
        <f>VLOOKUP(BD913,[3]PARAMETROS!$AB:$AD,3,0)</f>
        <v>#REF!</v>
      </c>
    </row>
    <row r="914" spans="1:57" s="15" customFormat="1" ht="12.75" hidden="1" customHeight="1" x14ac:dyDescent="0.2">
      <c r="A914" s="47" t="str">
        <f t="shared" si="406"/>
        <v>K2RK14D3X30SLUBBY LIGHT BLUE WASH</v>
      </c>
      <c r="B914" s="112" t="s">
        <v>107</v>
      </c>
      <c r="C914" s="113">
        <v>44322</v>
      </c>
      <c r="D914" s="113"/>
      <c r="E914" s="50"/>
      <c r="F914" s="106" t="s">
        <v>208</v>
      </c>
      <c r="G914" s="51" t="s">
        <v>1251</v>
      </c>
      <c r="H914" s="52" t="s">
        <v>1360</v>
      </c>
      <c r="I914" s="53" t="s">
        <v>1386</v>
      </c>
      <c r="J914" s="53" t="s">
        <v>1387</v>
      </c>
      <c r="K914" s="53" t="s">
        <v>227</v>
      </c>
      <c r="L914" s="53" t="s">
        <v>228</v>
      </c>
      <c r="M914" s="52" t="s">
        <v>229</v>
      </c>
      <c r="N914" s="52" t="s">
        <v>125</v>
      </c>
      <c r="O914" s="54">
        <v>46</v>
      </c>
      <c r="P914" s="52" t="s">
        <v>43</v>
      </c>
      <c r="Q914" s="55">
        <f>IFERROR(VLOOKUP(O914*$Q$10*$R$10,Sheet1!$A$3:$B$81,2,1),0)</f>
        <v>39000</v>
      </c>
      <c r="R914" s="56">
        <f>IFERROR(VLOOKUP(O914*$Q$11*$R$11,Sheet1!$E$3:$F$195,2),0)</f>
        <v>189</v>
      </c>
      <c r="S914" s="54">
        <f t="shared" si="377"/>
        <v>14.26</v>
      </c>
      <c r="T914" s="114">
        <f t="shared" si="407"/>
        <v>0.31</v>
      </c>
      <c r="U914" s="58"/>
      <c r="V914" s="58"/>
      <c r="W914" s="58"/>
      <c r="X914" s="58"/>
      <c r="Y914" s="58"/>
      <c r="Z914" s="58"/>
      <c r="AA914" s="58"/>
      <c r="AB914" s="58"/>
      <c r="AC914" s="58"/>
      <c r="AD914" s="39">
        <f t="shared" si="378"/>
        <v>0</v>
      </c>
      <c r="AE914" s="59">
        <f t="shared" si="408"/>
        <v>0</v>
      </c>
      <c r="AF914" s="60">
        <f t="shared" si="409"/>
        <v>0</v>
      </c>
      <c r="AG914" s="60">
        <f t="shared" si="410"/>
        <v>0</v>
      </c>
      <c r="AH914" s="60">
        <f t="shared" si="411"/>
        <v>0</v>
      </c>
      <c r="AI914" s="60">
        <f t="shared" si="412"/>
        <v>0</v>
      </c>
      <c r="AJ914" s="60">
        <f t="shared" si="413"/>
        <v>0</v>
      </c>
      <c r="AK914" s="60">
        <f t="shared" si="414"/>
        <v>0</v>
      </c>
      <c r="AL914" s="61">
        <f t="shared" si="415"/>
        <v>0</v>
      </c>
      <c r="AM914" s="43">
        <f t="shared" si="416"/>
        <v>0</v>
      </c>
      <c r="AN914" s="46">
        <f t="shared" si="417"/>
        <v>0</v>
      </c>
      <c r="AO914" s="60">
        <f t="shared" si="418"/>
        <v>0</v>
      </c>
      <c r="AP914" s="60">
        <f t="shared" si="419"/>
        <v>0</v>
      </c>
      <c r="AQ914" s="60">
        <f t="shared" si="420"/>
        <v>0</v>
      </c>
      <c r="AR914" s="60">
        <f t="shared" si="421"/>
        <v>0</v>
      </c>
      <c r="AS914" s="60">
        <f t="shared" si="422"/>
        <v>0</v>
      </c>
      <c r="AT914" s="60">
        <f t="shared" si="423"/>
        <v>0</v>
      </c>
      <c r="AU914" s="62">
        <f t="shared" si="424"/>
        <v>0</v>
      </c>
      <c r="AV914" s="63">
        <f t="shared" si="425"/>
        <v>0</v>
      </c>
      <c r="AW914" s="63">
        <f t="shared" si="426"/>
        <v>0</v>
      </c>
      <c r="AX914" s="63">
        <f t="shared" si="427"/>
        <v>0</v>
      </c>
      <c r="AY914" s="63">
        <f t="shared" si="428"/>
        <v>0</v>
      </c>
      <c r="AZ914" s="63">
        <f t="shared" si="429"/>
        <v>0</v>
      </c>
      <c r="BA914" s="63">
        <f t="shared" si="430"/>
        <v>0</v>
      </c>
      <c r="BB914" s="64">
        <f t="shared" si="431"/>
        <v>0</v>
      </c>
      <c r="BC914" s="65">
        <f t="shared" si="432"/>
        <v>0</v>
      </c>
      <c r="BD914" s="66" t="e">
        <f>VLOOKUP(#REF!,'[2]NA JDA Product Hierarchy'!$N:$O,2,0)</f>
        <v>#REF!</v>
      </c>
      <c r="BE914" s="15" t="e">
        <f>VLOOKUP(BD914,[3]PARAMETROS!$AB:$AD,3,0)</f>
        <v>#REF!</v>
      </c>
    </row>
    <row r="915" spans="1:57" s="15" customFormat="1" ht="12.75" hidden="1" customHeight="1" x14ac:dyDescent="0.2">
      <c r="A915" s="47" t="str">
        <f t="shared" si="406"/>
        <v>K2RK15K6YW0BALLET PINK</v>
      </c>
      <c r="B915" s="112" t="s">
        <v>107</v>
      </c>
      <c r="C915" s="113">
        <v>44322</v>
      </c>
      <c r="D915" s="113"/>
      <c r="E915" s="68"/>
      <c r="F915" s="106" t="s">
        <v>90</v>
      </c>
      <c r="G915" s="51" t="s">
        <v>1251</v>
      </c>
      <c r="H915" s="52" t="s">
        <v>1360</v>
      </c>
      <c r="I915" s="53" t="s">
        <v>1388</v>
      </c>
      <c r="J915" s="53" t="s">
        <v>908</v>
      </c>
      <c r="K915" s="53" t="s">
        <v>116</v>
      </c>
      <c r="L915" s="53" t="s">
        <v>117</v>
      </c>
      <c r="M915" s="52" t="s">
        <v>142</v>
      </c>
      <c r="N915" s="52" t="s">
        <v>125</v>
      </c>
      <c r="O915" s="54">
        <v>42</v>
      </c>
      <c r="P915" s="52" t="s">
        <v>43</v>
      </c>
      <c r="Q915" s="55">
        <f>IFERROR(VLOOKUP(O915*$Q$10*$R$10,Sheet1!$A$3:$B$81,2,1),0)</f>
        <v>29000</v>
      </c>
      <c r="R915" s="56">
        <f>IFERROR(VLOOKUP(O915*$Q$11*$R$11,Sheet1!$E$3:$F$195,2),0)</f>
        <v>169</v>
      </c>
      <c r="S915" s="54">
        <f t="shared" ref="S915:S978" si="433">O915*0.31</f>
        <v>13.02</v>
      </c>
      <c r="T915" s="114">
        <f t="shared" si="407"/>
        <v>0.31</v>
      </c>
      <c r="U915" s="58"/>
      <c r="V915" s="58"/>
      <c r="W915" s="58"/>
      <c r="X915" s="58"/>
      <c r="Y915" s="58"/>
      <c r="Z915" s="58"/>
      <c r="AA915" s="58"/>
      <c r="AB915" s="58"/>
      <c r="AC915" s="58"/>
      <c r="AD915" s="39">
        <f t="shared" ref="AD915:AD978" si="434">+U915+V915+W915+Y915+Z915+AA915+X915</f>
        <v>0</v>
      </c>
      <c r="AE915" s="59">
        <f t="shared" si="408"/>
        <v>0</v>
      </c>
      <c r="AF915" s="60">
        <f t="shared" si="409"/>
        <v>0</v>
      </c>
      <c r="AG915" s="60">
        <f t="shared" si="410"/>
        <v>0</v>
      </c>
      <c r="AH915" s="60">
        <f t="shared" si="411"/>
        <v>0</v>
      </c>
      <c r="AI915" s="60">
        <f t="shared" si="412"/>
        <v>0</v>
      </c>
      <c r="AJ915" s="60">
        <f t="shared" si="413"/>
        <v>0</v>
      </c>
      <c r="AK915" s="60">
        <f t="shared" si="414"/>
        <v>0</v>
      </c>
      <c r="AL915" s="61">
        <f t="shared" si="415"/>
        <v>0</v>
      </c>
      <c r="AM915" s="43">
        <f t="shared" si="416"/>
        <v>0</v>
      </c>
      <c r="AN915" s="46">
        <f t="shared" si="417"/>
        <v>0</v>
      </c>
      <c r="AO915" s="60">
        <f t="shared" si="418"/>
        <v>0</v>
      </c>
      <c r="AP915" s="60">
        <f t="shared" si="419"/>
        <v>0</v>
      </c>
      <c r="AQ915" s="60">
        <f t="shared" si="420"/>
        <v>0</v>
      </c>
      <c r="AR915" s="60">
        <f t="shared" si="421"/>
        <v>0</v>
      </c>
      <c r="AS915" s="60">
        <f t="shared" si="422"/>
        <v>0</v>
      </c>
      <c r="AT915" s="60">
        <f t="shared" si="423"/>
        <v>0</v>
      </c>
      <c r="AU915" s="62">
        <f t="shared" si="424"/>
        <v>0</v>
      </c>
      <c r="AV915" s="63">
        <f t="shared" si="425"/>
        <v>0</v>
      </c>
      <c r="AW915" s="63">
        <f t="shared" si="426"/>
        <v>0</v>
      </c>
      <c r="AX915" s="63">
        <f t="shared" si="427"/>
        <v>0</v>
      </c>
      <c r="AY915" s="63">
        <f t="shared" si="428"/>
        <v>0</v>
      </c>
      <c r="AZ915" s="63">
        <f t="shared" si="429"/>
        <v>0</v>
      </c>
      <c r="BA915" s="63">
        <f t="shared" si="430"/>
        <v>0</v>
      </c>
      <c r="BB915" s="64">
        <f t="shared" si="431"/>
        <v>0</v>
      </c>
      <c r="BC915" s="65">
        <f t="shared" si="432"/>
        <v>0</v>
      </c>
      <c r="BD915" s="66" t="e">
        <f>VLOOKUP(#REF!,'[2]NA JDA Product Hierarchy'!$N:$O,2,0)</f>
        <v>#REF!</v>
      </c>
      <c r="BE915" s="15" t="e">
        <f>VLOOKUP(BD915,[3]PARAMETROS!$AB:$AD,3,0)</f>
        <v>#REF!</v>
      </c>
    </row>
    <row r="916" spans="1:57" s="15" customFormat="1" ht="12.75" hidden="1" customHeight="1" x14ac:dyDescent="0.2">
      <c r="A916" s="47" t="str">
        <f t="shared" si="406"/>
        <v>K2RK16KA6R0EU STARLIGHT BLUE</v>
      </c>
      <c r="B916" s="111" t="s">
        <v>105</v>
      </c>
      <c r="C916" s="113">
        <v>44322</v>
      </c>
      <c r="D916" s="113"/>
      <c r="E916" s="50"/>
      <c r="F916" s="106" t="s">
        <v>90</v>
      </c>
      <c r="G916" s="51" t="s">
        <v>1251</v>
      </c>
      <c r="H916" s="52" t="s">
        <v>1360</v>
      </c>
      <c r="I916" s="53" t="s">
        <v>1389</v>
      </c>
      <c r="J916" s="53" t="s">
        <v>892</v>
      </c>
      <c r="K916" s="53" t="s">
        <v>702</v>
      </c>
      <c r="L916" s="53" t="s">
        <v>703</v>
      </c>
      <c r="M916" s="52" t="s">
        <v>176</v>
      </c>
      <c r="N916" s="52" t="s">
        <v>115</v>
      </c>
      <c r="O916" s="54">
        <v>39</v>
      </c>
      <c r="P916" s="52" t="s">
        <v>43</v>
      </c>
      <c r="Q916" s="55">
        <f>IFERROR(VLOOKUP(O916*$Q$10*$R$10,Sheet1!$A$3:$B$81,2,1),0)</f>
        <v>29000</v>
      </c>
      <c r="R916" s="56">
        <f>IFERROR(VLOOKUP(O916*$Q$11*$R$11,Sheet1!$E$3:$F$195,2),0)</f>
        <v>159</v>
      </c>
      <c r="S916" s="54">
        <f t="shared" si="433"/>
        <v>12.09</v>
      </c>
      <c r="T916" s="114">
        <f t="shared" si="407"/>
        <v>0.31</v>
      </c>
      <c r="U916" s="58"/>
      <c r="V916" s="58"/>
      <c r="W916" s="58"/>
      <c r="X916" s="58"/>
      <c r="Y916" s="58"/>
      <c r="Z916" s="58"/>
      <c r="AA916" s="58"/>
      <c r="AB916" s="58"/>
      <c r="AC916" s="58"/>
      <c r="AD916" s="39">
        <f t="shared" si="434"/>
        <v>0</v>
      </c>
      <c r="AE916" s="59">
        <f t="shared" si="408"/>
        <v>0</v>
      </c>
      <c r="AF916" s="60">
        <f t="shared" si="409"/>
        <v>0</v>
      </c>
      <c r="AG916" s="60">
        <f t="shared" si="410"/>
        <v>0</v>
      </c>
      <c r="AH916" s="60">
        <f t="shared" si="411"/>
        <v>0</v>
      </c>
      <c r="AI916" s="60">
        <f t="shared" si="412"/>
        <v>0</v>
      </c>
      <c r="AJ916" s="60">
        <f t="shared" si="413"/>
        <v>0</v>
      </c>
      <c r="AK916" s="60">
        <f t="shared" si="414"/>
        <v>0</v>
      </c>
      <c r="AL916" s="61">
        <f t="shared" si="415"/>
        <v>0</v>
      </c>
      <c r="AM916" s="43">
        <f t="shared" si="416"/>
        <v>0</v>
      </c>
      <c r="AN916" s="46">
        <f t="shared" si="417"/>
        <v>0</v>
      </c>
      <c r="AO916" s="60">
        <f t="shared" si="418"/>
        <v>0</v>
      </c>
      <c r="AP916" s="60">
        <f t="shared" si="419"/>
        <v>0</v>
      </c>
      <c r="AQ916" s="60">
        <f t="shared" si="420"/>
        <v>0</v>
      </c>
      <c r="AR916" s="60">
        <f t="shared" si="421"/>
        <v>0</v>
      </c>
      <c r="AS916" s="60">
        <f t="shared" si="422"/>
        <v>0</v>
      </c>
      <c r="AT916" s="60">
        <f t="shared" si="423"/>
        <v>0</v>
      </c>
      <c r="AU916" s="62">
        <f t="shared" si="424"/>
        <v>0</v>
      </c>
      <c r="AV916" s="63">
        <f t="shared" si="425"/>
        <v>0</v>
      </c>
      <c r="AW916" s="63">
        <f t="shared" si="426"/>
        <v>0</v>
      </c>
      <c r="AX916" s="63">
        <f t="shared" si="427"/>
        <v>0</v>
      </c>
      <c r="AY916" s="63">
        <f t="shared" si="428"/>
        <v>0</v>
      </c>
      <c r="AZ916" s="63">
        <f t="shared" si="429"/>
        <v>0</v>
      </c>
      <c r="BA916" s="63">
        <f t="shared" si="430"/>
        <v>0</v>
      </c>
      <c r="BB916" s="64">
        <f t="shared" si="431"/>
        <v>0</v>
      </c>
      <c r="BC916" s="65">
        <f t="shared" si="432"/>
        <v>0</v>
      </c>
      <c r="BD916" s="66" t="e">
        <f>VLOOKUP(#REF!,'[2]NA JDA Product Hierarchy'!$N:$O,2,0)</f>
        <v>#REF!</v>
      </c>
      <c r="BE916" s="15" t="e">
        <f>VLOOKUP(BD916,[3]PARAMETROS!$AB:$AD,3,0)</f>
        <v>#REF!</v>
      </c>
    </row>
    <row r="917" spans="1:57" s="15" customFormat="1" ht="12.75" hidden="1" customHeight="1" x14ac:dyDescent="0.2">
      <c r="A917" s="47" t="str">
        <f t="shared" si="406"/>
        <v>K2RK16KA6R0GLOWY GREEN</v>
      </c>
      <c r="B917" s="111" t="s">
        <v>105</v>
      </c>
      <c r="C917" s="113">
        <v>44322</v>
      </c>
      <c r="D917" s="113"/>
      <c r="E917" s="50"/>
      <c r="F917" s="106" t="s">
        <v>90</v>
      </c>
      <c r="G917" s="51" t="s">
        <v>1251</v>
      </c>
      <c r="H917" s="52" t="s">
        <v>1360</v>
      </c>
      <c r="I917" s="53" t="s">
        <v>1389</v>
      </c>
      <c r="J917" s="53" t="s">
        <v>892</v>
      </c>
      <c r="K917" s="53" t="s">
        <v>393</v>
      </c>
      <c r="L917" s="53" t="s">
        <v>394</v>
      </c>
      <c r="M917" s="52" t="s">
        <v>176</v>
      </c>
      <c r="N917" s="52" t="s">
        <v>115</v>
      </c>
      <c r="O917" s="54">
        <v>39</v>
      </c>
      <c r="P917" s="52" t="s">
        <v>43</v>
      </c>
      <c r="Q917" s="55">
        <f>IFERROR(VLOOKUP(O917*$Q$10*$R$10,Sheet1!$A$3:$B$81,2,1),0)</f>
        <v>29000</v>
      </c>
      <c r="R917" s="56">
        <f>IFERROR(VLOOKUP(O917*$Q$11*$R$11,Sheet1!$E$3:$F$195,2),0)</f>
        <v>159</v>
      </c>
      <c r="S917" s="54">
        <f t="shared" si="433"/>
        <v>12.09</v>
      </c>
      <c r="T917" s="114">
        <f t="shared" si="407"/>
        <v>0.31</v>
      </c>
      <c r="U917" s="58"/>
      <c r="V917" s="58"/>
      <c r="W917" s="58"/>
      <c r="X917" s="58"/>
      <c r="Y917" s="58"/>
      <c r="Z917" s="58"/>
      <c r="AA917" s="58"/>
      <c r="AB917" s="58"/>
      <c r="AC917" s="58"/>
      <c r="AD917" s="39">
        <f t="shared" si="434"/>
        <v>0</v>
      </c>
      <c r="AE917" s="59">
        <f t="shared" si="408"/>
        <v>0</v>
      </c>
      <c r="AF917" s="60">
        <f t="shared" si="409"/>
        <v>0</v>
      </c>
      <c r="AG917" s="60">
        <f t="shared" si="410"/>
        <v>0</v>
      </c>
      <c r="AH917" s="60">
        <f t="shared" si="411"/>
        <v>0</v>
      </c>
      <c r="AI917" s="60">
        <f t="shared" si="412"/>
        <v>0</v>
      </c>
      <c r="AJ917" s="60">
        <f t="shared" si="413"/>
        <v>0</v>
      </c>
      <c r="AK917" s="60">
        <f t="shared" si="414"/>
        <v>0</v>
      </c>
      <c r="AL917" s="61">
        <f t="shared" si="415"/>
        <v>0</v>
      </c>
      <c r="AM917" s="43">
        <f t="shared" si="416"/>
        <v>0</v>
      </c>
      <c r="AN917" s="46">
        <f t="shared" si="417"/>
        <v>0</v>
      </c>
      <c r="AO917" s="60">
        <f t="shared" si="418"/>
        <v>0</v>
      </c>
      <c r="AP917" s="60">
        <f t="shared" si="419"/>
        <v>0</v>
      </c>
      <c r="AQ917" s="60">
        <f t="shared" si="420"/>
        <v>0</v>
      </c>
      <c r="AR917" s="60">
        <f t="shared" si="421"/>
        <v>0</v>
      </c>
      <c r="AS917" s="60">
        <f t="shared" si="422"/>
        <v>0</v>
      </c>
      <c r="AT917" s="60">
        <f t="shared" si="423"/>
        <v>0</v>
      </c>
      <c r="AU917" s="62">
        <f t="shared" si="424"/>
        <v>0</v>
      </c>
      <c r="AV917" s="63">
        <f t="shared" si="425"/>
        <v>0</v>
      </c>
      <c r="AW917" s="63">
        <f t="shared" si="426"/>
        <v>0</v>
      </c>
      <c r="AX917" s="63">
        <f t="shared" si="427"/>
        <v>0</v>
      </c>
      <c r="AY917" s="63">
        <f t="shared" si="428"/>
        <v>0</v>
      </c>
      <c r="AZ917" s="63">
        <f t="shared" si="429"/>
        <v>0</v>
      </c>
      <c r="BA917" s="63">
        <f t="shared" si="430"/>
        <v>0</v>
      </c>
      <c r="BB917" s="64">
        <f t="shared" si="431"/>
        <v>0</v>
      </c>
      <c r="BC917" s="65">
        <f t="shared" si="432"/>
        <v>0</v>
      </c>
      <c r="BD917" s="66" t="e">
        <f>VLOOKUP(#REF!,'[2]NA JDA Product Hierarchy'!$N:$O,2,0)</f>
        <v>#REF!</v>
      </c>
      <c r="BE917" s="15" t="e">
        <f>VLOOKUP(BD917,[3]PARAMETROS!$AB:$AD,3,0)</f>
        <v>#REF!</v>
      </c>
    </row>
    <row r="918" spans="1:57" s="15" customFormat="1" ht="12.75" hidden="1" customHeight="1" x14ac:dyDescent="0.2">
      <c r="A918" s="47" t="str">
        <f t="shared" si="406"/>
        <v>K2RK16KA6R0Jet Black A996</v>
      </c>
      <c r="B918" s="111" t="s">
        <v>105</v>
      </c>
      <c r="C918" s="113">
        <v>44322</v>
      </c>
      <c r="D918" s="113"/>
      <c r="E918" s="50"/>
      <c r="F918" s="106" t="s">
        <v>90</v>
      </c>
      <c r="G918" s="51" t="s">
        <v>1251</v>
      </c>
      <c r="H918" s="52" t="s">
        <v>1360</v>
      </c>
      <c r="I918" s="53" t="s">
        <v>1389</v>
      </c>
      <c r="J918" s="53" t="s">
        <v>892</v>
      </c>
      <c r="K918" s="53" t="s">
        <v>92</v>
      </c>
      <c r="L918" s="53" t="s">
        <v>93</v>
      </c>
      <c r="M918" s="52" t="s">
        <v>176</v>
      </c>
      <c r="N918" s="52" t="s">
        <v>115</v>
      </c>
      <c r="O918" s="54">
        <v>39</v>
      </c>
      <c r="P918" s="52" t="s">
        <v>43</v>
      </c>
      <c r="Q918" s="55">
        <f>IFERROR(VLOOKUP(O918*$Q$10*$R$10,Sheet1!$A$3:$B$81,2,1),0)</f>
        <v>29000</v>
      </c>
      <c r="R918" s="56">
        <f>IFERROR(VLOOKUP(O918*$Q$11*$R$11,Sheet1!$E$3:$F$195,2),0)</f>
        <v>159</v>
      </c>
      <c r="S918" s="54">
        <f t="shared" si="433"/>
        <v>12.09</v>
      </c>
      <c r="T918" s="114">
        <f t="shared" si="407"/>
        <v>0.31</v>
      </c>
      <c r="U918" s="58"/>
      <c r="V918" s="58"/>
      <c r="W918" s="58"/>
      <c r="X918" s="58"/>
      <c r="Y918" s="58"/>
      <c r="Z918" s="58"/>
      <c r="AA918" s="58"/>
      <c r="AB918" s="58"/>
      <c r="AC918" s="58"/>
      <c r="AD918" s="39">
        <f t="shared" si="434"/>
        <v>0</v>
      </c>
      <c r="AE918" s="59">
        <f t="shared" si="408"/>
        <v>0</v>
      </c>
      <c r="AF918" s="60">
        <f t="shared" si="409"/>
        <v>0</v>
      </c>
      <c r="AG918" s="60">
        <f t="shared" si="410"/>
        <v>0</v>
      </c>
      <c r="AH918" s="60">
        <f t="shared" si="411"/>
        <v>0</v>
      </c>
      <c r="AI918" s="60">
        <f t="shared" si="412"/>
        <v>0</v>
      </c>
      <c r="AJ918" s="60">
        <f t="shared" si="413"/>
        <v>0</v>
      </c>
      <c r="AK918" s="60">
        <f t="shared" si="414"/>
        <v>0</v>
      </c>
      <c r="AL918" s="61">
        <f t="shared" si="415"/>
        <v>0</v>
      </c>
      <c r="AM918" s="43">
        <f t="shared" si="416"/>
        <v>0</v>
      </c>
      <c r="AN918" s="46">
        <f t="shared" si="417"/>
        <v>0</v>
      </c>
      <c r="AO918" s="60">
        <f t="shared" si="418"/>
        <v>0</v>
      </c>
      <c r="AP918" s="60">
        <f t="shared" si="419"/>
        <v>0</v>
      </c>
      <c r="AQ918" s="60">
        <f t="shared" si="420"/>
        <v>0</v>
      </c>
      <c r="AR918" s="60">
        <f t="shared" si="421"/>
        <v>0</v>
      </c>
      <c r="AS918" s="60">
        <f t="shared" si="422"/>
        <v>0</v>
      </c>
      <c r="AT918" s="60">
        <f t="shared" si="423"/>
        <v>0</v>
      </c>
      <c r="AU918" s="62">
        <f t="shared" si="424"/>
        <v>0</v>
      </c>
      <c r="AV918" s="63">
        <f t="shared" si="425"/>
        <v>0</v>
      </c>
      <c r="AW918" s="63">
        <f t="shared" si="426"/>
        <v>0</v>
      </c>
      <c r="AX918" s="63">
        <f t="shared" si="427"/>
        <v>0</v>
      </c>
      <c r="AY918" s="63">
        <f t="shared" si="428"/>
        <v>0</v>
      </c>
      <c r="AZ918" s="63">
        <f t="shared" si="429"/>
        <v>0</v>
      </c>
      <c r="BA918" s="63">
        <f t="shared" si="430"/>
        <v>0</v>
      </c>
      <c r="BB918" s="64">
        <f t="shared" si="431"/>
        <v>0</v>
      </c>
      <c r="BC918" s="65">
        <f t="shared" si="432"/>
        <v>0</v>
      </c>
      <c r="BD918" s="66" t="e">
        <f>VLOOKUP(#REF!,'[2]NA JDA Product Hierarchy'!$N:$O,2,0)</f>
        <v>#REF!</v>
      </c>
      <c r="BE918" s="15" t="e">
        <f>VLOOKUP(BD918,[3]PARAMETROS!$AB:$AD,3,0)</f>
        <v>#REF!</v>
      </c>
    </row>
    <row r="919" spans="1:57" s="15" customFormat="1" ht="12.75" hidden="1" customHeight="1" x14ac:dyDescent="0.2">
      <c r="A919" s="47" t="str">
        <f t="shared" si="406"/>
        <v>K2RK16KA6R0PINK TRIP</v>
      </c>
      <c r="B919" s="111" t="s">
        <v>105</v>
      </c>
      <c r="C919" s="113">
        <v>44322</v>
      </c>
      <c r="D919" s="113"/>
      <c r="E919" s="50"/>
      <c r="F919" s="106" t="s">
        <v>90</v>
      </c>
      <c r="G919" s="51" t="s">
        <v>1251</v>
      </c>
      <c r="H919" s="52" t="s">
        <v>1360</v>
      </c>
      <c r="I919" s="53" t="s">
        <v>1389</v>
      </c>
      <c r="J919" s="53" t="s">
        <v>892</v>
      </c>
      <c r="K919" s="53" t="s">
        <v>138</v>
      </c>
      <c r="L919" s="53" t="s">
        <v>139</v>
      </c>
      <c r="M919" s="52" t="s">
        <v>176</v>
      </c>
      <c r="N919" s="52" t="s">
        <v>115</v>
      </c>
      <c r="O919" s="54">
        <v>39</v>
      </c>
      <c r="P919" s="52" t="s">
        <v>43</v>
      </c>
      <c r="Q919" s="55">
        <f>IFERROR(VLOOKUP(O919*$Q$10*$R$10,Sheet1!$A$3:$B$81,2,1),0)</f>
        <v>29000</v>
      </c>
      <c r="R919" s="56">
        <f>IFERROR(VLOOKUP(O919*$Q$11*$R$11,Sheet1!$E$3:$F$195,2),0)</f>
        <v>159</v>
      </c>
      <c r="S919" s="54">
        <f t="shared" si="433"/>
        <v>12.09</v>
      </c>
      <c r="T919" s="114">
        <f t="shared" si="407"/>
        <v>0.31</v>
      </c>
      <c r="U919" s="58"/>
      <c r="V919" s="58"/>
      <c r="W919" s="58"/>
      <c r="X919" s="58"/>
      <c r="Y919" s="58"/>
      <c r="Z919" s="58"/>
      <c r="AA919" s="58"/>
      <c r="AB919" s="58"/>
      <c r="AC919" s="58"/>
      <c r="AD919" s="39">
        <f t="shared" si="434"/>
        <v>0</v>
      </c>
      <c r="AE919" s="59">
        <f t="shared" si="408"/>
        <v>0</v>
      </c>
      <c r="AF919" s="60">
        <f t="shared" si="409"/>
        <v>0</v>
      </c>
      <c r="AG919" s="60">
        <f t="shared" si="410"/>
        <v>0</v>
      </c>
      <c r="AH919" s="60">
        <f t="shared" si="411"/>
        <v>0</v>
      </c>
      <c r="AI919" s="60">
        <f t="shared" si="412"/>
        <v>0</v>
      </c>
      <c r="AJ919" s="60">
        <f t="shared" si="413"/>
        <v>0</v>
      </c>
      <c r="AK919" s="60">
        <f t="shared" si="414"/>
        <v>0</v>
      </c>
      <c r="AL919" s="61">
        <f t="shared" si="415"/>
        <v>0</v>
      </c>
      <c r="AM919" s="43">
        <f t="shared" si="416"/>
        <v>0</v>
      </c>
      <c r="AN919" s="46">
        <f t="shared" si="417"/>
        <v>0</v>
      </c>
      <c r="AO919" s="60">
        <f t="shared" si="418"/>
        <v>0</v>
      </c>
      <c r="AP919" s="60">
        <f t="shared" si="419"/>
        <v>0</v>
      </c>
      <c r="AQ919" s="60">
        <f t="shared" si="420"/>
        <v>0</v>
      </c>
      <c r="AR919" s="60">
        <f t="shared" si="421"/>
        <v>0</v>
      </c>
      <c r="AS919" s="60">
        <f t="shared" si="422"/>
        <v>0</v>
      </c>
      <c r="AT919" s="60">
        <f t="shared" si="423"/>
        <v>0</v>
      </c>
      <c r="AU919" s="62">
        <f t="shared" si="424"/>
        <v>0</v>
      </c>
      <c r="AV919" s="63">
        <f t="shared" si="425"/>
        <v>0</v>
      </c>
      <c r="AW919" s="63">
        <f t="shared" si="426"/>
        <v>0</v>
      </c>
      <c r="AX919" s="63">
        <f t="shared" si="427"/>
        <v>0</v>
      </c>
      <c r="AY919" s="63">
        <f t="shared" si="428"/>
        <v>0</v>
      </c>
      <c r="AZ919" s="63">
        <f t="shared" si="429"/>
        <v>0</v>
      </c>
      <c r="BA919" s="63">
        <f t="shared" si="430"/>
        <v>0</v>
      </c>
      <c r="BB919" s="64">
        <f t="shared" si="431"/>
        <v>0</v>
      </c>
      <c r="BC919" s="65">
        <f t="shared" si="432"/>
        <v>0</v>
      </c>
      <c r="BD919" s="66" t="e">
        <f>VLOOKUP(#REF!,'[2]NA JDA Product Hierarchy'!$N:$O,2,0)</f>
        <v>#REF!</v>
      </c>
      <c r="BE919" s="15" t="e">
        <f>VLOOKUP(BD919,[3]PARAMETROS!$AB:$AD,3,0)</f>
        <v>#REF!</v>
      </c>
    </row>
    <row r="920" spans="1:57" s="15" customFormat="1" ht="12.75" hidden="1" customHeight="1" x14ac:dyDescent="0.2">
      <c r="A920" s="47" t="str">
        <f t="shared" si="406"/>
        <v>K2RK175012ZALOE PALM</v>
      </c>
      <c r="B920" s="110" t="s">
        <v>106</v>
      </c>
      <c r="C920" s="113">
        <v>44322</v>
      </c>
      <c r="D920" s="113"/>
      <c r="E920" s="50"/>
      <c r="F920" s="106" t="s">
        <v>308</v>
      </c>
      <c r="G920" s="51" t="s">
        <v>1251</v>
      </c>
      <c r="H920" s="52" t="s">
        <v>1360</v>
      </c>
      <c r="I920" s="53" t="s">
        <v>1390</v>
      </c>
      <c r="J920" s="53" t="s">
        <v>1022</v>
      </c>
      <c r="K920" s="53" t="s">
        <v>236</v>
      </c>
      <c r="L920" s="53" t="s">
        <v>237</v>
      </c>
      <c r="M920" s="52" t="s">
        <v>1023</v>
      </c>
      <c r="N920" s="52" t="s">
        <v>91</v>
      </c>
      <c r="O920" s="54">
        <v>59</v>
      </c>
      <c r="P920" s="52" t="s">
        <v>43</v>
      </c>
      <c r="Q920" s="55">
        <f>IFERROR(VLOOKUP(O920*$Q$10*$R$10,Sheet1!$A$3:$B$81,2,1),0)</f>
        <v>49000</v>
      </c>
      <c r="R920" s="56">
        <f>IFERROR(VLOOKUP(O920*$Q$11*$R$11,Sheet1!$E$3:$F$195,2),0)</f>
        <v>239</v>
      </c>
      <c r="S920" s="54">
        <f t="shared" si="433"/>
        <v>18.29</v>
      </c>
      <c r="T920" s="114">
        <f t="shared" si="407"/>
        <v>0.31</v>
      </c>
      <c r="U920" s="58"/>
      <c r="V920" s="58"/>
      <c r="W920" s="58"/>
      <c r="X920" s="58"/>
      <c r="Y920" s="58"/>
      <c r="Z920" s="58"/>
      <c r="AA920" s="58"/>
      <c r="AB920" s="58"/>
      <c r="AC920" s="58"/>
      <c r="AD920" s="39">
        <f t="shared" si="434"/>
        <v>0</v>
      </c>
      <c r="AE920" s="59">
        <f t="shared" si="408"/>
        <v>0</v>
      </c>
      <c r="AF920" s="60">
        <f t="shared" si="409"/>
        <v>0</v>
      </c>
      <c r="AG920" s="60">
        <f t="shared" si="410"/>
        <v>0</v>
      </c>
      <c r="AH920" s="60">
        <f t="shared" si="411"/>
        <v>0</v>
      </c>
      <c r="AI920" s="60">
        <f t="shared" si="412"/>
        <v>0</v>
      </c>
      <c r="AJ920" s="60">
        <f t="shared" si="413"/>
        <v>0</v>
      </c>
      <c r="AK920" s="60">
        <f t="shared" si="414"/>
        <v>0</v>
      </c>
      <c r="AL920" s="61">
        <f t="shared" si="415"/>
        <v>0</v>
      </c>
      <c r="AM920" s="43">
        <f t="shared" si="416"/>
        <v>0</v>
      </c>
      <c r="AN920" s="46">
        <f t="shared" si="417"/>
        <v>0</v>
      </c>
      <c r="AO920" s="60">
        <f t="shared" si="418"/>
        <v>0</v>
      </c>
      <c r="AP920" s="60">
        <f t="shared" si="419"/>
        <v>0</v>
      </c>
      <c r="AQ920" s="60">
        <f t="shared" si="420"/>
        <v>0</v>
      </c>
      <c r="AR920" s="60">
        <f t="shared" si="421"/>
        <v>0</v>
      </c>
      <c r="AS920" s="60">
        <f t="shared" si="422"/>
        <v>0</v>
      </c>
      <c r="AT920" s="60">
        <f t="shared" si="423"/>
        <v>0</v>
      </c>
      <c r="AU920" s="62">
        <f t="shared" si="424"/>
        <v>0</v>
      </c>
      <c r="AV920" s="63">
        <f t="shared" si="425"/>
        <v>0</v>
      </c>
      <c r="AW920" s="63">
        <f t="shared" si="426"/>
        <v>0</v>
      </c>
      <c r="AX920" s="63">
        <f t="shared" si="427"/>
        <v>0</v>
      </c>
      <c r="AY920" s="63">
        <f t="shared" si="428"/>
        <v>0</v>
      </c>
      <c r="AZ920" s="63">
        <f t="shared" si="429"/>
        <v>0</v>
      </c>
      <c r="BA920" s="63">
        <f t="shared" si="430"/>
        <v>0</v>
      </c>
      <c r="BB920" s="64">
        <f t="shared" si="431"/>
        <v>0</v>
      </c>
      <c r="BC920" s="65">
        <f t="shared" si="432"/>
        <v>0</v>
      </c>
      <c r="BD920" s="66" t="e">
        <f>VLOOKUP(#REF!,'[2]NA JDA Product Hierarchy'!$N:$O,2,0)</f>
        <v>#REF!</v>
      </c>
      <c r="BE920" s="15" t="e">
        <f>VLOOKUP(BD920,[3]PARAMETROS!$AB:$AD,3,0)</f>
        <v>#REF!</v>
      </c>
    </row>
    <row r="921" spans="1:57" s="15" customFormat="1" ht="12.75" hidden="1" customHeight="1" x14ac:dyDescent="0.2">
      <c r="A921" s="47" t="str">
        <f t="shared" si="406"/>
        <v>K2RK175012ZBALLET PINK</v>
      </c>
      <c r="B921" s="110" t="s">
        <v>106</v>
      </c>
      <c r="C921" s="113">
        <v>44322</v>
      </c>
      <c r="D921" s="113"/>
      <c r="E921" s="50"/>
      <c r="F921" s="106" t="s">
        <v>308</v>
      </c>
      <c r="G921" s="51" t="s">
        <v>1251</v>
      </c>
      <c r="H921" s="52" t="s">
        <v>1360</v>
      </c>
      <c r="I921" s="53" t="s">
        <v>1390</v>
      </c>
      <c r="J921" s="53" t="s">
        <v>1022</v>
      </c>
      <c r="K921" s="53" t="s">
        <v>116</v>
      </c>
      <c r="L921" s="53" t="s">
        <v>117</v>
      </c>
      <c r="M921" s="52" t="s">
        <v>1023</v>
      </c>
      <c r="N921" s="52" t="s">
        <v>91</v>
      </c>
      <c r="O921" s="54">
        <v>59</v>
      </c>
      <c r="P921" s="52" t="s">
        <v>43</v>
      </c>
      <c r="Q921" s="55">
        <f>IFERROR(VLOOKUP(O921*$Q$10*$R$10,Sheet1!$A$3:$B$81,2,1),0)</f>
        <v>49000</v>
      </c>
      <c r="R921" s="56">
        <f>IFERROR(VLOOKUP(O921*$Q$11*$R$11,Sheet1!$E$3:$F$195,2),0)</f>
        <v>239</v>
      </c>
      <c r="S921" s="54">
        <f t="shared" si="433"/>
        <v>18.29</v>
      </c>
      <c r="T921" s="114">
        <f t="shared" si="407"/>
        <v>0.31</v>
      </c>
      <c r="U921" s="58"/>
      <c r="V921" s="58"/>
      <c r="W921" s="58"/>
      <c r="X921" s="58"/>
      <c r="Y921" s="58"/>
      <c r="Z921" s="58"/>
      <c r="AA921" s="58"/>
      <c r="AB921" s="58"/>
      <c r="AC921" s="58"/>
      <c r="AD921" s="39">
        <f t="shared" si="434"/>
        <v>0</v>
      </c>
      <c r="AE921" s="59">
        <f t="shared" si="408"/>
        <v>0</v>
      </c>
      <c r="AF921" s="60">
        <f t="shared" si="409"/>
        <v>0</v>
      </c>
      <c r="AG921" s="60">
        <f t="shared" si="410"/>
        <v>0</v>
      </c>
      <c r="AH921" s="60">
        <f t="shared" si="411"/>
        <v>0</v>
      </c>
      <c r="AI921" s="60">
        <f t="shared" si="412"/>
        <v>0</v>
      </c>
      <c r="AJ921" s="60">
        <f t="shared" si="413"/>
        <v>0</v>
      </c>
      <c r="AK921" s="60">
        <f t="shared" si="414"/>
        <v>0</v>
      </c>
      <c r="AL921" s="61">
        <f t="shared" si="415"/>
        <v>0</v>
      </c>
      <c r="AM921" s="43">
        <f t="shared" si="416"/>
        <v>0</v>
      </c>
      <c r="AN921" s="46">
        <f t="shared" si="417"/>
        <v>0</v>
      </c>
      <c r="AO921" s="60">
        <f t="shared" si="418"/>
        <v>0</v>
      </c>
      <c r="AP921" s="60">
        <f t="shared" si="419"/>
        <v>0</v>
      </c>
      <c r="AQ921" s="60">
        <f t="shared" si="420"/>
        <v>0</v>
      </c>
      <c r="AR921" s="60">
        <f t="shared" si="421"/>
        <v>0</v>
      </c>
      <c r="AS921" s="60">
        <f t="shared" si="422"/>
        <v>0</v>
      </c>
      <c r="AT921" s="60">
        <f t="shared" si="423"/>
        <v>0</v>
      </c>
      <c r="AU921" s="62">
        <f t="shared" si="424"/>
        <v>0</v>
      </c>
      <c r="AV921" s="63">
        <f t="shared" si="425"/>
        <v>0</v>
      </c>
      <c r="AW921" s="63">
        <f t="shared" si="426"/>
        <v>0</v>
      </c>
      <c r="AX921" s="63">
        <f t="shared" si="427"/>
        <v>0</v>
      </c>
      <c r="AY921" s="63">
        <f t="shared" si="428"/>
        <v>0</v>
      </c>
      <c r="AZ921" s="63">
        <f t="shared" si="429"/>
        <v>0</v>
      </c>
      <c r="BA921" s="63">
        <f t="shared" si="430"/>
        <v>0</v>
      </c>
      <c r="BB921" s="64">
        <f t="shared" si="431"/>
        <v>0</v>
      </c>
      <c r="BC921" s="65">
        <f t="shared" si="432"/>
        <v>0</v>
      </c>
      <c r="BD921" s="66" t="e">
        <f>VLOOKUP(#REF!,'[2]NA JDA Product Hierarchy'!$N:$O,2,0)</f>
        <v>#REF!</v>
      </c>
      <c r="BE921" s="15" t="e">
        <f>VLOOKUP(BD921,[3]PARAMETROS!$AB:$AD,3,0)</f>
        <v>#REF!</v>
      </c>
    </row>
    <row r="922" spans="1:57" s="15" customFormat="1" ht="12.75" hidden="1" customHeight="1" x14ac:dyDescent="0.2">
      <c r="A922" s="47" t="str">
        <f t="shared" si="406"/>
        <v>K2RK175012ZPure White</v>
      </c>
      <c r="B922" s="110" t="s">
        <v>106</v>
      </c>
      <c r="C922" s="113">
        <v>44322</v>
      </c>
      <c r="D922" s="113"/>
      <c r="E922" s="50"/>
      <c r="F922" s="106" t="s">
        <v>308</v>
      </c>
      <c r="G922" s="51" t="s">
        <v>1251</v>
      </c>
      <c r="H922" s="52" t="s">
        <v>1360</v>
      </c>
      <c r="I922" s="53" t="s">
        <v>1390</v>
      </c>
      <c r="J922" s="53" t="s">
        <v>1022</v>
      </c>
      <c r="K922" s="53" t="s">
        <v>133</v>
      </c>
      <c r="L922" s="53" t="s">
        <v>134</v>
      </c>
      <c r="M922" s="52" t="s">
        <v>1023</v>
      </c>
      <c r="N922" s="52" t="s">
        <v>91</v>
      </c>
      <c r="O922" s="54">
        <v>59</v>
      </c>
      <c r="P922" s="52" t="s">
        <v>43</v>
      </c>
      <c r="Q922" s="55">
        <f>IFERROR(VLOOKUP(O922*$Q$10*$R$10,Sheet1!$A$3:$B$81,2,1),0)</f>
        <v>49000</v>
      </c>
      <c r="R922" s="56">
        <f>IFERROR(VLOOKUP(O922*$Q$11*$R$11,Sheet1!$E$3:$F$195,2),0)</f>
        <v>239</v>
      </c>
      <c r="S922" s="54">
        <f t="shared" si="433"/>
        <v>18.29</v>
      </c>
      <c r="T922" s="114">
        <f t="shared" si="407"/>
        <v>0.31</v>
      </c>
      <c r="U922" s="58"/>
      <c r="V922" s="58"/>
      <c r="W922" s="58"/>
      <c r="X922" s="58"/>
      <c r="Y922" s="58"/>
      <c r="Z922" s="58"/>
      <c r="AA922" s="58"/>
      <c r="AB922" s="58"/>
      <c r="AC922" s="58"/>
      <c r="AD922" s="39">
        <f t="shared" si="434"/>
        <v>0</v>
      </c>
      <c r="AE922" s="59">
        <f t="shared" si="408"/>
        <v>0</v>
      </c>
      <c r="AF922" s="60">
        <f t="shared" si="409"/>
        <v>0</v>
      </c>
      <c r="AG922" s="60">
        <f t="shared" si="410"/>
        <v>0</v>
      </c>
      <c r="AH922" s="60">
        <f t="shared" si="411"/>
        <v>0</v>
      </c>
      <c r="AI922" s="60">
        <f t="shared" si="412"/>
        <v>0</v>
      </c>
      <c r="AJ922" s="60">
        <f t="shared" si="413"/>
        <v>0</v>
      </c>
      <c r="AK922" s="60">
        <f t="shared" si="414"/>
        <v>0</v>
      </c>
      <c r="AL922" s="61">
        <f t="shared" si="415"/>
        <v>0</v>
      </c>
      <c r="AM922" s="43">
        <f t="shared" si="416"/>
        <v>0</v>
      </c>
      <c r="AN922" s="46">
        <f t="shared" si="417"/>
        <v>0</v>
      </c>
      <c r="AO922" s="60">
        <f t="shared" si="418"/>
        <v>0</v>
      </c>
      <c r="AP922" s="60">
        <f t="shared" si="419"/>
        <v>0</v>
      </c>
      <c r="AQ922" s="60">
        <f t="shared" si="420"/>
        <v>0</v>
      </c>
      <c r="AR922" s="60">
        <f t="shared" si="421"/>
        <v>0</v>
      </c>
      <c r="AS922" s="60">
        <f t="shared" si="422"/>
        <v>0</v>
      </c>
      <c r="AT922" s="60">
        <f t="shared" si="423"/>
        <v>0</v>
      </c>
      <c r="AU922" s="62">
        <f t="shared" si="424"/>
        <v>0</v>
      </c>
      <c r="AV922" s="63">
        <f t="shared" si="425"/>
        <v>0</v>
      </c>
      <c r="AW922" s="63">
        <f t="shared" si="426"/>
        <v>0</v>
      </c>
      <c r="AX922" s="63">
        <f t="shared" si="427"/>
        <v>0</v>
      </c>
      <c r="AY922" s="63">
        <f t="shared" si="428"/>
        <v>0</v>
      </c>
      <c r="AZ922" s="63">
        <f t="shared" si="429"/>
        <v>0</v>
      </c>
      <c r="BA922" s="63">
        <f t="shared" si="430"/>
        <v>0</v>
      </c>
      <c r="BB922" s="64">
        <f t="shared" si="431"/>
        <v>0</v>
      </c>
      <c r="BC922" s="65">
        <f t="shared" si="432"/>
        <v>0</v>
      </c>
      <c r="BD922" s="66" t="e">
        <f>VLOOKUP(#REF!,'[2]NA JDA Product Hierarchy'!$N:$O,2,0)</f>
        <v>#REF!</v>
      </c>
      <c r="BE922" s="15" t="e">
        <f>VLOOKUP(BD922,[3]PARAMETROS!$AB:$AD,3,0)</f>
        <v>#REF!</v>
      </c>
    </row>
    <row r="923" spans="1:57" s="15" customFormat="1" ht="12.75" hidden="1" customHeight="1" x14ac:dyDescent="0.2">
      <c r="A923" s="47" t="str">
        <f t="shared" si="406"/>
        <v>K2RK175012ZSILK BLUE</v>
      </c>
      <c r="B923" s="110" t="s">
        <v>106</v>
      </c>
      <c r="C923" s="113">
        <v>44322</v>
      </c>
      <c r="D923" s="113"/>
      <c r="E923" s="50"/>
      <c r="F923" s="106" t="s">
        <v>308</v>
      </c>
      <c r="G923" s="51" t="s">
        <v>1251</v>
      </c>
      <c r="H923" s="52" t="s">
        <v>1360</v>
      </c>
      <c r="I923" s="53" t="s">
        <v>1390</v>
      </c>
      <c r="J923" s="53" t="s">
        <v>1022</v>
      </c>
      <c r="K923" s="53" t="s">
        <v>164</v>
      </c>
      <c r="L923" s="53" t="s">
        <v>165</v>
      </c>
      <c r="M923" s="52" t="s">
        <v>1023</v>
      </c>
      <c r="N923" s="52" t="s">
        <v>91</v>
      </c>
      <c r="O923" s="54">
        <v>59</v>
      </c>
      <c r="P923" s="52" t="s">
        <v>43</v>
      </c>
      <c r="Q923" s="55">
        <f>IFERROR(VLOOKUP(O923*$Q$10*$R$10,Sheet1!$A$3:$B$81,2,1),0)</f>
        <v>49000</v>
      </c>
      <c r="R923" s="56">
        <f>IFERROR(VLOOKUP(O923*$Q$11*$R$11,Sheet1!$E$3:$F$195,2),0)</f>
        <v>239</v>
      </c>
      <c r="S923" s="54">
        <f t="shared" si="433"/>
        <v>18.29</v>
      </c>
      <c r="T923" s="114">
        <f t="shared" si="407"/>
        <v>0.31</v>
      </c>
      <c r="U923" s="58"/>
      <c r="V923" s="58"/>
      <c r="W923" s="58"/>
      <c r="X923" s="58"/>
      <c r="Y923" s="58"/>
      <c r="Z923" s="58"/>
      <c r="AA923" s="58"/>
      <c r="AB923" s="58"/>
      <c r="AC923" s="58"/>
      <c r="AD923" s="39">
        <f t="shared" si="434"/>
        <v>0</v>
      </c>
      <c r="AE923" s="59">
        <f t="shared" si="408"/>
        <v>0</v>
      </c>
      <c r="AF923" s="60">
        <f t="shared" si="409"/>
        <v>0</v>
      </c>
      <c r="AG923" s="60">
        <f t="shared" si="410"/>
        <v>0</v>
      </c>
      <c r="AH923" s="60">
        <f t="shared" si="411"/>
        <v>0</v>
      </c>
      <c r="AI923" s="60">
        <f t="shared" si="412"/>
        <v>0</v>
      </c>
      <c r="AJ923" s="60">
        <f t="shared" si="413"/>
        <v>0</v>
      </c>
      <c r="AK923" s="60">
        <f t="shared" si="414"/>
        <v>0</v>
      </c>
      <c r="AL923" s="61">
        <f t="shared" si="415"/>
        <v>0</v>
      </c>
      <c r="AM923" s="43">
        <f t="shared" si="416"/>
        <v>0</v>
      </c>
      <c r="AN923" s="46">
        <f t="shared" si="417"/>
        <v>0</v>
      </c>
      <c r="AO923" s="60">
        <f t="shared" si="418"/>
        <v>0</v>
      </c>
      <c r="AP923" s="60">
        <f t="shared" si="419"/>
        <v>0</v>
      </c>
      <c r="AQ923" s="60">
        <f t="shared" si="420"/>
        <v>0</v>
      </c>
      <c r="AR923" s="60">
        <f t="shared" si="421"/>
        <v>0</v>
      </c>
      <c r="AS923" s="60">
        <f t="shared" si="422"/>
        <v>0</v>
      </c>
      <c r="AT923" s="60">
        <f t="shared" si="423"/>
        <v>0</v>
      </c>
      <c r="AU923" s="62">
        <f t="shared" si="424"/>
        <v>0</v>
      </c>
      <c r="AV923" s="63">
        <f t="shared" si="425"/>
        <v>0</v>
      </c>
      <c r="AW923" s="63">
        <f t="shared" si="426"/>
        <v>0</v>
      </c>
      <c r="AX923" s="63">
        <f t="shared" si="427"/>
        <v>0</v>
      </c>
      <c r="AY923" s="63">
        <f t="shared" si="428"/>
        <v>0</v>
      </c>
      <c r="AZ923" s="63">
        <f t="shared" si="429"/>
        <v>0</v>
      </c>
      <c r="BA923" s="63">
        <f t="shared" si="430"/>
        <v>0</v>
      </c>
      <c r="BB923" s="64">
        <f t="shared" si="431"/>
        <v>0</v>
      </c>
      <c r="BC923" s="65">
        <f t="shared" si="432"/>
        <v>0</v>
      </c>
      <c r="BD923" s="66" t="e">
        <f>VLOOKUP(#REF!,'[2]NA JDA Product Hierarchy'!$N:$O,2,0)</f>
        <v>#REF!</v>
      </c>
      <c r="BE923" s="15" t="e">
        <f>VLOOKUP(BD923,[3]PARAMETROS!$AB:$AD,3,0)</f>
        <v>#REF!</v>
      </c>
    </row>
    <row r="924" spans="1:57" s="15" customFormat="1" ht="12.6" hidden="1" customHeight="1" x14ac:dyDescent="0.2">
      <c r="A924" s="47" t="str">
        <f t="shared" si="406"/>
        <v>K2RK185661ZFROSTED WHITE</v>
      </c>
      <c r="B924" s="111" t="s">
        <v>105</v>
      </c>
      <c r="C924" s="113">
        <v>44322</v>
      </c>
      <c r="D924" s="113"/>
      <c r="E924" s="50"/>
      <c r="F924" s="106" t="s">
        <v>308</v>
      </c>
      <c r="G924" s="51" t="s">
        <v>1251</v>
      </c>
      <c r="H924" s="52" t="s">
        <v>1360</v>
      </c>
      <c r="I924" s="53" t="s">
        <v>1391</v>
      </c>
      <c r="J924" s="53" t="s">
        <v>1392</v>
      </c>
      <c r="K924" s="53" t="s">
        <v>983</v>
      </c>
      <c r="L924" s="53" t="s">
        <v>984</v>
      </c>
      <c r="M924" s="52" t="s">
        <v>985</v>
      </c>
      <c r="N924" s="52" t="s">
        <v>91</v>
      </c>
      <c r="O924" s="54">
        <v>46</v>
      </c>
      <c r="P924" s="52" t="s">
        <v>43</v>
      </c>
      <c r="Q924" s="55">
        <f>IFERROR(VLOOKUP(O924*$Q$10*$R$10,Sheet1!$A$3:$B$81,2,1),0)</f>
        <v>39000</v>
      </c>
      <c r="R924" s="56">
        <f>IFERROR(VLOOKUP(O924*$Q$11*$R$11,Sheet1!$E$3:$F$195,2),0)</f>
        <v>189</v>
      </c>
      <c r="S924" s="54">
        <f t="shared" si="433"/>
        <v>14.26</v>
      </c>
      <c r="T924" s="114">
        <f t="shared" si="407"/>
        <v>0.31</v>
      </c>
      <c r="U924" s="58"/>
      <c r="V924" s="58"/>
      <c r="W924" s="58"/>
      <c r="X924" s="58"/>
      <c r="Y924" s="58"/>
      <c r="Z924" s="58"/>
      <c r="AA924" s="58"/>
      <c r="AB924" s="58"/>
      <c r="AC924" s="58"/>
      <c r="AD924" s="39">
        <f t="shared" si="434"/>
        <v>0</v>
      </c>
      <c r="AE924" s="59">
        <f t="shared" si="408"/>
        <v>0</v>
      </c>
      <c r="AF924" s="60">
        <f t="shared" si="409"/>
        <v>0</v>
      </c>
      <c r="AG924" s="60">
        <f t="shared" si="410"/>
        <v>0</v>
      </c>
      <c r="AH924" s="60">
        <f t="shared" si="411"/>
        <v>0</v>
      </c>
      <c r="AI924" s="60">
        <f t="shared" si="412"/>
        <v>0</v>
      </c>
      <c r="AJ924" s="60">
        <f t="shared" si="413"/>
        <v>0</v>
      </c>
      <c r="AK924" s="60">
        <f t="shared" si="414"/>
        <v>0</v>
      </c>
      <c r="AL924" s="61">
        <f t="shared" si="415"/>
        <v>0</v>
      </c>
      <c r="AM924" s="43">
        <f t="shared" si="416"/>
        <v>0</v>
      </c>
      <c r="AN924" s="46">
        <f t="shared" si="417"/>
        <v>0</v>
      </c>
      <c r="AO924" s="60">
        <f t="shared" si="418"/>
        <v>0</v>
      </c>
      <c r="AP924" s="60">
        <f t="shared" si="419"/>
        <v>0</v>
      </c>
      <c r="AQ924" s="60">
        <f t="shared" si="420"/>
        <v>0</v>
      </c>
      <c r="AR924" s="60">
        <f t="shared" si="421"/>
        <v>0</v>
      </c>
      <c r="AS924" s="60">
        <f t="shared" si="422"/>
        <v>0</v>
      </c>
      <c r="AT924" s="60">
        <f t="shared" si="423"/>
        <v>0</v>
      </c>
      <c r="AU924" s="62">
        <f t="shared" si="424"/>
        <v>0</v>
      </c>
      <c r="AV924" s="63">
        <f t="shared" si="425"/>
        <v>0</v>
      </c>
      <c r="AW924" s="63">
        <f t="shared" si="426"/>
        <v>0</v>
      </c>
      <c r="AX924" s="63">
        <f t="shared" si="427"/>
        <v>0</v>
      </c>
      <c r="AY924" s="63">
        <f t="shared" si="428"/>
        <v>0</v>
      </c>
      <c r="AZ924" s="63">
        <f t="shared" si="429"/>
        <v>0</v>
      </c>
      <c r="BA924" s="63">
        <f t="shared" si="430"/>
        <v>0</v>
      </c>
      <c r="BB924" s="64">
        <f t="shared" si="431"/>
        <v>0</v>
      </c>
      <c r="BC924" s="65">
        <f t="shared" si="432"/>
        <v>0</v>
      </c>
      <c r="BD924" s="66" t="e">
        <f>VLOOKUP(#REF!,'[2]NA JDA Product Hierarchy'!$N:$O,2,0)</f>
        <v>#REF!</v>
      </c>
      <c r="BE924" s="15" t="e">
        <f>VLOOKUP(BD924,[3]PARAMETROS!$AB:$AD,3,0)</f>
        <v>#REF!</v>
      </c>
    </row>
    <row r="925" spans="1:57" s="15" customFormat="1" ht="12.75" hidden="1" customHeight="1" x14ac:dyDescent="0.2">
      <c r="A925" s="47" t="str">
        <f t="shared" si="406"/>
        <v>K2RK19K7UW1Jet Black A996</v>
      </c>
      <c r="B925" s="111" t="s">
        <v>105</v>
      </c>
      <c r="C925" s="113">
        <v>44322</v>
      </c>
      <c r="D925" s="113"/>
      <c r="E925" s="50"/>
      <c r="F925" s="106" t="s">
        <v>90</v>
      </c>
      <c r="G925" s="51" t="s">
        <v>1251</v>
      </c>
      <c r="H925" s="52" t="s">
        <v>1360</v>
      </c>
      <c r="I925" s="53" t="s">
        <v>1393</v>
      </c>
      <c r="J925" s="53" t="s">
        <v>987</v>
      </c>
      <c r="K925" s="53" t="s">
        <v>92</v>
      </c>
      <c r="L925" s="53" t="s">
        <v>93</v>
      </c>
      <c r="M925" s="52" t="s">
        <v>988</v>
      </c>
      <c r="N925" s="52" t="s">
        <v>989</v>
      </c>
      <c r="O925" s="54">
        <v>46</v>
      </c>
      <c r="P925" s="52" t="s">
        <v>43</v>
      </c>
      <c r="Q925" s="55">
        <f>IFERROR(VLOOKUP(O925*$Q$10*$R$10,Sheet1!$A$3:$B$81,2,1),0)</f>
        <v>39000</v>
      </c>
      <c r="R925" s="56">
        <f>IFERROR(VLOOKUP(O925*$Q$11*$R$11,Sheet1!$E$3:$F$195,2),0)</f>
        <v>189</v>
      </c>
      <c r="S925" s="54">
        <f t="shared" si="433"/>
        <v>14.26</v>
      </c>
      <c r="T925" s="114">
        <f t="shared" si="407"/>
        <v>0.31</v>
      </c>
      <c r="U925" s="58"/>
      <c r="V925" s="58"/>
      <c r="W925" s="58"/>
      <c r="X925" s="58"/>
      <c r="Y925" s="58"/>
      <c r="Z925" s="58"/>
      <c r="AA925" s="58"/>
      <c r="AB925" s="58"/>
      <c r="AC925" s="58"/>
      <c r="AD925" s="39">
        <f t="shared" si="434"/>
        <v>0</v>
      </c>
      <c r="AE925" s="59">
        <f t="shared" si="408"/>
        <v>0</v>
      </c>
      <c r="AF925" s="60">
        <f t="shared" si="409"/>
        <v>0</v>
      </c>
      <c r="AG925" s="60">
        <f t="shared" si="410"/>
        <v>0</v>
      </c>
      <c r="AH925" s="60">
        <f t="shared" si="411"/>
        <v>0</v>
      </c>
      <c r="AI925" s="60">
        <f t="shared" si="412"/>
        <v>0</v>
      </c>
      <c r="AJ925" s="60">
        <f t="shared" si="413"/>
        <v>0</v>
      </c>
      <c r="AK925" s="60">
        <f t="shared" si="414"/>
        <v>0</v>
      </c>
      <c r="AL925" s="61">
        <f t="shared" si="415"/>
        <v>0</v>
      </c>
      <c r="AM925" s="43">
        <f t="shared" si="416"/>
        <v>0</v>
      </c>
      <c r="AN925" s="46">
        <f t="shared" si="417"/>
        <v>0</v>
      </c>
      <c r="AO925" s="60">
        <f t="shared" si="418"/>
        <v>0</v>
      </c>
      <c r="AP925" s="60">
        <f t="shared" si="419"/>
        <v>0</v>
      </c>
      <c r="AQ925" s="60">
        <f t="shared" si="420"/>
        <v>0</v>
      </c>
      <c r="AR925" s="60">
        <f t="shared" si="421"/>
        <v>0</v>
      </c>
      <c r="AS925" s="60">
        <f t="shared" si="422"/>
        <v>0</v>
      </c>
      <c r="AT925" s="60">
        <f t="shared" si="423"/>
        <v>0</v>
      </c>
      <c r="AU925" s="62">
        <f t="shared" si="424"/>
        <v>0</v>
      </c>
      <c r="AV925" s="63">
        <f t="shared" si="425"/>
        <v>0</v>
      </c>
      <c r="AW925" s="63">
        <f t="shared" si="426"/>
        <v>0</v>
      </c>
      <c r="AX925" s="63">
        <f t="shared" si="427"/>
        <v>0</v>
      </c>
      <c r="AY925" s="63">
        <f t="shared" si="428"/>
        <v>0</v>
      </c>
      <c r="AZ925" s="63">
        <f t="shared" si="429"/>
        <v>0</v>
      </c>
      <c r="BA925" s="63">
        <f t="shared" si="430"/>
        <v>0</v>
      </c>
      <c r="BB925" s="64">
        <f t="shared" si="431"/>
        <v>0</v>
      </c>
      <c r="BC925" s="65">
        <f t="shared" si="432"/>
        <v>0</v>
      </c>
      <c r="BD925" s="66" t="e">
        <f>VLOOKUP(#REF!,'[2]NA JDA Product Hierarchy'!$N:$O,2,0)</f>
        <v>#REF!</v>
      </c>
      <c r="BE925" s="15" t="e">
        <f>VLOOKUP(BD925,[3]PARAMETROS!$AB:$AD,3,0)</f>
        <v>#REF!</v>
      </c>
    </row>
    <row r="926" spans="1:57" s="15" customFormat="1" ht="12.75" hidden="1" customHeight="1" x14ac:dyDescent="0.2">
      <c r="A926" s="47" t="str">
        <f t="shared" si="406"/>
        <v>K2RK19K7UW1DEEP SCARLET</v>
      </c>
      <c r="B926" s="111" t="s">
        <v>105</v>
      </c>
      <c r="C926" s="113">
        <v>44322</v>
      </c>
      <c r="D926" s="113"/>
      <c r="E926" s="50"/>
      <c r="F926" s="106" t="s">
        <v>90</v>
      </c>
      <c r="G926" s="51" t="s">
        <v>1251</v>
      </c>
      <c r="H926" s="52" t="s">
        <v>1360</v>
      </c>
      <c r="I926" s="53" t="s">
        <v>1393</v>
      </c>
      <c r="J926" s="53" t="s">
        <v>987</v>
      </c>
      <c r="K926" s="53" t="s">
        <v>990</v>
      </c>
      <c r="L926" s="53" t="s">
        <v>991</v>
      </c>
      <c r="M926" s="52" t="s">
        <v>988</v>
      </c>
      <c r="N926" s="52" t="s">
        <v>989</v>
      </c>
      <c r="O926" s="54">
        <v>46</v>
      </c>
      <c r="P926" s="52" t="s">
        <v>43</v>
      </c>
      <c r="Q926" s="55">
        <f>IFERROR(VLOOKUP(O926*$Q$10*$R$10,Sheet1!$A$3:$B$81,2,1),0)</f>
        <v>39000</v>
      </c>
      <c r="R926" s="56">
        <f>IFERROR(VLOOKUP(O926*$Q$11*$R$11,Sheet1!$E$3:$F$195,2),0)</f>
        <v>189</v>
      </c>
      <c r="S926" s="54">
        <f t="shared" si="433"/>
        <v>14.26</v>
      </c>
      <c r="T926" s="114">
        <f t="shared" si="407"/>
        <v>0.31</v>
      </c>
      <c r="U926" s="58"/>
      <c r="V926" s="58"/>
      <c r="W926" s="58"/>
      <c r="X926" s="58"/>
      <c r="Y926" s="58"/>
      <c r="Z926" s="58"/>
      <c r="AA926" s="58"/>
      <c r="AB926" s="58"/>
      <c r="AC926" s="58"/>
      <c r="AD926" s="39">
        <f t="shared" si="434"/>
        <v>0</v>
      </c>
      <c r="AE926" s="59">
        <f t="shared" si="408"/>
        <v>0</v>
      </c>
      <c r="AF926" s="60">
        <f t="shared" si="409"/>
        <v>0</v>
      </c>
      <c r="AG926" s="60">
        <f t="shared" si="410"/>
        <v>0</v>
      </c>
      <c r="AH926" s="60">
        <f t="shared" si="411"/>
        <v>0</v>
      </c>
      <c r="AI926" s="60">
        <f t="shared" si="412"/>
        <v>0</v>
      </c>
      <c r="AJ926" s="60">
        <f t="shared" si="413"/>
        <v>0</v>
      </c>
      <c r="AK926" s="60">
        <f t="shared" si="414"/>
        <v>0</v>
      </c>
      <c r="AL926" s="61">
        <f t="shared" si="415"/>
        <v>0</v>
      </c>
      <c r="AM926" s="43">
        <f t="shared" si="416"/>
        <v>0</v>
      </c>
      <c r="AN926" s="46">
        <f t="shared" si="417"/>
        <v>0</v>
      </c>
      <c r="AO926" s="60">
        <f t="shared" si="418"/>
        <v>0</v>
      </c>
      <c r="AP926" s="60">
        <f t="shared" si="419"/>
        <v>0</v>
      </c>
      <c r="AQ926" s="60">
        <f t="shared" si="420"/>
        <v>0</v>
      </c>
      <c r="AR926" s="60">
        <f t="shared" si="421"/>
        <v>0</v>
      </c>
      <c r="AS926" s="60">
        <f t="shared" si="422"/>
        <v>0</v>
      </c>
      <c r="AT926" s="60">
        <f t="shared" si="423"/>
        <v>0</v>
      </c>
      <c r="AU926" s="62">
        <f t="shared" si="424"/>
        <v>0</v>
      </c>
      <c r="AV926" s="63">
        <f t="shared" si="425"/>
        <v>0</v>
      </c>
      <c r="AW926" s="63">
        <f t="shared" si="426"/>
        <v>0</v>
      </c>
      <c r="AX926" s="63">
        <f t="shared" si="427"/>
        <v>0</v>
      </c>
      <c r="AY926" s="63">
        <f t="shared" si="428"/>
        <v>0</v>
      </c>
      <c r="AZ926" s="63">
        <f t="shared" si="429"/>
        <v>0</v>
      </c>
      <c r="BA926" s="63">
        <f t="shared" si="430"/>
        <v>0</v>
      </c>
      <c r="BB926" s="64">
        <f t="shared" si="431"/>
        <v>0</v>
      </c>
      <c r="BC926" s="65">
        <f t="shared" si="432"/>
        <v>0</v>
      </c>
      <c r="BD926" s="66" t="e">
        <f>VLOOKUP(#REF!,'[2]NA JDA Product Hierarchy'!$N:$O,2,0)</f>
        <v>#REF!</v>
      </c>
      <c r="BE926" s="15" t="e">
        <f>VLOOKUP(BD926,[3]PARAMETROS!$AB:$AD,3,0)</f>
        <v>#REF!</v>
      </c>
    </row>
    <row r="927" spans="1:57" s="15" customFormat="1" ht="12.75" hidden="1" customHeight="1" x14ac:dyDescent="0.2">
      <c r="A927" s="47" t="str">
        <f t="shared" si="406"/>
        <v>K2RK19K7UW1PINK TRIP</v>
      </c>
      <c r="B927" s="111" t="s">
        <v>105</v>
      </c>
      <c r="C927" s="113">
        <v>44322</v>
      </c>
      <c r="D927" s="113"/>
      <c r="E927" s="50"/>
      <c r="F927" s="106" t="s">
        <v>90</v>
      </c>
      <c r="G927" s="51" t="s">
        <v>1251</v>
      </c>
      <c r="H927" s="52" t="s">
        <v>1360</v>
      </c>
      <c r="I927" s="53" t="s">
        <v>1393</v>
      </c>
      <c r="J927" s="53" t="s">
        <v>987</v>
      </c>
      <c r="K927" s="53" t="s">
        <v>138</v>
      </c>
      <c r="L927" s="53" t="s">
        <v>139</v>
      </c>
      <c r="M927" s="52" t="s">
        <v>988</v>
      </c>
      <c r="N927" s="52" t="s">
        <v>989</v>
      </c>
      <c r="O927" s="54">
        <v>46</v>
      </c>
      <c r="P927" s="52" t="s">
        <v>43</v>
      </c>
      <c r="Q927" s="55">
        <f>IFERROR(VLOOKUP(O927*$Q$10*$R$10,Sheet1!$A$3:$B$81,2,1),0)</f>
        <v>39000</v>
      </c>
      <c r="R927" s="56">
        <f>IFERROR(VLOOKUP(O927*$Q$11*$R$11,Sheet1!$E$3:$F$195,2),0)</f>
        <v>189</v>
      </c>
      <c r="S927" s="54">
        <f t="shared" si="433"/>
        <v>14.26</v>
      </c>
      <c r="T927" s="114">
        <f t="shared" si="407"/>
        <v>0.31</v>
      </c>
      <c r="U927" s="58"/>
      <c r="V927" s="58"/>
      <c r="W927" s="58"/>
      <c r="X927" s="58"/>
      <c r="Y927" s="58"/>
      <c r="Z927" s="58"/>
      <c r="AA927" s="58"/>
      <c r="AB927" s="58"/>
      <c r="AC927" s="58"/>
      <c r="AD927" s="39">
        <f t="shared" si="434"/>
        <v>0</v>
      </c>
      <c r="AE927" s="59">
        <f t="shared" si="408"/>
        <v>0</v>
      </c>
      <c r="AF927" s="60">
        <f t="shared" si="409"/>
        <v>0</v>
      </c>
      <c r="AG927" s="60">
        <f t="shared" si="410"/>
        <v>0</v>
      </c>
      <c r="AH927" s="60">
        <f t="shared" si="411"/>
        <v>0</v>
      </c>
      <c r="AI927" s="60">
        <f t="shared" si="412"/>
        <v>0</v>
      </c>
      <c r="AJ927" s="60">
        <f t="shared" si="413"/>
        <v>0</v>
      </c>
      <c r="AK927" s="60">
        <f t="shared" si="414"/>
        <v>0</v>
      </c>
      <c r="AL927" s="61">
        <f t="shared" si="415"/>
        <v>0</v>
      </c>
      <c r="AM927" s="43">
        <f t="shared" si="416"/>
        <v>0</v>
      </c>
      <c r="AN927" s="46">
        <f t="shared" si="417"/>
        <v>0</v>
      </c>
      <c r="AO927" s="60">
        <f t="shared" si="418"/>
        <v>0</v>
      </c>
      <c r="AP927" s="60">
        <f t="shared" si="419"/>
        <v>0</v>
      </c>
      <c r="AQ927" s="60">
        <f t="shared" si="420"/>
        <v>0</v>
      </c>
      <c r="AR927" s="60">
        <f t="shared" si="421"/>
        <v>0</v>
      </c>
      <c r="AS927" s="60">
        <f t="shared" si="422"/>
        <v>0</v>
      </c>
      <c r="AT927" s="60">
        <f t="shared" si="423"/>
        <v>0</v>
      </c>
      <c r="AU927" s="62">
        <f t="shared" si="424"/>
        <v>0</v>
      </c>
      <c r="AV927" s="63">
        <f t="shared" si="425"/>
        <v>0</v>
      </c>
      <c r="AW927" s="63">
        <f t="shared" si="426"/>
        <v>0</v>
      </c>
      <c r="AX927" s="63">
        <f t="shared" si="427"/>
        <v>0</v>
      </c>
      <c r="AY927" s="63">
        <f t="shared" si="428"/>
        <v>0</v>
      </c>
      <c r="AZ927" s="63">
        <f t="shared" si="429"/>
        <v>0</v>
      </c>
      <c r="BA927" s="63">
        <f t="shared" si="430"/>
        <v>0</v>
      </c>
      <c r="BB927" s="64">
        <f t="shared" si="431"/>
        <v>0</v>
      </c>
      <c r="BC927" s="65">
        <f t="shared" si="432"/>
        <v>0</v>
      </c>
      <c r="BD927" s="66" t="e">
        <f>VLOOKUP(#REF!,'[2]NA JDA Product Hierarchy'!$N:$O,2,0)</f>
        <v>#REF!</v>
      </c>
      <c r="BE927" s="15" t="e">
        <f>VLOOKUP(BD927,[3]PARAMETROS!$AB:$AD,3,0)</f>
        <v>#REF!</v>
      </c>
    </row>
    <row r="928" spans="1:57" s="15" customFormat="1" ht="12.75" hidden="1" customHeight="1" x14ac:dyDescent="0.2">
      <c r="A928" s="47" t="str">
        <f t="shared" si="406"/>
        <v>K2RK19K7UW1Pure White</v>
      </c>
      <c r="B928" s="111" t="s">
        <v>105</v>
      </c>
      <c r="C928" s="113">
        <v>44322</v>
      </c>
      <c r="D928" s="113"/>
      <c r="E928" s="50"/>
      <c r="F928" s="106" t="s">
        <v>90</v>
      </c>
      <c r="G928" s="51" t="s">
        <v>1251</v>
      </c>
      <c r="H928" s="52" t="s">
        <v>1360</v>
      </c>
      <c r="I928" s="53" t="s">
        <v>1393</v>
      </c>
      <c r="J928" s="53" t="s">
        <v>987</v>
      </c>
      <c r="K928" s="53" t="s">
        <v>133</v>
      </c>
      <c r="L928" s="53" t="s">
        <v>134</v>
      </c>
      <c r="M928" s="52" t="s">
        <v>988</v>
      </c>
      <c r="N928" s="52" t="s">
        <v>989</v>
      </c>
      <c r="O928" s="54">
        <v>46</v>
      </c>
      <c r="P928" s="52" t="s">
        <v>43</v>
      </c>
      <c r="Q928" s="55">
        <f>IFERROR(VLOOKUP(O928*$Q$10*$R$10,Sheet1!$A$3:$B$81,2,1),0)</f>
        <v>39000</v>
      </c>
      <c r="R928" s="56">
        <f>IFERROR(VLOOKUP(O928*$Q$11*$R$11,Sheet1!$E$3:$F$195,2),0)</f>
        <v>189</v>
      </c>
      <c r="S928" s="54">
        <f t="shared" si="433"/>
        <v>14.26</v>
      </c>
      <c r="T928" s="114">
        <f t="shared" si="407"/>
        <v>0.31</v>
      </c>
      <c r="U928" s="58"/>
      <c r="V928" s="58"/>
      <c r="W928" s="58"/>
      <c r="X928" s="58"/>
      <c r="Y928" s="58"/>
      <c r="Z928" s="58"/>
      <c r="AA928" s="58"/>
      <c r="AB928" s="58"/>
      <c r="AC928" s="58"/>
      <c r="AD928" s="39">
        <f t="shared" si="434"/>
        <v>0</v>
      </c>
      <c r="AE928" s="59">
        <f t="shared" si="408"/>
        <v>0</v>
      </c>
      <c r="AF928" s="60">
        <f t="shared" si="409"/>
        <v>0</v>
      </c>
      <c r="AG928" s="60">
        <f t="shared" si="410"/>
        <v>0</v>
      </c>
      <c r="AH928" s="60">
        <f t="shared" si="411"/>
        <v>0</v>
      </c>
      <c r="AI928" s="60">
        <f t="shared" si="412"/>
        <v>0</v>
      </c>
      <c r="AJ928" s="60">
        <f t="shared" si="413"/>
        <v>0</v>
      </c>
      <c r="AK928" s="60">
        <f t="shared" si="414"/>
        <v>0</v>
      </c>
      <c r="AL928" s="61">
        <f t="shared" si="415"/>
        <v>0</v>
      </c>
      <c r="AM928" s="43">
        <f t="shared" si="416"/>
        <v>0</v>
      </c>
      <c r="AN928" s="46">
        <f t="shared" si="417"/>
        <v>0</v>
      </c>
      <c r="AO928" s="60">
        <f t="shared" si="418"/>
        <v>0</v>
      </c>
      <c r="AP928" s="60">
        <f t="shared" si="419"/>
        <v>0</v>
      </c>
      <c r="AQ928" s="60">
        <f t="shared" si="420"/>
        <v>0</v>
      </c>
      <c r="AR928" s="60">
        <f t="shared" si="421"/>
        <v>0</v>
      </c>
      <c r="AS928" s="60">
        <f t="shared" si="422"/>
        <v>0</v>
      </c>
      <c r="AT928" s="60">
        <f t="shared" si="423"/>
        <v>0</v>
      </c>
      <c r="AU928" s="62">
        <f t="shared" si="424"/>
        <v>0</v>
      </c>
      <c r="AV928" s="63">
        <f t="shared" si="425"/>
        <v>0</v>
      </c>
      <c r="AW928" s="63">
        <f t="shared" si="426"/>
        <v>0</v>
      </c>
      <c r="AX928" s="63">
        <f t="shared" si="427"/>
        <v>0</v>
      </c>
      <c r="AY928" s="63">
        <f t="shared" si="428"/>
        <v>0</v>
      </c>
      <c r="AZ928" s="63">
        <f t="shared" si="429"/>
        <v>0</v>
      </c>
      <c r="BA928" s="63">
        <f t="shared" si="430"/>
        <v>0</v>
      </c>
      <c r="BB928" s="64">
        <f t="shared" si="431"/>
        <v>0</v>
      </c>
      <c r="BC928" s="65">
        <f t="shared" si="432"/>
        <v>0</v>
      </c>
      <c r="BD928" s="66" t="e">
        <f>VLOOKUP(#REF!,'[2]NA JDA Product Hierarchy'!$N:$O,2,0)</f>
        <v>#REF!</v>
      </c>
      <c r="BE928" s="15" t="e">
        <f>VLOOKUP(BD928,[3]PARAMETROS!$AB:$AD,3,0)</f>
        <v>#REF!</v>
      </c>
    </row>
    <row r="929" spans="1:57" s="15" customFormat="1" ht="12.75" hidden="1" customHeight="1" x14ac:dyDescent="0.2">
      <c r="A929" s="47" t="str">
        <f t="shared" si="406"/>
        <v>K2RK19K7UW1GENTLE MAUVE</v>
      </c>
      <c r="B929" s="111" t="s">
        <v>105</v>
      </c>
      <c r="C929" s="113">
        <v>44322</v>
      </c>
      <c r="D929" s="113"/>
      <c r="E929" s="50"/>
      <c r="F929" s="106" t="s">
        <v>90</v>
      </c>
      <c r="G929" s="51" t="s">
        <v>1251</v>
      </c>
      <c r="H929" s="52" t="s">
        <v>1360</v>
      </c>
      <c r="I929" s="53" t="s">
        <v>1393</v>
      </c>
      <c r="J929" s="53" t="s">
        <v>987</v>
      </c>
      <c r="K929" s="53" t="s">
        <v>578</v>
      </c>
      <c r="L929" s="53" t="s">
        <v>579</v>
      </c>
      <c r="M929" s="52" t="s">
        <v>988</v>
      </c>
      <c r="N929" s="52" t="s">
        <v>989</v>
      </c>
      <c r="O929" s="54">
        <v>46</v>
      </c>
      <c r="P929" s="52" t="s">
        <v>43</v>
      </c>
      <c r="Q929" s="55">
        <f>IFERROR(VLOOKUP(O929*$Q$10*$R$10,Sheet1!$A$3:$B$81,2,1),0)</f>
        <v>39000</v>
      </c>
      <c r="R929" s="56">
        <f>IFERROR(VLOOKUP(O929*$Q$11*$R$11,Sheet1!$E$3:$F$195,2),0)</f>
        <v>189</v>
      </c>
      <c r="S929" s="54">
        <f t="shared" si="433"/>
        <v>14.26</v>
      </c>
      <c r="T929" s="114">
        <f t="shared" si="407"/>
        <v>0.31</v>
      </c>
      <c r="U929" s="58"/>
      <c r="V929" s="58"/>
      <c r="W929" s="58"/>
      <c r="X929" s="58"/>
      <c r="Y929" s="58"/>
      <c r="Z929" s="58"/>
      <c r="AA929" s="58"/>
      <c r="AB929" s="58"/>
      <c r="AC929" s="58"/>
      <c r="AD929" s="39">
        <f t="shared" si="434"/>
        <v>0</v>
      </c>
      <c r="AE929" s="59">
        <f t="shared" si="408"/>
        <v>0</v>
      </c>
      <c r="AF929" s="60">
        <f t="shared" si="409"/>
        <v>0</v>
      </c>
      <c r="AG929" s="60">
        <f t="shared" si="410"/>
        <v>0</v>
      </c>
      <c r="AH929" s="60">
        <f t="shared" si="411"/>
        <v>0</v>
      </c>
      <c r="AI929" s="60">
        <f t="shared" si="412"/>
        <v>0</v>
      </c>
      <c r="AJ929" s="60">
        <f t="shared" si="413"/>
        <v>0</v>
      </c>
      <c r="AK929" s="60">
        <f t="shared" si="414"/>
        <v>0</v>
      </c>
      <c r="AL929" s="61">
        <f t="shared" si="415"/>
        <v>0</v>
      </c>
      <c r="AM929" s="43">
        <f t="shared" si="416"/>
        <v>0</v>
      </c>
      <c r="AN929" s="46">
        <f t="shared" si="417"/>
        <v>0</v>
      </c>
      <c r="AO929" s="60">
        <f t="shared" si="418"/>
        <v>0</v>
      </c>
      <c r="AP929" s="60">
        <f t="shared" si="419"/>
        <v>0</v>
      </c>
      <c r="AQ929" s="60">
        <f t="shared" si="420"/>
        <v>0</v>
      </c>
      <c r="AR929" s="60">
        <f t="shared" si="421"/>
        <v>0</v>
      </c>
      <c r="AS929" s="60">
        <f t="shared" si="422"/>
        <v>0</v>
      </c>
      <c r="AT929" s="60">
        <f t="shared" si="423"/>
        <v>0</v>
      </c>
      <c r="AU929" s="62">
        <f t="shared" si="424"/>
        <v>0</v>
      </c>
      <c r="AV929" s="63">
        <f t="shared" si="425"/>
        <v>0</v>
      </c>
      <c r="AW929" s="63">
        <f t="shared" si="426"/>
        <v>0</v>
      </c>
      <c r="AX929" s="63">
        <f t="shared" si="427"/>
        <v>0</v>
      </c>
      <c r="AY929" s="63">
        <f t="shared" si="428"/>
        <v>0</v>
      </c>
      <c r="AZ929" s="63">
        <f t="shared" si="429"/>
        <v>0</v>
      </c>
      <c r="BA929" s="63">
        <f t="shared" si="430"/>
        <v>0</v>
      </c>
      <c r="BB929" s="64">
        <f t="shared" si="431"/>
        <v>0</v>
      </c>
      <c r="BC929" s="65">
        <f t="shared" si="432"/>
        <v>0</v>
      </c>
      <c r="BD929" s="66" t="e">
        <f>VLOOKUP(#REF!,'[2]NA JDA Product Hierarchy'!$N:$O,2,0)</f>
        <v>#REF!</v>
      </c>
      <c r="BE929" s="15" t="e">
        <f>VLOOKUP(BD929,[3]PARAMETROS!$AB:$AD,3,0)</f>
        <v>#REF!</v>
      </c>
    </row>
    <row r="930" spans="1:57" s="15" customFormat="1" ht="12.75" hidden="1" customHeight="1" x14ac:dyDescent="0.2">
      <c r="A930" s="47" t="str">
        <f t="shared" si="406"/>
        <v>K2RK19K7UW1Mineral Grey</v>
      </c>
      <c r="B930" s="111" t="s">
        <v>105</v>
      </c>
      <c r="C930" s="113">
        <v>44322</v>
      </c>
      <c r="D930" s="113"/>
      <c r="E930" s="50"/>
      <c r="F930" s="106" t="s">
        <v>90</v>
      </c>
      <c r="G930" s="51" t="s">
        <v>1251</v>
      </c>
      <c r="H930" s="52" t="s">
        <v>1360</v>
      </c>
      <c r="I930" s="53" t="s">
        <v>1393</v>
      </c>
      <c r="J930" s="53" t="s">
        <v>987</v>
      </c>
      <c r="K930" s="53" t="s">
        <v>992</v>
      </c>
      <c r="L930" s="53" t="s">
        <v>993</v>
      </c>
      <c r="M930" s="52" t="s">
        <v>988</v>
      </c>
      <c r="N930" s="52" t="s">
        <v>989</v>
      </c>
      <c r="O930" s="54">
        <v>46</v>
      </c>
      <c r="P930" s="52" t="s">
        <v>43</v>
      </c>
      <c r="Q930" s="55">
        <f>IFERROR(VLOOKUP(O930*$Q$10*$R$10,Sheet1!$A$3:$B$81,2,1),0)</f>
        <v>39000</v>
      </c>
      <c r="R930" s="56">
        <f>IFERROR(VLOOKUP(O930*$Q$11*$R$11,Sheet1!$E$3:$F$195,2),0)</f>
        <v>189</v>
      </c>
      <c r="S930" s="54">
        <f t="shared" si="433"/>
        <v>14.26</v>
      </c>
      <c r="T930" s="114">
        <f t="shared" si="407"/>
        <v>0.31</v>
      </c>
      <c r="U930" s="58"/>
      <c r="V930" s="58"/>
      <c r="W930" s="58"/>
      <c r="X930" s="58"/>
      <c r="Y930" s="58"/>
      <c r="Z930" s="58"/>
      <c r="AA930" s="58"/>
      <c r="AB930" s="58"/>
      <c r="AC930" s="58"/>
      <c r="AD930" s="39">
        <f t="shared" si="434"/>
        <v>0</v>
      </c>
      <c r="AE930" s="59">
        <f t="shared" si="408"/>
        <v>0</v>
      </c>
      <c r="AF930" s="60">
        <f t="shared" si="409"/>
        <v>0</v>
      </c>
      <c r="AG930" s="60">
        <f t="shared" si="410"/>
        <v>0</v>
      </c>
      <c r="AH930" s="60">
        <f t="shared" si="411"/>
        <v>0</v>
      </c>
      <c r="AI930" s="60">
        <f t="shared" si="412"/>
        <v>0</v>
      </c>
      <c r="AJ930" s="60">
        <f t="shared" si="413"/>
        <v>0</v>
      </c>
      <c r="AK930" s="60">
        <f t="shared" si="414"/>
        <v>0</v>
      </c>
      <c r="AL930" s="61">
        <f t="shared" si="415"/>
        <v>0</v>
      </c>
      <c r="AM930" s="43">
        <f t="shared" si="416"/>
        <v>0</v>
      </c>
      <c r="AN930" s="46">
        <f t="shared" si="417"/>
        <v>0</v>
      </c>
      <c r="AO930" s="60">
        <f t="shared" si="418"/>
        <v>0</v>
      </c>
      <c r="AP930" s="60">
        <f t="shared" si="419"/>
        <v>0</v>
      </c>
      <c r="AQ930" s="60">
        <f t="shared" si="420"/>
        <v>0</v>
      </c>
      <c r="AR930" s="60">
        <f t="shared" si="421"/>
        <v>0</v>
      </c>
      <c r="AS930" s="60">
        <f t="shared" si="422"/>
        <v>0</v>
      </c>
      <c r="AT930" s="60">
        <f t="shared" si="423"/>
        <v>0</v>
      </c>
      <c r="AU930" s="62">
        <f t="shared" si="424"/>
        <v>0</v>
      </c>
      <c r="AV930" s="63">
        <f t="shared" si="425"/>
        <v>0</v>
      </c>
      <c r="AW930" s="63">
        <f t="shared" si="426"/>
        <v>0</v>
      </c>
      <c r="AX930" s="63">
        <f t="shared" si="427"/>
        <v>0</v>
      </c>
      <c r="AY930" s="63">
        <f t="shared" si="428"/>
        <v>0</v>
      </c>
      <c r="AZ930" s="63">
        <f t="shared" si="429"/>
        <v>0</v>
      </c>
      <c r="BA930" s="63">
        <f t="shared" si="430"/>
        <v>0</v>
      </c>
      <c r="BB930" s="64">
        <f t="shared" si="431"/>
        <v>0</v>
      </c>
      <c r="BC930" s="65">
        <f t="shared" si="432"/>
        <v>0</v>
      </c>
      <c r="BD930" s="66" t="e">
        <f>VLOOKUP(#REF!,'[2]NA JDA Product Hierarchy'!$N:$O,2,0)</f>
        <v>#REF!</v>
      </c>
      <c r="BE930" s="15" t="e">
        <f>VLOOKUP(BD930,[3]PARAMETROS!$AB:$AD,3,0)</f>
        <v>#REF!</v>
      </c>
    </row>
    <row r="931" spans="1:57" s="15" customFormat="1" ht="12.75" hidden="1" customHeight="1" x14ac:dyDescent="0.2">
      <c r="A931" s="47" t="str">
        <f t="shared" si="406"/>
        <v>K2RK20WEH10ALOE PALM</v>
      </c>
      <c r="B931" s="112" t="s">
        <v>107</v>
      </c>
      <c r="C931" s="113">
        <v>44322</v>
      </c>
      <c r="D931" s="113"/>
      <c r="E931" s="50"/>
      <c r="F931" s="106" t="s">
        <v>118</v>
      </c>
      <c r="G931" s="51" t="s">
        <v>1251</v>
      </c>
      <c r="H931" s="52" t="s">
        <v>1360</v>
      </c>
      <c r="I931" s="53" t="s">
        <v>1394</v>
      </c>
      <c r="J931" s="53" t="s">
        <v>1395</v>
      </c>
      <c r="K931" s="53" t="s">
        <v>236</v>
      </c>
      <c r="L931" s="53" t="s">
        <v>237</v>
      </c>
      <c r="M931" s="52" t="s">
        <v>999</v>
      </c>
      <c r="N931" s="52" t="s">
        <v>125</v>
      </c>
      <c r="O931" s="54">
        <v>42</v>
      </c>
      <c r="P931" s="52" t="s">
        <v>43</v>
      </c>
      <c r="Q931" s="55">
        <f>IFERROR(VLOOKUP(O931*$Q$10*$R$10,Sheet1!$A$3:$B$81,2,1),0)</f>
        <v>29000</v>
      </c>
      <c r="R931" s="56">
        <f>IFERROR(VLOOKUP(O931*$Q$11*$R$11,Sheet1!$E$3:$F$195,2),0)</f>
        <v>169</v>
      </c>
      <c r="S931" s="54">
        <f t="shared" si="433"/>
        <v>13.02</v>
      </c>
      <c r="T931" s="114">
        <f t="shared" si="407"/>
        <v>0.31</v>
      </c>
      <c r="U931" s="58"/>
      <c r="V931" s="58"/>
      <c r="W931" s="58"/>
      <c r="X931" s="58"/>
      <c r="Y931" s="58"/>
      <c r="Z931" s="58"/>
      <c r="AA931" s="58"/>
      <c r="AB931" s="58"/>
      <c r="AC931" s="58"/>
      <c r="AD931" s="39">
        <f t="shared" si="434"/>
        <v>0</v>
      </c>
      <c r="AE931" s="59">
        <f t="shared" si="408"/>
        <v>0</v>
      </c>
      <c r="AF931" s="60">
        <f t="shared" si="409"/>
        <v>0</v>
      </c>
      <c r="AG931" s="60">
        <f t="shared" si="410"/>
        <v>0</v>
      </c>
      <c r="AH931" s="60">
        <f t="shared" si="411"/>
        <v>0</v>
      </c>
      <c r="AI931" s="60">
        <f t="shared" si="412"/>
        <v>0</v>
      </c>
      <c r="AJ931" s="60">
        <f t="shared" si="413"/>
        <v>0</v>
      </c>
      <c r="AK931" s="60">
        <f t="shared" si="414"/>
        <v>0</v>
      </c>
      <c r="AL931" s="61">
        <f t="shared" si="415"/>
        <v>0</v>
      </c>
      <c r="AM931" s="43">
        <f t="shared" si="416"/>
        <v>0</v>
      </c>
      <c r="AN931" s="46">
        <f t="shared" si="417"/>
        <v>0</v>
      </c>
      <c r="AO931" s="60">
        <f t="shared" si="418"/>
        <v>0</v>
      </c>
      <c r="AP931" s="60">
        <f t="shared" si="419"/>
        <v>0</v>
      </c>
      <c r="AQ931" s="60">
        <f t="shared" si="420"/>
        <v>0</v>
      </c>
      <c r="AR931" s="60">
        <f t="shared" si="421"/>
        <v>0</v>
      </c>
      <c r="AS931" s="60">
        <f t="shared" si="422"/>
        <v>0</v>
      </c>
      <c r="AT931" s="60">
        <f t="shared" si="423"/>
        <v>0</v>
      </c>
      <c r="AU931" s="62">
        <f t="shared" si="424"/>
        <v>0</v>
      </c>
      <c r="AV931" s="63">
        <f t="shared" si="425"/>
        <v>0</v>
      </c>
      <c r="AW931" s="63">
        <f t="shared" si="426"/>
        <v>0</v>
      </c>
      <c r="AX931" s="63">
        <f t="shared" si="427"/>
        <v>0</v>
      </c>
      <c r="AY931" s="63">
        <f t="shared" si="428"/>
        <v>0</v>
      </c>
      <c r="AZ931" s="63">
        <f t="shared" si="429"/>
        <v>0</v>
      </c>
      <c r="BA931" s="63">
        <f t="shared" si="430"/>
        <v>0</v>
      </c>
      <c r="BB931" s="64">
        <f t="shared" si="431"/>
        <v>0</v>
      </c>
      <c r="BC931" s="65">
        <f t="shared" si="432"/>
        <v>0</v>
      </c>
      <c r="BD931" s="66" t="e">
        <f>VLOOKUP(#REF!,'[2]NA JDA Product Hierarchy'!$N:$O,2,0)</f>
        <v>#REF!</v>
      </c>
      <c r="BE931" s="15" t="e">
        <f>VLOOKUP(BD931,[3]PARAMETROS!$AB:$AD,3,0)</f>
        <v>#REF!</v>
      </c>
    </row>
    <row r="932" spans="1:57" s="15" customFormat="1" ht="12.75" hidden="1" customHeight="1" x14ac:dyDescent="0.2">
      <c r="A932" s="47" t="str">
        <f t="shared" si="406"/>
        <v>K2RK20WEH10BALLET PINK</v>
      </c>
      <c r="B932" s="112" t="s">
        <v>107</v>
      </c>
      <c r="C932" s="113">
        <v>44322</v>
      </c>
      <c r="D932" s="113"/>
      <c r="E932" s="50"/>
      <c r="F932" s="106" t="s">
        <v>118</v>
      </c>
      <c r="G932" s="51" t="s">
        <v>1251</v>
      </c>
      <c r="H932" s="52" t="s">
        <v>1360</v>
      </c>
      <c r="I932" s="53" t="s">
        <v>1394</v>
      </c>
      <c r="J932" s="53" t="s">
        <v>1395</v>
      </c>
      <c r="K932" s="53" t="s">
        <v>116</v>
      </c>
      <c r="L932" s="53" t="s">
        <v>117</v>
      </c>
      <c r="M932" s="52" t="s">
        <v>999</v>
      </c>
      <c r="N932" s="52" t="s">
        <v>125</v>
      </c>
      <c r="O932" s="54">
        <v>42</v>
      </c>
      <c r="P932" s="52" t="s">
        <v>43</v>
      </c>
      <c r="Q932" s="55">
        <f>IFERROR(VLOOKUP(O932*$Q$10*$R$10,Sheet1!$A$3:$B$81,2,1),0)</f>
        <v>29000</v>
      </c>
      <c r="R932" s="56">
        <f>IFERROR(VLOOKUP(O932*$Q$11*$R$11,Sheet1!$E$3:$F$195,2),0)</f>
        <v>169</v>
      </c>
      <c r="S932" s="54">
        <f t="shared" si="433"/>
        <v>13.02</v>
      </c>
      <c r="T932" s="114">
        <f t="shared" si="407"/>
        <v>0.31</v>
      </c>
      <c r="U932" s="58"/>
      <c r="V932" s="58"/>
      <c r="W932" s="58"/>
      <c r="X932" s="58"/>
      <c r="Y932" s="58"/>
      <c r="Z932" s="58"/>
      <c r="AA932" s="58"/>
      <c r="AB932" s="58"/>
      <c r="AC932" s="58"/>
      <c r="AD932" s="39">
        <f t="shared" si="434"/>
        <v>0</v>
      </c>
      <c r="AE932" s="59">
        <f t="shared" si="408"/>
        <v>0</v>
      </c>
      <c r="AF932" s="60">
        <f t="shared" si="409"/>
        <v>0</v>
      </c>
      <c r="AG932" s="60">
        <f t="shared" si="410"/>
        <v>0</v>
      </c>
      <c r="AH932" s="60">
        <f t="shared" si="411"/>
        <v>0</v>
      </c>
      <c r="AI932" s="60">
        <f t="shared" si="412"/>
        <v>0</v>
      </c>
      <c r="AJ932" s="60">
        <f t="shared" si="413"/>
        <v>0</v>
      </c>
      <c r="AK932" s="60">
        <f t="shared" si="414"/>
        <v>0</v>
      </c>
      <c r="AL932" s="61">
        <f t="shared" si="415"/>
        <v>0</v>
      </c>
      <c r="AM932" s="43">
        <f t="shared" si="416"/>
        <v>0</v>
      </c>
      <c r="AN932" s="46">
        <f t="shared" si="417"/>
        <v>0</v>
      </c>
      <c r="AO932" s="60">
        <f t="shared" si="418"/>
        <v>0</v>
      </c>
      <c r="AP932" s="60">
        <f t="shared" si="419"/>
        <v>0</v>
      </c>
      <c r="AQ932" s="60">
        <f t="shared" si="420"/>
        <v>0</v>
      </c>
      <c r="AR932" s="60">
        <f t="shared" si="421"/>
        <v>0</v>
      </c>
      <c r="AS932" s="60">
        <f t="shared" si="422"/>
        <v>0</v>
      </c>
      <c r="AT932" s="60">
        <f t="shared" si="423"/>
        <v>0</v>
      </c>
      <c r="AU932" s="62">
        <f t="shared" si="424"/>
        <v>0</v>
      </c>
      <c r="AV932" s="63">
        <f t="shared" si="425"/>
        <v>0</v>
      </c>
      <c r="AW932" s="63">
        <f t="shared" si="426"/>
        <v>0</v>
      </c>
      <c r="AX932" s="63">
        <f t="shared" si="427"/>
        <v>0</v>
      </c>
      <c r="AY932" s="63">
        <f t="shared" si="428"/>
        <v>0</v>
      </c>
      <c r="AZ932" s="63">
        <f t="shared" si="429"/>
        <v>0</v>
      </c>
      <c r="BA932" s="63">
        <f t="shared" si="430"/>
        <v>0</v>
      </c>
      <c r="BB932" s="64">
        <f t="shared" si="431"/>
        <v>0</v>
      </c>
      <c r="BC932" s="65">
        <f t="shared" si="432"/>
        <v>0</v>
      </c>
      <c r="BD932" s="66" t="e">
        <f>VLOOKUP(#REF!,'[2]NA JDA Product Hierarchy'!$N:$O,2,0)</f>
        <v>#REF!</v>
      </c>
      <c r="BE932" s="15" t="e">
        <f>VLOOKUP(BD932,[3]PARAMETROS!$AB:$AD,3,0)</f>
        <v>#REF!</v>
      </c>
    </row>
    <row r="933" spans="1:57" s="15" customFormat="1" ht="12.75" hidden="1" customHeight="1" x14ac:dyDescent="0.2">
      <c r="A933" s="47" t="str">
        <f t="shared" si="406"/>
        <v>K2RK20WEH10LIGHT MATCHA</v>
      </c>
      <c r="B933" s="112" t="s">
        <v>107</v>
      </c>
      <c r="C933" s="113">
        <v>44322</v>
      </c>
      <c r="D933" s="113"/>
      <c r="E933" s="50"/>
      <c r="F933" s="106" t="s">
        <v>118</v>
      </c>
      <c r="G933" s="51" t="s">
        <v>1251</v>
      </c>
      <c r="H933" s="52" t="s">
        <v>1360</v>
      </c>
      <c r="I933" s="53" t="s">
        <v>1394</v>
      </c>
      <c r="J933" s="53" t="s">
        <v>1395</v>
      </c>
      <c r="K933" s="53" t="s">
        <v>211</v>
      </c>
      <c r="L933" s="53" t="s">
        <v>212</v>
      </c>
      <c r="M933" s="52" t="s">
        <v>999</v>
      </c>
      <c r="N933" s="52" t="s">
        <v>125</v>
      </c>
      <c r="O933" s="54">
        <v>42</v>
      </c>
      <c r="P933" s="52" t="s">
        <v>43</v>
      </c>
      <c r="Q933" s="55">
        <f>IFERROR(VLOOKUP(O933*$Q$10*$R$10,Sheet1!$A$3:$B$81,2,1),0)</f>
        <v>29000</v>
      </c>
      <c r="R933" s="56">
        <f>IFERROR(VLOOKUP(O933*$Q$11*$R$11,Sheet1!$E$3:$F$195,2),0)</f>
        <v>169</v>
      </c>
      <c r="S933" s="54">
        <f t="shared" si="433"/>
        <v>13.02</v>
      </c>
      <c r="T933" s="114">
        <f t="shared" si="407"/>
        <v>0.31</v>
      </c>
      <c r="U933" s="58"/>
      <c r="V933" s="58"/>
      <c r="W933" s="58"/>
      <c r="X933" s="58"/>
      <c r="Y933" s="58"/>
      <c r="Z933" s="58"/>
      <c r="AA933" s="58"/>
      <c r="AB933" s="58"/>
      <c r="AC933" s="58"/>
      <c r="AD933" s="39">
        <f t="shared" si="434"/>
        <v>0</v>
      </c>
      <c r="AE933" s="59">
        <f t="shared" si="408"/>
        <v>0</v>
      </c>
      <c r="AF933" s="60">
        <f t="shared" si="409"/>
        <v>0</v>
      </c>
      <c r="AG933" s="60">
        <f t="shared" si="410"/>
        <v>0</v>
      </c>
      <c r="AH933" s="60">
        <f t="shared" si="411"/>
        <v>0</v>
      </c>
      <c r="AI933" s="60">
        <f t="shared" si="412"/>
        <v>0</v>
      </c>
      <c r="AJ933" s="60">
        <f t="shared" si="413"/>
        <v>0</v>
      </c>
      <c r="AK933" s="60">
        <f t="shared" si="414"/>
        <v>0</v>
      </c>
      <c r="AL933" s="61">
        <f t="shared" si="415"/>
        <v>0</v>
      </c>
      <c r="AM933" s="43">
        <f t="shared" si="416"/>
        <v>0</v>
      </c>
      <c r="AN933" s="46">
        <f t="shared" si="417"/>
        <v>0</v>
      </c>
      <c r="AO933" s="60">
        <f t="shared" si="418"/>
        <v>0</v>
      </c>
      <c r="AP933" s="60">
        <f t="shared" si="419"/>
        <v>0</v>
      </c>
      <c r="AQ933" s="60">
        <f t="shared" si="420"/>
        <v>0</v>
      </c>
      <c r="AR933" s="60">
        <f t="shared" si="421"/>
        <v>0</v>
      </c>
      <c r="AS933" s="60">
        <f t="shared" si="422"/>
        <v>0</v>
      </c>
      <c r="AT933" s="60">
        <f t="shared" si="423"/>
        <v>0</v>
      </c>
      <c r="AU933" s="62">
        <f t="shared" si="424"/>
        <v>0</v>
      </c>
      <c r="AV933" s="63">
        <f t="shared" si="425"/>
        <v>0</v>
      </c>
      <c r="AW933" s="63">
        <f t="shared" si="426"/>
        <v>0</v>
      </c>
      <c r="AX933" s="63">
        <f t="shared" si="427"/>
        <v>0</v>
      </c>
      <c r="AY933" s="63">
        <f t="shared" si="428"/>
        <v>0</v>
      </c>
      <c r="AZ933" s="63">
        <f t="shared" si="429"/>
        <v>0</v>
      </c>
      <c r="BA933" s="63">
        <f t="shared" si="430"/>
        <v>0</v>
      </c>
      <c r="BB933" s="64">
        <f t="shared" si="431"/>
        <v>0</v>
      </c>
      <c r="BC933" s="65">
        <f t="shared" si="432"/>
        <v>0</v>
      </c>
      <c r="BD933" s="66" t="e">
        <f>VLOOKUP(#REF!,'[2]NA JDA Product Hierarchy'!$N:$O,2,0)</f>
        <v>#REF!</v>
      </c>
      <c r="BE933" s="15" t="e">
        <f>VLOOKUP(BD933,[3]PARAMETROS!$AB:$AD,3,0)</f>
        <v>#REF!</v>
      </c>
    </row>
    <row r="934" spans="1:57" s="15" customFormat="1" ht="12.75" hidden="1" customHeight="1" x14ac:dyDescent="0.2">
      <c r="A934" s="47" t="str">
        <f t="shared" si="406"/>
        <v>K2RK20WEH10LINEN LILAC</v>
      </c>
      <c r="B934" s="112" t="s">
        <v>107</v>
      </c>
      <c r="C934" s="113">
        <v>44322</v>
      </c>
      <c r="D934" s="113"/>
      <c r="E934" s="50"/>
      <c r="F934" s="106" t="s">
        <v>118</v>
      </c>
      <c r="G934" s="51" t="s">
        <v>1251</v>
      </c>
      <c r="H934" s="52" t="s">
        <v>1360</v>
      </c>
      <c r="I934" s="53" t="s">
        <v>1394</v>
      </c>
      <c r="J934" s="53" t="s">
        <v>1395</v>
      </c>
      <c r="K934" s="53" t="s">
        <v>355</v>
      </c>
      <c r="L934" s="53" t="s">
        <v>356</v>
      </c>
      <c r="M934" s="52" t="s">
        <v>999</v>
      </c>
      <c r="N934" s="52" t="s">
        <v>125</v>
      </c>
      <c r="O934" s="54">
        <v>42</v>
      </c>
      <c r="P934" s="52" t="s">
        <v>43</v>
      </c>
      <c r="Q934" s="55">
        <f>IFERROR(VLOOKUP(O934*$Q$10*$R$10,Sheet1!$A$3:$B$81,2,1),0)</f>
        <v>29000</v>
      </c>
      <c r="R934" s="56">
        <f>IFERROR(VLOOKUP(O934*$Q$11*$R$11,Sheet1!$E$3:$F$195,2),0)</f>
        <v>169</v>
      </c>
      <c r="S934" s="54">
        <f t="shared" si="433"/>
        <v>13.02</v>
      </c>
      <c r="T934" s="114">
        <f t="shared" si="407"/>
        <v>0.31</v>
      </c>
      <c r="U934" s="58"/>
      <c r="V934" s="58"/>
      <c r="W934" s="58"/>
      <c r="X934" s="58"/>
      <c r="Y934" s="58"/>
      <c r="Z934" s="58"/>
      <c r="AA934" s="58"/>
      <c r="AB934" s="58"/>
      <c r="AC934" s="58"/>
      <c r="AD934" s="39">
        <f t="shared" si="434"/>
        <v>0</v>
      </c>
      <c r="AE934" s="59">
        <f t="shared" si="408"/>
        <v>0</v>
      </c>
      <c r="AF934" s="60">
        <f t="shared" si="409"/>
        <v>0</v>
      </c>
      <c r="AG934" s="60">
        <f t="shared" si="410"/>
        <v>0</v>
      </c>
      <c r="AH934" s="60">
        <f t="shared" si="411"/>
        <v>0</v>
      </c>
      <c r="AI934" s="60">
        <f t="shared" si="412"/>
        <v>0</v>
      </c>
      <c r="AJ934" s="60">
        <f t="shared" si="413"/>
        <v>0</v>
      </c>
      <c r="AK934" s="60">
        <f t="shared" si="414"/>
        <v>0</v>
      </c>
      <c r="AL934" s="61">
        <f t="shared" si="415"/>
        <v>0</v>
      </c>
      <c r="AM934" s="43">
        <f t="shared" si="416"/>
        <v>0</v>
      </c>
      <c r="AN934" s="46">
        <f t="shared" si="417"/>
        <v>0</v>
      </c>
      <c r="AO934" s="60">
        <f t="shared" si="418"/>
        <v>0</v>
      </c>
      <c r="AP934" s="60">
        <f t="shared" si="419"/>
        <v>0</v>
      </c>
      <c r="AQ934" s="60">
        <f t="shared" si="420"/>
        <v>0</v>
      </c>
      <c r="AR934" s="60">
        <f t="shared" si="421"/>
        <v>0</v>
      </c>
      <c r="AS934" s="60">
        <f t="shared" si="422"/>
        <v>0</v>
      </c>
      <c r="AT934" s="60">
        <f t="shared" si="423"/>
        <v>0</v>
      </c>
      <c r="AU934" s="62">
        <f t="shared" si="424"/>
        <v>0</v>
      </c>
      <c r="AV934" s="63">
        <f t="shared" si="425"/>
        <v>0</v>
      </c>
      <c r="AW934" s="63">
        <f t="shared" si="426"/>
        <v>0</v>
      </c>
      <c r="AX934" s="63">
        <f t="shared" si="427"/>
        <v>0</v>
      </c>
      <c r="AY934" s="63">
        <f t="shared" si="428"/>
        <v>0</v>
      </c>
      <c r="AZ934" s="63">
        <f t="shared" si="429"/>
        <v>0</v>
      </c>
      <c r="BA934" s="63">
        <f t="shared" si="430"/>
        <v>0</v>
      </c>
      <c r="BB934" s="64">
        <f t="shared" si="431"/>
        <v>0</v>
      </c>
      <c r="BC934" s="65">
        <f t="shared" si="432"/>
        <v>0</v>
      </c>
      <c r="BD934" s="66" t="e">
        <f>VLOOKUP(#REF!,'[2]NA JDA Product Hierarchy'!$N:$O,2,0)</f>
        <v>#REF!</v>
      </c>
      <c r="BE934" s="15" t="e">
        <f>VLOOKUP(BD934,[3]PARAMETROS!$AB:$AD,3,0)</f>
        <v>#REF!</v>
      </c>
    </row>
    <row r="935" spans="1:57" s="15" customFormat="1" ht="12.75" hidden="1" customHeight="1" x14ac:dyDescent="0.2">
      <c r="A935" s="47" t="str">
        <f t="shared" si="406"/>
        <v>K2RK20WEH10MOCCASIN</v>
      </c>
      <c r="B935" s="112" t="s">
        <v>107</v>
      </c>
      <c r="C935" s="113">
        <v>44322</v>
      </c>
      <c r="D935" s="113"/>
      <c r="E935" s="68"/>
      <c r="F935" s="106" t="s">
        <v>118</v>
      </c>
      <c r="G935" s="51" t="s">
        <v>1251</v>
      </c>
      <c r="H935" s="52" t="s">
        <v>1360</v>
      </c>
      <c r="I935" s="53" t="s">
        <v>1394</v>
      </c>
      <c r="J935" s="53" t="s">
        <v>1395</v>
      </c>
      <c r="K935" s="53" t="s">
        <v>370</v>
      </c>
      <c r="L935" s="53" t="s">
        <v>371</v>
      </c>
      <c r="M935" s="52" t="s">
        <v>999</v>
      </c>
      <c r="N935" s="52" t="s">
        <v>125</v>
      </c>
      <c r="O935" s="54">
        <v>42</v>
      </c>
      <c r="P935" s="52" t="s">
        <v>43</v>
      </c>
      <c r="Q935" s="55">
        <f>IFERROR(VLOOKUP(O935*$Q$10*$R$10,Sheet1!$A$3:$B$81,2,1),0)</f>
        <v>29000</v>
      </c>
      <c r="R935" s="56">
        <f>IFERROR(VLOOKUP(O935*$Q$11*$R$11,Sheet1!$E$3:$F$195,2),0)</f>
        <v>169</v>
      </c>
      <c r="S935" s="54">
        <f t="shared" si="433"/>
        <v>13.02</v>
      </c>
      <c r="T935" s="114">
        <f t="shared" si="407"/>
        <v>0.31</v>
      </c>
      <c r="U935" s="58"/>
      <c r="V935" s="58"/>
      <c r="W935" s="58"/>
      <c r="X935" s="58"/>
      <c r="Y935" s="58"/>
      <c r="Z935" s="58"/>
      <c r="AA935" s="58"/>
      <c r="AB935" s="58"/>
      <c r="AC935" s="58"/>
      <c r="AD935" s="39">
        <f t="shared" si="434"/>
        <v>0</v>
      </c>
      <c r="AE935" s="59">
        <f t="shared" si="408"/>
        <v>0</v>
      </c>
      <c r="AF935" s="60">
        <f t="shared" si="409"/>
        <v>0</v>
      </c>
      <c r="AG935" s="60">
        <f t="shared" si="410"/>
        <v>0</v>
      </c>
      <c r="AH935" s="60">
        <f t="shared" si="411"/>
        <v>0</v>
      </c>
      <c r="AI935" s="60">
        <f t="shared" si="412"/>
        <v>0</v>
      </c>
      <c r="AJ935" s="60">
        <f t="shared" si="413"/>
        <v>0</v>
      </c>
      <c r="AK935" s="60">
        <f t="shared" si="414"/>
        <v>0</v>
      </c>
      <c r="AL935" s="61">
        <f t="shared" si="415"/>
        <v>0</v>
      </c>
      <c r="AM935" s="43">
        <f t="shared" si="416"/>
        <v>0</v>
      </c>
      <c r="AN935" s="46">
        <f t="shared" si="417"/>
        <v>0</v>
      </c>
      <c r="AO935" s="60">
        <f t="shared" si="418"/>
        <v>0</v>
      </c>
      <c r="AP935" s="60">
        <f t="shared" si="419"/>
        <v>0</v>
      </c>
      <c r="AQ935" s="60">
        <f t="shared" si="420"/>
        <v>0</v>
      </c>
      <c r="AR935" s="60">
        <f t="shared" si="421"/>
        <v>0</v>
      </c>
      <c r="AS935" s="60">
        <f t="shared" si="422"/>
        <v>0</v>
      </c>
      <c r="AT935" s="60">
        <f t="shared" si="423"/>
        <v>0</v>
      </c>
      <c r="AU935" s="62">
        <f t="shared" si="424"/>
        <v>0</v>
      </c>
      <c r="AV935" s="63">
        <f t="shared" si="425"/>
        <v>0</v>
      </c>
      <c r="AW935" s="63">
        <f t="shared" si="426"/>
        <v>0</v>
      </c>
      <c r="AX935" s="63">
        <f t="shared" si="427"/>
        <v>0</v>
      </c>
      <c r="AY935" s="63">
        <f t="shared" si="428"/>
        <v>0</v>
      </c>
      <c r="AZ935" s="63">
        <f t="shared" si="429"/>
        <v>0</v>
      </c>
      <c r="BA935" s="63">
        <f t="shared" si="430"/>
        <v>0</v>
      </c>
      <c r="BB935" s="64">
        <f t="shared" si="431"/>
        <v>0</v>
      </c>
      <c r="BC935" s="65">
        <f t="shared" si="432"/>
        <v>0</v>
      </c>
      <c r="BD935" s="66" t="e">
        <f>VLOOKUP(#REF!,'[2]NA JDA Product Hierarchy'!$N:$O,2,0)</f>
        <v>#REF!</v>
      </c>
      <c r="BE935" s="15" t="s">
        <v>77</v>
      </c>
    </row>
    <row r="936" spans="1:57" s="15" customFormat="1" ht="12.75" hidden="1" customHeight="1" x14ac:dyDescent="0.2">
      <c r="A936" s="47" t="str">
        <f t="shared" si="406"/>
        <v>K2RK20WEH10Pure White</v>
      </c>
      <c r="B936" s="112" t="s">
        <v>107</v>
      </c>
      <c r="C936" s="113">
        <v>44322</v>
      </c>
      <c r="D936" s="113"/>
      <c r="E936" s="50"/>
      <c r="F936" s="106" t="s">
        <v>118</v>
      </c>
      <c r="G936" s="51" t="s">
        <v>1251</v>
      </c>
      <c r="H936" s="52" t="s">
        <v>1360</v>
      </c>
      <c r="I936" s="53" t="s">
        <v>1394</v>
      </c>
      <c r="J936" s="53" t="s">
        <v>1395</v>
      </c>
      <c r="K936" s="53" t="s">
        <v>133</v>
      </c>
      <c r="L936" s="53" t="s">
        <v>134</v>
      </c>
      <c r="M936" s="52" t="s">
        <v>999</v>
      </c>
      <c r="N936" s="52" t="s">
        <v>125</v>
      </c>
      <c r="O936" s="54">
        <v>42</v>
      </c>
      <c r="P936" s="52" t="s">
        <v>43</v>
      </c>
      <c r="Q936" s="55">
        <f>IFERROR(VLOOKUP(O936*$Q$10*$R$10,Sheet1!$A$3:$B$81,2,1),0)</f>
        <v>29000</v>
      </c>
      <c r="R936" s="56">
        <f>IFERROR(VLOOKUP(O936*$Q$11*$R$11,Sheet1!$E$3:$F$195,2),0)</f>
        <v>169</v>
      </c>
      <c r="S936" s="54">
        <f t="shared" si="433"/>
        <v>13.02</v>
      </c>
      <c r="T936" s="114">
        <f t="shared" si="407"/>
        <v>0.31</v>
      </c>
      <c r="U936" s="58"/>
      <c r="V936" s="58"/>
      <c r="W936" s="58"/>
      <c r="X936" s="58"/>
      <c r="Y936" s="58"/>
      <c r="Z936" s="58"/>
      <c r="AA936" s="58"/>
      <c r="AB936" s="58"/>
      <c r="AC936" s="58"/>
      <c r="AD936" s="39">
        <f t="shared" si="434"/>
        <v>0</v>
      </c>
      <c r="AE936" s="59">
        <f t="shared" si="408"/>
        <v>0</v>
      </c>
      <c r="AF936" s="60">
        <f t="shared" si="409"/>
        <v>0</v>
      </c>
      <c r="AG936" s="60">
        <f t="shared" si="410"/>
        <v>0</v>
      </c>
      <c r="AH936" s="60">
        <f t="shared" si="411"/>
        <v>0</v>
      </c>
      <c r="AI936" s="60">
        <f t="shared" si="412"/>
        <v>0</v>
      </c>
      <c r="AJ936" s="60">
        <f t="shared" si="413"/>
        <v>0</v>
      </c>
      <c r="AK936" s="60">
        <f t="shared" si="414"/>
        <v>0</v>
      </c>
      <c r="AL936" s="61">
        <f t="shared" si="415"/>
        <v>0</v>
      </c>
      <c r="AM936" s="43">
        <f t="shared" si="416"/>
        <v>0</v>
      </c>
      <c r="AN936" s="46">
        <f t="shared" si="417"/>
        <v>0</v>
      </c>
      <c r="AO936" s="60">
        <f t="shared" si="418"/>
        <v>0</v>
      </c>
      <c r="AP936" s="60">
        <f t="shared" si="419"/>
        <v>0</v>
      </c>
      <c r="AQ936" s="60">
        <f t="shared" si="420"/>
        <v>0</v>
      </c>
      <c r="AR936" s="60">
        <f t="shared" si="421"/>
        <v>0</v>
      </c>
      <c r="AS936" s="60">
        <f t="shared" si="422"/>
        <v>0</v>
      </c>
      <c r="AT936" s="60">
        <f t="shared" si="423"/>
        <v>0</v>
      </c>
      <c r="AU936" s="62">
        <f t="shared" si="424"/>
        <v>0</v>
      </c>
      <c r="AV936" s="63">
        <f t="shared" si="425"/>
        <v>0</v>
      </c>
      <c r="AW936" s="63">
        <f t="shared" si="426"/>
        <v>0</v>
      </c>
      <c r="AX936" s="63">
        <f t="shared" si="427"/>
        <v>0</v>
      </c>
      <c r="AY936" s="63">
        <f t="shared" si="428"/>
        <v>0</v>
      </c>
      <c r="AZ936" s="63">
        <f t="shared" si="429"/>
        <v>0</v>
      </c>
      <c r="BA936" s="63">
        <f t="shared" si="430"/>
        <v>0</v>
      </c>
      <c r="BB936" s="64">
        <f t="shared" si="431"/>
        <v>0</v>
      </c>
      <c r="BC936" s="65">
        <f t="shared" si="432"/>
        <v>0</v>
      </c>
      <c r="BD936" s="66" t="e">
        <f>VLOOKUP(#REF!,'[2]NA JDA Product Hierarchy'!$N:$O,2,0)</f>
        <v>#REF!</v>
      </c>
      <c r="BE936" s="15" t="e">
        <f>VLOOKUP(BD936,[3]PARAMETROS!$AB:$AD,3,0)</f>
        <v>#REF!</v>
      </c>
    </row>
    <row r="937" spans="1:57" s="15" customFormat="1" ht="12.75" hidden="1" customHeight="1" x14ac:dyDescent="0.2">
      <c r="A937" s="47" t="str">
        <f t="shared" si="406"/>
        <v>K2RK21WE8R0ALOE PALM</v>
      </c>
      <c r="B937" s="112" t="s">
        <v>107</v>
      </c>
      <c r="C937" s="113">
        <v>44322</v>
      </c>
      <c r="D937" s="113"/>
      <c r="E937" s="50"/>
      <c r="F937" s="106" t="s">
        <v>118</v>
      </c>
      <c r="G937" s="51" t="s">
        <v>1251</v>
      </c>
      <c r="H937" s="52" t="s">
        <v>898</v>
      </c>
      <c r="I937" s="53" t="s">
        <v>1396</v>
      </c>
      <c r="J937" s="53" t="s">
        <v>1397</v>
      </c>
      <c r="K937" s="53" t="s">
        <v>236</v>
      </c>
      <c r="L937" s="53" t="s">
        <v>237</v>
      </c>
      <c r="M937" s="52" t="s">
        <v>782</v>
      </c>
      <c r="N937" s="52" t="s">
        <v>125</v>
      </c>
      <c r="O937" s="54">
        <v>69</v>
      </c>
      <c r="P937" s="52" t="s">
        <v>43</v>
      </c>
      <c r="Q937" s="55">
        <f>IFERROR(VLOOKUP(O937*$Q$10*$R$10,Sheet1!$A$3:$B$81,2,1),0)</f>
        <v>59000</v>
      </c>
      <c r="R937" s="56">
        <f>IFERROR(VLOOKUP(O937*$Q$11*$R$11,Sheet1!$E$3:$F$195,2),0)</f>
        <v>279</v>
      </c>
      <c r="S937" s="54">
        <f t="shared" si="433"/>
        <v>21.39</v>
      </c>
      <c r="T937" s="114">
        <f t="shared" si="407"/>
        <v>0.31</v>
      </c>
      <c r="U937" s="58"/>
      <c r="V937" s="58"/>
      <c r="W937" s="58"/>
      <c r="X937" s="58"/>
      <c r="Y937" s="58"/>
      <c r="Z937" s="58"/>
      <c r="AA937" s="58"/>
      <c r="AB937" s="58"/>
      <c r="AC937" s="58"/>
      <c r="AD937" s="39">
        <f t="shared" si="434"/>
        <v>0</v>
      </c>
      <c r="AE937" s="59">
        <f t="shared" si="408"/>
        <v>0</v>
      </c>
      <c r="AF937" s="60">
        <f t="shared" si="409"/>
        <v>0</v>
      </c>
      <c r="AG937" s="60">
        <f t="shared" si="410"/>
        <v>0</v>
      </c>
      <c r="AH937" s="60">
        <f t="shared" si="411"/>
        <v>0</v>
      </c>
      <c r="AI937" s="60">
        <f t="shared" si="412"/>
        <v>0</v>
      </c>
      <c r="AJ937" s="60">
        <f t="shared" si="413"/>
        <v>0</v>
      </c>
      <c r="AK937" s="60">
        <f t="shared" si="414"/>
        <v>0</v>
      </c>
      <c r="AL937" s="61">
        <f t="shared" si="415"/>
        <v>0</v>
      </c>
      <c r="AM937" s="43">
        <f t="shared" si="416"/>
        <v>0</v>
      </c>
      <c r="AN937" s="46">
        <f t="shared" si="417"/>
        <v>0</v>
      </c>
      <c r="AO937" s="60">
        <f t="shared" si="418"/>
        <v>0</v>
      </c>
      <c r="AP937" s="60">
        <f t="shared" si="419"/>
        <v>0</v>
      </c>
      <c r="AQ937" s="60">
        <f t="shared" si="420"/>
        <v>0</v>
      </c>
      <c r="AR937" s="60">
        <f t="shared" si="421"/>
        <v>0</v>
      </c>
      <c r="AS937" s="60">
        <f t="shared" si="422"/>
        <v>0</v>
      </c>
      <c r="AT937" s="60">
        <f t="shared" si="423"/>
        <v>0</v>
      </c>
      <c r="AU937" s="62">
        <f t="shared" si="424"/>
        <v>0</v>
      </c>
      <c r="AV937" s="63">
        <f t="shared" si="425"/>
        <v>0</v>
      </c>
      <c r="AW937" s="63">
        <f t="shared" si="426"/>
        <v>0</v>
      </c>
      <c r="AX937" s="63">
        <f t="shared" si="427"/>
        <v>0</v>
      </c>
      <c r="AY937" s="63">
        <f t="shared" si="428"/>
        <v>0</v>
      </c>
      <c r="AZ937" s="63">
        <f t="shared" si="429"/>
        <v>0</v>
      </c>
      <c r="BA937" s="63">
        <f t="shared" si="430"/>
        <v>0</v>
      </c>
      <c r="BB937" s="64">
        <f t="shared" si="431"/>
        <v>0</v>
      </c>
      <c r="BC937" s="65">
        <f t="shared" si="432"/>
        <v>0</v>
      </c>
      <c r="BD937" s="66" t="e">
        <f>VLOOKUP(#REF!,'[2]NA JDA Product Hierarchy'!$N:$O,2,0)</f>
        <v>#REF!</v>
      </c>
      <c r="BE937" s="15" t="e">
        <f>VLOOKUP(BD937,[3]PARAMETROS!$AB:$AD,3,0)</f>
        <v>#REF!</v>
      </c>
    </row>
    <row r="938" spans="1:57" s="15" customFormat="1" ht="12.75" hidden="1" customHeight="1" x14ac:dyDescent="0.2">
      <c r="A938" s="47" t="str">
        <f t="shared" si="406"/>
        <v>K2RK21WE8R0BALLET PINK</v>
      </c>
      <c r="B938" s="112" t="s">
        <v>107</v>
      </c>
      <c r="C938" s="113">
        <v>44322</v>
      </c>
      <c r="D938" s="113"/>
      <c r="E938" s="50"/>
      <c r="F938" s="106" t="s">
        <v>118</v>
      </c>
      <c r="G938" s="51" t="s">
        <v>1251</v>
      </c>
      <c r="H938" s="52" t="s">
        <v>898</v>
      </c>
      <c r="I938" s="53" t="s">
        <v>1396</v>
      </c>
      <c r="J938" s="53" t="s">
        <v>1397</v>
      </c>
      <c r="K938" s="53" t="s">
        <v>116</v>
      </c>
      <c r="L938" s="53" t="s">
        <v>117</v>
      </c>
      <c r="M938" s="52" t="s">
        <v>782</v>
      </c>
      <c r="N938" s="52" t="s">
        <v>125</v>
      </c>
      <c r="O938" s="54">
        <v>69</v>
      </c>
      <c r="P938" s="52" t="s">
        <v>43</v>
      </c>
      <c r="Q938" s="55">
        <f>IFERROR(VLOOKUP(O938*$Q$10*$R$10,Sheet1!$A$3:$B$81,2,1),0)</f>
        <v>59000</v>
      </c>
      <c r="R938" s="56">
        <f>IFERROR(VLOOKUP(O938*$Q$11*$R$11,Sheet1!$E$3:$F$195,2),0)</f>
        <v>279</v>
      </c>
      <c r="S938" s="54">
        <f t="shared" si="433"/>
        <v>21.39</v>
      </c>
      <c r="T938" s="114">
        <f t="shared" si="407"/>
        <v>0.31</v>
      </c>
      <c r="U938" s="58"/>
      <c r="V938" s="58"/>
      <c r="W938" s="58"/>
      <c r="X938" s="58"/>
      <c r="Y938" s="58"/>
      <c r="Z938" s="58"/>
      <c r="AA938" s="58"/>
      <c r="AB938" s="58"/>
      <c r="AC938" s="58"/>
      <c r="AD938" s="39">
        <f t="shared" si="434"/>
        <v>0</v>
      </c>
      <c r="AE938" s="59">
        <f t="shared" si="408"/>
        <v>0</v>
      </c>
      <c r="AF938" s="60">
        <f t="shared" si="409"/>
        <v>0</v>
      </c>
      <c r="AG938" s="60">
        <f t="shared" si="410"/>
        <v>0</v>
      </c>
      <c r="AH938" s="60">
        <f t="shared" si="411"/>
        <v>0</v>
      </c>
      <c r="AI938" s="60">
        <f t="shared" si="412"/>
        <v>0</v>
      </c>
      <c r="AJ938" s="60">
        <f t="shared" si="413"/>
        <v>0</v>
      </c>
      <c r="AK938" s="60">
        <f t="shared" si="414"/>
        <v>0</v>
      </c>
      <c r="AL938" s="61">
        <f t="shared" si="415"/>
        <v>0</v>
      </c>
      <c r="AM938" s="43">
        <f t="shared" si="416"/>
        <v>0</v>
      </c>
      <c r="AN938" s="46">
        <f t="shared" si="417"/>
        <v>0</v>
      </c>
      <c r="AO938" s="60">
        <f t="shared" si="418"/>
        <v>0</v>
      </c>
      <c r="AP938" s="60">
        <f t="shared" si="419"/>
        <v>0</v>
      </c>
      <c r="AQ938" s="60">
        <f t="shared" si="420"/>
        <v>0</v>
      </c>
      <c r="AR938" s="60">
        <f t="shared" si="421"/>
        <v>0</v>
      </c>
      <c r="AS938" s="60">
        <f t="shared" si="422"/>
        <v>0</v>
      </c>
      <c r="AT938" s="60">
        <f t="shared" si="423"/>
        <v>0</v>
      </c>
      <c r="AU938" s="62">
        <f t="shared" si="424"/>
        <v>0</v>
      </c>
      <c r="AV938" s="63">
        <f t="shared" si="425"/>
        <v>0</v>
      </c>
      <c r="AW938" s="63">
        <f t="shared" si="426"/>
        <v>0</v>
      </c>
      <c r="AX938" s="63">
        <f t="shared" si="427"/>
        <v>0</v>
      </c>
      <c r="AY938" s="63">
        <f t="shared" si="428"/>
        <v>0</v>
      </c>
      <c r="AZ938" s="63">
        <f t="shared" si="429"/>
        <v>0</v>
      </c>
      <c r="BA938" s="63">
        <f t="shared" si="430"/>
        <v>0</v>
      </c>
      <c r="BB938" s="64">
        <f t="shared" si="431"/>
        <v>0</v>
      </c>
      <c r="BC938" s="65">
        <f t="shared" si="432"/>
        <v>0</v>
      </c>
      <c r="BD938" s="66" t="e">
        <f>VLOOKUP(#REF!,'[2]NA JDA Product Hierarchy'!$N:$O,2,0)</f>
        <v>#REF!</v>
      </c>
      <c r="BE938" s="15" t="e">
        <f>VLOOKUP(BD938,[3]PARAMETROS!$AB:$AD,3,0)</f>
        <v>#REF!</v>
      </c>
    </row>
    <row r="939" spans="1:57" s="15" customFormat="1" ht="12.75" hidden="1" customHeight="1" x14ac:dyDescent="0.2">
      <c r="A939" s="47" t="str">
        <f t="shared" si="406"/>
        <v>K2RK21WE8R0LIGHT MATCHA</v>
      </c>
      <c r="B939" s="112" t="s">
        <v>107</v>
      </c>
      <c r="C939" s="113">
        <v>44322</v>
      </c>
      <c r="D939" s="113"/>
      <c r="E939" s="50"/>
      <c r="F939" s="106" t="s">
        <v>118</v>
      </c>
      <c r="G939" s="51" t="s">
        <v>1251</v>
      </c>
      <c r="H939" s="52" t="s">
        <v>898</v>
      </c>
      <c r="I939" s="53" t="s">
        <v>1396</v>
      </c>
      <c r="J939" s="53" t="s">
        <v>1397</v>
      </c>
      <c r="K939" s="53" t="s">
        <v>211</v>
      </c>
      <c r="L939" s="53" t="s">
        <v>212</v>
      </c>
      <c r="M939" s="52" t="s">
        <v>782</v>
      </c>
      <c r="N939" s="52" t="s">
        <v>125</v>
      </c>
      <c r="O939" s="54">
        <v>69</v>
      </c>
      <c r="P939" s="52" t="s">
        <v>43</v>
      </c>
      <c r="Q939" s="55">
        <f>IFERROR(VLOOKUP(O939*$Q$10*$R$10,Sheet1!$A$3:$B$81,2,1),0)</f>
        <v>59000</v>
      </c>
      <c r="R939" s="56">
        <f>IFERROR(VLOOKUP(O939*$Q$11*$R$11,Sheet1!$E$3:$F$195,2),0)</f>
        <v>279</v>
      </c>
      <c r="S939" s="54">
        <f t="shared" si="433"/>
        <v>21.39</v>
      </c>
      <c r="T939" s="114">
        <f t="shared" si="407"/>
        <v>0.31</v>
      </c>
      <c r="U939" s="58"/>
      <c r="V939" s="58"/>
      <c r="W939" s="58"/>
      <c r="X939" s="58"/>
      <c r="Y939" s="58"/>
      <c r="Z939" s="58"/>
      <c r="AA939" s="58"/>
      <c r="AB939" s="58"/>
      <c r="AC939" s="58"/>
      <c r="AD939" s="39">
        <f t="shared" si="434"/>
        <v>0</v>
      </c>
      <c r="AE939" s="59">
        <f t="shared" si="408"/>
        <v>0</v>
      </c>
      <c r="AF939" s="60">
        <f t="shared" si="409"/>
        <v>0</v>
      </c>
      <c r="AG939" s="60">
        <f t="shared" si="410"/>
        <v>0</v>
      </c>
      <c r="AH939" s="60">
        <f t="shared" si="411"/>
        <v>0</v>
      </c>
      <c r="AI939" s="60">
        <f t="shared" si="412"/>
        <v>0</v>
      </c>
      <c r="AJ939" s="60">
        <f t="shared" si="413"/>
        <v>0</v>
      </c>
      <c r="AK939" s="60">
        <f t="shared" si="414"/>
        <v>0</v>
      </c>
      <c r="AL939" s="61">
        <f t="shared" si="415"/>
        <v>0</v>
      </c>
      <c r="AM939" s="43">
        <f t="shared" si="416"/>
        <v>0</v>
      </c>
      <c r="AN939" s="46">
        <f t="shared" si="417"/>
        <v>0</v>
      </c>
      <c r="AO939" s="60">
        <f t="shared" si="418"/>
        <v>0</v>
      </c>
      <c r="AP939" s="60">
        <f t="shared" si="419"/>
        <v>0</v>
      </c>
      <c r="AQ939" s="60">
        <f t="shared" si="420"/>
        <v>0</v>
      </c>
      <c r="AR939" s="60">
        <f t="shared" si="421"/>
        <v>0</v>
      </c>
      <c r="AS939" s="60">
        <f t="shared" si="422"/>
        <v>0</v>
      </c>
      <c r="AT939" s="60">
        <f t="shared" si="423"/>
        <v>0</v>
      </c>
      <c r="AU939" s="62">
        <f t="shared" si="424"/>
        <v>0</v>
      </c>
      <c r="AV939" s="63">
        <f t="shared" si="425"/>
        <v>0</v>
      </c>
      <c r="AW939" s="63">
        <f t="shared" si="426"/>
        <v>0</v>
      </c>
      <c r="AX939" s="63">
        <f t="shared" si="427"/>
        <v>0</v>
      </c>
      <c r="AY939" s="63">
        <f t="shared" si="428"/>
        <v>0</v>
      </c>
      <c r="AZ939" s="63">
        <f t="shared" si="429"/>
        <v>0</v>
      </c>
      <c r="BA939" s="63">
        <f t="shared" si="430"/>
        <v>0</v>
      </c>
      <c r="BB939" s="64">
        <f t="shared" si="431"/>
        <v>0</v>
      </c>
      <c r="BC939" s="65">
        <f t="shared" si="432"/>
        <v>0</v>
      </c>
      <c r="BD939" s="66" t="e">
        <f>VLOOKUP(#REF!,'[2]NA JDA Product Hierarchy'!$N:$O,2,0)</f>
        <v>#REF!</v>
      </c>
      <c r="BE939" s="15" t="e">
        <f>VLOOKUP(BD939,[3]PARAMETROS!$AB:$AD,3,0)</f>
        <v>#REF!</v>
      </c>
    </row>
    <row r="940" spans="1:57" s="15" customFormat="1" ht="12.75" hidden="1" customHeight="1" x14ac:dyDescent="0.2">
      <c r="A940" s="47" t="str">
        <f t="shared" si="406"/>
        <v>K2RK21WE8R0LINEN LILAC</v>
      </c>
      <c r="B940" s="112" t="s">
        <v>107</v>
      </c>
      <c r="C940" s="113">
        <v>44322</v>
      </c>
      <c r="D940" s="113"/>
      <c r="E940" s="50"/>
      <c r="F940" s="106" t="s">
        <v>118</v>
      </c>
      <c r="G940" s="51" t="s">
        <v>1251</v>
      </c>
      <c r="H940" s="52" t="s">
        <v>898</v>
      </c>
      <c r="I940" s="53" t="s">
        <v>1396</v>
      </c>
      <c r="J940" s="53" t="s">
        <v>1397</v>
      </c>
      <c r="K940" s="53" t="s">
        <v>355</v>
      </c>
      <c r="L940" s="53" t="s">
        <v>356</v>
      </c>
      <c r="M940" s="52" t="s">
        <v>782</v>
      </c>
      <c r="N940" s="52" t="s">
        <v>125</v>
      </c>
      <c r="O940" s="54">
        <v>69</v>
      </c>
      <c r="P940" s="52" t="s">
        <v>43</v>
      </c>
      <c r="Q940" s="55">
        <f>IFERROR(VLOOKUP(O940*$Q$10*$R$10,Sheet1!$A$3:$B$81,2,1),0)</f>
        <v>59000</v>
      </c>
      <c r="R940" s="56">
        <f>IFERROR(VLOOKUP(O940*$Q$11*$R$11,Sheet1!$E$3:$F$195,2),0)</f>
        <v>279</v>
      </c>
      <c r="S940" s="54">
        <f t="shared" si="433"/>
        <v>21.39</v>
      </c>
      <c r="T940" s="114">
        <f t="shared" si="407"/>
        <v>0.31</v>
      </c>
      <c r="U940" s="58"/>
      <c r="V940" s="58"/>
      <c r="W940" s="58"/>
      <c r="X940" s="58"/>
      <c r="Y940" s="58"/>
      <c r="Z940" s="58"/>
      <c r="AA940" s="58"/>
      <c r="AB940" s="58"/>
      <c r="AC940" s="58"/>
      <c r="AD940" s="39">
        <f t="shared" si="434"/>
        <v>0</v>
      </c>
      <c r="AE940" s="59">
        <f t="shared" si="408"/>
        <v>0</v>
      </c>
      <c r="AF940" s="60">
        <f t="shared" si="409"/>
        <v>0</v>
      </c>
      <c r="AG940" s="60">
        <f t="shared" si="410"/>
        <v>0</v>
      </c>
      <c r="AH940" s="60">
        <f t="shared" si="411"/>
        <v>0</v>
      </c>
      <c r="AI940" s="60">
        <f t="shared" si="412"/>
        <v>0</v>
      </c>
      <c r="AJ940" s="60">
        <f t="shared" si="413"/>
        <v>0</v>
      </c>
      <c r="AK940" s="60">
        <f t="shared" si="414"/>
        <v>0</v>
      </c>
      <c r="AL940" s="61">
        <f t="shared" si="415"/>
        <v>0</v>
      </c>
      <c r="AM940" s="43">
        <f t="shared" si="416"/>
        <v>0</v>
      </c>
      <c r="AN940" s="46">
        <f t="shared" si="417"/>
        <v>0</v>
      </c>
      <c r="AO940" s="60">
        <f t="shared" si="418"/>
        <v>0</v>
      </c>
      <c r="AP940" s="60">
        <f t="shared" si="419"/>
        <v>0</v>
      </c>
      <c r="AQ940" s="60">
        <f t="shared" si="420"/>
        <v>0</v>
      </c>
      <c r="AR940" s="60">
        <f t="shared" si="421"/>
        <v>0</v>
      </c>
      <c r="AS940" s="60">
        <f t="shared" si="422"/>
        <v>0</v>
      </c>
      <c r="AT940" s="60">
        <f t="shared" si="423"/>
        <v>0</v>
      </c>
      <c r="AU940" s="62">
        <f t="shared" si="424"/>
        <v>0</v>
      </c>
      <c r="AV940" s="63">
        <f t="shared" si="425"/>
        <v>0</v>
      </c>
      <c r="AW940" s="63">
        <f t="shared" si="426"/>
        <v>0</v>
      </c>
      <c r="AX940" s="63">
        <f t="shared" si="427"/>
        <v>0</v>
      </c>
      <c r="AY940" s="63">
        <f t="shared" si="428"/>
        <v>0</v>
      </c>
      <c r="AZ940" s="63">
        <f t="shared" si="429"/>
        <v>0</v>
      </c>
      <c r="BA940" s="63">
        <f t="shared" si="430"/>
        <v>0</v>
      </c>
      <c r="BB940" s="64">
        <f t="shared" si="431"/>
        <v>0</v>
      </c>
      <c r="BC940" s="65">
        <f t="shared" si="432"/>
        <v>0</v>
      </c>
      <c r="BD940" s="66" t="e">
        <f>VLOOKUP(#REF!,'[2]NA JDA Product Hierarchy'!$N:$O,2,0)</f>
        <v>#REF!</v>
      </c>
      <c r="BE940" s="15" t="e">
        <f>VLOOKUP(BD940,[3]PARAMETROS!$AB:$AD,3,0)</f>
        <v>#REF!</v>
      </c>
    </row>
    <row r="941" spans="1:57" s="15" customFormat="1" ht="12.75" hidden="1" customHeight="1" x14ac:dyDescent="0.2">
      <c r="A941" s="47" t="str">
        <f t="shared" si="406"/>
        <v>K2RK21WE8R0MOCCASIN</v>
      </c>
      <c r="B941" s="112" t="s">
        <v>107</v>
      </c>
      <c r="C941" s="113">
        <v>44322</v>
      </c>
      <c r="D941" s="113"/>
      <c r="E941" s="50"/>
      <c r="F941" s="106" t="s">
        <v>118</v>
      </c>
      <c r="G941" s="51" t="s">
        <v>1251</v>
      </c>
      <c r="H941" s="52" t="s">
        <v>898</v>
      </c>
      <c r="I941" s="53" t="s">
        <v>1396</v>
      </c>
      <c r="J941" s="53" t="s">
        <v>1397</v>
      </c>
      <c r="K941" s="53" t="s">
        <v>370</v>
      </c>
      <c r="L941" s="53" t="s">
        <v>371</v>
      </c>
      <c r="M941" s="52" t="s">
        <v>782</v>
      </c>
      <c r="N941" s="52" t="s">
        <v>125</v>
      </c>
      <c r="O941" s="54">
        <v>69</v>
      </c>
      <c r="P941" s="52" t="s">
        <v>43</v>
      </c>
      <c r="Q941" s="55">
        <f>IFERROR(VLOOKUP(O941*$Q$10*$R$10,Sheet1!$A$3:$B$81,2,1),0)</f>
        <v>59000</v>
      </c>
      <c r="R941" s="56">
        <f>IFERROR(VLOOKUP(O941*$Q$11*$R$11,Sheet1!$E$3:$F$195,2),0)</f>
        <v>279</v>
      </c>
      <c r="S941" s="54">
        <f t="shared" si="433"/>
        <v>21.39</v>
      </c>
      <c r="T941" s="114">
        <f t="shared" si="407"/>
        <v>0.31</v>
      </c>
      <c r="U941" s="58"/>
      <c r="V941" s="58"/>
      <c r="W941" s="58"/>
      <c r="X941" s="58"/>
      <c r="Y941" s="58"/>
      <c r="Z941" s="58"/>
      <c r="AA941" s="58"/>
      <c r="AB941" s="58"/>
      <c r="AC941" s="58"/>
      <c r="AD941" s="39">
        <f t="shared" si="434"/>
        <v>0</v>
      </c>
      <c r="AE941" s="59">
        <f t="shared" si="408"/>
        <v>0</v>
      </c>
      <c r="AF941" s="60">
        <f t="shared" si="409"/>
        <v>0</v>
      </c>
      <c r="AG941" s="60">
        <f t="shared" si="410"/>
        <v>0</v>
      </c>
      <c r="AH941" s="60">
        <f t="shared" si="411"/>
        <v>0</v>
      </c>
      <c r="AI941" s="60">
        <f t="shared" si="412"/>
        <v>0</v>
      </c>
      <c r="AJ941" s="60">
        <f t="shared" si="413"/>
        <v>0</v>
      </c>
      <c r="AK941" s="60">
        <f t="shared" si="414"/>
        <v>0</v>
      </c>
      <c r="AL941" s="61">
        <f t="shared" si="415"/>
        <v>0</v>
      </c>
      <c r="AM941" s="43">
        <f t="shared" si="416"/>
        <v>0</v>
      </c>
      <c r="AN941" s="46">
        <f t="shared" si="417"/>
        <v>0</v>
      </c>
      <c r="AO941" s="60">
        <f t="shared" si="418"/>
        <v>0</v>
      </c>
      <c r="AP941" s="60">
        <f t="shared" si="419"/>
        <v>0</v>
      </c>
      <c r="AQ941" s="60">
        <f t="shared" si="420"/>
        <v>0</v>
      </c>
      <c r="AR941" s="60">
        <f t="shared" si="421"/>
        <v>0</v>
      </c>
      <c r="AS941" s="60">
        <f t="shared" si="422"/>
        <v>0</v>
      </c>
      <c r="AT941" s="60">
        <f t="shared" si="423"/>
        <v>0</v>
      </c>
      <c r="AU941" s="62">
        <f t="shared" si="424"/>
        <v>0</v>
      </c>
      <c r="AV941" s="63">
        <f t="shared" si="425"/>
        <v>0</v>
      </c>
      <c r="AW941" s="63">
        <f t="shared" si="426"/>
        <v>0</v>
      </c>
      <c r="AX941" s="63">
        <f t="shared" si="427"/>
        <v>0</v>
      </c>
      <c r="AY941" s="63">
        <f t="shared" si="428"/>
        <v>0</v>
      </c>
      <c r="AZ941" s="63">
        <f t="shared" si="429"/>
        <v>0</v>
      </c>
      <c r="BA941" s="63">
        <f t="shared" si="430"/>
        <v>0</v>
      </c>
      <c r="BB941" s="64">
        <f t="shared" si="431"/>
        <v>0</v>
      </c>
      <c r="BC941" s="65">
        <f t="shared" si="432"/>
        <v>0</v>
      </c>
      <c r="BD941" s="66" t="e">
        <f>VLOOKUP(#REF!,'[2]NA JDA Product Hierarchy'!$N:$O,2,0)</f>
        <v>#REF!</v>
      </c>
      <c r="BE941" s="15" t="e">
        <f>VLOOKUP(BD941,[3]PARAMETROS!$AB:$AD,3,0)</f>
        <v>#REF!</v>
      </c>
    </row>
    <row r="942" spans="1:57" s="15" customFormat="1" ht="12.75" hidden="1" customHeight="1" x14ac:dyDescent="0.2">
      <c r="A942" s="47" t="str">
        <f t="shared" si="406"/>
        <v>K2RK22WE8R0ALOE PALM</v>
      </c>
      <c r="B942" s="112" t="s">
        <v>107</v>
      </c>
      <c r="C942" s="113">
        <v>44322</v>
      </c>
      <c r="D942" s="113"/>
      <c r="E942" s="50"/>
      <c r="F942" s="106" t="s">
        <v>118</v>
      </c>
      <c r="G942" s="51" t="s">
        <v>1251</v>
      </c>
      <c r="H942" s="52" t="s">
        <v>1360</v>
      </c>
      <c r="I942" s="53" t="s">
        <v>1398</v>
      </c>
      <c r="J942" s="53" t="s">
        <v>1003</v>
      </c>
      <c r="K942" s="53" t="s">
        <v>236</v>
      </c>
      <c r="L942" s="53" t="s">
        <v>237</v>
      </c>
      <c r="M942" s="52" t="s">
        <v>782</v>
      </c>
      <c r="N942" s="52" t="s">
        <v>125</v>
      </c>
      <c r="O942" s="54">
        <v>46</v>
      </c>
      <c r="P942" s="52" t="s">
        <v>43</v>
      </c>
      <c r="Q942" s="55">
        <f>IFERROR(VLOOKUP(O942*$Q$10*$R$10,Sheet1!$A$3:$B$81,2,1),0)</f>
        <v>39000</v>
      </c>
      <c r="R942" s="56">
        <f>IFERROR(VLOOKUP(O942*$Q$11*$R$11,Sheet1!$E$3:$F$195,2),0)</f>
        <v>189</v>
      </c>
      <c r="S942" s="54">
        <f t="shared" si="433"/>
        <v>14.26</v>
      </c>
      <c r="T942" s="114">
        <f t="shared" si="407"/>
        <v>0.31</v>
      </c>
      <c r="U942" s="58"/>
      <c r="V942" s="58"/>
      <c r="W942" s="58"/>
      <c r="X942" s="58"/>
      <c r="Y942" s="58"/>
      <c r="Z942" s="58"/>
      <c r="AA942" s="58"/>
      <c r="AB942" s="58"/>
      <c r="AC942" s="58"/>
      <c r="AD942" s="39">
        <f t="shared" si="434"/>
        <v>0</v>
      </c>
      <c r="AE942" s="59">
        <f t="shared" si="408"/>
        <v>0</v>
      </c>
      <c r="AF942" s="60">
        <f t="shared" si="409"/>
        <v>0</v>
      </c>
      <c r="AG942" s="60">
        <f t="shared" si="410"/>
        <v>0</v>
      </c>
      <c r="AH942" s="60">
        <f t="shared" si="411"/>
        <v>0</v>
      </c>
      <c r="AI942" s="60">
        <f t="shared" si="412"/>
        <v>0</v>
      </c>
      <c r="AJ942" s="60">
        <f t="shared" si="413"/>
        <v>0</v>
      </c>
      <c r="AK942" s="60">
        <f t="shared" si="414"/>
        <v>0</v>
      </c>
      <c r="AL942" s="61">
        <f t="shared" si="415"/>
        <v>0</v>
      </c>
      <c r="AM942" s="43">
        <f t="shared" si="416"/>
        <v>0</v>
      </c>
      <c r="AN942" s="46">
        <f t="shared" si="417"/>
        <v>0</v>
      </c>
      <c r="AO942" s="60">
        <f t="shared" si="418"/>
        <v>0</v>
      </c>
      <c r="AP942" s="60">
        <f t="shared" si="419"/>
        <v>0</v>
      </c>
      <c r="AQ942" s="60">
        <f t="shared" si="420"/>
        <v>0</v>
      </c>
      <c r="AR942" s="60">
        <f t="shared" si="421"/>
        <v>0</v>
      </c>
      <c r="AS942" s="60">
        <f t="shared" si="422"/>
        <v>0</v>
      </c>
      <c r="AT942" s="60">
        <f t="shared" si="423"/>
        <v>0</v>
      </c>
      <c r="AU942" s="62">
        <f t="shared" si="424"/>
        <v>0</v>
      </c>
      <c r="AV942" s="63">
        <f t="shared" si="425"/>
        <v>0</v>
      </c>
      <c r="AW942" s="63">
        <f t="shared" si="426"/>
        <v>0</v>
      </c>
      <c r="AX942" s="63">
        <f t="shared" si="427"/>
        <v>0</v>
      </c>
      <c r="AY942" s="63">
        <f t="shared" si="428"/>
        <v>0</v>
      </c>
      <c r="AZ942" s="63">
        <f t="shared" si="429"/>
        <v>0</v>
      </c>
      <c r="BA942" s="63">
        <f t="shared" si="430"/>
        <v>0</v>
      </c>
      <c r="BB942" s="64">
        <f t="shared" si="431"/>
        <v>0</v>
      </c>
      <c r="BC942" s="65">
        <f t="shared" si="432"/>
        <v>0</v>
      </c>
      <c r="BD942" s="66" t="e">
        <f>VLOOKUP(#REF!,'[2]NA JDA Product Hierarchy'!$N:$O,2,0)</f>
        <v>#REF!</v>
      </c>
      <c r="BE942" s="15" t="e">
        <f>VLOOKUP(BD942,[3]PARAMETROS!$AB:$AD,3,0)</f>
        <v>#REF!</v>
      </c>
    </row>
    <row r="943" spans="1:57" s="15" customFormat="1" ht="12.75" hidden="1" customHeight="1" x14ac:dyDescent="0.2">
      <c r="A943" s="47" t="str">
        <f t="shared" si="406"/>
        <v>K2RK22WE8R0BALLET PINK</v>
      </c>
      <c r="B943" s="112" t="s">
        <v>107</v>
      </c>
      <c r="C943" s="113">
        <v>44322</v>
      </c>
      <c r="D943" s="113"/>
      <c r="E943" s="50"/>
      <c r="F943" s="106" t="s">
        <v>118</v>
      </c>
      <c r="G943" s="51" t="s">
        <v>1251</v>
      </c>
      <c r="H943" s="52" t="s">
        <v>1360</v>
      </c>
      <c r="I943" s="53" t="s">
        <v>1398</v>
      </c>
      <c r="J943" s="53" t="s">
        <v>1003</v>
      </c>
      <c r="K943" s="53" t="s">
        <v>116</v>
      </c>
      <c r="L943" s="53" t="s">
        <v>117</v>
      </c>
      <c r="M943" s="52" t="s">
        <v>782</v>
      </c>
      <c r="N943" s="52" t="s">
        <v>125</v>
      </c>
      <c r="O943" s="54">
        <v>46</v>
      </c>
      <c r="P943" s="52" t="s">
        <v>43</v>
      </c>
      <c r="Q943" s="55">
        <f>IFERROR(VLOOKUP(O943*$Q$10*$R$10,Sheet1!$A$3:$B$81,2,1),0)</f>
        <v>39000</v>
      </c>
      <c r="R943" s="56">
        <f>IFERROR(VLOOKUP(O943*$Q$11*$R$11,Sheet1!$E$3:$F$195,2),0)</f>
        <v>189</v>
      </c>
      <c r="S943" s="54">
        <f t="shared" si="433"/>
        <v>14.26</v>
      </c>
      <c r="T943" s="114">
        <f t="shared" si="407"/>
        <v>0.31</v>
      </c>
      <c r="U943" s="58"/>
      <c r="V943" s="58"/>
      <c r="W943" s="58"/>
      <c r="X943" s="58"/>
      <c r="Y943" s="58"/>
      <c r="Z943" s="58"/>
      <c r="AA943" s="58"/>
      <c r="AB943" s="58"/>
      <c r="AC943" s="58"/>
      <c r="AD943" s="39">
        <f t="shared" si="434"/>
        <v>0</v>
      </c>
      <c r="AE943" s="59">
        <f t="shared" si="408"/>
        <v>0</v>
      </c>
      <c r="AF943" s="60">
        <f t="shared" si="409"/>
        <v>0</v>
      </c>
      <c r="AG943" s="60">
        <f t="shared" si="410"/>
        <v>0</v>
      </c>
      <c r="AH943" s="60">
        <f t="shared" si="411"/>
        <v>0</v>
      </c>
      <c r="AI943" s="60">
        <f t="shared" si="412"/>
        <v>0</v>
      </c>
      <c r="AJ943" s="60">
        <f t="shared" si="413"/>
        <v>0</v>
      </c>
      <c r="AK943" s="60">
        <f t="shared" si="414"/>
        <v>0</v>
      </c>
      <c r="AL943" s="61">
        <f t="shared" si="415"/>
        <v>0</v>
      </c>
      <c r="AM943" s="43">
        <f t="shared" si="416"/>
        <v>0</v>
      </c>
      <c r="AN943" s="46">
        <f t="shared" si="417"/>
        <v>0</v>
      </c>
      <c r="AO943" s="60">
        <f t="shared" si="418"/>
        <v>0</v>
      </c>
      <c r="AP943" s="60">
        <f t="shared" si="419"/>
        <v>0</v>
      </c>
      <c r="AQ943" s="60">
        <f t="shared" si="420"/>
        <v>0</v>
      </c>
      <c r="AR943" s="60">
        <f t="shared" si="421"/>
        <v>0</v>
      </c>
      <c r="AS943" s="60">
        <f t="shared" si="422"/>
        <v>0</v>
      </c>
      <c r="AT943" s="60">
        <f t="shared" si="423"/>
        <v>0</v>
      </c>
      <c r="AU943" s="62">
        <f t="shared" si="424"/>
        <v>0</v>
      </c>
      <c r="AV943" s="63">
        <f t="shared" si="425"/>
        <v>0</v>
      </c>
      <c r="AW943" s="63">
        <f t="shared" si="426"/>
        <v>0</v>
      </c>
      <c r="AX943" s="63">
        <f t="shared" si="427"/>
        <v>0</v>
      </c>
      <c r="AY943" s="63">
        <f t="shared" si="428"/>
        <v>0</v>
      </c>
      <c r="AZ943" s="63">
        <f t="shared" si="429"/>
        <v>0</v>
      </c>
      <c r="BA943" s="63">
        <f t="shared" si="430"/>
        <v>0</v>
      </c>
      <c r="BB943" s="64">
        <f t="shared" si="431"/>
        <v>0</v>
      </c>
      <c r="BC943" s="65">
        <f t="shared" si="432"/>
        <v>0</v>
      </c>
      <c r="BD943" s="66" t="e">
        <f>VLOOKUP(#REF!,'[2]NA JDA Product Hierarchy'!$N:$O,2,0)</f>
        <v>#REF!</v>
      </c>
      <c r="BE943" s="15" t="e">
        <f>VLOOKUP(BD943,[3]PARAMETROS!$AB:$AD,3,0)</f>
        <v>#REF!</v>
      </c>
    </row>
    <row r="944" spans="1:57" s="15" customFormat="1" ht="12.75" hidden="1" customHeight="1" x14ac:dyDescent="0.2">
      <c r="A944" s="47" t="str">
        <f t="shared" si="406"/>
        <v>K2RK22WE8R0LIGHT MATCHA</v>
      </c>
      <c r="B944" s="112" t="s">
        <v>107</v>
      </c>
      <c r="C944" s="113">
        <v>44322</v>
      </c>
      <c r="D944" s="113"/>
      <c r="E944" s="68"/>
      <c r="F944" s="106" t="s">
        <v>118</v>
      </c>
      <c r="G944" s="51" t="s">
        <v>1251</v>
      </c>
      <c r="H944" s="52" t="s">
        <v>1360</v>
      </c>
      <c r="I944" s="53" t="s">
        <v>1398</v>
      </c>
      <c r="J944" s="53" t="s">
        <v>1003</v>
      </c>
      <c r="K944" s="53" t="s">
        <v>211</v>
      </c>
      <c r="L944" s="53" t="s">
        <v>212</v>
      </c>
      <c r="M944" s="52" t="s">
        <v>782</v>
      </c>
      <c r="N944" s="52" t="s">
        <v>125</v>
      </c>
      <c r="O944" s="54">
        <v>46</v>
      </c>
      <c r="P944" s="52" t="s">
        <v>43</v>
      </c>
      <c r="Q944" s="55">
        <f>IFERROR(VLOOKUP(O944*$Q$10*$R$10,Sheet1!$A$3:$B$81,2,1),0)</f>
        <v>39000</v>
      </c>
      <c r="R944" s="56">
        <f>IFERROR(VLOOKUP(O944*$Q$11*$R$11,Sheet1!$E$3:$F$195,2),0)</f>
        <v>189</v>
      </c>
      <c r="S944" s="54">
        <f t="shared" si="433"/>
        <v>14.26</v>
      </c>
      <c r="T944" s="114">
        <f t="shared" si="407"/>
        <v>0.31</v>
      </c>
      <c r="U944" s="58"/>
      <c r="V944" s="58"/>
      <c r="W944" s="58"/>
      <c r="X944" s="58"/>
      <c r="Y944" s="58"/>
      <c r="Z944" s="58"/>
      <c r="AA944" s="58"/>
      <c r="AB944" s="58"/>
      <c r="AC944" s="58"/>
      <c r="AD944" s="39">
        <f t="shared" si="434"/>
        <v>0</v>
      </c>
      <c r="AE944" s="59">
        <f t="shared" si="408"/>
        <v>0</v>
      </c>
      <c r="AF944" s="60">
        <f t="shared" si="409"/>
        <v>0</v>
      </c>
      <c r="AG944" s="60">
        <f t="shared" si="410"/>
        <v>0</v>
      </c>
      <c r="AH944" s="60">
        <f t="shared" si="411"/>
        <v>0</v>
      </c>
      <c r="AI944" s="60">
        <f t="shared" si="412"/>
        <v>0</v>
      </c>
      <c r="AJ944" s="60">
        <f t="shared" si="413"/>
        <v>0</v>
      </c>
      <c r="AK944" s="60">
        <f t="shared" si="414"/>
        <v>0</v>
      </c>
      <c r="AL944" s="61">
        <f t="shared" si="415"/>
        <v>0</v>
      </c>
      <c r="AM944" s="43">
        <f t="shared" si="416"/>
        <v>0</v>
      </c>
      <c r="AN944" s="46">
        <f t="shared" si="417"/>
        <v>0</v>
      </c>
      <c r="AO944" s="60">
        <f t="shared" si="418"/>
        <v>0</v>
      </c>
      <c r="AP944" s="60">
        <f t="shared" si="419"/>
        <v>0</v>
      </c>
      <c r="AQ944" s="60">
        <f t="shared" si="420"/>
        <v>0</v>
      </c>
      <c r="AR944" s="60">
        <f t="shared" si="421"/>
        <v>0</v>
      </c>
      <c r="AS944" s="60">
        <f t="shared" si="422"/>
        <v>0</v>
      </c>
      <c r="AT944" s="60">
        <f t="shared" si="423"/>
        <v>0</v>
      </c>
      <c r="AU944" s="62">
        <f t="shared" si="424"/>
        <v>0</v>
      </c>
      <c r="AV944" s="63">
        <f t="shared" si="425"/>
        <v>0</v>
      </c>
      <c r="AW944" s="63">
        <f t="shared" si="426"/>
        <v>0</v>
      </c>
      <c r="AX944" s="63">
        <f t="shared" si="427"/>
        <v>0</v>
      </c>
      <c r="AY944" s="63">
        <f t="shared" si="428"/>
        <v>0</v>
      </c>
      <c r="AZ944" s="63">
        <f t="shared" si="429"/>
        <v>0</v>
      </c>
      <c r="BA944" s="63">
        <f t="shared" si="430"/>
        <v>0</v>
      </c>
      <c r="BB944" s="64">
        <f t="shared" si="431"/>
        <v>0</v>
      </c>
      <c r="BC944" s="65">
        <f t="shared" si="432"/>
        <v>0</v>
      </c>
      <c r="BD944" s="66" t="e">
        <f>VLOOKUP(#REF!,'[2]NA JDA Product Hierarchy'!$N:$O,2,0)</f>
        <v>#REF!</v>
      </c>
      <c r="BE944" s="15" t="s">
        <v>72</v>
      </c>
    </row>
    <row r="945" spans="1:57" s="15" customFormat="1" ht="12.75" hidden="1" customHeight="1" x14ac:dyDescent="0.2">
      <c r="A945" s="47" t="str">
        <f t="shared" si="406"/>
        <v>K2RK22WE8R0LINEN LILAC</v>
      </c>
      <c r="B945" s="112" t="s">
        <v>107</v>
      </c>
      <c r="C945" s="113">
        <v>44322</v>
      </c>
      <c r="D945" s="113"/>
      <c r="E945" s="50"/>
      <c r="F945" s="106" t="s">
        <v>118</v>
      </c>
      <c r="G945" s="51" t="s">
        <v>1251</v>
      </c>
      <c r="H945" s="52" t="s">
        <v>1360</v>
      </c>
      <c r="I945" s="53" t="s">
        <v>1398</v>
      </c>
      <c r="J945" s="53" t="s">
        <v>1003</v>
      </c>
      <c r="K945" s="53" t="s">
        <v>355</v>
      </c>
      <c r="L945" s="53" t="s">
        <v>356</v>
      </c>
      <c r="M945" s="52" t="s">
        <v>782</v>
      </c>
      <c r="N945" s="52" t="s">
        <v>125</v>
      </c>
      <c r="O945" s="54">
        <v>46</v>
      </c>
      <c r="P945" s="52" t="s">
        <v>43</v>
      </c>
      <c r="Q945" s="55">
        <f>IFERROR(VLOOKUP(O945*$Q$10*$R$10,Sheet1!$A$3:$B$81,2,1),0)</f>
        <v>39000</v>
      </c>
      <c r="R945" s="56">
        <f>IFERROR(VLOOKUP(O945*$Q$11*$R$11,Sheet1!$E$3:$F$195,2),0)</f>
        <v>189</v>
      </c>
      <c r="S945" s="54">
        <f t="shared" si="433"/>
        <v>14.26</v>
      </c>
      <c r="T945" s="114">
        <f t="shared" si="407"/>
        <v>0.31</v>
      </c>
      <c r="U945" s="58"/>
      <c r="V945" s="58"/>
      <c r="W945" s="58"/>
      <c r="X945" s="58"/>
      <c r="Y945" s="58"/>
      <c r="Z945" s="58"/>
      <c r="AA945" s="58"/>
      <c r="AB945" s="58"/>
      <c r="AC945" s="58"/>
      <c r="AD945" s="39">
        <f t="shared" si="434"/>
        <v>0</v>
      </c>
      <c r="AE945" s="59">
        <f t="shared" si="408"/>
        <v>0</v>
      </c>
      <c r="AF945" s="60">
        <f t="shared" si="409"/>
        <v>0</v>
      </c>
      <c r="AG945" s="60">
        <f t="shared" si="410"/>
        <v>0</v>
      </c>
      <c r="AH945" s="60">
        <f t="shared" si="411"/>
        <v>0</v>
      </c>
      <c r="AI945" s="60">
        <f t="shared" si="412"/>
        <v>0</v>
      </c>
      <c r="AJ945" s="60">
        <f t="shared" si="413"/>
        <v>0</v>
      </c>
      <c r="AK945" s="60">
        <f t="shared" si="414"/>
        <v>0</v>
      </c>
      <c r="AL945" s="61">
        <f t="shared" si="415"/>
        <v>0</v>
      </c>
      <c r="AM945" s="43">
        <f t="shared" si="416"/>
        <v>0</v>
      </c>
      <c r="AN945" s="46">
        <f t="shared" si="417"/>
        <v>0</v>
      </c>
      <c r="AO945" s="60">
        <f t="shared" si="418"/>
        <v>0</v>
      </c>
      <c r="AP945" s="60">
        <f t="shared" si="419"/>
        <v>0</v>
      </c>
      <c r="AQ945" s="60">
        <f t="shared" si="420"/>
        <v>0</v>
      </c>
      <c r="AR945" s="60">
        <f t="shared" si="421"/>
        <v>0</v>
      </c>
      <c r="AS945" s="60">
        <f t="shared" si="422"/>
        <v>0</v>
      </c>
      <c r="AT945" s="60">
        <f t="shared" si="423"/>
        <v>0</v>
      </c>
      <c r="AU945" s="62">
        <f t="shared" si="424"/>
        <v>0</v>
      </c>
      <c r="AV945" s="63">
        <f t="shared" si="425"/>
        <v>0</v>
      </c>
      <c r="AW945" s="63">
        <f t="shared" si="426"/>
        <v>0</v>
      </c>
      <c r="AX945" s="63">
        <f t="shared" si="427"/>
        <v>0</v>
      </c>
      <c r="AY945" s="63">
        <f t="shared" si="428"/>
        <v>0</v>
      </c>
      <c r="AZ945" s="63">
        <f t="shared" si="429"/>
        <v>0</v>
      </c>
      <c r="BA945" s="63">
        <f t="shared" si="430"/>
        <v>0</v>
      </c>
      <c r="BB945" s="64">
        <f t="shared" si="431"/>
        <v>0</v>
      </c>
      <c r="BC945" s="65">
        <f t="shared" si="432"/>
        <v>0</v>
      </c>
      <c r="BD945" s="66" t="e">
        <f>VLOOKUP(#REF!,'[2]NA JDA Product Hierarchy'!$N:$O,2,0)</f>
        <v>#REF!</v>
      </c>
      <c r="BE945" s="15" t="e">
        <f>VLOOKUP(BD945,[3]PARAMETROS!$AB:$AD,3,0)</f>
        <v>#REF!</v>
      </c>
    </row>
    <row r="946" spans="1:57" s="15" customFormat="1" ht="12.75" hidden="1" customHeight="1" x14ac:dyDescent="0.2">
      <c r="A946" s="47" t="str">
        <f t="shared" si="406"/>
        <v>K2RK22WE8R0MOCCASIN</v>
      </c>
      <c r="B946" s="112" t="s">
        <v>107</v>
      </c>
      <c r="C946" s="113">
        <v>44322</v>
      </c>
      <c r="D946" s="113"/>
      <c r="E946" s="50"/>
      <c r="F946" s="106" t="s">
        <v>118</v>
      </c>
      <c r="G946" s="51" t="s">
        <v>1251</v>
      </c>
      <c r="H946" s="52" t="s">
        <v>1360</v>
      </c>
      <c r="I946" s="53" t="s">
        <v>1398</v>
      </c>
      <c r="J946" s="53" t="s">
        <v>1003</v>
      </c>
      <c r="K946" s="53" t="s">
        <v>370</v>
      </c>
      <c r="L946" s="53" t="s">
        <v>371</v>
      </c>
      <c r="M946" s="52" t="s">
        <v>782</v>
      </c>
      <c r="N946" s="52" t="s">
        <v>125</v>
      </c>
      <c r="O946" s="54">
        <v>46</v>
      </c>
      <c r="P946" s="52" t="s">
        <v>43</v>
      </c>
      <c r="Q946" s="55">
        <f>IFERROR(VLOOKUP(O946*$Q$10*$R$10,Sheet1!$A$3:$B$81,2,1),0)</f>
        <v>39000</v>
      </c>
      <c r="R946" s="56">
        <f>IFERROR(VLOOKUP(O946*$Q$11*$R$11,Sheet1!$E$3:$F$195,2),0)</f>
        <v>189</v>
      </c>
      <c r="S946" s="54">
        <f t="shared" si="433"/>
        <v>14.26</v>
      </c>
      <c r="T946" s="114">
        <f t="shared" si="407"/>
        <v>0.31</v>
      </c>
      <c r="U946" s="58"/>
      <c r="V946" s="58"/>
      <c r="W946" s="58"/>
      <c r="X946" s="58"/>
      <c r="Y946" s="58"/>
      <c r="Z946" s="58"/>
      <c r="AA946" s="58"/>
      <c r="AB946" s="58"/>
      <c r="AC946" s="58"/>
      <c r="AD946" s="39">
        <f t="shared" si="434"/>
        <v>0</v>
      </c>
      <c r="AE946" s="59">
        <f t="shared" si="408"/>
        <v>0</v>
      </c>
      <c r="AF946" s="60">
        <f t="shared" si="409"/>
        <v>0</v>
      </c>
      <c r="AG946" s="60">
        <f t="shared" si="410"/>
        <v>0</v>
      </c>
      <c r="AH946" s="60">
        <f t="shared" si="411"/>
        <v>0</v>
      </c>
      <c r="AI946" s="60">
        <f t="shared" si="412"/>
        <v>0</v>
      </c>
      <c r="AJ946" s="60">
        <f t="shared" si="413"/>
        <v>0</v>
      </c>
      <c r="AK946" s="60">
        <f t="shared" si="414"/>
        <v>0</v>
      </c>
      <c r="AL946" s="61">
        <f t="shared" si="415"/>
        <v>0</v>
      </c>
      <c r="AM946" s="43">
        <f t="shared" si="416"/>
        <v>0</v>
      </c>
      <c r="AN946" s="46">
        <f t="shared" si="417"/>
        <v>0</v>
      </c>
      <c r="AO946" s="60">
        <f t="shared" si="418"/>
        <v>0</v>
      </c>
      <c r="AP946" s="60">
        <f t="shared" si="419"/>
        <v>0</v>
      </c>
      <c r="AQ946" s="60">
        <f t="shared" si="420"/>
        <v>0</v>
      </c>
      <c r="AR946" s="60">
        <f t="shared" si="421"/>
        <v>0</v>
      </c>
      <c r="AS946" s="60">
        <f t="shared" si="422"/>
        <v>0</v>
      </c>
      <c r="AT946" s="60">
        <f t="shared" si="423"/>
        <v>0</v>
      </c>
      <c r="AU946" s="62">
        <f t="shared" si="424"/>
        <v>0</v>
      </c>
      <c r="AV946" s="63">
        <f t="shared" si="425"/>
        <v>0</v>
      </c>
      <c r="AW946" s="63">
        <f t="shared" si="426"/>
        <v>0</v>
      </c>
      <c r="AX946" s="63">
        <f t="shared" si="427"/>
        <v>0</v>
      </c>
      <c r="AY946" s="63">
        <f t="shared" si="428"/>
        <v>0</v>
      </c>
      <c r="AZ946" s="63">
        <f t="shared" si="429"/>
        <v>0</v>
      </c>
      <c r="BA946" s="63">
        <f t="shared" si="430"/>
        <v>0</v>
      </c>
      <c r="BB946" s="64">
        <f t="shared" si="431"/>
        <v>0</v>
      </c>
      <c r="BC946" s="65">
        <f t="shared" si="432"/>
        <v>0</v>
      </c>
      <c r="BD946" s="66" t="e">
        <f>VLOOKUP(#REF!,'[2]NA JDA Product Hierarchy'!$N:$O,2,0)</f>
        <v>#REF!</v>
      </c>
      <c r="BE946" s="15" t="e">
        <f>VLOOKUP(BD946,[3]PARAMETROS!$AB:$AD,3,0)</f>
        <v>#REF!</v>
      </c>
    </row>
    <row r="947" spans="1:57" s="15" customFormat="1" ht="12.75" hidden="1" customHeight="1" x14ac:dyDescent="0.2">
      <c r="A947" s="47" t="str">
        <f t="shared" si="406"/>
        <v>K2RK22WE8R0Pure White</v>
      </c>
      <c r="B947" s="112" t="s">
        <v>107</v>
      </c>
      <c r="C947" s="113">
        <v>44322</v>
      </c>
      <c r="D947" s="113"/>
      <c r="E947" s="50"/>
      <c r="F947" s="106" t="s">
        <v>118</v>
      </c>
      <c r="G947" s="51" t="s">
        <v>1251</v>
      </c>
      <c r="H947" s="52" t="s">
        <v>1360</v>
      </c>
      <c r="I947" s="53" t="s">
        <v>1398</v>
      </c>
      <c r="J947" s="53" t="s">
        <v>1003</v>
      </c>
      <c r="K947" s="53" t="s">
        <v>133</v>
      </c>
      <c r="L947" s="53" t="s">
        <v>134</v>
      </c>
      <c r="M947" s="52" t="s">
        <v>782</v>
      </c>
      <c r="N947" s="52" t="s">
        <v>125</v>
      </c>
      <c r="O947" s="54">
        <v>46</v>
      </c>
      <c r="P947" s="52" t="s">
        <v>43</v>
      </c>
      <c r="Q947" s="55">
        <f>IFERROR(VLOOKUP(O947*$Q$10*$R$10,Sheet1!$A$3:$B$81,2,1),0)</f>
        <v>39000</v>
      </c>
      <c r="R947" s="56">
        <f>IFERROR(VLOOKUP(O947*$Q$11*$R$11,Sheet1!$E$3:$F$195,2),0)</f>
        <v>189</v>
      </c>
      <c r="S947" s="54">
        <f t="shared" si="433"/>
        <v>14.26</v>
      </c>
      <c r="T947" s="114">
        <f t="shared" si="407"/>
        <v>0.31</v>
      </c>
      <c r="U947" s="58"/>
      <c r="V947" s="58"/>
      <c r="W947" s="58"/>
      <c r="X947" s="58"/>
      <c r="Y947" s="58"/>
      <c r="Z947" s="58"/>
      <c r="AA947" s="58"/>
      <c r="AB947" s="58"/>
      <c r="AC947" s="58"/>
      <c r="AD947" s="39">
        <f t="shared" si="434"/>
        <v>0</v>
      </c>
      <c r="AE947" s="59">
        <f t="shared" si="408"/>
        <v>0</v>
      </c>
      <c r="AF947" s="60">
        <f t="shared" si="409"/>
        <v>0</v>
      </c>
      <c r="AG947" s="60">
        <f t="shared" si="410"/>
        <v>0</v>
      </c>
      <c r="AH947" s="60">
        <f t="shared" si="411"/>
        <v>0</v>
      </c>
      <c r="AI947" s="60">
        <f t="shared" si="412"/>
        <v>0</v>
      </c>
      <c r="AJ947" s="60">
        <f t="shared" si="413"/>
        <v>0</v>
      </c>
      <c r="AK947" s="60">
        <f t="shared" si="414"/>
        <v>0</v>
      </c>
      <c r="AL947" s="61">
        <f t="shared" si="415"/>
        <v>0</v>
      </c>
      <c r="AM947" s="43">
        <f t="shared" si="416"/>
        <v>0</v>
      </c>
      <c r="AN947" s="46">
        <f t="shared" si="417"/>
        <v>0</v>
      </c>
      <c r="AO947" s="60">
        <f t="shared" si="418"/>
        <v>0</v>
      </c>
      <c r="AP947" s="60">
        <f t="shared" si="419"/>
        <v>0</v>
      </c>
      <c r="AQ947" s="60">
        <f t="shared" si="420"/>
        <v>0</v>
      </c>
      <c r="AR947" s="60">
        <f t="shared" si="421"/>
        <v>0</v>
      </c>
      <c r="AS947" s="60">
        <f t="shared" si="422"/>
        <v>0</v>
      </c>
      <c r="AT947" s="60">
        <f t="shared" si="423"/>
        <v>0</v>
      </c>
      <c r="AU947" s="62">
        <f t="shared" si="424"/>
        <v>0</v>
      </c>
      <c r="AV947" s="63">
        <f t="shared" si="425"/>
        <v>0</v>
      </c>
      <c r="AW947" s="63">
        <f t="shared" si="426"/>
        <v>0</v>
      </c>
      <c r="AX947" s="63">
        <f t="shared" si="427"/>
        <v>0</v>
      </c>
      <c r="AY947" s="63">
        <f t="shared" si="428"/>
        <v>0</v>
      </c>
      <c r="AZ947" s="63">
        <f t="shared" si="429"/>
        <v>0</v>
      </c>
      <c r="BA947" s="63">
        <f t="shared" si="430"/>
        <v>0</v>
      </c>
      <c r="BB947" s="64">
        <f t="shared" si="431"/>
        <v>0</v>
      </c>
      <c r="BC947" s="65">
        <f t="shared" si="432"/>
        <v>0</v>
      </c>
      <c r="BD947" s="66" t="e">
        <f>VLOOKUP(#REF!,'[2]NA JDA Product Hierarchy'!$N:$O,2,0)</f>
        <v>#REF!</v>
      </c>
      <c r="BE947" s="15" t="e">
        <f>VLOOKUP(BD947,[3]PARAMETROS!$AB:$AD,3,0)</f>
        <v>#REF!</v>
      </c>
    </row>
    <row r="948" spans="1:57" s="15" customFormat="1" ht="12.75" hidden="1" customHeight="1" x14ac:dyDescent="0.2">
      <c r="A948" s="47" t="str">
        <f t="shared" si="406"/>
        <v>K2RK26WEH30PINKISH TWEED</v>
      </c>
      <c r="B948" s="110" t="s">
        <v>106</v>
      </c>
      <c r="C948" s="113">
        <v>44322</v>
      </c>
      <c r="D948" s="113"/>
      <c r="E948" s="50"/>
      <c r="F948" s="106" t="s">
        <v>118</v>
      </c>
      <c r="G948" s="51" t="s">
        <v>1251</v>
      </c>
      <c r="H948" s="52" t="s">
        <v>1360</v>
      </c>
      <c r="I948" s="53" t="s">
        <v>1399</v>
      </c>
      <c r="J948" s="53" t="s">
        <v>1400</v>
      </c>
      <c r="K948" s="53" t="s">
        <v>808</v>
      </c>
      <c r="L948" s="53" t="s">
        <v>809</v>
      </c>
      <c r="M948" s="52" t="s">
        <v>810</v>
      </c>
      <c r="N948" s="52" t="s">
        <v>811</v>
      </c>
      <c r="O948" s="54">
        <v>59</v>
      </c>
      <c r="P948" s="52" t="s">
        <v>43</v>
      </c>
      <c r="Q948" s="55">
        <f>IFERROR(VLOOKUP(O948*$Q$10*$R$10,Sheet1!$A$3:$B$81,2,1),0)</f>
        <v>49000</v>
      </c>
      <c r="R948" s="56">
        <f>IFERROR(VLOOKUP(O948*$Q$11*$R$11,Sheet1!$E$3:$F$195,2),0)</f>
        <v>239</v>
      </c>
      <c r="S948" s="54">
        <f t="shared" si="433"/>
        <v>18.29</v>
      </c>
      <c r="T948" s="114">
        <f t="shared" si="407"/>
        <v>0.31</v>
      </c>
      <c r="U948" s="58"/>
      <c r="V948" s="58"/>
      <c r="W948" s="58"/>
      <c r="X948" s="58"/>
      <c r="Y948" s="58"/>
      <c r="Z948" s="58"/>
      <c r="AA948" s="58"/>
      <c r="AB948" s="58"/>
      <c r="AC948" s="58"/>
      <c r="AD948" s="39">
        <f t="shared" si="434"/>
        <v>0</v>
      </c>
      <c r="AE948" s="59">
        <f t="shared" si="408"/>
        <v>0</v>
      </c>
      <c r="AF948" s="60">
        <f t="shared" si="409"/>
        <v>0</v>
      </c>
      <c r="AG948" s="60">
        <f t="shared" si="410"/>
        <v>0</v>
      </c>
      <c r="AH948" s="60">
        <f t="shared" si="411"/>
        <v>0</v>
      </c>
      <c r="AI948" s="60">
        <f t="shared" si="412"/>
        <v>0</v>
      </c>
      <c r="AJ948" s="60">
        <f t="shared" si="413"/>
        <v>0</v>
      </c>
      <c r="AK948" s="60">
        <f t="shared" si="414"/>
        <v>0</v>
      </c>
      <c r="AL948" s="61">
        <f t="shared" si="415"/>
        <v>0</v>
      </c>
      <c r="AM948" s="43">
        <f t="shared" si="416"/>
        <v>0</v>
      </c>
      <c r="AN948" s="46">
        <f t="shared" si="417"/>
        <v>0</v>
      </c>
      <c r="AO948" s="60">
        <f t="shared" si="418"/>
        <v>0</v>
      </c>
      <c r="AP948" s="60">
        <f t="shared" si="419"/>
        <v>0</v>
      </c>
      <c r="AQ948" s="60">
        <f t="shared" si="420"/>
        <v>0</v>
      </c>
      <c r="AR948" s="60">
        <f t="shared" si="421"/>
        <v>0</v>
      </c>
      <c r="AS948" s="60">
        <f t="shared" si="422"/>
        <v>0</v>
      </c>
      <c r="AT948" s="60">
        <f t="shared" si="423"/>
        <v>0</v>
      </c>
      <c r="AU948" s="62">
        <f t="shared" si="424"/>
        <v>0</v>
      </c>
      <c r="AV948" s="63">
        <f t="shared" si="425"/>
        <v>0</v>
      </c>
      <c r="AW948" s="63">
        <f t="shared" si="426"/>
        <v>0</v>
      </c>
      <c r="AX948" s="63">
        <f t="shared" si="427"/>
        <v>0</v>
      </c>
      <c r="AY948" s="63">
        <f t="shared" si="428"/>
        <v>0</v>
      </c>
      <c r="AZ948" s="63">
        <f t="shared" si="429"/>
        <v>0</v>
      </c>
      <c r="BA948" s="63">
        <f t="shared" si="430"/>
        <v>0</v>
      </c>
      <c r="BB948" s="64">
        <f t="shared" si="431"/>
        <v>0</v>
      </c>
      <c r="BC948" s="65">
        <f t="shared" si="432"/>
        <v>0</v>
      </c>
      <c r="BD948" s="66" t="e">
        <f>VLOOKUP(#REF!,'[2]NA JDA Product Hierarchy'!$N:$O,2,0)</f>
        <v>#REF!</v>
      </c>
      <c r="BE948" s="15" t="e">
        <f>VLOOKUP(BD948,[3]PARAMETROS!$AB:$AD,3,0)</f>
        <v>#REF!</v>
      </c>
    </row>
    <row r="949" spans="1:57" s="15" customFormat="1" ht="12.75" hidden="1" customHeight="1" x14ac:dyDescent="0.2">
      <c r="A949" s="47" t="str">
        <f t="shared" si="406"/>
        <v>K2RK26WEH30TWEED BLUE/WHITE COMBO</v>
      </c>
      <c r="B949" s="110" t="s">
        <v>106</v>
      </c>
      <c r="C949" s="113">
        <v>44322</v>
      </c>
      <c r="D949" s="113"/>
      <c r="E949" s="50"/>
      <c r="F949" s="106" t="s">
        <v>118</v>
      </c>
      <c r="G949" s="51" t="s">
        <v>1251</v>
      </c>
      <c r="H949" s="52" t="s">
        <v>1360</v>
      </c>
      <c r="I949" s="53" t="s">
        <v>1399</v>
      </c>
      <c r="J949" s="53" t="s">
        <v>1400</v>
      </c>
      <c r="K949" s="53" t="s">
        <v>812</v>
      </c>
      <c r="L949" s="53" t="s">
        <v>813</v>
      </c>
      <c r="M949" s="52" t="s">
        <v>810</v>
      </c>
      <c r="N949" s="52" t="s">
        <v>811</v>
      </c>
      <c r="O949" s="54">
        <v>59</v>
      </c>
      <c r="P949" s="52" t="s">
        <v>43</v>
      </c>
      <c r="Q949" s="55">
        <f>IFERROR(VLOOKUP(O949*$Q$10*$R$10,Sheet1!$A$3:$B$81,2,1),0)</f>
        <v>49000</v>
      </c>
      <c r="R949" s="56">
        <f>IFERROR(VLOOKUP(O949*$Q$11*$R$11,Sheet1!$E$3:$F$195,2),0)</f>
        <v>239</v>
      </c>
      <c r="S949" s="54">
        <f t="shared" si="433"/>
        <v>18.29</v>
      </c>
      <c r="T949" s="114">
        <f t="shared" si="407"/>
        <v>0.31</v>
      </c>
      <c r="U949" s="58"/>
      <c r="V949" s="58"/>
      <c r="W949" s="58"/>
      <c r="X949" s="58"/>
      <c r="Y949" s="58"/>
      <c r="Z949" s="58"/>
      <c r="AA949" s="58"/>
      <c r="AB949" s="58"/>
      <c r="AC949" s="58"/>
      <c r="AD949" s="39">
        <f t="shared" si="434"/>
        <v>0</v>
      </c>
      <c r="AE949" s="59">
        <f t="shared" si="408"/>
        <v>0</v>
      </c>
      <c r="AF949" s="60">
        <f t="shared" si="409"/>
        <v>0</v>
      </c>
      <c r="AG949" s="60">
        <f t="shared" si="410"/>
        <v>0</v>
      </c>
      <c r="AH949" s="60">
        <f t="shared" si="411"/>
        <v>0</v>
      </c>
      <c r="AI949" s="60">
        <f t="shared" si="412"/>
        <v>0</v>
      </c>
      <c r="AJ949" s="60">
        <f t="shared" si="413"/>
        <v>0</v>
      </c>
      <c r="AK949" s="60">
        <f t="shared" si="414"/>
        <v>0</v>
      </c>
      <c r="AL949" s="61">
        <f t="shared" si="415"/>
        <v>0</v>
      </c>
      <c r="AM949" s="43">
        <f t="shared" si="416"/>
        <v>0</v>
      </c>
      <c r="AN949" s="46">
        <f t="shared" si="417"/>
        <v>0</v>
      </c>
      <c r="AO949" s="60">
        <f t="shared" si="418"/>
        <v>0</v>
      </c>
      <c r="AP949" s="60">
        <f t="shared" si="419"/>
        <v>0</v>
      </c>
      <c r="AQ949" s="60">
        <f t="shared" si="420"/>
        <v>0</v>
      </c>
      <c r="AR949" s="60">
        <f t="shared" si="421"/>
        <v>0</v>
      </c>
      <c r="AS949" s="60">
        <f t="shared" si="422"/>
        <v>0</v>
      </c>
      <c r="AT949" s="60">
        <f t="shared" si="423"/>
        <v>0</v>
      </c>
      <c r="AU949" s="62">
        <f t="shared" si="424"/>
        <v>0</v>
      </c>
      <c r="AV949" s="63">
        <f t="shared" si="425"/>
        <v>0</v>
      </c>
      <c r="AW949" s="63">
        <f t="shared" si="426"/>
        <v>0</v>
      </c>
      <c r="AX949" s="63">
        <f t="shared" si="427"/>
        <v>0</v>
      </c>
      <c r="AY949" s="63">
        <f t="shared" si="428"/>
        <v>0</v>
      </c>
      <c r="AZ949" s="63">
        <f t="shared" si="429"/>
        <v>0</v>
      </c>
      <c r="BA949" s="63">
        <f t="shared" si="430"/>
        <v>0</v>
      </c>
      <c r="BB949" s="64">
        <f t="shared" si="431"/>
        <v>0</v>
      </c>
      <c r="BC949" s="65">
        <f t="shared" si="432"/>
        <v>0</v>
      </c>
      <c r="BD949" s="66" t="e">
        <f>VLOOKUP(#REF!,'[2]NA JDA Product Hierarchy'!$N:$O,2,0)</f>
        <v>#REF!</v>
      </c>
      <c r="BE949" s="15" t="e">
        <f>VLOOKUP(BD949,[3]PARAMETROS!$AB:$AD,3,0)</f>
        <v>#REF!</v>
      </c>
    </row>
    <row r="950" spans="1:57" s="15" customFormat="1" ht="12.75" hidden="1" customHeight="1" x14ac:dyDescent="0.2">
      <c r="A950" s="47" t="str">
        <f t="shared" si="406"/>
        <v>K2RK27KB1J0DEEP SCARLET</v>
      </c>
      <c r="B950" s="111" t="s">
        <v>105</v>
      </c>
      <c r="C950" s="113">
        <v>44322</v>
      </c>
      <c r="D950" s="113"/>
      <c r="E950" s="50"/>
      <c r="F950" s="106" t="s">
        <v>90</v>
      </c>
      <c r="G950" s="51" t="s">
        <v>1251</v>
      </c>
      <c r="H950" s="52" t="s">
        <v>1360</v>
      </c>
      <c r="I950" s="53" t="s">
        <v>1401</v>
      </c>
      <c r="J950" s="53" t="s">
        <v>1402</v>
      </c>
      <c r="K950" s="53" t="s">
        <v>990</v>
      </c>
      <c r="L950" s="53" t="s">
        <v>991</v>
      </c>
      <c r="M950" s="52" t="s">
        <v>1403</v>
      </c>
      <c r="N950" s="52" t="s">
        <v>125</v>
      </c>
      <c r="O950" s="54"/>
      <c r="P950" s="52" t="s">
        <v>43</v>
      </c>
      <c r="Q950" s="55">
        <f>IFERROR(VLOOKUP(O950*$Q$10*$R$10,Sheet1!$A$3:$B$81,2,1),0)</f>
        <v>0</v>
      </c>
      <c r="R950" s="56">
        <f>IFERROR(VLOOKUP(O950*$Q$11*$R$11,Sheet1!$E$3:$F$195,2),0)</f>
        <v>0</v>
      </c>
      <c r="S950" s="54">
        <f t="shared" si="433"/>
        <v>0</v>
      </c>
      <c r="T950" s="114" t="e">
        <f t="shared" si="407"/>
        <v>#DIV/0!</v>
      </c>
      <c r="U950" s="143"/>
      <c r="V950" s="143"/>
      <c r="W950" s="143"/>
      <c r="X950" s="143"/>
      <c r="Y950" s="143"/>
      <c r="Z950" s="143"/>
      <c r="AA950" s="143"/>
      <c r="AB950" s="143"/>
      <c r="AC950" s="143"/>
      <c r="AD950" s="141">
        <f t="shared" si="434"/>
        <v>0</v>
      </c>
      <c r="AE950" s="141">
        <f t="shared" si="408"/>
        <v>0</v>
      </c>
      <c r="AF950" s="60">
        <f t="shared" si="409"/>
        <v>0</v>
      </c>
      <c r="AG950" s="60">
        <f t="shared" si="410"/>
        <v>0</v>
      </c>
      <c r="AH950" s="60">
        <f t="shared" si="411"/>
        <v>0</v>
      </c>
      <c r="AI950" s="60">
        <f t="shared" si="412"/>
        <v>0</v>
      </c>
      <c r="AJ950" s="60">
        <f t="shared" si="413"/>
        <v>0</v>
      </c>
      <c r="AK950" s="60">
        <f t="shared" si="414"/>
        <v>0</v>
      </c>
      <c r="AL950" s="61">
        <f t="shared" si="415"/>
        <v>0</v>
      </c>
      <c r="AM950" s="43">
        <f t="shared" si="416"/>
        <v>0</v>
      </c>
      <c r="AN950" s="46">
        <f t="shared" si="417"/>
        <v>0</v>
      </c>
      <c r="AO950" s="60">
        <f t="shared" si="418"/>
        <v>0</v>
      </c>
      <c r="AP950" s="60">
        <f t="shared" si="419"/>
        <v>0</v>
      </c>
      <c r="AQ950" s="60">
        <f t="shared" si="420"/>
        <v>0</v>
      </c>
      <c r="AR950" s="60">
        <f t="shared" si="421"/>
        <v>0</v>
      </c>
      <c r="AS950" s="60">
        <f t="shared" si="422"/>
        <v>0</v>
      </c>
      <c r="AT950" s="60">
        <f t="shared" si="423"/>
        <v>0</v>
      </c>
      <c r="AU950" s="62">
        <f t="shared" si="424"/>
        <v>0</v>
      </c>
      <c r="AV950" s="63">
        <f t="shared" si="425"/>
        <v>0</v>
      </c>
      <c r="AW950" s="63">
        <f t="shared" si="426"/>
        <v>0</v>
      </c>
      <c r="AX950" s="63">
        <f t="shared" si="427"/>
        <v>0</v>
      </c>
      <c r="AY950" s="63">
        <f t="shared" si="428"/>
        <v>0</v>
      </c>
      <c r="AZ950" s="63">
        <f t="shared" si="429"/>
        <v>0</v>
      </c>
      <c r="BA950" s="63">
        <f t="shared" si="430"/>
        <v>0</v>
      </c>
      <c r="BB950" s="64">
        <f t="shared" si="431"/>
        <v>0</v>
      </c>
      <c r="BC950" s="65">
        <f t="shared" si="432"/>
        <v>0</v>
      </c>
      <c r="BD950" s="66" t="e">
        <f>VLOOKUP(#REF!,'[2]NA JDA Product Hierarchy'!$N:$O,2,0)</f>
        <v>#REF!</v>
      </c>
      <c r="BE950" s="15" t="e">
        <f>VLOOKUP(BD950,[3]PARAMETROS!$AB:$AD,3,0)</f>
        <v>#REF!</v>
      </c>
    </row>
    <row r="951" spans="1:57" s="15" customFormat="1" ht="12.75" hidden="1" customHeight="1" x14ac:dyDescent="0.2">
      <c r="A951" s="47" t="str">
        <f t="shared" si="406"/>
        <v>K2RK27KB1J0Electric BLUE A743</v>
      </c>
      <c r="B951" s="111" t="s">
        <v>105</v>
      </c>
      <c r="C951" s="113">
        <v>44322</v>
      </c>
      <c r="D951" s="113"/>
      <c r="E951" s="50"/>
      <c r="F951" s="106" t="s">
        <v>90</v>
      </c>
      <c r="G951" s="51" t="s">
        <v>1251</v>
      </c>
      <c r="H951" s="52" t="s">
        <v>1360</v>
      </c>
      <c r="I951" s="53" t="s">
        <v>1401</v>
      </c>
      <c r="J951" s="53" t="s">
        <v>1402</v>
      </c>
      <c r="K951" s="53" t="s">
        <v>222</v>
      </c>
      <c r="L951" s="53" t="s">
        <v>223</v>
      </c>
      <c r="M951" s="52" t="s">
        <v>1403</v>
      </c>
      <c r="N951" s="52" t="s">
        <v>125</v>
      </c>
      <c r="O951" s="54"/>
      <c r="P951" s="52" t="s">
        <v>43</v>
      </c>
      <c r="Q951" s="55">
        <f>IFERROR(VLOOKUP(O951*$Q$10*$R$10,Sheet1!$A$3:$B$81,2,1),0)</f>
        <v>0</v>
      </c>
      <c r="R951" s="56">
        <f>IFERROR(VLOOKUP(O951*$Q$11*$R$11,Sheet1!$E$3:$F$195,2),0)</f>
        <v>0</v>
      </c>
      <c r="S951" s="54">
        <f t="shared" si="433"/>
        <v>0</v>
      </c>
      <c r="T951" s="114" t="e">
        <f t="shared" si="407"/>
        <v>#DIV/0!</v>
      </c>
      <c r="U951" s="143"/>
      <c r="V951" s="143"/>
      <c r="W951" s="143"/>
      <c r="X951" s="143"/>
      <c r="Y951" s="143"/>
      <c r="Z951" s="143"/>
      <c r="AA951" s="143"/>
      <c r="AB951" s="143"/>
      <c r="AC951" s="143"/>
      <c r="AD951" s="141">
        <f t="shared" si="434"/>
        <v>0</v>
      </c>
      <c r="AE951" s="141">
        <f t="shared" si="408"/>
        <v>0</v>
      </c>
      <c r="AF951" s="60">
        <f t="shared" si="409"/>
        <v>0</v>
      </c>
      <c r="AG951" s="60">
        <f t="shared" si="410"/>
        <v>0</v>
      </c>
      <c r="AH951" s="60">
        <f t="shared" si="411"/>
        <v>0</v>
      </c>
      <c r="AI951" s="60">
        <f t="shared" si="412"/>
        <v>0</v>
      </c>
      <c r="AJ951" s="60">
        <f t="shared" si="413"/>
        <v>0</v>
      </c>
      <c r="AK951" s="60">
        <f t="shared" si="414"/>
        <v>0</v>
      </c>
      <c r="AL951" s="61">
        <f t="shared" si="415"/>
        <v>0</v>
      </c>
      <c r="AM951" s="43">
        <f t="shared" si="416"/>
        <v>0</v>
      </c>
      <c r="AN951" s="46">
        <f t="shared" si="417"/>
        <v>0</v>
      </c>
      <c r="AO951" s="60">
        <f t="shared" si="418"/>
        <v>0</v>
      </c>
      <c r="AP951" s="60">
        <f t="shared" si="419"/>
        <v>0</v>
      </c>
      <c r="AQ951" s="60">
        <f t="shared" si="420"/>
        <v>0</v>
      </c>
      <c r="AR951" s="60">
        <f t="shared" si="421"/>
        <v>0</v>
      </c>
      <c r="AS951" s="60">
        <f t="shared" si="422"/>
        <v>0</v>
      </c>
      <c r="AT951" s="60">
        <f t="shared" si="423"/>
        <v>0</v>
      </c>
      <c r="AU951" s="62">
        <f t="shared" si="424"/>
        <v>0</v>
      </c>
      <c r="AV951" s="63">
        <f t="shared" si="425"/>
        <v>0</v>
      </c>
      <c r="AW951" s="63">
        <f t="shared" si="426"/>
        <v>0</v>
      </c>
      <c r="AX951" s="63">
        <f t="shared" si="427"/>
        <v>0</v>
      </c>
      <c r="AY951" s="63">
        <f t="shared" si="428"/>
        <v>0</v>
      </c>
      <c r="AZ951" s="63">
        <f t="shared" si="429"/>
        <v>0</v>
      </c>
      <c r="BA951" s="63">
        <f t="shared" si="430"/>
        <v>0</v>
      </c>
      <c r="BB951" s="64">
        <f t="shared" si="431"/>
        <v>0</v>
      </c>
      <c r="BC951" s="65">
        <f t="shared" si="432"/>
        <v>0</v>
      </c>
      <c r="BD951" s="66" t="e">
        <f>VLOOKUP(#REF!,'[2]NA JDA Product Hierarchy'!$N:$O,2,0)</f>
        <v>#REF!</v>
      </c>
      <c r="BE951" s="15" t="e">
        <f>VLOOKUP(BD951,[3]PARAMETROS!$AB:$AD,3,0)</f>
        <v>#REF!</v>
      </c>
    </row>
    <row r="952" spans="1:57" s="15" customFormat="1" ht="12.75" hidden="1" customHeight="1" x14ac:dyDescent="0.2">
      <c r="A952" s="47" t="str">
        <f t="shared" si="406"/>
        <v>K2RK28KAZS0BALLET PINK</v>
      </c>
      <c r="B952" s="110" t="s">
        <v>106</v>
      </c>
      <c r="C952" s="113">
        <v>44322</v>
      </c>
      <c r="D952" s="113"/>
      <c r="E952" s="50"/>
      <c r="F952" s="106" t="s">
        <v>90</v>
      </c>
      <c r="G952" s="51" t="s">
        <v>1251</v>
      </c>
      <c r="H952" s="52" t="s">
        <v>592</v>
      </c>
      <c r="I952" s="53" t="s">
        <v>1404</v>
      </c>
      <c r="J952" s="53" t="s">
        <v>1405</v>
      </c>
      <c r="K952" s="53" t="s">
        <v>116</v>
      </c>
      <c r="L952" s="53" t="s">
        <v>117</v>
      </c>
      <c r="M952" s="52" t="s">
        <v>791</v>
      </c>
      <c r="N952" s="52" t="s">
        <v>91</v>
      </c>
      <c r="O952" s="54">
        <v>59</v>
      </c>
      <c r="P952" s="52" t="s">
        <v>43</v>
      </c>
      <c r="Q952" s="55">
        <f>IFERROR(VLOOKUP(O952*$Q$10*$R$10,Sheet1!$A$3:$B$81,2,1),0)</f>
        <v>49000</v>
      </c>
      <c r="R952" s="56">
        <f>IFERROR(VLOOKUP(O952*$Q$11*$R$11,Sheet1!$E$3:$F$195,2),0)</f>
        <v>239</v>
      </c>
      <c r="S952" s="54">
        <f t="shared" si="433"/>
        <v>18.29</v>
      </c>
      <c r="T952" s="114">
        <f t="shared" si="407"/>
        <v>0.31</v>
      </c>
      <c r="U952" s="58"/>
      <c r="V952" s="58"/>
      <c r="W952" s="58"/>
      <c r="X952" s="58"/>
      <c r="Y952" s="58"/>
      <c r="Z952" s="58"/>
      <c r="AA952" s="58"/>
      <c r="AB952" s="58"/>
      <c r="AC952" s="58"/>
      <c r="AD952" s="39">
        <f t="shared" si="434"/>
        <v>0</v>
      </c>
      <c r="AE952" s="59">
        <f t="shared" si="408"/>
        <v>0</v>
      </c>
      <c r="AF952" s="60">
        <f t="shared" si="409"/>
        <v>0</v>
      </c>
      <c r="AG952" s="60">
        <f t="shared" si="410"/>
        <v>0</v>
      </c>
      <c r="AH952" s="60">
        <f t="shared" si="411"/>
        <v>0</v>
      </c>
      <c r="AI952" s="60">
        <f t="shared" si="412"/>
        <v>0</v>
      </c>
      <c r="AJ952" s="60">
        <f t="shared" si="413"/>
        <v>0</v>
      </c>
      <c r="AK952" s="60">
        <f t="shared" si="414"/>
        <v>0</v>
      </c>
      <c r="AL952" s="61">
        <f t="shared" si="415"/>
        <v>0</v>
      </c>
      <c r="AM952" s="43">
        <f t="shared" si="416"/>
        <v>0</v>
      </c>
      <c r="AN952" s="46">
        <f t="shared" si="417"/>
        <v>0</v>
      </c>
      <c r="AO952" s="60">
        <f t="shared" si="418"/>
        <v>0</v>
      </c>
      <c r="AP952" s="60">
        <f t="shared" si="419"/>
        <v>0</v>
      </c>
      <c r="AQ952" s="60">
        <f t="shared" si="420"/>
        <v>0</v>
      </c>
      <c r="AR952" s="60">
        <f t="shared" si="421"/>
        <v>0</v>
      </c>
      <c r="AS952" s="60">
        <f t="shared" si="422"/>
        <v>0</v>
      </c>
      <c r="AT952" s="60">
        <f t="shared" si="423"/>
        <v>0</v>
      </c>
      <c r="AU952" s="62">
        <f t="shared" si="424"/>
        <v>0</v>
      </c>
      <c r="AV952" s="63">
        <f t="shared" si="425"/>
        <v>0</v>
      </c>
      <c r="AW952" s="63">
        <f t="shared" si="426"/>
        <v>0</v>
      </c>
      <c r="AX952" s="63">
        <f t="shared" si="427"/>
        <v>0</v>
      </c>
      <c r="AY952" s="63">
        <f t="shared" si="428"/>
        <v>0</v>
      </c>
      <c r="AZ952" s="63">
        <f t="shared" si="429"/>
        <v>0</v>
      </c>
      <c r="BA952" s="63">
        <f t="shared" si="430"/>
        <v>0</v>
      </c>
      <c r="BB952" s="64">
        <f t="shared" si="431"/>
        <v>0</v>
      </c>
      <c r="BC952" s="65">
        <f t="shared" si="432"/>
        <v>0</v>
      </c>
      <c r="BD952" s="66" t="e">
        <f>VLOOKUP(#REF!,'[2]NA JDA Product Hierarchy'!$N:$O,2,0)</f>
        <v>#REF!</v>
      </c>
      <c r="BE952" s="15" t="e">
        <f>VLOOKUP(BD952,[3]PARAMETROS!$AB:$AD,3,0)</f>
        <v>#REF!</v>
      </c>
    </row>
    <row r="953" spans="1:57" s="15" customFormat="1" ht="12.75" hidden="1" customHeight="1" x14ac:dyDescent="0.2">
      <c r="A953" s="47" t="str">
        <f t="shared" si="406"/>
        <v>K2RK28KAZS0Pure White</v>
      </c>
      <c r="B953" s="110" t="s">
        <v>106</v>
      </c>
      <c r="C953" s="113">
        <v>44322</v>
      </c>
      <c r="D953" s="113"/>
      <c r="E953" s="50"/>
      <c r="F953" s="106" t="s">
        <v>90</v>
      </c>
      <c r="G953" s="51" t="s">
        <v>1251</v>
      </c>
      <c r="H953" s="52" t="s">
        <v>592</v>
      </c>
      <c r="I953" s="53" t="s">
        <v>1404</v>
      </c>
      <c r="J953" s="53" t="s">
        <v>1405</v>
      </c>
      <c r="K953" s="53" t="s">
        <v>133</v>
      </c>
      <c r="L953" s="53" t="s">
        <v>134</v>
      </c>
      <c r="M953" s="52" t="s">
        <v>791</v>
      </c>
      <c r="N953" s="52" t="s">
        <v>91</v>
      </c>
      <c r="O953" s="54">
        <v>59</v>
      </c>
      <c r="P953" s="52" t="s">
        <v>43</v>
      </c>
      <c r="Q953" s="55">
        <f>IFERROR(VLOOKUP(O953*$Q$10*$R$10,Sheet1!$A$3:$B$81,2,1),0)</f>
        <v>49000</v>
      </c>
      <c r="R953" s="56">
        <f>IFERROR(VLOOKUP(O953*$Q$11*$R$11,Sheet1!$E$3:$F$195,2),0)</f>
        <v>239</v>
      </c>
      <c r="S953" s="54">
        <f t="shared" si="433"/>
        <v>18.29</v>
      </c>
      <c r="T953" s="114">
        <f t="shared" ref="T953:T1015" si="435">S953/O953</f>
        <v>0.31</v>
      </c>
      <c r="U953" s="58"/>
      <c r="V953" s="58"/>
      <c r="W953" s="58"/>
      <c r="X953" s="58"/>
      <c r="Y953" s="58"/>
      <c r="Z953" s="58"/>
      <c r="AA953" s="58"/>
      <c r="AB953" s="58"/>
      <c r="AC953" s="58"/>
      <c r="AD953" s="39">
        <f t="shared" si="434"/>
        <v>0</v>
      </c>
      <c r="AE953" s="59">
        <f t="shared" ref="AE953:AE1015" si="436">AD953*S953</f>
        <v>0</v>
      </c>
      <c r="AF953" s="60">
        <f t="shared" ref="AF953:AF1015" si="437">ROUND(IF($P953=$P$3,($AD953*$AF$3),IF($P953=$P$4,($AD953*$AF$4),IF($P953=$P$5,($AD953*$AF$5),IF($P953=$P$6,($AD953*$AF$6),IF($P953=$P$7,($AD953*$AF$7),IF($P953=$P$8,($AD953*$AF$8))))))),0)</f>
        <v>0</v>
      </c>
      <c r="AG953" s="60">
        <f t="shared" ref="AG953:AG1015" si="438">ROUND(IF($P953=$P$3,($AD953*$AG$3),IF($P953=$P$4,($AD953*$AG$4),IF($P953=$P$5,($AD953*$AG$5),IF($P953=$P$6,($AD953*$AG$6),IF($P953=$P$7,($AD953*$AG$7),IF($P953=$P$8,($AD953*$AG$8))))))),0)</f>
        <v>0</v>
      </c>
      <c r="AH953" s="60">
        <f t="shared" ref="AH953:AH1015" si="439">ROUND(IF($P953=$P$3,($AD953*$AH$3),IF($P953=$P$4,($AD953*$AH$4),IF($P953=$P$5,($AD953*$AH$5),IF($P953=$P$6,($AD953*$AH$6),IF($P953=$P$7,($AD953*$AH$7),IF($P953=$P$8,($AD953*$AH$8))))))),0)</f>
        <v>0</v>
      </c>
      <c r="AI953" s="60">
        <f t="shared" ref="AI953:AI1015" si="440">ROUND(IF($P953=$P$3,($AD953*$AI$3),IF($P953=$P$4,($AD953*$AI$4),IF($P953=$P$5,($AD953*$AI$5),IF($P953=$P$6,($AD953*$AI$6),IF($P953=$P$7,($AD953*$AI$7),IF($P953=$P$8,($AD953*$AI$8))))))),0)</f>
        <v>0</v>
      </c>
      <c r="AJ953" s="60">
        <f t="shared" ref="AJ953:AJ1015" si="441">ROUND(IF($P953=$P$3,($AD953*$AJ$3),IF($P953=$P$4,($AD953*$AJ$4),IF($P953=$P$5,($AD953*$AJ$5),IF($P953=$P$6,($AD953*$AJ$6),IF($P953=$P$7,($AD953*$AJ$7),IF($P953=$P$8,($AD953*$AJ$8))))))),0)</f>
        <v>0</v>
      </c>
      <c r="AK953" s="60">
        <f t="shared" ref="AK953:AK1015" si="442">ROUND(IF($P953=$P$3,($AD953*$AK$3),IF($P953=$P$4,($AD953*$AK$4),IF($P953=$P$5,($AD953*$AK$5),IF($P953=$P$6,($AD953*$AK$6),IF($P953=$P$7,($AD953*$AK$7),IF($P953=$P$8,($AD953*$AK$8))))))),0)</f>
        <v>0</v>
      </c>
      <c r="AL953" s="61">
        <f t="shared" si="415"/>
        <v>0</v>
      </c>
      <c r="AM953" s="43">
        <f t="shared" si="416"/>
        <v>0</v>
      </c>
      <c r="AN953" s="46">
        <f t="shared" si="417"/>
        <v>0</v>
      </c>
      <c r="AO953" s="60">
        <f t="shared" ref="AO953:AO1015" si="443">ROUND(IF($P953=$P$3,($AM953*$AO$3),IF($P953=$P$4,($AM953*$AO$4),IF($P953=$P$5,($AM953*$AO$5),IF($P953=$P$6,($AM953*$AO$6),IF($P953=$P$7,($AM953*$AO$7),IF($P953=$P$8,($AM953*$AO$8))))))),0)</f>
        <v>0</v>
      </c>
      <c r="AP953" s="60">
        <f t="shared" ref="AP953:AP1015" si="444">ROUND(IF($P953=$P$3,($AM953*$AP$3),IF($P953=$P$4,($AM953*$AP$4),IF($P953=$P$5,($AM953*$AP$5),IF($P953=$P$6,($AM953*$AP$6),IF($P953=$P$7,($AM953*$AP$7),IF($P953=$P$8,($AM953*$AP$8))))))),0)</f>
        <v>0</v>
      </c>
      <c r="AQ953" s="60">
        <f t="shared" ref="AQ953:AQ1015" si="445">ROUND(IF($P953=$P$3,($AM953*$AQ$3),IF($P953=$P$4,($AM953*$AQ$4),IF($P953=$P$5,($AM953*$AQ$5),IF($P953=$P$6,($AM953*$AQ$6),IF($P953=$P$7,($AM953*$AQ$7),IF($P953=$P$8,($AM953*$AQ$8))))))),0)</f>
        <v>0</v>
      </c>
      <c r="AR953" s="60">
        <f t="shared" ref="AR953:AR1015" si="446">ROUND(IF($P953=$P$3,($AM953*$AR$3),IF($P953=$P$4,($AM953*$AR$4),IF($P953=$P$5,($AM953*$AR$5),IF($P953=$P$6,($AM953*$AR$6),IF($P953=$P$7,($AM953*$AR$7),IF($P953=$P$8,($AM953*$AR$8))))))),0)</f>
        <v>0</v>
      </c>
      <c r="AS953" s="60">
        <f t="shared" ref="AS953:AS1015" si="447">ROUND(IF($P953=$P$3,($AM953*$AS$3),IF($P953=$P$4,($AM953*$AS$4),IF($P953=$P$5,($AM953*$AS$5),IF($P953=$P$6,($AM953*$AS$6),IF($P953=$P$7,($AM953*$AS$7),IF($P953=$P$8,($AM953*$AS$8))))))),0)</f>
        <v>0</v>
      </c>
      <c r="AT953" s="60">
        <f t="shared" ref="AT953:AT1015" si="448">ROUND(IF($P953=$P$3,($AM953*$AT$3),IF($P953=$P$4,($AM953*$AT$4),IF($P953=$P$5,($AM953*$AT$5),IF($P953=$P$6,($AM953*$AT$6),IF($P953=$P$7,($AM953*$AT$7),IF($P953=$P$8,($AM953*$AT$8))))))),0)</f>
        <v>0</v>
      </c>
      <c r="AU953" s="62">
        <f t="shared" si="424"/>
        <v>0</v>
      </c>
      <c r="AV953" s="63">
        <f t="shared" si="425"/>
        <v>0</v>
      </c>
      <c r="AW953" s="63">
        <f t="shared" si="426"/>
        <v>0</v>
      </c>
      <c r="AX953" s="63">
        <f t="shared" si="427"/>
        <v>0</v>
      </c>
      <c r="AY953" s="63">
        <f t="shared" si="428"/>
        <v>0</v>
      </c>
      <c r="AZ953" s="63">
        <f t="shared" si="429"/>
        <v>0</v>
      </c>
      <c r="BA953" s="63">
        <f t="shared" si="430"/>
        <v>0</v>
      </c>
      <c r="BB953" s="64">
        <f t="shared" si="431"/>
        <v>0</v>
      </c>
      <c r="BC953" s="65">
        <f t="shared" ref="BC953:BC1015" si="449">SUM(S953*BB953)</f>
        <v>0</v>
      </c>
      <c r="BD953" s="66" t="e">
        <f>VLOOKUP(#REF!,'[2]NA JDA Product Hierarchy'!$N:$O,2,0)</f>
        <v>#REF!</v>
      </c>
      <c r="BE953" s="15" t="e">
        <f>VLOOKUP(BD953,[3]PARAMETROS!$AB:$AD,3,0)</f>
        <v>#REF!</v>
      </c>
    </row>
    <row r="954" spans="1:57" s="15" customFormat="1" ht="12.75" hidden="1" customHeight="1" x14ac:dyDescent="0.2">
      <c r="A954" s="47" t="str">
        <f t="shared" si="406"/>
        <v>K2RK28KAZS0SILK BLUE</v>
      </c>
      <c r="B954" s="110" t="s">
        <v>106</v>
      </c>
      <c r="C954" s="113">
        <v>44322</v>
      </c>
      <c r="D954" s="113"/>
      <c r="E954" s="50"/>
      <c r="F954" s="106" t="s">
        <v>90</v>
      </c>
      <c r="G954" s="51" t="s">
        <v>1251</v>
      </c>
      <c r="H954" s="52" t="s">
        <v>592</v>
      </c>
      <c r="I954" s="53" t="s">
        <v>1404</v>
      </c>
      <c r="J954" s="53" t="s">
        <v>1405</v>
      </c>
      <c r="K954" s="53" t="s">
        <v>164</v>
      </c>
      <c r="L954" s="53" t="s">
        <v>165</v>
      </c>
      <c r="M954" s="52" t="s">
        <v>791</v>
      </c>
      <c r="N954" s="52" t="s">
        <v>91</v>
      </c>
      <c r="O954" s="54">
        <v>59</v>
      </c>
      <c r="P954" s="52" t="s">
        <v>43</v>
      </c>
      <c r="Q954" s="55">
        <f>IFERROR(VLOOKUP(O954*$Q$10*$R$10,Sheet1!$A$3:$B$81,2,1),0)</f>
        <v>49000</v>
      </c>
      <c r="R954" s="56">
        <f>IFERROR(VLOOKUP(O954*$Q$11*$R$11,Sheet1!$E$3:$F$195,2),0)</f>
        <v>239</v>
      </c>
      <c r="S954" s="54">
        <f t="shared" si="433"/>
        <v>18.29</v>
      </c>
      <c r="T954" s="114">
        <f t="shared" si="435"/>
        <v>0.31</v>
      </c>
      <c r="U954" s="58"/>
      <c r="V954" s="58"/>
      <c r="W954" s="58"/>
      <c r="X954" s="58"/>
      <c r="Y954" s="58"/>
      <c r="Z954" s="58"/>
      <c r="AA954" s="58"/>
      <c r="AB954" s="58"/>
      <c r="AC954" s="58"/>
      <c r="AD954" s="39">
        <f t="shared" si="434"/>
        <v>0</v>
      </c>
      <c r="AE954" s="59">
        <f t="shared" si="436"/>
        <v>0</v>
      </c>
      <c r="AF954" s="60">
        <f t="shared" si="437"/>
        <v>0</v>
      </c>
      <c r="AG954" s="60">
        <f t="shared" si="438"/>
        <v>0</v>
      </c>
      <c r="AH954" s="60">
        <f t="shared" si="439"/>
        <v>0</v>
      </c>
      <c r="AI954" s="60">
        <f t="shared" si="440"/>
        <v>0</v>
      </c>
      <c r="AJ954" s="60">
        <f t="shared" si="441"/>
        <v>0</v>
      </c>
      <c r="AK954" s="60">
        <f t="shared" si="442"/>
        <v>0</v>
      </c>
      <c r="AL954" s="61">
        <f t="shared" ref="AL954:AL1017" si="450">SUM(AF954:AK954)</f>
        <v>0</v>
      </c>
      <c r="AM954" s="43">
        <f t="shared" ref="AM954:AM1016" si="451">+AB954+AC954</f>
        <v>0</v>
      </c>
      <c r="AN954" s="46">
        <f t="shared" ref="AN954:AN1016" si="452">AM954*S954</f>
        <v>0</v>
      </c>
      <c r="AO954" s="60">
        <f t="shared" si="443"/>
        <v>0</v>
      </c>
      <c r="AP954" s="60">
        <f t="shared" si="444"/>
        <v>0</v>
      </c>
      <c r="AQ954" s="60">
        <f t="shared" si="445"/>
        <v>0</v>
      </c>
      <c r="AR954" s="60">
        <f t="shared" si="446"/>
        <v>0</v>
      </c>
      <c r="AS954" s="60">
        <f t="shared" si="447"/>
        <v>0</v>
      </c>
      <c r="AT954" s="60">
        <f t="shared" si="448"/>
        <v>0</v>
      </c>
      <c r="AU954" s="62">
        <f t="shared" ref="AU954:AU1016" si="453">SUM(AO954:AT954)</f>
        <v>0</v>
      </c>
      <c r="AV954" s="63">
        <f t="shared" ref="AV954:AV1016" si="454">+AF954+AO954</f>
        <v>0</v>
      </c>
      <c r="AW954" s="63">
        <f t="shared" ref="AW954:AW1016" si="455">+AG954+AP954</f>
        <v>0</v>
      </c>
      <c r="AX954" s="63">
        <f t="shared" ref="AX954:AX1016" si="456">+AH954+AQ954</f>
        <v>0</v>
      </c>
      <c r="AY954" s="63">
        <f t="shared" ref="AY954:AY1016" si="457">+AI954+AR954</f>
        <v>0</v>
      </c>
      <c r="AZ954" s="63">
        <f t="shared" ref="AZ954:AZ1016" si="458">+AJ954+AS954</f>
        <v>0</v>
      </c>
      <c r="BA954" s="63">
        <f t="shared" ref="BA954:BA1016" si="459">+AK954+AT954</f>
        <v>0</v>
      </c>
      <c r="BB954" s="64">
        <f t="shared" ref="BB954:BB1016" si="460">SUM(AV954:BA954)</f>
        <v>0</v>
      </c>
      <c r="BC954" s="65">
        <f t="shared" si="449"/>
        <v>0</v>
      </c>
      <c r="BD954" s="66" t="e">
        <f>VLOOKUP(#REF!,'[2]NA JDA Product Hierarchy'!$N:$O,2,0)</f>
        <v>#REF!</v>
      </c>
      <c r="BE954" s="15" t="e">
        <f>VLOOKUP(BD954,[3]PARAMETROS!$AB:$AD,3,0)</f>
        <v>#REF!</v>
      </c>
    </row>
    <row r="955" spans="1:57" s="15" customFormat="1" ht="12.75" hidden="1" customHeight="1" x14ac:dyDescent="0.2">
      <c r="A955" s="47" t="str">
        <f t="shared" si="406"/>
        <v>K2RK296331ZGOLD</v>
      </c>
      <c r="B955" s="111" t="s">
        <v>105</v>
      </c>
      <c r="C955" s="113">
        <v>44322</v>
      </c>
      <c r="D955" s="113"/>
      <c r="E955" s="50"/>
      <c r="F955" s="106" t="s">
        <v>90</v>
      </c>
      <c r="G955" s="51" t="s">
        <v>1251</v>
      </c>
      <c r="H955" s="52" t="s">
        <v>1360</v>
      </c>
      <c r="I955" s="53" t="s">
        <v>1406</v>
      </c>
      <c r="J955" s="53" t="s">
        <v>1407</v>
      </c>
      <c r="K955" s="53" t="s">
        <v>959</v>
      </c>
      <c r="L955" s="53" t="s">
        <v>959</v>
      </c>
      <c r="M955" s="52" t="s">
        <v>1044</v>
      </c>
      <c r="N955" s="52" t="s">
        <v>91</v>
      </c>
      <c r="O955" s="54">
        <v>46</v>
      </c>
      <c r="P955" s="52" t="s">
        <v>43</v>
      </c>
      <c r="Q955" s="55">
        <f>IFERROR(VLOOKUP(O955*$Q$10*$R$10,Sheet1!$A$3:$B$81,2,1),0)</f>
        <v>39000</v>
      </c>
      <c r="R955" s="56">
        <f>IFERROR(VLOOKUP(O955*$Q$11*$R$11,Sheet1!$E$3:$F$195,2),0)</f>
        <v>189</v>
      </c>
      <c r="S955" s="54">
        <f t="shared" si="433"/>
        <v>14.26</v>
      </c>
      <c r="T955" s="114">
        <f t="shared" si="435"/>
        <v>0.31</v>
      </c>
      <c r="U955" s="58"/>
      <c r="V955" s="58"/>
      <c r="W955" s="58"/>
      <c r="X955" s="58"/>
      <c r="Y955" s="58"/>
      <c r="Z955" s="58"/>
      <c r="AA955" s="58"/>
      <c r="AB955" s="58"/>
      <c r="AC955" s="58"/>
      <c r="AD955" s="39">
        <f t="shared" si="434"/>
        <v>0</v>
      </c>
      <c r="AE955" s="59">
        <f t="shared" si="436"/>
        <v>0</v>
      </c>
      <c r="AF955" s="60">
        <f t="shared" si="437"/>
        <v>0</v>
      </c>
      <c r="AG955" s="60">
        <f t="shared" si="438"/>
        <v>0</v>
      </c>
      <c r="AH955" s="60">
        <f t="shared" si="439"/>
        <v>0</v>
      </c>
      <c r="AI955" s="60">
        <f t="shared" si="440"/>
        <v>0</v>
      </c>
      <c r="AJ955" s="60">
        <f t="shared" si="441"/>
        <v>0</v>
      </c>
      <c r="AK955" s="60">
        <f t="shared" si="442"/>
        <v>0</v>
      </c>
      <c r="AL955" s="61">
        <f t="shared" si="450"/>
        <v>0</v>
      </c>
      <c r="AM955" s="43">
        <f t="shared" si="451"/>
        <v>0</v>
      </c>
      <c r="AN955" s="46">
        <f t="shared" si="452"/>
        <v>0</v>
      </c>
      <c r="AO955" s="60">
        <f t="shared" si="443"/>
        <v>0</v>
      </c>
      <c r="AP955" s="60">
        <f t="shared" si="444"/>
        <v>0</v>
      </c>
      <c r="AQ955" s="60">
        <f t="shared" si="445"/>
        <v>0</v>
      </c>
      <c r="AR955" s="60">
        <f t="shared" si="446"/>
        <v>0</v>
      </c>
      <c r="AS955" s="60">
        <f t="shared" si="447"/>
        <v>0</v>
      </c>
      <c r="AT955" s="60">
        <f t="shared" si="448"/>
        <v>0</v>
      </c>
      <c r="AU955" s="62">
        <f t="shared" si="453"/>
        <v>0</v>
      </c>
      <c r="AV955" s="63">
        <f t="shared" si="454"/>
        <v>0</v>
      </c>
      <c r="AW955" s="63">
        <f t="shared" si="455"/>
        <v>0</v>
      </c>
      <c r="AX955" s="63">
        <f t="shared" si="456"/>
        <v>0</v>
      </c>
      <c r="AY955" s="63">
        <f t="shared" si="457"/>
        <v>0</v>
      </c>
      <c r="AZ955" s="63">
        <f t="shared" si="458"/>
        <v>0</v>
      </c>
      <c r="BA955" s="63">
        <f t="shared" si="459"/>
        <v>0</v>
      </c>
      <c r="BB955" s="64">
        <f t="shared" si="460"/>
        <v>0</v>
      </c>
      <c r="BC955" s="65">
        <f t="shared" si="449"/>
        <v>0</v>
      </c>
      <c r="BD955" s="66" t="e">
        <f>VLOOKUP(#REF!,'[2]NA JDA Product Hierarchy'!$N:$O,2,0)</f>
        <v>#REF!</v>
      </c>
      <c r="BE955" s="15" t="e">
        <f>VLOOKUP(BD955,[3]PARAMETROS!$AB:$AD,3,0)</f>
        <v>#REF!</v>
      </c>
    </row>
    <row r="956" spans="1:57" s="15" customFormat="1" ht="12.75" hidden="1" customHeight="1" x14ac:dyDescent="0.2">
      <c r="A956" s="47" t="str">
        <f t="shared" si="406"/>
        <v>K2RK296331ZMineral Grey</v>
      </c>
      <c r="B956" s="111" t="s">
        <v>105</v>
      </c>
      <c r="C956" s="113">
        <v>44322</v>
      </c>
      <c r="D956" s="113"/>
      <c r="E956" s="50"/>
      <c r="F956" s="106" t="s">
        <v>90</v>
      </c>
      <c r="G956" s="51" t="s">
        <v>1251</v>
      </c>
      <c r="H956" s="52" t="s">
        <v>1360</v>
      </c>
      <c r="I956" s="53" t="s">
        <v>1406</v>
      </c>
      <c r="J956" s="53" t="s">
        <v>1407</v>
      </c>
      <c r="K956" s="53" t="s">
        <v>992</v>
      </c>
      <c r="L956" s="53" t="s">
        <v>993</v>
      </c>
      <c r="M956" s="52" t="s">
        <v>1044</v>
      </c>
      <c r="N956" s="52" t="s">
        <v>91</v>
      </c>
      <c r="O956" s="54">
        <v>46</v>
      </c>
      <c r="P956" s="52" t="s">
        <v>43</v>
      </c>
      <c r="Q956" s="55">
        <f>IFERROR(VLOOKUP(O956*$Q$10*$R$10,Sheet1!$A$3:$B$81,2,1),0)</f>
        <v>39000</v>
      </c>
      <c r="R956" s="56">
        <f>IFERROR(VLOOKUP(O956*$Q$11*$R$11,Sheet1!$E$3:$F$195,2),0)</f>
        <v>189</v>
      </c>
      <c r="S956" s="54">
        <f t="shared" si="433"/>
        <v>14.26</v>
      </c>
      <c r="T956" s="114">
        <f t="shared" si="435"/>
        <v>0.31</v>
      </c>
      <c r="U956" s="58"/>
      <c r="V956" s="58"/>
      <c r="W956" s="58"/>
      <c r="X956" s="58"/>
      <c r="Y956" s="58"/>
      <c r="Z956" s="58"/>
      <c r="AA956" s="58"/>
      <c r="AB956" s="58"/>
      <c r="AC956" s="58"/>
      <c r="AD956" s="39">
        <f t="shared" si="434"/>
        <v>0</v>
      </c>
      <c r="AE956" s="59">
        <f t="shared" si="436"/>
        <v>0</v>
      </c>
      <c r="AF956" s="60">
        <f t="shared" si="437"/>
        <v>0</v>
      </c>
      <c r="AG956" s="60">
        <f t="shared" si="438"/>
        <v>0</v>
      </c>
      <c r="AH956" s="60">
        <f t="shared" si="439"/>
        <v>0</v>
      </c>
      <c r="AI956" s="60">
        <f t="shared" si="440"/>
        <v>0</v>
      </c>
      <c r="AJ956" s="60">
        <f t="shared" si="441"/>
        <v>0</v>
      </c>
      <c r="AK956" s="60">
        <f t="shared" si="442"/>
        <v>0</v>
      </c>
      <c r="AL956" s="61">
        <f t="shared" si="450"/>
        <v>0</v>
      </c>
      <c r="AM956" s="43">
        <f t="shared" si="451"/>
        <v>0</v>
      </c>
      <c r="AN956" s="46">
        <f t="shared" si="452"/>
        <v>0</v>
      </c>
      <c r="AO956" s="60">
        <f t="shared" si="443"/>
        <v>0</v>
      </c>
      <c r="AP956" s="60">
        <f t="shared" si="444"/>
        <v>0</v>
      </c>
      <c r="AQ956" s="60">
        <f t="shared" si="445"/>
        <v>0</v>
      </c>
      <c r="AR956" s="60">
        <f t="shared" si="446"/>
        <v>0</v>
      </c>
      <c r="AS956" s="60">
        <f t="shared" si="447"/>
        <v>0</v>
      </c>
      <c r="AT956" s="60">
        <f t="shared" si="448"/>
        <v>0</v>
      </c>
      <c r="AU956" s="62">
        <f t="shared" si="453"/>
        <v>0</v>
      </c>
      <c r="AV956" s="63">
        <f t="shared" si="454"/>
        <v>0</v>
      </c>
      <c r="AW956" s="63">
        <f t="shared" si="455"/>
        <v>0</v>
      </c>
      <c r="AX956" s="63">
        <f t="shared" si="456"/>
        <v>0</v>
      </c>
      <c r="AY956" s="63">
        <f t="shared" si="457"/>
        <v>0</v>
      </c>
      <c r="AZ956" s="63">
        <f t="shared" si="458"/>
        <v>0</v>
      </c>
      <c r="BA956" s="63">
        <f t="shared" si="459"/>
        <v>0</v>
      </c>
      <c r="BB956" s="64">
        <f t="shared" si="460"/>
        <v>0</v>
      </c>
      <c r="BC956" s="65">
        <f t="shared" si="449"/>
        <v>0</v>
      </c>
      <c r="BD956" s="66" t="e">
        <f>VLOOKUP(#REF!,'[2]NA JDA Product Hierarchy'!$N:$O,2,0)</f>
        <v>#REF!</v>
      </c>
      <c r="BE956" s="15" t="e">
        <f>VLOOKUP(BD956,[3]PARAMETROS!$AB:$AD,3,0)</f>
        <v>#REF!</v>
      </c>
    </row>
    <row r="957" spans="1:57" s="15" customFormat="1" ht="12.75" hidden="1" customHeight="1" x14ac:dyDescent="0.2">
      <c r="A957" s="71" t="str">
        <f t="shared" si="406"/>
        <v>K2RK296331ZSILK BLUE</v>
      </c>
      <c r="B957" s="111" t="s">
        <v>105</v>
      </c>
      <c r="C957" s="113">
        <v>44322</v>
      </c>
      <c r="D957" s="113"/>
      <c r="E957" s="50"/>
      <c r="F957" s="106" t="s">
        <v>90</v>
      </c>
      <c r="G957" s="51" t="s">
        <v>1251</v>
      </c>
      <c r="H957" s="52" t="s">
        <v>1360</v>
      </c>
      <c r="I957" s="53" t="s">
        <v>1406</v>
      </c>
      <c r="J957" s="53" t="s">
        <v>1407</v>
      </c>
      <c r="K957" s="53" t="s">
        <v>164</v>
      </c>
      <c r="L957" s="53" t="s">
        <v>165</v>
      </c>
      <c r="M957" s="52" t="s">
        <v>1044</v>
      </c>
      <c r="N957" s="52" t="s">
        <v>91</v>
      </c>
      <c r="O957" s="54">
        <v>46</v>
      </c>
      <c r="P957" s="52" t="s">
        <v>43</v>
      </c>
      <c r="Q957" s="55">
        <f>IFERROR(VLOOKUP(O957*$Q$10*$R$10,Sheet1!$A$3:$B$81,2,1),0)</f>
        <v>39000</v>
      </c>
      <c r="R957" s="56">
        <f>IFERROR(VLOOKUP(O957*$Q$11*$R$11,Sheet1!$E$3:$F$195,2),0)</f>
        <v>189</v>
      </c>
      <c r="S957" s="54">
        <f t="shared" si="433"/>
        <v>14.26</v>
      </c>
      <c r="T957" s="114">
        <f t="shared" si="435"/>
        <v>0.31</v>
      </c>
      <c r="U957" s="58"/>
      <c r="V957" s="58"/>
      <c r="W957" s="58"/>
      <c r="X957" s="58"/>
      <c r="Y957" s="58"/>
      <c r="Z957" s="58"/>
      <c r="AA957" s="58"/>
      <c r="AB957" s="58"/>
      <c r="AC957" s="58"/>
      <c r="AD957" s="39">
        <f t="shared" si="434"/>
        <v>0</v>
      </c>
      <c r="AE957" s="59">
        <f t="shared" si="436"/>
        <v>0</v>
      </c>
      <c r="AF957" s="60">
        <f t="shared" si="437"/>
        <v>0</v>
      </c>
      <c r="AG957" s="60">
        <f t="shared" si="438"/>
        <v>0</v>
      </c>
      <c r="AH957" s="60">
        <f t="shared" si="439"/>
        <v>0</v>
      </c>
      <c r="AI957" s="60">
        <f t="shared" si="440"/>
        <v>0</v>
      </c>
      <c r="AJ957" s="60">
        <f t="shared" si="441"/>
        <v>0</v>
      </c>
      <c r="AK957" s="60">
        <f t="shared" si="442"/>
        <v>0</v>
      </c>
      <c r="AL957" s="61">
        <f t="shared" si="450"/>
        <v>0</v>
      </c>
      <c r="AM957" s="43">
        <f t="shared" si="451"/>
        <v>0</v>
      </c>
      <c r="AN957" s="46">
        <f t="shared" si="452"/>
        <v>0</v>
      </c>
      <c r="AO957" s="60">
        <f t="shared" si="443"/>
        <v>0</v>
      </c>
      <c r="AP957" s="60">
        <f t="shared" si="444"/>
        <v>0</v>
      </c>
      <c r="AQ957" s="60">
        <f t="shared" si="445"/>
        <v>0</v>
      </c>
      <c r="AR957" s="60">
        <f t="shared" si="446"/>
        <v>0</v>
      </c>
      <c r="AS957" s="60">
        <f t="shared" si="447"/>
        <v>0</v>
      </c>
      <c r="AT957" s="60">
        <f t="shared" si="448"/>
        <v>0</v>
      </c>
      <c r="AU957" s="62">
        <f t="shared" si="453"/>
        <v>0</v>
      </c>
      <c r="AV957" s="63">
        <f t="shared" si="454"/>
        <v>0</v>
      </c>
      <c r="AW957" s="63">
        <f t="shared" si="455"/>
        <v>0</v>
      </c>
      <c r="AX957" s="63">
        <f t="shared" si="456"/>
        <v>0</v>
      </c>
      <c r="AY957" s="63">
        <f t="shared" si="457"/>
        <v>0</v>
      </c>
      <c r="AZ957" s="63">
        <f t="shared" si="458"/>
        <v>0</v>
      </c>
      <c r="BA957" s="63">
        <f t="shared" si="459"/>
        <v>0</v>
      </c>
      <c r="BB957" s="64">
        <f t="shared" si="460"/>
        <v>0</v>
      </c>
      <c r="BC957" s="65">
        <f t="shared" si="449"/>
        <v>0</v>
      </c>
      <c r="BD957" s="66" t="e">
        <f>VLOOKUP(#REF!,'[2]NA JDA Product Hierarchy'!$N:$O,2,0)</f>
        <v>#REF!</v>
      </c>
      <c r="BE957" s="15" t="e">
        <f>VLOOKUP(BD957,[3]PARAMETROS!$AB:$AD,3,0)</f>
        <v>#REF!</v>
      </c>
    </row>
    <row r="958" spans="1:57" s="15" customFormat="1" ht="12.75" hidden="1" customHeight="1" x14ac:dyDescent="0.2">
      <c r="A958" s="47" t="str">
        <f t="shared" si="406"/>
        <v>K2RK296331ZWARM WHITE</v>
      </c>
      <c r="B958" s="111" t="s">
        <v>105</v>
      </c>
      <c r="C958" s="113">
        <v>44322</v>
      </c>
      <c r="D958" s="113"/>
      <c r="E958" s="50"/>
      <c r="F958" s="106" t="s">
        <v>90</v>
      </c>
      <c r="G958" s="51" t="s">
        <v>1251</v>
      </c>
      <c r="H958" s="52" t="s">
        <v>1360</v>
      </c>
      <c r="I958" s="53" t="s">
        <v>1406</v>
      </c>
      <c r="J958" s="53" t="s">
        <v>1407</v>
      </c>
      <c r="K958" s="53" t="s">
        <v>828</v>
      </c>
      <c r="L958" s="53" t="s">
        <v>829</v>
      </c>
      <c r="M958" s="52" t="s">
        <v>1044</v>
      </c>
      <c r="N958" s="52" t="s">
        <v>91</v>
      </c>
      <c r="O958" s="54">
        <v>46</v>
      </c>
      <c r="P958" s="52" t="s">
        <v>43</v>
      </c>
      <c r="Q958" s="55">
        <f>IFERROR(VLOOKUP(O958*$Q$10*$R$10,Sheet1!$A$3:$B$81,2,1),0)</f>
        <v>39000</v>
      </c>
      <c r="R958" s="56">
        <f>IFERROR(VLOOKUP(O958*$Q$11*$R$11,Sheet1!$E$3:$F$195,2),0)</f>
        <v>189</v>
      </c>
      <c r="S958" s="54">
        <f t="shared" si="433"/>
        <v>14.26</v>
      </c>
      <c r="T958" s="114">
        <f t="shared" si="435"/>
        <v>0.31</v>
      </c>
      <c r="U958" s="58"/>
      <c r="V958" s="58"/>
      <c r="W958" s="58"/>
      <c r="X958" s="58"/>
      <c r="Y958" s="58"/>
      <c r="Z958" s="58"/>
      <c r="AA958" s="58"/>
      <c r="AB958" s="58"/>
      <c r="AC958" s="58"/>
      <c r="AD958" s="39">
        <f t="shared" si="434"/>
        <v>0</v>
      </c>
      <c r="AE958" s="59">
        <f t="shared" si="436"/>
        <v>0</v>
      </c>
      <c r="AF958" s="60">
        <f t="shared" si="437"/>
        <v>0</v>
      </c>
      <c r="AG958" s="60">
        <f t="shared" si="438"/>
        <v>0</v>
      </c>
      <c r="AH958" s="60">
        <f t="shared" si="439"/>
        <v>0</v>
      </c>
      <c r="AI958" s="60">
        <f t="shared" si="440"/>
        <v>0</v>
      </c>
      <c r="AJ958" s="60">
        <f t="shared" si="441"/>
        <v>0</v>
      </c>
      <c r="AK958" s="60">
        <f t="shared" si="442"/>
        <v>0</v>
      </c>
      <c r="AL958" s="61">
        <f t="shared" si="450"/>
        <v>0</v>
      </c>
      <c r="AM958" s="43">
        <f t="shared" si="451"/>
        <v>0</v>
      </c>
      <c r="AN958" s="46">
        <f t="shared" si="452"/>
        <v>0</v>
      </c>
      <c r="AO958" s="60">
        <f t="shared" si="443"/>
        <v>0</v>
      </c>
      <c r="AP958" s="60">
        <f t="shared" si="444"/>
        <v>0</v>
      </c>
      <c r="AQ958" s="60">
        <f t="shared" si="445"/>
        <v>0</v>
      </c>
      <c r="AR958" s="60">
        <f t="shared" si="446"/>
        <v>0</v>
      </c>
      <c r="AS958" s="60">
        <f t="shared" si="447"/>
        <v>0</v>
      </c>
      <c r="AT958" s="60">
        <f t="shared" si="448"/>
        <v>0</v>
      </c>
      <c r="AU958" s="62">
        <f t="shared" si="453"/>
        <v>0</v>
      </c>
      <c r="AV958" s="63">
        <f t="shared" si="454"/>
        <v>0</v>
      </c>
      <c r="AW958" s="63">
        <f t="shared" si="455"/>
        <v>0</v>
      </c>
      <c r="AX958" s="63">
        <f t="shared" si="456"/>
        <v>0</v>
      </c>
      <c r="AY958" s="63">
        <f t="shared" si="457"/>
        <v>0</v>
      </c>
      <c r="AZ958" s="63">
        <f t="shared" si="458"/>
        <v>0</v>
      </c>
      <c r="BA958" s="63">
        <f t="shared" si="459"/>
        <v>0</v>
      </c>
      <c r="BB958" s="64">
        <f t="shared" si="460"/>
        <v>0</v>
      </c>
      <c r="BC958" s="65">
        <f t="shared" si="449"/>
        <v>0</v>
      </c>
      <c r="BD958" s="66" t="e">
        <f>VLOOKUP(#REF!,'[2]NA JDA Product Hierarchy'!$N:$O,2,0)</f>
        <v>#REF!</v>
      </c>
      <c r="BE958" s="15" t="e">
        <f>VLOOKUP(BD958,[3]PARAMETROS!$AB:$AD,3,0)</f>
        <v>#REF!</v>
      </c>
    </row>
    <row r="959" spans="1:57" s="15" customFormat="1" ht="12.75" hidden="1" customHeight="1" x14ac:dyDescent="0.2">
      <c r="A959" s="47" t="str">
        <f t="shared" si="406"/>
        <v>K2RL00D4M90FULLY STRASS INDIGO WASH</v>
      </c>
      <c r="B959" s="111" t="s">
        <v>105</v>
      </c>
      <c r="C959" s="113">
        <v>44322</v>
      </c>
      <c r="D959" s="113"/>
      <c r="E959" s="50"/>
      <c r="F959" s="106" t="s">
        <v>208</v>
      </c>
      <c r="G959" s="51" t="s">
        <v>1251</v>
      </c>
      <c r="H959" s="52" t="s">
        <v>1320</v>
      </c>
      <c r="I959" s="53" t="s">
        <v>1408</v>
      </c>
      <c r="J959" s="53" t="s">
        <v>1409</v>
      </c>
      <c r="K959" s="53" t="s">
        <v>650</v>
      </c>
      <c r="L959" s="53" t="s">
        <v>651</v>
      </c>
      <c r="M959" s="52" t="s">
        <v>652</v>
      </c>
      <c r="N959" s="52" t="s">
        <v>269</v>
      </c>
      <c r="O959" s="54">
        <v>56</v>
      </c>
      <c r="P959" s="52" t="s">
        <v>43</v>
      </c>
      <c r="Q959" s="55">
        <f>IFERROR(VLOOKUP(O959*$Q$10*$R$10,Sheet1!$A$3:$B$81,2,1),0)</f>
        <v>49000</v>
      </c>
      <c r="R959" s="56">
        <f>IFERROR(VLOOKUP(O959*$Q$11*$R$11,Sheet1!$E$3:$F$195,2),0)</f>
        <v>229</v>
      </c>
      <c r="S959" s="54">
        <f t="shared" si="433"/>
        <v>17.36</v>
      </c>
      <c r="T959" s="114">
        <f t="shared" si="435"/>
        <v>0.31</v>
      </c>
      <c r="U959" s="58"/>
      <c r="V959" s="58"/>
      <c r="W959" s="58"/>
      <c r="X959" s="58"/>
      <c r="Y959" s="58"/>
      <c r="Z959" s="58"/>
      <c r="AA959" s="58"/>
      <c r="AB959" s="58"/>
      <c r="AC959" s="58"/>
      <c r="AD959" s="39">
        <f t="shared" si="434"/>
        <v>0</v>
      </c>
      <c r="AE959" s="59">
        <f t="shared" si="436"/>
        <v>0</v>
      </c>
      <c r="AF959" s="60">
        <f t="shared" si="437"/>
        <v>0</v>
      </c>
      <c r="AG959" s="60">
        <f t="shared" si="438"/>
        <v>0</v>
      </c>
      <c r="AH959" s="60">
        <f t="shared" si="439"/>
        <v>0</v>
      </c>
      <c r="AI959" s="60">
        <f t="shared" si="440"/>
        <v>0</v>
      </c>
      <c r="AJ959" s="60">
        <f t="shared" si="441"/>
        <v>0</v>
      </c>
      <c r="AK959" s="60">
        <f t="shared" si="442"/>
        <v>0</v>
      </c>
      <c r="AL959" s="61">
        <f t="shared" si="450"/>
        <v>0</v>
      </c>
      <c r="AM959" s="43">
        <f t="shared" si="451"/>
        <v>0</v>
      </c>
      <c r="AN959" s="46">
        <f t="shared" si="452"/>
        <v>0</v>
      </c>
      <c r="AO959" s="60">
        <f t="shared" si="443"/>
        <v>0</v>
      </c>
      <c r="AP959" s="60">
        <f t="shared" si="444"/>
        <v>0</v>
      </c>
      <c r="AQ959" s="60">
        <f t="shared" si="445"/>
        <v>0</v>
      </c>
      <c r="AR959" s="60">
        <f t="shared" si="446"/>
        <v>0</v>
      </c>
      <c r="AS959" s="60">
        <f t="shared" si="447"/>
        <v>0</v>
      </c>
      <c r="AT959" s="60">
        <f t="shared" si="448"/>
        <v>0</v>
      </c>
      <c r="AU959" s="62">
        <f t="shared" si="453"/>
        <v>0</v>
      </c>
      <c r="AV959" s="63">
        <f t="shared" si="454"/>
        <v>0</v>
      </c>
      <c r="AW959" s="63">
        <f t="shared" si="455"/>
        <v>0</v>
      </c>
      <c r="AX959" s="63">
        <f t="shared" si="456"/>
        <v>0</v>
      </c>
      <c r="AY959" s="63">
        <f t="shared" si="457"/>
        <v>0</v>
      </c>
      <c r="AZ959" s="63">
        <f t="shared" si="458"/>
        <v>0</v>
      </c>
      <c r="BA959" s="63">
        <f t="shared" si="459"/>
        <v>0</v>
      </c>
      <c r="BB959" s="64">
        <f t="shared" si="460"/>
        <v>0</v>
      </c>
      <c r="BC959" s="65">
        <f t="shared" si="449"/>
        <v>0</v>
      </c>
      <c r="BD959" s="66" t="e">
        <f>VLOOKUP(#REF!,'[2]NA JDA Product Hierarchy'!$N:$O,2,0)</f>
        <v>#REF!</v>
      </c>
      <c r="BE959" s="15" t="e">
        <f>VLOOKUP(BD959,[3]PARAMETROS!$AB:$AD,3,0)</f>
        <v>#REF!</v>
      </c>
    </row>
    <row r="960" spans="1:57" s="15" customFormat="1" ht="12.75" hidden="1" customHeight="1" x14ac:dyDescent="0.2">
      <c r="A960" s="47" t="str">
        <f t="shared" ref="A960:A1023" si="461">I960&amp;L960</f>
        <v>K2RL01WE8D0LOGO MANIA BLACK GREY COMBO</v>
      </c>
      <c r="B960" s="111" t="s">
        <v>105</v>
      </c>
      <c r="C960" s="113">
        <v>44322</v>
      </c>
      <c r="D960" s="113"/>
      <c r="E960" s="50"/>
      <c r="F960" s="106" t="s">
        <v>118</v>
      </c>
      <c r="G960" s="51" t="s">
        <v>1251</v>
      </c>
      <c r="H960" s="52" t="s">
        <v>1410</v>
      </c>
      <c r="I960" s="53" t="s">
        <v>1411</v>
      </c>
      <c r="J960" s="53" t="s">
        <v>1412</v>
      </c>
      <c r="K960" s="53" t="s">
        <v>770</v>
      </c>
      <c r="L960" s="53" t="s">
        <v>771</v>
      </c>
      <c r="M960" s="52" t="s">
        <v>607</v>
      </c>
      <c r="N960" s="52" t="s">
        <v>91</v>
      </c>
      <c r="O960" s="54">
        <v>69</v>
      </c>
      <c r="P960" s="52" t="s">
        <v>43</v>
      </c>
      <c r="Q960" s="55">
        <f>IFERROR(VLOOKUP(O960*$Q$10*$R$10,Sheet1!$A$3:$B$81,2,1),0)</f>
        <v>59000</v>
      </c>
      <c r="R960" s="56">
        <f>IFERROR(VLOOKUP(O960*$Q$11*$R$11,Sheet1!$E$3:$F$195,2),0)</f>
        <v>279</v>
      </c>
      <c r="S960" s="54">
        <f t="shared" si="433"/>
        <v>21.39</v>
      </c>
      <c r="T960" s="114">
        <f t="shared" si="435"/>
        <v>0.31</v>
      </c>
      <c r="U960" s="58"/>
      <c r="V960" s="58"/>
      <c r="W960" s="58"/>
      <c r="X960" s="58"/>
      <c r="Y960" s="58"/>
      <c r="Z960" s="58"/>
      <c r="AA960" s="58"/>
      <c r="AB960" s="58"/>
      <c r="AC960" s="58"/>
      <c r="AD960" s="39">
        <f t="shared" si="434"/>
        <v>0</v>
      </c>
      <c r="AE960" s="59">
        <f t="shared" si="436"/>
        <v>0</v>
      </c>
      <c r="AF960" s="60">
        <f t="shared" si="437"/>
        <v>0</v>
      </c>
      <c r="AG960" s="60">
        <f t="shared" si="438"/>
        <v>0</v>
      </c>
      <c r="AH960" s="60">
        <f t="shared" si="439"/>
        <v>0</v>
      </c>
      <c r="AI960" s="60">
        <f t="shared" si="440"/>
        <v>0</v>
      </c>
      <c r="AJ960" s="60">
        <f t="shared" si="441"/>
        <v>0</v>
      </c>
      <c r="AK960" s="60">
        <f t="shared" si="442"/>
        <v>0</v>
      </c>
      <c r="AL960" s="61">
        <f t="shared" si="450"/>
        <v>0</v>
      </c>
      <c r="AM960" s="43">
        <f t="shared" si="451"/>
        <v>0</v>
      </c>
      <c r="AN960" s="46">
        <f t="shared" si="452"/>
        <v>0</v>
      </c>
      <c r="AO960" s="60">
        <f t="shared" si="443"/>
        <v>0</v>
      </c>
      <c r="AP960" s="60">
        <f t="shared" si="444"/>
        <v>0</v>
      </c>
      <c r="AQ960" s="60">
        <f t="shared" si="445"/>
        <v>0</v>
      </c>
      <c r="AR960" s="60">
        <f t="shared" si="446"/>
        <v>0</v>
      </c>
      <c r="AS960" s="60">
        <f t="shared" si="447"/>
        <v>0</v>
      </c>
      <c r="AT960" s="60">
        <f t="shared" si="448"/>
        <v>0</v>
      </c>
      <c r="AU960" s="62">
        <f t="shared" si="453"/>
        <v>0</v>
      </c>
      <c r="AV960" s="63">
        <f t="shared" si="454"/>
        <v>0</v>
      </c>
      <c r="AW960" s="63">
        <f t="shared" si="455"/>
        <v>0</v>
      </c>
      <c r="AX960" s="63">
        <f t="shared" si="456"/>
        <v>0</v>
      </c>
      <c r="AY960" s="63">
        <f t="shared" si="457"/>
        <v>0</v>
      </c>
      <c r="AZ960" s="63">
        <f t="shared" si="458"/>
        <v>0</v>
      </c>
      <c r="BA960" s="63">
        <f t="shared" si="459"/>
        <v>0</v>
      </c>
      <c r="BB960" s="64">
        <f t="shared" si="460"/>
        <v>0</v>
      </c>
      <c r="BC960" s="65">
        <f t="shared" si="449"/>
        <v>0</v>
      </c>
      <c r="BD960" s="66" t="e">
        <f>VLOOKUP(#REF!,'[2]NA JDA Product Hierarchy'!$N:$O,2,0)</f>
        <v>#REF!</v>
      </c>
      <c r="BE960" s="15" t="e">
        <f>VLOOKUP(BD960,[3]PARAMETROS!$AB:$AD,3,0)</f>
        <v>#REF!</v>
      </c>
    </row>
    <row r="961" spans="1:57" s="15" customFormat="1" ht="12.75" hidden="1" customHeight="1" x14ac:dyDescent="0.2">
      <c r="A961" s="47" t="str">
        <f t="shared" si="461"/>
        <v>K2RL01WE8D0WHITE OVERSIZE LOGO</v>
      </c>
      <c r="B961" s="111" t="s">
        <v>105</v>
      </c>
      <c r="C961" s="113">
        <v>44322</v>
      </c>
      <c r="D961" s="113"/>
      <c r="E961" s="50"/>
      <c r="F961" s="106" t="s">
        <v>118</v>
      </c>
      <c r="G961" s="51" t="s">
        <v>1251</v>
      </c>
      <c r="H961" s="52" t="s">
        <v>1410</v>
      </c>
      <c r="I961" s="53" t="s">
        <v>1411</v>
      </c>
      <c r="J961" s="53" t="s">
        <v>1412</v>
      </c>
      <c r="K961" s="53" t="s">
        <v>772</v>
      </c>
      <c r="L961" s="53" t="s">
        <v>773</v>
      </c>
      <c r="M961" s="52" t="s">
        <v>607</v>
      </c>
      <c r="N961" s="52" t="s">
        <v>91</v>
      </c>
      <c r="O961" s="54">
        <v>69</v>
      </c>
      <c r="P961" s="52" t="s">
        <v>43</v>
      </c>
      <c r="Q961" s="55">
        <f>IFERROR(VLOOKUP(O961*$Q$10*$R$10,Sheet1!$A$3:$B$81,2,1),0)</f>
        <v>59000</v>
      </c>
      <c r="R961" s="56">
        <f>IFERROR(VLOOKUP(O961*$Q$11*$R$11,Sheet1!$E$3:$F$195,2),0)</f>
        <v>279</v>
      </c>
      <c r="S961" s="54">
        <f t="shared" si="433"/>
        <v>21.39</v>
      </c>
      <c r="T961" s="114">
        <f t="shared" si="435"/>
        <v>0.31</v>
      </c>
      <c r="U961" s="58"/>
      <c r="V961" s="58"/>
      <c r="W961" s="58"/>
      <c r="X961" s="58"/>
      <c r="Y961" s="58"/>
      <c r="Z961" s="58"/>
      <c r="AA961" s="58"/>
      <c r="AB961" s="58"/>
      <c r="AC961" s="58"/>
      <c r="AD961" s="39">
        <f t="shared" si="434"/>
        <v>0</v>
      </c>
      <c r="AE961" s="59">
        <f t="shared" si="436"/>
        <v>0</v>
      </c>
      <c r="AF961" s="60">
        <f t="shared" si="437"/>
        <v>0</v>
      </c>
      <c r="AG961" s="60">
        <f t="shared" si="438"/>
        <v>0</v>
      </c>
      <c r="AH961" s="60">
        <f t="shared" si="439"/>
        <v>0</v>
      </c>
      <c r="AI961" s="60">
        <f t="shared" si="440"/>
        <v>0</v>
      </c>
      <c r="AJ961" s="60">
        <f t="shared" si="441"/>
        <v>0</v>
      </c>
      <c r="AK961" s="60">
        <f t="shared" si="442"/>
        <v>0</v>
      </c>
      <c r="AL961" s="61">
        <f t="shared" si="450"/>
        <v>0</v>
      </c>
      <c r="AM961" s="43">
        <f t="shared" si="451"/>
        <v>0</v>
      </c>
      <c r="AN961" s="46">
        <f t="shared" si="452"/>
        <v>0</v>
      </c>
      <c r="AO961" s="60">
        <f t="shared" si="443"/>
        <v>0</v>
      </c>
      <c r="AP961" s="60">
        <f t="shared" si="444"/>
        <v>0</v>
      </c>
      <c r="AQ961" s="60">
        <f t="shared" si="445"/>
        <v>0</v>
      </c>
      <c r="AR961" s="60">
        <f t="shared" si="446"/>
        <v>0</v>
      </c>
      <c r="AS961" s="60">
        <f t="shared" si="447"/>
        <v>0</v>
      </c>
      <c r="AT961" s="60">
        <f t="shared" si="448"/>
        <v>0</v>
      </c>
      <c r="AU961" s="62">
        <f t="shared" si="453"/>
        <v>0</v>
      </c>
      <c r="AV961" s="63">
        <f t="shared" si="454"/>
        <v>0</v>
      </c>
      <c r="AW961" s="63">
        <f t="shared" si="455"/>
        <v>0</v>
      </c>
      <c r="AX961" s="63">
        <f t="shared" si="456"/>
        <v>0</v>
      </c>
      <c r="AY961" s="63">
        <f t="shared" si="457"/>
        <v>0</v>
      </c>
      <c r="AZ961" s="63">
        <f t="shared" si="458"/>
        <v>0</v>
      </c>
      <c r="BA961" s="63">
        <f t="shared" si="459"/>
        <v>0</v>
      </c>
      <c r="BB961" s="64">
        <f t="shared" si="460"/>
        <v>0</v>
      </c>
      <c r="BC961" s="65">
        <f t="shared" si="449"/>
        <v>0</v>
      </c>
      <c r="BD961" s="66" t="e">
        <f>VLOOKUP(#REF!,'[2]NA JDA Product Hierarchy'!$N:$O,2,0)</f>
        <v>#REF!</v>
      </c>
      <c r="BE961" s="15" t="e">
        <f>VLOOKUP(BD961,[3]PARAMETROS!$AB:$AD,3,0)</f>
        <v>#REF!</v>
      </c>
    </row>
    <row r="962" spans="1:57" s="15" customFormat="1" ht="12.75" hidden="1" customHeight="1" x14ac:dyDescent="0.2">
      <c r="A962" s="47" t="str">
        <f t="shared" si="461"/>
        <v>K2RL02WEER0RAINBOW CLOUD</v>
      </c>
      <c r="B962" s="111" t="s">
        <v>105</v>
      </c>
      <c r="C962" s="113">
        <v>44322</v>
      </c>
      <c r="D962" s="113"/>
      <c r="E962" s="50"/>
      <c r="F962" s="106" t="s">
        <v>118</v>
      </c>
      <c r="G962" s="51" t="s">
        <v>1251</v>
      </c>
      <c r="H962" s="52" t="s">
        <v>1320</v>
      </c>
      <c r="I962" s="53" t="s">
        <v>1413</v>
      </c>
      <c r="J962" s="53" t="s">
        <v>1085</v>
      </c>
      <c r="K962" s="53" t="s">
        <v>196</v>
      </c>
      <c r="L962" s="53" t="s">
        <v>197</v>
      </c>
      <c r="M962" s="52" t="s">
        <v>779</v>
      </c>
      <c r="N962" s="52" t="s">
        <v>91</v>
      </c>
      <c r="O962" s="54">
        <v>56</v>
      </c>
      <c r="P962" s="52" t="s">
        <v>43</v>
      </c>
      <c r="Q962" s="55">
        <f>IFERROR(VLOOKUP(O962*$Q$10*$R$10,Sheet1!$A$3:$B$81,2,1),0)</f>
        <v>49000</v>
      </c>
      <c r="R962" s="56">
        <f>IFERROR(VLOOKUP(O962*$Q$11*$R$11,Sheet1!$E$3:$F$195,2),0)</f>
        <v>229</v>
      </c>
      <c r="S962" s="54">
        <f t="shared" si="433"/>
        <v>17.36</v>
      </c>
      <c r="T962" s="114">
        <f t="shared" si="435"/>
        <v>0.31</v>
      </c>
      <c r="U962" s="58"/>
      <c r="V962" s="58"/>
      <c r="W962" s="58"/>
      <c r="X962" s="58"/>
      <c r="Y962" s="58"/>
      <c r="Z962" s="58"/>
      <c r="AA962" s="58"/>
      <c r="AB962" s="58"/>
      <c r="AC962" s="58"/>
      <c r="AD962" s="39">
        <f t="shared" si="434"/>
        <v>0</v>
      </c>
      <c r="AE962" s="59">
        <f t="shared" si="436"/>
        <v>0</v>
      </c>
      <c r="AF962" s="60">
        <f t="shared" si="437"/>
        <v>0</v>
      </c>
      <c r="AG962" s="60">
        <f t="shared" si="438"/>
        <v>0</v>
      </c>
      <c r="AH962" s="60">
        <f t="shared" si="439"/>
        <v>0</v>
      </c>
      <c r="AI962" s="60">
        <f t="shared" si="440"/>
        <v>0</v>
      </c>
      <c r="AJ962" s="60">
        <f t="shared" si="441"/>
        <v>0</v>
      </c>
      <c r="AK962" s="60">
        <f t="shared" si="442"/>
        <v>0</v>
      </c>
      <c r="AL962" s="61">
        <f t="shared" si="450"/>
        <v>0</v>
      </c>
      <c r="AM962" s="43">
        <f t="shared" si="451"/>
        <v>0</v>
      </c>
      <c r="AN962" s="46">
        <f t="shared" si="452"/>
        <v>0</v>
      </c>
      <c r="AO962" s="60">
        <f t="shared" si="443"/>
        <v>0</v>
      </c>
      <c r="AP962" s="60">
        <f t="shared" si="444"/>
        <v>0</v>
      </c>
      <c r="AQ962" s="60">
        <f t="shared" si="445"/>
        <v>0</v>
      </c>
      <c r="AR962" s="60">
        <f t="shared" si="446"/>
        <v>0</v>
      </c>
      <c r="AS962" s="60">
        <f t="shared" si="447"/>
        <v>0</v>
      </c>
      <c r="AT962" s="60">
        <f t="shared" si="448"/>
        <v>0</v>
      </c>
      <c r="AU962" s="62">
        <f t="shared" si="453"/>
        <v>0</v>
      </c>
      <c r="AV962" s="63">
        <f t="shared" si="454"/>
        <v>0</v>
      </c>
      <c r="AW962" s="63">
        <f t="shared" si="455"/>
        <v>0</v>
      </c>
      <c r="AX962" s="63">
        <f t="shared" si="456"/>
        <v>0</v>
      </c>
      <c r="AY962" s="63">
        <f t="shared" si="457"/>
        <v>0</v>
      </c>
      <c r="AZ962" s="63">
        <f t="shared" si="458"/>
        <v>0</v>
      </c>
      <c r="BA962" s="63">
        <f t="shared" si="459"/>
        <v>0</v>
      </c>
      <c r="BB962" s="64">
        <f t="shared" si="460"/>
        <v>0</v>
      </c>
      <c r="BC962" s="65">
        <f t="shared" si="449"/>
        <v>0</v>
      </c>
      <c r="BD962" s="66" t="e">
        <f>VLOOKUP(#REF!,'[2]NA JDA Product Hierarchy'!$N:$O,2,0)</f>
        <v>#REF!</v>
      </c>
      <c r="BE962" s="15" t="e">
        <f>VLOOKUP(BD962,[3]PARAMETROS!$AB:$AD,3,0)</f>
        <v>#REF!</v>
      </c>
    </row>
    <row r="963" spans="1:57" s="15" customFormat="1" ht="12.75" hidden="1" customHeight="1" x14ac:dyDescent="0.2">
      <c r="A963" s="47" t="str">
        <f t="shared" si="461"/>
        <v>K2RL03WCBS0BALLET PINK</v>
      </c>
      <c r="B963" s="112" t="s">
        <v>107</v>
      </c>
      <c r="C963" s="113">
        <v>44322</v>
      </c>
      <c r="D963" s="113"/>
      <c r="E963" s="50"/>
      <c r="F963" s="106" t="s">
        <v>118</v>
      </c>
      <c r="G963" s="51" t="s">
        <v>1251</v>
      </c>
      <c r="H963" s="52" t="s">
        <v>1320</v>
      </c>
      <c r="I963" s="53" t="s">
        <v>1414</v>
      </c>
      <c r="J963" s="53" t="s">
        <v>1415</v>
      </c>
      <c r="K963" s="53" t="s">
        <v>116</v>
      </c>
      <c r="L963" s="53" t="s">
        <v>117</v>
      </c>
      <c r="M963" s="52" t="s">
        <v>258</v>
      </c>
      <c r="N963" s="52" t="s">
        <v>91</v>
      </c>
      <c r="O963" s="54">
        <v>59</v>
      </c>
      <c r="P963" s="52" t="s">
        <v>43</v>
      </c>
      <c r="Q963" s="55">
        <f>IFERROR(VLOOKUP(O963*$Q$10*$R$10,Sheet1!$A$3:$B$81,2,1),0)</f>
        <v>49000</v>
      </c>
      <c r="R963" s="56">
        <f>IFERROR(VLOOKUP(O963*$Q$11*$R$11,Sheet1!$E$3:$F$195,2),0)</f>
        <v>239</v>
      </c>
      <c r="S963" s="54">
        <f t="shared" si="433"/>
        <v>18.29</v>
      </c>
      <c r="T963" s="114">
        <f t="shared" si="435"/>
        <v>0.31</v>
      </c>
      <c r="U963" s="58"/>
      <c r="V963" s="58"/>
      <c r="W963" s="58"/>
      <c r="X963" s="58"/>
      <c r="Y963" s="58"/>
      <c r="Z963" s="58"/>
      <c r="AA963" s="58"/>
      <c r="AB963" s="58"/>
      <c r="AC963" s="58"/>
      <c r="AD963" s="39">
        <f t="shared" si="434"/>
        <v>0</v>
      </c>
      <c r="AE963" s="59">
        <f t="shared" si="436"/>
        <v>0</v>
      </c>
      <c r="AF963" s="60">
        <f t="shared" si="437"/>
        <v>0</v>
      </c>
      <c r="AG963" s="60">
        <f t="shared" si="438"/>
        <v>0</v>
      </c>
      <c r="AH963" s="60">
        <f t="shared" si="439"/>
        <v>0</v>
      </c>
      <c r="AI963" s="60">
        <f t="shared" si="440"/>
        <v>0</v>
      </c>
      <c r="AJ963" s="60">
        <f t="shared" si="441"/>
        <v>0</v>
      </c>
      <c r="AK963" s="60">
        <f t="shared" si="442"/>
        <v>0</v>
      </c>
      <c r="AL963" s="61">
        <f t="shared" si="450"/>
        <v>0</v>
      </c>
      <c r="AM963" s="43">
        <f t="shared" si="451"/>
        <v>0</v>
      </c>
      <c r="AN963" s="46">
        <f t="shared" si="452"/>
        <v>0</v>
      </c>
      <c r="AO963" s="60">
        <f t="shared" si="443"/>
        <v>0</v>
      </c>
      <c r="AP963" s="60">
        <f t="shared" si="444"/>
        <v>0</v>
      </c>
      <c r="AQ963" s="60">
        <f t="shared" si="445"/>
        <v>0</v>
      </c>
      <c r="AR963" s="60">
        <f t="shared" si="446"/>
        <v>0</v>
      </c>
      <c r="AS963" s="60">
        <f t="shared" si="447"/>
        <v>0</v>
      </c>
      <c r="AT963" s="60">
        <f t="shared" si="448"/>
        <v>0</v>
      </c>
      <c r="AU963" s="62">
        <f t="shared" si="453"/>
        <v>0</v>
      </c>
      <c r="AV963" s="63">
        <f t="shared" si="454"/>
        <v>0</v>
      </c>
      <c r="AW963" s="63">
        <f t="shared" si="455"/>
        <v>0</v>
      </c>
      <c r="AX963" s="63">
        <f t="shared" si="456"/>
        <v>0</v>
      </c>
      <c r="AY963" s="63">
        <f t="shared" si="457"/>
        <v>0</v>
      </c>
      <c r="AZ963" s="63">
        <f t="shared" si="458"/>
        <v>0</v>
      </c>
      <c r="BA963" s="63">
        <f t="shared" si="459"/>
        <v>0</v>
      </c>
      <c r="BB963" s="64">
        <f t="shared" si="460"/>
        <v>0</v>
      </c>
      <c r="BC963" s="65">
        <f t="shared" si="449"/>
        <v>0</v>
      </c>
      <c r="BD963" s="66" t="e">
        <f>VLOOKUP(#REF!,'[2]NA JDA Product Hierarchy'!$N:$O,2,0)</f>
        <v>#REF!</v>
      </c>
      <c r="BE963" s="15" t="e">
        <f>VLOOKUP(BD963,[3]PARAMETROS!$AB:$AD,3,0)</f>
        <v>#REF!</v>
      </c>
    </row>
    <row r="964" spans="1:57" s="15" customFormat="1" ht="12.75" hidden="1" customHeight="1" x14ac:dyDescent="0.2">
      <c r="A964" s="47" t="str">
        <f t="shared" si="461"/>
        <v>K2RL03WCBS0SILK BLUE</v>
      </c>
      <c r="B964" s="110" t="s">
        <v>106</v>
      </c>
      <c r="C964" s="113">
        <v>44322</v>
      </c>
      <c r="D964" s="113"/>
      <c r="E964" s="50"/>
      <c r="F964" s="106" t="s">
        <v>118</v>
      </c>
      <c r="G964" s="51" t="s">
        <v>1251</v>
      </c>
      <c r="H964" s="52" t="s">
        <v>1320</v>
      </c>
      <c r="I964" s="53" t="s">
        <v>1414</v>
      </c>
      <c r="J964" s="53" t="s">
        <v>1415</v>
      </c>
      <c r="K964" s="53" t="s">
        <v>164</v>
      </c>
      <c r="L964" s="53" t="s">
        <v>165</v>
      </c>
      <c r="M964" s="52" t="s">
        <v>258</v>
      </c>
      <c r="N964" s="52" t="s">
        <v>91</v>
      </c>
      <c r="O964" s="54">
        <v>59</v>
      </c>
      <c r="P964" s="52" t="s">
        <v>43</v>
      </c>
      <c r="Q964" s="55">
        <f>IFERROR(VLOOKUP(O964*$Q$10*$R$10,Sheet1!$A$3:$B$81,2,1),0)</f>
        <v>49000</v>
      </c>
      <c r="R964" s="56">
        <f>IFERROR(VLOOKUP(O964*$Q$11*$R$11,Sheet1!$E$3:$F$195,2),0)</f>
        <v>239</v>
      </c>
      <c r="S964" s="54">
        <f t="shared" si="433"/>
        <v>18.29</v>
      </c>
      <c r="T964" s="114">
        <f t="shared" si="435"/>
        <v>0.31</v>
      </c>
      <c r="U964" s="58"/>
      <c r="V964" s="58"/>
      <c r="W964" s="58"/>
      <c r="X964" s="58"/>
      <c r="Y964" s="58"/>
      <c r="Z964" s="58"/>
      <c r="AA964" s="58"/>
      <c r="AB964" s="58"/>
      <c r="AC964" s="58"/>
      <c r="AD964" s="39">
        <f t="shared" si="434"/>
        <v>0</v>
      </c>
      <c r="AE964" s="59">
        <f t="shared" si="436"/>
        <v>0</v>
      </c>
      <c r="AF964" s="60">
        <f t="shared" si="437"/>
        <v>0</v>
      </c>
      <c r="AG964" s="60">
        <f t="shared" si="438"/>
        <v>0</v>
      </c>
      <c r="AH964" s="60">
        <f t="shared" si="439"/>
        <v>0</v>
      </c>
      <c r="AI964" s="60">
        <f t="shared" si="440"/>
        <v>0</v>
      </c>
      <c r="AJ964" s="60">
        <f t="shared" si="441"/>
        <v>0</v>
      </c>
      <c r="AK964" s="60">
        <f t="shared" si="442"/>
        <v>0</v>
      </c>
      <c r="AL964" s="61">
        <f t="shared" si="450"/>
        <v>0</v>
      </c>
      <c r="AM964" s="43">
        <f t="shared" si="451"/>
        <v>0</v>
      </c>
      <c r="AN964" s="46">
        <f t="shared" si="452"/>
        <v>0</v>
      </c>
      <c r="AO964" s="60">
        <f t="shared" si="443"/>
        <v>0</v>
      </c>
      <c r="AP964" s="60">
        <f t="shared" si="444"/>
        <v>0</v>
      </c>
      <c r="AQ964" s="60">
        <f t="shared" si="445"/>
        <v>0</v>
      </c>
      <c r="AR964" s="60">
        <f t="shared" si="446"/>
        <v>0</v>
      </c>
      <c r="AS964" s="60">
        <f t="shared" si="447"/>
        <v>0</v>
      </c>
      <c r="AT964" s="60">
        <f t="shared" si="448"/>
        <v>0</v>
      </c>
      <c r="AU964" s="62">
        <f t="shared" si="453"/>
        <v>0</v>
      </c>
      <c r="AV964" s="63">
        <f t="shared" si="454"/>
        <v>0</v>
      </c>
      <c r="AW964" s="63">
        <f t="shared" si="455"/>
        <v>0</v>
      </c>
      <c r="AX964" s="63">
        <f t="shared" si="456"/>
        <v>0</v>
      </c>
      <c r="AY964" s="63">
        <f t="shared" si="457"/>
        <v>0</v>
      </c>
      <c r="AZ964" s="63">
        <f t="shared" si="458"/>
        <v>0</v>
      </c>
      <c r="BA964" s="63">
        <f t="shared" si="459"/>
        <v>0</v>
      </c>
      <c r="BB964" s="64">
        <f t="shared" si="460"/>
        <v>0</v>
      </c>
      <c r="BC964" s="65">
        <f t="shared" si="449"/>
        <v>0</v>
      </c>
      <c r="BD964" s="66" t="e">
        <f>VLOOKUP(#REF!,'[2]NA JDA Product Hierarchy'!$N:$O,2,0)</f>
        <v>#REF!</v>
      </c>
      <c r="BE964" s="15" t="e">
        <f>VLOOKUP(BD964,[3]PARAMETROS!$AB:$AD,3,0)</f>
        <v>#REF!</v>
      </c>
    </row>
    <row r="965" spans="1:57" s="15" customFormat="1" ht="12.75" hidden="1" customHeight="1" x14ac:dyDescent="0.2">
      <c r="A965" s="47" t="str">
        <f t="shared" si="461"/>
        <v>K2RL04WB310STRIPES BLUE WITH FLEUR</v>
      </c>
      <c r="B965" s="110" t="s">
        <v>106</v>
      </c>
      <c r="C965" s="113">
        <v>44322</v>
      </c>
      <c r="D965" s="113"/>
      <c r="E965" s="50"/>
      <c r="F965" s="106" t="s">
        <v>118</v>
      </c>
      <c r="G965" s="51" t="s">
        <v>1251</v>
      </c>
      <c r="H965" s="52" t="s">
        <v>1320</v>
      </c>
      <c r="I965" s="53" t="s">
        <v>1416</v>
      </c>
      <c r="J965" s="53" t="s">
        <v>1417</v>
      </c>
      <c r="K965" s="53" t="s">
        <v>199</v>
      </c>
      <c r="L965" s="53" t="s">
        <v>200</v>
      </c>
      <c r="M965" s="52" t="s">
        <v>288</v>
      </c>
      <c r="N965" s="52" t="s">
        <v>91</v>
      </c>
      <c r="O965" s="54">
        <v>79</v>
      </c>
      <c r="P965" s="52" t="s">
        <v>43</v>
      </c>
      <c r="Q965" s="55">
        <f>IFERROR(VLOOKUP(O965*$Q$10*$R$10,Sheet1!$A$3:$B$81,2,1),0)</f>
        <v>69000</v>
      </c>
      <c r="R965" s="56">
        <f>IFERROR(VLOOKUP(O965*$Q$11*$R$11,Sheet1!$E$3:$F$195,2),0)</f>
        <v>319</v>
      </c>
      <c r="S965" s="54">
        <f t="shared" si="433"/>
        <v>24.49</v>
      </c>
      <c r="T965" s="114">
        <f t="shared" si="435"/>
        <v>0.31</v>
      </c>
      <c r="U965" s="58"/>
      <c r="V965" s="58"/>
      <c r="W965" s="58"/>
      <c r="X965" s="58"/>
      <c r="Y965" s="58"/>
      <c r="Z965" s="58"/>
      <c r="AA965" s="58"/>
      <c r="AB965" s="58"/>
      <c r="AC965" s="58"/>
      <c r="AD965" s="39">
        <f t="shared" si="434"/>
        <v>0</v>
      </c>
      <c r="AE965" s="59">
        <f t="shared" si="436"/>
        <v>0</v>
      </c>
      <c r="AF965" s="60">
        <f t="shared" si="437"/>
        <v>0</v>
      </c>
      <c r="AG965" s="60">
        <f t="shared" si="438"/>
        <v>0</v>
      </c>
      <c r="AH965" s="60">
        <f t="shared" si="439"/>
        <v>0</v>
      </c>
      <c r="AI965" s="60">
        <f t="shared" si="440"/>
        <v>0</v>
      </c>
      <c r="AJ965" s="60">
        <f t="shared" si="441"/>
        <v>0</v>
      </c>
      <c r="AK965" s="60">
        <f t="shared" si="442"/>
        <v>0</v>
      </c>
      <c r="AL965" s="61">
        <f t="shared" si="450"/>
        <v>0</v>
      </c>
      <c r="AM965" s="43">
        <f t="shared" si="451"/>
        <v>0</v>
      </c>
      <c r="AN965" s="46">
        <f t="shared" si="452"/>
        <v>0</v>
      </c>
      <c r="AO965" s="60">
        <f t="shared" si="443"/>
        <v>0</v>
      </c>
      <c r="AP965" s="60">
        <f t="shared" si="444"/>
        <v>0</v>
      </c>
      <c r="AQ965" s="60">
        <f t="shared" si="445"/>
        <v>0</v>
      </c>
      <c r="AR965" s="60">
        <f t="shared" si="446"/>
        <v>0</v>
      </c>
      <c r="AS965" s="60">
        <f t="shared" si="447"/>
        <v>0</v>
      </c>
      <c r="AT965" s="60">
        <f t="shared" si="448"/>
        <v>0</v>
      </c>
      <c r="AU965" s="62">
        <f t="shared" si="453"/>
        <v>0</v>
      </c>
      <c r="AV965" s="63">
        <f t="shared" si="454"/>
        <v>0</v>
      </c>
      <c r="AW965" s="63">
        <f t="shared" si="455"/>
        <v>0</v>
      </c>
      <c r="AX965" s="63">
        <f t="shared" si="456"/>
        <v>0</v>
      </c>
      <c r="AY965" s="63">
        <f t="shared" si="457"/>
        <v>0</v>
      </c>
      <c r="AZ965" s="63">
        <f t="shared" si="458"/>
        <v>0</v>
      </c>
      <c r="BA965" s="63">
        <f t="shared" si="459"/>
        <v>0</v>
      </c>
      <c r="BB965" s="64">
        <f t="shared" si="460"/>
        <v>0</v>
      </c>
      <c r="BC965" s="65">
        <f t="shared" si="449"/>
        <v>0</v>
      </c>
      <c r="BD965" s="66" t="e">
        <f>VLOOKUP(#REF!,'[2]NA JDA Product Hierarchy'!$N:$O,2,0)</f>
        <v>#REF!</v>
      </c>
      <c r="BE965" s="15" t="e">
        <f>VLOOKUP(BD965,[3]PARAMETROS!$AB:$AD,3,0)</f>
        <v>#REF!</v>
      </c>
    </row>
    <row r="966" spans="1:57" s="15" customFormat="1" ht="12.75" hidden="1" customHeight="1" x14ac:dyDescent="0.2">
      <c r="A966" s="47" t="str">
        <f t="shared" si="461"/>
        <v>K2RN005661ZFROSTED WHITE</v>
      </c>
      <c r="B966" s="111" t="s">
        <v>105</v>
      </c>
      <c r="C966" s="113">
        <v>44322</v>
      </c>
      <c r="D966" s="113"/>
      <c r="E966" s="50"/>
      <c r="F966" s="106" t="s">
        <v>308</v>
      </c>
      <c r="G966" s="51" t="s">
        <v>1251</v>
      </c>
      <c r="H966" s="52" t="s">
        <v>1320</v>
      </c>
      <c r="I966" s="53" t="s">
        <v>1418</v>
      </c>
      <c r="J966" s="53" t="s">
        <v>1138</v>
      </c>
      <c r="K966" s="53" t="s">
        <v>983</v>
      </c>
      <c r="L966" s="53" t="s">
        <v>984</v>
      </c>
      <c r="M966" s="52" t="s">
        <v>985</v>
      </c>
      <c r="N966" s="52" t="s">
        <v>91</v>
      </c>
      <c r="O966" s="54">
        <v>39</v>
      </c>
      <c r="P966" s="52" t="s">
        <v>43</v>
      </c>
      <c r="Q966" s="55">
        <f>IFERROR(VLOOKUP(O966*$Q$10*$R$10,Sheet1!$A$3:$B$81,2,1),0)</f>
        <v>29000</v>
      </c>
      <c r="R966" s="56">
        <f>IFERROR(VLOOKUP(O966*$Q$11*$R$11,Sheet1!$E$3:$F$195,2),0)</f>
        <v>159</v>
      </c>
      <c r="S966" s="54">
        <f t="shared" si="433"/>
        <v>12.09</v>
      </c>
      <c r="T966" s="114">
        <f t="shared" si="435"/>
        <v>0.31</v>
      </c>
      <c r="U966" s="58"/>
      <c r="V966" s="58"/>
      <c r="W966" s="58"/>
      <c r="X966" s="58"/>
      <c r="Y966" s="58"/>
      <c r="Z966" s="58"/>
      <c r="AA966" s="58"/>
      <c r="AB966" s="58"/>
      <c r="AC966" s="58"/>
      <c r="AD966" s="39">
        <f t="shared" si="434"/>
        <v>0</v>
      </c>
      <c r="AE966" s="59">
        <f t="shared" si="436"/>
        <v>0</v>
      </c>
      <c r="AF966" s="60">
        <f t="shared" si="437"/>
        <v>0</v>
      </c>
      <c r="AG966" s="60">
        <f t="shared" si="438"/>
        <v>0</v>
      </c>
      <c r="AH966" s="60">
        <f t="shared" si="439"/>
        <v>0</v>
      </c>
      <c r="AI966" s="60">
        <f t="shared" si="440"/>
        <v>0</v>
      </c>
      <c r="AJ966" s="60">
        <f t="shared" si="441"/>
        <v>0</v>
      </c>
      <c r="AK966" s="60">
        <f t="shared" si="442"/>
        <v>0</v>
      </c>
      <c r="AL966" s="61">
        <f t="shared" si="450"/>
        <v>0</v>
      </c>
      <c r="AM966" s="43">
        <f t="shared" si="451"/>
        <v>0</v>
      </c>
      <c r="AN966" s="46">
        <f t="shared" si="452"/>
        <v>0</v>
      </c>
      <c r="AO966" s="60">
        <f t="shared" si="443"/>
        <v>0</v>
      </c>
      <c r="AP966" s="60">
        <f t="shared" si="444"/>
        <v>0</v>
      </c>
      <c r="AQ966" s="60">
        <f t="shared" si="445"/>
        <v>0</v>
      </c>
      <c r="AR966" s="60">
        <f t="shared" si="446"/>
        <v>0</v>
      </c>
      <c r="AS966" s="60">
        <f t="shared" si="447"/>
        <v>0</v>
      </c>
      <c r="AT966" s="60">
        <f t="shared" si="448"/>
        <v>0</v>
      </c>
      <c r="AU966" s="62">
        <f t="shared" si="453"/>
        <v>0</v>
      </c>
      <c r="AV966" s="63">
        <f t="shared" si="454"/>
        <v>0</v>
      </c>
      <c r="AW966" s="63">
        <f t="shared" si="455"/>
        <v>0</v>
      </c>
      <c r="AX966" s="63">
        <f t="shared" si="456"/>
        <v>0</v>
      </c>
      <c r="AY966" s="63">
        <f t="shared" si="457"/>
        <v>0</v>
      </c>
      <c r="AZ966" s="63">
        <f t="shared" si="458"/>
        <v>0</v>
      </c>
      <c r="BA966" s="63">
        <f t="shared" si="459"/>
        <v>0</v>
      </c>
      <c r="BB966" s="64">
        <f t="shared" si="460"/>
        <v>0</v>
      </c>
      <c r="BC966" s="65">
        <f t="shared" si="449"/>
        <v>0</v>
      </c>
      <c r="BD966" s="66" t="e">
        <f>VLOOKUP(#REF!,'[2]NA JDA Product Hierarchy'!$N:$O,2,0)</f>
        <v>#REF!</v>
      </c>
      <c r="BE966" s="15" t="e">
        <f>VLOOKUP(BD966,[3]PARAMETROS!$AB:$AD,3,0)</f>
        <v>#REF!</v>
      </c>
    </row>
    <row r="967" spans="1:57" s="15" customFormat="1" ht="12.75" hidden="1" customHeight="1" x14ac:dyDescent="0.2">
      <c r="A967" s="71" t="str">
        <f t="shared" si="461"/>
        <v>K2RP00K6YW0ALOE PALM</v>
      </c>
      <c r="B967" s="112" t="s">
        <v>107</v>
      </c>
      <c r="C967" s="113">
        <v>44322</v>
      </c>
      <c r="D967" s="113"/>
      <c r="E967" s="50"/>
      <c r="F967" s="106" t="s">
        <v>90</v>
      </c>
      <c r="G967" s="51" t="s">
        <v>1251</v>
      </c>
      <c r="H967" s="52" t="s">
        <v>1419</v>
      </c>
      <c r="I967" s="53" t="s">
        <v>1420</v>
      </c>
      <c r="J967" s="53" t="s">
        <v>1141</v>
      </c>
      <c r="K967" s="53" t="s">
        <v>236</v>
      </c>
      <c r="L967" s="53" t="s">
        <v>237</v>
      </c>
      <c r="M967" s="52" t="s">
        <v>142</v>
      </c>
      <c r="N967" s="52" t="s">
        <v>125</v>
      </c>
      <c r="O967" s="54">
        <v>29</v>
      </c>
      <c r="P967" s="52" t="s">
        <v>43</v>
      </c>
      <c r="Q967" s="55">
        <f>IFERROR(VLOOKUP(O967*$Q$10*$R$10,Sheet1!$A$3:$B$81,2,1),0)</f>
        <v>19000</v>
      </c>
      <c r="R967" s="56">
        <f>IFERROR(VLOOKUP(O967*$Q$11*$R$11,Sheet1!$E$3:$F$195,2),0)</f>
        <v>119</v>
      </c>
      <c r="S967" s="54">
        <f t="shared" si="433"/>
        <v>8.99</v>
      </c>
      <c r="T967" s="114">
        <f t="shared" si="435"/>
        <v>0.31</v>
      </c>
      <c r="U967" s="58"/>
      <c r="V967" s="58"/>
      <c r="W967" s="58"/>
      <c r="X967" s="58"/>
      <c r="Y967" s="58"/>
      <c r="Z967" s="58"/>
      <c r="AA967" s="58"/>
      <c r="AB967" s="58"/>
      <c r="AC967" s="58"/>
      <c r="AD967" s="39">
        <f t="shared" si="434"/>
        <v>0</v>
      </c>
      <c r="AE967" s="59">
        <f t="shared" si="436"/>
        <v>0</v>
      </c>
      <c r="AF967" s="60">
        <f t="shared" si="437"/>
        <v>0</v>
      </c>
      <c r="AG967" s="60">
        <f t="shared" si="438"/>
        <v>0</v>
      </c>
      <c r="AH967" s="60">
        <f t="shared" si="439"/>
        <v>0</v>
      </c>
      <c r="AI967" s="60">
        <f t="shared" si="440"/>
        <v>0</v>
      </c>
      <c r="AJ967" s="60">
        <f t="shared" si="441"/>
        <v>0</v>
      </c>
      <c r="AK967" s="60">
        <f t="shared" si="442"/>
        <v>0</v>
      </c>
      <c r="AL967" s="61">
        <f t="shared" si="450"/>
        <v>0</v>
      </c>
      <c r="AM967" s="43">
        <f t="shared" si="451"/>
        <v>0</v>
      </c>
      <c r="AN967" s="46">
        <f t="shared" si="452"/>
        <v>0</v>
      </c>
      <c r="AO967" s="60">
        <f t="shared" si="443"/>
        <v>0</v>
      </c>
      <c r="AP967" s="60">
        <f t="shared" si="444"/>
        <v>0</v>
      </c>
      <c r="AQ967" s="60">
        <f t="shared" si="445"/>
        <v>0</v>
      </c>
      <c r="AR967" s="60">
        <f t="shared" si="446"/>
        <v>0</v>
      </c>
      <c r="AS967" s="60">
        <f t="shared" si="447"/>
        <v>0</v>
      </c>
      <c r="AT967" s="60">
        <f t="shared" si="448"/>
        <v>0</v>
      </c>
      <c r="AU967" s="62">
        <f t="shared" si="453"/>
        <v>0</v>
      </c>
      <c r="AV967" s="63">
        <f t="shared" si="454"/>
        <v>0</v>
      </c>
      <c r="AW967" s="63">
        <f t="shared" si="455"/>
        <v>0</v>
      </c>
      <c r="AX967" s="63">
        <f t="shared" si="456"/>
        <v>0</v>
      </c>
      <c r="AY967" s="63">
        <f t="shared" si="457"/>
        <v>0</v>
      </c>
      <c r="AZ967" s="63">
        <f t="shared" si="458"/>
        <v>0</v>
      </c>
      <c r="BA967" s="63">
        <f t="shared" si="459"/>
        <v>0</v>
      </c>
      <c r="BB967" s="64">
        <f t="shared" si="460"/>
        <v>0</v>
      </c>
      <c r="BC967" s="65">
        <f t="shared" si="449"/>
        <v>0</v>
      </c>
      <c r="BD967" s="66" t="e">
        <f>VLOOKUP(#REF!,'[2]NA JDA Product Hierarchy'!$N:$O,2,0)</f>
        <v>#REF!</v>
      </c>
      <c r="BE967" s="15" t="e">
        <f>VLOOKUP(BD967,[3]PARAMETROS!$AB:$AD,3,0)</f>
        <v>#REF!</v>
      </c>
    </row>
    <row r="968" spans="1:57" s="15" customFormat="1" ht="12.75" hidden="1" customHeight="1" x14ac:dyDescent="0.2">
      <c r="A968" s="47" t="str">
        <f t="shared" si="461"/>
        <v>K2RP00K6YW0BALLET PINK</v>
      </c>
      <c r="B968" s="112" t="s">
        <v>107</v>
      </c>
      <c r="C968" s="113">
        <v>44322</v>
      </c>
      <c r="D968" s="113"/>
      <c r="E968" s="50"/>
      <c r="F968" s="106" t="s">
        <v>90</v>
      </c>
      <c r="G968" s="51" t="s">
        <v>1251</v>
      </c>
      <c r="H968" s="52" t="s">
        <v>1419</v>
      </c>
      <c r="I968" s="53" t="s">
        <v>1420</v>
      </c>
      <c r="J968" s="53" t="s">
        <v>1141</v>
      </c>
      <c r="K968" s="53" t="s">
        <v>116</v>
      </c>
      <c r="L968" s="53" t="s">
        <v>117</v>
      </c>
      <c r="M968" s="52" t="s">
        <v>142</v>
      </c>
      <c r="N968" s="52" t="s">
        <v>125</v>
      </c>
      <c r="O968" s="54">
        <v>29</v>
      </c>
      <c r="P968" s="52" t="s">
        <v>43</v>
      </c>
      <c r="Q968" s="55">
        <f>IFERROR(VLOOKUP(O968*$Q$10*$R$10,Sheet1!$A$3:$B$81,2,1),0)</f>
        <v>19000</v>
      </c>
      <c r="R968" s="56">
        <f>IFERROR(VLOOKUP(O968*$Q$11*$R$11,Sheet1!$E$3:$F$195,2),0)</f>
        <v>119</v>
      </c>
      <c r="S968" s="54">
        <f t="shared" si="433"/>
        <v>8.99</v>
      </c>
      <c r="T968" s="114">
        <f t="shared" si="435"/>
        <v>0.31</v>
      </c>
      <c r="U968" s="58"/>
      <c r="V968" s="58"/>
      <c r="W968" s="58"/>
      <c r="X968" s="58"/>
      <c r="Y968" s="58"/>
      <c r="Z968" s="58"/>
      <c r="AA968" s="58"/>
      <c r="AB968" s="58"/>
      <c r="AC968" s="58"/>
      <c r="AD968" s="39">
        <f t="shared" si="434"/>
        <v>0</v>
      </c>
      <c r="AE968" s="59">
        <f t="shared" si="436"/>
        <v>0</v>
      </c>
      <c r="AF968" s="60">
        <f t="shared" si="437"/>
        <v>0</v>
      </c>
      <c r="AG968" s="60">
        <f t="shared" si="438"/>
        <v>0</v>
      </c>
      <c r="AH968" s="60">
        <f t="shared" si="439"/>
        <v>0</v>
      </c>
      <c r="AI968" s="60">
        <f t="shared" si="440"/>
        <v>0</v>
      </c>
      <c r="AJ968" s="60">
        <f t="shared" si="441"/>
        <v>0</v>
      </c>
      <c r="AK968" s="60">
        <f t="shared" si="442"/>
        <v>0</v>
      </c>
      <c r="AL968" s="61">
        <f t="shared" si="450"/>
        <v>0</v>
      </c>
      <c r="AM968" s="43">
        <f t="shared" si="451"/>
        <v>0</v>
      </c>
      <c r="AN968" s="46">
        <f t="shared" si="452"/>
        <v>0</v>
      </c>
      <c r="AO968" s="60">
        <f t="shared" si="443"/>
        <v>0</v>
      </c>
      <c r="AP968" s="60">
        <f t="shared" si="444"/>
        <v>0</v>
      </c>
      <c r="AQ968" s="60">
        <f t="shared" si="445"/>
        <v>0</v>
      </c>
      <c r="AR968" s="60">
        <f t="shared" si="446"/>
        <v>0</v>
      </c>
      <c r="AS968" s="60">
        <f t="shared" si="447"/>
        <v>0</v>
      </c>
      <c r="AT968" s="60">
        <f t="shared" si="448"/>
        <v>0</v>
      </c>
      <c r="AU968" s="62">
        <f t="shared" si="453"/>
        <v>0</v>
      </c>
      <c r="AV968" s="63">
        <f t="shared" si="454"/>
        <v>0</v>
      </c>
      <c r="AW968" s="63">
        <f t="shared" si="455"/>
        <v>0</v>
      </c>
      <c r="AX968" s="63">
        <f t="shared" si="456"/>
        <v>0</v>
      </c>
      <c r="AY968" s="63">
        <f t="shared" si="457"/>
        <v>0</v>
      </c>
      <c r="AZ968" s="63">
        <f t="shared" si="458"/>
        <v>0</v>
      </c>
      <c r="BA968" s="63">
        <f t="shared" si="459"/>
        <v>0</v>
      </c>
      <c r="BB968" s="64">
        <f t="shared" si="460"/>
        <v>0</v>
      </c>
      <c r="BC968" s="65">
        <f t="shared" si="449"/>
        <v>0</v>
      </c>
      <c r="BD968" s="66" t="e">
        <f>VLOOKUP(#REF!,'[2]NA JDA Product Hierarchy'!$N:$O,2,0)</f>
        <v>#REF!</v>
      </c>
      <c r="BE968" s="15" t="e">
        <f>VLOOKUP(BD968,[3]PARAMETROS!$AB:$AD,3,0)</f>
        <v>#REF!</v>
      </c>
    </row>
    <row r="969" spans="1:57" s="15" customFormat="1" ht="12.75" hidden="1" customHeight="1" x14ac:dyDescent="0.2">
      <c r="A969" s="47" t="str">
        <f t="shared" si="461"/>
        <v>K2RP00K6YW0LINEN LILAC</v>
      </c>
      <c r="B969" s="112" t="s">
        <v>107</v>
      </c>
      <c r="C969" s="113">
        <v>44322</v>
      </c>
      <c r="D969" s="113"/>
      <c r="E969" s="68"/>
      <c r="F969" s="106" t="s">
        <v>90</v>
      </c>
      <c r="G969" s="51" t="s">
        <v>1251</v>
      </c>
      <c r="H969" s="52" t="s">
        <v>1419</v>
      </c>
      <c r="I969" s="53" t="s">
        <v>1420</v>
      </c>
      <c r="J969" s="53" t="s">
        <v>1141</v>
      </c>
      <c r="K969" s="53" t="s">
        <v>355</v>
      </c>
      <c r="L969" s="53" t="s">
        <v>356</v>
      </c>
      <c r="M969" s="52" t="s">
        <v>142</v>
      </c>
      <c r="N969" s="52" t="s">
        <v>125</v>
      </c>
      <c r="O969" s="54">
        <v>29</v>
      </c>
      <c r="P969" s="52" t="s">
        <v>43</v>
      </c>
      <c r="Q969" s="55">
        <f>IFERROR(VLOOKUP(O969*$Q$10*$R$10,Sheet1!$A$3:$B$81,2,1),0)</f>
        <v>19000</v>
      </c>
      <c r="R969" s="56">
        <f>IFERROR(VLOOKUP(O969*$Q$11*$R$11,Sheet1!$E$3:$F$195,2),0)</f>
        <v>119</v>
      </c>
      <c r="S969" s="54">
        <f t="shared" si="433"/>
        <v>8.99</v>
      </c>
      <c r="T969" s="114">
        <f t="shared" si="435"/>
        <v>0.31</v>
      </c>
      <c r="U969" s="58"/>
      <c r="V969" s="58"/>
      <c r="W969" s="58"/>
      <c r="X969" s="58"/>
      <c r="Y969" s="58"/>
      <c r="Z969" s="58"/>
      <c r="AA969" s="58"/>
      <c r="AB969" s="58"/>
      <c r="AC969" s="58"/>
      <c r="AD969" s="39">
        <f t="shared" si="434"/>
        <v>0</v>
      </c>
      <c r="AE969" s="59">
        <f t="shared" si="436"/>
        <v>0</v>
      </c>
      <c r="AF969" s="60">
        <f t="shared" si="437"/>
        <v>0</v>
      </c>
      <c r="AG969" s="60">
        <f t="shared" si="438"/>
        <v>0</v>
      </c>
      <c r="AH969" s="60">
        <f t="shared" si="439"/>
        <v>0</v>
      </c>
      <c r="AI969" s="60">
        <f t="shared" si="440"/>
        <v>0</v>
      </c>
      <c r="AJ969" s="60">
        <f t="shared" si="441"/>
        <v>0</v>
      </c>
      <c r="AK969" s="60">
        <f t="shared" si="442"/>
        <v>0</v>
      </c>
      <c r="AL969" s="61">
        <f t="shared" si="450"/>
        <v>0</v>
      </c>
      <c r="AM969" s="43">
        <f t="shared" si="451"/>
        <v>0</v>
      </c>
      <c r="AN969" s="46">
        <f t="shared" si="452"/>
        <v>0</v>
      </c>
      <c r="AO969" s="60">
        <f t="shared" si="443"/>
        <v>0</v>
      </c>
      <c r="AP969" s="60">
        <f t="shared" si="444"/>
        <v>0</v>
      </c>
      <c r="AQ969" s="60">
        <f t="shared" si="445"/>
        <v>0</v>
      </c>
      <c r="AR969" s="60">
        <f t="shared" si="446"/>
        <v>0</v>
      </c>
      <c r="AS969" s="60">
        <f t="shared" si="447"/>
        <v>0</v>
      </c>
      <c r="AT969" s="60">
        <f t="shared" si="448"/>
        <v>0</v>
      </c>
      <c r="AU969" s="62">
        <f t="shared" si="453"/>
        <v>0</v>
      </c>
      <c r="AV969" s="63">
        <f t="shared" si="454"/>
        <v>0</v>
      </c>
      <c r="AW969" s="63">
        <f t="shared" si="455"/>
        <v>0</v>
      </c>
      <c r="AX969" s="63">
        <f t="shared" si="456"/>
        <v>0</v>
      </c>
      <c r="AY969" s="63">
        <f t="shared" si="457"/>
        <v>0</v>
      </c>
      <c r="AZ969" s="63">
        <f t="shared" si="458"/>
        <v>0</v>
      </c>
      <c r="BA969" s="63">
        <f t="shared" si="459"/>
        <v>0</v>
      </c>
      <c r="BB969" s="64">
        <f t="shared" si="460"/>
        <v>0</v>
      </c>
      <c r="BC969" s="65">
        <f t="shared" si="449"/>
        <v>0</v>
      </c>
      <c r="BD969" s="66" t="e">
        <f>VLOOKUP(#REF!,'[2]NA JDA Product Hierarchy'!$N:$O,2,0)</f>
        <v>#REF!</v>
      </c>
      <c r="BE969" s="15" t="e">
        <f>VLOOKUP(BD969,[3]PARAMETROS!$AB:$AD,3,0)</f>
        <v>#REF!</v>
      </c>
    </row>
    <row r="970" spans="1:57" s="15" customFormat="1" ht="12.75" hidden="1" customHeight="1" x14ac:dyDescent="0.2">
      <c r="A970" s="47" t="str">
        <f t="shared" si="461"/>
        <v>K2RP00K6YW0Pure White</v>
      </c>
      <c r="B970" s="112" t="s">
        <v>107</v>
      </c>
      <c r="C970" s="113">
        <v>44322</v>
      </c>
      <c r="D970" s="113"/>
      <c r="E970" s="50"/>
      <c r="F970" s="106" t="s">
        <v>90</v>
      </c>
      <c r="G970" s="51" t="s">
        <v>1251</v>
      </c>
      <c r="H970" s="52" t="s">
        <v>1419</v>
      </c>
      <c r="I970" s="53" t="s">
        <v>1420</v>
      </c>
      <c r="J970" s="53" t="s">
        <v>1141</v>
      </c>
      <c r="K970" s="53" t="s">
        <v>133</v>
      </c>
      <c r="L970" s="53" t="s">
        <v>134</v>
      </c>
      <c r="M970" s="52" t="s">
        <v>142</v>
      </c>
      <c r="N970" s="52" t="s">
        <v>125</v>
      </c>
      <c r="O970" s="54">
        <v>29</v>
      </c>
      <c r="P970" s="52" t="s">
        <v>43</v>
      </c>
      <c r="Q970" s="55">
        <f>IFERROR(VLOOKUP(O970*$Q$10*$R$10,Sheet1!$A$3:$B$81,2,1),0)</f>
        <v>19000</v>
      </c>
      <c r="R970" s="56">
        <f>IFERROR(VLOOKUP(O970*$Q$11*$R$11,Sheet1!$E$3:$F$195,2),0)</f>
        <v>119</v>
      </c>
      <c r="S970" s="54">
        <f t="shared" si="433"/>
        <v>8.99</v>
      </c>
      <c r="T970" s="114">
        <f t="shared" si="435"/>
        <v>0.31</v>
      </c>
      <c r="U970" s="58"/>
      <c r="V970" s="58"/>
      <c r="W970" s="58"/>
      <c r="X970" s="58"/>
      <c r="Y970" s="58"/>
      <c r="Z970" s="58"/>
      <c r="AA970" s="58"/>
      <c r="AB970" s="58"/>
      <c r="AC970" s="58"/>
      <c r="AD970" s="39">
        <f t="shared" si="434"/>
        <v>0</v>
      </c>
      <c r="AE970" s="59">
        <f t="shared" si="436"/>
        <v>0</v>
      </c>
      <c r="AF970" s="60">
        <f t="shared" si="437"/>
        <v>0</v>
      </c>
      <c r="AG970" s="60">
        <f t="shared" si="438"/>
        <v>0</v>
      </c>
      <c r="AH970" s="60">
        <f t="shared" si="439"/>
        <v>0</v>
      </c>
      <c r="AI970" s="60">
        <f t="shared" si="440"/>
        <v>0</v>
      </c>
      <c r="AJ970" s="60">
        <f t="shared" si="441"/>
        <v>0</v>
      </c>
      <c r="AK970" s="60">
        <f t="shared" si="442"/>
        <v>0</v>
      </c>
      <c r="AL970" s="61">
        <f t="shared" si="450"/>
        <v>0</v>
      </c>
      <c r="AM970" s="43">
        <f t="shared" si="451"/>
        <v>0</v>
      </c>
      <c r="AN970" s="46">
        <f t="shared" si="452"/>
        <v>0</v>
      </c>
      <c r="AO970" s="60">
        <f t="shared" si="443"/>
        <v>0</v>
      </c>
      <c r="AP970" s="60">
        <f t="shared" si="444"/>
        <v>0</v>
      </c>
      <c r="AQ970" s="60">
        <f t="shared" si="445"/>
        <v>0</v>
      </c>
      <c r="AR970" s="60">
        <f t="shared" si="446"/>
        <v>0</v>
      </c>
      <c r="AS970" s="60">
        <f t="shared" si="447"/>
        <v>0</v>
      </c>
      <c r="AT970" s="60">
        <f t="shared" si="448"/>
        <v>0</v>
      </c>
      <c r="AU970" s="62">
        <f t="shared" si="453"/>
        <v>0</v>
      </c>
      <c r="AV970" s="63">
        <f t="shared" si="454"/>
        <v>0</v>
      </c>
      <c r="AW970" s="63">
        <f t="shared" si="455"/>
        <v>0</v>
      </c>
      <c r="AX970" s="63">
        <f t="shared" si="456"/>
        <v>0</v>
      </c>
      <c r="AY970" s="63">
        <f t="shared" si="457"/>
        <v>0</v>
      </c>
      <c r="AZ970" s="63">
        <f t="shared" si="458"/>
        <v>0</v>
      </c>
      <c r="BA970" s="63">
        <f t="shared" si="459"/>
        <v>0</v>
      </c>
      <c r="BB970" s="64">
        <f t="shared" si="460"/>
        <v>0</v>
      </c>
      <c r="BC970" s="65">
        <f t="shared" si="449"/>
        <v>0</v>
      </c>
      <c r="BD970" s="66" t="e">
        <f>VLOOKUP(#REF!,'[2]NA JDA Product Hierarchy'!$N:$O,2,0)</f>
        <v>#REF!</v>
      </c>
      <c r="BE970" s="15" t="e">
        <f>VLOOKUP(BD970,[3]PARAMETROS!$AB:$AD,3,0)</f>
        <v>#REF!</v>
      </c>
    </row>
    <row r="971" spans="1:57" s="15" customFormat="1" ht="12.75" hidden="1" customHeight="1" x14ac:dyDescent="0.2">
      <c r="A971" s="47" t="str">
        <f t="shared" si="461"/>
        <v>K2RQ00KA6R0EU STARLIGHT BLUE</v>
      </c>
      <c r="B971" s="111" t="s">
        <v>105</v>
      </c>
      <c r="C971" s="113">
        <v>44322</v>
      </c>
      <c r="D971" s="113"/>
      <c r="E971" s="50"/>
      <c r="F971" s="106" t="s">
        <v>90</v>
      </c>
      <c r="G971" s="51" t="s">
        <v>1251</v>
      </c>
      <c r="H971" s="52" t="s">
        <v>1421</v>
      </c>
      <c r="I971" s="53" t="s">
        <v>1422</v>
      </c>
      <c r="J971" s="53" t="s">
        <v>1143</v>
      </c>
      <c r="K971" s="53" t="s">
        <v>702</v>
      </c>
      <c r="L971" s="53" t="s">
        <v>703</v>
      </c>
      <c r="M971" s="52" t="s">
        <v>176</v>
      </c>
      <c r="N971" s="52" t="s">
        <v>115</v>
      </c>
      <c r="O971" s="54">
        <v>39</v>
      </c>
      <c r="P971" s="52" t="s">
        <v>43</v>
      </c>
      <c r="Q971" s="55">
        <f>IFERROR(VLOOKUP(O971*$Q$10*$R$10,Sheet1!$A$3:$B$81,2,1),0)</f>
        <v>29000</v>
      </c>
      <c r="R971" s="56">
        <f>IFERROR(VLOOKUP(O971*$Q$11*$R$11,Sheet1!$E$3:$F$195,2),0)</f>
        <v>159</v>
      </c>
      <c r="S971" s="54">
        <f t="shared" si="433"/>
        <v>12.09</v>
      </c>
      <c r="T971" s="114">
        <f t="shared" si="435"/>
        <v>0.31</v>
      </c>
      <c r="U971" s="58"/>
      <c r="V971" s="58"/>
      <c r="W971" s="58"/>
      <c r="X971" s="58"/>
      <c r="Y971" s="58"/>
      <c r="Z971" s="58"/>
      <c r="AA971" s="58"/>
      <c r="AB971" s="58"/>
      <c r="AC971" s="58"/>
      <c r="AD971" s="39">
        <f t="shared" si="434"/>
        <v>0</v>
      </c>
      <c r="AE971" s="59">
        <f t="shared" si="436"/>
        <v>0</v>
      </c>
      <c r="AF971" s="60">
        <f t="shared" si="437"/>
        <v>0</v>
      </c>
      <c r="AG971" s="60">
        <f t="shared" si="438"/>
        <v>0</v>
      </c>
      <c r="AH971" s="60">
        <f t="shared" si="439"/>
        <v>0</v>
      </c>
      <c r="AI971" s="60">
        <f t="shared" si="440"/>
        <v>0</v>
      </c>
      <c r="AJ971" s="60">
        <f t="shared" si="441"/>
        <v>0</v>
      </c>
      <c r="AK971" s="60">
        <f t="shared" si="442"/>
        <v>0</v>
      </c>
      <c r="AL971" s="61">
        <f t="shared" si="450"/>
        <v>0</v>
      </c>
      <c r="AM971" s="43">
        <f t="shared" si="451"/>
        <v>0</v>
      </c>
      <c r="AN971" s="46">
        <f t="shared" si="452"/>
        <v>0</v>
      </c>
      <c r="AO971" s="60">
        <f t="shared" si="443"/>
        <v>0</v>
      </c>
      <c r="AP971" s="60">
        <f t="shared" si="444"/>
        <v>0</v>
      </c>
      <c r="AQ971" s="60">
        <f t="shared" si="445"/>
        <v>0</v>
      </c>
      <c r="AR971" s="60">
        <f t="shared" si="446"/>
        <v>0</v>
      </c>
      <c r="AS971" s="60">
        <f t="shared" si="447"/>
        <v>0</v>
      </c>
      <c r="AT971" s="60">
        <f t="shared" si="448"/>
        <v>0</v>
      </c>
      <c r="AU971" s="62">
        <f t="shared" si="453"/>
        <v>0</v>
      </c>
      <c r="AV971" s="63">
        <f t="shared" si="454"/>
        <v>0</v>
      </c>
      <c r="AW971" s="63">
        <f t="shared" si="455"/>
        <v>0</v>
      </c>
      <c r="AX971" s="63">
        <f t="shared" si="456"/>
        <v>0</v>
      </c>
      <c r="AY971" s="63">
        <f t="shared" si="457"/>
        <v>0</v>
      </c>
      <c r="AZ971" s="63">
        <f t="shared" si="458"/>
        <v>0</v>
      </c>
      <c r="BA971" s="63">
        <f t="shared" si="459"/>
        <v>0</v>
      </c>
      <c r="BB971" s="64">
        <f t="shared" si="460"/>
        <v>0</v>
      </c>
      <c r="BC971" s="65">
        <f t="shared" si="449"/>
        <v>0</v>
      </c>
      <c r="BD971" s="66" t="e">
        <f>VLOOKUP(#REF!,'[2]NA JDA Product Hierarchy'!$N:$O,2,0)</f>
        <v>#REF!</v>
      </c>
      <c r="BE971" s="15" t="e">
        <f>VLOOKUP(BD971,[3]PARAMETROS!$AB:$AD,3,0)</f>
        <v>#REF!</v>
      </c>
    </row>
    <row r="972" spans="1:57" s="15" customFormat="1" ht="12.75" hidden="1" customHeight="1" x14ac:dyDescent="0.2">
      <c r="A972" s="47" t="str">
        <f t="shared" si="461"/>
        <v>K2RQ00KA6R0GLOWY GREEN</v>
      </c>
      <c r="B972" s="111" t="s">
        <v>105</v>
      </c>
      <c r="C972" s="113">
        <v>44322</v>
      </c>
      <c r="D972" s="113"/>
      <c r="E972" s="68"/>
      <c r="F972" s="106" t="s">
        <v>90</v>
      </c>
      <c r="G972" s="51" t="s">
        <v>1251</v>
      </c>
      <c r="H972" s="52" t="s">
        <v>1421</v>
      </c>
      <c r="I972" s="53" t="s">
        <v>1422</v>
      </c>
      <c r="J972" s="53" t="s">
        <v>1143</v>
      </c>
      <c r="K972" s="53" t="s">
        <v>393</v>
      </c>
      <c r="L972" s="53" t="s">
        <v>394</v>
      </c>
      <c r="M972" s="52" t="s">
        <v>176</v>
      </c>
      <c r="N972" s="52" t="s">
        <v>115</v>
      </c>
      <c r="O972" s="54">
        <v>39</v>
      </c>
      <c r="P972" s="52" t="s">
        <v>43</v>
      </c>
      <c r="Q972" s="55">
        <f>IFERROR(VLOOKUP(O972*$Q$10*$R$10,Sheet1!$A$3:$B$81,2,1),0)</f>
        <v>29000</v>
      </c>
      <c r="R972" s="56">
        <f>IFERROR(VLOOKUP(O972*$Q$11*$R$11,Sheet1!$E$3:$F$195,2),0)</f>
        <v>159</v>
      </c>
      <c r="S972" s="54">
        <f t="shared" si="433"/>
        <v>12.09</v>
      </c>
      <c r="T972" s="114">
        <f t="shared" si="435"/>
        <v>0.31</v>
      </c>
      <c r="U972" s="58"/>
      <c r="V972" s="58"/>
      <c r="W972" s="58"/>
      <c r="X972" s="58"/>
      <c r="Y972" s="58"/>
      <c r="Z972" s="58"/>
      <c r="AA972" s="58"/>
      <c r="AB972" s="58"/>
      <c r="AC972" s="58"/>
      <c r="AD972" s="39">
        <f t="shared" si="434"/>
        <v>0</v>
      </c>
      <c r="AE972" s="59">
        <f t="shared" si="436"/>
        <v>0</v>
      </c>
      <c r="AF972" s="60">
        <f t="shared" si="437"/>
        <v>0</v>
      </c>
      <c r="AG972" s="60">
        <f t="shared" si="438"/>
        <v>0</v>
      </c>
      <c r="AH972" s="60">
        <f t="shared" si="439"/>
        <v>0</v>
      </c>
      <c r="AI972" s="60">
        <f t="shared" si="440"/>
        <v>0</v>
      </c>
      <c r="AJ972" s="60">
        <f t="shared" si="441"/>
        <v>0</v>
      </c>
      <c r="AK972" s="60">
        <f t="shared" si="442"/>
        <v>0</v>
      </c>
      <c r="AL972" s="61">
        <f t="shared" si="450"/>
        <v>0</v>
      </c>
      <c r="AM972" s="43">
        <f t="shared" si="451"/>
        <v>0</v>
      </c>
      <c r="AN972" s="46">
        <f t="shared" si="452"/>
        <v>0</v>
      </c>
      <c r="AO972" s="60">
        <f t="shared" si="443"/>
        <v>0</v>
      </c>
      <c r="AP972" s="60">
        <f t="shared" si="444"/>
        <v>0</v>
      </c>
      <c r="AQ972" s="60">
        <f t="shared" si="445"/>
        <v>0</v>
      </c>
      <c r="AR972" s="60">
        <f t="shared" si="446"/>
        <v>0</v>
      </c>
      <c r="AS972" s="60">
        <f t="shared" si="447"/>
        <v>0</v>
      </c>
      <c r="AT972" s="60">
        <f t="shared" si="448"/>
        <v>0</v>
      </c>
      <c r="AU972" s="62">
        <f t="shared" si="453"/>
        <v>0</v>
      </c>
      <c r="AV972" s="63">
        <f t="shared" si="454"/>
        <v>0</v>
      </c>
      <c r="AW972" s="63">
        <f t="shared" si="455"/>
        <v>0</v>
      </c>
      <c r="AX972" s="63">
        <f t="shared" si="456"/>
        <v>0</v>
      </c>
      <c r="AY972" s="63">
        <f t="shared" si="457"/>
        <v>0</v>
      </c>
      <c r="AZ972" s="63">
        <f t="shared" si="458"/>
        <v>0</v>
      </c>
      <c r="BA972" s="63">
        <f t="shared" si="459"/>
        <v>0</v>
      </c>
      <c r="BB972" s="64">
        <f t="shared" si="460"/>
        <v>0</v>
      </c>
      <c r="BC972" s="65">
        <f t="shared" si="449"/>
        <v>0</v>
      </c>
      <c r="BD972" s="66" t="e">
        <f>VLOOKUP(#REF!,'[2]NA JDA Product Hierarchy'!$N:$O,2,0)</f>
        <v>#REF!</v>
      </c>
      <c r="BE972" s="15" t="e">
        <f>VLOOKUP(BD972,[3]PARAMETROS!$AB:$AD,3,0)</f>
        <v>#REF!</v>
      </c>
    </row>
    <row r="973" spans="1:57" s="15" customFormat="1" ht="12.75" hidden="1" customHeight="1" x14ac:dyDescent="0.2">
      <c r="A973" s="71" t="str">
        <f t="shared" si="461"/>
        <v>K2RQ00KA6R0Jet Black A996</v>
      </c>
      <c r="B973" s="111" t="s">
        <v>105</v>
      </c>
      <c r="C973" s="113">
        <v>44322</v>
      </c>
      <c r="D973" s="113"/>
      <c r="E973" s="50"/>
      <c r="F973" s="106" t="s">
        <v>90</v>
      </c>
      <c r="G973" s="51" t="s">
        <v>1251</v>
      </c>
      <c r="H973" s="52" t="s">
        <v>1421</v>
      </c>
      <c r="I973" s="53" t="s">
        <v>1422</v>
      </c>
      <c r="J973" s="53" t="s">
        <v>1143</v>
      </c>
      <c r="K973" s="53" t="s">
        <v>92</v>
      </c>
      <c r="L973" s="53" t="s">
        <v>93</v>
      </c>
      <c r="M973" s="52" t="s">
        <v>176</v>
      </c>
      <c r="N973" s="52" t="s">
        <v>115</v>
      </c>
      <c r="O973" s="54">
        <v>39</v>
      </c>
      <c r="P973" s="52" t="s">
        <v>43</v>
      </c>
      <c r="Q973" s="55">
        <f>IFERROR(VLOOKUP(O973*$Q$10*$R$10,Sheet1!$A$3:$B$81,2,1),0)</f>
        <v>29000</v>
      </c>
      <c r="R973" s="56">
        <f>IFERROR(VLOOKUP(O973*$Q$11*$R$11,Sheet1!$E$3:$F$195,2),0)</f>
        <v>159</v>
      </c>
      <c r="S973" s="54">
        <f t="shared" si="433"/>
        <v>12.09</v>
      </c>
      <c r="T973" s="114">
        <f t="shared" si="435"/>
        <v>0.31</v>
      </c>
      <c r="U973" s="58"/>
      <c r="V973" s="58"/>
      <c r="W973" s="58"/>
      <c r="X973" s="58"/>
      <c r="Y973" s="58"/>
      <c r="Z973" s="58"/>
      <c r="AA973" s="58"/>
      <c r="AB973" s="58"/>
      <c r="AC973" s="58"/>
      <c r="AD973" s="39">
        <f t="shared" si="434"/>
        <v>0</v>
      </c>
      <c r="AE973" s="59">
        <f t="shared" si="436"/>
        <v>0</v>
      </c>
      <c r="AF973" s="60">
        <f t="shared" si="437"/>
        <v>0</v>
      </c>
      <c r="AG973" s="60">
        <f t="shared" si="438"/>
        <v>0</v>
      </c>
      <c r="AH973" s="60">
        <f t="shared" si="439"/>
        <v>0</v>
      </c>
      <c r="AI973" s="60">
        <f t="shared" si="440"/>
        <v>0</v>
      </c>
      <c r="AJ973" s="60">
        <f t="shared" si="441"/>
        <v>0</v>
      </c>
      <c r="AK973" s="60">
        <f t="shared" si="442"/>
        <v>0</v>
      </c>
      <c r="AL973" s="61">
        <f t="shared" si="450"/>
        <v>0</v>
      </c>
      <c r="AM973" s="43">
        <f t="shared" si="451"/>
        <v>0</v>
      </c>
      <c r="AN973" s="46">
        <f t="shared" si="452"/>
        <v>0</v>
      </c>
      <c r="AO973" s="60">
        <f t="shared" si="443"/>
        <v>0</v>
      </c>
      <c r="AP973" s="60">
        <f t="shared" si="444"/>
        <v>0</v>
      </c>
      <c r="AQ973" s="60">
        <f t="shared" si="445"/>
        <v>0</v>
      </c>
      <c r="AR973" s="60">
        <f t="shared" si="446"/>
        <v>0</v>
      </c>
      <c r="AS973" s="60">
        <f t="shared" si="447"/>
        <v>0</v>
      </c>
      <c r="AT973" s="60">
        <f t="shared" si="448"/>
        <v>0</v>
      </c>
      <c r="AU973" s="62">
        <f t="shared" si="453"/>
        <v>0</v>
      </c>
      <c r="AV973" s="63">
        <f t="shared" si="454"/>
        <v>0</v>
      </c>
      <c r="AW973" s="63">
        <f t="shared" si="455"/>
        <v>0</v>
      </c>
      <c r="AX973" s="63">
        <f t="shared" si="456"/>
        <v>0</v>
      </c>
      <c r="AY973" s="63">
        <f t="shared" si="457"/>
        <v>0</v>
      </c>
      <c r="AZ973" s="63">
        <f t="shared" si="458"/>
        <v>0</v>
      </c>
      <c r="BA973" s="63">
        <f t="shared" si="459"/>
        <v>0</v>
      </c>
      <c r="BB973" s="64">
        <f t="shared" si="460"/>
        <v>0</v>
      </c>
      <c r="BC973" s="65">
        <f t="shared" si="449"/>
        <v>0</v>
      </c>
      <c r="BD973" s="66" t="e">
        <f>VLOOKUP(#REF!,'[2]NA JDA Product Hierarchy'!$N:$O,2,0)</f>
        <v>#REF!</v>
      </c>
      <c r="BE973" s="15" t="e">
        <f>VLOOKUP(BD973,[3]PARAMETROS!$AB:$AD,3,0)</f>
        <v>#REF!</v>
      </c>
    </row>
    <row r="974" spans="1:57" s="15" customFormat="1" ht="12.75" hidden="1" customHeight="1" x14ac:dyDescent="0.2">
      <c r="A974" s="47" t="str">
        <f t="shared" si="461"/>
        <v>K2RQ00KA6R0PINK TRIP</v>
      </c>
      <c r="B974" s="111" t="s">
        <v>105</v>
      </c>
      <c r="C974" s="113">
        <v>44322</v>
      </c>
      <c r="D974" s="113"/>
      <c r="E974" s="50"/>
      <c r="F974" s="106" t="s">
        <v>90</v>
      </c>
      <c r="G974" s="51" t="s">
        <v>1251</v>
      </c>
      <c r="H974" s="52" t="s">
        <v>1421</v>
      </c>
      <c r="I974" s="53" t="s">
        <v>1422</v>
      </c>
      <c r="J974" s="53" t="s">
        <v>1143</v>
      </c>
      <c r="K974" s="53" t="s">
        <v>138</v>
      </c>
      <c r="L974" s="53" t="s">
        <v>139</v>
      </c>
      <c r="M974" s="52" t="s">
        <v>176</v>
      </c>
      <c r="N974" s="52" t="s">
        <v>115</v>
      </c>
      <c r="O974" s="54">
        <v>39</v>
      </c>
      <c r="P974" s="52" t="s">
        <v>43</v>
      </c>
      <c r="Q974" s="55">
        <f>IFERROR(VLOOKUP(O974*$Q$10*$R$10,Sheet1!$A$3:$B$81,2,1),0)</f>
        <v>29000</v>
      </c>
      <c r="R974" s="56">
        <f>IFERROR(VLOOKUP(O974*$Q$11*$R$11,Sheet1!$E$3:$F$195,2),0)</f>
        <v>159</v>
      </c>
      <c r="S974" s="54">
        <f t="shared" si="433"/>
        <v>12.09</v>
      </c>
      <c r="T974" s="114">
        <f t="shared" si="435"/>
        <v>0.31</v>
      </c>
      <c r="U974" s="58"/>
      <c r="V974" s="58"/>
      <c r="W974" s="58"/>
      <c r="X974" s="58"/>
      <c r="Y974" s="58"/>
      <c r="Z974" s="58"/>
      <c r="AA974" s="58"/>
      <c r="AB974" s="58"/>
      <c r="AC974" s="58"/>
      <c r="AD974" s="39">
        <f t="shared" si="434"/>
        <v>0</v>
      </c>
      <c r="AE974" s="59">
        <f t="shared" si="436"/>
        <v>0</v>
      </c>
      <c r="AF974" s="60">
        <f t="shared" si="437"/>
        <v>0</v>
      </c>
      <c r="AG974" s="60">
        <f t="shared" si="438"/>
        <v>0</v>
      </c>
      <c r="AH974" s="60">
        <f t="shared" si="439"/>
        <v>0</v>
      </c>
      <c r="AI974" s="60">
        <f t="shared" si="440"/>
        <v>0</v>
      </c>
      <c r="AJ974" s="60">
        <f t="shared" si="441"/>
        <v>0</v>
      </c>
      <c r="AK974" s="60">
        <f t="shared" si="442"/>
        <v>0</v>
      </c>
      <c r="AL974" s="61">
        <f t="shared" si="450"/>
        <v>0</v>
      </c>
      <c r="AM974" s="43">
        <f t="shared" si="451"/>
        <v>0</v>
      </c>
      <c r="AN974" s="46">
        <f t="shared" si="452"/>
        <v>0</v>
      </c>
      <c r="AO974" s="60">
        <f t="shared" si="443"/>
        <v>0</v>
      </c>
      <c r="AP974" s="60">
        <f t="shared" si="444"/>
        <v>0</v>
      </c>
      <c r="AQ974" s="60">
        <f t="shared" si="445"/>
        <v>0</v>
      </c>
      <c r="AR974" s="60">
        <f t="shared" si="446"/>
        <v>0</v>
      </c>
      <c r="AS974" s="60">
        <f t="shared" si="447"/>
        <v>0</v>
      </c>
      <c r="AT974" s="60">
        <f t="shared" si="448"/>
        <v>0</v>
      </c>
      <c r="AU974" s="62">
        <f t="shared" si="453"/>
        <v>0</v>
      </c>
      <c r="AV974" s="63">
        <f t="shared" si="454"/>
        <v>0</v>
      </c>
      <c r="AW974" s="63">
        <f t="shared" si="455"/>
        <v>0</v>
      </c>
      <c r="AX974" s="63">
        <f t="shared" si="456"/>
        <v>0</v>
      </c>
      <c r="AY974" s="63">
        <f t="shared" si="457"/>
        <v>0</v>
      </c>
      <c r="AZ974" s="63">
        <f t="shared" si="458"/>
        <v>0</v>
      </c>
      <c r="BA974" s="63">
        <f t="shared" si="459"/>
        <v>0</v>
      </c>
      <c r="BB974" s="64">
        <f t="shared" si="460"/>
        <v>0</v>
      </c>
      <c r="BC974" s="65">
        <f t="shared" si="449"/>
        <v>0</v>
      </c>
      <c r="BD974" s="66" t="e">
        <f>VLOOKUP(#REF!,'[2]NA JDA Product Hierarchy'!$N:$O,2,0)</f>
        <v>#REF!</v>
      </c>
      <c r="BE974" s="15" t="e">
        <f>VLOOKUP(BD974,[3]PARAMETROS!$AB:$AD,3,0)</f>
        <v>#REF!</v>
      </c>
    </row>
    <row r="975" spans="1:57" s="15" customFormat="1" ht="12.75" hidden="1" customHeight="1" x14ac:dyDescent="0.2">
      <c r="A975" s="47" t="str">
        <f t="shared" si="461"/>
        <v>K2RQ01KA6V0MINI FLOWERS BOUQUET</v>
      </c>
      <c r="B975" s="111" t="s">
        <v>105</v>
      </c>
      <c r="C975" s="113">
        <v>44322</v>
      </c>
      <c r="D975" s="113"/>
      <c r="E975" s="50"/>
      <c r="F975" s="106" t="s">
        <v>90</v>
      </c>
      <c r="G975" s="51" t="s">
        <v>1251</v>
      </c>
      <c r="H975" s="52" t="s">
        <v>1423</v>
      </c>
      <c r="I975" s="53" t="s">
        <v>1424</v>
      </c>
      <c r="J975" s="53" t="s">
        <v>1148</v>
      </c>
      <c r="K975" s="53" t="s">
        <v>128</v>
      </c>
      <c r="L975" s="53" t="s">
        <v>129</v>
      </c>
      <c r="M975" s="52" t="s">
        <v>130</v>
      </c>
      <c r="N975" s="52" t="s">
        <v>125</v>
      </c>
      <c r="O975" s="54">
        <v>36</v>
      </c>
      <c r="P975" s="52" t="s">
        <v>43</v>
      </c>
      <c r="Q975" s="55">
        <f>IFERROR(VLOOKUP(O975*$Q$10*$R$10,Sheet1!$A$3:$B$81,2,1),0)</f>
        <v>29000</v>
      </c>
      <c r="R975" s="56">
        <f>IFERROR(VLOOKUP(O975*$Q$11*$R$11,Sheet1!$E$3:$F$195,2),0)</f>
        <v>149</v>
      </c>
      <c r="S975" s="54">
        <f t="shared" si="433"/>
        <v>11.16</v>
      </c>
      <c r="T975" s="114">
        <f t="shared" si="435"/>
        <v>0.31</v>
      </c>
      <c r="U975" s="58"/>
      <c r="V975" s="58"/>
      <c r="W975" s="58"/>
      <c r="X975" s="58"/>
      <c r="Y975" s="58"/>
      <c r="Z975" s="58"/>
      <c r="AA975" s="58"/>
      <c r="AB975" s="58"/>
      <c r="AC975" s="58"/>
      <c r="AD975" s="39">
        <f t="shared" si="434"/>
        <v>0</v>
      </c>
      <c r="AE975" s="59">
        <f t="shared" si="436"/>
        <v>0</v>
      </c>
      <c r="AF975" s="60">
        <f t="shared" si="437"/>
        <v>0</v>
      </c>
      <c r="AG975" s="60">
        <f t="shared" si="438"/>
        <v>0</v>
      </c>
      <c r="AH975" s="60">
        <f t="shared" si="439"/>
        <v>0</v>
      </c>
      <c r="AI975" s="60">
        <f t="shared" si="440"/>
        <v>0</v>
      </c>
      <c r="AJ975" s="60">
        <f t="shared" si="441"/>
        <v>0</v>
      </c>
      <c r="AK975" s="60">
        <f t="shared" si="442"/>
        <v>0</v>
      </c>
      <c r="AL975" s="61">
        <f t="shared" si="450"/>
        <v>0</v>
      </c>
      <c r="AM975" s="43">
        <f t="shared" si="451"/>
        <v>0</v>
      </c>
      <c r="AN975" s="46">
        <f t="shared" si="452"/>
        <v>0</v>
      </c>
      <c r="AO975" s="60">
        <f t="shared" si="443"/>
        <v>0</v>
      </c>
      <c r="AP975" s="60">
        <f t="shared" si="444"/>
        <v>0</v>
      </c>
      <c r="AQ975" s="60">
        <f t="shared" si="445"/>
        <v>0</v>
      </c>
      <c r="AR975" s="60">
        <f t="shared" si="446"/>
        <v>0</v>
      </c>
      <c r="AS975" s="60">
        <f t="shared" si="447"/>
        <v>0</v>
      </c>
      <c r="AT975" s="60">
        <f t="shared" si="448"/>
        <v>0</v>
      </c>
      <c r="AU975" s="62">
        <f t="shared" si="453"/>
        <v>0</v>
      </c>
      <c r="AV975" s="63">
        <f t="shared" si="454"/>
        <v>0</v>
      </c>
      <c r="AW975" s="63">
        <f t="shared" si="455"/>
        <v>0</v>
      </c>
      <c r="AX975" s="63">
        <f t="shared" si="456"/>
        <v>0</v>
      </c>
      <c r="AY975" s="63">
        <f t="shared" si="457"/>
        <v>0</v>
      </c>
      <c r="AZ975" s="63">
        <f t="shared" si="458"/>
        <v>0</v>
      </c>
      <c r="BA975" s="63">
        <f t="shared" si="459"/>
        <v>0</v>
      </c>
      <c r="BB975" s="64">
        <f t="shared" si="460"/>
        <v>0</v>
      </c>
      <c r="BC975" s="65">
        <f t="shared" si="449"/>
        <v>0</v>
      </c>
      <c r="BD975" s="66" t="e">
        <f>VLOOKUP(#REF!,'[2]NA JDA Product Hierarchy'!$N:$O,2,0)</f>
        <v>#REF!</v>
      </c>
      <c r="BE975" s="15" t="e">
        <f>VLOOKUP(BD975,[3]PARAMETROS!$AB:$AD,3,0)</f>
        <v>#REF!</v>
      </c>
    </row>
    <row r="976" spans="1:57" s="15" customFormat="1" ht="12.75" hidden="1" customHeight="1" x14ac:dyDescent="0.2">
      <c r="A976" s="47" t="str">
        <f t="shared" si="461"/>
        <v>K2RQ01KA6V0WHITE POIS</v>
      </c>
      <c r="B976" s="110" t="s">
        <v>106</v>
      </c>
      <c r="C976" s="113">
        <v>44322</v>
      </c>
      <c r="D976" s="113"/>
      <c r="E976" s="50"/>
      <c r="F976" s="106" t="s">
        <v>90</v>
      </c>
      <c r="G976" s="51" t="s">
        <v>1251</v>
      </c>
      <c r="H976" s="52" t="s">
        <v>1423</v>
      </c>
      <c r="I976" s="53" t="s">
        <v>1424</v>
      </c>
      <c r="J976" s="53" t="s">
        <v>1148</v>
      </c>
      <c r="K976" s="53" t="s">
        <v>1281</v>
      </c>
      <c r="L976" s="53" t="s">
        <v>1282</v>
      </c>
      <c r="M976" s="52" t="s">
        <v>130</v>
      </c>
      <c r="N976" s="52" t="s">
        <v>125</v>
      </c>
      <c r="O976" s="54">
        <v>36</v>
      </c>
      <c r="P976" s="52" t="s">
        <v>43</v>
      </c>
      <c r="Q976" s="55">
        <f>IFERROR(VLOOKUP(O976*$Q$10*$R$10,Sheet1!$A$3:$B$81,2,1),0)</f>
        <v>29000</v>
      </c>
      <c r="R976" s="56">
        <f>IFERROR(VLOOKUP(O976*$Q$11*$R$11,Sheet1!$E$3:$F$195,2),0)</f>
        <v>149</v>
      </c>
      <c r="S976" s="54">
        <f t="shared" si="433"/>
        <v>11.16</v>
      </c>
      <c r="T976" s="114">
        <f t="shared" si="435"/>
        <v>0.31</v>
      </c>
      <c r="U976" s="58"/>
      <c r="V976" s="58"/>
      <c r="W976" s="58"/>
      <c r="X976" s="58"/>
      <c r="Y976" s="58"/>
      <c r="Z976" s="58"/>
      <c r="AA976" s="58"/>
      <c r="AB976" s="58"/>
      <c r="AC976" s="58"/>
      <c r="AD976" s="39">
        <f t="shared" si="434"/>
        <v>0</v>
      </c>
      <c r="AE976" s="59">
        <f t="shared" si="436"/>
        <v>0</v>
      </c>
      <c r="AF976" s="60">
        <f t="shared" si="437"/>
        <v>0</v>
      </c>
      <c r="AG976" s="60">
        <f t="shared" si="438"/>
        <v>0</v>
      </c>
      <c r="AH976" s="60">
        <f t="shared" si="439"/>
        <v>0</v>
      </c>
      <c r="AI976" s="60">
        <f t="shared" si="440"/>
        <v>0</v>
      </c>
      <c r="AJ976" s="60">
        <f t="shared" si="441"/>
        <v>0</v>
      </c>
      <c r="AK976" s="60">
        <f t="shared" si="442"/>
        <v>0</v>
      </c>
      <c r="AL976" s="61">
        <f t="shared" si="450"/>
        <v>0</v>
      </c>
      <c r="AM976" s="43">
        <f t="shared" si="451"/>
        <v>0</v>
      </c>
      <c r="AN976" s="46">
        <f t="shared" si="452"/>
        <v>0</v>
      </c>
      <c r="AO976" s="60">
        <f t="shared" si="443"/>
        <v>0</v>
      </c>
      <c r="AP976" s="60">
        <f t="shared" si="444"/>
        <v>0</v>
      </c>
      <c r="AQ976" s="60">
        <f t="shared" si="445"/>
        <v>0</v>
      </c>
      <c r="AR976" s="60">
        <f t="shared" si="446"/>
        <v>0</v>
      </c>
      <c r="AS976" s="60">
        <f t="shared" si="447"/>
        <v>0</v>
      </c>
      <c r="AT976" s="60">
        <f t="shared" si="448"/>
        <v>0</v>
      </c>
      <c r="AU976" s="62">
        <f t="shared" si="453"/>
        <v>0</v>
      </c>
      <c r="AV976" s="63">
        <f t="shared" si="454"/>
        <v>0</v>
      </c>
      <c r="AW976" s="63">
        <f t="shared" si="455"/>
        <v>0</v>
      </c>
      <c r="AX976" s="63">
        <f t="shared" si="456"/>
        <v>0</v>
      </c>
      <c r="AY976" s="63">
        <f t="shared" si="457"/>
        <v>0</v>
      </c>
      <c r="AZ976" s="63">
        <f t="shared" si="458"/>
        <v>0</v>
      </c>
      <c r="BA976" s="63">
        <f t="shared" si="459"/>
        <v>0</v>
      </c>
      <c r="BB976" s="64">
        <f t="shared" si="460"/>
        <v>0</v>
      </c>
      <c r="BC976" s="65">
        <f t="shared" si="449"/>
        <v>0</v>
      </c>
      <c r="BD976" s="66" t="e">
        <f>VLOOKUP(#REF!,'[2]NA JDA Product Hierarchy'!$N:$O,2,0)</f>
        <v>#REF!</v>
      </c>
      <c r="BE976" s="15" t="e">
        <f>VLOOKUP(BD976,[3]PARAMETROS!$AB:$AD,3,0)</f>
        <v>#REF!</v>
      </c>
    </row>
    <row r="977" spans="1:57" s="15" customFormat="1" ht="12.75" hidden="1" customHeight="1" x14ac:dyDescent="0.2">
      <c r="A977" s="47" t="str">
        <f t="shared" si="461"/>
        <v>K2RQ01KA6V0PINK &amp; WHITE VICHY</v>
      </c>
      <c r="B977" s="112" t="s">
        <v>107</v>
      </c>
      <c r="C977" s="113">
        <v>44322</v>
      </c>
      <c r="D977" s="113"/>
      <c r="E977" s="50"/>
      <c r="F977" s="106" t="s">
        <v>90</v>
      </c>
      <c r="G977" s="51" t="s">
        <v>1251</v>
      </c>
      <c r="H977" s="52" t="s">
        <v>1423</v>
      </c>
      <c r="I977" s="53" t="s">
        <v>1424</v>
      </c>
      <c r="J977" s="53" t="s">
        <v>1148</v>
      </c>
      <c r="K977" s="53" t="s">
        <v>1306</v>
      </c>
      <c r="L977" s="53" t="s">
        <v>1307</v>
      </c>
      <c r="M977" s="52" t="s">
        <v>130</v>
      </c>
      <c r="N977" s="52" t="s">
        <v>125</v>
      </c>
      <c r="O977" s="54">
        <v>36</v>
      </c>
      <c r="P977" s="52" t="s">
        <v>43</v>
      </c>
      <c r="Q977" s="55">
        <f>IFERROR(VLOOKUP(O977*$Q$10*$R$10,Sheet1!$A$3:$B$81,2,1),0)</f>
        <v>29000</v>
      </c>
      <c r="R977" s="56">
        <f>IFERROR(VLOOKUP(O977*$Q$11*$R$11,Sheet1!$E$3:$F$195,2),0)</f>
        <v>149</v>
      </c>
      <c r="S977" s="54">
        <f t="shared" si="433"/>
        <v>11.16</v>
      </c>
      <c r="T977" s="114">
        <f t="shared" si="435"/>
        <v>0.31</v>
      </c>
      <c r="U977" s="58"/>
      <c r="V977" s="58"/>
      <c r="W977" s="58"/>
      <c r="X977" s="58"/>
      <c r="Y977" s="58"/>
      <c r="Z977" s="58"/>
      <c r="AA977" s="58"/>
      <c r="AB977" s="58"/>
      <c r="AC977" s="58"/>
      <c r="AD977" s="39">
        <f t="shared" si="434"/>
        <v>0</v>
      </c>
      <c r="AE977" s="59">
        <f t="shared" si="436"/>
        <v>0</v>
      </c>
      <c r="AF977" s="60">
        <f t="shared" si="437"/>
        <v>0</v>
      </c>
      <c r="AG977" s="60">
        <f t="shared" si="438"/>
        <v>0</v>
      </c>
      <c r="AH977" s="60">
        <f t="shared" si="439"/>
        <v>0</v>
      </c>
      <c r="AI977" s="60">
        <f t="shared" si="440"/>
        <v>0</v>
      </c>
      <c r="AJ977" s="60">
        <f t="shared" si="441"/>
        <v>0</v>
      </c>
      <c r="AK977" s="60">
        <f t="shared" si="442"/>
        <v>0</v>
      </c>
      <c r="AL977" s="61">
        <f t="shared" si="450"/>
        <v>0</v>
      </c>
      <c r="AM977" s="43">
        <f t="shared" si="451"/>
        <v>0</v>
      </c>
      <c r="AN977" s="46">
        <f t="shared" si="452"/>
        <v>0</v>
      </c>
      <c r="AO977" s="60">
        <f t="shared" si="443"/>
        <v>0</v>
      </c>
      <c r="AP977" s="60">
        <f t="shared" si="444"/>
        <v>0</v>
      </c>
      <c r="AQ977" s="60">
        <f t="shared" si="445"/>
        <v>0</v>
      </c>
      <c r="AR977" s="60">
        <f t="shared" si="446"/>
        <v>0</v>
      </c>
      <c r="AS977" s="60">
        <f t="shared" si="447"/>
        <v>0</v>
      </c>
      <c r="AT977" s="60">
        <f t="shared" si="448"/>
        <v>0</v>
      </c>
      <c r="AU977" s="62">
        <f t="shared" si="453"/>
        <v>0</v>
      </c>
      <c r="AV977" s="63">
        <f t="shared" si="454"/>
        <v>0</v>
      </c>
      <c r="AW977" s="63">
        <f t="shared" si="455"/>
        <v>0</v>
      </c>
      <c r="AX977" s="63">
        <f t="shared" si="456"/>
        <v>0</v>
      </c>
      <c r="AY977" s="63">
        <f t="shared" si="457"/>
        <v>0</v>
      </c>
      <c r="AZ977" s="63">
        <f t="shared" si="458"/>
        <v>0</v>
      </c>
      <c r="BA977" s="63">
        <f t="shared" si="459"/>
        <v>0</v>
      </c>
      <c r="BB977" s="64">
        <f t="shared" si="460"/>
        <v>0</v>
      </c>
      <c r="BC977" s="65">
        <f t="shared" si="449"/>
        <v>0</v>
      </c>
      <c r="BD977" s="66" t="e">
        <f>VLOOKUP(#REF!,'[2]NA JDA Product Hierarchy'!$N:$O,2,0)</f>
        <v>#REF!</v>
      </c>
      <c r="BE977" s="15" t="e">
        <f>VLOOKUP(BD977,[3]PARAMETROS!$AB:$AD,3,0)</f>
        <v>#REF!</v>
      </c>
    </row>
    <row r="978" spans="1:57" s="15" customFormat="1" ht="12.75" hidden="1" customHeight="1" x14ac:dyDescent="0.2">
      <c r="A978" s="47" t="str">
        <f t="shared" si="461"/>
        <v>K2RQ02KA6R0Pure White</v>
      </c>
      <c r="B978" s="111" t="s">
        <v>105</v>
      </c>
      <c r="C978" s="113">
        <v>44322</v>
      </c>
      <c r="D978" s="113"/>
      <c r="E978" s="50"/>
      <c r="F978" s="106" t="s">
        <v>90</v>
      </c>
      <c r="G978" s="51" t="s">
        <v>1251</v>
      </c>
      <c r="H978" s="52" t="s">
        <v>1421</v>
      </c>
      <c r="I978" s="53" t="s">
        <v>1425</v>
      </c>
      <c r="J978" s="53" t="s">
        <v>1143</v>
      </c>
      <c r="K978" s="53" t="s">
        <v>133</v>
      </c>
      <c r="L978" s="53" t="s">
        <v>134</v>
      </c>
      <c r="M978" s="52" t="s">
        <v>176</v>
      </c>
      <c r="N978" s="52" t="s">
        <v>91</v>
      </c>
      <c r="O978" s="54">
        <v>39</v>
      </c>
      <c r="P978" s="52" t="s">
        <v>43</v>
      </c>
      <c r="Q978" s="55">
        <f>IFERROR(VLOOKUP(O978*$Q$10*$R$10,Sheet1!$A$3:$B$81,2,1),0)</f>
        <v>29000</v>
      </c>
      <c r="R978" s="56">
        <f>IFERROR(VLOOKUP(O978*$Q$11*$R$11,Sheet1!$E$3:$F$195,2),0)</f>
        <v>159</v>
      </c>
      <c r="S978" s="54">
        <f t="shared" si="433"/>
        <v>12.09</v>
      </c>
      <c r="T978" s="114">
        <f t="shared" si="435"/>
        <v>0.31</v>
      </c>
      <c r="U978" s="58"/>
      <c r="V978" s="58"/>
      <c r="W978" s="58"/>
      <c r="X978" s="58"/>
      <c r="Y978" s="58"/>
      <c r="Z978" s="58"/>
      <c r="AA978" s="58"/>
      <c r="AB978" s="58"/>
      <c r="AC978" s="58"/>
      <c r="AD978" s="39">
        <f t="shared" si="434"/>
        <v>0</v>
      </c>
      <c r="AE978" s="59">
        <f t="shared" si="436"/>
        <v>0</v>
      </c>
      <c r="AF978" s="60">
        <f t="shared" si="437"/>
        <v>0</v>
      </c>
      <c r="AG978" s="60">
        <f t="shared" si="438"/>
        <v>0</v>
      </c>
      <c r="AH978" s="60">
        <f t="shared" si="439"/>
        <v>0</v>
      </c>
      <c r="AI978" s="60">
        <f t="shared" si="440"/>
        <v>0</v>
      </c>
      <c r="AJ978" s="60">
        <f t="shared" si="441"/>
        <v>0</v>
      </c>
      <c r="AK978" s="60">
        <f t="shared" si="442"/>
        <v>0</v>
      </c>
      <c r="AL978" s="61">
        <f t="shared" si="450"/>
        <v>0</v>
      </c>
      <c r="AM978" s="43">
        <f t="shared" si="451"/>
        <v>0</v>
      </c>
      <c r="AN978" s="46">
        <f t="shared" si="452"/>
        <v>0</v>
      </c>
      <c r="AO978" s="60">
        <f t="shared" si="443"/>
        <v>0</v>
      </c>
      <c r="AP978" s="60">
        <f t="shared" si="444"/>
        <v>0</v>
      </c>
      <c r="AQ978" s="60">
        <f t="shared" si="445"/>
        <v>0</v>
      </c>
      <c r="AR978" s="60">
        <f t="shared" si="446"/>
        <v>0</v>
      </c>
      <c r="AS978" s="60">
        <f t="shared" si="447"/>
        <v>0</v>
      </c>
      <c r="AT978" s="60">
        <f t="shared" si="448"/>
        <v>0</v>
      </c>
      <c r="AU978" s="62">
        <f t="shared" si="453"/>
        <v>0</v>
      </c>
      <c r="AV978" s="63">
        <f t="shared" si="454"/>
        <v>0</v>
      </c>
      <c r="AW978" s="63">
        <f t="shared" si="455"/>
        <v>0</v>
      </c>
      <c r="AX978" s="63">
        <f t="shared" si="456"/>
        <v>0</v>
      </c>
      <c r="AY978" s="63">
        <f t="shared" si="457"/>
        <v>0</v>
      </c>
      <c r="AZ978" s="63">
        <f t="shared" si="458"/>
        <v>0</v>
      </c>
      <c r="BA978" s="63">
        <f t="shared" si="459"/>
        <v>0</v>
      </c>
      <c r="BB978" s="64">
        <f t="shared" si="460"/>
        <v>0</v>
      </c>
      <c r="BC978" s="65">
        <f t="shared" si="449"/>
        <v>0</v>
      </c>
      <c r="BD978" s="66" t="e">
        <f>VLOOKUP(#REF!,'[2]NA JDA Product Hierarchy'!$N:$O,2,0)</f>
        <v>#REF!</v>
      </c>
      <c r="BE978" s="15" t="e">
        <f>VLOOKUP(BD978,[3]PARAMETROS!$AB:$AD,3,0)</f>
        <v>#REF!</v>
      </c>
    </row>
    <row r="979" spans="1:57" s="15" customFormat="1" ht="12.75" hidden="1" customHeight="1" x14ac:dyDescent="0.2">
      <c r="A979" s="47" t="str">
        <f t="shared" si="461"/>
        <v>K2RQ03KA6V0PINK TRIP</v>
      </c>
      <c r="B979" s="111" t="s">
        <v>105</v>
      </c>
      <c r="C979" s="113">
        <v>44322</v>
      </c>
      <c r="D979" s="113"/>
      <c r="E979" s="50"/>
      <c r="F979" s="106" t="s">
        <v>90</v>
      </c>
      <c r="G979" s="51" t="s">
        <v>1251</v>
      </c>
      <c r="H979" s="52" t="s">
        <v>1423</v>
      </c>
      <c r="I979" s="53" t="s">
        <v>1426</v>
      </c>
      <c r="J979" s="53" t="s">
        <v>1184</v>
      </c>
      <c r="K979" s="53" t="s">
        <v>138</v>
      </c>
      <c r="L979" s="53" t="s">
        <v>139</v>
      </c>
      <c r="M979" s="52" t="s">
        <v>130</v>
      </c>
      <c r="N979" s="52" t="s">
        <v>125</v>
      </c>
      <c r="O979" s="54">
        <v>39</v>
      </c>
      <c r="P979" s="52" t="s">
        <v>43</v>
      </c>
      <c r="Q979" s="55">
        <f>IFERROR(VLOOKUP(O979*$Q$10*$R$10,Sheet1!$A$3:$B$81,2,1),0)</f>
        <v>29000</v>
      </c>
      <c r="R979" s="56">
        <f>IFERROR(VLOOKUP(O979*$Q$11*$R$11,Sheet1!$E$3:$F$195,2),0)</f>
        <v>159</v>
      </c>
      <c r="S979" s="54">
        <f t="shared" ref="S979:S1042" si="462">O979*0.31</f>
        <v>12.09</v>
      </c>
      <c r="T979" s="114">
        <f t="shared" si="435"/>
        <v>0.31</v>
      </c>
      <c r="U979" s="58"/>
      <c r="V979" s="58"/>
      <c r="W979" s="58"/>
      <c r="X979" s="58"/>
      <c r="Y979" s="58"/>
      <c r="Z979" s="58"/>
      <c r="AA979" s="58"/>
      <c r="AB979" s="58"/>
      <c r="AC979" s="58"/>
      <c r="AD979" s="39">
        <f t="shared" ref="AD979:AD1042" si="463">+U979+V979+W979+Y979+Z979+AA979+X979</f>
        <v>0</v>
      </c>
      <c r="AE979" s="59">
        <f t="shared" si="436"/>
        <v>0</v>
      </c>
      <c r="AF979" s="60">
        <f t="shared" si="437"/>
        <v>0</v>
      </c>
      <c r="AG979" s="60">
        <f t="shared" si="438"/>
        <v>0</v>
      </c>
      <c r="AH979" s="60">
        <f t="shared" si="439"/>
        <v>0</v>
      </c>
      <c r="AI979" s="60">
        <f t="shared" si="440"/>
        <v>0</v>
      </c>
      <c r="AJ979" s="60">
        <f t="shared" si="441"/>
        <v>0</v>
      </c>
      <c r="AK979" s="60">
        <f t="shared" si="442"/>
        <v>0</v>
      </c>
      <c r="AL979" s="61">
        <f t="shared" si="450"/>
        <v>0</v>
      </c>
      <c r="AM979" s="43">
        <f t="shared" si="451"/>
        <v>0</v>
      </c>
      <c r="AN979" s="46">
        <f t="shared" si="452"/>
        <v>0</v>
      </c>
      <c r="AO979" s="60">
        <f t="shared" si="443"/>
        <v>0</v>
      </c>
      <c r="AP979" s="60">
        <f t="shared" si="444"/>
        <v>0</v>
      </c>
      <c r="AQ979" s="60">
        <f t="shared" si="445"/>
        <v>0</v>
      </c>
      <c r="AR979" s="60">
        <f t="shared" si="446"/>
        <v>0</v>
      </c>
      <c r="AS979" s="60">
        <f t="shared" si="447"/>
        <v>0</v>
      </c>
      <c r="AT979" s="60">
        <f t="shared" si="448"/>
        <v>0</v>
      </c>
      <c r="AU979" s="62">
        <f t="shared" si="453"/>
        <v>0</v>
      </c>
      <c r="AV979" s="63">
        <f t="shared" si="454"/>
        <v>0</v>
      </c>
      <c r="AW979" s="63">
        <f t="shared" si="455"/>
        <v>0</v>
      </c>
      <c r="AX979" s="63">
        <f t="shared" si="456"/>
        <v>0</v>
      </c>
      <c r="AY979" s="63">
        <f t="shared" si="457"/>
        <v>0</v>
      </c>
      <c r="AZ979" s="63">
        <f t="shared" si="458"/>
        <v>0</v>
      </c>
      <c r="BA979" s="63">
        <f t="shared" si="459"/>
        <v>0</v>
      </c>
      <c r="BB979" s="64">
        <f t="shared" si="460"/>
        <v>0</v>
      </c>
      <c r="BC979" s="65">
        <f t="shared" si="449"/>
        <v>0</v>
      </c>
      <c r="BD979" s="66" t="e">
        <f>VLOOKUP(#REF!,'[2]NA JDA Product Hierarchy'!$N:$O,2,0)</f>
        <v>#REF!</v>
      </c>
      <c r="BE979" s="15" t="e">
        <f>VLOOKUP(BD979,[3]PARAMETROS!$AB:$AD,3,0)</f>
        <v>#REF!</v>
      </c>
    </row>
    <row r="980" spans="1:57" s="15" customFormat="1" ht="12.75" hidden="1" customHeight="1" x14ac:dyDescent="0.2">
      <c r="A980" s="47" t="str">
        <f t="shared" si="461"/>
        <v>K2RQ04KA6R0RED BLACK WHITE COMBO</v>
      </c>
      <c r="B980" s="110" t="s">
        <v>106</v>
      </c>
      <c r="C980" s="113">
        <v>44322</v>
      </c>
      <c r="D980" s="113"/>
      <c r="E980" s="50"/>
      <c r="F980" s="106" t="s">
        <v>90</v>
      </c>
      <c r="G980" s="51" t="s">
        <v>1251</v>
      </c>
      <c r="H980" s="52" t="s">
        <v>1427</v>
      </c>
      <c r="I980" s="53" t="s">
        <v>1428</v>
      </c>
      <c r="J980" s="53" t="s">
        <v>1184</v>
      </c>
      <c r="K980" s="53" t="s">
        <v>1429</v>
      </c>
      <c r="L980" s="53" t="s">
        <v>1430</v>
      </c>
      <c r="M980" s="52" t="s">
        <v>176</v>
      </c>
      <c r="N980" s="52" t="s">
        <v>125</v>
      </c>
      <c r="O980" s="54">
        <v>39</v>
      </c>
      <c r="P980" s="52" t="s">
        <v>43</v>
      </c>
      <c r="Q980" s="55">
        <f>IFERROR(VLOOKUP(O980*$Q$10*$R$10,Sheet1!$A$3:$B$81,2,1),0)</f>
        <v>29000</v>
      </c>
      <c r="R980" s="56">
        <f>IFERROR(VLOOKUP(O980*$Q$11*$R$11,Sheet1!$E$3:$F$195,2),0)</f>
        <v>159</v>
      </c>
      <c r="S980" s="54">
        <f t="shared" si="462"/>
        <v>12.09</v>
      </c>
      <c r="T980" s="114">
        <f t="shared" si="435"/>
        <v>0.31</v>
      </c>
      <c r="U980" s="58"/>
      <c r="V980" s="58"/>
      <c r="W980" s="58"/>
      <c r="X980" s="58"/>
      <c r="Y980" s="58"/>
      <c r="Z980" s="58"/>
      <c r="AA980" s="58"/>
      <c r="AB980" s="58"/>
      <c r="AC980" s="58"/>
      <c r="AD980" s="39">
        <f t="shared" si="463"/>
        <v>0</v>
      </c>
      <c r="AE980" s="59">
        <f t="shared" si="436"/>
        <v>0</v>
      </c>
      <c r="AF980" s="60">
        <f t="shared" si="437"/>
        <v>0</v>
      </c>
      <c r="AG980" s="60">
        <f t="shared" si="438"/>
        <v>0</v>
      </c>
      <c r="AH980" s="60">
        <f t="shared" si="439"/>
        <v>0</v>
      </c>
      <c r="AI980" s="60">
        <f t="shared" si="440"/>
        <v>0</v>
      </c>
      <c r="AJ980" s="60">
        <f t="shared" si="441"/>
        <v>0</v>
      </c>
      <c r="AK980" s="60">
        <f t="shared" si="442"/>
        <v>0</v>
      </c>
      <c r="AL980" s="61">
        <f t="shared" si="450"/>
        <v>0</v>
      </c>
      <c r="AM980" s="43">
        <f t="shared" si="451"/>
        <v>0</v>
      </c>
      <c r="AN980" s="46">
        <f t="shared" si="452"/>
        <v>0</v>
      </c>
      <c r="AO980" s="60">
        <f t="shared" si="443"/>
        <v>0</v>
      </c>
      <c r="AP980" s="60">
        <f t="shared" si="444"/>
        <v>0</v>
      </c>
      <c r="AQ980" s="60">
        <f t="shared" si="445"/>
        <v>0</v>
      </c>
      <c r="AR980" s="60">
        <f t="shared" si="446"/>
        <v>0</v>
      </c>
      <c r="AS980" s="60">
        <f t="shared" si="447"/>
        <v>0</v>
      </c>
      <c r="AT980" s="60">
        <f t="shared" si="448"/>
        <v>0</v>
      </c>
      <c r="AU980" s="62">
        <f t="shared" si="453"/>
        <v>0</v>
      </c>
      <c r="AV980" s="63">
        <f t="shared" si="454"/>
        <v>0</v>
      </c>
      <c r="AW980" s="63">
        <f t="shared" si="455"/>
        <v>0</v>
      </c>
      <c r="AX980" s="63">
        <f t="shared" si="456"/>
        <v>0</v>
      </c>
      <c r="AY980" s="63">
        <f t="shared" si="457"/>
        <v>0</v>
      </c>
      <c r="AZ980" s="63">
        <f t="shared" si="458"/>
        <v>0</v>
      </c>
      <c r="BA980" s="63">
        <f t="shared" si="459"/>
        <v>0</v>
      </c>
      <c r="BB980" s="64">
        <f t="shared" si="460"/>
        <v>0</v>
      </c>
      <c r="BC980" s="65">
        <f t="shared" si="449"/>
        <v>0</v>
      </c>
      <c r="BD980" s="66" t="e">
        <f>VLOOKUP(#REF!,'[2]NA JDA Product Hierarchy'!$N:$O,2,0)</f>
        <v>#REF!</v>
      </c>
      <c r="BE980" s="15" t="e">
        <f>VLOOKUP(BD980,[3]PARAMETROS!$AB:$AD,3,0)</f>
        <v>#REF!</v>
      </c>
    </row>
    <row r="981" spans="1:57" s="15" customFormat="1" ht="12.75" hidden="1" customHeight="1" x14ac:dyDescent="0.2">
      <c r="A981" s="47" t="str">
        <f t="shared" si="461"/>
        <v>K2RQ04KA6R0WHITE/BLUE COMBO</v>
      </c>
      <c r="B981" s="110" t="s">
        <v>106</v>
      </c>
      <c r="C981" s="113">
        <v>44322</v>
      </c>
      <c r="D981" s="113"/>
      <c r="E981" s="50"/>
      <c r="F981" s="106" t="s">
        <v>90</v>
      </c>
      <c r="G981" s="51" t="s">
        <v>1251</v>
      </c>
      <c r="H981" s="52" t="s">
        <v>1427</v>
      </c>
      <c r="I981" s="53" t="s">
        <v>1428</v>
      </c>
      <c r="J981" s="53" t="s">
        <v>1184</v>
      </c>
      <c r="K981" s="53" t="s">
        <v>1431</v>
      </c>
      <c r="L981" s="53" t="s">
        <v>1432</v>
      </c>
      <c r="M981" s="52" t="s">
        <v>176</v>
      </c>
      <c r="N981" s="52" t="s">
        <v>125</v>
      </c>
      <c r="O981" s="54">
        <v>39</v>
      </c>
      <c r="P981" s="52" t="s">
        <v>43</v>
      </c>
      <c r="Q981" s="55">
        <f>IFERROR(VLOOKUP(O981*$Q$10*$R$10,Sheet1!$A$3:$B$81,2,1),0)</f>
        <v>29000</v>
      </c>
      <c r="R981" s="56">
        <f>IFERROR(VLOOKUP(O981*$Q$11*$R$11,Sheet1!$E$3:$F$195,2),0)</f>
        <v>159</v>
      </c>
      <c r="S981" s="54">
        <f t="shared" si="462"/>
        <v>12.09</v>
      </c>
      <c r="T981" s="114">
        <f t="shared" si="435"/>
        <v>0.31</v>
      </c>
      <c r="U981" s="58"/>
      <c r="V981" s="58"/>
      <c r="W981" s="58"/>
      <c r="X981" s="58"/>
      <c r="Y981" s="58"/>
      <c r="Z981" s="58"/>
      <c r="AA981" s="58"/>
      <c r="AB981" s="58"/>
      <c r="AC981" s="58"/>
      <c r="AD981" s="39">
        <f t="shared" si="463"/>
        <v>0</v>
      </c>
      <c r="AE981" s="59">
        <f t="shared" si="436"/>
        <v>0</v>
      </c>
      <c r="AF981" s="60">
        <f t="shared" si="437"/>
        <v>0</v>
      </c>
      <c r="AG981" s="60">
        <f t="shared" si="438"/>
        <v>0</v>
      </c>
      <c r="AH981" s="60">
        <f t="shared" si="439"/>
        <v>0</v>
      </c>
      <c r="AI981" s="60">
        <f t="shared" si="440"/>
        <v>0</v>
      </c>
      <c r="AJ981" s="60">
        <f t="shared" si="441"/>
        <v>0</v>
      </c>
      <c r="AK981" s="60">
        <f t="shared" si="442"/>
        <v>0</v>
      </c>
      <c r="AL981" s="61">
        <f t="shared" si="450"/>
        <v>0</v>
      </c>
      <c r="AM981" s="43">
        <f t="shared" si="451"/>
        <v>0</v>
      </c>
      <c r="AN981" s="46">
        <f t="shared" si="452"/>
        <v>0</v>
      </c>
      <c r="AO981" s="60">
        <f t="shared" si="443"/>
        <v>0</v>
      </c>
      <c r="AP981" s="60">
        <f t="shared" si="444"/>
        <v>0</v>
      </c>
      <c r="AQ981" s="60">
        <f t="shared" si="445"/>
        <v>0</v>
      </c>
      <c r="AR981" s="60">
        <f t="shared" si="446"/>
        <v>0</v>
      </c>
      <c r="AS981" s="60">
        <f t="shared" si="447"/>
        <v>0</v>
      </c>
      <c r="AT981" s="60">
        <f t="shared" si="448"/>
        <v>0</v>
      </c>
      <c r="AU981" s="62">
        <f t="shared" si="453"/>
        <v>0</v>
      </c>
      <c r="AV981" s="63">
        <f t="shared" si="454"/>
        <v>0</v>
      </c>
      <c r="AW981" s="63">
        <f t="shared" si="455"/>
        <v>0</v>
      </c>
      <c r="AX981" s="63">
        <f t="shared" si="456"/>
        <v>0</v>
      </c>
      <c r="AY981" s="63">
        <f t="shared" si="457"/>
        <v>0</v>
      </c>
      <c r="AZ981" s="63">
        <f t="shared" si="458"/>
        <v>0</v>
      </c>
      <c r="BA981" s="63">
        <f t="shared" si="459"/>
        <v>0</v>
      </c>
      <c r="BB981" s="64">
        <f t="shared" si="460"/>
        <v>0</v>
      </c>
      <c r="BC981" s="65">
        <f t="shared" si="449"/>
        <v>0</v>
      </c>
      <c r="BD981" s="66" t="e">
        <f>VLOOKUP(#REF!,'[2]NA JDA Product Hierarchy'!$N:$O,2,0)</f>
        <v>#REF!</v>
      </c>
      <c r="BE981" s="15" t="e">
        <f>VLOOKUP(BD981,[3]PARAMETROS!$AB:$AD,3,0)</f>
        <v>#REF!</v>
      </c>
    </row>
    <row r="982" spans="1:57" s="15" customFormat="1" ht="12.75" hidden="1" customHeight="1" x14ac:dyDescent="0.2">
      <c r="A982" s="47" t="str">
        <f t="shared" si="461"/>
        <v>K2RQ05KA6R0Pure White</v>
      </c>
      <c r="B982" s="112" t="s">
        <v>107</v>
      </c>
      <c r="C982" s="113">
        <v>44322</v>
      </c>
      <c r="D982" s="113"/>
      <c r="E982" s="50"/>
      <c r="F982" s="106" t="s">
        <v>90</v>
      </c>
      <c r="G982" s="51" t="s">
        <v>1251</v>
      </c>
      <c r="H982" s="52" t="s">
        <v>1423</v>
      </c>
      <c r="I982" s="53" t="s">
        <v>1433</v>
      </c>
      <c r="J982" s="53" t="s">
        <v>1148</v>
      </c>
      <c r="K982" s="53" t="s">
        <v>133</v>
      </c>
      <c r="L982" s="53" t="s">
        <v>134</v>
      </c>
      <c r="M982" s="52" t="s">
        <v>176</v>
      </c>
      <c r="N982" s="52" t="s">
        <v>91</v>
      </c>
      <c r="O982" s="54">
        <v>36</v>
      </c>
      <c r="P982" s="52" t="s">
        <v>43</v>
      </c>
      <c r="Q982" s="55">
        <f>IFERROR(VLOOKUP(O982*$Q$10*$R$10,Sheet1!$A$3:$B$81,2,1),0)</f>
        <v>29000</v>
      </c>
      <c r="R982" s="56">
        <f>IFERROR(VLOOKUP(O982*$Q$11*$R$11,Sheet1!$E$3:$F$195,2),0)</f>
        <v>149</v>
      </c>
      <c r="S982" s="54">
        <f t="shared" si="462"/>
        <v>11.16</v>
      </c>
      <c r="T982" s="114">
        <f t="shared" si="435"/>
        <v>0.31</v>
      </c>
      <c r="U982" s="58"/>
      <c r="V982" s="58"/>
      <c r="W982" s="58"/>
      <c r="X982" s="58"/>
      <c r="Y982" s="58"/>
      <c r="Z982" s="58"/>
      <c r="AA982" s="58"/>
      <c r="AB982" s="58"/>
      <c r="AC982" s="58"/>
      <c r="AD982" s="39">
        <f t="shared" si="463"/>
        <v>0</v>
      </c>
      <c r="AE982" s="59">
        <f t="shared" si="436"/>
        <v>0</v>
      </c>
      <c r="AF982" s="60">
        <f t="shared" si="437"/>
        <v>0</v>
      </c>
      <c r="AG982" s="60">
        <f t="shared" si="438"/>
        <v>0</v>
      </c>
      <c r="AH982" s="60">
        <f t="shared" si="439"/>
        <v>0</v>
      </c>
      <c r="AI982" s="60">
        <f t="shared" si="440"/>
        <v>0</v>
      </c>
      <c r="AJ982" s="60">
        <f t="shared" si="441"/>
        <v>0</v>
      </c>
      <c r="AK982" s="60">
        <f t="shared" si="442"/>
        <v>0</v>
      </c>
      <c r="AL982" s="61">
        <f t="shared" si="450"/>
        <v>0</v>
      </c>
      <c r="AM982" s="43">
        <f t="shared" si="451"/>
        <v>0</v>
      </c>
      <c r="AN982" s="46">
        <f t="shared" si="452"/>
        <v>0</v>
      </c>
      <c r="AO982" s="60">
        <f t="shared" si="443"/>
        <v>0</v>
      </c>
      <c r="AP982" s="60">
        <f t="shared" si="444"/>
        <v>0</v>
      </c>
      <c r="AQ982" s="60">
        <f t="shared" si="445"/>
        <v>0</v>
      </c>
      <c r="AR982" s="60">
        <f t="shared" si="446"/>
        <v>0</v>
      </c>
      <c r="AS982" s="60">
        <f t="shared" si="447"/>
        <v>0</v>
      </c>
      <c r="AT982" s="60">
        <f t="shared" si="448"/>
        <v>0</v>
      </c>
      <c r="AU982" s="62">
        <f t="shared" si="453"/>
        <v>0</v>
      </c>
      <c r="AV982" s="63">
        <f t="shared" si="454"/>
        <v>0</v>
      </c>
      <c r="AW982" s="63">
        <f t="shared" si="455"/>
        <v>0</v>
      </c>
      <c r="AX982" s="63">
        <f t="shared" si="456"/>
        <v>0</v>
      </c>
      <c r="AY982" s="63">
        <f t="shared" si="457"/>
        <v>0</v>
      </c>
      <c r="AZ982" s="63">
        <f t="shared" si="458"/>
        <v>0</v>
      </c>
      <c r="BA982" s="63">
        <f t="shared" si="459"/>
        <v>0</v>
      </c>
      <c r="BB982" s="64">
        <f t="shared" si="460"/>
        <v>0</v>
      </c>
      <c r="BC982" s="65">
        <f t="shared" si="449"/>
        <v>0</v>
      </c>
      <c r="BD982" s="66" t="e">
        <f>VLOOKUP(#REF!,'[2]NA JDA Product Hierarchy'!$N:$O,2,0)</f>
        <v>#REF!</v>
      </c>
      <c r="BE982" s="15" t="e">
        <f>VLOOKUP(BD982,[3]PARAMETROS!$AB:$AD,3,0)</f>
        <v>#REF!</v>
      </c>
    </row>
    <row r="983" spans="1:57" s="15" customFormat="1" ht="12.75" hidden="1" customHeight="1" x14ac:dyDescent="0.2">
      <c r="A983" s="47" t="str">
        <f t="shared" si="461"/>
        <v>K2RQ06KA6R0STRIPES BLUE WITH FLEUR</v>
      </c>
      <c r="B983" s="110" t="s">
        <v>106</v>
      </c>
      <c r="C983" s="113">
        <v>44322</v>
      </c>
      <c r="D983" s="113"/>
      <c r="E983" s="50"/>
      <c r="F983" s="106" t="s">
        <v>90</v>
      </c>
      <c r="G983" s="51" t="s">
        <v>1251</v>
      </c>
      <c r="H983" s="52" t="s">
        <v>1421</v>
      </c>
      <c r="I983" s="53" t="s">
        <v>1434</v>
      </c>
      <c r="J983" s="53" t="s">
        <v>1148</v>
      </c>
      <c r="K983" s="53" t="s">
        <v>199</v>
      </c>
      <c r="L983" s="53" t="s">
        <v>200</v>
      </c>
      <c r="M983" s="52" t="s">
        <v>176</v>
      </c>
      <c r="N983" s="52" t="s">
        <v>91</v>
      </c>
      <c r="O983" s="54">
        <v>36</v>
      </c>
      <c r="P983" s="52" t="s">
        <v>43</v>
      </c>
      <c r="Q983" s="55">
        <f>IFERROR(VLOOKUP(O983*$Q$10*$R$10,Sheet1!$A$3:$B$81,2,1),0)</f>
        <v>29000</v>
      </c>
      <c r="R983" s="56">
        <f>IFERROR(VLOOKUP(O983*$Q$11*$R$11,Sheet1!$E$3:$F$195,2),0)</f>
        <v>149</v>
      </c>
      <c r="S983" s="54">
        <f t="shared" si="462"/>
        <v>11.16</v>
      </c>
      <c r="T983" s="114">
        <f t="shared" si="435"/>
        <v>0.31</v>
      </c>
      <c r="U983" s="58"/>
      <c r="V983" s="58"/>
      <c r="W983" s="58"/>
      <c r="X983" s="58"/>
      <c r="Y983" s="58"/>
      <c r="Z983" s="58"/>
      <c r="AA983" s="58"/>
      <c r="AB983" s="58"/>
      <c r="AC983" s="58"/>
      <c r="AD983" s="39">
        <f t="shared" si="463"/>
        <v>0</v>
      </c>
      <c r="AE983" s="59">
        <f t="shared" si="436"/>
        <v>0</v>
      </c>
      <c r="AF983" s="60">
        <f t="shared" si="437"/>
        <v>0</v>
      </c>
      <c r="AG983" s="60">
        <f t="shared" si="438"/>
        <v>0</v>
      </c>
      <c r="AH983" s="60">
        <f t="shared" si="439"/>
        <v>0</v>
      </c>
      <c r="AI983" s="60">
        <f t="shared" si="440"/>
        <v>0</v>
      </c>
      <c r="AJ983" s="60">
        <f t="shared" si="441"/>
        <v>0</v>
      </c>
      <c r="AK983" s="60">
        <f t="shared" si="442"/>
        <v>0</v>
      </c>
      <c r="AL983" s="61">
        <f t="shared" si="450"/>
        <v>0</v>
      </c>
      <c r="AM983" s="43">
        <f t="shared" si="451"/>
        <v>0</v>
      </c>
      <c r="AN983" s="46">
        <f t="shared" si="452"/>
        <v>0</v>
      </c>
      <c r="AO983" s="60">
        <f t="shared" si="443"/>
        <v>0</v>
      </c>
      <c r="AP983" s="60">
        <f t="shared" si="444"/>
        <v>0</v>
      </c>
      <c r="AQ983" s="60">
        <f t="shared" si="445"/>
        <v>0</v>
      </c>
      <c r="AR983" s="60">
        <f t="shared" si="446"/>
        <v>0</v>
      </c>
      <c r="AS983" s="60">
        <f t="shared" si="447"/>
        <v>0</v>
      </c>
      <c r="AT983" s="60">
        <f t="shared" si="448"/>
        <v>0</v>
      </c>
      <c r="AU983" s="62">
        <f t="shared" si="453"/>
        <v>0</v>
      </c>
      <c r="AV983" s="63">
        <f t="shared" si="454"/>
        <v>0</v>
      </c>
      <c r="AW983" s="63">
        <f t="shared" si="455"/>
        <v>0</v>
      </c>
      <c r="AX983" s="63">
        <f t="shared" si="456"/>
        <v>0</v>
      </c>
      <c r="AY983" s="63">
        <f t="shared" si="457"/>
        <v>0</v>
      </c>
      <c r="AZ983" s="63">
        <f t="shared" si="458"/>
        <v>0</v>
      </c>
      <c r="BA983" s="63">
        <f t="shared" si="459"/>
        <v>0</v>
      </c>
      <c r="BB983" s="64">
        <f t="shared" si="460"/>
        <v>0</v>
      </c>
      <c r="BC983" s="65">
        <f t="shared" si="449"/>
        <v>0</v>
      </c>
      <c r="BD983" s="66" t="e">
        <f>VLOOKUP(#REF!,'[2]NA JDA Product Hierarchy'!$N:$O,2,0)</f>
        <v>#REF!</v>
      </c>
      <c r="BE983" s="15" t="e">
        <f>VLOOKUP(BD983,[3]PARAMETROS!$AB:$AD,3,0)</f>
        <v>#REF!</v>
      </c>
    </row>
    <row r="984" spans="1:57" s="15" customFormat="1" ht="12.75" hidden="1" customHeight="1" x14ac:dyDescent="0.2">
      <c r="A984" s="47" t="str">
        <f t="shared" si="461"/>
        <v>K2RQ06KA6R0RAINBOW CLOUD</v>
      </c>
      <c r="B984" s="111" t="s">
        <v>105</v>
      </c>
      <c r="C984" s="113">
        <v>44322</v>
      </c>
      <c r="D984" s="113"/>
      <c r="E984" s="50"/>
      <c r="F984" s="106" t="s">
        <v>90</v>
      </c>
      <c r="G984" s="51" t="s">
        <v>1251</v>
      </c>
      <c r="H984" s="52" t="s">
        <v>1421</v>
      </c>
      <c r="I984" s="53" t="s">
        <v>1434</v>
      </c>
      <c r="J984" s="53" t="s">
        <v>1148</v>
      </c>
      <c r="K984" s="53" t="s">
        <v>196</v>
      </c>
      <c r="L984" s="53" t="s">
        <v>197</v>
      </c>
      <c r="M984" s="52" t="s">
        <v>176</v>
      </c>
      <c r="N984" s="52" t="s">
        <v>91</v>
      </c>
      <c r="O984" s="54">
        <v>36</v>
      </c>
      <c r="P984" s="52" t="s">
        <v>43</v>
      </c>
      <c r="Q984" s="55">
        <f>IFERROR(VLOOKUP(O984*$Q$10*$R$10,Sheet1!$A$3:$B$81,2,1),0)</f>
        <v>29000</v>
      </c>
      <c r="R984" s="56">
        <f>IFERROR(VLOOKUP(O984*$Q$11*$R$11,Sheet1!$E$3:$F$195,2),0)</f>
        <v>149</v>
      </c>
      <c r="S984" s="54">
        <f t="shared" si="462"/>
        <v>11.16</v>
      </c>
      <c r="T984" s="114">
        <f t="shared" si="435"/>
        <v>0.31</v>
      </c>
      <c r="U984" s="58"/>
      <c r="V984" s="58"/>
      <c r="W984" s="58"/>
      <c r="X984" s="58"/>
      <c r="Y984" s="58"/>
      <c r="Z984" s="58"/>
      <c r="AA984" s="58"/>
      <c r="AB984" s="58"/>
      <c r="AC984" s="58"/>
      <c r="AD984" s="39">
        <f t="shared" si="463"/>
        <v>0</v>
      </c>
      <c r="AE984" s="59">
        <f t="shared" si="436"/>
        <v>0</v>
      </c>
      <c r="AF984" s="60">
        <f t="shared" si="437"/>
        <v>0</v>
      </c>
      <c r="AG984" s="60">
        <f t="shared" si="438"/>
        <v>0</v>
      </c>
      <c r="AH984" s="60">
        <f t="shared" si="439"/>
        <v>0</v>
      </c>
      <c r="AI984" s="60">
        <f t="shared" si="440"/>
        <v>0</v>
      </c>
      <c r="AJ984" s="60">
        <f t="shared" si="441"/>
        <v>0</v>
      </c>
      <c r="AK984" s="60">
        <f t="shared" si="442"/>
        <v>0</v>
      </c>
      <c r="AL984" s="61">
        <f t="shared" si="450"/>
        <v>0</v>
      </c>
      <c r="AM984" s="43">
        <f t="shared" si="451"/>
        <v>0</v>
      </c>
      <c r="AN984" s="46">
        <f t="shared" si="452"/>
        <v>0</v>
      </c>
      <c r="AO984" s="60">
        <f t="shared" si="443"/>
        <v>0</v>
      </c>
      <c r="AP984" s="60">
        <f t="shared" si="444"/>
        <v>0</v>
      </c>
      <c r="AQ984" s="60">
        <f t="shared" si="445"/>
        <v>0</v>
      </c>
      <c r="AR984" s="60">
        <f t="shared" si="446"/>
        <v>0</v>
      </c>
      <c r="AS984" s="60">
        <f t="shared" si="447"/>
        <v>0</v>
      </c>
      <c r="AT984" s="60">
        <f t="shared" si="448"/>
        <v>0</v>
      </c>
      <c r="AU984" s="62">
        <f t="shared" si="453"/>
        <v>0</v>
      </c>
      <c r="AV984" s="63">
        <f t="shared" si="454"/>
        <v>0</v>
      </c>
      <c r="AW984" s="63">
        <f t="shared" si="455"/>
        <v>0</v>
      </c>
      <c r="AX984" s="63">
        <f t="shared" si="456"/>
        <v>0</v>
      </c>
      <c r="AY984" s="63">
        <f t="shared" si="457"/>
        <v>0</v>
      </c>
      <c r="AZ984" s="63">
        <f t="shared" si="458"/>
        <v>0</v>
      </c>
      <c r="BA984" s="63">
        <f t="shared" si="459"/>
        <v>0</v>
      </c>
      <c r="BB984" s="64">
        <f t="shared" si="460"/>
        <v>0</v>
      </c>
      <c r="BC984" s="65">
        <f t="shared" si="449"/>
        <v>0</v>
      </c>
      <c r="BD984" s="66" t="e">
        <f>VLOOKUP(#REF!,'[2]NA JDA Product Hierarchy'!$N:$O,2,0)</f>
        <v>#REF!</v>
      </c>
      <c r="BE984" s="15" t="e">
        <f>VLOOKUP(BD984,[3]PARAMETROS!$AB:$AD,3,0)</f>
        <v>#REF!</v>
      </c>
    </row>
    <row r="985" spans="1:57" s="15" customFormat="1" ht="12.75" hidden="1" customHeight="1" x14ac:dyDescent="0.2">
      <c r="A985" s="47" t="str">
        <f t="shared" si="461"/>
        <v>K2RQ11KA6V0PINK TRIP</v>
      </c>
      <c r="B985" s="111" t="s">
        <v>105</v>
      </c>
      <c r="C985" s="113">
        <v>44322</v>
      </c>
      <c r="D985" s="113"/>
      <c r="E985" s="50"/>
      <c r="F985" s="106" t="s">
        <v>90</v>
      </c>
      <c r="G985" s="51" t="s">
        <v>1251</v>
      </c>
      <c r="H985" s="52" t="s">
        <v>1255</v>
      </c>
      <c r="I985" s="53" t="s">
        <v>1435</v>
      </c>
      <c r="J985" s="53" t="s">
        <v>632</v>
      </c>
      <c r="K985" s="53" t="s">
        <v>138</v>
      </c>
      <c r="L985" s="53" t="s">
        <v>139</v>
      </c>
      <c r="M985" s="52" t="s">
        <v>130</v>
      </c>
      <c r="N985" s="52" t="s">
        <v>125</v>
      </c>
      <c r="O985" s="54">
        <v>29</v>
      </c>
      <c r="P985" s="52" t="s">
        <v>43</v>
      </c>
      <c r="Q985" s="55">
        <f>IFERROR(VLOOKUP(O985*$Q$10*$R$10,Sheet1!$A$3:$B$81,2,1),0)</f>
        <v>19000</v>
      </c>
      <c r="R985" s="56">
        <f>IFERROR(VLOOKUP(O985*$Q$11*$R$11,Sheet1!$E$3:$F$195,2),0)</f>
        <v>119</v>
      </c>
      <c r="S985" s="54">
        <f t="shared" si="462"/>
        <v>8.99</v>
      </c>
      <c r="T985" s="114">
        <f t="shared" si="435"/>
        <v>0.31</v>
      </c>
      <c r="U985" s="58"/>
      <c r="V985" s="58"/>
      <c r="W985" s="58"/>
      <c r="X985" s="58"/>
      <c r="Y985" s="58"/>
      <c r="Z985" s="58"/>
      <c r="AA985" s="58"/>
      <c r="AB985" s="58"/>
      <c r="AC985" s="58"/>
      <c r="AD985" s="39">
        <f t="shared" si="463"/>
        <v>0</v>
      </c>
      <c r="AE985" s="59">
        <f t="shared" si="436"/>
        <v>0</v>
      </c>
      <c r="AF985" s="60">
        <f t="shared" si="437"/>
        <v>0</v>
      </c>
      <c r="AG985" s="60">
        <f t="shared" si="438"/>
        <v>0</v>
      </c>
      <c r="AH985" s="60">
        <f t="shared" si="439"/>
        <v>0</v>
      </c>
      <c r="AI985" s="60">
        <f t="shared" si="440"/>
        <v>0</v>
      </c>
      <c r="AJ985" s="60">
        <f t="shared" si="441"/>
        <v>0</v>
      </c>
      <c r="AK985" s="60">
        <f t="shared" si="442"/>
        <v>0</v>
      </c>
      <c r="AL985" s="61">
        <f t="shared" si="450"/>
        <v>0</v>
      </c>
      <c r="AM985" s="43">
        <f t="shared" si="451"/>
        <v>0</v>
      </c>
      <c r="AN985" s="46">
        <f t="shared" si="452"/>
        <v>0</v>
      </c>
      <c r="AO985" s="60">
        <f t="shared" si="443"/>
        <v>0</v>
      </c>
      <c r="AP985" s="60">
        <f t="shared" si="444"/>
        <v>0</v>
      </c>
      <c r="AQ985" s="60">
        <f t="shared" si="445"/>
        <v>0</v>
      </c>
      <c r="AR985" s="60">
        <f t="shared" si="446"/>
        <v>0</v>
      </c>
      <c r="AS985" s="60">
        <f t="shared" si="447"/>
        <v>0</v>
      </c>
      <c r="AT985" s="60">
        <f t="shared" si="448"/>
        <v>0</v>
      </c>
      <c r="AU985" s="62">
        <f t="shared" si="453"/>
        <v>0</v>
      </c>
      <c r="AV985" s="63">
        <f t="shared" si="454"/>
        <v>0</v>
      </c>
      <c r="AW985" s="63">
        <f t="shared" si="455"/>
        <v>0</v>
      </c>
      <c r="AX985" s="63">
        <f t="shared" si="456"/>
        <v>0</v>
      </c>
      <c r="AY985" s="63">
        <f t="shared" si="457"/>
        <v>0</v>
      </c>
      <c r="AZ985" s="63">
        <f t="shared" si="458"/>
        <v>0</v>
      </c>
      <c r="BA985" s="63">
        <f t="shared" si="459"/>
        <v>0</v>
      </c>
      <c r="BB985" s="64">
        <f t="shared" si="460"/>
        <v>0</v>
      </c>
      <c r="BC985" s="65">
        <f t="shared" si="449"/>
        <v>0</v>
      </c>
      <c r="BD985" s="66" t="e">
        <f>VLOOKUP(#REF!,'[2]NA JDA Product Hierarchy'!$N:$O,2,0)</f>
        <v>#REF!</v>
      </c>
      <c r="BE985" s="15" t="e">
        <f>VLOOKUP(BD985,[3]PARAMETROS!$AB:$AD,3,0)</f>
        <v>#REF!</v>
      </c>
    </row>
    <row r="986" spans="1:57" s="15" customFormat="1" ht="12.75" hidden="1" customHeight="1" x14ac:dyDescent="0.2">
      <c r="A986" s="47" t="str">
        <f t="shared" si="461"/>
        <v>K2RQ12KA6R0NECESSARY RED</v>
      </c>
      <c r="B986" s="110" t="s">
        <v>106</v>
      </c>
      <c r="C986" s="113">
        <v>44322</v>
      </c>
      <c r="D986" s="113"/>
      <c r="E986" s="50"/>
      <c r="F986" s="106" t="s">
        <v>90</v>
      </c>
      <c r="G986" s="51" t="s">
        <v>1251</v>
      </c>
      <c r="H986" s="52" t="s">
        <v>1255</v>
      </c>
      <c r="I986" s="53" t="s">
        <v>1436</v>
      </c>
      <c r="J986" s="53" t="s">
        <v>632</v>
      </c>
      <c r="K986" s="53" t="s">
        <v>158</v>
      </c>
      <c r="L986" s="53" t="s">
        <v>159</v>
      </c>
      <c r="M986" s="52" t="s">
        <v>176</v>
      </c>
      <c r="N986" s="52" t="s">
        <v>125</v>
      </c>
      <c r="O986" s="54">
        <v>29</v>
      </c>
      <c r="P986" s="52" t="s">
        <v>43</v>
      </c>
      <c r="Q986" s="55">
        <f>IFERROR(VLOOKUP(O986*$Q$10*$R$10,Sheet1!$A$3:$B$81,2,1),0)</f>
        <v>19000</v>
      </c>
      <c r="R986" s="56">
        <f>IFERROR(VLOOKUP(O986*$Q$11*$R$11,Sheet1!$E$3:$F$195,2),0)</f>
        <v>119</v>
      </c>
      <c r="S986" s="54">
        <f t="shared" si="462"/>
        <v>8.99</v>
      </c>
      <c r="T986" s="114">
        <f t="shared" si="435"/>
        <v>0.31</v>
      </c>
      <c r="U986" s="58"/>
      <c r="V986" s="58"/>
      <c r="W986" s="58"/>
      <c r="X986" s="58"/>
      <c r="Y986" s="58"/>
      <c r="Z986" s="58"/>
      <c r="AA986" s="58"/>
      <c r="AB986" s="58"/>
      <c r="AC986" s="58"/>
      <c r="AD986" s="39">
        <f t="shared" si="463"/>
        <v>0</v>
      </c>
      <c r="AE986" s="59">
        <f t="shared" si="436"/>
        <v>0</v>
      </c>
      <c r="AF986" s="60">
        <f t="shared" si="437"/>
        <v>0</v>
      </c>
      <c r="AG986" s="60">
        <f t="shared" si="438"/>
        <v>0</v>
      </c>
      <c r="AH986" s="60">
        <f t="shared" si="439"/>
        <v>0</v>
      </c>
      <c r="AI986" s="60">
        <f t="shared" si="440"/>
        <v>0</v>
      </c>
      <c r="AJ986" s="60">
        <f t="shared" si="441"/>
        <v>0</v>
      </c>
      <c r="AK986" s="60">
        <f t="shared" si="442"/>
        <v>0</v>
      </c>
      <c r="AL986" s="61">
        <f t="shared" si="450"/>
        <v>0</v>
      </c>
      <c r="AM986" s="43">
        <f t="shared" si="451"/>
        <v>0</v>
      </c>
      <c r="AN986" s="46">
        <f t="shared" si="452"/>
        <v>0</v>
      </c>
      <c r="AO986" s="60">
        <f t="shared" si="443"/>
        <v>0</v>
      </c>
      <c r="AP986" s="60">
        <f t="shared" si="444"/>
        <v>0</v>
      </c>
      <c r="AQ986" s="60">
        <f t="shared" si="445"/>
        <v>0</v>
      </c>
      <c r="AR986" s="60">
        <f t="shared" si="446"/>
        <v>0</v>
      </c>
      <c r="AS986" s="60">
        <f t="shared" si="447"/>
        <v>0</v>
      </c>
      <c r="AT986" s="60">
        <f t="shared" si="448"/>
        <v>0</v>
      </c>
      <c r="AU986" s="62">
        <f t="shared" si="453"/>
        <v>0</v>
      </c>
      <c r="AV986" s="63">
        <f t="shared" si="454"/>
        <v>0</v>
      </c>
      <c r="AW986" s="63">
        <f t="shared" si="455"/>
        <v>0</v>
      </c>
      <c r="AX986" s="63">
        <f t="shared" si="456"/>
        <v>0</v>
      </c>
      <c r="AY986" s="63">
        <f t="shared" si="457"/>
        <v>0</v>
      </c>
      <c r="AZ986" s="63">
        <f t="shared" si="458"/>
        <v>0</v>
      </c>
      <c r="BA986" s="63">
        <f t="shared" si="459"/>
        <v>0</v>
      </c>
      <c r="BB986" s="64">
        <f t="shared" si="460"/>
        <v>0</v>
      </c>
      <c r="BC986" s="65">
        <f t="shared" si="449"/>
        <v>0</v>
      </c>
      <c r="BD986" s="66" t="e">
        <f>VLOOKUP(#REF!,'[2]NA JDA Product Hierarchy'!$N:$O,2,0)</f>
        <v>#REF!</v>
      </c>
      <c r="BE986" s="15" t="e">
        <f>VLOOKUP(BD986,[3]PARAMETROS!$AB:$AD,3,0)</f>
        <v>#REF!</v>
      </c>
    </row>
    <row r="987" spans="1:57" s="15" customFormat="1" ht="12.75" hidden="1" customHeight="1" x14ac:dyDescent="0.2">
      <c r="A987" s="47" t="str">
        <f t="shared" si="461"/>
        <v>K2RQ12KA6R0SILK BLUE</v>
      </c>
      <c r="B987" s="110" t="s">
        <v>106</v>
      </c>
      <c r="C987" s="113">
        <v>44322</v>
      </c>
      <c r="D987" s="113"/>
      <c r="E987" s="50"/>
      <c r="F987" s="106" t="s">
        <v>90</v>
      </c>
      <c r="G987" s="51" t="s">
        <v>1251</v>
      </c>
      <c r="H987" s="52" t="s">
        <v>1255</v>
      </c>
      <c r="I987" s="53" t="s">
        <v>1436</v>
      </c>
      <c r="J987" s="53" t="s">
        <v>632</v>
      </c>
      <c r="K987" s="53" t="s">
        <v>164</v>
      </c>
      <c r="L987" s="53" t="s">
        <v>165</v>
      </c>
      <c r="M987" s="52" t="s">
        <v>176</v>
      </c>
      <c r="N987" s="52" t="s">
        <v>125</v>
      </c>
      <c r="O987" s="54">
        <v>29</v>
      </c>
      <c r="P987" s="52" t="s">
        <v>43</v>
      </c>
      <c r="Q987" s="55">
        <f>IFERROR(VLOOKUP(O987*$Q$10*$R$10,Sheet1!$A$3:$B$81,2,1),0)</f>
        <v>19000</v>
      </c>
      <c r="R987" s="56">
        <f>IFERROR(VLOOKUP(O987*$Q$11*$R$11,Sheet1!$E$3:$F$195,2),0)</f>
        <v>119</v>
      </c>
      <c r="S987" s="54">
        <f t="shared" si="462"/>
        <v>8.99</v>
      </c>
      <c r="T987" s="114">
        <f t="shared" si="435"/>
        <v>0.31</v>
      </c>
      <c r="U987" s="58"/>
      <c r="V987" s="58"/>
      <c r="W987" s="58"/>
      <c r="X987" s="58"/>
      <c r="Y987" s="58"/>
      <c r="Z987" s="58"/>
      <c r="AA987" s="58"/>
      <c r="AB987" s="58"/>
      <c r="AC987" s="58"/>
      <c r="AD987" s="39">
        <f t="shared" si="463"/>
        <v>0</v>
      </c>
      <c r="AE987" s="59">
        <f t="shared" si="436"/>
        <v>0</v>
      </c>
      <c r="AF987" s="60">
        <f t="shared" si="437"/>
        <v>0</v>
      </c>
      <c r="AG987" s="60">
        <f t="shared" si="438"/>
        <v>0</v>
      </c>
      <c r="AH987" s="60">
        <f t="shared" si="439"/>
        <v>0</v>
      </c>
      <c r="AI987" s="60">
        <f t="shared" si="440"/>
        <v>0</v>
      </c>
      <c r="AJ987" s="60">
        <f t="shared" si="441"/>
        <v>0</v>
      </c>
      <c r="AK987" s="60">
        <f t="shared" si="442"/>
        <v>0</v>
      </c>
      <c r="AL987" s="61">
        <f t="shared" si="450"/>
        <v>0</v>
      </c>
      <c r="AM987" s="43">
        <f t="shared" si="451"/>
        <v>0</v>
      </c>
      <c r="AN987" s="46">
        <f t="shared" si="452"/>
        <v>0</v>
      </c>
      <c r="AO987" s="60">
        <f t="shared" si="443"/>
        <v>0</v>
      </c>
      <c r="AP987" s="60">
        <f t="shared" si="444"/>
        <v>0</v>
      </c>
      <c r="AQ987" s="60">
        <f t="shared" si="445"/>
        <v>0</v>
      </c>
      <c r="AR987" s="60">
        <f t="shared" si="446"/>
        <v>0</v>
      </c>
      <c r="AS987" s="60">
        <f t="shared" si="447"/>
        <v>0</v>
      </c>
      <c r="AT987" s="60">
        <f t="shared" si="448"/>
        <v>0</v>
      </c>
      <c r="AU987" s="62">
        <f t="shared" si="453"/>
        <v>0</v>
      </c>
      <c r="AV987" s="63">
        <f t="shared" si="454"/>
        <v>0</v>
      </c>
      <c r="AW987" s="63">
        <f t="shared" si="455"/>
        <v>0</v>
      </c>
      <c r="AX987" s="63">
        <f t="shared" si="456"/>
        <v>0</v>
      </c>
      <c r="AY987" s="63">
        <f t="shared" si="457"/>
        <v>0</v>
      </c>
      <c r="AZ987" s="63">
        <f t="shared" si="458"/>
        <v>0</v>
      </c>
      <c r="BA987" s="63">
        <f t="shared" si="459"/>
        <v>0</v>
      </c>
      <c r="BB987" s="64">
        <f t="shared" si="460"/>
        <v>0</v>
      </c>
      <c r="BC987" s="65">
        <f t="shared" si="449"/>
        <v>0</v>
      </c>
      <c r="BD987" s="66" t="e">
        <f>VLOOKUP(#REF!,'[2]NA JDA Product Hierarchy'!$N:$O,2,0)</f>
        <v>#REF!</v>
      </c>
      <c r="BE987" s="15" t="e">
        <f>VLOOKUP(BD987,[3]PARAMETROS!$AB:$AD,3,0)</f>
        <v>#REF!</v>
      </c>
    </row>
    <row r="988" spans="1:57" s="15" customFormat="1" ht="13.5" hidden="1" customHeight="1" x14ac:dyDescent="0.2">
      <c r="A988" s="47" t="str">
        <f t="shared" si="461"/>
        <v>K2RQ13KA6R0STRIPES BLUE WITH FLEUR</v>
      </c>
      <c r="B988" s="110" t="s">
        <v>106</v>
      </c>
      <c r="C988" s="113">
        <v>44322</v>
      </c>
      <c r="D988" s="113"/>
      <c r="E988" s="50"/>
      <c r="F988" s="106" t="s">
        <v>90</v>
      </c>
      <c r="G988" s="51" t="s">
        <v>1251</v>
      </c>
      <c r="H988" s="52" t="s">
        <v>1437</v>
      </c>
      <c r="I988" s="53" t="s">
        <v>1438</v>
      </c>
      <c r="J988" s="53" t="s">
        <v>793</v>
      </c>
      <c r="K988" s="53" t="s">
        <v>199</v>
      </c>
      <c r="L988" s="53" t="s">
        <v>200</v>
      </c>
      <c r="M988" s="52" t="s">
        <v>176</v>
      </c>
      <c r="N988" s="52" t="s">
        <v>91</v>
      </c>
      <c r="O988" s="54">
        <v>32</v>
      </c>
      <c r="P988" s="52" t="s">
        <v>43</v>
      </c>
      <c r="Q988" s="55">
        <f>IFERROR(VLOOKUP(O988*$Q$10*$R$10,Sheet1!$A$3:$B$81,2,1),0)</f>
        <v>29000</v>
      </c>
      <c r="R988" s="56">
        <f>IFERROR(VLOOKUP(O988*$Q$11*$R$11,Sheet1!$E$3:$F$195,2),0)</f>
        <v>129</v>
      </c>
      <c r="S988" s="54">
        <f t="shared" si="462"/>
        <v>9.92</v>
      </c>
      <c r="T988" s="114">
        <f t="shared" si="435"/>
        <v>0.31</v>
      </c>
      <c r="U988" s="58"/>
      <c r="V988" s="58"/>
      <c r="W988" s="58"/>
      <c r="X988" s="58"/>
      <c r="Y988" s="58"/>
      <c r="Z988" s="58"/>
      <c r="AA988" s="58"/>
      <c r="AB988" s="58"/>
      <c r="AC988" s="58"/>
      <c r="AD988" s="39">
        <f t="shared" si="463"/>
        <v>0</v>
      </c>
      <c r="AE988" s="59">
        <f t="shared" si="436"/>
        <v>0</v>
      </c>
      <c r="AF988" s="60">
        <f t="shared" si="437"/>
        <v>0</v>
      </c>
      <c r="AG988" s="60">
        <f t="shared" si="438"/>
        <v>0</v>
      </c>
      <c r="AH988" s="60">
        <f t="shared" si="439"/>
        <v>0</v>
      </c>
      <c r="AI988" s="60">
        <f t="shared" si="440"/>
        <v>0</v>
      </c>
      <c r="AJ988" s="60">
        <f t="shared" si="441"/>
        <v>0</v>
      </c>
      <c r="AK988" s="60">
        <f t="shared" si="442"/>
        <v>0</v>
      </c>
      <c r="AL988" s="61">
        <f t="shared" si="450"/>
        <v>0</v>
      </c>
      <c r="AM988" s="43">
        <f t="shared" si="451"/>
        <v>0</v>
      </c>
      <c r="AN988" s="46">
        <f t="shared" si="452"/>
        <v>0</v>
      </c>
      <c r="AO988" s="60">
        <f t="shared" si="443"/>
        <v>0</v>
      </c>
      <c r="AP988" s="60">
        <f t="shared" si="444"/>
        <v>0</v>
      </c>
      <c r="AQ988" s="60">
        <f t="shared" si="445"/>
        <v>0</v>
      </c>
      <c r="AR988" s="60">
        <f t="shared" si="446"/>
        <v>0</v>
      </c>
      <c r="AS988" s="60">
        <f t="shared" si="447"/>
        <v>0</v>
      </c>
      <c r="AT988" s="60">
        <f t="shared" si="448"/>
        <v>0</v>
      </c>
      <c r="AU988" s="62">
        <f t="shared" si="453"/>
        <v>0</v>
      </c>
      <c r="AV988" s="63">
        <f t="shared" si="454"/>
        <v>0</v>
      </c>
      <c r="AW988" s="63">
        <f t="shared" si="455"/>
        <v>0</v>
      </c>
      <c r="AX988" s="63">
        <f t="shared" si="456"/>
        <v>0</v>
      </c>
      <c r="AY988" s="63">
        <f t="shared" si="457"/>
        <v>0</v>
      </c>
      <c r="AZ988" s="63">
        <f t="shared" si="458"/>
        <v>0</v>
      </c>
      <c r="BA988" s="63">
        <f t="shared" si="459"/>
        <v>0</v>
      </c>
      <c r="BB988" s="64">
        <f t="shared" si="460"/>
        <v>0</v>
      </c>
      <c r="BC988" s="65">
        <f t="shared" si="449"/>
        <v>0</v>
      </c>
      <c r="BD988" s="66" t="e">
        <f>VLOOKUP(#REF!,'[2]NA JDA Product Hierarchy'!$N:$O,2,0)</f>
        <v>#REF!</v>
      </c>
      <c r="BE988" s="15" t="e">
        <f>VLOOKUP(BD988,[3]PARAMETROS!$AB:$AD,3,0)</f>
        <v>#REF!</v>
      </c>
    </row>
    <row r="989" spans="1:57" s="15" customFormat="1" ht="12.75" hidden="1" customHeight="1" x14ac:dyDescent="0.2">
      <c r="A989" s="47" t="str">
        <f t="shared" si="461"/>
        <v>K2RR00Z2NN0Pure White</v>
      </c>
      <c r="B989" s="110" t="s">
        <v>106</v>
      </c>
      <c r="C989" s="113">
        <v>44322</v>
      </c>
      <c r="D989" s="113"/>
      <c r="E989" s="50"/>
      <c r="F989" s="106" t="s">
        <v>308</v>
      </c>
      <c r="G989" s="51" t="s">
        <v>1251</v>
      </c>
      <c r="H989" s="52" t="s">
        <v>1439</v>
      </c>
      <c r="I989" s="53" t="s">
        <v>1440</v>
      </c>
      <c r="J989" s="53" t="s">
        <v>536</v>
      </c>
      <c r="K989" s="53" t="s">
        <v>133</v>
      </c>
      <c r="L989" s="53" t="s">
        <v>134</v>
      </c>
      <c r="M989" s="52" t="s">
        <v>366</v>
      </c>
      <c r="N989" s="52" t="s">
        <v>91</v>
      </c>
      <c r="O989" s="54">
        <v>36</v>
      </c>
      <c r="P989" s="52" t="s">
        <v>43</v>
      </c>
      <c r="Q989" s="55">
        <f>IFERROR(VLOOKUP(O989*$Q$10*$R$10,Sheet1!$A$3:$B$81,2,1),0)</f>
        <v>29000</v>
      </c>
      <c r="R989" s="56">
        <f>IFERROR(VLOOKUP(O989*$Q$11*$R$11,Sheet1!$E$3:$F$195,2),0)</f>
        <v>149</v>
      </c>
      <c r="S989" s="54">
        <f t="shared" si="462"/>
        <v>11.16</v>
      </c>
      <c r="T989" s="114">
        <f t="shared" si="435"/>
        <v>0.31</v>
      </c>
      <c r="U989" s="58"/>
      <c r="V989" s="58"/>
      <c r="W989" s="58"/>
      <c r="X989" s="58"/>
      <c r="Y989" s="58"/>
      <c r="Z989" s="58"/>
      <c r="AA989" s="58"/>
      <c r="AB989" s="58"/>
      <c r="AC989" s="58"/>
      <c r="AD989" s="39">
        <f t="shared" si="463"/>
        <v>0</v>
      </c>
      <c r="AE989" s="59">
        <f t="shared" si="436"/>
        <v>0</v>
      </c>
      <c r="AF989" s="60">
        <f t="shared" si="437"/>
        <v>0</v>
      </c>
      <c r="AG989" s="60">
        <f t="shared" si="438"/>
        <v>0</v>
      </c>
      <c r="AH989" s="60">
        <f t="shared" si="439"/>
        <v>0</v>
      </c>
      <c r="AI989" s="60">
        <f t="shared" si="440"/>
        <v>0</v>
      </c>
      <c r="AJ989" s="60">
        <f t="shared" si="441"/>
        <v>0</v>
      </c>
      <c r="AK989" s="60">
        <f t="shared" si="442"/>
        <v>0</v>
      </c>
      <c r="AL989" s="61">
        <f t="shared" si="450"/>
        <v>0</v>
      </c>
      <c r="AM989" s="43">
        <f t="shared" si="451"/>
        <v>0</v>
      </c>
      <c r="AN989" s="46">
        <f t="shared" si="452"/>
        <v>0</v>
      </c>
      <c r="AO989" s="60">
        <f t="shared" si="443"/>
        <v>0</v>
      </c>
      <c r="AP989" s="60">
        <f t="shared" si="444"/>
        <v>0</v>
      </c>
      <c r="AQ989" s="60">
        <f t="shared" si="445"/>
        <v>0</v>
      </c>
      <c r="AR989" s="60">
        <f t="shared" si="446"/>
        <v>0</v>
      </c>
      <c r="AS989" s="60">
        <f t="shared" si="447"/>
        <v>0</v>
      </c>
      <c r="AT989" s="60">
        <f t="shared" si="448"/>
        <v>0</v>
      </c>
      <c r="AU989" s="62">
        <f t="shared" si="453"/>
        <v>0</v>
      </c>
      <c r="AV989" s="63">
        <f t="shared" si="454"/>
        <v>0</v>
      </c>
      <c r="AW989" s="63">
        <f t="shared" si="455"/>
        <v>0</v>
      </c>
      <c r="AX989" s="63">
        <f t="shared" si="456"/>
        <v>0</v>
      </c>
      <c r="AY989" s="63">
        <f t="shared" si="457"/>
        <v>0</v>
      </c>
      <c r="AZ989" s="63">
        <f t="shared" si="458"/>
        <v>0</v>
      </c>
      <c r="BA989" s="63">
        <f t="shared" si="459"/>
        <v>0</v>
      </c>
      <c r="BB989" s="64">
        <f t="shared" si="460"/>
        <v>0</v>
      </c>
      <c r="BC989" s="65">
        <f t="shared" si="449"/>
        <v>0</v>
      </c>
      <c r="BD989" s="66" t="e">
        <f>VLOOKUP(#REF!,'[2]NA JDA Product Hierarchy'!$N:$O,2,0)</f>
        <v>#REF!</v>
      </c>
      <c r="BE989" s="15" t="e">
        <f>VLOOKUP(BD989,[3]PARAMETROS!$AB:$AD,3,0)</f>
        <v>#REF!</v>
      </c>
    </row>
    <row r="990" spans="1:57" s="15" customFormat="1" ht="12.75" hidden="1" customHeight="1" x14ac:dyDescent="0.2">
      <c r="A990" s="47" t="str">
        <f t="shared" si="461"/>
        <v>K2RR00Z2NN0LIGHT OATMEAL HEATHER M11</v>
      </c>
      <c r="B990" s="111" t="s">
        <v>105</v>
      </c>
      <c r="C990" s="113">
        <v>44322</v>
      </c>
      <c r="D990" s="113"/>
      <c r="E990" s="50"/>
      <c r="F990" s="106" t="s">
        <v>308</v>
      </c>
      <c r="G990" s="51" t="s">
        <v>1251</v>
      </c>
      <c r="H990" s="52" t="s">
        <v>1439</v>
      </c>
      <c r="I990" s="53" t="s">
        <v>1440</v>
      </c>
      <c r="J990" s="53" t="s">
        <v>536</v>
      </c>
      <c r="K990" s="53" t="s">
        <v>1441</v>
      </c>
      <c r="L990" s="53" t="s">
        <v>1442</v>
      </c>
      <c r="M990" s="52" t="s">
        <v>366</v>
      </c>
      <c r="N990" s="52" t="s">
        <v>91</v>
      </c>
      <c r="O990" s="54">
        <v>36</v>
      </c>
      <c r="P990" s="52" t="s">
        <v>43</v>
      </c>
      <c r="Q990" s="55">
        <f>IFERROR(VLOOKUP(O990*$Q$10*$R$10,Sheet1!$A$3:$B$81,2,1),0)</f>
        <v>29000</v>
      </c>
      <c r="R990" s="56">
        <f>IFERROR(VLOOKUP(O990*$Q$11*$R$11,Sheet1!$E$3:$F$195,2),0)</f>
        <v>149</v>
      </c>
      <c r="S990" s="54">
        <f t="shared" si="462"/>
        <v>11.16</v>
      </c>
      <c r="T990" s="114">
        <f t="shared" si="435"/>
        <v>0.31</v>
      </c>
      <c r="U990" s="58"/>
      <c r="V990" s="58"/>
      <c r="W990" s="58"/>
      <c r="X990" s="58"/>
      <c r="Y990" s="58"/>
      <c r="Z990" s="58"/>
      <c r="AA990" s="58"/>
      <c r="AB990" s="58"/>
      <c r="AC990" s="58"/>
      <c r="AD990" s="39">
        <f t="shared" si="463"/>
        <v>0</v>
      </c>
      <c r="AE990" s="59">
        <f t="shared" si="436"/>
        <v>0</v>
      </c>
      <c r="AF990" s="60">
        <f t="shared" si="437"/>
        <v>0</v>
      </c>
      <c r="AG990" s="60">
        <f t="shared" si="438"/>
        <v>0</v>
      </c>
      <c r="AH990" s="60">
        <f t="shared" si="439"/>
        <v>0</v>
      </c>
      <c r="AI990" s="60">
        <f t="shared" si="440"/>
        <v>0</v>
      </c>
      <c r="AJ990" s="60">
        <f t="shared" si="441"/>
        <v>0</v>
      </c>
      <c r="AK990" s="60">
        <f t="shared" si="442"/>
        <v>0</v>
      </c>
      <c r="AL990" s="61">
        <f t="shared" si="450"/>
        <v>0</v>
      </c>
      <c r="AM990" s="43">
        <f t="shared" si="451"/>
        <v>0</v>
      </c>
      <c r="AN990" s="46">
        <f t="shared" si="452"/>
        <v>0</v>
      </c>
      <c r="AO990" s="60">
        <f t="shared" si="443"/>
        <v>0</v>
      </c>
      <c r="AP990" s="60">
        <f t="shared" si="444"/>
        <v>0</v>
      </c>
      <c r="AQ990" s="60">
        <f t="shared" si="445"/>
        <v>0</v>
      </c>
      <c r="AR990" s="60">
        <f t="shared" si="446"/>
        <v>0</v>
      </c>
      <c r="AS990" s="60">
        <f t="shared" si="447"/>
        <v>0</v>
      </c>
      <c r="AT990" s="60">
        <f t="shared" si="448"/>
        <v>0</v>
      </c>
      <c r="AU990" s="62">
        <f t="shared" si="453"/>
        <v>0</v>
      </c>
      <c r="AV990" s="63">
        <f t="shared" si="454"/>
        <v>0</v>
      </c>
      <c r="AW990" s="63">
        <f t="shared" si="455"/>
        <v>0</v>
      </c>
      <c r="AX990" s="63">
        <f t="shared" si="456"/>
        <v>0</v>
      </c>
      <c r="AY990" s="63">
        <f t="shared" si="457"/>
        <v>0</v>
      </c>
      <c r="AZ990" s="63">
        <f t="shared" si="458"/>
        <v>0</v>
      </c>
      <c r="BA990" s="63">
        <f t="shared" si="459"/>
        <v>0</v>
      </c>
      <c r="BB990" s="64">
        <f t="shared" si="460"/>
        <v>0</v>
      </c>
      <c r="BC990" s="65">
        <f t="shared" si="449"/>
        <v>0</v>
      </c>
      <c r="BD990" s="66" t="e">
        <f>VLOOKUP(#REF!,'[2]NA JDA Product Hierarchy'!$N:$O,2,0)</f>
        <v>#REF!</v>
      </c>
      <c r="BE990" s="15" t="e">
        <f>VLOOKUP(BD990,[3]PARAMETROS!$AB:$AD,3,0)</f>
        <v>#REF!</v>
      </c>
    </row>
    <row r="991" spans="1:57" s="15" customFormat="1" ht="12.75" hidden="1" customHeight="1" x14ac:dyDescent="0.2">
      <c r="A991" s="47" t="str">
        <f t="shared" si="461"/>
        <v>K2RR00Z2NN0BALLET PINK</v>
      </c>
      <c r="B991" s="112" t="s">
        <v>107</v>
      </c>
      <c r="C991" s="113">
        <v>44322</v>
      </c>
      <c r="D991" s="113"/>
      <c r="E991" s="50"/>
      <c r="F991" s="106" t="s">
        <v>308</v>
      </c>
      <c r="G991" s="51" t="s">
        <v>1251</v>
      </c>
      <c r="H991" s="52" t="s">
        <v>1439</v>
      </c>
      <c r="I991" s="53" t="s">
        <v>1440</v>
      </c>
      <c r="J991" s="53" t="s">
        <v>536</v>
      </c>
      <c r="K991" s="53" t="s">
        <v>116</v>
      </c>
      <c r="L991" s="53" t="s">
        <v>117</v>
      </c>
      <c r="M991" s="52" t="s">
        <v>366</v>
      </c>
      <c r="N991" s="52" t="s">
        <v>91</v>
      </c>
      <c r="O991" s="54">
        <v>36</v>
      </c>
      <c r="P991" s="52" t="s">
        <v>43</v>
      </c>
      <c r="Q991" s="55">
        <f>IFERROR(VLOOKUP(O991*$Q$10*$R$10,Sheet1!$A$3:$B$81,2,1),0)</f>
        <v>29000</v>
      </c>
      <c r="R991" s="56">
        <f>IFERROR(VLOOKUP(O991*$Q$11*$R$11,Sheet1!$E$3:$F$195,2),0)</f>
        <v>149</v>
      </c>
      <c r="S991" s="54">
        <f t="shared" si="462"/>
        <v>11.16</v>
      </c>
      <c r="T991" s="114">
        <f t="shared" si="435"/>
        <v>0.31</v>
      </c>
      <c r="U991" s="58"/>
      <c r="V991" s="58"/>
      <c r="W991" s="58"/>
      <c r="X991" s="58"/>
      <c r="Y991" s="58"/>
      <c r="Z991" s="58"/>
      <c r="AA991" s="58"/>
      <c r="AB991" s="58"/>
      <c r="AC991" s="58"/>
      <c r="AD991" s="39">
        <f t="shared" si="463"/>
        <v>0</v>
      </c>
      <c r="AE991" s="59">
        <f t="shared" si="436"/>
        <v>0</v>
      </c>
      <c r="AF991" s="60">
        <f t="shared" si="437"/>
        <v>0</v>
      </c>
      <c r="AG991" s="60">
        <f t="shared" si="438"/>
        <v>0</v>
      </c>
      <c r="AH991" s="60">
        <f t="shared" si="439"/>
        <v>0</v>
      </c>
      <c r="AI991" s="60">
        <f t="shared" si="440"/>
        <v>0</v>
      </c>
      <c r="AJ991" s="60">
        <f t="shared" si="441"/>
        <v>0</v>
      </c>
      <c r="AK991" s="60">
        <f t="shared" si="442"/>
        <v>0</v>
      </c>
      <c r="AL991" s="61">
        <f t="shared" si="450"/>
        <v>0</v>
      </c>
      <c r="AM991" s="43">
        <f t="shared" si="451"/>
        <v>0</v>
      </c>
      <c r="AN991" s="46">
        <f t="shared" si="452"/>
        <v>0</v>
      </c>
      <c r="AO991" s="60">
        <f t="shared" si="443"/>
        <v>0</v>
      </c>
      <c r="AP991" s="60">
        <f t="shared" si="444"/>
        <v>0</v>
      </c>
      <c r="AQ991" s="60">
        <f t="shared" si="445"/>
        <v>0</v>
      </c>
      <c r="AR991" s="60">
        <f t="shared" si="446"/>
        <v>0</v>
      </c>
      <c r="AS991" s="60">
        <f t="shared" si="447"/>
        <v>0</v>
      </c>
      <c r="AT991" s="60">
        <f t="shared" si="448"/>
        <v>0</v>
      </c>
      <c r="AU991" s="62">
        <f t="shared" si="453"/>
        <v>0</v>
      </c>
      <c r="AV991" s="63">
        <f t="shared" si="454"/>
        <v>0</v>
      </c>
      <c r="AW991" s="63">
        <f t="shared" si="455"/>
        <v>0</v>
      </c>
      <c r="AX991" s="63">
        <f t="shared" si="456"/>
        <v>0</v>
      </c>
      <c r="AY991" s="63">
        <f t="shared" si="457"/>
        <v>0</v>
      </c>
      <c r="AZ991" s="63">
        <f t="shared" si="458"/>
        <v>0</v>
      </c>
      <c r="BA991" s="63">
        <f t="shared" si="459"/>
        <v>0</v>
      </c>
      <c r="BB991" s="64">
        <f t="shared" si="460"/>
        <v>0</v>
      </c>
      <c r="BC991" s="65">
        <f t="shared" si="449"/>
        <v>0</v>
      </c>
      <c r="BD991" s="66" t="e">
        <f>VLOOKUP(#REF!,'[2]NA JDA Product Hierarchy'!$N:$O,2,0)</f>
        <v>#REF!</v>
      </c>
      <c r="BE991" s="15" t="e">
        <f>VLOOKUP(BD991,[3]PARAMETROS!$AB:$AD,3,0)</f>
        <v>#REF!</v>
      </c>
    </row>
    <row r="992" spans="1:57" s="15" customFormat="1" ht="12.75" hidden="1" customHeight="1" x14ac:dyDescent="0.2">
      <c r="A992" s="47" t="str">
        <f t="shared" si="461"/>
        <v>K2RR01Z2NN0WHITE POIS</v>
      </c>
      <c r="B992" s="110" t="s">
        <v>106</v>
      </c>
      <c r="C992" s="113">
        <v>44322</v>
      </c>
      <c r="D992" s="113"/>
      <c r="E992" s="50"/>
      <c r="F992" s="106" t="s">
        <v>308</v>
      </c>
      <c r="G992" s="51" t="s">
        <v>1251</v>
      </c>
      <c r="H992" s="52" t="s">
        <v>1439</v>
      </c>
      <c r="I992" s="53" t="s">
        <v>1443</v>
      </c>
      <c r="J992" s="53" t="s">
        <v>638</v>
      </c>
      <c r="K992" s="53" t="s">
        <v>1281</v>
      </c>
      <c r="L992" s="53" t="s">
        <v>1282</v>
      </c>
      <c r="M992" s="52" t="s">
        <v>366</v>
      </c>
      <c r="N992" s="52" t="s">
        <v>91</v>
      </c>
      <c r="O992" s="54">
        <v>39</v>
      </c>
      <c r="P992" s="52" t="s">
        <v>43</v>
      </c>
      <c r="Q992" s="55">
        <f>IFERROR(VLOOKUP(O992*$Q$10*$R$10,Sheet1!$A$3:$B$81,2,1),0)</f>
        <v>29000</v>
      </c>
      <c r="R992" s="56">
        <f>IFERROR(VLOOKUP(O992*$Q$11*$R$11,Sheet1!$E$3:$F$195,2),0)</f>
        <v>159</v>
      </c>
      <c r="S992" s="54">
        <f t="shared" si="462"/>
        <v>12.09</v>
      </c>
      <c r="T992" s="114">
        <f t="shared" si="435"/>
        <v>0.31</v>
      </c>
      <c r="U992" s="58"/>
      <c r="V992" s="58"/>
      <c r="W992" s="58"/>
      <c r="X992" s="58"/>
      <c r="Y992" s="58"/>
      <c r="Z992" s="58"/>
      <c r="AA992" s="58"/>
      <c r="AB992" s="58"/>
      <c r="AC992" s="58"/>
      <c r="AD992" s="39">
        <f t="shared" si="463"/>
        <v>0</v>
      </c>
      <c r="AE992" s="59">
        <f t="shared" si="436"/>
        <v>0</v>
      </c>
      <c r="AF992" s="60">
        <f t="shared" si="437"/>
        <v>0</v>
      </c>
      <c r="AG992" s="60">
        <f t="shared" si="438"/>
        <v>0</v>
      </c>
      <c r="AH992" s="60">
        <f t="shared" si="439"/>
        <v>0</v>
      </c>
      <c r="AI992" s="60">
        <f t="shared" si="440"/>
        <v>0</v>
      </c>
      <c r="AJ992" s="60">
        <f t="shared" si="441"/>
        <v>0</v>
      </c>
      <c r="AK992" s="60">
        <f t="shared" si="442"/>
        <v>0</v>
      </c>
      <c r="AL992" s="61">
        <f t="shared" si="450"/>
        <v>0</v>
      </c>
      <c r="AM992" s="43">
        <f t="shared" si="451"/>
        <v>0</v>
      </c>
      <c r="AN992" s="46">
        <f t="shared" si="452"/>
        <v>0</v>
      </c>
      <c r="AO992" s="60">
        <f t="shared" si="443"/>
        <v>0</v>
      </c>
      <c r="AP992" s="60">
        <f t="shared" si="444"/>
        <v>0</v>
      </c>
      <c r="AQ992" s="60">
        <f t="shared" si="445"/>
        <v>0</v>
      </c>
      <c r="AR992" s="60">
        <f t="shared" si="446"/>
        <v>0</v>
      </c>
      <c r="AS992" s="60">
        <f t="shared" si="447"/>
        <v>0</v>
      </c>
      <c r="AT992" s="60">
        <f t="shared" si="448"/>
        <v>0</v>
      </c>
      <c r="AU992" s="62">
        <f t="shared" si="453"/>
        <v>0</v>
      </c>
      <c r="AV992" s="63">
        <f t="shared" si="454"/>
        <v>0</v>
      </c>
      <c r="AW992" s="63">
        <f t="shared" si="455"/>
        <v>0</v>
      </c>
      <c r="AX992" s="63">
        <f t="shared" si="456"/>
        <v>0</v>
      </c>
      <c r="AY992" s="63">
        <f t="shared" si="457"/>
        <v>0</v>
      </c>
      <c r="AZ992" s="63">
        <f t="shared" si="458"/>
        <v>0</v>
      </c>
      <c r="BA992" s="63">
        <f t="shared" si="459"/>
        <v>0</v>
      </c>
      <c r="BB992" s="64">
        <f t="shared" si="460"/>
        <v>0</v>
      </c>
      <c r="BC992" s="65">
        <f t="shared" si="449"/>
        <v>0</v>
      </c>
      <c r="BD992" s="66" t="e">
        <f>VLOOKUP(#REF!,'[2]NA JDA Product Hierarchy'!$N:$O,2,0)</f>
        <v>#REF!</v>
      </c>
      <c r="BE992" s="15" t="e">
        <f>VLOOKUP(BD992,[3]PARAMETROS!$AB:$AD,3,0)</f>
        <v>#REF!</v>
      </c>
    </row>
    <row r="993" spans="1:57" s="15" customFormat="1" ht="12.75" hidden="1" customHeight="1" x14ac:dyDescent="0.2">
      <c r="A993" s="47" t="str">
        <f t="shared" si="461"/>
        <v>K2RR02Z2S50NECESSARY RED</v>
      </c>
      <c r="B993" s="110" t="s">
        <v>106</v>
      </c>
      <c r="C993" s="113">
        <v>44322</v>
      </c>
      <c r="D993" s="113"/>
      <c r="E993" s="50"/>
      <c r="F993" s="106" t="s">
        <v>308</v>
      </c>
      <c r="G993" s="51" t="s">
        <v>1251</v>
      </c>
      <c r="H993" s="52" t="s">
        <v>1444</v>
      </c>
      <c r="I993" s="53" t="s">
        <v>1445</v>
      </c>
      <c r="J993" s="53" t="s">
        <v>1201</v>
      </c>
      <c r="K993" s="53" t="s">
        <v>158</v>
      </c>
      <c r="L993" s="53" t="s">
        <v>159</v>
      </c>
      <c r="M993" s="52" t="s">
        <v>1446</v>
      </c>
      <c r="N993" s="52" t="s">
        <v>91</v>
      </c>
      <c r="O993" s="54">
        <v>42</v>
      </c>
      <c r="P993" s="52" t="s">
        <v>43</v>
      </c>
      <c r="Q993" s="55">
        <f>IFERROR(VLOOKUP(O993*$Q$10*$R$10,Sheet1!$A$3:$B$81,2,1),0)</f>
        <v>29000</v>
      </c>
      <c r="R993" s="56">
        <f>IFERROR(VLOOKUP(O993*$Q$11*$R$11,Sheet1!$E$3:$F$195,2),0)</f>
        <v>169</v>
      </c>
      <c r="S993" s="54">
        <f t="shared" si="462"/>
        <v>13.02</v>
      </c>
      <c r="T993" s="114">
        <f t="shared" si="435"/>
        <v>0.31</v>
      </c>
      <c r="U993" s="58"/>
      <c r="V993" s="58"/>
      <c r="W993" s="58"/>
      <c r="X993" s="58"/>
      <c r="Y993" s="58"/>
      <c r="Z993" s="58"/>
      <c r="AA993" s="58"/>
      <c r="AB993" s="58"/>
      <c r="AC993" s="58"/>
      <c r="AD993" s="39">
        <f t="shared" si="463"/>
        <v>0</v>
      </c>
      <c r="AE993" s="59">
        <f t="shared" si="436"/>
        <v>0</v>
      </c>
      <c r="AF993" s="60">
        <f t="shared" si="437"/>
        <v>0</v>
      </c>
      <c r="AG993" s="60">
        <f t="shared" si="438"/>
        <v>0</v>
      </c>
      <c r="AH993" s="60">
        <f t="shared" si="439"/>
        <v>0</v>
      </c>
      <c r="AI993" s="60">
        <f t="shared" si="440"/>
        <v>0</v>
      </c>
      <c r="AJ993" s="60">
        <f t="shared" si="441"/>
        <v>0</v>
      </c>
      <c r="AK993" s="60">
        <f t="shared" si="442"/>
        <v>0</v>
      </c>
      <c r="AL993" s="61">
        <f t="shared" si="450"/>
        <v>0</v>
      </c>
      <c r="AM993" s="43">
        <f t="shared" si="451"/>
        <v>0</v>
      </c>
      <c r="AN993" s="46">
        <f t="shared" si="452"/>
        <v>0</v>
      </c>
      <c r="AO993" s="60">
        <f t="shared" si="443"/>
        <v>0</v>
      </c>
      <c r="AP993" s="60">
        <f t="shared" si="444"/>
        <v>0</v>
      </c>
      <c r="AQ993" s="60">
        <f t="shared" si="445"/>
        <v>0</v>
      </c>
      <c r="AR993" s="60">
        <f t="shared" si="446"/>
        <v>0</v>
      </c>
      <c r="AS993" s="60">
        <f t="shared" si="447"/>
        <v>0</v>
      </c>
      <c r="AT993" s="60">
        <f t="shared" si="448"/>
        <v>0</v>
      </c>
      <c r="AU993" s="62">
        <f t="shared" si="453"/>
        <v>0</v>
      </c>
      <c r="AV993" s="63">
        <f t="shared" si="454"/>
        <v>0</v>
      </c>
      <c r="AW993" s="63">
        <f t="shared" si="455"/>
        <v>0</v>
      </c>
      <c r="AX993" s="63">
        <f t="shared" si="456"/>
        <v>0</v>
      </c>
      <c r="AY993" s="63">
        <f t="shared" si="457"/>
        <v>0</v>
      </c>
      <c r="AZ993" s="63">
        <f t="shared" si="458"/>
        <v>0</v>
      </c>
      <c r="BA993" s="63">
        <f t="shared" si="459"/>
        <v>0</v>
      </c>
      <c r="BB993" s="64">
        <f t="shared" si="460"/>
        <v>0</v>
      </c>
      <c r="BC993" s="65">
        <f t="shared" si="449"/>
        <v>0</v>
      </c>
      <c r="BD993" s="66" t="e">
        <f>VLOOKUP(#REF!,'[2]NA JDA Product Hierarchy'!$N:$O,2,0)</f>
        <v>#REF!</v>
      </c>
      <c r="BE993" s="15" t="e">
        <f>VLOOKUP(BD993,[3]PARAMETROS!$AB:$AD,3,0)</f>
        <v>#REF!</v>
      </c>
    </row>
    <row r="994" spans="1:57" s="15" customFormat="1" ht="12.75" hidden="1" customHeight="1" x14ac:dyDescent="0.2">
      <c r="A994" s="47" t="str">
        <f t="shared" si="461"/>
        <v>K2RR02Z2S50Pure White</v>
      </c>
      <c r="B994" s="110" t="s">
        <v>106</v>
      </c>
      <c r="C994" s="113">
        <v>44322</v>
      </c>
      <c r="D994" s="113"/>
      <c r="E994" s="50"/>
      <c r="F994" s="106" t="s">
        <v>308</v>
      </c>
      <c r="G994" s="51" t="s">
        <v>1251</v>
      </c>
      <c r="H994" s="52" t="s">
        <v>1444</v>
      </c>
      <c r="I994" s="53" t="s">
        <v>1445</v>
      </c>
      <c r="J994" s="53" t="s">
        <v>1201</v>
      </c>
      <c r="K994" s="53" t="s">
        <v>133</v>
      </c>
      <c r="L994" s="53" t="s">
        <v>134</v>
      </c>
      <c r="M994" s="52" t="s">
        <v>1446</v>
      </c>
      <c r="N994" s="52" t="s">
        <v>91</v>
      </c>
      <c r="O994" s="54">
        <v>42</v>
      </c>
      <c r="P994" s="52" t="s">
        <v>43</v>
      </c>
      <c r="Q994" s="55">
        <f>IFERROR(VLOOKUP(O994*$Q$10*$R$10,Sheet1!$A$3:$B$81,2,1),0)</f>
        <v>29000</v>
      </c>
      <c r="R994" s="56">
        <f>IFERROR(VLOOKUP(O994*$Q$11*$R$11,Sheet1!$E$3:$F$195,2),0)</f>
        <v>169</v>
      </c>
      <c r="S994" s="54">
        <f t="shared" si="462"/>
        <v>13.02</v>
      </c>
      <c r="T994" s="114">
        <f t="shared" si="435"/>
        <v>0.31</v>
      </c>
      <c r="U994" s="58"/>
      <c r="V994" s="58"/>
      <c r="W994" s="58"/>
      <c r="X994" s="58"/>
      <c r="Y994" s="58"/>
      <c r="Z994" s="58"/>
      <c r="AA994" s="58"/>
      <c r="AB994" s="58"/>
      <c r="AC994" s="58"/>
      <c r="AD994" s="39">
        <f t="shared" si="463"/>
        <v>0</v>
      </c>
      <c r="AE994" s="59">
        <f t="shared" si="436"/>
        <v>0</v>
      </c>
      <c r="AF994" s="60">
        <f t="shared" si="437"/>
        <v>0</v>
      </c>
      <c r="AG994" s="60">
        <f t="shared" si="438"/>
        <v>0</v>
      </c>
      <c r="AH994" s="60">
        <f t="shared" si="439"/>
        <v>0</v>
      </c>
      <c r="AI994" s="60">
        <f t="shared" si="440"/>
        <v>0</v>
      </c>
      <c r="AJ994" s="60">
        <f t="shared" si="441"/>
        <v>0</v>
      </c>
      <c r="AK994" s="60">
        <f t="shared" si="442"/>
        <v>0</v>
      </c>
      <c r="AL994" s="61">
        <f t="shared" si="450"/>
        <v>0</v>
      </c>
      <c r="AM994" s="43">
        <f t="shared" si="451"/>
        <v>0</v>
      </c>
      <c r="AN994" s="46">
        <f t="shared" si="452"/>
        <v>0</v>
      </c>
      <c r="AO994" s="60">
        <f t="shared" si="443"/>
        <v>0</v>
      </c>
      <c r="AP994" s="60">
        <f t="shared" si="444"/>
        <v>0</v>
      </c>
      <c r="AQ994" s="60">
        <f t="shared" si="445"/>
        <v>0</v>
      </c>
      <c r="AR994" s="60">
        <f t="shared" si="446"/>
        <v>0</v>
      </c>
      <c r="AS994" s="60">
        <f t="shared" si="447"/>
        <v>0</v>
      </c>
      <c r="AT994" s="60">
        <f t="shared" si="448"/>
        <v>0</v>
      </c>
      <c r="AU994" s="62">
        <f t="shared" si="453"/>
        <v>0</v>
      </c>
      <c r="AV994" s="63">
        <f t="shared" si="454"/>
        <v>0</v>
      </c>
      <c r="AW994" s="63">
        <f t="shared" si="455"/>
        <v>0</v>
      </c>
      <c r="AX994" s="63">
        <f t="shared" si="456"/>
        <v>0</v>
      </c>
      <c r="AY994" s="63">
        <f t="shared" si="457"/>
        <v>0</v>
      </c>
      <c r="AZ994" s="63">
        <f t="shared" si="458"/>
        <v>0</v>
      </c>
      <c r="BA994" s="63">
        <f t="shared" si="459"/>
        <v>0</v>
      </c>
      <c r="BB994" s="64">
        <f t="shared" si="460"/>
        <v>0</v>
      </c>
      <c r="BC994" s="65">
        <f t="shared" si="449"/>
        <v>0</v>
      </c>
      <c r="BD994" s="66" t="e">
        <f>VLOOKUP(#REF!,'[2]NA JDA Product Hierarchy'!$N:$O,2,0)</f>
        <v>#REF!</v>
      </c>
      <c r="BE994" s="15" t="e">
        <f>VLOOKUP(BD994,[3]PARAMETROS!$AB:$AD,3,0)</f>
        <v>#REF!</v>
      </c>
    </row>
    <row r="995" spans="1:57" s="15" customFormat="1" ht="12.75" hidden="1" customHeight="1" x14ac:dyDescent="0.2">
      <c r="A995" s="47" t="str">
        <f t="shared" si="461"/>
        <v>K2RR02Z2S50SILK BLUE</v>
      </c>
      <c r="B995" s="110" t="s">
        <v>106</v>
      </c>
      <c r="C995" s="113">
        <v>44322</v>
      </c>
      <c r="D995" s="113"/>
      <c r="E995" s="50"/>
      <c r="F995" s="106" t="s">
        <v>308</v>
      </c>
      <c r="G995" s="51" t="s">
        <v>1251</v>
      </c>
      <c r="H995" s="52" t="s">
        <v>1444</v>
      </c>
      <c r="I995" s="53" t="s">
        <v>1445</v>
      </c>
      <c r="J995" s="53" t="s">
        <v>1201</v>
      </c>
      <c r="K995" s="53" t="s">
        <v>164</v>
      </c>
      <c r="L995" s="53" t="s">
        <v>165</v>
      </c>
      <c r="M995" s="52" t="s">
        <v>1446</v>
      </c>
      <c r="N995" s="52" t="s">
        <v>91</v>
      </c>
      <c r="O995" s="54">
        <v>42</v>
      </c>
      <c r="P995" s="52" t="s">
        <v>43</v>
      </c>
      <c r="Q995" s="55">
        <f>IFERROR(VLOOKUP(O995*$Q$10*$R$10,Sheet1!$A$3:$B$81,2,1),0)</f>
        <v>29000</v>
      </c>
      <c r="R995" s="56">
        <f>IFERROR(VLOOKUP(O995*$Q$11*$R$11,Sheet1!$E$3:$F$195,2),0)</f>
        <v>169</v>
      </c>
      <c r="S995" s="54">
        <f t="shared" si="462"/>
        <v>13.02</v>
      </c>
      <c r="T995" s="114">
        <f t="shared" si="435"/>
        <v>0.31</v>
      </c>
      <c r="U995" s="58"/>
      <c r="V995" s="58"/>
      <c r="W995" s="58"/>
      <c r="X995" s="58"/>
      <c r="Y995" s="58"/>
      <c r="Z995" s="58"/>
      <c r="AA995" s="58"/>
      <c r="AB995" s="58"/>
      <c r="AC995" s="58"/>
      <c r="AD995" s="39">
        <f t="shared" si="463"/>
        <v>0</v>
      </c>
      <c r="AE995" s="59">
        <f t="shared" si="436"/>
        <v>0</v>
      </c>
      <c r="AF995" s="60">
        <f t="shared" si="437"/>
        <v>0</v>
      </c>
      <c r="AG995" s="60">
        <f t="shared" si="438"/>
        <v>0</v>
      </c>
      <c r="AH995" s="60">
        <f t="shared" si="439"/>
        <v>0</v>
      </c>
      <c r="AI995" s="60">
        <f t="shared" si="440"/>
        <v>0</v>
      </c>
      <c r="AJ995" s="60">
        <f t="shared" si="441"/>
        <v>0</v>
      </c>
      <c r="AK995" s="60">
        <f t="shared" si="442"/>
        <v>0</v>
      </c>
      <c r="AL995" s="61">
        <f t="shared" si="450"/>
        <v>0</v>
      </c>
      <c r="AM995" s="43">
        <f t="shared" si="451"/>
        <v>0</v>
      </c>
      <c r="AN995" s="46">
        <f t="shared" si="452"/>
        <v>0</v>
      </c>
      <c r="AO995" s="60">
        <f t="shared" si="443"/>
        <v>0</v>
      </c>
      <c r="AP995" s="60">
        <f t="shared" si="444"/>
        <v>0</v>
      </c>
      <c r="AQ995" s="60">
        <f t="shared" si="445"/>
        <v>0</v>
      </c>
      <c r="AR995" s="60">
        <f t="shared" si="446"/>
        <v>0</v>
      </c>
      <c r="AS995" s="60">
        <f t="shared" si="447"/>
        <v>0</v>
      </c>
      <c r="AT995" s="60">
        <f t="shared" si="448"/>
        <v>0</v>
      </c>
      <c r="AU995" s="62">
        <f t="shared" si="453"/>
        <v>0</v>
      </c>
      <c r="AV995" s="63">
        <f t="shared" si="454"/>
        <v>0</v>
      </c>
      <c r="AW995" s="63">
        <f t="shared" si="455"/>
        <v>0</v>
      </c>
      <c r="AX995" s="63">
        <f t="shared" si="456"/>
        <v>0</v>
      </c>
      <c r="AY995" s="63">
        <f t="shared" si="457"/>
        <v>0</v>
      </c>
      <c r="AZ995" s="63">
        <f t="shared" si="458"/>
        <v>0</v>
      </c>
      <c r="BA995" s="63">
        <f t="shared" si="459"/>
        <v>0</v>
      </c>
      <c r="BB995" s="64">
        <f t="shared" si="460"/>
        <v>0</v>
      </c>
      <c r="BC995" s="65">
        <f t="shared" si="449"/>
        <v>0</v>
      </c>
      <c r="BD995" s="66" t="e">
        <f>VLOOKUP(#REF!,'[2]NA JDA Product Hierarchy'!$N:$O,2,0)</f>
        <v>#REF!</v>
      </c>
      <c r="BE995" s="15" t="e">
        <f>VLOOKUP(BD995,[3]PARAMETROS!$AB:$AD,3,0)</f>
        <v>#REF!</v>
      </c>
    </row>
    <row r="996" spans="1:57" s="15" customFormat="1" ht="13.15" hidden="1" customHeight="1" x14ac:dyDescent="0.2">
      <c r="A996" s="47" t="str">
        <f t="shared" si="461"/>
        <v>K2RR02Z2S50ALOE PALM</v>
      </c>
      <c r="B996" s="110" t="s">
        <v>106</v>
      </c>
      <c r="C996" s="113">
        <v>44322</v>
      </c>
      <c r="D996" s="113"/>
      <c r="E996" s="50"/>
      <c r="F996" s="106" t="s">
        <v>308</v>
      </c>
      <c r="G996" s="51" t="s">
        <v>1251</v>
      </c>
      <c r="H996" s="52" t="s">
        <v>1444</v>
      </c>
      <c r="I996" s="53" t="s">
        <v>1445</v>
      </c>
      <c r="J996" s="53" t="s">
        <v>1201</v>
      </c>
      <c r="K996" s="53" t="s">
        <v>236</v>
      </c>
      <c r="L996" s="53" t="s">
        <v>237</v>
      </c>
      <c r="M996" s="52" t="s">
        <v>1446</v>
      </c>
      <c r="N996" s="52" t="s">
        <v>91</v>
      </c>
      <c r="O996" s="54">
        <v>42</v>
      </c>
      <c r="P996" s="52" t="s">
        <v>43</v>
      </c>
      <c r="Q996" s="55">
        <f>IFERROR(VLOOKUP(O996*$Q$10*$R$10,Sheet1!$A$3:$B$81,2,1),0)</f>
        <v>29000</v>
      </c>
      <c r="R996" s="56">
        <f>IFERROR(VLOOKUP(O996*$Q$11*$R$11,Sheet1!$E$3:$F$195,2),0)</f>
        <v>169</v>
      </c>
      <c r="S996" s="54">
        <f t="shared" si="462"/>
        <v>13.02</v>
      </c>
      <c r="T996" s="114">
        <f t="shared" si="435"/>
        <v>0.31</v>
      </c>
      <c r="U996" s="58"/>
      <c r="V996" s="58"/>
      <c r="W996" s="58"/>
      <c r="X996" s="58"/>
      <c r="Y996" s="58"/>
      <c r="Z996" s="58"/>
      <c r="AA996" s="58"/>
      <c r="AB996" s="58"/>
      <c r="AC996" s="58"/>
      <c r="AD996" s="39">
        <f t="shared" si="463"/>
        <v>0</v>
      </c>
      <c r="AE996" s="59">
        <f t="shared" si="436"/>
        <v>0</v>
      </c>
      <c r="AF996" s="60">
        <f t="shared" si="437"/>
        <v>0</v>
      </c>
      <c r="AG996" s="60">
        <f t="shared" si="438"/>
        <v>0</v>
      </c>
      <c r="AH996" s="60">
        <f t="shared" si="439"/>
        <v>0</v>
      </c>
      <c r="AI996" s="60">
        <f t="shared" si="440"/>
        <v>0</v>
      </c>
      <c r="AJ996" s="60">
        <f t="shared" si="441"/>
        <v>0</v>
      </c>
      <c r="AK996" s="60">
        <f t="shared" si="442"/>
        <v>0</v>
      </c>
      <c r="AL996" s="61">
        <f t="shared" si="450"/>
        <v>0</v>
      </c>
      <c r="AM996" s="43">
        <f t="shared" si="451"/>
        <v>0</v>
      </c>
      <c r="AN996" s="46">
        <f t="shared" si="452"/>
        <v>0</v>
      </c>
      <c r="AO996" s="60">
        <f t="shared" si="443"/>
        <v>0</v>
      </c>
      <c r="AP996" s="60">
        <f t="shared" si="444"/>
        <v>0</v>
      </c>
      <c r="AQ996" s="60">
        <f t="shared" si="445"/>
        <v>0</v>
      </c>
      <c r="AR996" s="60">
        <f t="shared" si="446"/>
        <v>0</v>
      </c>
      <c r="AS996" s="60">
        <f t="shared" si="447"/>
        <v>0</v>
      </c>
      <c r="AT996" s="60">
        <f t="shared" si="448"/>
        <v>0</v>
      </c>
      <c r="AU996" s="62">
        <f t="shared" si="453"/>
        <v>0</v>
      </c>
      <c r="AV996" s="63">
        <f t="shared" si="454"/>
        <v>0</v>
      </c>
      <c r="AW996" s="63">
        <f t="shared" si="455"/>
        <v>0</v>
      </c>
      <c r="AX996" s="63">
        <f t="shared" si="456"/>
        <v>0</v>
      </c>
      <c r="AY996" s="63">
        <f t="shared" si="457"/>
        <v>0</v>
      </c>
      <c r="AZ996" s="63">
        <f t="shared" si="458"/>
        <v>0</v>
      </c>
      <c r="BA996" s="63">
        <f t="shared" si="459"/>
        <v>0</v>
      </c>
      <c r="BB996" s="64">
        <f t="shared" si="460"/>
        <v>0</v>
      </c>
      <c r="BC996" s="65">
        <f t="shared" si="449"/>
        <v>0</v>
      </c>
      <c r="BD996" s="66" t="e">
        <f>VLOOKUP(#REF!,'[2]NA JDA Product Hierarchy'!$N:$O,2,0)</f>
        <v>#REF!</v>
      </c>
      <c r="BE996" s="15" t="e">
        <f>VLOOKUP(BD996,[3]PARAMETROS!$AB:$AD,3,0)</f>
        <v>#REF!</v>
      </c>
    </row>
    <row r="997" spans="1:57" s="15" customFormat="1" ht="12.75" hidden="1" customHeight="1" x14ac:dyDescent="0.2">
      <c r="A997" s="47" t="str">
        <f t="shared" si="461"/>
        <v>K2RR02Z2S50BALLET PINK</v>
      </c>
      <c r="B997" s="110" t="s">
        <v>106</v>
      </c>
      <c r="C997" s="113">
        <v>44322</v>
      </c>
      <c r="D997" s="113"/>
      <c r="E997" s="50"/>
      <c r="F997" s="106" t="s">
        <v>308</v>
      </c>
      <c r="G997" s="51" t="s">
        <v>1251</v>
      </c>
      <c r="H997" s="52" t="s">
        <v>1444</v>
      </c>
      <c r="I997" s="53" t="s">
        <v>1445</v>
      </c>
      <c r="J997" s="53" t="s">
        <v>1201</v>
      </c>
      <c r="K997" s="53" t="s">
        <v>116</v>
      </c>
      <c r="L997" s="53" t="s">
        <v>117</v>
      </c>
      <c r="M997" s="52" t="s">
        <v>1446</v>
      </c>
      <c r="N997" s="52" t="s">
        <v>91</v>
      </c>
      <c r="O997" s="54">
        <v>42</v>
      </c>
      <c r="P997" s="52" t="s">
        <v>43</v>
      </c>
      <c r="Q997" s="55">
        <f>IFERROR(VLOOKUP(O997*$Q$10*$R$10,Sheet1!$A$3:$B$81,2,1),0)</f>
        <v>29000</v>
      </c>
      <c r="R997" s="56">
        <f>IFERROR(VLOOKUP(O997*$Q$11*$R$11,Sheet1!$E$3:$F$195,2),0)</f>
        <v>169</v>
      </c>
      <c r="S997" s="54">
        <f t="shared" si="462"/>
        <v>13.02</v>
      </c>
      <c r="T997" s="114">
        <f t="shared" si="435"/>
        <v>0.31</v>
      </c>
      <c r="U997" s="58"/>
      <c r="V997" s="58"/>
      <c r="W997" s="58"/>
      <c r="X997" s="58"/>
      <c r="Y997" s="58"/>
      <c r="Z997" s="58"/>
      <c r="AA997" s="58"/>
      <c r="AB997" s="58"/>
      <c r="AC997" s="58"/>
      <c r="AD997" s="39">
        <f t="shared" si="463"/>
        <v>0</v>
      </c>
      <c r="AE997" s="59">
        <f t="shared" si="436"/>
        <v>0</v>
      </c>
      <c r="AF997" s="60">
        <f t="shared" si="437"/>
        <v>0</v>
      </c>
      <c r="AG997" s="60">
        <f t="shared" si="438"/>
        <v>0</v>
      </c>
      <c r="AH997" s="60">
        <f t="shared" si="439"/>
        <v>0</v>
      </c>
      <c r="AI997" s="60">
        <f t="shared" si="440"/>
        <v>0</v>
      </c>
      <c r="AJ997" s="60">
        <f t="shared" si="441"/>
        <v>0</v>
      </c>
      <c r="AK997" s="60">
        <f t="shared" si="442"/>
        <v>0</v>
      </c>
      <c r="AL997" s="61">
        <f t="shared" si="450"/>
        <v>0</v>
      </c>
      <c r="AM997" s="43">
        <f t="shared" si="451"/>
        <v>0</v>
      </c>
      <c r="AN997" s="46">
        <f t="shared" si="452"/>
        <v>0</v>
      </c>
      <c r="AO997" s="60">
        <f t="shared" si="443"/>
        <v>0</v>
      </c>
      <c r="AP997" s="60">
        <f t="shared" si="444"/>
        <v>0</v>
      </c>
      <c r="AQ997" s="60">
        <f t="shared" si="445"/>
        <v>0</v>
      </c>
      <c r="AR997" s="60">
        <f t="shared" si="446"/>
        <v>0</v>
      </c>
      <c r="AS997" s="60">
        <f t="shared" si="447"/>
        <v>0</v>
      </c>
      <c r="AT997" s="60">
        <f t="shared" si="448"/>
        <v>0</v>
      </c>
      <c r="AU997" s="62">
        <f t="shared" si="453"/>
        <v>0</v>
      </c>
      <c r="AV997" s="63">
        <f t="shared" si="454"/>
        <v>0</v>
      </c>
      <c r="AW997" s="63">
        <f t="shared" si="455"/>
        <v>0</v>
      </c>
      <c r="AX997" s="63">
        <f t="shared" si="456"/>
        <v>0</v>
      </c>
      <c r="AY997" s="63">
        <f t="shared" si="457"/>
        <v>0</v>
      </c>
      <c r="AZ997" s="63">
        <f t="shared" si="458"/>
        <v>0</v>
      </c>
      <c r="BA997" s="63">
        <f t="shared" si="459"/>
        <v>0</v>
      </c>
      <c r="BB997" s="64">
        <f t="shared" si="460"/>
        <v>0</v>
      </c>
      <c r="BC997" s="65">
        <f t="shared" si="449"/>
        <v>0</v>
      </c>
      <c r="BD997" s="66" t="e">
        <f>VLOOKUP(#REF!,'[2]NA JDA Product Hierarchy'!$N:$O,2,0)</f>
        <v>#REF!</v>
      </c>
      <c r="BE997" s="15" t="e">
        <f>VLOOKUP(BD997,[3]PARAMETROS!$AB:$AD,3,0)</f>
        <v>#REF!</v>
      </c>
    </row>
    <row r="998" spans="1:57" s="15" customFormat="1" ht="12.75" hidden="1" customHeight="1" x14ac:dyDescent="0.2">
      <c r="A998" s="47" t="str">
        <f t="shared" si="461"/>
        <v>K73I56K8HM0DECK BLUE</v>
      </c>
      <c r="B998" s="111" t="s">
        <v>105</v>
      </c>
      <c r="C998" s="113">
        <v>44322</v>
      </c>
      <c r="D998" s="113"/>
      <c r="E998" s="50"/>
      <c r="F998" s="106" t="s">
        <v>90</v>
      </c>
      <c r="G998" s="51" t="s">
        <v>1251</v>
      </c>
      <c r="H998" s="52" t="s">
        <v>1329</v>
      </c>
      <c r="I998" s="53" t="s">
        <v>1447</v>
      </c>
      <c r="J998" s="53" t="s">
        <v>1204</v>
      </c>
      <c r="K998" s="53" t="s">
        <v>340</v>
      </c>
      <c r="L998" s="53" t="s">
        <v>341</v>
      </c>
      <c r="M998" s="52" t="s">
        <v>464</v>
      </c>
      <c r="N998" s="52" t="s">
        <v>115</v>
      </c>
      <c r="O998" s="54">
        <v>18</v>
      </c>
      <c r="P998" s="52" t="s">
        <v>43</v>
      </c>
      <c r="Q998" s="55">
        <f>IFERROR(VLOOKUP(O998*$Q$10*$R$10,Sheet1!$A$3:$B$81,2,1),0)</f>
        <v>9000</v>
      </c>
      <c r="R998" s="56">
        <f>IFERROR(VLOOKUP(O998*$Q$11*$R$11,Sheet1!$E$3:$F$195,2),0)</f>
        <v>69</v>
      </c>
      <c r="S998" s="54">
        <f t="shared" si="462"/>
        <v>5.58</v>
      </c>
      <c r="T998" s="114">
        <f t="shared" si="435"/>
        <v>0.31</v>
      </c>
      <c r="U998" s="58"/>
      <c r="V998" s="58"/>
      <c r="W998" s="58"/>
      <c r="X998" s="58"/>
      <c r="Y998" s="58"/>
      <c r="Z998" s="58"/>
      <c r="AA998" s="58"/>
      <c r="AB998" s="58"/>
      <c r="AC998" s="58"/>
      <c r="AD998" s="39">
        <f t="shared" si="463"/>
        <v>0</v>
      </c>
      <c r="AE998" s="59">
        <f t="shared" si="436"/>
        <v>0</v>
      </c>
      <c r="AF998" s="60">
        <f t="shared" si="437"/>
        <v>0</v>
      </c>
      <c r="AG998" s="60">
        <f t="shared" si="438"/>
        <v>0</v>
      </c>
      <c r="AH998" s="60">
        <f t="shared" si="439"/>
        <v>0</v>
      </c>
      <c r="AI998" s="60">
        <f t="shared" si="440"/>
        <v>0</v>
      </c>
      <c r="AJ998" s="60">
        <f t="shared" si="441"/>
        <v>0</v>
      </c>
      <c r="AK998" s="60">
        <f t="shared" si="442"/>
        <v>0</v>
      </c>
      <c r="AL998" s="61">
        <f t="shared" si="450"/>
        <v>0</v>
      </c>
      <c r="AM998" s="43">
        <f t="shared" si="451"/>
        <v>0</v>
      </c>
      <c r="AN998" s="46">
        <f t="shared" si="452"/>
        <v>0</v>
      </c>
      <c r="AO998" s="60">
        <f t="shared" si="443"/>
        <v>0</v>
      </c>
      <c r="AP998" s="60">
        <f t="shared" si="444"/>
        <v>0</v>
      </c>
      <c r="AQ998" s="60">
        <f t="shared" si="445"/>
        <v>0</v>
      </c>
      <c r="AR998" s="60">
        <f t="shared" si="446"/>
        <v>0</v>
      </c>
      <c r="AS998" s="60">
        <f t="shared" si="447"/>
        <v>0</v>
      </c>
      <c r="AT998" s="60">
        <f t="shared" si="448"/>
        <v>0</v>
      </c>
      <c r="AU998" s="62">
        <f t="shared" si="453"/>
        <v>0</v>
      </c>
      <c r="AV998" s="63">
        <f t="shared" si="454"/>
        <v>0</v>
      </c>
      <c r="AW998" s="63">
        <f t="shared" si="455"/>
        <v>0</v>
      </c>
      <c r="AX998" s="63">
        <f t="shared" si="456"/>
        <v>0</v>
      </c>
      <c r="AY998" s="63">
        <f t="shared" si="457"/>
        <v>0</v>
      </c>
      <c r="AZ998" s="63">
        <f t="shared" si="458"/>
        <v>0</v>
      </c>
      <c r="BA998" s="63">
        <f t="shared" si="459"/>
        <v>0</v>
      </c>
      <c r="BB998" s="64">
        <f t="shared" si="460"/>
        <v>0</v>
      </c>
      <c r="BC998" s="65">
        <f t="shared" si="449"/>
        <v>0</v>
      </c>
      <c r="BD998" s="66" t="e">
        <f>VLOOKUP(#REF!,'[2]NA JDA Product Hierarchy'!$N:$O,2,0)</f>
        <v>#REF!</v>
      </c>
      <c r="BE998" s="15" t="e">
        <f>VLOOKUP(BD998,[3]PARAMETROS!$AB:$AD,3,0)</f>
        <v>#REF!</v>
      </c>
    </row>
    <row r="999" spans="1:57" s="15" customFormat="1" ht="12.75" hidden="1" customHeight="1" x14ac:dyDescent="0.2">
      <c r="A999" s="47" t="str">
        <f t="shared" si="461"/>
        <v>K73I56K8HM0Jet Black A996</v>
      </c>
      <c r="B999" s="111" t="s">
        <v>105</v>
      </c>
      <c r="C999" s="113">
        <v>44322</v>
      </c>
      <c r="D999" s="113"/>
      <c r="E999" s="50"/>
      <c r="F999" s="106" t="s">
        <v>90</v>
      </c>
      <c r="G999" s="51" t="s">
        <v>1251</v>
      </c>
      <c r="H999" s="52" t="s">
        <v>1329</v>
      </c>
      <c r="I999" s="53" t="s">
        <v>1447</v>
      </c>
      <c r="J999" s="53" t="s">
        <v>1204</v>
      </c>
      <c r="K999" s="53" t="s">
        <v>92</v>
      </c>
      <c r="L999" s="53" t="s">
        <v>93</v>
      </c>
      <c r="M999" s="52" t="s">
        <v>464</v>
      </c>
      <c r="N999" s="52" t="s">
        <v>115</v>
      </c>
      <c r="O999" s="54">
        <v>18</v>
      </c>
      <c r="P999" s="52" t="s">
        <v>43</v>
      </c>
      <c r="Q999" s="55">
        <f>IFERROR(VLOOKUP(O999*$Q$10*$R$10,Sheet1!$A$3:$B$81,2,1),0)</f>
        <v>9000</v>
      </c>
      <c r="R999" s="56">
        <f>IFERROR(VLOOKUP(O999*$Q$11*$R$11,Sheet1!$E$3:$F$195,2),0)</f>
        <v>69</v>
      </c>
      <c r="S999" s="54">
        <f t="shared" si="462"/>
        <v>5.58</v>
      </c>
      <c r="T999" s="114">
        <f t="shared" si="435"/>
        <v>0.31</v>
      </c>
      <c r="U999" s="58"/>
      <c r="V999" s="58"/>
      <c r="W999" s="58"/>
      <c r="X999" s="58"/>
      <c r="Y999" s="58"/>
      <c r="Z999" s="58"/>
      <c r="AA999" s="58"/>
      <c r="AB999" s="58"/>
      <c r="AC999" s="58"/>
      <c r="AD999" s="39">
        <f t="shared" si="463"/>
        <v>0</v>
      </c>
      <c r="AE999" s="59">
        <f t="shared" si="436"/>
        <v>0</v>
      </c>
      <c r="AF999" s="60">
        <f t="shared" si="437"/>
        <v>0</v>
      </c>
      <c r="AG999" s="60">
        <f t="shared" si="438"/>
        <v>0</v>
      </c>
      <c r="AH999" s="60">
        <f t="shared" si="439"/>
        <v>0</v>
      </c>
      <c r="AI999" s="60">
        <f t="shared" si="440"/>
        <v>0</v>
      </c>
      <c r="AJ999" s="60">
        <f t="shared" si="441"/>
        <v>0</v>
      </c>
      <c r="AK999" s="60">
        <f t="shared" si="442"/>
        <v>0</v>
      </c>
      <c r="AL999" s="61">
        <f t="shared" si="450"/>
        <v>0</v>
      </c>
      <c r="AM999" s="43">
        <f t="shared" si="451"/>
        <v>0</v>
      </c>
      <c r="AN999" s="46">
        <f t="shared" si="452"/>
        <v>0</v>
      </c>
      <c r="AO999" s="60">
        <f t="shared" si="443"/>
        <v>0</v>
      </c>
      <c r="AP999" s="60">
        <f t="shared" si="444"/>
        <v>0</v>
      </c>
      <c r="AQ999" s="60">
        <f t="shared" si="445"/>
        <v>0</v>
      </c>
      <c r="AR999" s="60">
        <f t="shared" si="446"/>
        <v>0</v>
      </c>
      <c r="AS999" s="60">
        <f t="shared" si="447"/>
        <v>0</v>
      </c>
      <c r="AT999" s="60">
        <f t="shared" si="448"/>
        <v>0</v>
      </c>
      <c r="AU999" s="62">
        <f t="shared" si="453"/>
        <v>0</v>
      </c>
      <c r="AV999" s="63">
        <f t="shared" si="454"/>
        <v>0</v>
      </c>
      <c r="AW999" s="63">
        <f t="shared" si="455"/>
        <v>0</v>
      </c>
      <c r="AX999" s="63">
        <f t="shared" si="456"/>
        <v>0</v>
      </c>
      <c r="AY999" s="63">
        <f t="shared" si="457"/>
        <v>0</v>
      </c>
      <c r="AZ999" s="63">
        <f t="shared" si="458"/>
        <v>0</v>
      </c>
      <c r="BA999" s="63">
        <f t="shared" si="459"/>
        <v>0</v>
      </c>
      <c r="BB999" s="64">
        <f t="shared" si="460"/>
        <v>0</v>
      </c>
      <c r="BC999" s="65">
        <f t="shared" si="449"/>
        <v>0</v>
      </c>
      <c r="BD999" s="66" t="e">
        <f>VLOOKUP(#REF!,'[2]NA JDA Product Hierarchy'!$N:$O,2,0)</f>
        <v>#REF!</v>
      </c>
      <c r="BE999" s="15" t="e">
        <f>VLOOKUP(BD999,[3]PARAMETROS!$AB:$AD,3,0)</f>
        <v>#REF!</v>
      </c>
    </row>
    <row r="1000" spans="1:57" s="15" customFormat="1" ht="12.75" hidden="1" customHeight="1" x14ac:dyDescent="0.2">
      <c r="A1000" s="47" t="str">
        <f t="shared" si="461"/>
        <v>K73I56K8HM0TRUE WHITE A000</v>
      </c>
      <c r="B1000" s="111" t="s">
        <v>105</v>
      </c>
      <c r="C1000" s="113">
        <v>44322</v>
      </c>
      <c r="D1000" s="113"/>
      <c r="E1000" s="50"/>
      <c r="F1000" s="106" t="s">
        <v>90</v>
      </c>
      <c r="G1000" s="51" t="s">
        <v>1251</v>
      </c>
      <c r="H1000" s="52" t="s">
        <v>1329</v>
      </c>
      <c r="I1000" s="53" t="s">
        <v>1447</v>
      </c>
      <c r="J1000" s="53" t="s">
        <v>1204</v>
      </c>
      <c r="K1000" s="53" t="s">
        <v>1448</v>
      </c>
      <c r="L1000" s="53" t="s">
        <v>113</v>
      </c>
      <c r="M1000" s="52" t="s">
        <v>464</v>
      </c>
      <c r="N1000" s="52" t="s">
        <v>115</v>
      </c>
      <c r="O1000" s="54">
        <v>18</v>
      </c>
      <c r="P1000" s="52" t="s">
        <v>43</v>
      </c>
      <c r="Q1000" s="55">
        <f>IFERROR(VLOOKUP(O1000*$Q$10*$R$10,Sheet1!$A$3:$B$81,2,1),0)</f>
        <v>9000</v>
      </c>
      <c r="R1000" s="56">
        <f>IFERROR(VLOOKUP(O1000*$Q$11*$R$11,Sheet1!$E$3:$F$195,2),0)</f>
        <v>69</v>
      </c>
      <c r="S1000" s="54">
        <f t="shared" si="462"/>
        <v>5.58</v>
      </c>
      <c r="T1000" s="114">
        <f t="shared" si="435"/>
        <v>0.31</v>
      </c>
      <c r="U1000" s="58"/>
      <c r="V1000" s="58"/>
      <c r="W1000" s="58"/>
      <c r="X1000" s="58"/>
      <c r="Y1000" s="58"/>
      <c r="Z1000" s="58"/>
      <c r="AA1000" s="58"/>
      <c r="AB1000" s="58"/>
      <c r="AC1000" s="58"/>
      <c r="AD1000" s="39">
        <f t="shared" si="463"/>
        <v>0</v>
      </c>
      <c r="AE1000" s="59">
        <f t="shared" si="436"/>
        <v>0</v>
      </c>
      <c r="AF1000" s="60">
        <f t="shared" si="437"/>
        <v>0</v>
      </c>
      <c r="AG1000" s="60">
        <f t="shared" si="438"/>
        <v>0</v>
      </c>
      <c r="AH1000" s="60">
        <f t="shared" si="439"/>
        <v>0</v>
      </c>
      <c r="AI1000" s="60">
        <f t="shared" si="440"/>
        <v>0</v>
      </c>
      <c r="AJ1000" s="60">
        <f t="shared" si="441"/>
        <v>0</v>
      </c>
      <c r="AK1000" s="60">
        <f t="shared" si="442"/>
        <v>0</v>
      </c>
      <c r="AL1000" s="61">
        <f t="shared" si="450"/>
        <v>0</v>
      </c>
      <c r="AM1000" s="43">
        <f t="shared" si="451"/>
        <v>0</v>
      </c>
      <c r="AN1000" s="46">
        <f t="shared" si="452"/>
        <v>0</v>
      </c>
      <c r="AO1000" s="60">
        <f t="shared" si="443"/>
        <v>0</v>
      </c>
      <c r="AP1000" s="60">
        <f t="shared" si="444"/>
        <v>0</v>
      </c>
      <c r="AQ1000" s="60">
        <f t="shared" si="445"/>
        <v>0</v>
      </c>
      <c r="AR1000" s="60">
        <f t="shared" si="446"/>
        <v>0</v>
      </c>
      <c r="AS1000" s="60">
        <f t="shared" si="447"/>
        <v>0</v>
      </c>
      <c r="AT1000" s="60">
        <f t="shared" si="448"/>
        <v>0</v>
      </c>
      <c r="AU1000" s="62">
        <f t="shared" si="453"/>
        <v>0</v>
      </c>
      <c r="AV1000" s="63">
        <f t="shared" si="454"/>
        <v>0</v>
      </c>
      <c r="AW1000" s="63">
        <f t="shared" si="455"/>
        <v>0</v>
      </c>
      <c r="AX1000" s="63">
        <f t="shared" si="456"/>
        <v>0</v>
      </c>
      <c r="AY1000" s="63">
        <f t="shared" si="457"/>
        <v>0</v>
      </c>
      <c r="AZ1000" s="63">
        <f t="shared" si="458"/>
        <v>0</v>
      </c>
      <c r="BA1000" s="63">
        <f t="shared" si="459"/>
        <v>0</v>
      </c>
      <c r="BB1000" s="64">
        <f t="shared" si="460"/>
        <v>0</v>
      </c>
      <c r="BC1000" s="65">
        <f t="shared" si="449"/>
        <v>0</v>
      </c>
      <c r="BD1000" s="66" t="e">
        <f>VLOOKUP(#REF!,'[2]NA JDA Product Hierarchy'!$N:$O,2,0)</f>
        <v>#REF!</v>
      </c>
      <c r="BE1000" s="15" t="e">
        <f>VLOOKUP(BD1000,[3]PARAMETROS!$AB:$AD,3,0)</f>
        <v>#REF!</v>
      </c>
    </row>
    <row r="1001" spans="1:57" s="15" customFormat="1" ht="12.75" hidden="1" customHeight="1" x14ac:dyDescent="0.2">
      <c r="A1001" s="47" t="str">
        <f t="shared" si="461"/>
        <v>K73I56K8HM0ALABASTER PINK</v>
      </c>
      <c r="B1001" s="111" t="s">
        <v>105</v>
      </c>
      <c r="C1001" s="113">
        <v>44322</v>
      </c>
      <c r="D1001" s="113"/>
      <c r="E1001" s="50"/>
      <c r="F1001" s="106" t="s">
        <v>90</v>
      </c>
      <c r="G1001" s="51" t="s">
        <v>1251</v>
      </c>
      <c r="H1001" s="52" t="s">
        <v>1329</v>
      </c>
      <c r="I1001" s="53" t="s">
        <v>1447</v>
      </c>
      <c r="J1001" s="53" t="s">
        <v>1204</v>
      </c>
      <c r="K1001" s="53" t="s">
        <v>1207</v>
      </c>
      <c r="L1001" s="53" t="s">
        <v>1208</v>
      </c>
      <c r="M1001" s="52" t="s">
        <v>464</v>
      </c>
      <c r="N1001" s="52" t="s">
        <v>115</v>
      </c>
      <c r="O1001" s="54">
        <v>18</v>
      </c>
      <c r="P1001" s="52" t="s">
        <v>43</v>
      </c>
      <c r="Q1001" s="55">
        <f>IFERROR(VLOOKUP(O1001*$Q$10*$R$10,Sheet1!$A$3:$B$81,2,1),0)</f>
        <v>9000</v>
      </c>
      <c r="R1001" s="56">
        <f>IFERROR(VLOOKUP(O1001*$Q$11*$R$11,Sheet1!$E$3:$F$195,2),0)</f>
        <v>69</v>
      </c>
      <c r="S1001" s="54">
        <f t="shared" si="462"/>
        <v>5.58</v>
      </c>
      <c r="T1001" s="114">
        <f t="shared" si="435"/>
        <v>0.31</v>
      </c>
      <c r="U1001" s="58"/>
      <c r="V1001" s="58"/>
      <c r="W1001" s="58"/>
      <c r="X1001" s="58"/>
      <c r="Y1001" s="58"/>
      <c r="Z1001" s="58"/>
      <c r="AA1001" s="58"/>
      <c r="AB1001" s="58"/>
      <c r="AC1001" s="58"/>
      <c r="AD1001" s="39">
        <f t="shared" si="463"/>
        <v>0</v>
      </c>
      <c r="AE1001" s="59">
        <f t="shared" si="436"/>
        <v>0</v>
      </c>
      <c r="AF1001" s="60">
        <f t="shared" si="437"/>
        <v>0</v>
      </c>
      <c r="AG1001" s="60">
        <f t="shared" si="438"/>
        <v>0</v>
      </c>
      <c r="AH1001" s="60">
        <f t="shared" si="439"/>
        <v>0</v>
      </c>
      <c r="AI1001" s="60">
        <f t="shared" si="440"/>
        <v>0</v>
      </c>
      <c r="AJ1001" s="60">
        <f t="shared" si="441"/>
        <v>0</v>
      </c>
      <c r="AK1001" s="60">
        <f t="shared" si="442"/>
        <v>0</v>
      </c>
      <c r="AL1001" s="61">
        <f t="shared" si="450"/>
        <v>0</v>
      </c>
      <c r="AM1001" s="43">
        <f t="shared" si="451"/>
        <v>0</v>
      </c>
      <c r="AN1001" s="46">
        <f t="shared" si="452"/>
        <v>0</v>
      </c>
      <c r="AO1001" s="60">
        <f t="shared" si="443"/>
        <v>0</v>
      </c>
      <c r="AP1001" s="60">
        <f t="shared" si="444"/>
        <v>0</v>
      </c>
      <c r="AQ1001" s="60">
        <f t="shared" si="445"/>
        <v>0</v>
      </c>
      <c r="AR1001" s="60">
        <f t="shared" si="446"/>
        <v>0</v>
      </c>
      <c r="AS1001" s="60">
        <f t="shared" si="447"/>
        <v>0</v>
      </c>
      <c r="AT1001" s="60">
        <f t="shared" si="448"/>
        <v>0</v>
      </c>
      <c r="AU1001" s="62">
        <f t="shared" si="453"/>
        <v>0</v>
      </c>
      <c r="AV1001" s="63">
        <f t="shared" si="454"/>
        <v>0</v>
      </c>
      <c r="AW1001" s="63">
        <f t="shared" si="455"/>
        <v>0</v>
      </c>
      <c r="AX1001" s="63">
        <f t="shared" si="456"/>
        <v>0</v>
      </c>
      <c r="AY1001" s="63">
        <f t="shared" si="457"/>
        <v>0</v>
      </c>
      <c r="AZ1001" s="63">
        <f t="shared" si="458"/>
        <v>0</v>
      </c>
      <c r="BA1001" s="63">
        <f t="shared" si="459"/>
        <v>0</v>
      </c>
      <c r="BB1001" s="64">
        <f t="shared" si="460"/>
        <v>0</v>
      </c>
      <c r="BC1001" s="65">
        <f t="shared" si="449"/>
        <v>0</v>
      </c>
      <c r="BD1001" s="66" t="e">
        <f>VLOOKUP(#REF!,'[2]NA JDA Product Hierarchy'!$N:$O,2,0)</f>
        <v>#REF!</v>
      </c>
      <c r="BE1001" s="15" t="e">
        <f>VLOOKUP(BD1001,[3]PARAMETROS!$AB:$AD,3,0)</f>
        <v>#REF!</v>
      </c>
    </row>
    <row r="1002" spans="1:57" s="15" customFormat="1" ht="12.75" hidden="1" customHeight="1" x14ac:dyDescent="0.2">
      <c r="A1002" s="47" t="str">
        <f t="shared" si="461"/>
        <v>K73I56K8HM0PINK TRIP</v>
      </c>
      <c r="B1002" s="111" t="s">
        <v>105</v>
      </c>
      <c r="C1002" s="113">
        <v>44322</v>
      </c>
      <c r="D1002" s="113"/>
      <c r="E1002" s="68"/>
      <c r="F1002" s="106" t="s">
        <v>90</v>
      </c>
      <c r="G1002" s="51" t="s">
        <v>1251</v>
      </c>
      <c r="H1002" s="52" t="s">
        <v>1329</v>
      </c>
      <c r="I1002" s="53" t="s">
        <v>1447</v>
      </c>
      <c r="J1002" s="53" t="s">
        <v>1204</v>
      </c>
      <c r="K1002" s="53" t="s">
        <v>138</v>
      </c>
      <c r="L1002" s="53" t="s">
        <v>139</v>
      </c>
      <c r="M1002" s="52" t="s">
        <v>464</v>
      </c>
      <c r="N1002" s="52" t="s">
        <v>115</v>
      </c>
      <c r="O1002" s="54">
        <v>18</v>
      </c>
      <c r="P1002" s="52" t="s">
        <v>43</v>
      </c>
      <c r="Q1002" s="55">
        <f>IFERROR(VLOOKUP(O1002*$Q$10*$R$10,Sheet1!$A$3:$B$81,2,1),0)</f>
        <v>9000</v>
      </c>
      <c r="R1002" s="56">
        <f>IFERROR(VLOOKUP(O1002*$Q$11*$R$11,Sheet1!$E$3:$F$195,2),0)</f>
        <v>69</v>
      </c>
      <c r="S1002" s="54">
        <f t="shared" si="462"/>
        <v>5.58</v>
      </c>
      <c r="T1002" s="114">
        <f t="shared" si="435"/>
        <v>0.31</v>
      </c>
      <c r="U1002" s="58"/>
      <c r="V1002" s="58"/>
      <c r="W1002" s="58"/>
      <c r="X1002" s="58"/>
      <c r="Y1002" s="58"/>
      <c r="Z1002" s="58"/>
      <c r="AA1002" s="58"/>
      <c r="AB1002" s="58"/>
      <c r="AC1002" s="58"/>
      <c r="AD1002" s="39">
        <f t="shared" si="463"/>
        <v>0</v>
      </c>
      <c r="AE1002" s="59">
        <f t="shared" si="436"/>
        <v>0</v>
      </c>
      <c r="AF1002" s="60">
        <f t="shared" si="437"/>
        <v>0</v>
      </c>
      <c r="AG1002" s="60">
        <f t="shared" si="438"/>
        <v>0</v>
      </c>
      <c r="AH1002" s="60">
        <f t="shared" si="439"/>
        <v>0</v>
      </c>
      <c r="AI1002" s="60">
        <f t="shared" si="440"/>
        <v>0</v>
      </c>
      <c r="AJ1002" s="60">
        <f t="shared" si="441"/>
        <v>0</v>
      </c>
      <c r="AK1002" s="60">
        <f t="shared" si="442"/>
        <v>0</v>
      </c>
      <c r="AL1002" s="61">
        <f t="shared" si="450"/>
        <v>0</v>
      </c>
      <c r="AM1002" s="43">
        <f t="shared" si="451"/>
        <v>0</v>
      </c>
      <c r="AN1002" s="46">
        <f t="shared" si="452"/>
        <v>0</v>
      </c>
      <c r="AO1002" s="60">
        <f t="shared" si="443"/>
        <v>0</v>
      </c>
      <c r="AP1002" s="60">
        <f t="shared" si="444"/>
        <v>0</v>
      </c>
      <c r="AQ1002" s="60">
        <f t="shared" si="445"/>
        <v>0</v>
      </c>
      <c r="AR1002" s="60">
        <f t="shared" si="446"/>
        <v>0</v>
      </c>
      <c r="AS1002" s="60">
        <f t="shared" si="447"/>
        <v>0</v>
      </c>
      <c r="AT1002" s="60">
        <f t="shared" si="448"/>
        <v>0</v>
      </c>
      <c r="AU1002" s="62">
        <f t="shared" si="453"/>
        <v>0</v>
      </c>
      <c r="AV1002" s="63">
        <f t="shared" si="454"/>
        <v>0</v>
      </c>
      <c r="AW1002" s="63">
        <f t="shared" si="455"/>
        <v>0</v>
      </c>
      <c r="AX1002" s="63">
        <f t="shared" si="456"/>
        <v>0</v>
      </c>
      <c r="AY1002" s="63">
        <f t="shared" si="457"/>
        <v>0</v>
      </c>
      <c r="AZ1002" s="63">
        <f t="shared" si="458"/>
        <v>0</v>
      </c>
      <c r="BA1002" s="63">
        <f t="shared" si="459"/>
        <v>0</v>
      </c>
      <c r="BB1002" s="64">
        <f t="shared" si="460"/>
        <v>0</v>
      </c>
      <c r="BC1002" s="65">
        <f t="shared" si="449"/>
        <v>0</v>
      </c>
      <c r="BD1002" s="66" t="e">
        <f>VLOOKUP(#REF!,'[2]NA JDA Product Hierarchy'!$N:$O,2,0)</f>
        <v>#REF!</v>
      </c>
      <c r="BE1002" s="15" t="e">
        <f>VLOOKUP(BD1002,[3]PARAMETROS!$AB:$AD,3,0)</f>
        <v>#REF!</v>
      </c>
    </row>
    <row r="1003" spans="1:57" s="15" customFormat="1" ht="12.75" hidden="1" customHeight="1" x14ac:dyDescent="0.2">
      <c r="A1003" s="47" t="str">
        <f t="shared" si="461"/>
        <v>K74A11D2UM0LIGHT MEDIUM WASH W/ SPLATTERS</v>
      </c>
      <c r="B1003" s="111" t="s">
        <v>105</v>
      </c>
      <c r="C1003" s="113">
        <v>44322</v>
      </c>
      <c r="D1003" s="113"/>
      <c r="E1003" s="68"/>
      <c r="F1003" s="106" t="s">
        <v>208</v>
      </c>
      <c r="G1003" s="51" t="s">
        <v>1251</v>
      </c>
      <c r="H1003" s="52" t="s">
        <v>1274</v>
      </c>
      <c r="I1003" s="53" t="s">
        <v>1449</v>
      </c>
      <c r="J1003" s="53" t="s">
        <v>1450</v>
      </c>
      <c r="K1003" s="53" t="s">
        <v>1214</v>
      </c>
      <c r="L1003" s="53" t="s">
        <v>1215</v>
      </c>
      <c r="M1003" s="52" t="s">
        <v>1213</v>
      </c>
      <c r="N1003" s="52" t="s">
        <v>125</v>
      </c>
      <c r="O1003" s="54">
        <v>39</v>
      </c>
      <c r="P1003" s="52" t="s">
        <v>43</v>
      </c>
      <c r="Q1003" s="55">
        <f>IFERROR(VLOOKUP(O1003*$Q$10*$R$10,Sheet1!$A$3:$B$81,2,1),0)</f>
        <v>29000</v>
      </c>
      <c r="R1003" s="56">
        <f>IFERROR(VLOOKUP(O1003*$Q$11*$R$11,Sheet1!$E$3:$F$195,2),0)</f>
        <v>159</v>
      </c>
      <c r="S1003" s="54">
        <f t="shared" si="462"/>
        <v>12.09</v>
      </c>
      <c r="T1003" s="114">
        <f t="shared" si="435"/>
        <v>0.31</v>
      </c>
      <c r="U1003" s="58"/>
      <c r="V1003" s="58"/>
      <c r="W1003" s="58"/>
      <c r="X1003" s="58"/>
      <c r="Y1003" s="58"/>
      <c r="Z1003" s="58"/>
      <c r="AA1003" s="58"/>
      <c r="AB1003" s="58"/>
      <c r="AC1003" s="58"/>
      <c r="AD1003" s="39">
        <f t="shared" si="463"/>
        <v>0</v>
      </c>
      <c r="AE1003" s="59">
        <f t="shared" si="436"/>
        <v>0</v>
      </c>
      <c r="AF1003" s="60">
        <f t="shared" si="437"/>
        <v>0</v>
      </c>
      <c r="AG1003" s="60">
        <f t="shared" si="438"/>
        <v>0</v>
      </c>
      <c r="AH1003" s="60">
        <f t="shared" si="439"/>
        <v>0</v>
      </c>
      <c r="AI1003" s="60">
        <f t="shared" si="440"/>
        <v>0</v>
      </c>
      <c r="AJ1003" s="60">
        <f t="shared" si="441"/>
        <v>0</v>
      </c>
      <c r="AK1003" s="60">
        <f t="shared" si="442"/>
        <v>0</v>
      </c>
      <c r="AL1003" s="61">
        <f t="shared" si="450"/>
        <v>0</v>
      </c>
      <c r="AM1003" s="43">
        <f t="shared" si="451"/>
        <v>0</v>
      </c>
      <c r="AN1003" s="46">
        <f t="shared" si="452"/>
        <v>0</v>
      </c>
      <c r="AO1003" s="60">
        <f t="shared" si="443"/>
        <v>0</v>
      </c>
      <c r="AP1003" s="60">
        <f t="shared" si="444"/>
        <v>0</v>
      </c>
      <c r="AQ1003" s="60">
        <f t="shared" si="445"/>
        <v>0</v>
      </c>
      <c r="AR1003" s="60">
        <f t="shared" si="446"/>
        <v>0</v>
      </c>
      <c r="AS1003" s="60">
        <f t="shared" si="447"/>
        <v>0</v>
      </c>
      <c r="AT1003" s="60">
        <f t="shared" si="448"/>
        <v>0</v>
      </c>
      <c r="AU1003" s="62">
        <f t="shared" si="453"/>
        <v>0</v>
      </c>
      <c r="AV1003" s="63">
        <f t="shared" si="454"/>
        <v>0</v>
      </c>
      <c r="AW1003" s="63">
        <f t="shared" si="455"/>
        <v>0</v>
      </c>
      <c r="AX1003" s="63">
        <f t="shared" si="456"/>
        <v>0</v>
      </c>
      <c r="AY1003" s="63">
        <f t="shared" si="457"/>
        <v>0</v>
      </c>
      <c r="AZ1003" s="63">
        <f t="shared" si="458"/>
        <v>0</v>
      </c>
      <c r="BA1003" s="63">
        <f t="shared" si="459"/>
        <v>0</v>
      </c>
      <c r="BB1003" s="64">
        <f t="shared" si="460"/>
        <v>0</v>
      </c>
      <c r="BC1003" s="65">
        <f t="shared" si="449"/>
        <v>0</v>
      </c>
      <c r="BD1003" s="66" t="e">
        <f>VLOOKUP(#REF!,'[2]NA JDA Product Hierarchy'!$N:$O,2,0)</f>
        <v>#REF!</v>
      </c>
      <c r="BE1003" s="15" t="e">
        <f>VLOOKUP(BD1003,[3]PARAMETROS!$AB:$AD,3,0)</f>
        <v>#REF!</v>
      </c>
    </row>
    <row r="1004" spans="1:57" s="15" customFormat="1" ht="12.75" hidden="1" customHeight="1" x14ac:dyDescent="0.2">
      <c r="A1004" s="47" t="str">
        <f t="shared" si="461"/>
        <v>K74A11D2UM0MEDIUM WASHED</v>
      </c>
      <c r="B1004" s="111" t="s">
        <v>105</v>
      </c>
      <c r="C1004" s="113">
        <v>44322</v>
      </c>
      <c r="D1004" s="113"/>
      <c r="E1004" s="68"/>
      <c r="F1004" s="106" t="s">
        <v>208</v>
      </c>
      <c r="G1004" s="51" t="s">
        <v>1251</v>
      </c>
      <c r="H1004" s="52" t="s">
        <v>1274</v>
      </c>
      <c r="I1004" s="53" t="s">
        <v>1449</v>
      </c>
      <c r="J1004" s="53" t="s">
        <v>1450</v>
      </c>
      <c r="K1004" s="53" t="s">
        <v>1211</v>
      </c>
      <c r="L1004" s="53" t="s">
        <v>1212</v>
      </c>
      <c r="M1004" s="52" t="s">
        <v>1213</v>
      </c>
      <c r="N1004" s="52" t="s">
        <v>125</v>
      </c>
      <c r="O1004" s="54">
        <v>39</v>
      </c>
      <c r="P1004" s="52" t="s">
        <v>43</v>
      </c>
      <c r="Q1004" s="55">
        <f>IFERROR(VLOOKUP(O1004*$Q$10*$R$10,Sheet1!$A$3:$B$81,2,1),0)</f>
        <v>29000</v>
      </c>
      <c r="R1004" s="56">
        <f>IFERROR(VLOOKUP(O1004*$Q$11*$R$11,Sheet1!$E$3:$F$195,2),0)</f>
        <v>159</v>
      </c>
      <c r="S1004" s="54">
        <f t="shared" si="462"/>
        <v>12.09</v>
      </c>
      <c r="T1004" s="114">
        <f t="shared" si="435"/>
        <v>0.31</v>
      </c>
      <c r="U1004" s="58"/>
      <c r="V1004" s="58"/>
      <c r="W1004" s="58"/>
      <c r="X1004" s="58"/>
      <c r="Y1004" s="58"/>
      <c r="Z1004" s="58"/>
      <c r="AA1004" s="58"/>
      <c r="AB1004" s="58"/>
      <c r="AC1004" s="58"/>
      <c r="AD1004" s="39">
        <f t="shared" si="463"/>
        <v>0</v>
      </c>
      <c r="AE1004" s="59">
        <f t="shared" si="436"/>
        <v>0</v>
      </c>
      <c r="AF1004" s="60">
        <f t="shared" si="437"/>
        <v>0</v>
      </c>
      <c r="AG1004" s="60">
        <f t="shared" si="438"/>
        <v>0</v>
      </c>
      <c r="AH1004" s="60">
        <f t="shared" si="439"/>
        <v>0</v>
      </c>
      <c r="AI1004" s="60">
        <f t="shared" si="440"/>
        <v>0</v>
      </c>
      <c r="AJ1004" s="60">
        <f t="shared" si="441"/>
        <v>0</v>
      </c>
      <c r="AK1004" s="60">
        <f t="shared" si="442"/>
        <v>0</v>
      </c>
      <c r="AL1004" s="61">
        <f t="shared" si="450"/>
        <v>0</v>
      </c>
      <c r="AM1004" s="43">
        <f t="shared" si="451"/>
        <v>0</v>
      </c>
      <c r="AN1004" s="46">
        <f t="shared" si="452"/>
        <v>0</v>
      </c>
      <c r="AO1004" s="60">
        <f t="shared" si="443"/>
        <v>0</v>
      </c>
      <c r="AP1004" s="60">
        <f t="shared" si="444"/>
        <v>0</v>
      </c>
      <c r="AQ1004" s="60">
        <f t="shared" si="445"/>
        <v>0</v>
      </c>
      <c r="AR1004" s="60">
        <f t="shared" si="446"/>
        <v>0</v>
      </c>
      <c r="AS1004" s="60">
        <f t="shared" si="447"/>
        <v>0</v>
      </c>
      <c r="AT1004" s="60">
        <f t="shared" si="448"/>
        <v>0</v>
      </c>
      <c r="AU1004" s="62">
        <f t="shared" si="453"/>
        <v>0</v>
      </c>
      <c r="AV1004" s="63">
        <f t="shared" si="454"/>
        <v>0</v>
      </c>
      <c r="AW1004" s="63">
        <f t="shared" si="455"/>
        <v>0</v>
      </c>
      <c r="AX1004" s="63">
        <f t="shared" si="456"/>
        <v>0</v>
      </c>
      <c r="AY1004" s="63">
        <f t="shared" si="457"/>
        <v>0</v>
      </c>
      <c r="AZ1004" s="63">
        <f t="shared" si="458"/>
        <v>0</v>
      </c>
      <c r="BA1004" s="63">
        <f t="shared" si="459"/>
        <v>0</v>
      </c>
      <c r="BB1004" s="64">
        <f t="shared" si="460"/>
        <v>0</v>
      </c>
      <c r="BC1004" s="65">
        <f t="shared" si="449"/>
        <v>0</v>
      </c>
      <c r="BD1004" s="66" t="e">
        <f>VLOOKUP(#REF!,'[2]NA JDA Product Hierarchy'!$N:$O,2,0)</f>
        <v>#REF!</v>
      </c>
      <c r="BE1004" s="15" t="e">
        <f>VLOOKUP(BD1004,[3]PARAMETROS!$AB:$AD,3,0)</f>
        <v>#REF!</v>
      </c>
    </row>
    <row r="1005" spans="1:57" s="15" customFormat="1" ht="12.75" hidden="1" customHeight="1" x14ac:dyDescent="0.2">
      <c r="A1005" s="47" t="str">
        <f t="shared" si="461"/>
        <v>K74Q12KAUG0TRUE WHITE A000</v>
      </c>
      <c r="B1005" s="111" t="s">
        <v>105</v>
      </c>
      <c r="C1005" s="113">
        <v>44322</v>
      </c>
      <c r="D1005" s="113"/>
      <c r="E1005" s="68"/>
      <c r="F1005" s="106" t="s">
        <v>90</v>
      </c>
      <c r="G1005" s="51" t="s">
        <v>1251</v>
      </c>
      <c r="H1005" s="52" t="s">
        <v>1427</v>
      </c>
      <c r="I1005" s="53" t="s">
        <v>1451</v>
      </c>
      <c r="J1005" s="53" t="s">
        <v>1452</v>
      </c>
      <c r="K1005" s="53" t="s">
        <v>112</v>
      </c>
      <c r="L1005" s="53" t="s">
        <v>113</v>
      </c>
      <c r="M1005" s="52" t="s">
        <v>1218</v>
      </c>
      <c r="N1005" s="52" t="s">
        <v>115</v>
      </c>
      <c r="O1005" s="54">
        <v>29</v>
      </c>
      <c r="P1005" s="52" t="s">
        <v>43</v>
      </c>
      <c r="Q1005" s="55">
        <f>IFERROR(VLOOKUP(O1005*$Q$10*$R$10,Sheet1!$A$3:$B$81,2,1),0)</f>
        <v>19000</v>
      </c>
      <c r="R1005" s="56">
        <f>IFERROR(VLOOKUP(O1005*$Q$11*$R$11,Sheet1!$E$3:$F$195,2),0)</f>
        <v>119</v>
      </c>
      <c r="S1005" s="54">
        <f t="shared" si="462"/>
        <v>8.99</v>
      </c>
      <c r="T1005" s="114">
        <f t="shared" si="435"/>
        <v>0.31</v>
      </c>
      <c r="U1005" s="58"/>
      <c r="V1005" s="58"/>
      <c r="W1005" s="58"/>
      <c r="X1005" s="58"/>
      <c r="Y1005" s="58"/>
      <c r="Z1005" s="58"/>
      <c r="AA1005" s="58"/>
      <c r="AB1005" s="58"/>
      <c r="AC1005" s="58"/>
      <c r="AD1005" s="39">
        <f t="shared" si="463"/>
        <v>0</v>
      </c>
      <c r="AE1005" s="59">
        <f t="shared" si="436"/>
        <v>0</v>
      </c>
      <c r="AF1005" s="60">
        <f t="shared" si="437"/>
        <v>0</v>
      </c>
      <c r="AG1005" s="60">
        <f t="shared" si="438"/>
        <v>0</v>
      </c>
      <c r="AH1005" s="60">
        <f t="shared" si="439"/>
        <v>0</v>
      </c>
      <c r="AI1005" s="60">
        <f t="shared" si="440"/>
        <v>0</v>
      </c>
      <c r="AJ1005" s="60">
        <f t="shared" si="441"/>
        <v>0</v>
      </c>
      <c r="AK1005" s="60">
        <f t="shared" si="442"/>
        <v>0</v>
      </c>
      <c r="AL1005" s="61">
        <f t="shared" si="450"/>
        <v>0</v>
      </c>
      <c r="AM1005" s="43">
        <f t="shared" si="451"/>
        <v>0</v>
      </c>
      <c r="AN1005" s="46">
        <f t="shared" si="452"/>
        <v>0</v>
      </c>
      <c r="AO1005" s="60">
        <f t="shared" si="443"/>
        <v>0</v>
      </c>
      <c r="AP1005" s="60">
        <f t="shared" si="444"/>
        <v>0</v>
      </c>
      <c r="AQ1005" s="60">
        <f t="shared" si="445"/>
        <v>0</v>
      </c>
      <c r="AR1005" s="60">
        <f t="shared" si="446"/>
        <v>0</v>
      </c>
      <c r="AS1005" s="60">
        <f t="shared" si="447"/>
        <v>0</v>
      </c>
      <c r="AT1005" s="60">
        <f t="shared" si="448"/>
        <v>0</v>
      </c>
      <c r="AU1005" s="62">
        <f t="shared" si="453"/>
        <v>0</v>
      </c>
      <c r="AV1005" s="63">
        <f t="shared" si="454"/>
        <v>0</v>
      </c>
      <c r="AW1005" s="63">
        <f t="shared" si="455"/>
        <v>0</v>
      </c>
      <c r="AX1005" s="63">
        <f t="shared" si="456"/>
        <v>0</v>
      </c>
      <c r="AY1005" s="63">
        <f t="shared" si="457"/>
        <v>0</v>
      </c>
      <c r="AZ1005" s="63">
        <f t="shared" si="458"/>
        <v>0</v>
      </c>
      <c r="BA1005" s="63">
        <f t="shared" si="459"/>
        <v>0</v>
      </c>
      <c r="BB1005" s="64">
        <f t="shared" si="460"/>
        <v>0</v>
      </c>
      <c r="BC1005" s="65">
        <f t="shared" si="449"/>
        <v>0</v>
      </c>
      <c r="BD1005" s="66" t="e">
        <f>VLOOKUP(#REF!,'[2]NA JDA Product Hierarchy'!$N:$O,2,0)</f>
        <v>#REF!</v>
      </c>
      <c r="BE1005" s="15" t="e">
        <f>VLOOKUP(BD1005,[3]PARAMETROS!$AB:$AD,3,0)</f>
        <v>#REF!</v>
      </c>
    </row>
    <row r="1006" spans="1:57" s="15" customFormat="1" ht="12.75" hidden="1" customHeight="1" x14ac:dyDescent="0.2">
      <c r="A1006" s="47" t="str">
        <f t="shared" si="461"/>
        <v>K81B02KAUH0Jet Black A996</v>
      </c>
      <c r="B1006" s="111" t="s">
        <v>105</v>
      </c>
      <c r="C1006" s="113">
        <v>44322</v>
      </c>
      <c r="D1006" s="113"/>
      <c r="E1006" s="50"/>
      <c r="F1006" s="106" t="s">
        <v>90</v>
      </c>
      <c r="G1006" s="51" t="s">
        <v>1251</v>
      </c>
      <c r="H1006" s="52" t="s">
        <v>1278</v>
      </c>
      <c r="I1006" s="53" t="s">
        <v>1453</v>
      </c>
      <c r="J1006" s="53" t="s">
        <v>1220</v>
      </c>
      <c r="K1006" s="53" t="s">
        <v>92</v>
      </c>
      <c r="L1006" s="53" t="s">
        <v>93</v>
      </c>
      <c r="M1006" s="52" t="s">
        <v>1221</v>
      </c>
      <c r="N1006" s="52" t="s">
        <v>91</v>
      </c>
      <c r="O1006" s="54">
        <v>29</v>
      </c>
      <c r="P1006" s="52" t="s">
        <v>43</v>
      </c>
      <c r="Q1006" s="55">
        <f>IFERROR(VLOOKUP(O1006*$Q$10*$R$10,Sheet1!$A$3:$B$81,2,1),0)</f>
        <v>19000</v>
      </c>
      <c r="R1006" s="56">
        <f>IFERROR(VLOOKUP(O1006*$Q$11*$R$11,Sheet1!$E$3:$F$195,2),0)</f>
        <v>119</v>
      </c>
      <c r="S1006" s="54">
        <f t="shared" si="462"/>
        <v>8.99</v>
      </c>
      <c r="T1006" s="114">
        <f t="shared" si="435"/>
        <v>0.31</v>
      </c>
      <c r="U1006" s="58"/>
      <c r="V1006" s="58"/>
      <c r="W1006" s="58"/>
      <c r="X1006" s="58"/>
      <c r="Y1006" s="58"/>
      <c r="Z1006" s="58"/>
      <c r="AA1006" s="58"/>
      <c r="AB1006" s="58"/>
      <c r="AC1006" s="58"/>
      <c r="AD1006" s="39">
        <f t="shared" si="463"/>
        <v>0</v>
      </c>
      <c r="AE1006" s="59">
        <f t="shared" si="436"/>
        <v>0</v>
      </c>
      <c r="AF1006" s="60">
        <f t="shared" si="437"/>
        <v>0</v>
      </c>
      <c r="AG1006" s="60">
        <f t="shared" si="438"/>
        <v>0</v>
      </c>
      <c r="AH1006" s="60">
        <f t="shared" si="439"/>
        <v>0</v>
      </c>
      <c r="AI1006" s="60">
        <f t="shared" si="440"/>
        <v>0</v>
      </c>
      <c r="AJ1006" s="60">
        <f t="shared" si="441"/>
        <v>0</v>
      </c>
      <c r="AK1006" s="60">
        <f t="shared" si="442"/>
        <v>0</v>
      </c>
      <c r="AL1006" s="61">
        <f t="shared" si="450"/>
        <v>0</v>
      </c>
      <c r="AM1006" s="43">
        <f t="shared" si="451"/>
        <v>0</v>
      </c>
      <c r="AN1006" s="46">
        <f t="shared" si="452"/>
        <v>0</v>
      </c>
      <c r="AO1006" s="60">
        <f t="shared" si="443"/>
        <v>0</v>
      </c>
      <c r="AP1006" s="60">
        <f t="shared" si="444"/>
        <v>0</v>
      </c>
      <c r="AQ1006" s="60">
        <f t="shared" si="445"/>
        <v>0</v>
      </c>
      <c r="AR1006" s="60">
        <f t="shared" si="446"/>
        <v>0</v>
      </c>
      <c r="AS1006" s="60">
        <f t="shared" si="447"/>
        <v>0</v>
      </c>
      <c r="AT1006" s="60">
        <f t="shared" si="448"/>
        <v>0</v>
      </c>
      <c r="AU1006" s="62">
        <f t="shared" si="453"/>
        <v>0</v>
      </c>
      <c r="AV1006" s="63">
        <f t="shared" si="454"/>
        <v>0</v>
      </c>
      <c r="AW1006" s="63">
        <f t="shared" si="455"/>
        <v>0</v>
      </c>
      <c r="AX1006" s="63">
        <f t="shared" si="456"/>
        <v>0</v>
      </c>
      <c r="AY1006" s="63">
        <f t="shared" si="457"/>
        <v>0</v>
      </c>
      <c r="AZ1006" s="63">
        <f t="shared" si="458"/>
        <v>0</v>
      </c>
      <c r="BA1006" s="63">
        <f t="shared" si="459"/>
        <v>0</v>
      </c>
      <c r="BB1006" s="64">
        <f t="shared" si="460"/>
        <v>0</v>
      </c>
      <c r="BC1006" s="65">
        <f t="shared" si="449"/>
        <v>0</v>
      </c>
      <c r="BD1006" s="66" t="e">
        <f>VLOOKUP(#REF!,'[2]NA JDA Product Hierarchy'!$N:$O,2,0)</f>
        <v>#REF!</v>
      </c>
      <c r="BE1006" s="15" t="e">
        <f>VLOOKUP(BD1006,[3]PARAMETROS!$AB:$AD,3,0)</f>
        <v>#REF!</v>
      </c>
    </row>
    <row r="1007" spans="1:57" s="15" customFormat="1" ht="12.75" hidden="1" customHeight="1" x14ac:dyDescent="0.2">
      <c r="A1007" s="47" t="str">
        <f t="shared" si="461"/>
        <v>K81L07D4HB0BRIGHT MEDIUM WASH</v>
      </c>
      <c r="B1007" s="111" t="s">
        <v>105</v>
      </c>
      <c r="C1007" s="113">
        <v>44322</v>
      </c>
      <c r="D1007" s="113"/>
      <c r="E1007" s="50"/>
      <c r="F1007" s="106" t="s">
        <v>208</v>
      </c>
      <c r="G1007" s="51" t="s">
        <v>1251</v>
      </c>
      <c r="H1007" s="52" t="s">
        <v>1320</v>
      </c>
      <c r="I1007" s="53" t="s">
        <v>1454</v>
      </c>
      <c r="J1007" s="53" t="s">
        <v>1227</v>
      </c>
      <c r="K1007" s="53" t="s">
        <v>1229</v>
      </c>
      <c r="L1007" s="53" t="s">
        <v>1230</v>
      </c>
      <c r="M1007" s="52" t="s">
        <v>1228</v>
      </c>
      <c r="N1007" s="52" t="s">
        <v>125</v>
      </c>
      <c r="O1007" s="54">
        <v>56</v>
      </c>
      <c r="P1007" s="52" t="s">
        <v>43</v>
      </c>
      <c r="Q1007" s="55">
        <f>IFERROR(VLOOKUP(O1007*$Q$10*$R$10,Sheet1!$A$3:$B$81,2,1),0)</f>
        <v>49000</v>
      </c>
      <c r="R1007" s="56">
        <f>IFERROR(VLOOKUP(O1007*$Q$11*$R$11,Sheet1!$E$3:$F$195,2),0)</f>
        <v>229</v>
      </c>
      <c r="S1007" s="54">
        <f t="shared" si="462"/>
        <v>17.36</v>
      </c>
      <c r="T1007" s="114">
        <f t="shared" si="435"/>
        <v>0.31</v>
      </c>
      <c r="U1007" s="58"/>
      <c r="V1007" s="58"/>
      <c r="W1007" s="58"/>
      <c r="X1007" s="58"/>
      <c r="Y1007" s="58"/>
      <c r="Z1007" s="58"/>
      <c r="AA1007" s="58"/>
      <c r="AB1007" s="58"/>
      <c r="AC1007" s="58"/>
      <c r="AD1007" s="39">
        <f t="shared" si="463"/>
        <v>0</v>
      </c>
      <c r="AE1007" s="59">
        <f t="shared" si="436"/>
        <v>0</v>
      </c>
      <c r="AF1007" s="60">
        <f t="shared" si="437"/>
        <v>0</v>
      </c>
      <c r="AG1007" s="60">
        <f t="shared" si="438"/>
        <v>0</v>
      </c>
      <c r="AH1007" s="60">
        <f t="shared" si="439"/>
        <v>0</v>
      </c>
      <c r="AI1007" s="60">
        <f t="shared" si="440"/>
        <v>0</v>
      </c>
      <c r="AJ1007" s="60">
        <f t="shared" si="441"/>
        <v>0</v>
      </c>
      <c r="AK1007" s="60">
        <f t="shared" si="442"/>
        <v>0</v>
      </c>
      <c r="AL1007" s="61">
        <f t="shared" si="450"/>
        <v>0</v>
      </c>
      <c r="AM1007" s="43">
        <f t="shared" si="451"/>
        <v>0</v>
      </c>
      <c r="AN1007" s="46">
        <f t="shared" si="452"/>
        <v>0</v>
      </c>
      <c r="AO1007" s="60">
        <f t="shared" si="443"/>
        <v>0</v>
      </c>
      <c r="AP1007" s="60">
        <f t="shared" si="444"/>
        <v>0</v>
      </c>
      <c r="AQ1007" s="60">
        <f t="shared" si="445"/>
        <v>0</v>
      </c>
      <c r="AR1007" s="60">
        <f t="shared" si="446"/>
        <v>0</v>
      </c>
      <c r="AS1007" s="60">
        <f t="shared" si="447"/>
        <v>0</v>
      </c>
      <c r="AT1007" s="60">
        <f t="shared" si="448"/>
        <v>0</v>
      </c>
      <c r="AU1007" s="62">
        <f t="shared" si="453"/>
        <v>0</v>
      </c>
      <c r="AV1007" s="63">
        <f t="shared" si="454"/>
        <v>0</v>
      </c>
      <c r="AW1007" s="63">
        <f t="shared" si="455"/>
        <v>0</v>
      </c>
      <c r="AX1007" s="63">
        <f t="shared" si="456"/>
        <v>0</v>
      </c>
      <c r="AY1007" s="63">
        <f t="shared" si="457"/>
        <v>0</v>
      </c>
      <c r="AZ1007" s="63">
        <f t="shared" si="458"/>
        <v>0</v>
      </c>
      <c r="BA1007" s="63">
        <f t="shared" si="459"/>
        <v>0</v>
      </c>
      <c r="BB1007" s="64">
        <f t="shared" si="460"/>
        <v>0</v>
      </c>
      <c r="BC1007" s="65">
        <f t="shared" si="449"/>
        <v>0</v>
      </c>
      <c r="BD1007" s="66" t="e">
        <f>VLOOKUP(#REF!,'[2]NA JDA Product Hierarchy'!$N:$O,2,0)</f>
        <v>#REF!</v>
      </c>
      <c r="BE1007" s="15" t="e">
        <f>VLOOKUP(BD1007,[3]PARAMETROS!$AB:$AD,3,0)</f>
        <v>#REF!</v>
      </c>
    </row>
    <row r="1008" spans="1:57" s="15" customFormat="1" ht="12.75" hidden="1" customHeight="1" x14ac:dyDescent="0.2">
      <c r="A1008" s="47" t="str">
        <f t="shared" si="461"/>
        <v>K84I18K8HM0JET BLACK W/ FROST GREY</v>
      </c>
      <c r="B1008" s="111" t="s">
        <v>105</v>
      </c>
      <c r="C1008" s="113">
        <v>44322</v>
      </c>
      <c r="D1008" s="113"/>
      <c r="E1008" s="50"/>
      <c r="F1008" s="106" t="s">
        <v>90</v>
      </c>
      <c r="G1008" s="51" t="s">
        <v>1251</v>
      </c>
      <c r="H1008" s="52" t="s">
        <v>1329</v>
      </c>
      <c r="I1008" s="53" t="s">
        <v>1455</v>
      </c>
      <c r="J1008" s="53" t="s">
        <v>1236</v>
      </c>
      <c r="K1008" s="53" t="s">
        <v>1205</v>
      </c>
      <c r="L1008" s="53" t="s">
        <v>1206</v>
      </c>
      <c r="M1008" s="52" t="s">
        <v>464</v>
      </c>
      <c r="N1008" s="52" t="s">
        <v>115</v>
      </c>
      <c r="O1008" s="54">
        <v>20</v>
      </c>
      <c r="P1008" s="52" t="s">
        <v>43</v>
      </c>
      <c r="Q1008" s="55">
        <f>IFERROR(VLOOKUP(O1008*$Q$10*$R$10,Sheet1!$A$3:$B$81,2,1),0)</f>
        <v>19000</v>
      </c>
      <c r="R1008" s="56">
        <f>IFERROR(VLOOKUP(O1008*$Q$11*$R$11,Sheet1!$E$3:$F$195,2),0)</f>
        <v>79</v>
      </c>
      <c r="S1008" s="54">
        <f t="shared" si="462"/>
        <v>6.2</v>
      </c>
      <c r="T1008" s="114">
        <f t="shared" si="435"/>
        <v>0.31</v>
      </c>
      <c r="U1008" s="58"/>
      <c r="V1008" s="58"/>
      <c r="W1008" s="58"/>
      <c r="X1008" s="58"/>
      <c r="Y1008" s="58"/>
      <c r="Z1008" s="58"/>
      <c r="AA1008" s="58"/>
      <c r="AB1008" s="58"/>
      <c r="AC1008" s="58"/>
      <c r="AD1008" s="39">
        <f t="shared" si="463"/>
        <v>0</v>
      </c>
      <c r="AE1008" s="59">
        <f t="shared" si="436"/>
        <v>0</v>
      </c>
      <c r="AF1008" s="60">
        <f t="shared" si="437"/>
        <v>0</v>
      </c>
      <c r="AG1008" s="60">
        <f t="shared" si="438"/>
        <v>0</v>
      </c>
      <c r="AH1008" s="60">
        <f t="shared" si="439"/>
        <v>0</v>
      </c>
      <c r="AI1008" s="60">
        <f t="shared" si="440"/>
        <v>0</v>
      </c>
      <c r="AJ1008" s="60">
        <f t="shared" si="441"/>
        <v>0</v>
      </c>
      <c r="AK1008" s="60">
        <f t="shared" si="442"/>
        <v>0</v>
      </c>
      <c r="AL1008" s="61">
        <f t="shared" si="450"/>
        <v>0</v>
      </c>
      <c r="AM1008" s="43">
        <f t="shared" si="451"/>
        <v>0</v>
      </c>
      <c r="AN1008" s="46">
        <f t="shared" si="452"/>
        <v>0</v>
      </c>
      <c r="AO1008" s="60">
        <f t="shared" si="443"/>
        <v>0</v>
      </c>
      <c r="AP1008" s="60">
        <f t="shared" si="444"/>
        <v>0</v>
      </c>
      <c r="AQ1008" s="60">
        <f t="shared" si="445"/>
        <v>0</v>
      </c>
      <c r="AR1008" s="60">
        <f t="shared" si="446"/>
        <v>0</v>
      </c>
      <c r="AS1008" s="60">
        <f t="shared" si="447"/>
        <v>0</v>
      </c>
      <c r="AT1008" s="60">
        <f t="shared" si="448"/>
        <v>0</v>
      </c>
      <c r="AU1008" s="62">
        <f t="shared" si="453"/>
        <v>0</v>
      </c>
      <c r="AV1008" s="63">
        <f t="shared" si="454"/>
        <v>0</v>
      </c>
      <c r="AW1008" s="63">
        <f t="shared" si="455"/>
        <v>0</v>
      </c>
      <c r="AX1008" s="63">
        <f t="shared" si="456"/>
        <v>0</v>
      </c>
      <c r="AY1008" s="63">
        <f t="shared" si="457"/>
        <v>0</v>
      </c>
      <c r="AZ1008" s="63">
        <f t="shared" si="458"/>
        <v>0</v>
      </c>
      <c r="BA1008" s="63">
        <f t="shared" si="459"/>
        <v>0</v>
      </c>
      <c r="BB1008" s="64">
        <f t="shared" si="460"/>
        <v>0</v>
      </c>
      <c r="BC1008" s="65">
        <f t="shared" si="449"/>
        <v>0</v>
      </c>
      <c r="BD1008" s="66" t="e">
        <f>VLOOKUP(#REF!,'[2]NA JDA Product Hierarchy'!$N:$O,2,0)</f>
        <v>#REF!</v>
      </c>
      <c r="BE1008" s="15" t="e">
        <f>VLOOKUP(BD1008,[3]PARAMETROS!$AB:$AD,3,0)</f>
        <v>#REF!</v>
      </c>
    </row>
    <row r="1009" spans="1:57" s="15" customFormat="1" ht="12.75" hidden="1" customHeight="1" x14ac:dyDescent="0.2">
      <c r="A1009" s="47" t="str">
        <f t="shared" si="461"/>
        <v>K84I18K8HM0TRUE WHITE A000</v>
      </c>
      <c r="B1009" s="111" t="s">
        <v>105</v>
      </c>
      <c r="C1009" s="113">
        <v>44322</v>
      </c>
      <c r="D1009" s="113"/>
      <c r="E1009" s="50"/>
      <c r="F1009" s="106" t="s">
        <v>90</v>
      </c>
      <c r="G1009" s="51" t="s">
        <v>1251</v>
      </c>
      <c r="H1009" s="52" t="s">
        <v>1329</v>
      </c>
      <c r="I1009" s="53" t="s">
        <v>1455</v>
      </c>
      <c r="J1009" s="53" t="s">
        <v>1236</v>
      </c>
      <c r="K1009" s="53" t="s">
        <v>1448</v>
      </c>
      <c r="L1009" s="53" t="s">
        <v>113</v>
      </c>
      <c r="M1009" s="52" t="s">
        <v>464</v>
      </c>
      <c r="N1009" s="52" t="s">
        <v>115</v>
      </c>
      <c r="O1009" s="54">
        <v>20</v>
      </c>
      <c r="P1009" s="52" t="s">
        <v>43</v>
      </c>
      <c r="Q1009" s="55">
        <f>IFERROR(VLOOKUP(O1009*$Q$10*$R$10,Sheet1!$A$3:$B$81,2,1),0)</f>
        <v>19000</v>
      </c>
      <c r="R1009" s="56">
        <f>IFERROR(VLOOKUP(O1009*$Q$11*$R$11,Sheet1!$E$3:$F$195,2),0)</f>
        <v>79</v>
      </c>
      <c r="S1009" s="54">
        <f t="shared" si="462"/>
        <v>6.2</v>
      </c>
      <c r="T1009" s="114">
        <f t="shared" si="435"/>
        <v>0.31</v>
      </c>
      <c r="U1009" s="58"/>
      <c r="V1009" s="58"/>
      <c r="W1009" s="58"/>
      <c r="X1009" s="58"/>
      <c r="Y1009" s="58"/>
      <c r="Z1009" s="58"/>
      <c r="AA1009" s="58"/>
      <c r="AB1009" s="58"/>
      <c r="AC1009" s="58"/>
      <c r="AD1009" s="39">
        <f t="shared" si="463"/>
        <v>0</v>
      </c>
      <c r="AE1009" s="59">
        <f t="shared" si="436"/>
        <v>0</v>
      </c>
      <c r="AF1009" s="60">
        <f t="shared" si="437"/>
        <v>0</v>
      </c>
      <c r="AG1009" s="60">
        <f t="shared" si="438"/>
        <v>0</v>
      </c>
      <c r="AH1009" s="60">
        <f t="shared" si="439"/>
        <v>0</v>
      </c>
      <c r="AI1009" s="60">
        <f t="shared" si="440"/>
        <v>0</v>
      </c>
      <c r="AJ1009" s="60">
        <f t="shared" si="441"/>
        <v>0</v>
      </c>
      <c r="AK1009" s="60">
        <f t="shared" si="442"/>
        <v>0</v>
      </c>
      <c r="AL1009" s="61">
        <f t="shared" si="450"/>
        <v>0</v>
      </c>
      <c r="AM1009" s="43">
        <f t="shared" si="451"/>
        <v>0</v>
      </c>
      <c r="AN1009" s="46">
        <f t="shared" si="452"/>
        <v>0</v>
      </c>
      <c r="AO1009" s="60">
        <f t="shared" si="443"/>
        <v>0</v>
      </c>
      <c r="AP1009" s="60">
        <f t="shared" si="444"/>
        <v>0</v>
      </c>
      <c r="AQ1009" s="60">
        <f t="shared" si="445"/>
        <v>0</v>
      </c>
      <c r="AR1009" s="60">
        <f t="shared" si="446"/>
        <v>0</v>
      </c>
      <c r="AS1009" s="60">
        <f t="shared" si="447"/>
        <v>0</v>
      </c>
      <c r="AT1009" s="60">
        <f t="shared" si="448"/>
        <v>0</v>
      </c>
      <c r="AU1009" s="62">
        <f t="shared" si="453"/>
        <v>0</v>
      </c>
      <c r="AV1009" s="63">
        <f t="shared" si="454"/>
        <v>0</v>
      </c>
      <c r="AW1009" s="63">
        <f t="shared" si="455"/>
        <v>0</v>
      </c>
      <c r="AX1009" s="63">
        <f t="shared" si="456"/>
        <v>0</v>
      </c>
      <c r="AY1009" s="63">
        <f t="shared" si="457"/>
        <v>0</v>
      </c>
      <c r="AZ1009" s="63">
        <f t="shared" si="458"/>
        <v>0</v>
      </c>
      <c r="BA1009" s="63">
        <f t="shared" si="459"/>
        <v>0</v>
      </c>
      <c r="BB1009" s="64">
        <f t="shared" si="460"/>
        <v>0</v>
      </c>
      <c r="BC1009" s="65">
        <f t="shared" si="449"/>
        <v>0</v>
      </c>
      <c r="BD1009" s="66" t="e">
        <f>VLOOKUP(#REF!,'[2]NA JDA Product Hierarchy'!$N:$O,2,0)</f>
        <v>#REF!</v>
      </c>
      <c r="BE1009" s="15" t="e">
        <f>VLOOKUP(BD1009,[3]PARAMETROS!$AB:$AD,3,0)</f>
        <v>#REF!</v>
      </c>
    </row>
    <row r="1010" spans="1:57" s="15" customFormat="1" ht="12.75" hidden="1" customHeight="1" x14ac:dyDescent="0.2">
      <c r="A1010" s="47" t="str">
        <f t="shared" si="461"/>
        <v>K92K31KAUD0Jet Black A996</v>
      </c>
      <c r="B1010" s="111" t="s">
        <v>105</v>
      </c>
      <c r="C1010" s="113">
        <v>44322</v>
      </c>
      <c r="D1010" s="113"/>
      <c r="E1010" s="50"/>
      <c r="F1010" s="106" t="s">
        <v>90</v>
      </c>
      <c r="G1010" s="51" t="s">
        <v>1251</v>
      </c>
      <c r="H1010" s="52" t="s">
        <v>1360</v>
      </c>
      <c r="I1010" s="53" t="s">
        <v>1456</v>
      </c>
      <c r="J1010" s="53" t="s">
        <v>1238</v>
      </c>
      <c r="K1010" s="53" t="s">
        <v>92</v>
      </c>
      <c r="L1010" s="53" t="s">
        <v>93</v>
      </c>
      <c r="M1010" s="52" t="s">
        <v>114</v>
      </c>
      <c r="N1010" s="52" t="s">
        <v>115</v>
      </c>
      <c r="O1010" s="54">
        <v>29</v>
      </c>
      <c r="P1010" s="52" t="s">
        <v>43</v>
      </c>
      <c r="Q1010" s="55">
        <f>IFERROR(VLOOKUP(O1010*$Q$10*$R$10,Sheet1!$A$3:$B$81,2,1),0)</f>
        <v>19000</v>
      </c>
      <c r="R1010" s="56">
        <f>IFERROR(VLOOKUP(O1010*$Q$11*$R$11,Sheet1!$E$3:$F$195,2),0)</f>
        <v>119</v>
      </c>
      <c r="S1010" s="54">
        <f t="shared" si="462"/>
        <v>8.99</v>
      </c>
      <c r="T1010" s="114">
        <f t="shared" si="435"/>
        <v>0.31</v>
      </c>
      <c r="U1010" s="58"/>
      <c r="V1010" s="58"/>
      <c r="W1010" s="58"/>
      <c r="X1010" s="58"/>
      <c r="Y1010" s="58"/>
      <c r="Z1010" s="58"/>
      <c r="AA1010" s="58"/>
      <c r="AB1010" s="58"/>
      <c r="AC1010" s="58"/>
      <c r="AD1010" s="39">
        <f t="shared" si="463"/>
        <v>0</v>
      </c>
      <c r="AE1010" s="59">
        <f t="shared" si="436"/>
        <v>0</v>
      </c>
      <c r="AF1010" s="60">
        <f t="shared" si="437"/>
        <v>0</v>
      </c>
      <c r="AG1010" s="60">
        <f t="shared" si="438"/>
        <v>0</v>
      </c>
      <c r="AH1010" s="60">
        <f t="shared" si="439"/>
        <v>0</v>
      </c>
      <c r="AI1010" s="60">
        <f t="shared" si="440"/>
        <v>0</v>
      </c>
      <c r="AJ1010" s="60">
        <f t="shared" si="441"/>
        <v>0</v>
      </c>
      <c r="AK1010" s="60">
        <f t="shared" si="442"/>
        <v>0</v>
      </c>
      <c r="AL1010" s="61">
        <f t="shared" si="450"/>
        <v>0</v>
      </c>
      <c r="AM1010" s="43">
        <f t="shared" si="451"/>
        <v>0</v>
      </c>
      <c r="AN1010" s="46">
        <f t="shared" si="452"/>
        <v>0</v>
      </c>
      <c r="AO1010" s="60">
        <f t="shared" si="443"/>
        <v>0</v>
      </c>
      <c r="AP1010" s="60">
        <f t="shared" si="444"/>
        <v>0</v>
      </c>
      <c r="AQ1010" s="60">
        <f t="shared" si="445"/>
        <v>0</v>
      </c>
      <c r="AR1010" s="60">
        <f t="shared" si="446"/>
        <v>0</v>
      </c>
      <c r="AS1010" s="60">
        <f t="shared" si="447"/>
        <v>0</v>
      </c>
      <c r="AT1010" s="60">
        <f t="shared" si="448"/>
        <v>0</v>
      </c>
      <c r="AU1010" s="62">
        <f t="shared" si="453"/>
        <v>0</v>
      </c>
      <c r="AV1010" s="63">
        <f t="shared" si="454"/>
        <v>0</v>
      </c>
      <c r="AW1010" s="63">
        <f t="shared" si="455"/>
        <v>0</v>
      </c>
      <c r="AX1010" s="63">
        <f t="shared" si="456"/>
        <v>0</v>
      </c>
      <c r="AY1010" s="63">
        <f t="shared" si="457"/>
        <v>0</v>
      </c>
      <c r="AZ1010" s="63">
        <f t="shared" si="458"/>
        <v>0</v>
      </c>
      <c r="BA1010" s="63">
        <f t="shared" si="459"/>
        <v>0</v>
      </c>
      <c r="BB1010" s="64">
        <f t="shared" si="460"/>
        <v>0</v>
      </c>
      <c r="BC1010" s="65">
        <f t="shared" si="449"/>
        <v>0</v>
      </c>
      <c r="BD1010" s="66" t="e">
        <f>VLOOKUP(#REF!,'[2]NA JDA Product Hierarchy'!$N:$O,2,0)</f>
        <v>#REF!</v>
      </c>
      <c r="BE1010" s="15" t="e">
        <f>VLOOKUP(BD1010,[3]PARAMETROS!$AB:$AD,3,0)</f>
        <v>#REF!</v>
      </c>
    </row>
    <row r="1011" spans="1:57" s="15" customFormat="1" ht="12.75" hidden="1" customHeight="1" x14ac:dyDescent="0.2">
      <c r="A1011" s="47" t="str">
        <f t="shared" si="461"/>
        <v>K92K31KAUD0PINK TRIP</v>
      </c>
      <c r="B1011" s="111" t="s">
        <v>105</v>
      </c>
      <c r="C1011" s="113">
        <v>44322</v>
      </c>
      <c r="D1011" s="113"/>
      <c r="E1011" s="50"/>
      <c r="F1011" s="106" t="s">
        <v>90</v>
      </c>
      <c r="G1011" s="51" t="s">
        <v>1251</v>
      </c>
      <c r="H1011" s="52" t="s">
        <v>1360</v>
      </c>
      <c r="I1011" s="53" t="s">
        <v>1456</v>
      </c>
      <c r="J1011" s="53" t="s">
        <v>1238</v>
      </c>
      <c r="K1011" s="53" t="s">
        <v>138</v>
      </c>
      <c r="L1011" s="53" t="s">
        <v>139</v>
      </c>
      <c r="M1011" s="52" t="s">
        <v>114</v>
      </c>
      <c r="N1011" s="52" t="s">
        <v>115</v>
      </c>
      <c r="O1011" s="54">
        <v>29</v>
      </c>
      <c r="P1011" s="52" t="s">
        <v>43</v>
      </c>
      <c r="Q1011" s="55">
        <f>IFERROR(VLOOKUP(O1011*$Q$10*$R$10,Sheet1!$A$3:$B$81,2,1),0)</f>
        <v>19000</v>
      </c>
      <c r="R1011" s="56">
        <f>IFERROR(VLOOKUP(O1011*$Q$11*$R$11,Sheet1!$E$3:$F$195,2),0)</f>
        <v>119</v>
      </c>
      <c r="S1011" s="54">
        <f t="shared" si="462"/>
        <v>8.99</v>
      </c>
      <c r="T1011" s="114">
        <f t="shared" si="435"/>
        <v>0.31</v>
      </c>
      <c r="U1011" s="58"/>
      <c r="V1011" s="58"/>
      <c r="W1011" s="58"/>
      <c r="X1011" s="58"/>
      <c r="Y1011" s="58"/>
      <c r="Z1011" s="58"/>
      <c r="AA1011" s="58"/>
      <c r="AB1011" s="58"/>
      <c r="AC1011" s="58"/>
      <c r="AD1011" s="39">
        <f t="shared" si="463"/>
        <v>0</v>
      </c>
      <c r="AE1011" s="59">
        <f t="shared" si="436"/>
        <v>0</v>
      </c>
      <c r="AF1011" s="60">
        <f t="shared" si="437"/>
        <v>0</v>
      </c>
      <c r="AG1011" s="60">
        <f t="shared" si="438"/>
        <v>0</v>
      </c>
      <c r="AH1011" s="60">
        <f t="shared" si="439"/>
        <v>0</v>
      </c>
      <c r="AI1011" s="60">
        <f t="shared" si="440"/>
        <v>0</v>
      </c>
      <c r="AJ1011" s="60">
        <f t="shared" si="441"/>
        <v>0</v>
      </c>
      <c r="AK1011" s="60">
        <f t="shared" si="442"/>
        <v>0</v>
      </c>
      <c r="AL1011" s="61">
        <f t="shared" si="450"/>
        <v>0</v>
      </c>
      <c r="AM1011" s="43">
        <f t="shared" si="451"/>
        <v>0</v>
      </c>
      <c r="AN1011" s="46">
        <f t="shared" si="452"/>
        <v>0</v>
      </c>
      <c r="AO1011" s="60">
        <f t="shared" si="443"/>
        <v>0</v>
      </c>
      <c r="AP1011" s="60">
        <f t="shared" si="444"/>
        <v>0</v>
      </c>
      <c r="AQ1011" s="60">
        <f t="shared" si="445"/>
        <v>0</v>
      </c>
      <c r="AR1011" s="60">
        <f t="shared" si="446"/>
        <v>0</v>
      </c>
      <c r="AS1011" s="60">
        <f t="shared" si="447"/>
        <v>0</v>
      </c>
      <c r="AT1011" s="60">
        <f t="shared" si="448"/>
        <v>0</v>
      </c>
      <c r="AU1011" s="62">
        <f t="shared" si="453"/>
        <v>0</v>
      </c>
      <c r="AV1011" s="63">
        <f t="shared" si="454"/>
        <v>0</v>
      </c>
      <c r="AW1011" s="63">
        <f t="shared" si="455"/>
        <v>0</v>
      </c>
      <c r="AX1011" s="63">
        <f t="shared" si="456"/>
        <v>0</v>
      </c>
      <c r="AY1011" s="63">
        <f t="shared" si="457"/>
        <v>0</v>
      </c>
      <c r="AZ1011" s="63">
        <f t="shared" si="458"/>
        <v>0</v>
      </c>
      <c r="BA1011" s="63">
        <f t="shared" si="459"/>
        <v>0</v>
      </c>
      <c r="BB1011" s="64">
        <f t="shared" si="460"/>
        <v>0</v>
      </c>
      <c r="BC1011" s="65">
        <f t="shared" si="449"/>
        <v>0</v>
      </c>
      <c r="BD1011" s="66" t="e">
        <f>VLOOKUP(#REF!,'[2]NA JDA Product Hierarchy'!$N:$O,2,0)</f>
        <v>#REF!</v>
      </c>
      <c r="BE1011" s="15" t="e">
        <f>VLOOKUP(BD1011,[3]PARAMETROS!$AB:$AD,3,0)</f>
        <v>#REF!</v>
      </c>
    </row>
    <row r="1012" spans="1:57" s="15" customFormat="1" ht="12.75" hidden="1" customHeight="1" x14ac:dyDescent="0.2">
      <c r="A1012" s="47" t="str">
        <f t="shared" si="461"/>
        <v>K92K31KAUD0TRUE WHITE A000</v>
      </c>
      <c r="B1012" s="111" t="s">
        <v>105</v>
      </c>
      <c r="C1012" s="113">
        <v>44322</v>
      </c>
      <c r="D1012" s="113"/>
      <c r="E1012" s="50"/>
      <c r="F1012" s="106" t="s">
        <v>90</v>
      </c>
      <c r="G1012" s="51" t="s">
        <v>1251</v>
      </c>
      <c r="H1012" s="52" t="s">
        <v>1360</v>
      </c>
      <c r="I1012" s="53" t="s">
        <v>1456</v>
      </c>
      <c r="J1012" s="53" t="s">
        <v>1238</v>
      </c>
      <c r="K1012" s="53" t="s">
        <v>112</v>
      </c>
      <c r="L1012" s="53" t="s">
        <v>113</v>
      </c>
      <c r="M1012" s="52" t="s">
        <v>114</v>
      </c>
      <c r="N1012" s="52" t="s">
        <v>115</v>
      </c>
      <c r="O1012" s="54">
        <v>29</v>
      </c>
      <c r="P1012" s="52" t="s">
        <v>43</v>
      </c>
      <c r="Q1012" s="55">
        <f>IFERROR(VLOOKUP(O1012*$Q$10*$R$10,Sheet1!$A$3:$B$81,2,1),0)</f>
        <v>19000</v>
      </c>
      <c r="R1012" s="56">
        <f>IFERROR(VLOOKUP(O1012*$Q$11*$R$11,Sheet1!$E$3:$F$195,2),0)</f>
        <v>119</v>
      </c>
      <c r="S1012" s="54">
        <f t="shared" si="462"/>
        <v>8.99</v>
      </c>
      <c r="T1012" s="114">
        <f t="shared" si="435"/>
        <v>0.31</v>
      </c>
      <c r="U1012" s="58"/>
      <c r="V1012" s="58"/>
      <c r="W1012" s="58"/>
      <c r="X1012" s="58"/>
      <c r="Y1012" s="58"/>
      <c r="Z1012" s="58"/>
      <c r="AA1012" s="58"/>
      <c r="AB1012" s="58"/>
      <c r="AC1012" s="58"/>
      <c r="AD1012" s="39">
        <f t="shared" si="463"/>
        <v>0</v>
      </c>
      <c r="AE1012" s="59">
        <f t="shared" si="436"/>
        <v>0</v>
      </c>
      <c r="AF1012" s="60">
        <f t="shared" si="437"/>
        <v>0</v>
      </c>
      <c r="AG1012" s="60">
        <f t="shared" si="438"/>
        <v>0</v>
      </c>
      <c r="AH1012" s="60">
        <f t="shared" si="439"/>
        <v>0</v>
      </c>
      <c r="AI1012" s="60">
        <f t="shared" si="440"/>
        <v>0</v>
      </c>
      <c r="AJ1012" s="60">
        <f t="shared" si="441"/>
        <v>0</v>
      </c>
      <c r="AK1012" s="60">
        <f t="shared" si="442"/>
        <v>0</v>
      </c>
      <c r="AL1012" s="61">
        <f t="shared" si="450"/>
        <v>0</v>
      </c>
      <c r="AM1012" s="43">
        <f t="shared" si="451"/>
        <v>0</v>
      </c>
      <c r="AN1012" s="46">
        <f t="shared" si="452"/>
        <v>0</v>
      </c>
      <c r="AO1012" s="60">
        <f t="shared" si="443"/>
        <v>0</v>
      </c>
      <c r="AP1012" s="60">
        <f t="shared" si="444"/>
        <v>0</v>
      </c>
      <c r="AQ1012" s="60">
        <f t="shared" si="445"/>
        <v>0</v>
      </c>
      <c r="AR1012" s="60">
        <f t="shared" si="446"/>
        <v>0</v>
      </c>
      <c r="AS1012" s="60">
        <f t="shared" si="447"/>
        <v>0</v>
      </c>
      <c r="AT1012" s="60">
        <f t="shared" si="448"/>
        <v>0</v>
      </c>
      <c r="AU1012" s="62">
        <f t="shared" si="453"/>
        <v>0</v>
      </c>
      <c r="AV1012" s="63">
        <f t="shared" si="454"/>
        <v>0</v>
      </c>
      <c r="AW1012" s="63">
        <f t="shared" si="455"/>
        <v>0</v>
      </c>
      <c r="AX1012" s="63">
        <f t="shared" si="456"/>
        <v>0</v>
      </c>
      <c r="AY1012" s="63">
        <f t="shared" si="457"/>
        <v>0</v>
      </c>
      <c r="AZ1012" s="63">
        <f t="shared" si="458"/>
        <v>0</v>
      </c>
      <c r="BA1012" s="63">
        <f t="shared" si="459"/>
        <v>0</v>
      </c>
      <c r="BB1012" s="64">
        <f t="shared" si="460"/>
        <v>0</v>
      </c>
      <c r="BC1012" s="65">
        <f t="shared" si="449"/>
        <v>0</v>
      </c>
      <c r="BD1012" s="66" t="e">
        <f>VLOOKUP(#REF!,'[2]NA JDA Product Hierarchy'!$N:$O,2,0)</f>
        <v>#REF!</v>
      </c>
      <c r="BE1012" s="15" t="e">
        <f>VLOOKUP(BD1012,[3]PARAMETROS!$AB:$AD,3,0)</f>
        <v>#REF!</v>
      </c>
    </row>
    <row r="1013" spans="1:57" s="15" customFormat="1" ht="12.75" hidden="1" customHeight="1" x14ac:dyDescent="0.2">
      <c r="A1013" s="47" t="str">
        <f t="shared" si="461"/>
        <v>K93K22KAUD0Jet Black A996</v>
      </c>
      <c r="B1013" s="111" t="s">
        <v>105</v>
      </c>
      <c r="C1013" s="113">
        <v>44322</v>
      </c>
      <c r="D1013" s="113"/>
      <c r="E1013" s="50"/>
      <c r="F1013" s="106" t="s">
        <v>90</v>
      </c>
      <c r="G1013" s="51" t="s">
        <v>1251</v>
      </c>
      <c r="H1013" s="52" t="s">
        <v>1360</v>
      </c>
      <c r="I1013" s="53" t="s">
        <v>1457</v>
      </c>
      <c r="J1013" s="53" t="s">
        <v>1248</v>
      </c>
      <c r="K1013" s="53" t="s">
        <v>92</v>
      </c>
      <c r="L1013" s="53" t="s">
        <v>93</v>
      </c>
      <c r="M1013" s="52" t="s">
        <v>114</v>
      </c>
      <c r="N1013" s="52" t="s">
        <v>115</v>
      </c>
      <c r="O1013" s="54">
        <v>32</v>
      </c>
      <c r="P1013" s="52" t="s">
        <v>43</v>
      </c>
      <c r="Q1013" s="55">
        <f>IFERROR(VLOOKUP(O1013*$Q$10*$R$10,Sheet1!$A$3:$B$81,2,1),0)</f>
        <v>29000</v>
      </c>
      <c r="R1013" s="56">
        <f>IFERROR(VLOOKUP(O1013*$Q$11*$R$11,Sheet1!$E$3:$F$195,2),0)</f>
        <v>129</v>
      </c>
      <c r="S1013" s="54">
        <f t="shared" si="462"/>
        <v>9.92</v>
      </c>
      <c r="T1013" s="114">
        <f t="shared" si="435"/>
        <v>0.31</v>
      </c>
      <c r="U1013" s="58"/>
      <c r="V1013" s="58"/>
      <c r="W1013" s="58"/>
      <c r="X1013" s="58"/>
      <c r="Y1013" s="58"/>
      <c r="Z1013" s="58"/>
      <c r="AA1013" s="58"/>
      <c r="AB1013" s="58"/>
      <c r="AC1013" s="58"/>
      <c r="AD1013" s="39">
        <f t="shared" si="463"/>
        <v>0</v>
      </c>
      <c r="AE1013" s="59">
        <f t="shared" si="436"/>
        <v>0</v>
      </c>
      <c r="AF1013" s="60">
        <f t="shared" si="437"/>
        <v>0</v>
      </c>
      <c r="AG1013" s="60">
        <f t="shared" si="438"/>
        <v>0</v>
      </c>
      <c r="AH1013" s="60">
        <f t="shared" si="439"/>
        <v>0</v>
      </c>
      <c r="AI1013" s="60">
        <f t="shared" si="440"/>
        <v>0</v>
      </c>
      <c r="AJ1013" s="60">
        <f t="shared" si="441"/>
        <v>0</v>
      </c>
      <c r="AK1013" s="60">
        <f t="shared" si="442"/>
        <v>0</v>
      </c>
      <c r="AL1013" s="61">
        <f t="shared" si="450"/>
        <v>0</v>
      </c>
      <c r="AM1013" s="43">
        <f t="shared" si="451"/>
        <v>0</v>
      </c>
      <c r="AN1013" s="46">
        <f t="shared" si="452"/>
        <v>0</v>
      </c>
      <c r="AO1013" s="60">
        <f t="shared" si="443"/>
        <v>0</v>
      </c>
      <c r="AP1013" s="60">
        <f t="shared" si="444"/>
        <v>0</v>
      </c>
      <c r="AQ1013" s="60">
        <f t="shared" si="445"/>
        <v>0</v>
      </c>
      <c r="AR1013" s="60">
        <f t="shared" si="446"/>
        <v>0</v>
      </c>
      <c r="AS1013" s="60">
        <f t="shared" si="447"/>
        <v>0</v>
      </c>
      <c r="AT1013" s="60">
        <f t="shared" si="448"/>
        <v>0</v>
      </c>
      <c r="AU1013" s="62">
        <f t="shared" si="453"/>
        <v>0</v>
      </c>
      <c r="AV1013" s="63">
        <f t="shared" si="454"/>
        <v>0</v>
      </c>
      <c r="AW1013" s="63">
        <f t="shared" si="455"/>
        <v>0</v>
      </c>
      <c r="AX1013" s="63">
        <f t="shared" si="456"/>
        <v>0</v>
      </c>
      <c r="AY1013" s="63">
        <f t="shared" si="457"/>
        <v>0</v>
      </c>
      <c r="AZ1013" s="63">
        <f t="shared" si="458"/>
        <v>0</v>
      </c>
      <c r="BA1013" s="63">
        <f t="shared" si="459"/>
        <v>0</v>
      </c>
      <c r="BB1013" s="64">
        <f t="shared" si="460"/>
        <v>0</v>
      </c>
      <c r="BC1013" s="65">
        <f t="shared" si="449"/>
        <v>0</v>
      </c>
      <c r="BD1013" s="66" t="e">
        <f>VLOOKUP(#REF!,'[2]NA JDA Product Hierarchy'!$N:$O,2,0)</f>
        <v>#REF!</v>
      </c>
      <c r="BE1013" s="15" t="e">
        <f>VLOOKUP(BD1013,[3]PARAMETROS!$AB:$AD,3,0)</f>
        <v>#REF!</v>
      </c>
    </row>
    <row r="1014" spans="1:57" s="15" customFormat="1" ht="12.75" hidden="1" customHeight="1" x14ac:dyDescent="0.2">
      <c r="A1014" s="47" t="str">
        <f t="shared" si="461"/>
        <v>K93K22KAUD0TRUE WHITE A000</v>
      </c>
      <c r="B1014" s="111" t="s">
        <v>105</v>
      </c>
      <c r="C1014" s="113">
        <v>44322</v>
      </c>
      <c r="D1014" s="113"/>
      <c r="E1014" s="50"/>
      <c r="F1014" s="106" t="s">
        <v>90</v>
      </c>
      <c r="G1014" s="51" t="s">
        <v>1251</v>
      </c>
      <c r="H1014" s="52" t="s">
        <v>1360</v>
      </c>
      <c r="I1014" s="53" t="s">
        <v>1457</v>
      </c>
      <c r="J1014" s="53" t="s">
        <v>1248</v>
      </c>
      <c r="K1014" s="53" t="s">
        <v>112</v>
      </c>
      <c r="L1014" s="53" t="s">
        <v>113</v>
      </c>
      <c r="M1014" s="52" t="s">
        <v>114</v>
      </c>
      <c r="N1014" s="52" t="s">
        <v>115</v>
      </c>
      <c r="O1014" s="54">
        <v>32</v>
      </c>
      <c r="P1014" s="52" t="s">
        <v>43</v>
      </c>
      <c r="Q1014" s="55">
        <f>IFERROR(VLOOKUP(O1014*$Q$10*$R$10,Sheet1!$A$3:$B$81,2,1),0)</f>
        <v>29000</v>
      </c>
      <c r="R1014" s="56">
        <f>IFERROR(VLOOKUP(O1014*$Q$11*$R$11,Sheet1!$E$3:$F$195,2),0)</f>
        <v>129</v>
      </c>
      <c r="S1014" s="54">
        <f t="shared" si="462"/>
        <v>9.92</v>
      </c>
      <c r="T1014" s="114">
        <f t="shared" si="435"/>
        <v>0.31</v>
      </c>
      <c r="U1014" s="58"/>
      <c r="V1014" s="58"/>
      <c r="W1014" s="58"/>
      <c r="X1014" s="58"/>
      <c r="Y1014" s="58"/>
      <c r="Z1014" s="58"/>
      <c r="AA1014" s="58"/>
      <c r="AB1014" s="58"/>
      <c r="AC1014" s="58"/>
      <c r="AD1014" s="39">
        <f t="shared" si="463"/>
        <v>0</v>
      </c>
      <c r="AE1014" s="59">
        <f t="shared" si="436"/>
        <v>0</v>
      </c>
      <c r="AF1014" s="60">
        <f t="shared" si="437"/>
        <v>0</v>
      </c>
      <c r="AG1014" s="60">
        <f t="shared" si="438"/>
        <v>0</v>
      </c>
      <c r="AH1014" s="60">
        <f t="shared" si="439"/>
        <v>0</v>
      </c>
      <c r="AI1014" s="60">
        <f t="shared" si="440"/>
        <v>0</v>
      </c>
      <c r="AJ1014" s="60">
        <f t="shared" si="441"/>
        <v>0</v>
      </c>
      <c r="AK1014" s="60">
        <f t="shared" si="442"/>
        <v>0</v>
      </c>
      <c r="AL1014" s="61">
        <f t="shared" si="450"/>
        <v>0</v>
      </c>
      <c r="AM1014" s="43">
        <f t="shared" si="451"/>
        <v>0</v>
      </c>
      <c r="AN1014" s="46">
        <f t="shared" si="452"/>
        <v>0</v>
      </c>
      <c r="AO1014" s="60">
        <f t="shared" si="443"/>
        <v>0</v>
      </c>
      <c r="AP1014" s="60">
        <f t="shared" si="444"/>
        <v>0</v>
      </c>
      <c r="AQ1014" s="60">
        <f t="shared" si="445"/>
        <v>0</v>
      </c>
      <c r="AR1014" s="60">
        <f t="shared" si="446"/>
        <v>0</v>
      </c>
      <c r="AS1014" s="60">
        <f t="shared" si="447"/>
        <v>0</v>
      </c>
      <c r="AT1014" s="60">
        <f t="shared" si="448"/>
        <v>0</v>
      </c>
      <c r="AU1014" s="62">
        <f t="shared" si="453"/>
        <v>0</v>
      </c>
      <c r="AV1014" s="63">
        <f t="shared" si="454"/>
        <v>0</v>
      </c>
      <c r="AW1014" s="63">
        <f t="shared" si="455"/>
        <v>0</v>
      </c>
      <c r="AX1014" s="63">
        <f t="shared" si="456"/>
        <v>0</v>
      </c>
      <c r="AY1014" s="63">
        <f t="shared" si="457"/>
        <v>0</v>
      </c>
      <c r="AZ1014" s="63">
        <f t="shared" si="458"/>
        <v>0</v>
      </c>
      <c r="BA1014" s="63">
        <f t="shared" si="459"/>
        <v>0</v>
      </c>
      <c r="BB1014" s="64">
        <f t="shared" si="460"/>
        <v>0</v>
      </c>
      <c r="BC1014" s="65">
        <f t="shared" si="449"/>
        <v>0</v>
      </c>
      <c r="BD1014" s="66" t="e">
        <f>VLOOKUP(#REF!,'[2]NA JDA Product Hierarchy'!$N:$O,2,0)</f>
        <v>#REF!</v>
      </c>
      <c r="BE1014" s="15" t="e">
        <f>VLOOKUP(BD1014,[3]PARAMETROS!$AB:$AD,3,0)</f>
        <v>#REF!</v>
      </c>
    </row>
    <row r="1015" spans="1:57" s="15" customFormat="1" ht="12.75" hidden="1" customHeight="1" x14ac:dyDescent="0.2">
      <c r="A1015" s="47" t="str">
        <f t="shared" si="461"/>
        <v>K94B06J1311Jet Black A996</v>
      </c>
      <c r="B1015" s="111" t="s">
        <v>105</v>
      </c>
      <c r="C1015" s="113">
        <v>44322</v>
      </c>
      <c r="D1015" s="113"/>
      <c r="E1015" s="50"/>
      <c r="F1015" s="106" t="s">
        <v>90</v>
      </c>
      <c r="G1015" s="51" t="s">
        <v>1251</v>
      </c>
      <c r="H1015" s="52" t="s">
        <v>1278</v>
      </c>
      <c r="I1015" s="53" t="s">
        <v>1458</v>
      </c>
      <c r="J1015" s="53" t="s">
        <v>1250</v>
      </c>
      <c r="K1015" s="53" t="s">
        <v>92</v>
      </c>
      <c r="L1015" s="53" t="s">
        <v>93</v>
      </c>
      <c r="M1015" s="52" t="s">
        <v>334</v>
      </c>
      <c r="N1015" s="52" t="s">
        <v>125</v>
      </c>
      <c r="O1015" s="54">
        <v>20</v>
      </c>
      <c r="P1015" s="52" t="s">
        <v>43</v>
      </c>
      <c r="Q1015" s="55">
        <f>IFERROR(VLOOKUP(O1015*$Q$10*$R$10,Sheet1!$A$3:$B$81,2,1),0)</f>
        <v>19000</v>
      </c>
      <c r="R1015" s="56">
        <f>IFERROR(VLOOKUP(O1015*$Q$11*$R$11,Sheet1!$E$3:$F$195,2),0)</f>
        <v>79</v>
      </c>
      <c r="S1015" s="54">
        <f t="shared" si="462"/>
        <v>6.2</v>
      </c>
      <c r="T1015" s="114">
        <f t="shared" si="435"/>
        <v>0.31</v>
      </c>
      <c r="U1015" s="58"/>
      <c r="V1015" s="58"/>
      <c r="W1015" s="58"/>
      <c r="X1015" s="58"/>
      <c r="Y1015" s="58"/>
      <c r="Z1015" s="58"/>
      <c r="AA1015" s="58"/>
      <c r="AB1015" s="58"/>
      <c r="AC1015" s="58"/>
      <c r="AD1015" s="39">
        <f t="shared" si="463"/>
        <v>0</v>
      </c>
      <c r="AE1015" s="59">
        <f t="shared" si="436"/>
        <v>0</v>
      </c>
      <c r="AF1015" s="60">
        <f t="shared" si="437"/>
        <v>0</v>
      </c>
      <c r="AG1015" s="60">
        <f t="shared" si="438"/>
        <v>0</v>
      </c>
      <c r="AH1015" s="60">
        <f t="shared" si="439"/>
        <v>0</v>
      </c>
      <c r="AI1015" s="60">
        <f t="shared" si="440"/>
        <v>0</v>
      </c>
      <c r="AJ1015" s="60">
        <f t="shared" si="441"/>
        <v>0</v>
      </c>
      <c r="AK1015" s="60">
        <f t="shared" si="442"/>
        <v>0</v>
      </c>
      <c r="AL1015" s="61">
        <f t="shared" si="450"/>
        <v>0</v>
      </c>
      <c r="AM1015" s="43">
        <f t="shared" si="451"/>
        <v>0</v>
      </c>
      <c r="AN1015" s="46">
        <f t="shared" si="452"/>
        <v>0</v>
      </c>
      <c r="AO1015" s="60">
        <f t="shared" si="443"/>
        <v>0</v>
      </c>
      <c r="AP1015" s="60">
        <f t="shared" si="444"/>
        <v>0</v>
      </c>
      <c r="AQ1015" s="60">
        <f t="shared" si="445"/>
        <v>0</v>
      </c>
      <c r="AR1015" s="60">
        <f t="shared" si="446"/>
        <v>0</v>
      </c>
      <c r="AS1015" s="60">
        <f t="shared" si="447"/>
        <v>0</v>
      </c>
      <c r="AT1015" s="60">
        <f t="shared" si="448"/>
        <v>0</v>
      </c>
      <c r="AU1015" s="62">
        <f t="shared" si="453"/>
        <v>0</v>
      </c>
      <c r="AV1015" s="63">
        <f t="shared" si="454"/>
        <v>0</v>
      </c>
      <c r="AW1015" s="63">
        <f t="shared" si="455"/>
        <v>0</v>
      </c>
      <c r="AX1015" s="63">
        <f t="shared" si="456"/>
        <v>0</v>
      </c>
      <c r="AY1015" s="63">
        <f t="shared" si="457"/>
        <v>0</v>
      </c>
      <c r="AZ1015" s="63">
        <f t="shared" si="458"/>
        <v>0</v>
      </c>
      <c r="BA1015" s="63">
        <f t="shared" si="459"/>
        <v>0</v>
      </c>
      <c r="BB1015" s="64">
        <f t="shared" si="460"/>
        <v>0</v>
      </c>
      <c r="BC1015" s="65">
        <f t="shared" si="449"/>
        <v>0</v>
      </c>
      <c r="BD1015" s="66" t="e">
        <f>VLOOKUP(#REF!,'[2]NA JDA Product Hierarchy'!$N:$O,2,0)</f>
        <v>#REF!</v>
      </c>
      <c r="BE1015" s="15" t="e">
        <f>VLOOKUP(BD1015,[3]PARAMETROS!$AB:$AD,3,0)</f>
        <v>#REF!</v>
      </c>
    </row>
    <row r="1016" spans="1:57" s="15" customFormat="1" ht="12.75" hidden="1" customHeight="1" x14ac:dyDescent="0.2">
      <c r="A1016" s="71" t="str">
        <f t="shared" si="461"/>
        <v>L0BD00D4H20MIDDLE BLUE WASH</v>
      </c>
      <c r="B1016" s="111" t="s">
        <v>105</v>
      </c>
      <c r="C1016" s="113">
        <v>44322</v>
      </c>
      <c r="D1016" s="113"/>
      <c r="E1016" s="50"/>
      <c r="F1016" s="106" t="s">
        <v>208</v>
      </c>
      <c r="G1016" s="51" t="s">
        <v>62</v>
      </c>
      <c r="H1016" s="52" t="s">
        <v>1459</v>
      </c>
      <c r="I1016" s="53" t="s">
        <v>1460</v>
      </c>
      <c r="J1016" s="53" t="s">
        <v>549</v>
      </c>
      <c r="K1016" s="53" t="s">
        <v>550</v>
      </c>
      <c r="L1016" s="53" t="s">
        <v>551</v>
      </c>
      <c r="M1016" s="52" t="s">
        <v>552</v>
      </c>
      <c r="N1016" s="52" t="s">
        <v>269</v>
      </c>
      <c r="O1016" s="54">
        <v>39</v>
      </c>
      <c r="P1016" s="52" t="s">
        <v>2011</v>
      </c>
      <c r="Q1016" s="55">
        <f>IFERROR(VLOOKUP(O1016*$Q$10*$R$10,Sheet1!$A$3:$B$81,2,1),0)</f>
        <v>29000</v>
      </c>
      <c r="R1016" s="56">
        <f>IFERROR(VLOOKUP(O1016*$Q$11*$R$11,Sheet1!$E$3:$F$195,2),0)</f>
        <v>159</v>
      </c>
      <c r="S1016" s="54">
        <f t="shared" si="462"/>
        <v>12.09</v>
      </c>
      <c r="T1016" s="114">
        <f t="shared" ref="T1016:T1079" si="464">S1016/O1016</f>
        <v>0.31</v>
      </c>
      <c r="U1016" s="58"/>
      <c r="V1016" s="58"/>
      <c r="W1016" s="58"/>
      <c r="X1016" s="58"/>
      <c r="Y1016" s="58"/>
      <c r="Z1016" s="58"/>
      <c r="AA1016" s="58"/>
      <c r="AB1016" s="58"/>
      <c r="AC1016" s="58"/>
      <c r="AD1016" s="39">
        <f t="shared" si="463"/>
        <v>0</v>
      </c>
      <c r="AE1016" s="59">
        <f t="shared" ref="AE1016:AE1079" si="465">AD1016*S1016</f>
        <v>0</v>
      </c>
      <c r="AF1016" s="60">
        <f t="shared" ref="AF1016:AF1079" si="466">ROUND(IF($P1016=$P$3,($AD1016*$AF$3),IF($P1016=$P$4,($AD1016*$AF$4),IF($P1016=$P$5,($AD1016*$AF$5),IF($P1016=$P$6,($AD1016*$AF$6),IF($P1016=$P$7,($AD1016*$AF$7),IF($P1016=$P$8,($AD1016*$AF$8))))))),0)</f>
        <v>0</v>
      </c>
      <c r="AG1016" s="60">
        <f t="shared" ref="AG1016:AG1079" si="467">ROUND(IF($P1016=$P$3,($AD1016*$AG$3),IF($P1016=$P$4,($AD1016*$AG$4),IF($P1016=$P$5,($AD1016*$AG$5),IF($P1016=$P$6,($AD1016*$AG$6),IF($P1016=$P$7,($AD1016*$AG$7),IF($P1016=$P$8,($AD1016*$AG$8))))))),0)</f>
        <v>0</v>
      </c>
      <c r="AH1016" s="60">
        <f t="shared" ref="AH1016:AH1079" si="468">ROUND(IF($P1016=$P$3,($AD1016*$AH$3),IF($P1016=$P$4,($AD1016*$AH$4),IF($P1016=$P$5,($AD1016*$AH$5),IF($P1016=$P$6,($AD1016*$AH$6),IF($P1016=$P$7,($AD1016*$AH$7),IF($P1016=$P$8,($AD1016*$AH$8))))))),0)</f>
        <v>0</v>
      </c>
      <c r="AI1016" s="60">
        <f t="shared" ref="AI1016:AI1079" si="469">ROUND(IF($P1016=$P$3,($AD1016*$AI$3),IF($P1016=$P$4,($AD1016*$AI$4),IF($P1016=$P$5,($AD1016*$AI$5),IF($P1016=$P$6,($AD1016*$AI$6),IF($P1016=$P$7,($AD1016*$AI$7),IF($P1016=$P$8,($AD1016*$AI$8))))))),0)</f>
        <v>0</v>
      </c>
      <c r="AJ1016" s="60">
        <f t="shared" ref="AJ1016:AJ1079" si="470">ROUND(IF($P1016=$P$3,($AD1016*$AJ$3),IF($P1016=$P$4,($AD1016*$AJ$4),IF($P1016=$P$5,($AD1016*$AJ$5),IF($P1016=$P$6,($AD1016*$AJ$6),IF($P1016=$P$7,($AD1016*$AJ$7),IF($P1016=$P$8,($AD1016*$AJ$8))))))),0)</f>
        <v>0</v>
      </c>
      <c r="AK1016" s="60">
        <f t="shared" ref="AK1016:AK1079" si="471">ROUND(IF($P1016=$P$3,($AD1016*$AK$3),IF($P1016=$P$4,($AD1016*$AK$4),IF($P1016=$P$5,($AD1016*$AK$5),IF($P1016=$P$6,($AD1016*$AK$6),IF($P1016=$P$7,($AD1016*$AK$7),IF($P1016=$P$8,($AD1016*$AK$8))))))),0)</f>
        <v>0</v>
      </c>
      <c r="AL1016" s="61">
        <f t="shared" si="450"/>
        <v>0</v>
      </c>
      <c r="AM1016" s="43">
        <f t="shared" si="451"/>
        <v>0</v>
      </c>
      <c r="AN1016" s="46">
        <f t="shared" si="452"/>
        <v>0</v>
      </c>
      <c r="AO1016" s="60">
        <f t="shared" ref="AO1016:AO1079" si="472">ROUND(IF($P1016=$P$3,($AM1016*$AO$3),IF($P1016=$P$4,($AM1016*$AO$4),IF($P1016=$P$5,($AM1016*$AO$5),IF($P1016=$P$6,($AM1016*$AO$6),IF($P1016=$P$7,($AM1016*$AO$7),IF($P1016=$P$8,($AM1016*$AO$8))))))),0)</f>
        <v>0</v>
      </c>
      <c r="AP1016" s="60">
        <f t="shared" ref="AP1016:AP1079" si="473">ROUND(IF($P1016=$P$3,($AM1016*$AP$3),IF($P1016=$P$4,($AM1016*$AP$4),IF($P1016=$P$5,($AM1016*$AP$5),IF($P1016=$P$6,($AM1016*$AP$6),IF($P1016=$P$7,($AM1016*$AP$7),IF($P1016=$P$8,($AM1016*$AP$8))))))),0)</f>
        <v>0</v>
      </c>
      <c r="AQ1016" s="60">
        <f t="shared" ref="AQ1016:AQ1079" si="474">ROUND(IF($P1016=$P$3,($AM1016*$AQ$3),IF($P1016=$P$4,($AM1016*$AQ$4),IF($P1016=$P$5,($AM1016*$AQ$5),IF($P1016=$P$6,($AM1016*$AQ$6),IF($P1016=$P$7,($AM1016*$AQ$7),IF($P1016=$P$8,($AM1016*$AQ$8))))))),0)</f>
        <v>0</v>
      </c>
      <c r="AR1016" s="60">
        <f t="shared" ref="AR1016:AR1079" si="475">ROUND(IF($P1016=$P$3,($AM1016*$AR$3),IF($P1016=$P$4,($AM1016*$AR$4),IF($P1016=$P$5,($AM1016*$AR$5),IF($P1016=$P$6,($AM1016*$AR$6),IF($P1016=$P$7,($AM1016*$AR$7),IF($P1016=$P$8,($AM1016*$AR$8))))))),0)</f>
        <v>0</v>
      </c>
      <c r="AS1016" s="60">
        <f t="shared" ref="AS1016:AS1079" si="476">ROUND(IF($P1016=$P$3,($AM1016*$AS$3),IF($P1016=$P$4,($AM1016*$AS$4),IF($P1016=$P$5,($AM1016*$AS$5),IF($P1016=$P$6,($AM1016*$AS$6),IF($P1016=$P$7,($AM1016*$AS$7),IF($P1016=$P$8,($AM1016*$AS$8))))))),0)</f>
        <v>0</v>
      </c>
      <c r="AT1016" s="60">
        <f t="shared" ref="AT1016:AT1079" si="477">ROUND(IF($P1016=$P$3,($AM1016*$AT$3),IF($P1016=$P$4,($AM1016*$AT$4),IF($P1016=$P$5,($AM1016*$AT$5),IF($P1016=$P$6,($AM1016*$AT$6),IF($P1016=$P$7,($AM1016*$AT$7),IF($P1016=$P$8,($AM1016*$AT$8))))))),0)</f>
        <v>0</v>
      </c>
      <c r="AU1016" s="62">
        <f t="shared" si="453"/>
        <v>0</v>
      </c>
      <c r="AV1016" s="63">
        <f t="shared" si="454"/>
        <v>0</v>
      </c>
      <c r="AW1016" s="63">
        <f t="shared" si="455"/>
        <v>0</v>
      </c>
      <c r="AX1016" s="63">
        <f t="shared" si="456"/>
        <v>0</v>
      </c>
      <c r="AY1016" s="63">
        <f t="shared" si="457"/>
        <v>0</v>
      </c>
      <c r="AZ1016" s="63">
        <f t="shared" si="458"/>
        <v>0</v>
      </c>
      <c r="BA1016" s="63">
        <f t="shared" si="459"/>
        <v>0</v>
      </c>
      <c r="BB1016" s="64">
        <f t="shared" si="460"/>
        <v>0</v>
      </c>
      <c r="BC1016" s="65">
        <f t="shared" ref="BC1016:BC1079" si="478">SUM(S1016*BB1016)</f>
        <v>0</v>
      </c>
      <c r="BD1016" s="66" t="e">
        <f>VLOOKUP(#REF!,'[2]NA JDA Product Hierarchy'!$N:$O,2,0)</f>
        <v>#REF!</v>
      </c>
      <c r="BE1016" s="15" t="e">
        <f>VLOOKUP(BD1016,[3]PARAMETROS!$AB:$AD,3,0)</f>
        <v>#REF!</v>
      </c>
    </row>
    <row r="1017" spans="1:57" s="15" customFormat="1" ht="12.75" hidden="1" customHeight="1" x14ac:dyDescent="0.2">
      <c r="A1017" s="47" t="str">
        <f t="shared" si="461"/>
        <v>L0BD00D4H20SUPER BRIGHT BLUE WASH</v>
      </c>
      <c r="B1017" s="111" t="s">
        <v>105</v>
      </c>
      <c r="C1017" s="113">
        <v>44322</v>
      </c>
      <c r="D1017" s="113"/>
      <c r="E1017" s="50"/>
      <c r="F1017" s="106" t="s">
        <v>208</v>
      </c>
      <c r="G1017" s="51" t="s">
        <v>62</v>
      </c>
      <c r="H1017" s="52" t="s">
        <v>1459</v>
      </c>
      <c r="I1017" s="53" t="s">
        <v>1460</v>
      </c>
      <c r="J1017" s="53" t="s">
        <v>549</v>
      </c>
      <c r="K1017" s="53" t="s">
        <v>553</v>
      </c>
      <c r="L1017" s="53" t="s">
        <v>554</v>
      </c>
      <c r="M1017" s="52" t="s">
        <v>552</v>
      </c>
      <c r="N1017" s="52" t="s">
        <v>269</v>
      </c>
      <c r="O1017" s="54">
        <v>39</v>
      </c>
      <c r="P1017" s="52" t="s">
        <v>2011</v>
      </c>
      <c r="Q1017" s="55">
        <f>IFERROR(VLOOKUP(O1017*$Q$10*$R$10,Sheet1!$A$3:$B$81,2,1),0)</f>
        <v>29000</v>
      </c>
      <c r="R1017" s="56">
        <f>IFERROR(VLOOKUP(O1017*$Q$11*$R$11,Sheet1!$E$3:$F$195,2),0)</f>
        <v>159</v>
      </c>
      <c r="S1017" s="54">
        <f t="shared" si="462"/>
        <v>12.09</v>
      </c>
      <c r="T1017" s="114">
        <f t="shared" si="464"/>
        <v>0.31</v>
      </c>
      <c r="U1017" s="58"/>
      <c r="V1017" s="58"/>
      <c r="W1017" s="58"/>
      <c r="X1017" s="58"/>
      <c r="Y1017" s="58"/>
      <c r="Z1017" s="58"/>
      <c r="AA1017" s="58"/>
      <c r="AB1017" s="58"/>
      <c r="AC1017" s="58"/>
      <c r="AD1017" s="39">
        <f t="shared" si="463"/>
        <v>0</v>
      </c>
      <c r="AE1017" s="59">
        <f t="shared" si="465"/>
        <v>0</v>
      </c>
      <c r="AF1017" s="60">
        <f t="shared" si="466"/>
        <v>0</v>
      </c>
      <c r="AG1017" s="60">
        <f t="shared" si="467"/>
        <v>0</v>
      </c>
      <c r="AH1017" s="60">
        <f t="shared" si="468"/>
        <v>0</v>
      </c>
      <c r="AI1017" s="60">
        <f t="shared" si="469"/>
        <v>0</v>
      </c>
      <c r="AJ1017" s="60">
        <f t="shared" si="470"/>
        <v>0</v>
      </c>
      <c r="AK1017" s="60">
        <f t="shared" si="471"/>
        <v>0</v>
      </c>
      <c r="AL1017" s="61">
        <f t="shared" si="450"/>
        <v>0</v>
      </c>
      <c r="AM1017" s="43">
        <f t="shared" ref="AM1017:AM1080" si="479">+AB1017+AC1017</f>
        <v>0</v>
      </c>
      <c r="AN1017" s="46">
        <f t="shared" ref="AN1017:AN1080" si="480">AM1017*S1017</f>
        <v>0</v>
      </c>
      <c r="AO1017" s="60">
        <f t="shared" si="472"/>
        <v>0</v>
      </c>
      <c r="AP1017" s="60">
        <f t="shared" si="473"/>
        <v>0</v>
      </c>
      <c r="AQ1017" s="60">
        <f t="shared" si="474"/>
        <v>0</v>
      </c>
      <c r="AR1017" s="60">
        <f t="shared" si="475"/>
        <v>0</v>
      </c>
      <c r="AS1017" s="60">
        <f t="shared" si="476"/>
        <v>0</v>
      </c>
      <c r="AT1017" s="60">
        <f t="shared" si="477"/>
        <v>0</v>
      </c>
      <c r="AU1017" s="62">
        <f t="shared" ref="AU1017:AU1080" si="481">SUM(AO1017:AT1017)</f>
        <v>0</v>
      </c>
      <c r="AV1017" s="63">
        <f t="shared" ref="AV1017:AV1080" si="482">+AF1017+AO1017</f>
        <v>0</v>
      </c>
      <c r="AW1017" s="63">
        <f t="shared" ref="AW1017:AW1080" si="483">+AG1017+AP1017</f>
        <v>0</v>
      </c>
      <c r="AX1017" s="63">
        <f t="shared" ref="AX1017:AX1080" si="484">+AH1017+AQ1017</f>
        <v>0</v>
      </c>
      <c r="AY1017" s="63">
        <f t="shared" ref="AY1017:AY1080" si="485">+AI1017+AR1017</f>
        <v>0</v>
      </c>
      <c r="AZ1017" s="63">
        <f t="shared" ref="AZ1017:AZ1080" si="486">+AJ1017+AS1017</f>
        <v>0</v>
      </c>
      <c r="BA1017" s="63">
        <f t="shared" ref="BA1017:BA1080" si="487">+AK1017+AT1017</f>
        <v>0</v>
      </c>
      <c r="BB1017" s="64">
        <f t="shared" ref="BB1017:BB1080" si="488">SUM(AV1017:BA1017)</f>
        <v>0</v>
      </c>
      <c r="BC1017" s="65">
        <f t="shared" si="478"/>
        <v>0</v>
      </c>
      <c r="BD1017" s="66" t="e">
        <f>VLOOKUP(#REF!,'[2]NA JDA Product Hierarchy'!$N:$O,2,0)</f>
        <v>#REF!</v>
      </c>
      <c r="BE1017" s="15" t="e">
        <f>VLOOKUP(BD1017,[3]PARAMETROS!$AB:$AD,3,0)</f>
        <v>#REF!</v>
      </c>
    </row>
    <row r="1018" spans="1:57" s="15" customFormat="1" ht="12.75" hidden="1" customHeight="1" x14ac:dyDescent="0.2">
      <c r="A1018" s="47" t="str">
        <f t="shared" si="461"/>
        <v>L0BL25D4H60DEEP LIGHT DENIM WASH</v>
      </c>
      <c r="B1018" s="111" t="s">
        <v>105</v>
      </c>
      <c r="C1018" s="113">
        <v>44322</v>
      </c>
      <c r="D1018" s="113"/>
      <c r="E1018" s="50"/>
      <c r="F1018" s="106" t="s">
        <v>208</v>
      </c>
      <c r="G1018" s="51" t="s">
        <v>62</v>
      </c>
      <c r="H1018" s="52" t="s">
        <v>1461</v>
      </c>
      <c r="I1018" s="53" t="s">
        <v>1462</v>
      </c>
      <c r="J1018" s="53" t="s">
        <v>1227</v>
      </c>
      <c r="K1018" s="53" t="s">
        <v>1463</v>
      </c>
      <c r="L1018" s="53" t="s">
        <v>1464</v>
      </c>
      <c r="M1018" s="52" t="s">
        <v>1465</v>
      </c>
      <c r="N1018" s="52" t="s">
        <v>125</v>
      </c>
      <c r="O1018" s="54">
        <v>59</v>
      </c>
      <c r="P1018" s="52" t="s">
        <v>2011</v>
      </c>
      <c r="Q1018" s="55">
        <f>IFERROR(VLOOKUP(O1018*$Q$10*$R$10,Sheet1!$A$3:$B$81,2,1),0)</f>
        <v>49000</v>
      </c>
      <c r="R1018" s="56">
        <f>IFERROR(VLOOKUP(O1018*$Q$11*$R$11,Sheet1!$E$3:$F$195,2),0)</f>
        <v>239</v>
      </c>
      <c r="S1018" s="54">
        <f t="shared" si="462"/>
        <v>18.29</v>
      </c>
      <c r="T1018" s="114">
        <f t="shared" si="464"/>
        <v>0.31</v>
      </c>
      <c r="U1018" s="58"/>
      <c r="V1018" s="58"/>
      <c r="W1018" s="58"/>
      <c r="X1018" s="58"/>
      <c r="Y1018" s="58"/>
      <c r="Z1018" s="58"/>
      <c r="AA1018" s="58"/>
      <c r="AB1018" s="58"/>
      <c r="AC1018" s="58"/>
      <c r="AD1018" s="39">
        <f t="shared" si="463"/>
        <v>0</v>
      </c>
      <c r="AE1018" s="59">
        <f t="shared" si="465"/>
        <v>0</v>
      </c>
      <c r="AF1018" s="60">
        <f t="shared" si="466"/>
        <v>0</v>
      </c>
      <c r="AG1018" s="60">
        <f t="shared" si="467"/>
        <v>0</v>
      </c>
      <c r="AH1018" s="60">
        <f t="shared" si="468"/>
        <v>0</v>
      </c>
      <c r="AI1018" s="60">
        <f t="shared" si="469"/>
        <v>0</v>
      </c>
      <c r="AJ1018" s="60">
        <f t="shared" si="470"/>
        <v>0</v>
      </c>
      <c r="AK1018" s="60">
        <f t="shared" si="471"/>
        <v>0</v>
      </c>
      <c r="AL1018" s="61">
        <f t="shared" ref="AL1018:AL1081" si="489">SUM(AF1018:AK1018)</f>
        <v>0</v>
      </c>
      <c r="AM1018" s="43">
        <f t="shared" si="479"/>
        <v>0</v>
      </c>
      <c r="AN1018" s="46">
        <f t="shared" si="480"/>
        <v>0</v>
      </c>
      <c r="AO1018" s="60">
        <f t="shared" si="472"/>
        <v>0</v>
      </c>
      <c r="AP1018" s="60">
        <f t="shared" si="473"/>
        <v>0</v>
      </c>
      <c r="AQ1018" s="60">
        <f t="shared" si="474"/>
        <v>0</v>
      </c>
      <c r="AR1018" s="60">
        <f t="shared" si="475"/>
        <v>0</v>
      </c>
      <c r="AS1018" s="60">
        <f t="shared" si="476"/>
        <v>0</v>
      </c>
      <c r="AT1018" s="60">
        <f t="shared" si="477"/>
        <v>0</v>
      </c>
      <c r="AU1018" s="62">
        <f t="shared" si="481"/>
        <v>0</v>
      </c>
      <c r="AV1018" s="63">
        <f t="shared" si="482"/>
        <v>0</v>
      </c>
      <c r="AW1018" s="63">
        <f t="shared" si="483"/>
        <v>0</v>
      </c>
      <c r="AX1018" s="63">
        <f t="shared" si="484"/>
        <v>0</v>
      </c>
      <c r="AY1018" s="63">
        <f t="shared" si="485"/>
        <v>0</v>
      </c>
      <c r="AZ1018" s="63">
        <f t="shared" si="486"/>
        <v>0</v>
      </c>
      <c r="BA1018" s="63">
        <f t="shared" si="487"/>
        <v>0</v>
      </c>
      <c r="BB1018" s="64">
        <f t="shared" si="488"/>
        <v>0</v>
      </c>
      <c r="BC1018" s="65">
        <f t="shared" si="478"/>
        <v>0</v>
      </c>
      <c r="BD1018" s="66" t="e">
        <f>VLOOKUP(#REF!,'[2]NA JDA Product Hierarchy'!$N:$O,2,0)</f>
        <v>#REF!</v>
      </c>
      <c r="BE1018" s="15" t="e">
        <f>VLOOKUP(BD1018,[3]PARAMETROS!$AB:$AD,3,0)</f>
        <v>#REF!</v>
      </c>
    </row>
    <row r="1019" spans="1:57" s="15" customFormat="1" ht="12.75" hidden="1" customHeight="1" x14ac:dyDescent="0.2">
      <c r="A1019" s="47" t="str">
        <f t="shared" si="461"/>
        <v>L0YA13D3YH0DARKER ULTIMATE WASH</v>
      </c>
      <c r="B1019" s="111" t="s">
        <v>105</v>
      </c>
      <c r="C1019" s="113">
        <v>44322</v>
      </c>
      <c r="D1019" s="113"/>
      <c r="E1019" s="50"/>
      <c r="F1019" s="106" t="s">
        <v>208</v>
      </c>
      <c r="G1019" s="51" t="s">
        <v>62</v>
      </c>
      <c r="H1019" s="52" t="s">
        <v>1466</v>
      </c>
      <c r="I1019" s="53" t="s">
        <v>1467</v>
      </c>
      <c r="J1019" s="53" t="s">
        <v>1468</v>
      </c>
      <c r="K1019" s="53" t="s">
        <v>1469</v>
      </c>
      <c r="L1019" s="53" t="s">
        <v>1470</v>
      </c>
      <c r="M1019" s="52" t="s">
        <v>1471</v>
      </c>
      <c r="N1019" s="52" t="s">
        <v>510</v>
      </c>
      <c r="O1019" s="54">
        <v>52</v>
      </c>
      <c r="P1019" s="52" t="s">
        <v>2011</v>
      </c>
      <c r="Q1019" s="55">
        <f>IFERROR(VLOOKUP(O1019*$Q$10*$R$10,Sheet1!$A$3:$B$81,2,1),0)</f>
        <v>39000</v>
      </c>
      <c r="R1019" s="56">
        <f>IFERROR(VLOOKUP(O1019*$Q$11*$R$11,Sheet1!$E$3:$F$195,2),0)</f>
        <v>209</v>
      </c>
      <c r="S1019" s="54">
        <f t="shared" si="462"/>
        <v>16.12</v>
      </c>
      <c r="T1019" s="114">
        <f t="shared" si="464"/>
        <v>0.31</v>
      </c>
      <c r="U1019" s="58"/>
      <c r="V1019" s="58"/>
      <c r="W1019" s="58"/>
      <c r="X1019" s="58"/>
      <c r="Y1019" s="58"/>
      <c r="Z1019" s="58"/>
      <c r="AA1019" s="58"/>
      <c r="AB1019" s="58"/>
      <c r="AC1019" s="58"/>
      <c r="AD1019" s="39">
        <f t="shared" si="463"/>
        <v>0</v>
      </c>
      <c r="AE1019" s="59">
        <f t="shared" si="465"/>
        <v>0</v>
      </c>
      <c r="AF1019" s="60">
        <f t="shared" si="466"/>
        <v>0</v>
      </c>
      <c r="AG1019" s="60">
        <f t="shared" si="467"/>
        <v>0</v>
      </c>
      <c r="AH1019" s="60">
        <f t="shared" si="468"/>
        <v>0</v>
      </c>
      <c r="AI1019" s="60">
        <f t="shared" si="469"/>
        <v>0</v>
      </c>
      <c r="AJ1019" s="60">
        <f t="shared" si="470"/>
        <v>0</v>
      </c>
      <c r="AK1019" s="60">
        <f t="shared" si="471"/>
        <v>0</v>
      </c>
      <c r="AL1019" s="61">
        <f t="shared" si="489"/>
        <v>0</v>
      </c>
      <c r="AM1019" s="43">
        <f t="shared" si="479"/>
        <v>0</v>
      </c>
      <c r="AN1019" s="46">
        <f t="shared" si="480"/>
        <v>0</v>
      </c>
      <c r="AO1019" s="60">
        <f t="shared" si="472"/>
        <v>0</v>
      </c>
      <c r="AP1019" s="60">
        <f t="shared" si="473"/>
        <v>0</v>
      </c>
      <c r="AQ1019" s="60">
        <f t="shared" si="474"/>
        <v>0</v>
      </c>
      <c r="AR1019" s="60">
        <f t="shared" si="475"/>
        <v>0</v>
      </c>
      <c r="AS1019" s="60">
        <f t="shared" si="476"/>
        <v>0</v>
      </c>
      <c r="AT1019" s="60">
        <f t="shared" si="477"/>
        <v>0</v>
      </c>
      <c r="AU1019" s="62">
        <f t="shared" si="481"/>
        <v>0</v>
      </c>
      <c r="AV1019" s="63">
        <f t="shared" si="482"/>
        <v>0</v>
      </c>
      <c r="AW1019" s="63">
        <f t="shared" si="483"/>
        <v>0</v>
      </c>
      <c r="AX1019" s="63">
        <f t="shared" si="484"/>
        <v>0</v>
      </c>
      <c r="AY1019" s="63">
        <f t="shared" si="485"/>
        <v>0</v>
      </c>
      <c r="AZ1019" s="63">
        <f t="shared" si="486"/>
        <v>0</v>
      </c>
      <c r="BA1019" s="63">
        <f t="shared" si="487"/>
        <v>0</v>
      </c>
      <c r="BB1019" s="64">
        <f t="shared" si="488"/>
        <v>0</v>
      </c>
      <c r="BC1019" s="65">
        <f t="shared" si="478"/>
        <v>0</v>
      </c>
      <c r="BD1019" s="66" t="e">
        <f>VLOOKUP(#REF!,'[2]NA JDA Product Hierarchy'!$N:$O,2,0)</f>
        <v>#REF!</v>
      </c>
      <c r="BE1019" s="15" t="e">
        <f>VLOOKUP(BD1019,[3]PARAMETROS!$AB:$AD,3,0)</f>
        <v>#REF!</v>
      </c>
    </row>
    <row r="1020" spans="1:57" s="15" customFormat="1" ht="12.75" hidden="1" customHeight="1" x14ac:dyDescent="0.2">
      <c r="A1020" s="47" t="str">
        <f t="shared" si="461"/>
        <v>L0YB08WE620Jet Black A996</v>
      </c>
      <c r="B1020" s="111" t="s">
        <v>105</v>
      </c>
      <c r="C1020" s="113">
        <v>44322</v>
      </c>
      <c r="D1020" s="113"/>
      <c r="E1020" s="50"/>
      <c r="F1020" s="106" t="s">
        <v>118</v>
      </c>
      <c r="G1020" s="51" t="s">
        <v>62</v>
      </c>
      <c r="H1020" s="52" t="s">
        <v>1472</v>
      </c>
      <c r="I1020" s="53" t="s">
        <v>1473</v>
      </c>
      <c r="J1020" s="53" t="s">
        <v>1474</v>
      </c>
      <c r="K1020" s="53" t="s">
        <v>92</v>
      </c>
      <c r="L1020" s="53" t="s">
        <v>93</v>
      </c>
      <c r="M1020" s="52" t="s">
        <v>1475</v>
      </c>
      <c r="N1020" s="52" t="s">
        <v>269</v>
      </c>
      <c r="O1020" s="54">
        <v>42</v>
      </c>
      <c r="P1020" s="52" t="s">
        <v>2011</v>
      </c>
      <c r="Q1020" s="55">
        <f>IFERROR(VLOOKUP(O1020*$Q$10*$R$10,Sheet1!$A$3:$B$81,2,1),0)</f>
        <v>29000</v>
      </c>
      <c r="R1020" s="56">
        <f>IFERROR(VLOOKUP(O1020*$Q$11*$R$11,Sheet1!$E$3:$F$195,2),0)</f>
        <v>169</v>
      </c>
      <c r="S1020" s="54">
        <f t="shared" si="462"/>
        <v>13.02</v>
      </c>
      <c r="T1020" s="114">
        <f t="shared" si="464"/>
        <v>0.31</v>
      </c>
      <c r="U1020" s="58"/>
      <c r="V1020" s="58"/>
      <c r="W1020" s="58"/>
      <c r="X1020" s="58"/>
      <c r="Y1020" s="58"/>
      <c r="Z1020" s="58"/>
      <c r="AA1020" s="58"/>
      <c r="AB1020" s="58"/>
      <c r="AC1020" s="58"/>
      <c r="AD1020" s="39">
        <f t="shared" si="463"/>
        <v>0</v>
      </c>
      <c r="AE1020" s="59">
        <f t="shared" si="465"/>
        <v>0</v>
      </c>
      <c r="AF1020" s="60">
        <f t="shared" si="466"/>
        <v>0</v>
      </c>
      <c r="AG1020" s="60">
        <f t="shared" si="467"/>
        <v>0</v>
      </c>
      <c r="AH1020" s="60">
        <f t="shared" si="468"/>
        <v>0</v>
      </c>
      <c r="AI1020" s="60">
        <f t="shared" si="469"/>
        <v>0</v>
      </c>
      <c r="AJ1020" s="60">
        <f t="shared" si="470"/>
        <v>0</v>
      </c>
      <c r="AK1020" s="60">
        <f t="shared" si="471"/>
        <v>0</v>
      </c>
      <c r="AL1020" s="61">
        <f t="shared" si="489"/>
        <v>0</v>
      </c>
      <c r="AM1020" s="43">
        <f t="shared" si="479"/>
        <v>0</v>
      </c>
      <c r="AN1020" s="46">
        <f t="shared" si="480"/>
        <v>0</v>
      </c>
      <c r="AO1020" s="60">
        <f t="shared" si="472"/>
        <v>0</v>
      </c>
      <c r="AP1020" s="60">
        <f t="shared" si="473"/>
        <v>0</v>
      </c>
      <c r="AQ1020" s="60">
        <f t="shared" si="474"/>
        <v>0</v>
      </c>
      <c r="AR1020" s="60">
        <f t="shared" si="475"/>
        <v>0</v>
      </c>
      <c r="AS1020" s="60">
        <f t="shared" si="476"/>
        <v>0</v>
      </c>
      <c r="AT1020" s="60">
        <f t="shared" si="477"/>
        <v>0</v>
      </c>
      <c r="AU1020" s="62">
        <f t="shared" si="481"/>
        <v>0</v>
      </c>
      <c r="AV1020" s="63">
        <f t="shared" si="482"/>
        <v>0</v>
      </c>
      <c r="AW1020" s="63">
        <f t="shared" si="483"/>
        <v>0</v>
      </c>
      <c r="AX1020" s="63">
        <f t="shared" si="484"/>
        <v>0</v>
      </c>
      <c r="AY1020" s="63">
        <f t="shared" si="485"/>
        <v>0</v>
      </c>
      <c r="AZ1020" s="63">
        <f t="shared" si="486"/>
        <v>0</v>
      </c>
      <c r="BA1020" s="63">
        <f t="shared" si="487"/>
        <v>0</v>
      </c>
      <c r="BB1020" s="64">
        <f t="shared" si="488"/>
        <v>0</v>
      </c>
      <c r="BC1020" s="65">
        <f t="shared" si="478"/>
        <v>0</v>
      </c>
      <c r="BD1020" s="66" t="e">
        <f>VLOOKUP(#REF!,'[2]NA JDA Product Hierarchy'!$N:$O,2,0)</f>
        <v>#REF!</v>
      </c>
      <c r="BE1020" s="15" t="e">
        <f>VLOOKUP(BD1020,[3]PARAMETROS!$AB:$AD,3,0)</f>
        <v>#REF!</v>
      </c>
    </row>
    <row r="1021" spans="1:57" s="15" customFormat="1" ht="12.75" hidden="1" customHeight="1" x14ac:dyDescent="0.2">
      <c r="A1021" s="47" t="str">
        <f t="shared" si="461"/>
        <v>L0YB08WE620DECK BLUE</v>
      </c>
      <c r="B1021" s="111" t="s">
        <v>105</v>
      </c>
      <c r="C1021" s="113">
        <v>44322</v>
      </c>
      <c r="D1021" s="113"/>
      <c r="E1021" s="50"/>
      <c r="F1021" s="106" t="s">
        <v>118</v>
      </c>
      <c r="G1021" s="51" t="s">
        <v>62</v>
      </c>
      <c r="H1021" s="52" t="s">
        <v>1472</v>
      </c>
      <c r="I1021" s="53" t="s">
        <v>1473</v>
      </c>
      <c r="J1021" s="53" t="s">
        <v>1474</v>
      </c>
      <c r="K1021" s="53" t="s">
        <v>340</v>
      </c>
      <c r="L1021" s="53" t="s">
        <v>341</v>
      </c>
      <c r="M1021" s="52" t="s">
        <v>1475</v>
      </c>
      <c r="N1021" s="52" t="s">
        <v>269</v>
      </c>
      <c r="O1021" s="54">
        <v>42</v>
      </c>
      <c r="P1021" s="52" t="s">
        <v>2011</v>
      </c>
      <c r="Q1021" s="55">
        <f>IFERROR(VLOOKUP(O1021*$Q$10*$R$10,Sheet1!$A$3:$B$81,2,1),0)</f>
        <v>29000</v>
      </c>
      <c r="R1021" s="56">
        <f>IFERROR(VLOOKUP(O1021*$Q$11*$R$11,Sheet1!$E$3:$F$195,2),0)</f>
        <v>169</v>
      </c>
      <c r="S1021" s="54">
        <f t="shared" si="462"/>
        <v>13.02</v>
      </c>
      <c r="T1021" s="114">
        <f t="shared" si="464"/>
        <v>0.31</v>
      </c>
      <c r="U1021" s="58"/>
      <c r="V1021" s="58"/>
      <c r="W1021" s="58"/>
      <c r="X1021" s="58"/>
      <c r="Y1021" s="58"/>
      <c r="Z1021" s="58"/>
      <c r="AA1021" s="58"/>
      <c r="AB1021" s="58"/>
      <c r="AC1021" s="58"/>
      <c r="AD1021" s="39">
        <f t="shared" si="463"/>
        <v>0</v>
      </c>
      <c r="AE1021" s="59">
        <f t="shared" si="465"/>
        <v>0</v>
      </c>
      <c r="AF1021" s="60">
        <f t="shared" si="466"/>
        <v>0</v>
      </c>
      <c r="AG1021" s="60">
        <f t="shared" si="467"/>
        <v>0</v>
      </c>
      <c r="AH1021" s="60">
        <f t="shared" si="468"/>
        <v>0</v>
      </c>
      <c r="AI1021" s="60">
        <f t="shared" si="469"/>
        <v>0</v>
      </c>
      <c r="AJ1021" s="60">
        <f t="shared" si="470"/>
        <v>0</v>
      </c>
      <c r="AK1021" s="60">
        <f t="shared" si="471"/>
        <v>0</v>
      </c>
      <c r="AL1021" s="61">
        <f t="shared" si="489"/>
        <v>0</v>
      </c>
      <c r="AM1021" s="43">
        <f t="shared" si="479"/>
        <v>0</v>
      </c>
      <c r="AN1021" s="46">
        <f t="shared" si="480"/>
        <v>0</v>
      </c>
      <c r="AO1021" s="60">
        <f t="shared" si="472"/>
        <v>0</v>
      </c>
      <c r="AP1021" s="60">
        <f t="shared" si="473"/>
        <v>0</v>
      </c>
      <c r="AQ1021" s="60">
        <f t="shared" si="474"/>
        <v>0</v>
      </c>
      <c r="AR1021" s="60">
        <f t="shared" si="475"/>
        <v>0</v>
      </c>
      <c r="AS1021" s="60">
        <f t="shared" si="476"/>
        <v>0</v>
      </c>
      <c r="AT1021" s="60">
        <f t="shared" si="477"/>
        <v>0</v>
      </c>
      <c r="AU1021" s="62">
        <f t="shared" si="481"/>
        <v>0</v>
      </c>
      <c r="AV1021" s="63">
        <f t="shared" si="482"/>
        <v>0</v>
      </c>
      <c r="AW1021" s="63">
        <f t="shared" si="483"/>
        <v>0</v>
      </c>
      <c r="AX1021" s="63">
        <f t="shared" si="484"/>
        <v>0</v>
      </c>
      <c r="AY1021" s="63">
        <f t="shared" si="485"/>
        <v>0</v>
      </c>
      <c r="AZ1021" s="63">
        <f t="shared" si="486"/>
        <v>0</v>
      </c>
      <c r="BA1021" s="63">
        <f t="shared" si="487"/>
        <v>0</v>
      </c>
      <c r="BB1021" s="64">
        <f t="shared" si="488"/>
        <v>0</v>
      </c>
      <c r="BC1021" s="65">
        <f t="shared" si="478"/>
        <v>0</v>
      </c>
      <c r="BD1021" s="66" t="e">
        <f>VLOOKUP(#REF!,'[2]NA JDA Product Hierarchy'!$N:$O,2,0)</f>
        <v>#REF!</v>
      </c>
      <c r="BE1021" s="15" t="e">
        <f>VLOOKUP(BD1021,[3]PARAMETROS!$AB:$AD,3,0)</f>
        <v>#REF!</v>
      </c>
    </row>
    <row r="1022" spans="1:57" s="15" customFormat="1" ht="12.75" hidden="1" customHeight="1" x14ac:dyDescent="0.2">
      <c r="A1022" s="47" t="str">
        <f t="shared" si="461"/>
        <v>L0YB08WE620MARIETTA BLUE A772</v>
      </c>
      <c r="B1022" s="111" t="s">
        <v>105</v>
      </c>
      <c r="C1022" s="113">
        <v>44322</v>
      </c>
      <c r="D1022" s="113"/>
      <c r="E1022" s="50"/>
      <c r="F1022" s="106" t="s">
        <v>118</v>
      </c>
      <c r="G1022" s="51" t="s">
        <v>62</v>
      </c>
      <c r="H1022" s="52" t="s">
        <v>1472</v>
      </c>
      <c r="I1022" s="53" t="s">
        <v>1473</v>
      </c>
      <c r="J1022" s="53" t="s">
        <v>1474</v>
      </c>
      <c r="K1022" s="53" t="s">
        <v>477</v>
      </c>
      <c r="L1022" s="53" t="s">
        <v>478</v>
      </c>
      <c r="M1022" s="52" t="s">
        <v>1475</v>
      </c>
      <c r="N1022" s="52" t="s">
        <v>269</v>
      </c>
      <c r="O1022" s="54">
        <v>42</v>
      </c>
      <c r="P1022" s="52" t="s">
        <v>2011</v>
      </c>
      <c r="Q1022" s="55">
        <f>IFERROR(VLOOKUP(O1022*$Q$10*$R$10,Sheet1!$A$3:$B$81,2,1),0)</f>
        <v>29000</v>
      </c>
      <c r="R1022" s="56">
        <f>IFERROR(VLOOKUP(O1022*$Q$11*$R$11,Sheet1!$E$3:$F$195,2),0)</f>
        <v>169</v>
      </c>
      <c r="S1022" s="54">
        <f t="shared" si="462"/>
        <v>13.02</v>
      </c>
      <c r="T1022" s="114">
        <f t="shared" si="464"/>
        <v>0.31</v>
      </c>
      <c r="U1022" s="58"/>
      <c r="V1022" s="58"/>
      <c r="W1022" s="58"/>
      <c r="X1022" s="58"/>
      <c r="Y1022" s="58"/>
      <c r="Z1022" s="58"/>
      <c r="AA1022" s="58"/>
      <c r="AB1022" s="58"/>
      <c r="AC1022" s="58"/>
      <c r="AD1022" s="39">
        <f t="shared" si="463"/>
        <v>0</v>
      </c>
      <c r="AE1022" s="59">
        <f t="shared" si="465"/>
        <v>0</v>
      </c>
      <c r="AF1022" s="60">
        <f t="shared" si="466"/>
        <v>0</v>
      </c>
      <c r="AG1022" s="60">
        <f t="shared" si="467"/>
        <v>0</v>
      </c>
      <c r="AH1022" s="60">
        <f t="shared" si="468"/>
        <v>0</v>
      </c>
      <c r="AI1022" s="60">
        <f t="shared" si="469"/>
        <v>0</v>
      </c>
      <c r="AJ1022" s="60">
        <f t="shared" si="470"/>
        <v>0</v>
      </c>
      <c r="AK1022" s="60">
        <f t="shared" si="471"/>
        <v>0</v>
      </c>
      <c r="AL1022" s="61">
        <f t="shared" si="489"/>
        <v>0</v>
      </c>
      <c r="AM1022" s="43">
        <f t="shared" si="479"/>
        <v>0</v>
      </c>
      <c r="AN1022" s="46">
        <f t="shared" si="480"/>
        <v>0</v>
      </c>
      <c r="AO1022" s="60">
        <f t="shared" si="472"/>
        <v>0</v>
      </c>
      <c r="AP1022" s="60">
        <f t="shared" si="473"/>
        <v>0</v>
      </c>
      <c r="AQ1022" s="60">
        <f t="shared" si="474"/>
        <v>0</v>
      </c>
      <c r="AR1022" s="60">
        <f t="shared" si="475"/>
        <v>0</v>
      </c>
      <c r="AS1022" s="60">
        <f t="shared" si="476"/>
        <v>0</v>
      </c>
      <c r="AT1022" s="60">
        <f t="shared" si="477"/>
        <v>0</v>
      </c>
      <c r="AU1022" s="62">
        <f t="shared" si="481"/>
        <v>0</v>
      </c>
      <c r="AV1022" s="63">
        <f t="shared" si="482"/>
        <v>0</v>
      </c>
      <c r="AW1022" s="63">
        <f t="shared" si="483"/>
        <v>0</v>
      </c>
      <c r="AX1022" s="63">
        <f t="shared" si="484"/>
        <v>0</v>
      </c>
      <c r="AY1022" s="63">
        <f t="shared" si="485"/>
        <v>0</v>
      </c>
      <c r="AZ1022" s="63">
        <f t="shared" si="486"/>
        <v>0</v>
      </c>
      <c r="BA1022" s="63">
        <f t="shared" si="487"/>
        <v>0</v>
      </c>
      <c r="BB1022" s="64">
        <f t="shared" si="488"/>
        <v>0</v>
      </c>
      <c r="BC1022" s="65">
        <f t="shared" si="478"/>
        <v>0</v>
      </c>
      <c r="BD1022" s="66" t="e">
        <f>VLOOKUP(#REF!,'[2]NA JDA Product Hierarchy'!$N:$O,2,0)</f>
        <v>#REF!</v>
      </c>
      <c r="BE1022" s="15" t="e">
        <f>VLOOKUP(BD1022,[3]PARAMETROS!$AB:$AD,3,0)</f>
        <v>#REF!</v>
      </c>
    </row>
    <row r="1023" spans="1:57" s="15" customFormat="1" ht="12.75" hidden="1" customHeight="1" x14ac:dyDescent="0.2">
      <c r="A1023" s="47" t="str">
        <f t="shared" si="461"/>
        <v>L0YB08WE620TRUE WHITE A000</v>
      </c>
      <c r="B1023" s="111" t="s">
        <v>105</v>
      </c>
      <c r="C1023" s="113">
        <v>44322</v>
      </c>
      <c r="D1023" s="113"/>
      <c r="E1023" s="50"/>
      <c r="F1023" s="106" t="s">
        <v>118</v>
      </c>
      <c r="G1023" s="51" t="s">
        <v>62</v>
      </c>
      <c r="H1023" s="52" t="s">
        <v>1472</v>
      </c>
      <c r="I1023" s="53" t="s">
        <v>1473</v>
      </c>
      <c r="J1023" s="53" t="s">
        <v>1474</v>
      </c>
      <c r="K1023" s="53" t="s">
        <v>112</v>
      </c>
      <c r="L1023" s="53" t="s">
        <v>113</v>
      </c>
      <c r="M1023" s="52" t="s">
        <v>1475</v>
      </c>
      <c r="N1023" s="52" t="s">
        <v>269</v>
      </c>
      <c r="O1023" s="54">
        <v>42</v>
      </c>
      <c r="P1023" s="52" t="s">
        <v>2011</v>
      </c>
      <c r="Q1023" s="55">
        <f>IFERROR(VLOOKUP(O1023*$Q$10*$R$10,Sheet1!$A$3:$B$81,2,1),0)</f>
        <v>29000</v>
      </c>
      <c r="R1023" s="56">
        <f>IFERROR(VLOOKUP(O1023*$Q$11*$R$11,Sheet1!$E$3:$F$195,2),0)</f>
        <v>169</v>
      </c>
      <c r="S1023" s="54">
        <f t="shared" si="462"/>
        <v>13.02</v>
      </c>
      <c r="T1023" s="114">
        <f t="shared" si="464"/>
        <v>0.31</v>
      </c>
      <c r="U1023" s="58"/>
      <c r="V1023" s="58"/>
      <c r="W1023" s="58"/>
      <c r="X1023" s="58"/>
      <c r="Y1023" s="58"/>
      <c r="Z1023" s="58"/>
      <c r="AA1023" s="58"/>
      <c r="AB1023" s="58"/>
      <c r="AC1023" s="58"/>
      <c r="AD1023" s="39">
        <f t="shared" si="463"/>
        <v>0</v>
      </c>
      <c r="AE1023" s="59">
        <f t="shared" si="465"/>
        <v>0</v>
      </c>
      <c r="AF1023" s="60">
        <f t="shared" si="466"/>
        <v>0</v>
      </c>
      <c r="AG1023" s="60">
        <f t="shared" si="467"/>
        <v>0</v>
      </c>
      <c r="AH1023" s="60">
        <f t="shared" si="468"/>
        <v>0</v>
      </c>
      <c r="AI1023" s="60">
        <f t="shared" si="469"/>
        <v>0</v>
      </c>
      <c r="AJ1023" s="60">
        <f t="shared" si="470"/>
        <v>0</v>
      </c>
      <c r="AK1023" s="60">
        <f t="shared" si="471"/>
        <v>0</v>
      </c>
      <c r="AL1023" s="61">
        <f t="shared" si="489"/>
        <v>0</v>
      </c>
      <c r="AM1023" s="43">
        <f t="shared" si="479"/>
        <v>0</v>
      </c>
      <c r="AN1023" s="46">
        <f t="shared" si="480"/>
        <v>0</v>
      </c>
      <c r="AO1023" s="60">
        <f t="shared" si="472"/>
        <v>0</v>
      </c>
      <c r="AP1023" s="60">
        <f t="shared" si="473"/>
        <v>0</v>
      </c>
      <c r="AQ1023" s="60">
        <f t="shared" si="474"/>
        <v>0</v>
      </c>
      <c r="AR1023" s="60">
        <f t="shared" si="475"/>
        <v>0</v>
      </c>
      <c r="AS1023" s="60">
        <f t="shared" si="476"/>
        <v>0</v>
      </c>
      <c r="AT1023" s="60">
        <f t="shared" si="477"/>
        <v>0</v>
      </c>
      <c r="AU1023" s="62">
        <f t="shared" si="481"/>
        <v>0</v>
      </c>
      <c r="AV1023" s="63">
        <f t="shared" si="482"/>
        <v>0</v>
      </c>
      <c r="AW1023" s="63">
        <f t="shared" si="483"/>
        <v>0</v>
      </c>
      <c r="AX1023" s="63">
        <f t="shared" si="484"/>
        <v>0</v>
      </c>
      <c r="AY1023" s="63">
        <f t="shared" si="485"/>
        <v>0</v>
      </c>
      <c r="AZ1023" s="63">
        <f t="shared" si="486"/>
        <v>0</v>
      </c>
      <c r="BA1023" s="63">
        <f t="shared" si="487"/>
        <v>0</v>
      </c>
      <c r="BB1023" s="64">
        <f t="shared" si="488"/>
        <v>0</v>
      </c>
      <c r="BC1023" s="65">
        <f t="shared" si="478"/>
        <v>0</v>
      </c>
      <c r="BD1023" s="66" t="e">
        <f>VLOOKUP(#REF!,'[2]NA JDA Product Hierarchy'!$N:$O,2,0)</f>
        <v>#REF!</v>
      </c>
      <c r="BE1023" s="15" t="e">
        <f>VLOOKUP(BD1023,[3]PARAMETROS!$AB:$AD,3,0)</f>
        <v>#REF!</v>
      </c>
    </row>
    <row r="1024" spans="1:57" s="15" customFormat="1" ht="12.75" hidden="1" customHeight="1" x14ac:dyDescent="0.2">
      <c r="A1024" s="47" t="str">
        <f t="shared" ref="A1024:A1087" si="490">I1024&amp;L1024</f>
        <v>L0YR03Z2VV0DECK BLUE</v>
      </c>
      <c r="B1024" s="111" t="s">
        <v>105</v>
      </c>
      <c r="C1024" s="113">
        <v>44322</v>
      </c>
      <c r="D1024" s="113"/>
      <c r="E1024" s="50"/>
      <c r="F1024" s="106" t="s">
        <v>308</v>
      </c>
      <c r="G1024" s="51" t="s">
        <v>62</v>
      </c>
      <c r="H1024" s="52" t="s">
        <v>361</v>
      </c>
      <c r="I1024" s="53" t="s">
        <v>1476</v>
      </c>
      <c r="J1024" s="53" t="s">
        <v>1477</v>
      </c>
      <c r="K1024" s="53" t="s">
        <v>340</v>
      </c>
      <c r="L1024" s="53" t="s">
        <v>341</v>
      </c>
      <c r="M1024" s="52" t="s">
        <v>1478</v>
      </c>
      <c r="N1024" s="52" t="s">
        <v>115</v>
      </c>
      <c r="O1024" s="54">
        <v>39</v>
      </c>
      <c r="P1024" s="52" t="s">
        <v>2011</v>
      </c>
      <c r="Q1024" s="55">
        <f>IFERROR(VLOOKUP(O1024*$Q$10*$R$10,Sheet1!$A$3:$B$81,2,1),0)</f>
        <v>29000</v>
      </c>
      <c r="R1024" s="56">
        <f>IFERROR(VLOOKUP(O1024*$Q$11*$R$11,Sheet1!$E$3:$F$195,2),0)</f>
        <v>159</v>
      </c>
      <c r="S1024" s="54">
        <f t="shared" si="462"/>
        <v>12.09</v>
      </c>
      <c r="T1024" s="114">
        <f t="shared" si="464"/>
        <v>0.31</v>
      </c>
      <c r="U1024" s="58"/>
      <c r="V1024" s="58"/>
      <c r="W1024" s="58"/>
      <c r="X1024" s="58"/>
      <c r="Y1024" s="58"/>
      <c r="Z1024" s="58"/>
      <c r="AA1024" s="58"/>
      <c r="AB1024" s="58"/>
      <c r="AC1024" s="58"/>
      <c r="AD1024" s="39">
        <f t="shared" si="463"/>
        <v>0</v>
      </c>
      <c r="AE1024" s="59">
        <f t="shared" si="465"/>
        <v>0</v>
      </c>
      <c r="AF1024" s="60">
        <f t="shared" si="466"/>
        <v>0</v>
      </c>
      <c r="AG1024" s="60">
        <f t="shared" si="467"/>
        <v>0</v>
      </c>
      <c r="AH1024" s="60">
        <f t="shared" si="468"/>
        <v>0</v>
      </c>
      <c r="AI1024" s="60">
        <f t="shared" si="469"/>
        <v>0</v>
      </c>
      <c r="AJ1024" s="60">
        <f t="shared" si="470"/>
        <v>0</v>
      </c>
      <c r="AK1024" s="60">
        <f t="shared" si="471"/>
        <v>0</v>
      </c>
      <c r="AL1024" s="61">
        <f t="shared" si="489"/>
        <v>0</v>
      </c>
      <c r="AM1024" s="43">
        <f t="shared" si="479"/>
        <v>0</v>
      </c>
      <c r="AN1024" s="46">
        <f t="shared" si="480"/>
        <v>0</v>
      </c>
      <c r="AO1024" s="60">
        <f t="shared" si="472"/>
        <v>0</v>
      </c>
      <c r="AP1024" s="60">
        <f t="shared" si="473"/>
        <v>0</v>
      </c>
      <c r="AQ1024" s="60">
        <f t="shared" si="474"/>
        <v>0</v>
      </c>
      <c r="AR1024" s="60">
        <f t="shared" si="475"/>
        <v>0</v>
      </c>
      <c r="AS1024" s="60">
        <f t="shared" si="476"/>
        <v>0</v>
      </c>
      <c r="AT1024" s="60">
        <f t="shared" si="477"/>
        <v>0</v>
      </c>
      <c r="AU1024" s="62">
        <f t="shared" si="481"/>
        <v>0</v>
      </c>
      <c r="AV1024" s="63">
        <f t="shared" si="482"/>
        <v>0</v>
      </c>
      <c r="AW1024" s="63">
        <f t="shared" si="483"/>
        <v>0</v>
      </c>
      <c r="AX1024" s="63">
        <f t="shared" si="484"/>
        <v>0</v>
      </c>
      <c r="AY1024" s="63">
        <f t="shared" si="485"/>
        <v>0</v>
      </c>
      <c r="AZ1024" s="63">
        <f t="shared" si="486"/>
        <v>0</v>
      </c>
      <c r="BA1024" s="63">
        <f t="shared" si="487"/>
        <v>0</v>
      </c>
      <c r="BB1024" s="64">
        <f t="shared" si="488"/>
        <v>0</v>
      </c>
      <c r="BC1024" s="65">
        <f t="shared" si="478"/>
        <v>0</v>
      </c>
      <c r="BD1024" s="66" t="e">
        <f>VLOOKUP(#REF!,'[2]NA JDA Product Hierarchy'!$N:$O,2,0)</f>
        <v>#REF!</v>
      </c>
      <c r="BE1024" s="15" t="e">
        <f>VLOOKUP(BD1024,[3]PARAMETROS!$AB:$AD,3,0)</f>
        <v>#REF!</v>
      </c>
    </row>
    <row r="1025" spans="1:57" s="15" customFormat="1" ht="12.75" hidden="1" customHeight="1" x14ac:dyDescent="0.2">
      <c r="A1025" s="47" t="str">
        <f t="shared" si="490"/>
        <v>L0YR03Z2VV0LIGHT HEATHER GREY M90</v>
      </c>
      <c r="B1025" s="111" t="s">
        <v>105</v>
      </c>
      <c r="C1025" s="113">
        <v>44322</v>
      </c>
      <c r="D1025" s="113"/>
      <c r="E1025" s="50"/>
      <c r="F1025" s="106" t="s">
        <v>308</v>
      </c>
      <c r="G1025" s="51" t="s">
        <v>62</v>
      </c>
      <c r="H1025" s="52" t="s">
        <v>361</v>
      </c>
      <c r="I1025" s="53" t="s">
        <v>1476</v>
      </c>
      <c r="J1025" s="53" t="s">
        <v>1477</v>
      </c>
      <c r="K1025" s="53" t="s">
        <v>320</v>
      </c>
      <c r="L1025" s="53" t="s">
        <v>321</v>
      </c>
      <c r="M1025" s="52" t="s">
        <v>1478</v>
      </c>
      <c r="N1025" s="52" t="s">
        <v>115</v>
      </c>
      <c r="O1025" s="54">
        <v>39</v>
      </c>
      <c r="P1025" s="52" t="s">
        <v>2011</v>
      </c>
      <c r="Q1025" s="55">
        <f>IFERROR(VLOOKUP(O1025*$Q$10*$R$10,Sheet1!$A$3:$B$81,2,1),0)</f>
        <v>29000</v>
      </c>
      <c r="R1025" s="56">
        <f>IFERROR(VLOOKUP(O1025*$Q$11*$R$11,Sheet1!$E$3:$F$195,2),0)</f>
        <v>159</v>
      </c>
      <c r="S1025" s="54">
        <f t="shared" si="462"/>
        <v>12.09</v>
      </c>
      <c r="T1025" s="114">
        <f t="shared" si="464"/>
        <v>0.31</v>
      </c>
      <c r="U1025" s="58"/>
      <c r="V1025" s="58"/>
      <c r="W1025" s="58"/>
      <c r="X1025" s="58"/>
      <c r="Y1025" s="58"/>
      <c r="Z1025" s="58"/>
      <c r="AA1025" s="58"/>
      <c r="AB1025" s="58"/>
      <c r="AC1025" s="58"/>
      <c r="AD1025" s="39">
        <f t="shared" si="463"/>
        <v>0</v>
      </c>
      <c r="AE1025" s="59">
        <f t="shared" si="465"/>
        <v>0</v>
      </c>
      <c r="AF1025" s="60">
        <f t="shared" si="466"/>
        <v>0</v>
      </c>
      <c r="AG1025" s="60">
        <f t="shared" si="467"/>
        <v>0</v>
      </c>
      <c r="AH1025" s="60">
        <f t="shared" si="468"/>
        <v>0</v>
      </c>
      <c r="AI1025" s="60">
        <f t="shared" si="469"/>
        <v>0</v>
      </c>
      <c r="AJ1025" s="60">
        <f t="shared" si="470"/>
        <v>0</v>
      </c>
      <c r="AK1025" s="60">
        <f t="shared" si="471"/>
        <v>0</v>
      </c>
      <c r="AL1025" s="61">
        <f t="shared" si="489"/>
        <v>0</v>
      </c>
      <c r="AM1025" s="43">
        <f t="shared" si="479"/>
        <v>0</v>
      </c>
      <c r="AN1025" s="46">
        <f t="shared" si="480"/>
        <v>0</v>
      </c>
      <c r="AO1025" s="60">
        <f t="shared" si="472"/>
        <v>0</v>
      </c>
      <c r="AP1025" s="60">
        <f t="shared" si="473"/>
        <v>0</v>
      </c>
      <c r="AQ1025" s="60">
        <f t="shared" si="474"/>
        <v>0</v>
      </c>
      <c r="AR1025" s="60">
        <f t="shared" si="475"/>
        <v>0</v>
      </c>
      <c r="AS1025" s="60">
        <f t="shared" si="476"/>
        <v>0</v>
      </c>
      <c r="AT1025" s="60">
        <f t="shared" si="477"/>
        <v>0</v>
      </c>
      <c r="AU1025" s="62">
        <f t="shared" si="481"/>
        <v>0</v>
      </c>
      <c r="AV1025" s="63">
        <f t="shared" si="482"/>
        <v>0</v>
      </c>
      <c r="AW1025" s="63">
        <f t="shared" si="483"/>
        <v>0</v>
      </c>
      <c r="AX1025" s="63">
        <f t="shared" si="484"/>
        <v>0</v>
      </c>
      <c r="AY1025" s="63">
        <f t="shared" si="485"/>
        <v>0</v>
      </c>
      <c r="AZ1025" s="63">
        <f t="shared" si="486"/>
        <v>0</v>
      </c>
      <c r="BA1025" s="63">
        <f t="shared" si="487"/>
        <v>0</v>
      </c>
      <c r="BB1025" s="64">
        <f t="shared" si="488"/>
        <v>0</v>
      </c>
      <c r="BC1025" s="65">
        <f t="shared" si="478"/>
        <v>0</v>
      </c>
      <c r="BD1025" s="66" t="e">
        <f>VLOOKUP(#REF!,'[2]NA JDA Product Hierarchy'!$N:$O,2,0)</f>
        <v>#REF!</v>
      </c>
      <c r="BE1025" s="15" t="e">
        <f>VLOOKUP(BD1025,[3]PARAMETROS!$AB:$AD,3,0)</f>
        <v>#REF!</v>
      </c>
    </row>
    <row r="1026" spans="1:57" s="15" customFormat="1" ht="12.75" hidden="1" customHeight="1" x14ac:dyDescent="0.2">
      <c r="A1026" s="47" t="str">
        <f t="shared" si="490"/>
        <v>L1BB03WDD52SMART BLUE</v>
      </c>
      <c r="B1026" s="111" t="s">
        <v>105</v>
      </c>
      <c r="C1026" s="113">
        <v>44322</v>
      </c>
      <c r="D1026" s="113"/>
      <c r="E1026" s="50"/>
      <c r="F1026" s="106" t="s">
        <v>118</v>
      </c>
      <c r="G1026" s="51" t="s">
        <v>62</v>
      </c>
      <c r="H1026" s="52" t="s">
        <v>1472</v>
      </c>
      <c r="I1026" s="53" t="s">
        <v>1479</v>
      </c>
      <c r="J1026" s="53" t="s">
        <v>1480</v>
      </c>
      <c r="K1026" s="53" t="s">
        <v>364</v>
      </c>
      <c r="L1026" s="53" t="s">
        <v>365</v>
      </c>
      <c r="M1026" s="52" t="s">
        <v>1481</v>
      </c>
      <c r="N1026" s="52" t="s">
        <v>269</v>
      </c>
      <c r="O1026" s="54">
        <v>46</v>
      </c>
      <c r="P1026" s="52" t="s">
        <v>2011</v>
      </c>
      <c r="Q1026" s="55">
        <f>IFERROR(VLOOKUP(O1026*$Q$10*$R$10,Sheet1!$A$3:$B$81,2,1),0)</f>
        <v>39000</v>
      </c>
      <c r="R1026" s="56">
        <f>IFERROR(VLOOKUP(O1026*$Q$11*$R$11,Sheet1!$E$3:$F$195,2),0)</f>
        <v>189</v>
      </c>
      <c r="S1026" s="54">
        <f t="shared" si="462"/>
        <v>14.26</v>
      </c>
      <c r="T1026" s="114">
        <f t="shared" si="464"/>
        <v>0.31</v>
      </c>
      <c r="U1026" s="58"/>
      <c r="V1026" s="58"/>
      <c r="W1026" s="58"/>
      <c r="X1026" s="58"/>
      <c r="Y1026" s="58"/>
      <c r="Z1026" s="58"/>
      <c r="AA1026" s="58"/>
      <c r="AB1026" s="58"/>
      <c r="AC1026" s="58"/>
      <c r="AD1026" s="39">
        <f t="shared" si="463"/>
        <v>0</v>
      </c>
      <c r="AE1026" s="59">
        <f t="shared" si="465"/>
        <v>0</v>
      </c>
      <c r="AF1026" s="60">
        <f t="shared" si="466"/>
        <v>0</v>
      </c>
      <c r="AG1026" s="60">
        <f t="shared" si="467"/>
        <v>0</v>
      </c>
      <c r="AH1026" s="60">
        <f t="shared" si="468"/>
        <v>0</v>
      </c>
      <c r="AI1026" s="60">
        <f t="shared" si="469"/>
        <v>0</v>
      </c>
      <c r="AJ1026" s="60">
        <f t="shared" si="470"/>
        <v>0</v>
      </c>
      <c r="AK1026" s="60">
        <f t="shared" si="471"/>
        <v>0</v>
      </c>
      <c r="AL1026" s="61">
        <f t="shared" si="489"/>
        <v>0</v>
      </c>
      <c r="AM1026" s="43">
        <f t="shared" si="479"/>
        <v>0</v>
      </c>
      <c r="AN1026" s="46">
        <f t="shared" si="480"/>
        <v>0</v>
      </c>
      <c r="AO1026" s="60">
        <f t="shared" si="472"/>
        <v>0</v>
      </c>
      <c r="AP1026" s="60">
        <f t="shared" si="473"/>
        <v>0</v>
      </c>
      <c r="AQ1026" s="60">
        <f t="shared" si="474"/>
        <v>0</v>
      </c>
      <c r="AR1026" s="60">
        <f t="shared" si="475"/>
        <v>0</v>
      </c>
      <c r="AS1026" s="60">
        <f t="shared" si="476"/>
        <v>0</v>
      </c>
      <c r="AT1026" s="60">
        <f t="shared" si="477"/>
        <v>0</v>
      </c>
      <c r="AU1026" s="62">
        <f t="shared" si="481"/>
        <v>0</v>
      </c>
      <c r="AV1026" s="63">
        <f t="shared" si="482"/>
        <v>0</v>
      </c>
      <c r="AW1026" s="63">
        <f t="shared" si="483"/>
        <v>0</v>
      </c>
      <c r="AX1026" s="63">
        <f t="shared" si="484"/>
        <v>0</v>
      </c>
      <c r="AY1026" s="63">
        <f t="shared" si="485"/>
        <v>0</v>
      </c>
      <c r="AZ1026" s="63">
        <f t="shared" si="486"/>
        <v>0</v>
      </c>
      <c r="BA1026" s="63">
        <f t="shared" si="487"/>
        <v>0</v>
      </c>
      <c r="BB1026" s="64">
        <f t="shared" si="488"/>
        <v>0</v>
      </c>
      <c r="BC1026" s="65">
        <f t="shared" si="478"/>
        <v>0</v>
      </c>
      <c r="BD1026" s="66" t="e">
        <f>VLOOKUP(#REF!,'[2]NA JDA Product Hierarchy'!$N:$O,2,0)</f>
        <v>#REF!</v>
      </c>
      <c r="BE1026" s="15" t="e">
        <f>VLOOKUP(BD1026,[3]PARAMETROS!$AB:$AD,3,0)</f>
        <v>#REF!</v>
      </c>
    </row>
    <row r="1027" spans="1:57" s="15" customFormat="1" ht="12.75" hidden="1" customHeight="1" x14ac:dyDescent="0.2">
      <c r="A1027" s="47" t="str">
        <f t="shared" si="490"/>
        <v>L1BB03WDD52MARIETTA BLUE A772</v>
      </c>
      <c r="B1027" s="111" t="s">
        <v>105</v>
      </c>
      <c r="C1027" s="113">
        <v>44322</v>
      </c>
      <c r="D1027" s="113"/>
      <c r="E1027" s="50"/>
      <c r="F1027" s="106" t="s">
        <v>118</v>
      </c>
      <c r="G1027" s="51" t="s">
        <v>62</v>
      </c>
      <c r="H1027" s="52" t="s">
        <v>1472</v>
      </c>
      <c r="I1027" s="53" t="s">
        <v>1479</v>
      </c>
      <c r="J1027" s="53" t="s">
        <v>1480</v>
      </c>
      <c r="K1027" s="53" t="s">
        <v>477</v>
      </c>
      <c r="L1027" s="53" t="s">
        <v>478</v>
      </c>
      <c r="M1027" s="52" t="s">
        <v>1481</v>
      </c>
      <c r="N1027" s="52" t="s">
        <v>269</v>
      </c>
      <c r="O1027" s="54">
        <v>46</v>
      </c>
      <c r="P1027" s="52" t="s">
        <v>2011</v>
      </c>
      <c r="Q1027" s="55">
        <f>IFERROR(VLOOKUP(O1027*$Q$10*$R$10,Sheet1!$A$3:$B$81,2,1),0)</f>
        <v>39000</v>
      </c>
      <c r="R1027" s="56">
        <f>IFERROR(VLOOKUP(O1027*$Q$11*$R$11,Sheet1!$E$3:$F$195,2),0)</f>
        <v>189</v>
      </c>
      <c r="S1027" s="54">
        <f t="shared" si="462"/>
        <v>14.26</v>
      </c>
      <c r="T1027" s="114">
        <f t="shared" si="464"/>
        <v>0.31</v>
      </c>
      <c r="U1027" s="58"/>
      <c r="V1027" s="58"/>
      <c r="W1027" s="58"/>
      <c r="X1027" s="58"/>
      <c r="Y1027" s="58"/>
      <c r="Z1027" s="58"/>
      <c r="AA1027" s="58"/>
      <c r="AB1027" s="58"/>
      <c r="AC1027" s="58"/>
      <c r="AD1027" s="39">
        <f t="shared" si="463"/>
        <v>0</v>
      </c>
      <c r="AE1027" s="59">
        <f t="shared" si="465"/>
        <v>0</v>
      </c>
      <c r="AF1027" s="60">
        <f t="shared" si="466"/>
        <v>0</v>
      </c>
      <c r="AG1027" s="60">
        <f t="shared" si="467"/>
        <v>0</v>
      </c>
      <c r="AH1027" s="60">
        <f t="shared" si="468"/>
        <v>0</v>
      </c>
      <c r="AI1027" s="60">
        <f t="shared" si="469"/>
        <v>0</v>
      </c>
      <c r="AJ1027" s="60">
        <f t="shared" si="470"/>
        <v>0</v>
      </c>
      <c r="AK1027" s="60">
        <f t="shared" si="471"/>
        <v>0</v>
      </c>
      <c r="AL1027" s="61">
        <f t="shared" si="489"/>
        <v>0</v>
      </c>
      <c r="AM1027" s="43">
        <f t="shared" si="479"/>
        <v>0</v>
      </c>
      <c r="AN1027" s="46">
        <f t="shared" si="480"/>
        <v>0</v>
      </c>
      <c r="AO1027" s="60">
        <f t="shared" si="472"/>
        <v>0</v>
      </c>
      <c r="AP1027" s="60">
        <f t="shared" si="473"/>
        <v>0</v>
      </c>
      <c r="AQ1027" s="60">
        <f t="shared" si="474"/>
        <v>0</v>
      </c>
      <c r="AR1027" s="60">
        <f t="shared" si="475"/>
        <v>0</v>
      </c>
      <c r="AS1027" s="60">
        <f t="shared" si="476"/>
        <v>0</v>
      </c>
      <c r="AT1027" s="60">
        <f t="shared" si="477"/>
        <v>0</v>
      </c>
      <c r="AU1027" s="62">
        <f t="shared" si="481"/>
        <v>0</v>
      </c>
      <c r="AV1027" s="63">
        <f t="shared" si="482"/>
        <v>0</v>
      </c>
      <c r="AW1027" s="63">
        <f t="shared" si="483"/>
        <v>0</v>
      </c>
      <c r="AX1027" s="63">
        <f t="shared" si="484"/>
        <v>0</v>
      </c>
      <c r="AY1027" s="63">
        <f t="shared" si="485"/>
        <v>0</v>
      </c>
      <c r="AZ1027" s="63">
        <f t="shared" si="486"/>
        <v>0</v>
      </c>
      <c r="BA1027" s="63">
        <f t="shared" si="487"/>
        <v>0</v>
      </c>
      <c r="BB1027" s="64">
        <f t="shared" si="488"/>
        <v>0</v>
      </c>
      <c r="BC1027" s="65">
        <f t="shared" si="478"/>
        <v>0</v>
      </c>
      <c r="BD1027" s="66" t="e">
        <f>VLOOKUP(#REF!,'[2]NA JDA Product Hierarchy'!$N:$O,2,0)</f>
        <v>#REF!</v>
      </c>
      <c r="BE1027" s="15" t="e">
        <f>VLOOKUP(BD1027,[3]PARAMETROS!$AB:$AD,3,0)</f>
        <v>#REF!</v>
      </c>
    </row>
    <row r="1028" spans="1:57" s="15" customFormat="1" ht="12.75" hidden="1" customHeight="1" x14ac:dyDescent="0.2">
      <c r="A1028" s="47" t="str">
        <f t="shared" si="490"/>
        <v>L1BB03WDD52DOLPHIN GREY</v>
      </c>
      <c r="B1028" s="111" t="s">
        <v>105</v>
      </c>
      <c r="C1028" s="113">
        <v>44322</v>
      </c>
      <c r="D1028" s="113"/>
      <c r="E1028" s="50"/>
      <c r="F1028" s="106" t="s">
        <v>118</v>
      </c>
      <c r="G1028" s="51" t="s">
        <v>62</v>
      </c>
      <c r="H1028" s="52" t="s">
        <v>1472</v>
      </c>
      <c r="I1028" s="53" t="s">
        <v>1479</v>
      </c>
      <c r="J1028" s="53" t="s">
        <v>1480</v>
      </c>
      <c r="K1028" s="53" t="s">
        <v>1482</v>
      </c>
      <c r="L1028" s="53" t="s">
        <v>1483</v>
      </c>
      <c r="M1028" s="52" t="s">
        <v>1481</v>
      </c>
      <c r="N1028" s="52" t="s">
        <v>269</v>
      </c>
      <c r="O1028" s="54">
        <v>46</v>
      </c>
      <c r="P1028" s="52" t="s">
        <v>2011</v>
      </c>
      <c r="Q1028" s="55">
        <f>IFERROR(VLOOKUP(O1028*$Q$10*$R$10,Sheet1!$A$3:$B$81,2,1),0)</f>
        <v>39000</v>
      </c>
      <c r="R1028" s="56">
        <f>IFERROR(VLOOKUP(O1028*$Q$11*$R$11,Sheet1!$E$3:$F$195,2),0)</f>
        <v>189</v>
      </c>
      <c r="S1028" s="54">
        <f t="shared" si="462"/>
        <v>14.26</v>
      </c>
      <c r="T1028" s="114">
        <f t="shared" si="464"/>
        <v>0.31</v>
      </c>
      <c r="U1028" s="58"/>
      <c r="V1028" s="58"/>
      <c r="W1028" s="58"/>
      <c r="X1028" s="58"/>
      <c r="Y1028" s="58"/>
      <c r="Z1028" s="58"/>
      <c r="AA1028" s="58"/>
      <c r="AB1028" s="58"/>
      <c r="AC1028" s="58"/>
      <c r="AD1028" s="39">
        <f t="shared" si="463"/>
        <v>0</v>
      </c>
      <c r="AE1028" s="59">
        <f t="shared" si="465"/>
        <v>0</v>
      </c>
      <c r="AF1028" s="60">
        <f t="shared" si="466"/>
        <v>0</v>
      </c>
      <c r="AG1028" s="60">
        <f t="shared" si="467"/>
        <v>0</v>
      </c>
      <c r="AH1028" s="60">
        <f t="shared" si="468"/>
        <v>0</v>
      </c>
      <c r="AI1028" s="60">
        <f t="shared" si="469"/>
        <v>0</v>
      </c>
      <c r="AJ1028" s="60">
        <f t="shared" si="470"/>
        <v>0</v>
      </c>
      <c r="AK1028" s="60">
        <f t="shared" si="471"/>
        <v>0</v>
      </c>
      <c r="AL1028" s="61">
        <f t="shared" si="489"/>
        <v>0</v>
      </c>
      <c r="AM1028" s="43">
        <f t="shared" si="479"/>
        <v>0</v>
      </c>
      <c r="AN1028" s="46">
        <f t="shared" si="480"/>
        <v>0</v>
      </c>
      <c r="AO1028" s="60">
        <f t="shared" si="472"/>
        <v>0</v>
      </c>
      <c r="AP1028" s="60">
        <f t="shared" si="473"/>
        <v>0</v>
      </c>
      <c r="AQ1028" s="60">
        <f t="shared" si="474"/>
        <v>0</v>
      </c>
      <c r="AR1028" s="60">
        <f t="shared" si="475"/>
        <v>0</v>
      </c>
      <c r="AS1028" s="60">
        <f t="shared" si="476"/>
        <v>0</v>
      </c>
      <c r="AT1028" s="60">
        <f t="shared" si="477"/>
        <v>0</v>
      </c>
      <c r="AU1028" s="62">
        <f t="shared" si="481"/>
        <v>0</v>
      </c>
      <c r="AV1028" s="63">
        <f t="shared" si="482"/>
        <v>0</v>
      </c>
      <c r="AW1028" s="63">
        <f t="shared" si="483"/>
        <v>0</v>
      </c>
      <c r="AX1028" s="63">
        <f t="shared" si="484"/>
        <v>0</v>
      </c>
      <c r="AY1028" s="63">
        <f t="shared" si="485"/>
        <v>0</v>
      </c>
      <c r="AZ1028" s="63">
        <f t="shared" si="486"/>
        <v>0</v>
      </c>
      <c r="BA1028" s="63">
        <f t="shared" si="487"/>
        <v>0</v>
      </c>
      <c r="BB1028" s="64">
        <f t="shared" si="488"/>
        <v>0</v>
      </c>
      <c r="BC1028" s="65">
        <f t="shared" si="478"/>
        <v>0</v>
      </c>
      <c r="BD1028" s="66" t="e">
        <f>VLOOKUP(#REF!,'[2]NA JDA Product Hierarchy'!$N:$O,2,0)</f>
        <v>#REF!</v>
      </c>
      <c r="BE1028" s="15" t="e">
        <f>VLOOKUP(BD1028,[3]PARAMETROS!$AB:$AD,3,0)</f>
        <v>#REF!</v>
      </c>
    </row>
    <row r="1029" spans="1:57" s="15" customFormat="1" ht="12.75" hidden="1" customHeight="1" x14ac:dyDescent="0.2">
      <c r="A1029" s="47" t="str">
        <f t="shared" si="490"/>
        <v>L1BB03WDD52HAZEL WOOD</v>
      </c>
      <c r="B1029" s="111" t="s">
        <v>105</v>
      </c>
      <c r="C1029" s="113">
        <v>44322</v>
      </c>
      <c r="D1029" s="113"/>
      <c r="E1029" s="50"/>
      <c r="F1029" s="106" t="s">
        <v>118</v>
      </c>
      <c r="G1029" s="51" t="s">
        <v>62</v>
      </c>
      <c r="H1029" s="52" t="s">
        <v>1472</v>
      </c>
      <c r="I1029" s="53" t="s">
        <v>1479</v>
      </c>
      <c r="J1029" s="53" t="s">
        <v>1480</v>
      </c>
      <c r="K1029" s="53" t="s">
        <v>1484</v>
      </c>
      <c r="L1029" s="53" t="s">
        <v>1485</v>
      </c>
      <c r="M1029" s="52" t="s">
        <v>1481</v>
      </c>
      <c r="N1029" s="52" t="s">
        <v>269</v>
      </c>
      <c r="O1029" s="54">
        <v>46</v>
      </c>
      <c r="P1029" s="52" t="s">
        <v>2011</v>
      </c>
      <c r="Q1029" s="55">
        <f>IFERROR(VLOOKUP(O1029*$Q$10*$R$10,Sheet1!$A$3:$B$81,2,1),0)</f>
        <v>39000</v>
      </c>
      <c r="R1029" s="56">
        <f>IFERROR(VLOOKUP(O1029*$Q$11*$R$11,Sheet1!$E$3:$F$195,2),0)</f>
        <v>189</v>
      </c>
      <c r="S1029" s="54">
        <f t="shared" si="462"/>
        <v>14.26</v>
      </c>
      <c r="T1029" s="114">
        <f t="shared" si="464"/>
        <v>0.31</v>
      </c>
      <c r="U1029" s="58"/>
      <c r="V1029" s="58"/>
      <c r="W1029" s="58"/>
      <c r="X1029" s="58"/>
      <c r="Y1029" s="58"/>
      <c r="Z1029" s="58"/>
      <c r="AA1029" s="58"/>
      <c r="AB1029" s="58"/>
      <c r="AC1029" s="58"/>
      <c r="AD1029" s="39">
        <f t="shared" si="463"/>
        <v>0</v>
      </c>
      <c r="AE1029" s="59">
        <f t="shared" si="465"/>
        <v>0</v>
      </c>
      <c r="AF1029" s="60">
        <f t="shared" si="466"/>
        <v>0</v>
      </c>
      <c r="AG1029" s="60">
        <f t="shared" si="467"/>
        <v>0</v>
      </c>
      <c r="AH1029" s="60">
        <f t="shared" si="468"/>
        <v>0</v>
      </c>
      <c r="AI1029" s="60">
        <f t="shared" si="469"/>
        <v>0</v>
      </c>
      <c r="AJ1029" s="60">
        <f t="shared" si="470"/>
        <v>0</v>
      </c>
      <c r="AK1029" s="60">
        <f t="shared" si="471"/>
        <v>0</v>
      </c>
      <c r="AL1029" s="61">
        <f t="shared" si="489"/>
        <v>0</v>
      </c>
      <c r="AM1029" s="43">
        <f t="shared" si="479"/>
        <v>0</v>
      </c>
      <c r="AN1029" s="46">
        <f t="shared" si="480"/>
        <v>0</v>
      </c>
      <c r="AO1029" s="60">
        <f t="shared" si="472"/>
        <v>0</v>
      </c>
      <c r="AP1029" s="60">
        <f t="shared" si="473"/>
        <v>0</v>
      </c>
      <c r="AQ1029" s="60">
        <f t="shared" si="474"/>
        <v>0</v>
      </c>
      <c r="AR1029" s="60">
        <f t="shared" si="475"/>
        <v>0</v>
      </c>
      <c r="AS1029" s="60">
        <f t="shared" si="476"/>
        <v>0</v>
      </c>
      <c r="AT1029" s="60">
        <f t="shared" si="477"/>
        <v>0</v>
      </c>
      <c r="AU1029" s="62">
        <f t="shared" si="481"/>
        <v>0</v>
      </c>
      <c r="AV1029" s="63">
        <f t="shared" si="482"/>
        <v>0</v>
      </c>
      <c r="AW1029" s="63">
        <f t="shared" si="483"/>
        <v>0</v>
      </c>
      <c r="AX1029" s="63">
        <f t="shared" si="484"/>
        <v>0</v>
      </c>
      <c r="AY1029" s="63">
        <f t="shared" si="485"/>
        <v>0</v>
      </c>
      <c r="AZ1029" s="63">
        <f t="shared" si="486"/>
        <v>0</v>
      </c>
      <c r="BA1029" s="63">
        <f t="shared" si="487"/>
        <v>0</v>
      </c>
      <c r="BB1029" s="64">
        <f t="shared" si="488"/>
        <v>0</v>
      </c>
      <c r="BC1029" s="65">
        <f t="shared" si="478"/>
        <v>0</v>
      </c>
      <c r="BD1029" s="66" t="e">
        <f>VLOOKUP(#REF!,'[2]NA JDA Product Hierarchy'!$N:$O,2,0)</f>
        <v>#REF!</v>
      </c>
      <c r="BE1029" s="15" t="e">
        <f>VLOOKUP(BD1029,[3]PARAMETROS!$AB:$AD,3,0)</f>
        <v>#REF!</v>
      </c>
    </row>
    <row r="1030" spans="1:57" s="15" customFormat="1" ht="12.75" hidden="1" customHeight="1" x14ac:dyDescent="0.2">
      <c r="A1030" s="47" t="str">
        <f t="shared" si="490"/>
        <v>L1BB03WDD52Pure White</v>
      </c>
      <c r="B1030" s="111" t="s">
        <v>105</v>
      </c>
      <c r="C1030" s="113">
        <v>44322</v>
      </c>
      <c r="D1030" s="113"/>
      <c r="E1030" s="50"/>
      <c r="F1030" s="106" t="s">
        <v>118</v>
      </c>
      <c r="G1030" s="51" t="s">
        <v>62</v>
      </c>
      <c r="H1030" s="52" t="s">
        <v>1472</v>
      </c>
      <c r="I1030" s="53" t="s">
        <v>1479</v>
      </c>
      <c r="J1030" s="53" t="s">
        <v>1480</v>
      </c>
      <c r="K1030" s="53" t="s">
        <v>133</v>
      </c>
      <c r="L1030" s="53" t="s">
        <v>134</v>
      </c>
      <c r="M1030" s="52" t="s">
        <v>1481</v>
      </c>
      <c r="N1030" s="52" t="s">
        <v>269</v>
      </c>
      <c r="O1030" s="54">
        <v>46</v>
      </c>
      <c r="P1030" s="52" t="s">
        <v>2011</v>
      </c>
      <c r="Q1030" s="55">
        <f>IFERROR(VLOOKUP(O1030*$Q$10*$R$10,Sheet1!$A$3:$B$81,2,1),0)</f>
        <v>39000</v>
      </c>
      <c r="R1030" s="56">
        <f>IFERROR(VLOOKUP(O1030*$Q$11*$R$11,Sheet1!$E$3:$F$195,2),0)</f>
        <v>189</v>
      </c>
      <c r="S1030" s="54">
        <f t="shared" si="462"/>
        <v>14.26</v>
      </c>
      <c r="T1030" s="114">
        <f t="shared" si="464"/>
        <v>0.31</v>
      </c>
      <c r="U1030" s="58"/>
      <c r="V1030" s="58"/>
      <c r="W1030" s="58"/>
      <c r="X1030" s="58"/>
      <c r="Y1030" s="58"/>
      <c r="Z1030" s="58"/>
      <c r="AA1030" s="58"/>
      <c r="AB1030" s="58"/>
      <c r="AC1030" s="58"/>
      <c r="AD1030" s="39">
        <f t="shared" si="463"/>
        <v>0</v>
      </c>
      <c r="AE1030" s="59">
        <f t="shared" si="465"/>
        <v>0</v>
      </c>
      <c r="AF1030" s="60">
        <f t="shared" si="466"/>
        <v>0</v>
      </c>
      <c r="AG1030" s="60">
        <f t="shared" si="467"/>
        <v>0</v>
      </c>
      <c r="AH1030" s="60">
        <f t="shared" si="468"/>
        <v>0</v>
      </c>
      <c r="AI1030" s="60">
        <f t="shared" si="469"/>
        <v>0</v>
      </c>
      <c r="AJ1030" s="60">
        <f t="shared" si="470"/>
        <v>0</v>
      </c>
      <c r="AK1030" s="60">
        <f t="shared" si="471"/>
        <v>0</v>
      </c>
      <c r="AL1030" s="61">
        <f t="shared" si="489"/>
        <v>0</v>
      </c>
      <c r="AM1030" s="43">
        <f t="shared" si="479"/>
        <v>0</v>
      </c>
      <c r="AN1030" s="46">
        <f t="shared" si="480"/>
        <v>0</v>
      </c>
      <c r="AO1030" s="60">
        <f t="shared" si="472"/>
        <v>0</v>
      </c>
      <c r="AP1030" s="60">
        <f t="shared" si="473"/>
        <v>0</v>
      </c>
      <c r="AQ1030" s="60">
        <f t="shared" si="474"/>
        <v>0</v>
      </c>
      <c r="AR1030" s="60">
        <f t="shared" si="475"/>
        <v>0</v>
      </c>
      <c r="AS1030" s="60">
        <f t="shared" si="476"/>
        <v>0</v>
      </c>
      <c r="AT1030" s="60">
        <f t="shared" si="477"/>
        <v>0</v>
      </c>
      <c r="AU1030" s="62">
        <f t="shared" si="481"/>
        <v>0</v>
      </c>
      <c r="AV1030" s="63">
        <f t="shared" si="482"/>
        <v>0</v>
      </c>
      <c r="AW1030" s="63">
        <f t="shared" si="483"/>
        <v>0</v>
      </c>
      <c r="AX1030" s="63">
        <f t="shared" si="484"/>
        <v>0</v>
      </c>
      <c r="AY1030" s="63">
        <f t="shared" si="485"/>
        <v>0</v>
      </c>
      <c r="AZ1030" s="63">
        <f t="shared" si="486"/>
        <v>0</v>
      </c>
      <c r="BA1030" s="63">
        <f t="shared" si="487"/>
        <v>0</v>
      </c>
      <c r="BB1030" s="64">
        <f t="shared" si="488"/>
        <v>0</v>
      </c>
      <c r="BC1030" s="65">
        <f t="shared" si="478"/>
        <v>0</v>
      </c>
      <c r="BD1030" s="66" t="e">
        <f>VLOOKUP(#REF!,'[2]NA JDA Product Hierarchy'!$N:$O,2,0)</f>
        <v>#REF!</v>
      </c>
      <c r="BE1030" s="15" t="e">
        <f>VLOOKUP(BD1030,[3]PARAMETROS!$AB:$AD,3,0)</f>
        <v>#REF!</v>
      </c>
    </row>
    <row r="1031" spans="1:57" s="190" customFormat="1" ht="12.75" hidden="1" customHeight="1" x14ac:dyDescent="0.2">
      <c r="A1031" s="175" t="str">
        <f>I1031&amp;K1031</f>
        <v>L1BQ36KA1B0JBLK</v>
      </c>
      <c r="B1031" s="267" t="s">
        <v>105</v>
      </c>
      <c r="C1031" s="113">
        <v>44322</v>
      </c>
      <c r="D1031" s="177">
        <v>44334</v>
      </c>
      <c r="E1031" s="160" t="s">
        <v>2092</v>
      </c>
      <c r="F1031" s="179" t="s">
        <v>90</v>
      </c>
      <c r="G1031" s="180" t="s">
        <v>62</v>
      </c>
      <c r="H1031" s="52" t="s">
        <v>1486</v>
      </c>
      <c r="I1031" s="181" t="s">
        <v>1487</v>
      </c>
      <c r="J1031" s="181" t="s">
        <v>1488</v>
      </c>
      <c r="K1031" s="181" t="s">
        <v>92</v>
      </c>
      <c r="L1031" s="181" t="s">
        <v>93</v>
      </c>
      <c r="M1031" s="52" t="s">
        <v>1187</v>
      </c>
      <c r="N1031" s="52" t="s">
        <v>91</v>
      </c>
      <c r="O1031" s="182">
        <v>42</v>
      </c>
      <c r="P1031" s="178" t="s">
        <v>44</v>
      </c>
      <c r="Q1031" s="183">
        <f>IFERROR(VLOOKUP(O1031*$Q$10*$R$10,Sheet1!$A$3:$B$81,2,1),0)</f>
        <v>29000</v>
      </c>
      <c r="R1031" s="184">
        <f>IFERROR(VLOOKUP(O1031*$Q$11*$R$11,Sheet1!$E$3:$F$195,2),0)</f>
        <v>169</v>
      </c>
      <c r="S1031" s="182">
        <f t="shared" si="462"/>
        <v>13.02</v>
      </c>
      <c r="T1031" s="185">
        <f t="shared" si="464"/>
        <v>0.31</v>
      </c>
      <c r="U1031" s="58">
        <v>18</v>
      </c>
      <c r="V1031" s="58">
        <v>9</v>
      </c>
      <c r="W1031" s="58">
        <v>9</v>
      </c>
      <c r="X1031" s="58"/>
      <c r="Y1031" s="58"/>
      <c r="Z1031" s="58"/>
      <c r="AA1031" s="58"/>
      <c r="AB1031" s="58"/>
      <c r="AC1031" s="58"/>
      <c r="AD1031" s="39">
        <f t="shared" si="463"/>
        <v>36</v>
      </c>
      <c r="AE1031" s="59">
        <f t="shared" si="465"/>
        <v>468.71999999999997</v>
      </c>
      <c r="AF1031" s="60">
        <f t="shared" si="466"/>
        <v>7</v>
      </c>
      <c r="AG1031" s="60">
        <f t="shared" si="467"/>
        <v>7</v>
      </c>
      <c r="AH1031" s="60">
        <f t="shared" si="468"/>
        <v>7</v>
      </c>
      <c r="AI1031" s="60">
        <f t="shared" si="469"/>
        <v>7</v>
      </c>
      <c r="AJ1031" s="60">
        <f t="shared" si="470"/>
        <v>0</v>
      </c>
      <c r="AK1031" s="60">
        <f t="shared" si="471"/>
        <v>7</v>
      </c>
      <c r="AL1031" s="61">
        <f t="shared" si="489"/>
        <v>35</v>
      </c>
      <c r="AM1031" s="43">
        <f t="shared" si="479"/>
        <v>0</v>
      </c>
      <c r="AN1031" s="46">
        <f t="shared" si="480"/>
        <v>0</v>
      </c>
      <c r="AO1031" s="60">
        <f t="shared" si="472"/>
        <v>0</v>
      </c>
      <c r="AP1031" s="60">
        <f t="shared" si="473"/>
        <v>0</v>
      </c>
      <c r="AQ1031" s="60">
        <f t="shared" si="474"/>
        <v>0</v>
      </c>
      <c r="AR1031" s="60">
        <f t="shared" si="475"/>
        <v>0</v>
      </c>
      <c r="AS1031" s="60">
        <f t="shared" si="476"/>
        <v>0</v>
      </c>
      <c r="AT1031" s="60">
        <f t="shared" si="477"/>
        <v>0</v>
      </c>
      <c r="AU1031" s="62">
        <f t="shared" si="481"/>
        <v>0</v>
      </c>
      <c r="AV1031" s="186">
        <f t="shared" si="482"/>
        <v>7</v>
      </c>
      <c r="AW1031" s="186">
        <f t="shared" si="483"/>
        <v>7</v>
      </c>
      <c r="AX1031" s="186">
        <f t="shared" si="484"/>
        <v>7</v>
      </c>
      <c r="AY1031" s="186">
        <f t="shared" si="485"/>
        <v>7</v>
      </c>
      <c r="AZ1031" s="186">
        <f t="shared" si="486"/>
        <v>0</v>
      </c>
      <c r="BA1031" s="186">
        <f t="shared" si="487"/>
        <v>7</v>
      </c>
      <c r="BB1031" s="187">
        <f t="shared" si="488"/>
        <v>35</v>
      </c>
      <c r="BC1031" s="188">
        <f t="shared" si="478"/>
        <v>455.7</v>
      </c>
      <c r="BD1031" s="189" t="e">
        <f>VLOOKUP(#REF!,'[2]NA JDA Product Hierarchy'!$N:$O,2,0)</f>
        <v>#REF!</v>
      </c>
      <c r="BE1031" s="190" t="e">
        <f>VLOOKUP(BD1031,[3]PARAMETROS!$AB:$AD,3,0)</f>
        <v>#REF!</v>
      </c>
    </row>
    <row r="1032" spans="1:57" s="15" customFormat="1" ht="12.75" hidden="1" customHeight="1" x14ac:dyDescent="0.2">
      <c r="A1032" s="47" t="str">
        <f t="shared" si="490"/>
        <v>L1BQ36KA1B0PAGODA RED</v>
      </c>
      <c r="B1032" s="111" t="s">
        <v>105</v>
      </c>
      <c r="C1032" s="113">
        <v>44322</v>
      </c>
      <c r="D1032" s="113"/>
      <c r="E1032" s="50"/>
      <c r="F1032" s="106" t="s">
        <v>90</v>
      </c>
      <c r="G1032" s="51" t="s">
        <v>62</v>
      </c>
      <c r="H1032" s="52" t="s">
        <v>1486</v>
      </c>
      <c r="I1032" s="53" t="s">
        <v>1487</v>
      </c>
      <c r="J1032" s="53" t="s">
        <v>1488</v>
      </c>
      <c r="K1032" s="53" t="s">
        <v>889</v>
      </c>
      <c r="L1032" s="53" t="s">
        <v>890</v>
      </c>
      <c r="M1032" s="52" t="s">
        <v>1187</v>
      </c>
      <c r="N1032" s="52" t="s">
        <v>91</v>
      </c>
      <c r="O1032" s="54">
        <v>42</v>
      </c>
      <c r="P1032" s="52" t="s">
        <v>45</v>
      </c>
      <c r="Q1032" s="55">
        <f>IFERROR(VLOOKUP(O1032*$Q$10*$R$10,Sheet1!$A$3:$B$81,2,1),0)</f>
        <v>29000</v>
      </c>
      <c r="R1032" s="56">
        <f>IFERROR(VLOOKUP(O1032*$Q$11*$R$11,Sheet1!$E$3:$F$195,2),0)</f>
        <v>169</v>
      </c>
      <c r="S1032" s="54">
        <f t="shared" si="462"/>
        <v>13.02</v>
      </c>
      <c r="T1032" s="114">
        <f t="shared" si="464"/>
        <v>0.31</v>
      </c>
      <c r="U1032" s="58"/>
      <c r="V1032" s="58"/>
      <c r="W1032" s="58"/>
      <c r="X1032" s="58"/>
      <c r="Y1032" s="58"/>
      <c r="Z1032" s="58"/>
      <c r="AA1032" s="58"/>
      <c r="AB1032" s="58"/>
      <c r="AC1032" s="58"/>
      <c r="AD1032" s="39">
        <f t="shared" si="463"/>
        <v>0</v>
      </c>
      <c r="AE1032" s="59">
        <f t="shared" si="465"/>
        <v>0</v>
      </c>
      <c r="AF1032" s="60">
        <f t="shared" si="466"/>
        <v>0</v>
      </c>
      <c r="AG1032" s="60">
        <f t="shared" si="467"/>
        <v>0</v>
      </c>
      <c r="AH1032" s="60">
        <f t="shared" si="468"/>
        <v>0</v>
      </c>
      <c r="AI1032" s="60">
        <f t="shared" si="469"/>
        <v>0</v>
      </c>
      <c r="AJ1032" s="60">
        <f t="shared" si="470"/>
        <v>0</v>
      </c>
      <c r="AK1032" s="60">
        <f t="shared" si="471"/>
        <v>0</v>
      </c>
      <c r="AL1032" s="61">
        <f t="shared" si="489"/>
        <v>0</v>
      </c>
      <c r="AM1032" s="43">
        <f t="shared" si="479"/>
        <v>0</v>
      </c>
      <c r="AN1032" s="46">
        <f t="shared" si="480"/>
        <v>0</v>
      </c>
      <c r="AO1032" s="60">
        <f t="shared" si="472"/>
        <v>0</v>
      </c>
      <c r="AP1032" s="60">
        <f t="shared" si="473"/>
        <v>0</v>
      </c>
      <c r="AQ1032" s="60">
        <f t="shared" si="474"/>
        <v>0</v>
      </c>
      <c r="AR1032" s="60">
        <f t="shared" si="475"/>
        <v>0</v>
      </c>
      <c r="AS1032" s="60">
        <f t="shared" si="476"/>
        <v>0</v>
      </c>
      <c r="AT1032" s="60">
        <f t="shared" si="477"/>
        <v>0</v>
      </c>
      <c r="AU1032" s="62">
        <f t="shared" si="481"/>
        <v>0</v>
      </c>
      <c r="AV1032" s="63">
        <f t="shared" si="482"/>
        <v>0</v>
      </c>
      <c r="AW1032" s="63">
        <f t="shared" si="483"/>
        <v>0</v>
      </c>
      <c r="AX1032" s="63">
        <f t="shared" si="484"/>
        <v>0</v>
      </c>
      <c r="AY1032" s="63">
        <f t="shared" si="485"/>
        <v>0</v>
      </c>
      <c r="AZ1032" s="63">
        <f t="shared" si="486"/>
        <v>0</v>
      </c>
      <c r="BA1032" s="63">
        <f t="shared" si="487"/>
        <v>0</v>
      </c>
      <c r="BB1032" s="64">
        <f t="shared" si="488"/>
        <v>0</v>
      </c>
      <c r="BC1032" s="65">
        <f t="shared" si="478"/>
        <v>0</v>
      </c>
      <c r="BD1032" s="66" t="e">
        <f>VLOOKUP(#REF!,'[2]NA JDA Product Hierarchy'!$N:$O,2,0)</f>
        <v>#REF!</v>
      </c>
      <c r="BE1032" s="15" t="e">
        <f>VLOOKUP(BD1032,[3]PARAMETROS!$AB:$AD,3,0)</f>
        <v>#REF!</v>
      </c>
    </row>
    <row r="1033" spans="1:57" s="190" customFormat="1" ht="12.75" hidden="1" customHeight="1" x14ac:dyDescent="0.2">
      <c r="A1033" s="175" t="str">
        <f>I1033&amp;K1033</f>
        <v>L1BQ36KA1B0G7N9</v>
      </c>
      <c r="B1033" s="267" t="s">
        <v>105</v>
      </c>
      <c r="C1033" s="113">
        <v>44322</v>
      </c>
      <c r="D1033" s="177">
        <v>44334</v>
      </c>
      <c r="E1033" s="160" t="s">
        <v>2092</v>
      </c>
      <c r="F1033" s="179" t="s">
        <v>90</v>
      </c>
      <c r="G1033" s="180" t="s">
        <v>62</v>
      </c>
      <c r="H1033" s="52" t="s">
        <v>1486</v>
      </c>
      <c r="I1033" s="181" t="s">
        <v>1487</v>
      </c>
      <c r="J1033" s="181" t="s">
        <v>1488</v>
      </c>
      <c r="K1033" s="181" t="s">
        <v>1489</v>
      </c>
      <c r="L1033" s="181" t="s">
        <v>1490</v>
      </c>
      <c r="M1033" s="52" t="s">
        <v>1187</v>
      </c>
      <c r="N1033" s="52" t="s">
        <v>91</v>
      </c>
      <c r="O1033" s="182">
        <v>42</v>
      </c>
      <c r="P1033" s="178" t="s">
        <v>44</v>
      </c>
      <c r="Q1033" s="183">
        <f>IFERROR(VLOOKUP(O1033*$Q$10*$R$10,Sheet1!$A$3:$B$81,2,1),0)</f>
        <v>29000</v>
      </c>
      <c r="R1033" s="184">
        <f>IFERROR(VLOOKUP(O1033*$Q$11*$R$11,Sheet1!$E$3:$F$195,2),0)</f>
        <v>169</v>
      </c>
      <c r="S1033" s="182">
        <f t="shared" si="462"/>
        <v>13.02</v>
      </c>
      <c r="T1033" s="185">
        <f t="shared" si="464"/>
        <v>0.31</v>
      </c>
      <c r="U1033" s="58">
        <v>18</v>
      </c>
      <c r="V1033" s="58">
        <v>9</v>
      </c>
      <c r="W1033" s="58">
        <v>9</v>
      </c>
      <c r="X1033" s="58"/>
      <c r="Y1033" s="58"/>
      <c r="Z1033" s="58"/>
      <c r="AA1033" s="58"/>
      <c r="AB1033" s="58"/>
      <c r="AC1033" s="58"/>
      <c r="AD1033" s="39">
        <f t="shared" si="463"/>
        <v>36</v>
      </c>
      <c r="AE1033" s="59">
        <f t="shared" si="465"/>
        <v>468.71999999999997</v>
      </c>
      <c r="AF1033" s="60">
        <f t="shared" si="466"/>
        <v>7</v>
      </c>
      <c r="AG1033" s="60">
        <f t="shared" si="467"/>
        <v>7</v>
      </c>
      <c r="AH1033" s="60">
        <f t="shared" si="468"/>
        <v>7</v>
      </c>
      <c r="AI1033" s="60">
        <f t="shared" si="469"/>
        <v>7</v>
      </c>
      <c r="AJ1033" s="60">
        <f t="shared" si="470"/>
        <v>0</v>
      </c>
      <c r="AK1033" s="60">
        <f t="shared" si="471"/>
        <v>7</v>
      </c>
      <c r="AL1033" s="61">
        <f t="shared" si="489"/>
        <v>35</v>
      </c>
      <c r="AM1033" s="43">
        <f t="shared" si="479"/>
        <v>0</v>
      </c>
      <c r="AN1033" s="46">
        <f t="shared" si="480"/>
        <v>0</v>
      </c>
      <c r="AO1033" s="60">
        <f t="shared" si="472"/>
        <v>0</v>
      </c>
      <c r="AP1033" s="60">
        <f t="shared" si="473"/>
        <v>0</v>
      </c>
      <c r="AQ1033" s="60">
        <f t="shared" si="474"/>
        <v>0</v>
      </c>
      <c r="AR1033" s="60">
        <f t="shared" si="475"/>
        <v>0</v>
      </c>
      <c r="AS1033" s="60">
        <f t="shared" si="476"/>
        <v>0</v>
      </c>
      <c r="AT1033" s="60">
        <f t="shared" si="477"/>
        <v>0</v>
      </c>
      <c r="AU1033" s="62">
        <f t="shared" si="481"/>
        <v>0</v>
      </c>
      <c r="AV1033" s="186">
        <f t="shared" si="482"/>
        <v>7</v>
      </c>
      <c r="AW1033" s="186">
        <f t="shared" si="483"/>
        <v>7</v>
      </c>
      <c r="AX1033" s="186">
        <f t="shared" si="484"/>
        <v>7</v>
      </c>
      <c r="AY1033" s="186">
        <f t="shared" si="485"/>
        <v>7</v>
      </c>
      <c r="AZ1033" s="186">
        <f t="shared" si="486"/>
        <v>0</v>
      </c>
      <c r="BA1033" s="186">
        <f t="shared" si="487"/>
        <v>7</v>
      </c>
      <c r="BB1033" s="187">
        <f t="shared" si="488"/>
        <v>35</v>
      </c>
      <c r="BC1033" s="188">
        <f t="shared" si="478"/>
        <v>455.7</v>
      </c>
      <c r="BD1033" s="189" t="e">
        <f>VLOOKUP(#REF!,'[2]NA JDA Product Hierarchy'!$N:$O,2,0)</f>
        <v>#REF!</v>
      </c>
      <c r="BE1033" s="190" t="e">
        <f>VLOOKUP(BD1033,[3]PARAMETROS!$AB:$AD,3,0)</f>
        <v>#REF!</v>
      </c>
    </row>
    <row r="1034" spans="1:57" s="15" customFormat="1" ht="12.75" hidden="1" customHeight="1" x14ac:dyDescent="0.2">
      <c r="A1034" s="47" t="str">
        <f t="shared" si="490"/>
        <v>L1RD03WE620DECK BLUE</v>
      </c>
      <c r="B1034" s="111" t="s">
        <v>105</v>
      </c>
      <c r="C1034" s="113">
        <v>44322</v>
      </c>
      <c r="D1034" s="113"/>
      <c r="E1034" s="50"/>
      <c r="F1034" s="106" t="s">
        <v>118</v>
      </c>
      <c r="G1034" s="51" t="s">
        <v>62</v>
      </c>
      <c r="H1034" s="52" t="s">
        <v>1491</v>
      </c>
      <c r="I1034" s="53" t="s">
        <v>1492</v>
      </c>
      <c r="J1034" s="53" t="s">
        <v>805</v>
      </c>
      <c r="K1034" s="53" t="s">
        <v>340</v>
      </c>
      <c r="L1034" s="53" t="s">
        <v>341</v>
      </c>
      <c r="M1034" s="52" t="s">
        <v>1475</v>
      </c>
      <c r="N1034" s="52" t="s">
        <v>269</v>
      </c>
      <c r="O1034" s="54">
        <v>39</v>
      </c>
      <c r="P1034" s="52" t="s">
        <v>2011</v>
      </c>
      <c r="Q1034" s="55">
        <f>IFERROR(VLOOKUP(O1034*$Q$10*$R$10,Sheet1!$A$3:$B$81,2,1),0)</f>
        <v>29000</v>
      </c>
      <c r="R1034" s="56">
        <f>IFERROR(VLOOKUP(O1034*$Q$11*$R$11,Sheet1!$E$3:$F$195,2),0)</f>
        <v>159</v>
      </c>
      <c r="S1034" s="54">
        <f t="shared" si="462"/>
        <v>12.09</v>
      </c>
      <c r="T1034" s="114">
        <f t="shared" si="464"/>
        <v>0.31</v>
      </c>
      <c r="U1034" s="58"/>
      <c r="V1034" s="58"/>
      <c r="W1034" s="58"/>
      <c r="X1034" s="58"/>
      <c r="Y1034" s="58"/>
      <c r="Z1034" s="58"/>
      <c r="AA1034" s="58"/>
      <c r="AB1034" s="58"/>
      <c r="AC1034" s="58"/>
      <c r="AD1034" s="39">
        <f t="shared" si="463"/>
        <v>0</v>
      </c>
      <c r="AE1034" s="59">
        <f t="shared" si="465"/>
        <v>0</v>
      </c>
      <c r="AF1034" s="60">
        <f t="shared" si="466"/>
        <v>0</v>
      </c>
      <c r="AG1034" s="60">
        <f t="shared" si="467"/>
        <v>0</v>
      </c>
      <c r="AH1034" s="60">
        <f t="shared" si="468"/>
        <v>0</v>
      </c>
      <c r="AI1034" s="60">
        <f t="shared" si="469"/>
        <v>0</v>
      </c>
      <c r="AJ1034" s="60">
        <f t="shared" si="470"/>
        <v>0</v>
      </c>
      <c r="AK1034" s="60">
        <f t="shared" si="471"/>
        <v>0</v>
      </c>
      <c r="AL1034" s="61">
        <f t="shared" si="489"/>
        <v>0</v>
      </c>
      <c r="AM1034" s="43">
        <f t="shared" si="479"/>
        <v>0</v>
      </c>
      <c r="AN1034" s="46">
        <f t="shared" si="480"/>
        <v>0</v>
      </c>
      <c r="AO1034" s="60">
        <f t="shared" si="472"/>
        <v>0</v>
      </c>
      <c r="AP1034" s="60">
        <f t="shared" si="473"/>
        <v>0</v>
      </c>
      <c r="AQ1034" s="60">
        <f t="shared" si="474"/>
        <v>0</v>
      </c>
      <c r="AR1034" s="60">
        <f t="shared" si="475"/>
        <v>0</v>
      </c>
      <c r="AS1034" s="60">
        <f t="shared" si="476"/>
        <v>0</v>
      </c>
      <c r="AT1034" s="60">
        <f t="shared" si="477"/>
        <v>0</v>
      </c>
      <c r="AU1034" s="62">
        <f t="shared" si="481"/>
        <v>0</v>
      </c>
      <c r="AV1034" s="63">
        <f t="shared" si="482"/>
        <v>0</v>
      </c>
      <c r="AW1034" s="63">
        <f t="shared" si="483"/>
        <v>0</v>
      </c>
      <c r="AX1034" s="63">
        <f t="shared" si="484"/>
        <v>0</v>
      </c>
      <c r="AY1034" s="63">
        <f t="shared" si="485"/>
        <v>0</v>
      </c>
      <c r="AZ1034" s="63">
        <f t="shared" si="486"/>
        <v>0</v>
      </c>
      <c r="BA1034" s="63">
        <f t="shared" si="487"/>
        <v>0</v>
      </c>
      <c r="BB1034" s="64">
        <f t="shared" si="488"/>
        <v>0</v>
      </c>
      <c r="BC1034" s="65">
        <f t="shared" si="478"/>
        <v>0</v>
      </c>
      <c r="BD1034" s="66" t="e">
        <f>VLOOKUP(#REF!,'[2]NA JDA Product Hierarchy'!$N:$O,2,0)</f>
        <v>#REF!</v>
      </c>
      <c r="BE1034" s="15" t="e">
        <f>VLOOKUP(BD1034,[3]PARAMETROS!$AB:$AD,3,0)</f>
        <v>#REF!</v>
      </c>
    </row>
    <row r="1035" spans="1:57" s="15" customFormat="1" ht="13.9" hidden="1" customHeight="1" x14ac:dyDescent="0.2">
      <c r="A1035" s="47" t="str">
        <f t="shared" si="490"/>
        <v>L1RD03WE620Jet Black A996</v>
      </c>
      <c r="B1035" s="111" t="s">
        <v>105</v>
      </c>
      <c r="C1035" s="113">
        <v>44322</v>
      </c>
      <c r="D1035" s="113"/>
      <c r="E1035" s="50"/>
      <c r="F1035" s="106" t="s">
        <v>118</v>
      </c>
      <c r="G1035" s="51" t="s">
        <v>62</v>
      </c>
      <c r="H1035" s="52" t="s">
        <v>1491</v>
      </c>
      <c r="I1035" s="53" t="s">
        <v>1492</v>
      </c>
      <c r="J1035" s="53" t="s">
        <v>805</v>
      </c>
      <c r="K1035" s="53" t="s">
        <v>92</v>
      </c>
      <c r="L1035" s="53" t="s">
        <v>93</v>
      </c>
      <c r="M1035" s="52" t="s">
        <v>1475</v>
      </c>
      <c r="N1035" s="52" t="s">
        <v>269</v>
      </c>
      <c r="O1035" s="54">
        <v>39</v>
      </c>
      <c r="P1035" s="52" t="s">
        <v>2011</v>
      </c>
      <c r="Q1035" s="55">
        <f>IFERROR(VLOOKUP(O1035*$Q$10*$R$10,Sheet1!$A$3:$B$81,2,1),0)</f>
        <v>29000</v>
      </c>
      <c r="R1035" s="56">
        <f>IFERROR(VLOOKUP(O1035*$Q$11*$R$11,Sheet1!$E$3:$F$195,2),0)</f>
        <v>159</v>
      </c>
      <c r="S1035" s="54">
        <f t="shared" si="462"/>
        <v>12.09</v>
      </c>
      <c r="T1035" s="114">
        <f t="shared" si="464"/>
        <v>0.31</v>
      </c>
      <c r="U1035" s="58"/>
      <c r="V1035" s="58"/>
      <c r="W1035" s="58"/>
      <c r="X1035" s="58"/>
      <c r="Y1035" s="58"/>
      <c r="Z1035" s="58"/>
      <c r="AA1035" s="58"/>
      <c r="AB1035" s="58"/>
      <c r="AC1035" s="58"/>
      <c r="AD1035" s="39">
        <f t="shared" si="463"/>
        <v>0</v>
      </c>
      <c r="AE1035" s="59">
        <f t="shared" si="465"/>
        <v>0</v>
      </c>
      <c r="AF1035" s="60">
        <f t="shared" si="466"/>
        <v>0</v>
      </c>
      <c r="AG1035" s="60">
        <f t="shared" si="467"/>
        <v>0</v>
      </c>
      <c r="AH1035" s="60">
        <f t="shared" si="468"/>
        <v>0</v>
      </c>
      <c r="AI1035" s="60">
        <f t="shared" si="469"/>
        <v>0</v>
      </c>
      <c r="AJ1035" s="60">
        <f t="shared" si="470"/>
        <v>0</v>
      </c>
      <c r="AK1035" s="60">
        <f t="shared" si="471"/>
        <v>0</v>
      </c>
      <c r="AL1035" s="61">
        <f t="shared" si="489"/>
        <v>0</v>
      </c>
      <c r="AM1035" s="43">
        <f t="shared" si="479"/>
        <v>0</v>
      </c>
      <c r="AN1035" s="46">
        <f t="shared" si="480"/>
        <v>0</v>
      </c>
      <c r="AO1035" s="60">
        <f t="shared" si="472"/>
        <v>0</v>
      </c>
      <c r="AP1035" s="60">
        <f t="shared" si="473"/>
        <v>0</v>
      </c>
      <c r="AQ1035" s="60">
        <f t="shared" si="474"/>
        <v>0</v>
      </c>
      <c r="AR1035" s="60">
        <f t="shared" si="475"/>
        <v>0</v>
      </c>
      <c r="AS1035" s="60">
        <f t="shared" si="476"/>
        <v>0</v>
      </c>
      <c r="AT1035" s="60">
        <f t="shared" si="477"/>
        <v>0</v>
      </c>
      <c r="AU1035" s="62">
        <f t="shared" si="481"/>
        <v>0</v>
      </c>
      <c r="AV1035" s="63">
        <f t="shared" si="482"/>
        <v>0</v>
      </c>
      <c r="AW1035" s="63">
        <f t="shared" si="483"/>
        <v>0</v>
      </c>
      <c r="AX1035" s="63">
        <f t="shared" si="484"/>
        <v>0</v>
      </c>
      <c r="AY1035" s="63">
        <f t="shared" si="485"/>
        <v>0</v>
      </c>
      <c r="AZ1035" s="63">
        <f t="shared" si="486"/>
        <v>0</v>
      </c>
      <c r="BA1035" s="63">
        <f t="shared" si="487"/>
        <v>0</v>
      </c>
      <c r="BB1035" s="64">
        <f t="shared" si="488"/>
        <v>0</v>
      </c>
      <c r="BC1035" s="65">
        <f t="shared" si="478"/>
        <v>0</v>
      </c>
      <c r="BD1035" s="66" t="e">
        <f>VLOOKUP(#REF!,'[2]NA JDA Product Hierarchy'!$N:$O,2,0)</f>
        <v>#REF!</v>
      </c>
      <c r="BE1035" s="15" t="e">
        <f>VLOOKUP(BD1035,[3]PARAMETROS!$AB:$AD,3,0)</f>
        <v>#REF!</v>
      </c>
    </row>
    <row r="1036" spans="1:57" s="15" customFormat="1" ht="12.75" hidden="1" customHeight="1" x14ac:dyDescent="0.2">
      <c r="A1036" s="47" t="str">
        <f t="shared" si="490"/>
        <v>L1RD03WE620TRUE WHITE A000</v>
      </c>
      <c r="B1036" s="111" t="s">
        <v>105</v>
      </c>
      <c r="C1036" s="113">
        <v>44322</v>
      </c>
      <c r="D1036" s="113"/>
      <c r="E1036" s="50"/>
      <c r="F1036" s="106" t="s">
        <v>118</v>
      </c>
      <c r="G1036" s="51" t="s">
        <v>62</v>
      </c>
      <c r="H1036" s="52" t="s">
        <v>1491</v>
      </c>
      <c r="I1036" s="53" t="s">
        <v>1492</v>
      </c>
      <c r="J1036" s="53" t="s">
        <v>805</v>
      </c>
      <c r="K1036" s="53" t="s">
        <v>112</v>
      </c>
      <c r="L1036" s="53" t="s">
        <v>113</v>
      </c>
      <c r="M1036" s="52" t="s">
        <v>1475</v>
      </c>
      <c r="N1036" s="52" t="s">
        <v>269</v>
      </c>
      <c r="O1036" s="54">
        <v>39</v>
      </c>
      <c r="P1036" s="52" t="s">
        <v>2011</v>
      </c>
      <c r="Q1036" s="55">
        <f>IFERROR(VLOOKUP(O1036*$Q$10*$R$10,Sheet1!$A$3:$B$81,2,1),0)</f>
        <v>29000</v>
      </c>
      <c r="R1036" s="56">
        <f>IFERROR(VLOOKUP(O1036*$Q$11*$R$11,Sheet1!$E$3:$F$195,2),0)</f>
        <v>159</v>
      </c>
      <c r="S1036" s="54">
        <f t="shared" si="462"/>
        <v>12.09</v>
      </c>
      <c r="T1036" s="114">
        <f t="shared" si="464"/>
        <v>0.31</v>
      </c>
      <c r="U1036" s="58"/>
      <c r="V1036" s="58"/>
      <c r="W1036" s="58"/>
      <c r="X1036" s="58"/>
      <c r="Y1036" s="58"/>
      <c r="Z1036" s="58"/>
      <c r="AA1036" s="58"/>
      <c r="AB1036" s="58"/>
      <c r="AC1036" s="58"/>
      <c r="AD1036" s="39">
        <f t="shared" si="463"/>
        <v>0</v>
      </c>
      <c r="AE1036" s="59">
        <f t="shared" si="465"/>
        <v>0</v>
      </c>
      <c r="AF1036" s="60">
        <f t="shared" si="466"/>
        <v>0</v>
      </c>
      <c r="AG1036" s="60">
        <f t="shared" si="467"/>
        <v>0</v>
      </c>
      <c r="AH1036" s="60">
        <f t="shared" si="468"/>
        <v>0</v>
      </c>
      <c r="AI1036" s="60">
        <f t="shared" si="469"/>
        <v>0</v>
      </c>
      <c r="AJ1036" s="60">
        <f t="shared" si="470"/>
        <v>0</v>
      </c>
      <c r="AK1036" s="60">
        <f t="shared" si="471"/>
        <v>0</v>
      </c>
      <c r="AL1036" s="61">
        <f t="shared" si="489"/>
        <v>0</v>
      </c>
      <c r="AM1036" s="43">
        <f t="shared" si="479"/>
        <v>0</v>
      </c>
      <c r="AN1036" s="46">
        <f t="shared" si="480"/>
        <v>0</v>
      </c>
      <c r="AO1036" s="60">
        <f t="shared" si="472"/>
        <v>0</v>
      </c>
      <c r="AP1036" s="60">
        <f t="shared" si="473"/>
        <v>0</v>
      </c>
      <c r="AQ1036" s="60">
        <f t="shared" si="474"/>
        <v>0</v>
      </c>
      <c r="AR1036" s="60">
        <f t="shared" si="475"/>
        <v>0</v>
      </c>
      <c r="AS1036" s="60">
        <f t="shared" si="476"/>
        <v>0</v>
      </c>
      <c r="AT1036" s="60">
        <f t="shared" si="477"/>
        <v>0</v>
      </c>
      <c r="AU1036" s="62">
        <f t="shared" si="481"/>
        <v>0</v>
      </c>
      <c r="AV1036" s="63">
        <f t="shared" si="482"/>
        <v>0</v>
      </c>
      <c r="AW1036" s="63">
        <f t="shared" si="483"/>
        <v>0</v>
      </c>
      <c r="AX1036" s="63">
        <f t="shared" si="484"/>
        <v>0</v>
      </c>
      <c r="AY1036" s="63">
        <f t="shared" si="485"/>
        <v>0</v>
      </c>
      <c r="AZ1036" s="63">
        <f t="shared" si="486"/>
        <v>0</v>
      </c>
      <c r="BA1036" s="63">
        <f t="shared" si="487"/>
        <v>0</v>
      </c>
      <c r="BB1036" s="64">
        <f t="shared" si="488"/>
        <v>0</v>
      </c>
      <c r="BC1036" s="65">
        <f t="shared" si="478"/>
        <v>0</v>
      </c>
      <c r="BD1036" s="66" t="e">
        <f>VLOOKUP(#REF!,'[2]NA JDA Product Hierarchy'!$N:$O,2,0)</f>
        <v>#REF!</v>
      </c>
      <c r="BE1036" s="15" t="e">
        <f>VLOOKUP(BD1036,[3]PARAMETROS!$AB:$AD,3,0)</f>
        <v>#REF!</v>
      </c>
    </row>
    <row r="1037" spans="1:57" s="15" customFormat="1" ht="12.75" hidden="1" customHeight="1" x14ac:dyDescent="0.2">
      <c r="A1037" s="47" t="str">
        <f t="shared" si="490"/>
        <v>L1RD03WE620CITY YELLOW</v>
      </c>
      <c r="B1037" s="111" t="s">
        <v>105</v>
      </c>
      <c r="C1037" s="113">
        <v>44322</v>
      </c>
      <c r="D1037" s="113"/>
      <c r="E1037" s="50"/>
      <c r="F1037" s="106" t="s">
        <v>118</v>
      </c>
      <c r="G1037" s="51" t="s">
        <v>62</v>
      </c>
      <c r="H1037" s="52" t="s">
        <v>1491</v>
      </c>
      <c r="I1037" s="53" t="s">
        <v>1492</v>
      </c>
      <c r="J1037" s="53" t="s">
        <v>805</v>
      </c>
      <c r="K1037" s="53" t="s">
        <v>455</v>
      </c>
      <c r="L1037" s="53" t="s">
        <v>456</v>
      </c>
      <c r="M1037" s="52" t="s">
        <v>1475</v>
      </c>
      <c r="N1037" s="52" t="s">
        <v>269</v>
      </c>
      <c r="O1037" s="54">
        <v>39</v>
      </c>
      <c r="P1037" s="52" t="s">
        <v>2011</v>
      </c>
      <c r="Q1037" s="55">
        <f>IFERROR(VLOOKUP(O1037*$Q$10*$R$10,Sheet1!$A$3:$B$81,2,1),0)</f>
        <v>29000</v>
      </c>
      <c r="R1037" s="56">
        <f>IFERROR(VLOOKUP(O1037*$Q$11*$R$11,Sheet1!$E$3:$F$195,2),0)</f>
        <v>159</v>
      </c>
      <c r="S1037" s="54">
        <f t="shared" si="462"/>
        <v>12.09</v>
      </c>
      <c r="T1037" s="114">
        <f t="shared" si="464"/>
        <v>0.31</v>
      </c>
      <c r="U1037" s="58"/>
      <c r="V1037" s="58"/>
      <c r="W1037" s="58"/>
      <c r="X1037" s="58"/>
      <c r="Y1037" s="58"/>
      <c r="Z1037" s="58"/>
      <c r="AA1037" s="58"/>
      <c r="AB1037" s="58"/>
      <c r="AC1037" s="58"/>
      <c r="AD1037" s="39">
        <f t="shared" si="463"/>
        <v>0</v>
      </c>
      <c r="AE1037" s="59">
        <f t="shared" si="465"/>
        <v>0</v>
      </c>
      <c r="AF1037" s="60">
        <f t="shared" si="466"/>
        <v>0</v>
      </c>
      <c r="AG1037" s="60">
        <f t="shared" si="467"/>
        <v>0</v>
      </c>
      <c r="AH1037" s="60">
        <f t="shared" si="468"/>
        <v>0</v>
      </c>
      <c r="AI1037" s="60">
        <f t="shared" si="469"/>
        <v>0</v>
      </c>
      <c r="AJ1037" s="60">
        <f t="shared" si="470"/>
        <v>0</v>
      </c>
      <c r="AK1037" s="60">
        <f t="shared" si="471"/>
        <v>0</v>
      </c>
      <c r="AL1037" s="61">
        <f t="shared" si="489"/>
        <v>0</v>
      </c>
      <c r="AM1037" s="43">
        <f t="shared" si="479"/>
        <v>0</v>
      </c>
      <c r="AN1037" s="46">
        <f t="shared" si="480"/>
        <v>0</v>
      </c>
      <c r="AO1037" s="60">
        <f t="shared" si="472"/>
        <v>0</v>
      </c>
      <c r="AP1037" s="60">
        <f t="shared" si="473"/>
        <v>0</v>
      </c>
      <c r="AQ1037" s="60">
        <f t="shared" si="474"/>
        <v>0</v>
      </c>
      <c r="AR1037" s="60">
        <f t="shared" si="475"/>
        <v>0</v>
      </c>
      <c r="AS1037" s="60">
        <f t="shared" si="476"/>
        <v>0</v>
      </c>
      <c r="AT1037" s="60">
        <f t="shared" si="477"/>
        <v>0</v>
      </c>
      <c r="AU1037" s="62">
        <f t="shared" si="481"/>
        <v>0</v>
      </c>
      <c r="AV1037" s="63">
        <f t="shared" si="482"/>
        <v>0</v>
      </c>
      <c r="AW1037" s="63">
        <f t="shared" si="483"/>
        <v>0</v>
      </c>
      <c r="AX1037" s="63">
        <f t="shared" si="484"/>
        <v>0</v>
      </c>
      <c r="AY1037" s="63">
        <f t="shared" si="485"/>
        <v>0</v>
      </c>
      <c r="AZ1037" s="63">
        <f t="shared" si="486"/>
        <v>0</v>
      </c>
      <c r="BA1037" s="63">
        <f t="shared" si="487"/>
        <v>0</v>
      </c>
      <c r="BB1037" s="64">
        <f t="shared" si="488"/>
        <v>0</v>
      </c>
      <c r="BC1037" s="65">
        <f t="shared" si="478"/>
        <v>0</v>
      </c>
      <c r="BD1037" s="66" t="e">
        <f>VLOOKUP(#REF!,'[2]NA JDA Product Hierarchy'!$N:$O,2,0)</f>
        <v>#REF!</v>
      </c>
      <c r="BE1037" s="15" t="e">
        <f>VLOOKUP(BD1037,[3]PARAMETROS!$AB:$AD,3,0)</f>
        <v>#REF!</v>
      </c>
    </row>
    <row r="1038" spans="1:57" s="15" customFormat="1" ht="12.75" hidden="1" customHeight="1" x14ac:dyDescent="0.2">
      <c r="A1038" s="47" t="str">
        <f t="shared" si="490"/>
        <v>L1RD03WE620HIGH DEF BLUE</v>
      </c>
      <c r="B1038" s="111" t="s">
        <v>105</v>
      </c>
      <c r="C1038" s="113">
        <v>44322</v>
      </c>
      <c r="D1038" s="113"/>
      <c r="E1038" s="50"/>
      <c r="F1038" s="106" t="s">
        <v>118</v>
      </c>
      <c r="G1038" s="51" t="s">
        <v>62</v>
      </c>
      <c r="H1038" s="52" t="s">
        <v>1491</v>
      </c>
      <c r="I1038" s="53" t="s">
        <v>1492</v>
      </c>
      <c r="J1038" s="53" t="s">
        <v>805</v>
      </c>
      <c r="K1038" s="53" t="s">
        <v>381</v>
      </c>
      <c r="L1038" s="53" t="s">
        <v>382</v>
      </c>
      <c r="M1038" s="52" t="s">
        <v>1475</v>
      </c>
      <c r="N1038" s="52" t="s">
        <v>269</v>
      </c>
      <c r="O1038" s="54">
        <v>39</v>
      </c>
      <c r="P1038" s="52" t="s">
        <v>2011</v>
      </c>
      <c r="Q1038" s="55">
        <f>IFERROR(VLOOKUP(O1038*$Q$10*$R$10,Sheet1!$A$3:$B$81,2,1),0)</f>
        <v>29000</v>
      </c>
      <c r="R1038" s="56">
        <f>IFERROR(VLOOKUP(O1038*$Q$11*$R$11,Sheet1!$E$3:$F$195,2),0)</f>
        <v>159</v>
      </c>
      <c r="S1038" s="54">
        <f t="shared" si="462"/>
        <v>12.09</v>
      </c>
      <c r="T1038" s="114">
        <f t="shared" si="464"/>
        <v>0.31</v>
      </c>
      <c r="U1038" s="58"/>
      <c r="V1038" s="58"/>
      <c r="W1038" s="58"/>
      <c r="X1038" s="58"/>
      <c r="Y1038" s="58"/>
      <c r="Z1038" s="58"/>
      <c r="AA1038" s="58"/>
      <c r="AB1038" s="58"/>
      <c r="AC1038" s="58"/>
      <c r="AD1038" s="39">
        <f t="shared" si="463"/>
        <v>0</v>
      </c>
      <c r="AE1038" s="59">
        <f t="shared" si="465"/>
        <v>0</v>
      </c>
      <c r="AF1038" s="60">
        <f t="shared" si="466"/>
        <v>0</v>
      </c>
      <c r="AG1038" s="60">
        <f t="shared" si="467"/>
        <v>0</v>
      </c>
      <c r="AH1038" s="60">
        <f t="shared" si="468"/>
        <v>0</v>
      </c>
      <c r="AI1038" s="60">
        <f t="shared" si="469"/>
        <v>0</v>
      </c>
      <c r="AJ1038" s="60">
        <f t="shared" si="470"/>
        <v>0</v>
      </c>
      <c r="AK1038" s="60">
        <f t="shared" si="471"/>
        <v>0</v>
      </c>
      <c r="AL1038" s="61">
        <f t="shared" si="489"/>
        <v>0</v>
      </c>
      <c r="AM1038" s="43">
        <f t="shared" si="479"/>
        <v>0</v>
      </c>
      <c r="AN1038" s="46">
        <f t="shared" si="480"/>
        <v>0</v>
      </c>
      <c r="AO1038" s="60">
        <f t="shared" si="472"/>
        <v>0</v>
      </c>
      <c r="AP1038" s="60">
        <f t="shared" si="473"/>
        <v>0</v>
      </c>
      <c r="AQ1038" s="60">
        <f t="shared" si="474"/>
        <v>0</v>
      </c>
      <c r="AR1038" s="60">
        <f t="shared" si="475"/>
        <v>0</v>
      </c>
      <c r="AS1038" s="60">
        <f t="shared" si="476"/>
        <v>0</v>
      </c>
      <c r="AT1038" s="60">
        <f t="shared" si="477"/>
        <v>0</v>
      </c>
      <c r="AU1038" s="62">
        <f t="shared" si="481"/>
        <v>0</v>
      </c>
      <c r="AV1038" s="63">
        <f t="shared" si="482"/>
        <v>0</v>
      </c>
      <c r="AW1038" s="63">
        <f t="shared" si="483"/>
        <v>0</v>
      </c>
      <c r="AX1038" s="63">
        <f t="shared" si="484"/>
        <v>0</v>
      </c>
      <c r="AY1038" s="63">
        <f t="shared" si="485"/>
        <v>0</v>
      </c>
      <c r="AZ1038" s="63">
        <f t="shared" si="486"/>
        <v>0</v>
      </c>
      <c r="BA1038" s="63">
        <f t="shared" si="487"/>
        <v>0</v>
      </c>
      <c r="BB1038" s="64">
        <f t="shared" si="488"/>
        <v>0</v>
      </c>
      <c r="BC1038" s="65">
        <f t="shared" si="478"/>
        <v>0</v>
      </c>
      <c r="BD1038" s="66" t="e">
        <f>VLOOKUP(#REF!,'[2]NA JDA Product Hierarchy'!$N:$O,2,0)</f>
        <v>#REF!</v>
      </c>
      <c r="BE1038" s="15" t="e">
        <f>VLOOKUP(BD1038,[3]PARAMETROS!$AB:$AD,3,0)</f>
        <v>#REF!</v>
      </c>
    </row>
    <row r="1039" spans="1:57" s="15" customFormat="1" ht="12.75" hidden="1" customHeight="1" x14ac:dyDescent="0.2">
      <c r="A1039" s="47" t="str">
        <f t="shared" si="490"/>
        <v>L1RD03WE620TULIP RED</v>
      </c>
      <c r="B1039" s="111" t="s">
        <v>105</v>
      </c>
      <c r="C1039" s="113">
        <v>44322</v>
      </c>
      <c r="D1039" s="113"/>
      <c r="E1039" s="50"/>
      <c r="F1039" s="106" t="s">
        <v>118</v>
      </c>
      <c r="G1039" s="51" t="s">
        <v>62</v>
      </c>
      <c r="H1039" s="52" t="s">
        <v>1491</v>
      </c>
      <c r="I1039" s="53" t="s">
        <v>1492</v>
      </c>
      <c r="J1039" s="53" t="s">
        <v>805</v>
      </c>
      <c r="K1039" s="53" t="s">
        <v>531</v>
      </c>
      <c r="L1039" s="53" t="s">
        <v>532</v>
      </c>
      <c r="M1039" s="52" t="s">
        <v>1475</v>
      </c>
      <c r="N1039" s="52" t="s">
        <v>269</v>
      </c>
      <c r="O1039" s="54">
        <v>39</v>
      </c>
      <c r="P1039" s="52" t="s">
        <v>2011</v>
      </c>
      <c r="Q1039" s="55">
        <f>IFERROR(VLOOKUP(O1039*$Q$10*$R$10,Sheet1!$A$3:$B$81,2,1),0)</f>
        <v>29000</v>
      </c>
      <c r="R1039" s="56">
        <f>IFERROR(VLOOKUP(O1039*$Q$11*$R$11,Sheet1!$E$3:$F$195,2),0)</f>
        <v>159</v>
      </c>
      <c r="S1039" s="54">
        <f t="shared" si="462"/>
        <v>12.09</v>
      </c>
      <c r="T1039" s="114">
        <f t="shared" si="464"/>
        <v>0.31</v>
      </c>
      <c r="U1039" s="58"/>
      <c r="V1039" s="58"/>
      <c r="W1039" s="58"/>
      <c r="X1039" s="58"/>
      <c r="Y1039" s="58"/>
      <c r="Z1039" s="58"/>
      <c r="AA1039" s="58"/>
      <c r="AB1039" s="58"/>
      <c r="AC1039" s="58"/>
      <c r="AD1039" s="39">
        <f t="shared" si="463"/>
        <v>0</v>
      </c>
      <c r="AE1039" s="59">
        <f t="shared" si="465"/>
        <v>0</v>
      </c>
      <c r="AF1039" s="60">
        <f t="shared" si="466"/>
        <v>0</v>
      </c>
      <c r="AG1039" s="60">
        <f t="shared" si="467"/>
        <v>0</v>
      </c>
      <c r="AH1039" s="60">
        <f t="shared" si="468"/>
        <v>0</v>
      </c>
      <c r="AI1039" s="60">
        <f t="shared" si="469"/>
        <v>0</v>
      </c>
      <c r="AJ1039" s="60">
        <f t="shared" si="470"/>
        <v>0</v>
      </c>
      <c r="AK1039" s="60">
        <f t="shared" si="471"/>
        <v>0</v>
      </c>
      <c r="AL1039" s="61">
        <f t="shared" si="489"/>
        <v>0</v>
      </c>
      <c r="AM1039" s="43">
        <f t="shared" si="479"/>
        <v>0</v>
      </c>
      <c r="AN1039" s="46">
        <f t="shared" si="480"/>
        <v>0</v>
      </c>
      <c r="AO1039" s="60">
        <f t="shared" si="472"/>
        <v>0</v>
      </c>
      <c r="AP1039" s="60">
        <f t="shared" si="473"/>
        <v>0</v>
      </c>
      <c r="AQ1039" s="60">
        <f t="shared" si="474"/>
        <v>0</v>
      </c>
      <c r="AR1039" s="60">
        <f t="shared" si="475"/>
        <v>0</v>
      </c>
      <c r="AS1039" s="60">
        <f t="shared" si="476"/>
        <v>0</v>
      </c>
      <c r="AT1039" s="60">
        <f t="shared" si="477"/>
        <v>0</v>
      </c>
      <c r="AU1039" s="62">
        <f t="shared" si="481"/>
        <v>0</v>
      </c>
      <c r="AV1039" s="63">
        <f t="shared" si="482"/>
        <v>0</v>
      </c>
      <c r="AW1039" s="63">
        <f t="shared" si="483"/>
        <v>0</v>
      </c>
      <c r="AX1039" s="63">
        <f t="shared" si="484"/>
        <v>0</v>
      </c>
      <c r="AY1039" s="63">
        <f t="shared" si="485"/>
        <v>0</v>
      </c>
      <c r="AZ1039" s="63">
        <f t="shared" si="486"/>
        <v>0</v>
      </c>
      <c r="BA1039" s="63">
        <f t="shared" si="487"/>
        <v>0</v>
      </c>
      <c r="BB1039" s="64">
        <f t="shared" si="488"/>
        <v>0</v>
      </c>
      <c r="BC1039" s="65">
        <f t="shared" si="478"/>
        <v>0</v>
      </c>
      <c r="BD1039" s="66" t="e">
        <f>VLOOKUP(#REF!,'[2]NA JDA Product Hierarchy'!$N:$O,2,0)</f>
        <v>#REF!</v>
      </c>
      <c r="BE1039" s="15" t="e">
        <f>VLOOKUP(BD1039,[3]PARAMETROS!$AB:$AD,3,0)</f>
        <v>#REF!</v>
      </c>
    </row>
    <row r="1040" spans="1:57" s="15" customFormat="1" ht="12.75" hidden="1" customHeight="1" x14ac:dyDescent="0.2">
      <c r="A1040" s="47" t="str">
        <f t="shared" si="490"/>
        <v>L1YB09WE1L0NEW PHANTOM</v>
      </c>
      <c r="B1040" s="111" t="s">
        <v>105</v>
      </c>
      <c r="C1040" s="113">
        <v>44322</v>
      </c>
      <c r="D1040" s="113"/>
      <c r="E1040" s="50"/>
      <c r="F1040" s="106" t="s">
        <v>118</v>
      </c>
      <c r="G1040" s="51" t="s">
        <v>62</v>
      </c>
      <c r="H1040" s="52" t="s">
        <v>1472</v>
      </c>
      <c r="I1040" s="53" t="s">
        <v>1493</v>
      </c>
      <c r="J1040" s="53" t="s">
        <v>1494</v>
      </c>
      <c r="K1040" s="53" t="s">
        <v>1495</v>
      </c>
      <c r="L1040" s="53" t="s">
        <v>1496</v>
      </c>
      <c r="M1040" s="52" t="s">
        <v>1497</v>
      </c>
      <c r="N1040" s="52" t="s">
        <v>269</v>
      </c>
      <c r="O1040" s="54">
        <v>49</v>
      </c>
      <c r="P1040" s="52" t="s">
        <v>2011</v>
      </c>
      <c r="Q1040" s="55">
        <f>IFERROR(VLOOKUP(O1040*$Q$10*$R$10,Sheet1!$A$3:$B$81,2,1),0)</f>
        <v>39000</v>
      </c>
      <c r="R1040" s="56">
        <f>IFERROR(VLOOKUP(O1040*$Q$11*$R$11,Sheet1!$E$3:$F$195,2),0)</f>
        <v>199</v>
      </c>
      <c r="S1040" s="54">
        <f t="shared" si="462"/>
        <v>15.19</v>
      </c>
      <c r="T1040" s="114">
        <f t="shared" si="464"/>
        <v>0.31</v>
      </c>
      <c r="U1040" s="58"/>
      <c r="V1040" s="58"/>
      <c r="W1040" s="58"/>
      <c r="X1040" s="58"/>
      <c r="Y1040" s="58"/>
      <c r="Z1040" s="58"/>
      <c r="AA1040" s="58"/>
      <c r="AB1040" s="58"/>
      <c r="AC1040" s="58"/>
      <c r="AD1040" s="39">
        <f t="shared" si="463"/>
        <v>0</v>
      </c>
      <c r="AE1040" s="59">
        <f t="shared" si="465"/>
        <v>0</v>
      </c>
      <c r="AF1040" s="60">
        <f t="shared" si="466"/>
        <v>0</v>
      </c>
      <c r="AG1040" s="60">
        <f t="shared" si="467"/>
        <v>0</v>
      </c>
      <c r="AH1040" s="60">
        <f t="shared" si="468"/>
        <v>0</v>
      </c>
      <c r="AI1040" s="60">
        <f t="shared" si="469"/>
        <v>0</v>
      </c>
      <c r="AJ1040" s="60">
        <f t="shared" si="470"/>
        <v>0</v>
      </c>
      <c r="AK1040" s="60">
        <f t="shared" si="471"/>
        <v>0</v>
      </c>
      <c r="AL1040" s="61">
        <f t="shared" si="489"/>
        <v>0</v>
      </c>
      <c r="AM1040" s="43">
        <f t="shared" si="479"/>
        <v>0</v>
      </c>
      <c r="AN1040" s="46">
        <f t="shared" si="480"/>
        <v>0</v>
      </c>
      <c r="AO1040" s="60">
        <f t="shared" si="472"/>
        <v>0</v>
      </c>
      <c r="AP1040" s="60">
        <f t="shared" si="473"/>
        <v>0</v>
      </c>
      <c r="AQ1040" s="60">
        <f t="shared" si="474"/>
        <v>0</v>
      </c>
      <c r="AR1040" s="60">
        <f t="shared" si="475"/>
        <v>0</v>
      </c>
      <c r="AS1040" s="60">
        <f t="shared" si="476"/>
        <v>0</v>
      </c>
      <c r="AT1040" s="60">
        <f t="shared" si="477"/>
        <v>0</v>
      </c>
      <c r="AU1040" s="62">
        <f t="shared" si="481"/>
        <v>0</v>
      </c>
      <c r="AV1040" s="63">
        <f t="shared" si="482"/>
        <v>0</v>
      </c>
      <c r="AW1040" s="63">
        <f t="shared" si="483"/>
        <v>0</v>
      </c>
      <c r="AX1040" s="63">
        <f t="shared" si="484"/>
        <v>0</v>
      </c>
      <c r="AY1040" s="63">
        <f t="shared" si="485"/>
        <v>0</v>
      </c>
      <c r="AZ1040" s="63">
        <f t="shared" si="486"/>
        <v>0</v>
      </c>
      <c r="BA1040" s="63">
        <f t="shared" si="487"/>
        <v>0</v>
      </c>
      <c r="BB1040" s="64">
        <f t="shared" si="488"/>
        <v>0</v>
      </c>
      <c r="BC1040" s="65">
        <f t="shared" si="478"/>
        <v>0</v>
      </c>
      <c r="BD1040" s="66" t="e">
        <f>VLOOKUP(#REF!,'[2]NA JDA Product Hierarchy'!$N:$O,2,0)</f>
        <v>#REF!</v>
      </c>
      <c r="BE1040" s="15" t="e">
        <f>VLOOKUP(BD1040,[3]PARAMETROS!$AB:$AD,3,0)</f>
        <v>#REF!</v>
      </c>
    </row>
    <row r="1041" spans="1:57" s="15" customFormat="1" ht="12.75" hidden="1" customHeight="1" x14ac:dyDescent="0.2">
      <c r="A1041" s="47" t="str">
        <f t="shared" si="490"/>
        <v>L1YB09WE1L0SMART BLUE</v>
      </c>
      <c r="B1041" s="111" t="s">
        <v>105</v>
      </c>
      <c r="C1041" s="113">
        <v>44322</v>
      </c>
      <c r="D1041" s="113"/>
      <c r="E1041" s="50"/>
      <c r="F1041" s="106" t="s">
        <v>118</v>
      </c>
      <c r="G1041" s="51" t="s">
        <v>62</v>
      </c>
      <c r="H1041" s="52" t="s">
        <v>1472</v>
      </c>
      <c r="I1041" s="53" t="s">
        <v>1493</v>
      </c>
      <c r="J1041" s="53" t="s">
        <v>1494</v>
      </c>
      <c r="K1041" s="53" t="s">
        <v>364</v>
      </c>
      <c r="L1041" s="53" t="s">
        <v>365</v>
      </c>
      <c r="M1041" s="52" t="s">
        <v>1497</v>
      </c>
      <c r="N1041" s="52" t="s">
        <v>269</v>
      </c>
      <c r="O1041" s="54">
        <v>49</v>
      </c>
      <c r="P1041" s="52" t="s">
        <v>2011</v>
      </c>
      <c r="Q1041" s="55">
        <f>IFERROR(VLOOKUP(O1041*$Q$10*$R$10,Sheet1!$A$3:$B$81,2,1),0)</f>
        <v>39000</v>
      </c>
      <c r="R1041" s="56">
        <f>IFERROR(VLOOKUP(O1041*$Q$11*$R$11,Sheet1!$E$3:$F$195,2),0)</f>
        <v>199</v>
      </c>
      <c r="S1041" s="54">
        <f t="shared" si="462"/>
        <v>15.19</v>
      </c>
      <c r="T1041" s="114">
        <f t="shared" si="464"/>
        <v>0.31</v>
      </c>
      <c r="U1041" s="58"/>
      <c r="V1041" s="58"/>
      <c r="W1041" s="58"/>
      <c r="X1041" s="58"/>
      <c r="Y1041" s="58"/>
      <c r="Z1041" s="58"/>
      <c r="AA1041" s="58"/>
      <c r="AB1041" s="58"/>
      <c r="AC1041" s="58"/>
      <c r="AD1041" s="39">
        <f t="shared" si="463"/>
        <v>0</v>
      </c>
      <c r="AE1041" s="59">
        <f t="shared" si="465"/>
        <v>0</v>
      </c>
      <c r="AF1041" s="60">
        <f t="shared" si="466"/>
        <v>0</v>
      </c>
      <c r="AG1041" s="60">
        <f t="shared" si="467"/>
        <v>0</v>
      </c>
      <c r="AH1041" s="60">
        <f t="shared" si="468"/>
        <v>0</v>
      </c>
      <c r="AI1041" s="60">
        <f t="shared" si="469"/>
        <v>0</v>
      </c>
      <c r="AJ1041" s="60">
        <f t="shared" si="470"/>
        <v>0</v>
      </c>
      <c r="AK1041" s="60">
        <f t="shared" si="471"/>
        <v>0</v>
      </c>
      <c r="AL1041" s="61">
        <f t="shared" si="489"/>
        <v>0</v>
      </c>
      <c r="AM1041" s="43">
        <f t="shared" si="479"/>
        <v>0</v>
      </c>
      <c r="AN1041" s="46">
        <f t="shared" si="480"/>
        <v>0</v>
      </c>
      <c r="AO1041" s="60">
        <f t="shared" si="472"/>
        <v>0</v>
      </c>
      <c r="AP1041" s="60">
        <f t="shared" si="473"/>
        <v>0</v>
      </c>
      <c r="AQ1041" s="60">
        <f t="shared" si="474"/>
        <v>0</v>
      </c>
      <c r="AR1041" s="60">
        <f t="shared" si="475"/>
        <v>0</v>
      </c>
      <c r="AS1041" s="60">
        <f t="shared" si="476"/>
        <v>0</v>
      </c>
      <c r="AT1041" s="60">
        <f t="shared" si="477"/>
        <v>0</v>
      </c>
      <c r="AU1041" s="62">
        <f t="shared" si="481"/>
        <v>0</v>
      </c>
      <c r="AV1041" s="63">
        <f t="shared" si="482"/>
        <v>0</v>
      </c>
      <c r="AW1041" s="63">
        <f t="shared" si="483"/>
        <v>0</v>
      </c>
      <c r="AX1041" s="63">
        <f t="shared" si="484"/>
        <v>0</v>
      </c>
      <c r="AY1041" s="63">
        <f t="shared" si="485"/>
        <v>0</v>
      </c>
      <c r="AZ1041" s="63">
        <f t="shared" si="486"/>
        <v>0</v>
      </c>
      <c r="BA1041" s="63">
        <f t="shared" si="487"/>
        <v>0</v>
      </c>
      <c r="BB1041" s="64">
        <f t="shared" si="488"/>
        <v>0</v>
      </c>
      <c r="BC1041" s="65">
        <f t="shared" si="478"/>
        <v>0</v>
      </c>
      <c r="BD1041" s="66" t="e">
        <f>VLOOKUP(#REF!,'[2]NA JDA Product Hierarchy'!$N:$O,2,0)</f>
        <v>#REF!</v>
      </c>
      <c r="BE1041" s="15" t="e">
        <f>VLOOKUP(BD1041,[3]PARAMETROS!$AB:$AD,3,0)</f>
        <v>#REF!</v>
      </c>
    </row>
    <row r="1042" spans="1:57" s="15" customFormat="1" ht="12.75" hidden="1" customHeight="1" x14ac:dyDescent="0.2">
      <c r="A1042" s="47" t="str">
        <f t="shared" si="490"/>
        <v>L1YB09WE1L0BEIGE BLANCO</v>
      </c>
      <c r="B1042" s="111" t="s">
        <v>105</v>
      </c>
      <c r="C1042" s="113">
        <v>44322</v>
      </c>
      <c r="D1042" s="113"/>
      <c r="E1042" s="50"/>
      <c r="F1042" s="106" t="s">
        <v>118</v>
      </c>
      <c r="G1042" s="51" t="s">
        <v>62</v>
      </c>
      <c r="H1042" s="52" t="s">
        <v>1472</v>
      </c>
      <c r="I1042" s="53" t="s">
        <v>1493</v>
      </c>
      <c r="J1042" s="53" t="s">
        <v>1494</v>
      </c>
      <c r="K1042" s="53" t="s">
        <v>1498</v>
      </c>
      <c r="L1042" s="53" t="s">
        <v>1499</v>
      </c>
      <c r="M1042" s="52" t="s">
        <v>1497</v>
      </c>
      <c r="N1042" s="52" t="s">
        <v>269</v>
      </c>
      <c r="O1042" s="54">
        <v>49</v>
      </c>
      <c r="P1042" s="52" t="s">
        <v>2011</v>
      </c>
      <c r="Q1042" s="55">
        <f>IFERROR(VLOOKUP(O1042*$Q$10*$R$10,Sheet1!$A$3:$B$81,2,1),0)</f>
        <v>39000</v>
      </c>
      <c r="R1042" s="56">
        <f>IFERROR(VLOOKUP(O1042*$Q$11*$R$11,Sheet1!$E$3:$F$195,2),0)</f>
        <v>199</v>
      </c>
      <c r="S1042" s="54">
        <f t="shared" si="462"/>
        <v>15.19</v>
      </c>
      <c r="T1042" s="114">
        <f t="shared" si="464"/>
        <v>0.31</v>
      </c>
      <c r="U1042" s="58"/>
      <c r="V1042" s="58"/>
      <c r="W1042" s="58"/>
      <c r="X1042" s="58"/>
      <c r="Y1042" s="58"/>
      <c r="Z1042" s="58"/>
      <c r="AA1042" s="58"/>
      <c r="AB1042" s="58"/>
      <c r="AC1042" s="58"/>
      <c r="AD1042" s="39">
        <f t="shared" si="463"/>
        <v>0</v>
      </c>
      <c r="AE1042" s="59">
        <f t="shared" si="465"/>
        <v>0</v>
      </c>
      <c r="AF1042" s="60">
        <f t="shared" si="466"/>
        <v>0</v>
      </c>
      <c r="AG1042" s="60">
        <f t="shared" si="467"/>
        <v>0</v>
      </c>
      <c r="AH1042" s="60">
        <f t="shared" si="468"/>
        <v>0</v>
      </c>
      <c r="AI1042" s="60">
        <f t="shared" si="469"/>
        <v>0</v>
      </c>
      <c r="AJ1042" s="60">
        <f t="shared" si="470"/>
        <v>0</v>
      </c>
      <c r="AK1042" s="60">
        <f t="shared" si="471"/>
        <v>0</v>
      </c>
      <c r="AL1042" s="61">
        <f t="shared" si="489"/>
        <v>0</v>
      </c>
      <c r="AM1042" s="43">
        <f t="shared" si="479"/>
        <v>0</v>
      </c>
      <c r="AN1042" s="46">
        <f t="shared" si="480"/>
        <v>0</v>
      </c>
      <c r="AO1042" s="60">
        <f t="shared" si="472"/>
        <v>0</v>
      </c>
      <c r="AP1042" s="60">
        <f t="shared" si="473"/>
        <v>0</v>
      </c>
      <c r="AQ1042" s="60">
        <f t="shared" si="474"/>
        <v>0</v>
      </c>
      <c r="AR1042" s="60">
        <f t="shared" si="475"/>
        <v>0</v>
      </c>
      <c r="AS1042" s="60">
        <f t="shared" si="476"/>
        <v>0</v>
      </c>
      <c r="AT1042" s="60">
        <f t="shared" si="477"/>
        <v>0</v>
      </c>
      <c r="AU1042" s="62">
        <f t="shared" si="481"/>
        <v>0</v>
      </c>
      <c r="AV1042" s="63">
        <f t="shared" si="482"/>
        <v>0</v>
      </c>
      <c r="AW1042" s="63">
        <f t="shared" si="483"/>
        <v>0</v>
      </c>
      <c r="AX1042" s="63">
        <f t="shared" si="484"/>
        <v>0</v>
      </c>
      <c r="AY1042" s="63">
        <f t="shared" si="485"/>
        <v>0</v>
      </c>
      <c r="AZ1042" s="63">
        <f t="shared" si="486"/>
        <v>0</v>
      </c>
      <c r="BA1042" s="63">
        <f t="shared" si="487"/>
        <v>0</v>
      </c>
      <c r="BB1042" s="64">
        <f t="shared" si="488"/>
        <v>0</v>
      </c>
      <c r="BC1042" s="65">
        <f t="shared" si="478"/>
        <v>0</v>
      </c>
      <c r="BD1042" s="66" t="e">
        <f>VLOOKUP(#REF!,'[2]NA JDA Product Hierarchy'!$N:$O,2,0)</f>
        <v>#REF!</v>
      </c>
      <c r="BE1042" s="15" t="e">
        <f>VLOOKUP(BD1042,[3]PARAMETROS!$AB:$AD,3,0)</f>
        <v>#REF!</v>
      </c>
    </row>
    <row r="1043" spans="1:57" s="15" customFormat="1" ht="12.75" hidden="1" customHeight="1" x14ac:dyDescent="0.2">
      <c r="A1043" s="47" t="str">
        <f t="shared" si="490"/>
        <v>L1YB09WE1L0MOSSY GREEN</v>
      </c>
      <c r="B1043" s="111" t="s">
        <v>105</v>
      </c>
      <c r="C1043" s="113">
        <v>44322</v>
      </c>
      <c r="D1043" s="113"/>
      <c r="E1043" s="50"/>
      <c r="F1043" s="106" t="s">
        <v>118</v>
      </c>
      <c r="G1043" s="51" t="s">
        <v>62</v>
      </c>
      <c r="H1043" s="52" t="s">
        <v>1472</v>
      </c>
      <c r="I1043" s="53" t="s">
        <v>1493</v>
      </c>
      <c r="J1043" s="53" t="s">
        <v>1494</v>
      </c>
      <c r="K1043" s="53" t="s">
        <v>740</v>
      </c>
      <c r="L1043" s="53" t="s">
        <v>741</v>
      </c>
      <c r="M1043" s="52" t="s">
        <v>1497</v>
      </c>
      <c r="N1043" s="52" t="s">
        <v>269</v>
      </c>
      <c r="O1043" s="54">
        <v>49</v>
      </c>
      <c r="P1043" s="52" t="s">
        <v>2011</v>
      </c>
      <c r="Q1043" s="55">
        <f>IFERROR(VLOOKUP(O1043*$Q$10*$R$10,Sheet1!$A$3:$B$81,2,1),0)</f>
        <v>39000</v>
      </c>
      <c r="R1043" s="56">
        <f>IFERROR(VLOOKUP(O1043*$Q$11*$R$11,Sheet1!$E$3:$F$195,2),0)</f>
        <v>199</v>
      </c>
      <c r="S1043" s="54">
        <f t="shared" ref="S1043:S1106" si="491">O1043*0.31</f>
        <v>15.19</v>
      </c>
      <c r="T1043" s="114">
        <f t="shared" si="464"/>
        <v>0.31</v>
      </c>
      <c r="U1043" s="58"/>
      <c r="V1043" s="58"/>
      <c r="W1043" s="58"/>
      <c r="X1043" s="58"/>
      <c r="Y1043" s="58"/>
      <c r="Z1043" s="58"/>
      <c r="AA1043" s="58"/>
      <c r="AB1043" s="58"/>
      <c r="AC1043" s="58"/>
      <c r="AD1043" s="39">
        <f t="shared" ref="AD1043:AD1106" si="492">+U1043+V1043+W1043+Y1043+Z1043+AA1043+X1043</f>
        <v>0</v>
      </c>
      <c r="AE1043" s="59">
        <f t="shared" si="465"/>
        <v>0</v>
      </c>
      <c r="AF1043" s="60">
        <f t="shared" si="466"/>
        <v>0</v>
      </c>
      <c r="AG1043" s="60">
        <f t="shared" si="467"/>
        <v>0</v>
      </c>
      <c r="AH1043" s="60">
        <f t="shared" si="468"/>
        <v>0</v>
      </c>
      <c r="AI1043" s="60">
        <f t="shared" si="469"/>
        <v>0</v>
      </c>
      <c r="AJ1043" s="60">
        <f t="shared" si="470"/>
        <v>0</v>
      </c>
      <c r="AK1043" s="60">
        <f t="shared" si="471"/>
        <v>0</v>
      </c>
      <c r="AL1043" s="61">
        <f t="shared" si="489"/>
        <v>0</v>
      </c>
      <c r="AM1043" s="43">
        <f t="shared" si="479"/>
        <v>0</v>
      </c>
      <c r="AN1043" s="46">
        <f t="shared" si="480"/>
        <v>0</v>
      </c>
      <c r="AO1043" s="60">
        <f t="shared" si="472"/>
        <v>0</v>
      </c>
      <c r="AP1043" s="60">
        <f t="shared" si="473"/>
        <v>0</v>
      </c>
      <c r="AQ1043" s="60">
        <f t="shared" si="474"/>
        <v>0</v>
      </c>
      <c r="AR1043" s="60">
        <f t="shared" si="475"/>
        <v>0</v>
      </c>
      <c r="AS1043" s="60">
        <f t="shared" si="476"/>
        <v>0</v>
      </c>
      <c r="AT1043" s="60">
        <f t="shared" si="477"/>
        <v>0</v>
      </c>
      <c r="AU1043" s="62">
        <f t="shared" si="481"/>
        <v>0</v>
      </c>
      <c r="AV1043" s="63">
        <f t="shared" si="482"/>
        <v>0</v>
      </c>
      <c r="AW1043" s="63">
        <f t="shared" si="483"/>
        <v>0</v>
      </c>
      <c r="AX1043" s="63">
        <f t="shared" si="484"/>
        <v>0</v>
      </c>
      <c r="AY1043" s="63">
        <f t="shared" si="485"/>
        <v>0</v>
      </c>
      <c r="AZ1043" s="63">
        <f t="shared" si="486"/>
        <v>0</v>
      </c>
      <c r="BA1043" s="63">
        <f t="shared" si="487"/>
        <v>0</v>
      </c>
      <c r="BB1043" s="64">
        <f t="shared" si="488"/>
        <v>0</v>
      </c>
      <c r="BC1043" s="65">
        <f t="shared" si="478"/>
        <v>0</v>
      </c>
      <c r="BD1043" s="66" t="e">
        <f>VLOOKUP(#REF!,'[2]NA JDA Product Hierarchy'!$N:$O,2,0)</f>
        <v>#REF!</v>
      </c>
      <c r="BE1043" s="15" t="e">
        <f>VLOOKUP(BD1043,[3]PARAMETROS!$AB:$AD,3,0)</f>
        <v>#REF!</v>
      </c>
    </row>
    <row r="1044" spans="1:57" s="15" customFormat="1" ht="12.75" hidden="1" customHeight="1" x14ac:dyDescent="0.2">
      <c r="A1044" s="47" t="str">
        <f t="shared" si="490"/>
        <v>L2RA02D4G23INDIANA</v>
      </c>
      <c r="B1044" s="110" t="s">
        <v>106</v>
      </c>
      <c r="C1044" s="113">
        <v>44322</v>
      </c>
      <c r="D1044" s="113"/>
      <c r="E1044" s="50"/>
      <c r="F1044" s="106" t="s">
        <v>208</v>
      </c>
      <c r="G1044" s="51" t="s">
        <v>62</v>
      </c>
      <c r="H1044" s="52" t="s">
        <v>1466</v>
      </c>
      <c r="I1044" s="53" t="s">
        <v>1500</v>
      </c>
      <c r="J1044" s="53" t="s">
        <v>1501</v>
      </c>
      <c r="K1044" s="53" t="s">
        <v>1502</v>
      </c>
      <c r="L1044" s="53" t="s">
        <v>1503</v>
      </c>
      <c r="M1044" s="52" t="s">
        <v>1504</v>
      </c>
      <c r="N1044" s="52" t="s">
        <v>269</v>
      </c>
      <c r="O1044" s="54">
        <v>49</v>
      </c>
      <c r="P1044" s="52" t="s">
        <v>2011</v>
      </c>
      <c r="Q1044" s="55">
        <f>IFERROR(VLOOKUP(O1044*$Q$10*$R$10,Sheet1!$A$3:$B$81,2,1),0)</f>
        <v>39000</v>
      </c>
      <c r="R1044" s="56">
        <f>IFERROR(VLOOKUP(O1044*$Q$11*$R$11,Sheet1!$E$3:$F$195,2),0)</f>
        <v>199</v>
      </c>
      <c r="S1044" s="54">
        <f t="shared" si="491"/>
        <v>15.19</v>
      </c>
      <c r="T1044" s="114">
        <f t="shared" si="464"/>
        <v>0.31</v>
      </c>
      <c r="U1044" s="58"/>
      <c r="V1044" s="58"/>
      <c r="W1044" s="58"/>
      <c r="X1044" s="58"/>
      <c r="Y1044" s="58"/>
      <c r="Z1044" s="58"/>
      <c r="AA1044" s="58"/>
      <c r="AB1044" s="58"/>
      <c r="AC1044" s="58"/>
      <c r="AD1044" s="39">
        <f t="shared" si="492"/>
        <v>0</v>
      </c>
      <c r="AE1044" s="59">
        <f t="shared" si="465"/>
        <v>0</v>
      </c>
      <c r="AF1044" s="60">
        <f t="shared" si="466"/>
        <v>0</v>
      </c>
      <c r="AG1044" s="60">
        <f t="shared" si="467"/>
        <v>0</v>
      </c>
      <c r="AH1044" s="60">
        <f t="shared" si="468"/>
        <v>0</v>
      </c>
      <c r="AI1044" s="60">
        <f t="shared" si="469"/>
        <v>0</v>
      </c>
      <c r="AJ1044" s="60">
        <f t="shared" si="470"/>
        <v>0</v>
      </c>
      <c r="AK1044" s="60">
        <f t="shared" si="471"/>
        <v>0</v>
      </c>
      <c r="AL1044" s="61">
        <f t="shared" si="489"/>
        <v>0</v>
      </c>
      <c r="AM1044" s="43">
        <f t="shared" si="479"/>
        <v>0</v>
      </c>
      <c r="AN1044" s="46">
        <f t="shared" si="480"/>
        <v>0</v>
      </c>
      <c r="AO1044" s="60">
        <f t="shared" si="472"/>
        <v>0</v>
      </c>
      <c r="AP1044" s="60">
        <f t="shared" si="473"/>
        <v>0</v>
      </c>
      <c r="AQ1044" s="60">
        <f t="shared" si="474"/>
        <v>0</v>
      </c>
      <c r="AR1044" s="60">
        <f t="shared" si="475"/>
        <v>0</v>
      </c>
      <c r="AS1044" s="60">
        <f t="shared" si="476"/>
        <v>0</v>
      </c>
      <c r="AT1044" s="60">
        <f t="shared" si="477"/>
        <v>0</v>
      </c>
      <c r="AU1044" s="62">
        <f t="shared" si="481"/>
        <v>0</v>
      </c>
      <c r="AV1044" s="63">
        <f t="shared" si="482"/>
        <v>0</v>
      </c>
      <c r="AW1044" s="63">
        <f t="shared" si="483"/>
        <v>0</v>
      </c>
      <c r="AX1044" s="63">
        <f t="shared" si="484"/>
        <v>0</v>
      </c>
      <c r="AY1044" s="63">
        <f t="shared" si="485"/>
        <v>0</v>
      </c>
      <c r="AZ1044" s="63">
        <f t="shared" si="486"/>
        <v>0</v>
      </c>
      <c r="BA1044" s="63">
        <f t="shared" si="487"/>
        <v>0</v>
      </c>
      <c r="BB1044" s="64">
        <f t="shared" si="488"/>
        <v>0</v>
      </c>
      <c r="BC1044" s="65">
        <f t="shared" si="478"/>
        <v>0</v>
      </c>
      <c r="BD1044" s="66" t="e">
        <f>VLOOKUP(#REF!,'[2]NA JDA Product Hierarchy'!$N:$O,2,0)</f>
        <v>#REF!</v>
      </c>
      <c r="BE1044" s="15" t="e">
        <f>VLOOKUP(BD1044,[3]PARAMETROS!$AB:$AD,3,0)</f>
        <v>#REF!</v>
      </c>
    </row>
    <row r="1045" spans="1:57" s="15" customFormat="1" ht="12.75" hidden="1" customHeight="1" x14ac:dyDescent="0.2">
      <c r="A1045" s="47" t="str">
        <f t="shared" si="490"/>
        <v>L2RA04D4K41HIRO</v>
      </c>
      <c r="B1045" s="111" t="s">
        <v>105</v>
      </c>
      <c r="C1045" s="113">
        <v>44322</v>
      </c>
      <c r="D1045" s="113"/>
      <c r="E1045" s="50"/>
      <c r="F1045" s="106" t="s">
        <v>208</v>
      </c>
      <c r="G1045" s="51" t="s">
        <v>62</v>
      </c>
      <c r="H1045" s="52" t="s">
        <v>1505</v>
      </c>
      <c r="I1045" s="53" t="s">
        <v>1506</v>
      </c>
      <c r="J1045" s="53" t="s">
        <v>1507</v>
      </c>
      <c r="K1045" s="53" t="s">
        <v>1508</v>
      </c>
      <c r="L1045" s="53" t="s">
        <v>1508</v>
      </c>
      <c r="M1045" s="52" t="s">
        <v>1509</v>
      </c>
      <c r="N1045" s="52" t="s">
        <v>510</v>
      </c>
      <c r="O1045" s="54">
        <v>49</v>
      </c>
      <c r="P1045" s="52" t="s">
        <v>2011</v>
      </c>
      <c r="Q1045" s="55">
        <f>IFERROR(VLOOKUP(O1045*$Q$10*$R$10,Sheet1!$A$3:$B$81,2,1),0)</f>
        <v>39000</v>
      </c>
      <c r="R1045" s="56">
        <f>IFERROR(VLOOKUP(O1045*$Q$11*$R$11,Sheet1!$E$3:$F$195,2),0)</f>
        <v>199</v>
      </c>
      <c r="S1045" s="54">
        <f t="shared" si="491"/>
        <v>15.19</v>
      </c>
      <c r="T1045" s="114">
        <f t="shared" si="464"/>
        <v>0.31</v>
      </c>
      <c r="U1045" s="58"/>
      <c r="V1045" s="58"/>
      <c r="W1045" s="58"/>
      <c r="X1045" s="58"/>
      <c r="Y1045" s="58"/>
      <c r="Z1045" s="58"/>
      <c r="AA1045" s="58"/>
      <c r="AB1045" s="58"/>
      <c r="AC1045" s="58"/>
      <c r="AD1045" s="39">
        <f t="shared" si="492"/>
        <v>0</v>
      </c>
      <c r="AE1045" s="59">
        <f t="shared" si="465"/>
        <v>0</v>
      </c>
      <c r="AF1045" s="60">
        <f t="shared" si="466"/>
        <v>0</v>
      </c>
      <c r="AG1045" s="60">
        <f t="shared" si="467"/>
        <v>0</v>
      </c>
      <c r="AH1045" s="60">
        <f t="shared" si="468"/>
        <v>0</v>
      </c>
      <c r="AI1045" s="60">
        <f t="shared" si="469"/>
        <v>0</v>
      </c>
      <c r="AJ1045" s="60">
        <f t="shared" si="470"/>
        <v>0</v>
      </c>
      <c r="AK1045" s="60">
        <f t="shared" si="471"/>
        <v>0</v>
      </c>
      <c r="AL1045" s="61">
        <f t="shared" si="489"/>
        <v>0</v>
      </c>
      <c r="AM1045" s="43">
        <f t="shared" si="479"/>
        <v>0</v>
      </c>
      <c r="AN1045" s="46">
        <f t="shared" si="480"/>
        <v>0</v>
      </c>
      <c r="AO1045" s="60">
        <f t="shared" si="472"/>
        <v>0</v>
      </c>
      <c r="AP1045" s="60">
        <f t="shared" si="473"/>
        <v>0</v>
      </c>
      <c r="AQ1045" s="60">
        <f t="shared" si="474"/>
        <v>0</v>
      </c>
      <c r="AR1045" s="60">
        <f t="shared" si="475"/>
        <v>0</v>
      </c>
      <c r="AS1045" s="60">
        <f t="shared" si="476"/>
        <v>0</v>
      </c>
      <c r="AT1045" s="60">
        <f t="shared" si="477"/>
        <v>0</v>
      </c>
      <c r="AU1045" s="62">
        <f t="shared" si="481"/>
        <v>0</v>
      </c>
      <c r="AV1045" s="63">
        <f t="shared" si="482"/>
        <v>0</v>
      </c>
      <c r="AW1045" s="63">
        <f t="shared" si="483"/>
        <v>0</v>
      </c>
      <c r="AX1045" s="63">
        <f t="shared" si="484"/>
        <v>0</v>
      </c>
      <c r="AY1045" s="63">
        <f t="shared" si="485"/>
        <v>0</v>
      </c>
      <c r="AZ1045" s="63">
        <f t="shared" si="486"/>
        <v>0</v>
      </c>
      <c r="BA1045" s="63">
        <f t="shared" si="487"/>
        <v>0</v>
      </c>
      <c r="BB1045" s="64">
        <f t="shared" si="488"/>
        <v>0</v>
      </c>
      <c r="BC1045" s="65">
        <f t="shared" si="478"/>
        <v>0</v>
      </c>
      <c r="BD1045" s="66" t="e">
        <f>VLOOKUP(#REF!,'[2]NA JDA Product Hierarchy'!$N:$O,2,0)</f>
        <v>#REF!</v>
      </c>
      <c r="BE1045" s="15" t="e">
        <f>VLOOKUP(BD1045,[3]PARAMETROS!$AB:$AD,3,0)</f>
        <v>#REF!</v>
      </c>
    </row>
    <row r="1046" spans="1:57" s="15" customFormat="1" ht="12.75" hidden="1" customHeight="1" x14ac:dyDescent="0.2">
      <c r="A1046" s="47" t="str">
        <f t="shared" si="490"/>
        <v>L2RA05D4EX0RONIN</v>
      </c>
      <c r="B1046" s="111" t="s">
        <v>105</v>
      </c>
      <c r="C1046" s="113">
        <v>44322</v>
      </c>
      <c r="D1046" s="113"/>
      <c r="E1046" s="50"/>
      <c r="F1046" s="106" t="s">
        <v>208</v>
      </c>
      <c r="G1046" s="51" t="s">
        <v>62</v>
      </c>
      <c r="H1046" s="52" t="s">
        <v>1505</v>
      </c>
      <c r="I1046" s="53" t="s">
        <v>1510</v>
      </c>
      <c r="J1046" s="53" t="s">
        <v>1501</v>
      </c>
      <c r="K1046" s="53" t="s">
        <v>1511</v>
      </c>
      <c r="L1046" s="53" t="s">
        <v>1512</v>
      </c>
      <c r="M1046" s="52" t="s">
        <v>1513</v>
      </c>
      <c r="N1046" s="52" t="s">
        <v>510</v>
      </c>
      <c r="O1046" s="54">
        <v>49</v>
      </c>
      <c r="P1046" s="52" t="s">
        <v>2011</v>
      </c>
      <c r="Q1046" s="55">
        <f>IFERROR(VLOOKUP(O1046*$Q$10*$R$10,Sheet1!$A$3:$B$81,2,1),0)</f>
        <v>39000</v>
      </c>
      <c r="R1046" s="56">
        <f>IFERROR(VLOOKUP(O1046*$Q$11*$R$11,Sheet1!$E$3:$F$195,2),0)</f>
        <v>199</v>
      </c>
      <c r="S1046" s="54">
        <f t="shared" si="491"/>
        <v>15.19</v>
      </c>
      <c r="T1046" s="114">
        <f t="shared" si="464"/>
        <v>0.31</v>
      </c>
      <c r="U1046" s="58"/>
      <c r="V1046" s="58"/>
      <c r="W1046" s="58"/>
      <c r="X1046" s="58"/>
      <c r="Y1046" s="58"/>
      <c r="Z1046" s="58"/>
      <c r="AA1046" s="58"/>
      <c r="AB1046" s="58"/>
      <c r="AC1046" s="58"/>
      <c r="AD1046" s="39">
        <f t="shared" si="492"/>
        <v>0</v>
      </c>
      <c r="AE1046" s="59">
        <f t="shared" si="465"/>
        <v>0</v>
      </c>
      <c r="AF1046" s="60">
        <f t="shared" si="466"/>
        <v>0</v>
      </c>
      <c r="AG1046" s="60">
        <f t="shared" si="467"/>
        <v>0</v>
      </c>
      <c r="AH1046" s="60">
        <f t="shared" si="468"/>
        <v>0</v>
      </c>
      <c r="AI1046" s="60">
        <f t="shared" si="469"/>
        <v>0</v>
      </c>
      <c r="AJ1046" s="60">
        <f t="shared" si="470"/>
        <v>0</v>
      </c>
      <c r="AK1046" s="60">
        <f t="shared" si="471"/>
        <v>0</v>
      </c>
      <c r="AL1046" s="61">
        <f t="shared" si="489"/>
        <v>0</v>
      </c>
      <c r="AM1046" s="43">
        <f t="shared" si="479"/>
        <v>0</v>
      </c>
      <c r="AN1046" s="46">
        <f t="shared" si="480"/>
        <v>0</v>
      </c>
      <c r="AO1046" s="60">
        <f t="shared" si="472"/>
        <v>0</v>
      </c>
      <c r="AP1046" s="60">
        <f t="shared" si="473"/>
        <v>0</v>
      </c>
      <c r="AQ1046" s="60">
        <f t="shared" si="474"/>
        <v>0</v>
      </c>
      <c r="AR1046" s="60">
        <f t="shared" si="475"/>
        <v>0</v>
      </c>
      <c r="AS1046" s="60">
        <f t="shared" si="476"/>
        <v>0</v>
      </c>
      <c r="AT1046" s="60">
        <f t="shared" si="477"/>
        <v>0</v>
      </c>
      <c r="AU1046" s="62">
        <f t="shared" si="481"/>
        <v>0</v>
      </c>
      <c r="AV1046" s="63">
        <f t="shared" si="482"/>
        <v>0</v>
      </c>
      <c r="AW1046" s="63">
        <f t="shared" si="483"/>
        <v>0</v>
      </c>
      <c r="AX1046" s="63">
        <f t="shared" si="484"/>
        <v>0</v>
      </c>
      <c r="AY1046" s="63">
        <f t="shared" si="485"/>
        <v>0</v>
      </c>
      <c r="AZ1046" s="63">
        <f t="shared" si="486"/>
        <v>0</v>
      </c>
      <c r="BA1046" s="63">
        <f t="shared" si="487"/>
        <v>0</v>
      </c>
      <c r="BB1046" s="64">
        <f t="shared" si="488"/>
        <v>0</v>
      </c>
      <c r="BC1046" s="65">
        <f t="shared" si="478"/>
        <v>0</v>
      </c>
      <c r="BD1046" s="66" t="e">
        <f>VLOOKUP(#REF!,'[2]NA JDA Product Hierarchy'!$N:$O,2,0)</f>
        <v>#REF!</v>
      </c>
      <c r="BE1046" s="15" t="e">
        <f>VLOOKUP(BD1046,[3]PARAMETROS!$AB:$AD,3,0)</f>
        <v>#REF!</v>
      </c>
    </row>
    <row r="1047" spans="1:57" s="15" customFormat="1" ht="12.75" hidden="1" customHeight="1" x14ac:dyDescent="0.2">
      <c r="A1047" s="47" t="str">
        <f t="shared" si="490"/>
        <v>L2RA05D4EX0SAMURAI</v>
      </c>
      <c r="B1047" s="111" t="s">
        <v>105</v>
      </c>
      <c r="C1047" s="113">
        <v>44322</v>
      </c>
      <c r="D1047" s="113"/>
      <c r="E1047" s="50"/>
      <c r="F1047" s="106" t="s">
        <v>208</v>
      </c>
      <c r="G1047" s="51" t="s">
        <v>62</v>
      </c>
      <c r="H1047" s="52" t="s">
        <v>1505</v>
      </c>
      <c r="I1047" s="53" t="s">
        <v>1510</v>
      </c>
      <c r="J1047" s="53" t="s">
        <v>1501</v>
      </c>
      <c r="K1047" s="53" t="s">
        <v>1514</v>
      </c>
      <c r="L1047" s="53" t="s">
        <v>1515</v>
      </c>
      <c r="M1047" s="52" t="s">
        <v>1513</v>
      </c>
      <c r="N1047" s="52" t="s">
        <v>510</v>
      </c>
      <c r="O1047" s="54">
        <v>49</v>
      </c>
      <c r="P1047" s="52" t="s">
        <v>2011</v>
      </c>
      <c r="Q1047" s="55">
        <f>IFERROR(VLOOKUP(O1047*$Q$10*$R$10,Sheet1!$A$3:$B$81,2,1),0)</f>
        <v>39000</v>
      </c>
      <c r="R1047" s="56">
        <f>IFERROR(VLOOKUP(O1047*$Q$11*$R$11,Sheet1!$E$3:$F$195,2),0)</f>
        <v>199</v>
      </c>
      <c r="S1047" s="54">
        <f t="shared" si="491"/>
        <v>15.19</v>
      </c>
      <c r="T1047" s="114">
        <f t="shared" si="464"/>
        <v>0.31</v>
      </c>
      <c r="U1047" s="58"/>
      <c r="V1047" s="58"/>
      <c r="W1047" s="58"/>
      <c r="X1047" s="58"/>
      <c r="Y1047" s="58"/>
      <c r="Z1047" s="58"/>
      <c r="AA1047" s="58"/>
      <c r="AB1047" s="58"/>
      <c r="AC1047" s="58"/>
      <c r="AD1047" s="39">
        <f t="shared" si="492"/>
        <v>0</v>
      </c>
      <c r="AE1047" s="59">
        <f t="shared" si="465"/>
        <v>0</v>
      </c>
      <c r="AF1047" s="60">
        <f t="shared" si="466"/>
        <v>0</v>
      </c>
      <c r="AG1047" s="60">
        <f t="shared" si="467"/>
        <v>0</v>
      </c>
      <c r="AH1047" s="60">
        <f t="shared" si="468"/>
        <v>0</v>
      </c>
      <c r="AI1047" s="60">
        <f t="shared" si="469"/>
        <v>0</v>
      </c>
      <c r="AJ1047" s="60">
        <f t="shared" si="470"/>
        <v>0</v>
      </c>
      <c r="AK1047" s="60">
        <f t="shared" si="471"/>
        <v>0</v>
      </c>
      <c r="AL1047" s="61">
        <f t="shared" si="489"/>
        <v>0</v>
      </c>
      <c r="AM1047" s="43">
        <f t="shared" si="479"/>
        <v>0</v>
      </c>
      <c r="AN1047" s="46">
        <f t="shared" si="480"/>
        <v>0</v>
      </c>
      <c r="AO1047" s="60">
        <f t="shared" si="472"/>
        <v>0</v>
      </c>
      <c r="AP1047" s="60">
        <f t="shared" si="473"/>
        <v>0</v>
      </c>
      <c r="AQ1047" s="60">
        <f t="shared" si="474"/>
        <v>0</v>
      </c>
      <c r="AR1047" s="60">
        <f t="shared" si="475"/>
        <v>0</v>
      </c>
      <c r="AS1047" s="60">
        <f t="shared" si="476"/>
        <v>0</v>
      </c>
      <c r="AT1047" s="60">
        <f t="shared" si="477"/>
        <v>0</v>
      </c>
      <c r="AU1047" s="62">
        <f t="shared" si="481"/>
        <v>0</v>
      </c>
      <c r="AV1047" s="63">
        <f t="shared" si="482"/>
        <v>0</v>
      </c>
      <c r="AW1047" s="63">
        <f t="shared" si="483"/>
        <v>0</v>
      </c>
      <c r="AX1047" s="63">
        <f t="shared" si="484"/>
        <v>0</v>
      </c>
      <c r="AY1047" s="63">
        <f t="shared" si="485"/>
        <v>0</v>
      </c>
      <c r="AZ1047" s="63">
        <f t="shared" si="486"/>
        <v>0</v>
      </c>
      <c r="BA1047" s="63">
        <f t="shared" si="487"/>
        <v>0</v>
      </c>
      <c r="BB1047" s="64">
        <f t="shared" si="488"/>
        <v>0</v>
      </c>
      <c r="BC1047" s="65">
        <f t="shared" si="478"/>
        <v>0</v>
      </c>
      <c r="BD1047" s="66" t="e">
        <f>VLOOKUP(#REF!,'[2]NA JDA Product Hierarchy'!$N:$O,2,0)</f>
        <v>#REF!</v>
      </c>
      <c r="BE1047" s="15" t="e">
        <f>VLOOKUP(BD1047,[3]PARAMETROS!$AB:$AD,3,0)</f>
        <v>#REF!</v>
      </c>
    </row>
    <row r="1048" spans="1:57" s="15" customFormat="1" ht="12.75" hidden="1" customHeight="1" x14ac:dyDescent="0.2">
      <c r="A1048" s="47" t="str">
        <f t="shared" si="490"/>
        <v>L2RA06D4G80GLACIAL MEDIUM WASH</v>
      </c>
      <c r="B1048" s="111" t="s">
        <v>105</v>
      </c>
      <c r="C1048" s="113">
        <v>44322</v>
      </c>
      <c r="D1048" s="113"/>
      <c r="E1048" s="50"/>
      <c r="F1048" s="106" t="s">
        <v>208</v>
      </c>
      <c r="G1048" s="51" t="s">
        <v>62</v>
      </c>
      <c r="H1048" s="52" t="s">
        <v>1466</v>
      </c>
      <c r="I1048" s="53" t="s">
        <v>1516</v>
      </c>
      <c r="J1048" s="53" t="s">
        <v>695</v>
      </c>
      <c r="K1048" s="53" t="s">
        <v>1517</v>
      </c>
      <c r="L1048" s="53" t="s">
        <v>1518</v>
      </c>
      <c r="M1048" s="52" t="s">
        <v>1519</v>
      </c>
      <c r="N1048" s="52" t="s">
        <v>269</v>
      </c>
      <c r="O1048" s="54">
        <v>49</v>
      </c>
      <c r="P1048" s="52" t="s">
        <v>2011</v>
      </c>
      <c r="Q1048" s="55">
        <f>IFERROR(VLOOKUP(O1048*$Q$10*$R$10,Sheet1!$A$3:$B$81,2,1),0)</f>
        <v>39000</v>
      </c>
      <c r="R1048" s="56">
        <f>IFERROR(VLOOKUP(O1048*$Q$11*$R$11,Sheet1!$E$3:$F$195,2),0)</f>
        <v>199</v>
      </c>
      <c r="S1048" s="54">
        <f t="shared" si="491"/>
        <v>15.19</v>
      </c>
      <c r="T1048" s="114">
        <f t="shared" si="464"/>
        <v>0.31</v>
      </c>
      <c r="U1048" s="58"/>
      <c r="V1048" s="58"/>
      <c r="W1048" s="58"/>
      <c r="X1048" s="58"/>
      <c r="Y1048" s="58"/>
      <c r="Z1048" s="58"/>
      <c r="AA1048" s="58"/>
      <c r="AB1048" s="58"/>
      <c r="AC1048" s="58"/>
      <c r="AD1048" s="39">
        <f t="shared" si="492"/>
        <v>0</v>
      </c>
      <c r="AE1048" s="59">
        <f t="shared" si="465"/>
        <v>0</v>
      </c>
      <c r="AF1048" s="60">
        <f t="shared" si="466"/>
        <v>0</v>
      </c>
      <c r="AG1048" s="60">
        <f t="shared" si="467"/>
        <v>0</v>
      </c>
      <c r="AH1048" s="60">
        <f t="shared" si="468"/>
        <v>0</v>
      </c>
      <c r="AI1048" s="60">
        <f t="shared" si="469"/>
        <v>0</v>
      </c>
      <c r="AJ1048" s="60">
        <f t="shared" si="470"/>
        <v>0</v>
      </c>
      <c r="AK1048" s="60">
        <f t="shared" si="471"/>
        <v>0</v>
      </c>
      <c r="AL1048" s="61">
        <f t="shared" si="489"/>
        <v>0</v>
      </c>
      <c r="AM1048" s="43">
        <f t="shared" si="479"/>
        <v>0</v>
      </c>
      <c r="AN1048" s="46">
        <f t="shared" si="480"/>
        <v>0</v>
      </c>
      <c r="AO1048" s="60">
        <f t="shared" si="472"/>
        <v>0</v>
      </c>
      <c r="AP1048" s="60">
        <f t="shared" si="473"/>
        <v>0</v>
      </c>
      <c r="AQ1048" s="60">
        <f t="shared" si="474"/>
        <v>0</v>
      </c>
      <c r="AR1048" s="60">
        <f t="shared" si="475"/>
        <v>0</v>
      </c>
      <c r="AS1048" s="60">
        <f t="shared" si="476"/>
        <v>0</v>
      </c>
      <c r="AT1048" s="60">
        <f t="shared" si="477"/>
        <v>0</v>
      </c>
      <c r="AU1048" s="62">
        <f t="shared" si="481"/>
        <v>0</v>
      </c>
      <c r="AV1048" s="63">
        <f t="shared" si="482"/>
        <v>0</v>
      </c>
      <c r="AW1048" s="63">
        <f t="shared" si="483"/>
        <v>0</v>
      </c>
      <c r="AX1048" s="63">
        <f t="shared" si="484"/>
        <v>0</v>
      </c>
      <c r="AY1048" s="63">
        <f t="shared" si="485"/>
        <v>0</v>
      </c>
      <c r="AZ1048" s="63">
        <f t="shared" si="486"/>
        <v>0</v>
      </c>
      <c r="BA1048" s="63">
        <f t="shared" si="487"/>
        <v>0</v>
      </c>
      <c r="BB1048" s="64">
        <f t="shared" si="488"/>
        <v>0</v>
      </c>
      <c r="BC1048" s="65">
        <f t="shared" si="478"/>
        <v>0</v>
      </c>
      <c r="BD1048" s="66" t="e">
        <f>VLOOKUP(#REF!,'[2]NA JDA Product Hierarchy'!$N:$O,2,0)</f>
        <v>#REF!</v>
      </c>
      <c r="BE1048" s="15" t="e">
        <f>VLOOKUP(BD1048,[3]PARAMETROS!$AB:$AD,3,0)</f>
        <v>#REF!</v>
      </c>
    </row>
    <row r="1049" spans="1:57" s="15" customFormat="1" ht="12.75" hidden="1" customHeight="1" x14ac:dyDescent="0.2">
      <c r="A1049" s="47" t="str">
        <f t="shared" si="490"/>
        <v>L2RA07D4G80ZAPHIRE DAMAGED WASH</v>
      </c>
      <c r="B1049" s="111" t="s">
        <v>105</v>
      </c>
      <c r="C1049" s="113">
        <v>44322</v>
      </c>
      <c r="D1049" s="113"/>
      <c r="E1049" s="50"/>
      <c r="F1049" s="106" t="s">
        <v>208</v>
      </c>
      <c r="G1049" s="51" t="s">
        <v>62</v>
      </c>
      <c r="H1049" s="52" t="s">
        <v>1466</v>
      </c>
      <c r="I1049" s="53" t="s">
        <v>1520</v>
      </c>
      <c r="J1049" s="53" t="s">
        <v>695</v>
      </c>
      <c r="K1049" s="53" t="s">
        <v>1521</v>
      </c>
      <c r="L1049" s="53" t="s">
        <v>1522</v>
      </c>
      <c r="M1049" s="52" t="s">
        <v>1519</v>
      </c>
      <c r="N1049" s="52" t="s">
        <v>269</v>
      </c>
      <c r="O1049" s="54">
        <v>49</v>
      </c>
      <c r="P1049" s="52" t="s">
        <v>2011</v>
      </c>
      <c r="Q1049" s="55">
        <f>IFERROR(VLOOKUP(O1049*$Q$10*$R$10,Sheet1!$A$3:$B$81,2,1),0)</f>
        <v>39000</v>
      </c>
      <c r="R1049" s="56">
        <f>IFERROR(VLOOKUP(O1049*$Q$11*$R$11,Sheet1!$E$3:$F$195,2),0)</f>
        <v>199</v>
      </c>
      <c r="S1049" s="54">
        <f t="shared" si="491"/>
        <v>15.19</v>
      </c>
      <c r="T1049" s="114">
        <f t="shared" si="464"/>
        <v>0.31</v>
      </c>
      <c r="U1049" s="58"/>
      <c r="V1049" s="58"/>
      <c r="W1049" s="58"/>
      <c r="X1049" s="58"/>
      <c r="Y1049" s="58"/>
      <c r="Z1049" s="58"/>
      <c r="AA1049" s="58"/>
      <c r="AB1049" s="58"/>
      <c r="AC1049" s="58"/>
      <c r="AD1049" s="39">
        <f t="shared" si="492"/>
        <v>0</v>
      </c>
      <c r="AE1049" s="59">
        <f t="shared" si="465"/>
        <v>0</v>
      </c>
      <c r="AF1049" s="60">
        <f t="shared" si="466"/>
        <v>0</v>
      </c>
      <c r="AG1049" s="60">
        <f t="shared" si="467"/>
        <v>0</v>
      </c>
      <c r="AH1049" s="60">
        <f t="shared" si="468"/>
        <v>0</v>
      </c>
      <c r="AI1049" s="60">
        <f t="shared" si="469"/>
        <v>0</v>
      </c>
      <c r="AJ1049" s="60">
        <f t="shared" si="470"/>
        <v>0</v>
      </c>
      <c r="AK1049" s="60">
        <f t="shared" si="471"/>
        <v>0</v>
      </c>
      <c r="AL1049" s="61">
        <f t="shared" si="489"/>
        <v>0</v>
      </c>
      <c r="AM1049" s="43">
        <f t="shared" si="479"/>
        <v>0</v>
      </c>
      <c r="AN1049" s="46">
        <f t="shared" si="480"/>
        <v>0</v>
      </c>
      <c r="AO1049" s="60">
        <f t="shared" si="472"/>
        <v>0</v>
      </c>
      <c r="AP1049" s="60">
        <f t="shared" si="473"/>
        <v>0</v>
      </c>
      <c r="AQ1049" s="60">
        <f t="shared" si="474"/>
        <v>0</v>
      </c>
      <c r="AR1049" s="60">
        <f t="shared" si="475"/>
        <v>0</v>
      </c>
      <c r="AS1049" s="60">
        <f t="shared" si="476"/>
        <v>0</v>
      </c>
      <c r="AT1049" s="60">
        <f t="shared" si="477"/>
        <v>0</v>
      </c>
      <c r="AU1049" s="62">
        <f t="shared" si="481"/>
        <v>0</v>
      </c>
      <c r="AV1049" s="63">
        <f t="shared" si="482"/>
        <v>0</v>
      </c>
      <c r="AW1049" s="63">
        <f t="shared" si="483"/>
        <v>0</v>
      </c>
      <c r="AX1049" s="63">
        <f t="shared" si="484"/>
        <v>0</v>
      </c>
      <c r="AY1049" s="63">
        <f t="shared" si="485"/>
        <v>0</v>
      </c>
      <c r="AZ1049" s="63">
        <f t="shared" si="486"/>
        <v>0</v>
      </c>
      <c r="BA1049" s="63">
        <f t="shared" si="487"/>
        <v>0</v>
      </c>
      <c r="BB1049" s="64">
        <f t="shared" si="488"/>
        <v>0</v>
      </c>
      <c r="BC1049" s="65">
        <f t="shared" si="478"/>
        <v>0</v>
      </c>
      <c r="BD1049" s="66" t="e">
        <f>VLOOKUP(#REF!,'[2]NA JDA Product Hierarchy'!$N:$O,2,0)</f>
        <v>#REF!</v>
      </c>
      <c r="BE1049" s="15" t="e">
        <f>VLOOKUP(BD1049,[3]PARAMETROS!$AB:$AD,3,0)</f>
        <v>#REF!</v>
      </c>
    </row>
    <row r="1050" spans="1:57" s="15" customFormat="1" ht="12.75" hidden="1" customHeight="1" x14ac:dyDescent="0.2">
      <c r="A1050" s="47" t="str">
        <f t="shared" si="490"/>
        <v>L2RA09D46T0SUPER PATCH BLUE WASH</v>
      </c>
      <c r="B1050" s="110" t="s">
        <v>106</v>
      </c>
      <c r="C1050" s="113">
        <v>44322</v>
      </c>
      <c r="D1050" s="113"/>
      <c r="E1050" s="50"/>
      <c r="F1050" s="106" t="s">
        <v>208</v>
      </c>
      <c r="G1050" s="51" t="s">
        <v>62</v>
      </c>
      <c r="H1050" s="52" t="s">
        <v>1505</v>
      </c>
      <c r="I1050" s="53" t="s">
        <v>1523</v>
      </c>
      <c r="J1050" s="53" t="s">
        <v>1524</v>
      </c>
      <c r="K1050" s="53" t="s">
        <v>1525</v>
      </c>
      <c r="L1050" s="53" t="s">
        <v>1526</v>
      </c>
      <c r="M1050" s="52" t="s">
        <v>1527</v>
      </c>
      <c r="N1050" s="52" t="s">
        <v>269</v>
      </c>
      <c r="O1050" s="54">
        <v>49</v>
      </c>
      <c r="P1050" s="52" t="s">
        <v>2011</v>
      </c>
      <c r="Q1050" s="55">
        <f>IFERROR(VLOOKUP(O1050*$Q$10*$R$10,Sheet1!$A$3:$B$81,2,1),0)</f>
        <v>39000</v>
      </c>
      <c r="R1050" s="56">
        <f>IFERROR(VLOOKUP(O1050*$Q$11*$R$11,Sheet1!$E$3:$F$195,2),0)</f>
        <v>199</v>
      </c>
      <c r="S1050" s="54">
        <f t="shared" si="491"/>
        <v>15.19</v>
      </c>
      <c r="T1050" s="114">
        <f t="shared" si="464"/>
        <v>0.31</v>
      </c>
      <c r="U1050" s="58"/>
      <c r="V1050" s="58"/>
      <c r="W1050" s="58"/>
      <c r="X1050" s="58"/>
      <c r="Y1050" s="58"/>
      <c r="Z1050" s="58"/>
      <c r="AA1050" s="58"/>
      <c r="AB1050" s="58"/>
      <c r="AC1050" s="58"/>
      <c r="AD1050" s="39">
        <f t="shared" si="492"/>
        <v>0</v>
      </c>
      <c r="AE1050" s="59">
        <f t="shared" si="465"/>
        <v>0</v>
      </c>
      <c r="AF1050" s="60">
        <f t="shared" si="466"/>
        <v>0</v>
      </c>
      <c r="AG1050" s="60">
        <f t="shared" si="467"/>
        <v>0</v>
      </c>
      <c r="AH1050" s="60">
        <f t="shared" si="468"/>
        <v>0</v>
      </c>
      <c r="AI1050" s="60">
        <f t="shared" si="469"/>
        <v>0</v>
      </c>
      <c r="AJ1050" s="60">
        <f t="shared" si="470"/>
        <v>0</v>
      </c>
      <c r="AK1050" s="60">
        <f t="shared" si="471"/>
        <v>0</v>
      </c>
      <c r="AL1050" s="61">
        <f t="shared" si="489"/>
        <v>0</v>
      </c>
      <c r="AM1050" s="43">
        <f t="shared" si="479"/>
        <v>0</v>
      </c>
      <c r="AN1050" s="46">
        <f t="shared" si="480"/>
        <v>0</v>
      </c>
      <c r="AO1050" s="60">
        <f t="shared" si="472"/>
        <v>0</v>
      </c>
      <c r="AP1050" s="60">
        <f t="shared" si="473"/>
        <v>0</v>
      </c>
      <c r="AQ1050" s="60">
        <f t="shared" si="474"/>
        <v>0</v>
      </c>
      <c r="AR1050" s="60">
        <f t="shared" si="475"/>
        <v>0</v>
      </c>
      <c r="AS1050" s="60">
        <f t="shared" si="476"/>
        <v>0</v>
      </c>
      <c r="AT1050" s="60">
        <f t="shared" si="477"/>
        <v>0</v>
      </c>
      <c r="AU1050" s="62">
        <f t="shared" si="481"/>
        <v>0</v>
      </c>
      <c r="AV1050" s="63">
        <f t="shared" si="482"/>
        <v>0</v>
      </c>
      <c r="AW1050" s="63">
        <f t="shared" si="483"/>
        <v>0</v>
      </c>
      <c r="AX1050" s="63">
        <f t="shared" si="484"/>
        <v>0</v>
      </c>
      <c r="AY1050" s="63">
        <f t="shared" si="485"/>
        <v>0</v>
      </c>
      <c r="AZ1050" s="63">
        <f t="shared" si="486"/>
        <v>0</v>
      </c>
      <c r="BA1050" s="63">
        <f t="shared" si="487"/>
        <v>0</v>
      </c>
      <c r="BB1050" s="64">
        <f t="shared" si="488"/>
        <v>0</v>
      </c>
      <c r="BC1050" s="65">
        <f t="shared" si="478"/>
        <v>0</v>
      </c>
      <c r="BD1050" s="66" t="e">
        <f>VLOOKUP(#REF!,'[2]NA JDA Product Hierarchy'!$N:$O,2,0)</f>
        <v>#REF!</v>
      </c>
      <c r="BE1050" s="15" t="e">
        <f>VLOOKUP(BD1050,[3]PARAMETROS!$AB:$AD,3,0)</f>
        <v>#REF!</v>
      </c>
    </row>
    <row r="1051" spans="1:57" s="15" customFormat="1" ht="12.75" hidden="1" customHeight="1" x14ac:dyDescent="0.2">
      <c r="A1051" s="47" t="str">
        <f t="shared" si="490"/>
        <v>L2RA10D4L70GREY CLOUDS WASH</v>
      </c>
      <c r="B1051" s="111" t="s">
        <v>105</v>
      </c>
      <c r="C1051" s="113">
        <v>44322</v>
      </c>
      <c r="D1051" s="113"/>
      <c r="E1051" s="50"/>
      <c r="F1051" s="106" t="s">
        <v>208</v>
      </c>
      <c r="G1051" s="51" t="s">
        <v>62</v>
      </c>
      <c r="H1051" s="52" t="s">
        <v>1466</v>
      </c>
      <c r="I1051" s="53" t="s">
        <v>1528</v>
      </c>
      <c r="J1051" s="53" t="s">
        <v>1529</v>
      </c>
      <c r="K1051" s="53" t="s">
        <v>1530</v>
      </c>
      <c r="L1051" s="53" t="s">
        <v>1531</v>
      </c>
      <c r="M1051" s="52" t="s">
        <v>1532</v>
      </c>
      <c r="N1051" s="52" t="s">
        <v>269</v>
      </c>
      <c r="O1051" s="54">
        <v>49</v>
      </c>
      <c r="P1051" s="52" t="s">
        <v>2011</v>
      </c>
      <c r="Q1051" s="55">
        <f>IFERROR(VLOOKUP(O1051*$Q$10*$R$10,Sheet1!$A$3:$B$81,2,1),0)</f>
        <v>39000</v>
      </c>
      <c r="R1051" s="56">
        <f>IFERROR(VLOOKUP(O1051*$Q$11*$R$11,Sheet1!$E$3:$F$195,2),0)</f>
        <v>199</v>
      </c>
      <c r="S1051" s="54">
        <f t="shared" si="491"/>
        <v>15.19</v>
      </c>
      <c r="T1051" s="114">
        <f t="shared" si="464"/>
        <v>0.31</v>
      </c>
      <c r="U1051" s="58"/>
      <c r="V1051" s="58"/>
      <c r="W1051" s="58"/>
      <c r="X1051" s="58"/>
      <c r="Y1051" s="58"/>
      <c r="Z1051" s="58"/>
      <c r="AA1051" s="58"/>
      <c r="AB1051" s="58"/>
      <c r="AC1051" s="58"/>
      <c r="AD1051" s="39">
        <f t="shared" si="492"/>
        <v>0</v>
      </c>
      <c r="AE1051" s="59">
        <f t="shared" si="465"/>
        <v>0</v>
      </c>
      <c r="AF1051" s="60">
        <f t="shared" si="466"/>
        <v>0</v>
      </c>
      <c r="AG1051" s="60">
        <f t="shared" si="467"/>
        <v>0</v>
      </c>
      <c r="AH1051" s="60">
        <f t="shared" si="468"/>
        <v>0</v>
      </c>
      <c r="AI1051" s="60">
        <f t="shared" si="469"/>
        <v>0</v>
      </c>
      <c r="AJ1051" s="60">
        <f t="shared" si="470"/>
        <v>0</v>
      </c>
      <c r="AK1051" s="60">
        <f t="shared" si="471"/>
        <v>0</v>
      </c>
      <c r="AL1051" s="61">
        <f t="shared" si="489"/>
        <v>0</v>
      </c>
      <c r="AM1051" s="43">
        <f t="shared" si="479"/>
        <v>0</v>
      </c>
      <c r="AN1051" s="46">
        <f t="shared" si="480"/>
        <v>0</v>
      </c>
      <c r="AO1051" s="60">
        <f t="shared" si="472"/>
        <v>0</v>
      </c>
      <c r="AP1051" s="60">
        <f t="shared" si="473"/>
        <v>0</v>
      </c>
      <c r="AQ1051" s="60">
        <f t="shared" si="474"/>
        <v>0</v>
      </c>
      <c r="AR1051" s="60">
        <f t="shared" si="475"/>
        <v>0</v>
      </c>
      <c r="AS1051" s="60">
        <f t="shared" si="476"/>
        <v>0</v>
      </c>
      <c r="AT1051" s="60">
        <f t="shared" si="477"/>
        <v>0</v>
      </c>
      <c r="AU1051" s="62">
        <f t="shared" si="481"/>
        <v>0</v>
      </c>
      <c r="AV1051" s="63">
        <f t="shared" si="482"/>
        <v>0</v>
      </c>
      <c r="AW1051" s="63">
        <f t="shared" si="483"/>
        <v>0</v>
      </c>
      <c r="AX1051" s="63">
        <f t="shared" si="484"/>
        <v>0</v>
      </c>
      <c r="AY1051" s="63">
        <f t="shared" si="485"/>
        <v>0</v>
      </c>
      <c r="AZ1051" s="63">
        <f t="shared" si="486"/>
        <v>0</v>
      </c>
      <c r="BA1051" s="63">
        <f t="shared" si="487"/>
        <v>0</v>
      </c>
      <c r="BB1051" s="64">
        <f t="shared" si="488"/>
        <v>0</v>
      </c>
      <c r="BC1051" s="65">
        <f t="shared" si="478"/>
        <v>0</v>
      </c>
      <c r="BD1051" s="66" t="e">
        <f>VLOOKUP(#REF!,'[2]NA JDA Product Hierarchy'!$N:$O,2,0)</f>
        <v>#REF!</v>
      </c>
      <c r="BE1051" s="15" t="e">
        <f>VLOOKUP(BD1051,[3]PARAMETROS!$AB:$AD,3,0)</f>
        <v>#REF!</v>
      </c>
    </row>
    <row r="1052" spans="1:57" s="15" customFormat="1" ht="12.75" hidden="1" customHeight="1" x14ac:dyDescent="0.2">
      <c r="A1052" s="47" t="str">
        <f t="shared" si="490"/>
        <v>L2RA11D4K60DARK INDIGO DIRTY WASH</v>
      </c>
      <c r="B1052" s="110" t="s">
        <v>106</v>
      </c>
      <c r="C1052" s="113">
        <v>44322</v>
      </c>
      <c r="D1052" s="113"/>
      <c r="E1052" s="50"/>
      <c r="F1052" s="106" t="s">
        <v>208</v>
      </c>
      <c r="G1052" s="51" t="s">
        <v>62</v>
      </c>
      <c r="H1052" s="52" t="s">
        <v>1505</v>
      </c>
      <c r="I1052" s="53" t="s">
        <v>1533</v>
      </c>
      <c r="J1052" s="53" t="s">
        <v>1534</v>
      </c>
      <c r="K1052" s="53" t="s">
        <v>1535</v>
      </c>
      <c r="L1052" s="53" t="s">
        <v>1536</v>
      </c>
      <c r="M1052" s="52" t="s">
        <v>1537</v>
      </c>
      <c r="N1052" s="52" t="s">
        <v>125</v>
      </c>
      <c r="O1052" s="54">
        <v>49</v>
      </c>
      <c r="P1052" s="52" t="s">
        <v>2011</v>
      </c>
      <c r="Q1052" s="55">
        <f>IFERROR(VLOOKUP(O1052*$Q$10*$R$10,Sheet1!$A$3:$B$81,2,1),0)</f>
        <v>39000</v>
      </c>
      <c r="R1052" s="56">
        <f>IFERROR(VLOOKUP(O1052*$Q$11*$R$11,Sheet1!$E$3:$F$195,2),0)</f>
        <v>199</v>
      </c>
      <c r="S1052" s="54">
        <f t="shared" si="491"/>
        <v>15.19</v>
      </c>
      <c r="T1052" s="114">
        <f t="shared" si="464"/>
        <v>0.31</v>
      </c>
      <c r="U1052" s="58"/>
      <c r="V1052" s="58"/>
      <c r="W1052" s="58"/>
      <c r="X1052" s="58"/>
      <c r="Y1052" s="58"/>
      <c r="Z1052" s="58"/>
      <c r="AA1052" s="58"/>
      <c r="AB1052" s="58"/>
      <c r="AC1052" s="58"/>
      <c r="AD1052" s="39">
        <f t="shared" si="492"/>
        <v>0</v>
      </c>
      <c r="AE1052" s="59">
        <f t="shared" si="465"/>
        <v>0</v>
      </c>
      <c r="AF1052" s="60">
        <f t="shared" si="466"/>
        <v>0</v>
      </c>
      <c r="AG1052" s="60">
        <f t="shared" si="467"/>
        <v>0</v>
      </c>
      <c r="AH1052" s="60">
        <f t="shared" si="468"/>
        <v>0</v>
      </c>
      <c r="AI1052" s="60">
        <f t="shared" si="469"/>
        <v>0</v>
      </c>
      <c r="AJ1052" s="60">
        <f t="shared" si="470"/>
        <v>0</v>
      </c>
      <c r="AK1052" s="60">
        <f t="shared" si="471"/>
        <v>0</v>
      </c>
      <c r="AL1052" s="61">
        <f t="shared" si="489"/>
        <v>0</v>
      </c>
      <c r="AM1052" s="43">
        <f t="shared" si="479"/>
        <v>0</v>
      </c>
      <c r="AN1052" s="46">
        <f t="shared" si="480"/>
        <v>0</v>
      </c>
      <c r="AO1052" s="60">
        <f t="shared" si="472"/>
        <v>0</v>
      </c>
      <c r="AP1052" s="60">
        <f t="shared" si="473"/>
        <v>0</v>
      </c>
      <c r="AQ1052" s="60">
        <f t="shared" si="474"/>
        <v>0</v>
      </c>
      <c r="AR1052" s="60">
        <f t="shared" si="475"/>
        <v>0</v>
      </c>
      <c r="AS1052" s="60">
        <f t="shared" si="476"/>
        <v>0</v>
      </c>
      <c r="AT1052" s="60">
        <f t="shared" si="477"/>
        <v>0</v>
      </c>
      <c r="AU1052" s="62">
        <f t="shared" si="481"/>
        <v>0</v>
      </c>
      <c r="AV1052" s="63">
        <f t="shared" si="482"/>
        <v>0</v>
      </c>
      <c r="AW1052" s="63">
        <f t="shared" si="483"/>
        <v>0</v>
      </c>
      <c r="AX1052" s="63">
        <f t="shared" si="484"/>
        <v>0</v>
      </c>
      <c r="AY1052" s="63">
        <f t="shared" si="485"/>
        <v>0</v>
      </c>
      <c r="AZ1052" s="63">
        <f t="shared" si="486"/>
        <v>0</v>
      </c>
      <c r="BA1052" s="63">
        <f t="shared" si="487"/>
        <v>0</v>
      </c>
      <c r="BB1052" s="64">
        <f t="shared" si="488"/>
        <v>0</v>
      </c>
      <c r="BC1052" s="65">
        <f t="shared" si="478"/>
        <v>0</v>
      </c>
      <c r="BD1052" s="66" t="e">
        <f>VLOOKUP(#REF!,'[2]NA JDA Product Hierarchy'!$N:$O,2,0)</f>
        <v>#REF!</v>
      </c>
      <c r="BE1052" s="15" t="e">
        <f>VLOOKUP(BD1052,[3]PARAMETROS!$AB:$AD,3,0)</f>
        <v>#REF!</v>
      </c>
    </row>
    <row r="1053" spans="1:57" s="15" customFormat="1" ht="12.75" hidden="1" customHeight="1" x14ac:dyDescent="0.2">
      <c r="A1053" s="47" t="str">
        <f t="shared" si="490"/>
        <v>L2RA12D4GV0CARRY DARK</v>
      </c>
      <c r="B1053" s="111" t="s">
        <v>105</v>
      </c>
      <c r="C1053" s="113">
        <v>44322</v>
      </c>
      <c r="D1053" s="113"/>
      <c r="E1053" s="50"/>
      <c r="F1053" s="106" t="s">
        <v>208</v>
      </c>
      <c r="G1053" s="51" t="s">
        <v>62</v>
      </c>
      <c r="H1053" s="52" t="s">
        <v>1466</v>
      </c>
      <c r="I1053" s="53" t="s">
        <v>1538</v>
      </c>
      <c r="J1053" s="53" t="s">
        <v>1450</v>
      </c>
      <c r="K1053" s="53" t="s">
        <v>1539</v>
      </c>
      <c r="L1053" s="53" t="s">
        <v>1540</v>
      </c>
      <c r="M1053" s="52" t="s">
        <v>698</v>
      </c>
      <c r="N1053" s="52" t="s">
        <v>269</v>
      </c>
      <c r="O1053" s="54">
        <v>42</v>
      </c>
      <c r="P1053" s="52" t="s">
        <v>2011</v>
      </c>
      <c r="Q1053" s="55">
        <f>IFERROR(VLOOKUP(O1053*$Q$10*$R$10,Sheet1!$A$3:$B$81,2,1),0)</f>
        <v>29000</v>
      </c>
      <c r="R1053" s="56">
        <f>IFERROR(VLOOKUP(O1053*$Q$11*$R$11,Sheet1!$E$3:$F$195,2),0)</f>
        <v>169</v>
      </c>
      <c r="S1053" s="54">
        <f t="shared" si="491"/>
        <v>13.02</v>
      </c>
      <c r="T1053" s="114">
        <f t="shared" si="464"/>
        <v>0.31</v>
      </c>
      <c r="U1053" s="58"/>
      <c r="V1053" s="58"/>
      <c r="W1053" s="58"/>
      <c r="X1053" s="58"/>
      <c r="Y1053" s="58"/>
      <c r="Z1053" s="58"/>
      <c r="AA1053" s="58"/>
      <c r="AB1053" s="58"/>
      <c r="AC1053" s="58"/>
      <c r="AD1053" s="39">
        <f t="shared" si="492"/>
        <v>0</v>
      </c>
      <c r="AE1053" s="59">
        <f t="shared" si="465"/>
        <v>0</v>
      </c>
      <c r="AF1053" s="60">
        <f t="shared" si="466"/>
        <v>0</v>
      </c>
      <c r="AG1053" s="60">
        <f t="shared" si="467"/>
        <v>0</v>
      </c>
      <c r="AH1053" s="60">
        <f t="shared" si="468"/>
        <v>0</v>
      </c>
      <c r="AI1053" s="60">
        <f t="shared" si="469"/>
        <v>0</v>
      </c>
      <c r="AJ1053" s="60">
        <f t="shared" si="470"/>
        <v>0</v>
      </c>
      <c r="AK1053" s="60">
        <f t="shared" si="471"/>
        <v>0</v>
      </c>
      <c r="AL1053" s="61">
        <f t="shared" si="489"/>
        <v>0</v>
      </c>
      <c r="AM1053" s="43">
        <f t="shared" si="479"/>
        <v>0</v>
      </c>
      <c r="AN1053" s="46">
        <f t="shared" si="480"/>
        <v>0</v>
      </c>
      <c r="AO1053" s="60">
        <f t="shared" si="472"/>
        <v>0</v>
      </c>
      <c r="AP1053" s="60">
        <f t="shared" si="473"/>
        <v>0</v>
      </c>
      <c r="AQ1053" s="60">
        <f t="shared" si="474"/>
        <v>0</v>
      </c>
      <c r="AR1053" s="60">
        <f t="shared" si="475"/>
        <v>0</v>
      </c>
      <c r="AS1053" s="60">
        <f t="shared" si="476"/>
        <v>0</v>
      </c>
      <c r="AT1053" s="60">
        <f t="shared" si="477"/>
        <v>0</v>
      </c>
      <c r="AU1053" s="62">
        <f t="shared" si="481"/>
        <v>0</v>
      </c>
      <c r="AV1053" s="63">
        <f t="shared" si="482"/>
        <v>0</v>
      </c>
      <c r="AW1053" s="63">
        <f t="shared" si="483"/>
        <v>0</v>
      </c>
      <c r="AX1053" s="63">
        <f t="shared" si="484"/>
        <v>0</v>
      </c>
      <c r="AY1053" s="63">
        <f t="shared" si="485"/>
        <v>0</v>
      </c>
      <c r="AZ1053" s="63">
        <f t="shared" si="486"/>
        <v>0</v>
      </c>
      <c r="BA1053" s="63">
        <f t="shared" si="487"/>
        <v>0</v>
      </c>
      <c r="BB1053" s="64">
        <f t="shared" si="488"/>
        <v>0</v>
      </c>
      <c r="BC1053" s="65">
        <f t="shared" si="478"/>
        <v>0</v>
      </c>
      <c r="BD1053" s="66" t="e">
        <f>VLOOKUP(#REF!,'[2]NA JDA Product Hierarchy'!$N:$O,2,0)</f>
        <v>#REF!</v>
      </c>
      <c r="BE1053" s="15" t="e">
        <f>VLOOKUP(BD1053,[3]PARAMETROS!$AB:$AD,3,0)</f>
        <v>#REF!</v>
      </c>
    </row>
    <row r="1054" spans="1:57" s="15" customFormat="1" ht="12.75" hidden="1" customHeight="1" x14ac:dyDescent="0.2">
      <c r="A1054" s="47" t="str">
        <f t="shared" si="490"/>
        <v>L2RA12D4GV0CARRY MID</v>
      </c>
      <c r="B1054" s="111" t="s">
        <v>105</v>
      </c>
      <c r="C1054" s="113">
        <v>44322</v>
      </c>
      <c r="D1054" s="113"/>
      <c r="E1054" s="50"/>
      <c r="F1054" s="106" t="s">
        <v>208</v>
      </c>
      <c r="G1054" s="51" t="s">
        <v>62</v>
      </c>
      <c r="H1054" s="52" t="s">
        <v>1466</v>
      </c>
      <c r="I1054" s="53" t="s">
        <v>1538</v>
      </c>
      <c r="J1054" s="53" t="s">
        <v>1450</v>
      </c>
      <c r="K1054" s="53" t="s">
        <v>1541</v>
      </c>
      <c r="L1054" s="53" t="s">
        <v>1542</v>
      </c>
      <c r="M1054" s="52" t="s">
        <v>698</v>
      </c>
      <c r="N1054" s="52" t="s">
        <v>269</v>
      </c>
      <c r="O1054" s="54">
        <v>42</v>
      </c>
      <c r="P1054" s="52" t="s">
        <v>2011</v>
      </c>
      <c r="Q1054" s="55">
        <f>IFERROR(VLOOKUP(O1054*$Q$10*$R$10,Sheet1!$A$3:$B$81,2,1),0)</f>
        <v>29000</v>
      </c>
      <c r="R1054" s="56">
        <f>IFERROR(VLOOKUP(O1054*$Q$11*$R$11,Sheet1!$E$3:$F$195,2),0)</f>
        <v>169</v>
      </c>
      <c r="S1054" s="54">
        <f t="shared" si="491"/>
        <v>13.02</v>
      </c>
      <c r="T1054" s="114">
        <f t="shared" si="464"/>
        <v>0.31</v>
      </c>
      <c r="U1054" s="58"/>
      <c r="V1054" s="58"/>
      <c r="W1054" s="58"/>
      <c r="X1054" s="58"/>
      <c r="Y1054" s="58"/>
      <c r="Z1054" s="58"/>
      <c r="AA1054" s="58"/>
      <c r="AB1054" s="58"/>
      <c r="AC1054" s="58"/>
      <c r="AD1054" s="39">
        <f t="shared" si="492"/>
        <v>0</v>
      </c>
      <c r="AE1054" s="59">
        <f t="shared" si="465"/>
        <v>0</v>
      </c>
      <c r="AF1054" s="60">
        <f t="shared" si="466"/>
        <v>0</v>
      </c>
      <c r="AG1054" s="60">
        <f t="shared" si="467"/>
        <v>0</v>
      </c>
      <c r="AH1054" s="60">
        <f t="shared" si="468"/>
        <v>0</v>
      </c>
      <c r="AI1054" s="60">
        <f t="shared" si="469"/>
        <v>0</v>
      </c>
      <c r="AJ1054" s="60">
        <f t="shared" si="470"/>
        <v>0</v>
      </c>
      <c r="AK1054" s="60">
        <f t="shared" si="471"/>
        <v>0</v>
      </c>
      <c r="AL1054" s="61">
        <f t="shared" si="489"/>
        <v>0</v>
      </c>
      <c r="AM1054" s="43">
        <f t="shared" si="479"/>
        <v>0</v>
      </c>
      <c r="AN1054" s="46">
        <f t="shared" si="480"/>
        <v>0</v>
      </c>
      <c r="AO1054" s="60">
        <f t="shared" si="472"/>
        <v>0</v>
      </c>
      <c r="AP1054" s="60">
        <f t="shared" si="473"/>
        <v>0</v>
      </c>
      <c r="AQ1054" s="60">
        <f t="shared" si="474"/>
        <v>0</v>
      </c>
      <c r="AR1054" s="60">
        <f t="shared" si="475"/>
        <v>0</v>
      </c>
      <c r="AS1054" s="60">
        <f t="shared" si="476"/>
        <v>0</v>
      </c>
      <c r="AT1054" s="60">
        <f t="shared" si="477"/>
        <v>0</v>
      </c>
      <c r="AU1054" s="62">
        <f t="shared" si="481"/>
        <v>0</v>
      </c>
      <c r="AV1054" s="63">
        <f t="shared" si="482"/>
        <v>0</v>
      </c>
      <c r="AW1054" s="63">
        <f t="shared" si="483"/>
        <v>0</v>
      </c>
      <c r="AX1054" s="63">
        <f t="shared" si="484"/>
        <v>0</v>
      </c>
      <c r="AY1054" s="63">
        <f t="shared" si="485"/>
        <v>0</v>
      </c>
      <c r="AZ1054" s="63">
        <f t="shared" si="486"/>
        <v>0</v>
      </c>
      <c r="BA1054" s="63">
        <f t="shared" si="487"/>
        <v>0</v>
      </c>
      <c r="BB1054" s="64">
        <f t="shared" si="488"/>
        <v>0</v>
      </c>
      <c r="BC1054" s="65">
        <f t="shared" si="478"/>
        <v>0</v>
      </c>
      <c r="BD1054" s="66" t="e">
        <f>VLOOKUP(#REF!,'[2]NA JDA Product Hierarchy'!$N:$O,2,0)</f>
        <v>#REF!</v>
      </c>
      <c r="BE1054" s="15" t="e">
        <f>VLOOKUP(BD1054,[3]PARAMETROS!$AB:$AD,3,0)</f>
        <v>#REF!</v>
      </c>
    </row>
    <row r="1055" spans="1:57" s="15" customFormat="1" ht="12.75" hidden="1" customHeight="1" x14ac:dyDescent="0.2">
      <c r="A1055" s="47" t="str">
        <f t="shared" si="490"/>
        <v>L2RB00WE7X0HONEY PIE</v>
      </c>
      <c r="B1055" s="111" t="s">
        <v>105</v>
      </c>
      <c r="C1055" s="113">
        <v>44322</v>
      </c>
      <c r="D1055" s="113"/>
      <c r="E1055" s="50"/>
      <c r="F1055" s="106" t="s">
        <v>118</v>
      </c>
      <c r="G1055" s="51" t="s">
        <v>62</v>
      </c>
      <c r="H1055" s="52" t="s">
        <v>1472</v>
      </c>
      <c r="I1055" s="53" t="s">
        <v>1543</v>
      </c>
      <c r="J1055" s="53" t="s">
        <v>1544</v>
      </c>
      <c r="K1055" s="53" t="s">
        <v>1545</v>
      </c>
      <c r="L1055" s="53" t="s">
        <v>1546</v>
      </c>
      <c r="M1055" s="52" t="s">
        <v>1547</v>
      </c>
      <c r="N1055" s="52" t="s">
        <v>91</v>
      </c>
      <c r="O1055" s="54">
        <v>49</v>
      </c>
      <c r="P1055" s="52" t="s">
        <v>2011</v>
      </c>
      <c r="Q1055" s="55">
        <f>IFERROR(VLOOKUP(O1055*$Q$10*$R$10,Sheet1!$A$3:$B$81,2,1),0)</f>
        <v>39000</v>
      </c>
      <c r="R1055" s="56">
        <f>IFERROR(VLOOKUP(O1055*$Q$11*$R$11,Sheet1!$E$3:$F$195,2),0)</f>
        <v>199</v>
      </c>
      <c r="S1055" s="54">
        <f t="shared" si="491"/>
        <v>15.19</v>
      </c>
      <c r="T1055" s="114">
        <f t="shared" si="464"/>
        <v>0.31</v>
      </c>
      <c r="U1055" s="58"/>
      <c r="V1055" s="58"/>
      <c r="W1055" s="58"/>
      <c r="X1055" s="58"/>
      <c r="Y1055" s="58"/>
      <c r="Z1055" s="58"/>
      <c r="AA1055" s="58"/>
      <c r="AB1055" s="58"/>
      <c r="AC1055" s="58"/>
      <c r="AD1055" s="39">
        <f t="shared" si="492"/>
        <v>0</v>
      </c>
      <c r="AE1055" s="59">
        <f t="shared" si="465"/>
        <v>0</v>
      </c>
      <c r="AF1055" s="60">
        <f t="shared" si="466"/>
        <v>0</v>
      </c>
      <c r="AG1055" s="60">
        <f t="shared" si="467"/>
        <v>0</v>
      </c>
      <c r="AH1055" s="60">
        <f t="shared" si="468"/>
        <v>0</v>
      </c>
      <c r="AI1055" s="60">
        <f t="shared" si="469"/>
        <v>0</v>
      </c>
      <c r="AJ1055" s="60">
        <f t="shared" si="470"/>
        <v>0</v>
      </c>
      <c r="AK1055" s="60">
        <f t="shared" si="471"/>
        <v>0</v>
      </c>
      <c r="AL1055" s="61">
        <f t="shared" si="489"/>
        <v>0</v>
      </c>
      <c r="AM1055" s="43">
        <f t="shared" si="479"/>
        <v>0</v>
      </c>
      <c r="AN1055" s="46">
        <f t="shared" si="480"/>
        <v>0</v>
      </c>
      <c r="AO1055" s="60">
        <f t="shared" si="472"/>
        <v>0</v>
      </c>
      <c r="AP1055" s="60">
        <f t="shared" si="473"/>
        <v>0</v>
      </c>
      <c r="AQ1055" s="60">
        <f t="shared" si="474"/>
        <v>0</v>
      </c>
      <c r="AR1055" s="60">
        <f t="shared" si="475"/>
        <v>0</v>
      </c>
      <c r="AS1055" s="60">
        <f t="shared" si="476"/>
        <v>0</v>
      </c>
      <c r="AT1055" s="60">
        <f t="shared" si="477"/>
        <v>0</v>
      </c>
      <c r="AU1055" s="62">
        <f t="shared" si="481"/>
        <v>0</v>
      </c>
      <c r="AV1055" s="63">
        <f t="shared" si="482"/>
        <v>0</v>
      </c>
      <c r="AW1055" s="63">
        <f t="shared" si="483"/>
        <v>0</v>
      </c>
      <c r="AX1055" s="63">
        <f t="shared" si="484"/>
        <v>0</v>
      </c>
      <c r="AY1055" s="63">
        <f t="shared" si="485"/>
        <v>0</v>
      </c>
      <c r="AZ1055" s="63">
        <f t="shared" si="486"/>
        <v>0</v>
      </c>
      <c r="BA1055" s="63">
        <f t="shared" si="487"/>
        <v>0</v>
      </c>
      <c r="BB1055" s="64">
        <f t="shared" si="488"/>
        <v>0</v>
      </c>
      <c r="BC1055" s="65">
        <f t="shared" si="478"/>
        <v>0</v>
      </c>
      <c r="BD1055" s="66" t="e">
        <f>VLOOKUP(#REF!,'[2]NA JDA Product Hierarchy'!$N:$O,2,0)</f>
        <v>#REF!</v>
      </c>
      <c r="BE1055" s="15" t="e">
        <f>VLOOKUP(BD1055,[3]PARAMETROS!$AB:$AD,3,0)</f>
        <v>#REF!</v>
      </c>
    </row>
    <row r="1056" spans="1:57" s="15" customFormat="1" ht="12.75" hidden="1" customHeight="1" x14ac:dyDescent="0.2">
      <c r="A1056" s="47" t="str">
        <f t="shared" si="490"/>
        <v>L2RB00WE7X0SMART BLUE</v>
      </c>
      <c r="B1056" s="112" t="s">
        <v>107</v>
      </c>
      <c r="C1056" s="113">
        <v>44322</v>
      </c>
      <c r="D1056" s="113"/>
      <c r="E1056" s="50"/>
      <c r="F1056" s="106" t="s">
        <v>118</v>
      </c>
      <c r="G1056" s="51" t="s">
        <v>62</v>
      </c>
      <c r="H1056" s="52" t="s">
        <v>1472</v>
      </c>
      <c r="I1056" s="53" t="s">
        <v>1543</v>
      </c>
      <c r="J1056" s="53" t="s">
        <v>1544</v>
      </c>
      <c r="K1056" s="53" t="s">
        <v>364</v>
      </c>
      <c r="L1056" s="53" t="s">
        <v>365</v>
      </c>
      <c r="M1056" s="52" t="s">
        <v>1547</v>
      </c>
      <c r="N1056" s="52" t="s">
        <v>91</v>
      </c>
      <c r="O1056" s="54">
        <v>49</v>
      </c>
      <c r="P1056" s="52" t="s">
        <v>2011</v>
      </c>
      <c r="Q1056" s="55">
        <f>IFERROR(VLOOKUP(O1056*$Q$10*$R$10,Sheet1!$A$3:$B$81,2,1),0)</f>
        <v>39000</v>
      </c>
      <c r="R1056" s="56">
        <f>IFERROR(VLOOKUP(O1056*$Q$11*$R$11,Sheet1!$E$3:$F$195,2),0)</f>
        <v>199</v>
      </c>
      <c r="S1056" s="54">
        <f t="shared" si="491"/>
        <v>15.19</v>
      </c>
      <c r="T1056" s="114">
        <f t="shared" si="464"/>
        <v>0.31</v>
      </c>
      <c r="U1056" s="58"/>
      <c r="V1056" s="58"/>
      <c r="W1056" s="58"/>
      <c r="X1056" s="58"/>
      <c r="Y1056" s="58"/>
      <c r="Z1056" s="58"/>
      <c r="AA1056" s="58"/>
      <c r="AB1056" s="58"/>
      <c r="AC1056" s="58"/>
      <c r="AD1056" s="39">
        <f t="shared" si="492"/>
        <v>0</v>
      </c>
      <c r="AE1056" s="59">
        <f t="shared" si="465"/>
        <v>0</v>
      </c>
      <c r="AF1056" s="60">
        <f t="shared" si="466"/>
        <v>0</v>
      </c>
      <c r="AG1056" s="60">
        <f t="shared" si="467"/>
        <v>0</v>
      </c>
      <c r="AH1056" s="60">
        <f t="shared" si="468"/>
        <v>0</v>
      </c>
      <c r="AI1056" s="60">
        <f t="shared" si="469"/>
        <v>0</v>
      </c>
      <c r="AJ1056" s="60">
        <f t="shared" si="470"/>
        <v>0</v>
      </c>
      <c r="AK1056" s="60">
        <f t="shared" si="471"/>
        <v>0</v>
      </c>
      <c r="AL1056" s="61">
        <f t="shared" si="489"/>
        <v>0</v>
      </c>
      <c r="AM1056" s="43">
        <f t="shared" si="479"/>
        <v>0</v>
      </c>
      <c r="AN1056" s="46">
        <f t="shared" si="480"/>
        <v>0</v>
      </c>
      <c r="AO1056" s="60">
        <f t="shared" si="472"/>
        <v>0</v>
      </c>
      <c r="AP1056" s="60">
        <f t="shared" si="473"/>
        <v>0</v>
      </c>
      <c r="AQ1056" s="60">
        <f t="shared" si="474"/>
        <v>0</v>
      </c>
      <c r="AR1056" s="60">
        <f t="shared" si="475"/>
        <v>0</v>
      </c>
      <c r="AS1056" s="60">
        <f t="shared" si="476"/>
        <v>0</v>
      </c>
      <c r="AT1056" s="60">
        <f t="shared" si="477"/>
        <v>0</v>
      </c>
      <c r="AU1056" s="62">
        <f t="shared" si="481"/>
        <v>0</v>
      </c>
      <c r="AV1056" s="63">
        <f t="shared" si="482"/>
        <v>0</v>
      </c>
      <c r="AW1056" s="63">
        <f t="shared" si="483"/>
        <v>0</v>
      </c>
      <c r="AX1056" s="63">
        <f t="shared" si="484"/>
        <v>0</v>
      </c>
      <c r="AY1056" s="63">
        <f t="shared" si="485"/>
        <v>0</v>
      </c>
      <c r="AZ1056" s="63">
        <f t="shared" si="486"/>
        <v>0</v>
      </c>
      <c r="BA1056" s="63">
        <f t="shared" si="487"/>
        <v>0</v>
      </c>
      <c r="BB1056" s="64">
        <f t="shared" si="488"/>
        <v>0</v>
      </c>
      <c r="BC1056" s="65">
        <f t="shared" si="478"/>
        <v>0</v>
      </c>
      <c r="BD1056" s="66" t="e">
        <f>VLOOKUP(#REF!,'[2]NA JDA Product Hierarchy'!$N:$O,2,0)</f>
        <v>#REF!</v>
      </c>
      <c r="BE1056" s="15" t="e">
        <f>VLOOKUP(BD1056,[3]PARAMETROS!$AB:$AD,3,0)</f>
        <v>#REF!</v>
      </c>
    </row>
    <row r="1057" spans="1:57" s="15" customFormat="1" ht="12.75" hidden="1" customHeight="1" x14ac:dyDescent="0.2">
      <c r="A1057" s="47" t="str">
        <f t="shared" si="490"/>
        <v>L2RB00WE7X0Jet Black A996</v>
      </c>
      <c r="B1057" s="111" t="s">
        <v>105</v>
      </c>
      <c r="C1057" s="113">
        <v>44322</v>
      </c>
      <c r="D1057" s="113"/>
      <c r="E1057" s="50"/>
      <c r="F1057" s="106" t="s">
        <v>118</v>
      </c>
      <c r="G1057" s="51" t="s">
        <v>62</v>
      </c>
      <c r="H1057" s="52" t="s">
        <v>1472</v>
      </c>
      <c r="I1057" s="53" t="s">
        <v>1543</v>
      </c>
      <c r="J1057" s="53" t="s">
        <v>1544</v>
      </c>
      <c r="K1057" s="53" t="s">
        <v>92</v>
      </c>
      <c r="L1057" s="53" t="s">
        <v>93</v>
      </c>
      <c r="M1057" s="52" t="s">
        <v>1547</v>
      </c>
      <c r="N1057" s="52" t="s">
        <v>91</v>
      </c>
      <c r="O1057" s="54">
        <v>49</v>
      </c>
      <c r="P1057" s="52" t="s">
        <v>2011</v>
      </c>
      <c r="Q1057" s="55">
        <f>IFERROR(VLOOKUP(O1057*$Q$10*$R$10,Sheet1!$A$3:$B$81,2,1),0)</f>
        <v>39000</v>
      </c>
      <c r="R1057" s="56">
        <f>IFERROR(VLOOKUP(O1057*$Q$11*$R$11,Sheet1!$E$3:$F$195,2),0)</f>
        <v>199</v>
      </c>
      <c r="S1057" s="54">
        <f t="shared" si="491"/>
        <v>15.19</v>
      </c>
      <c r="T1057" s="114">
        <f t="shared" si="464"/>
        <v>0.31</v>
      </c>
      <c r="U1057" s="58"/>
      <c r="V1057" s="58"/>
      <c r="W1057" s="58"/>
      <c r="X1057" s="58"/>
      <c r="Y1057" s="58"/>
      <c r="Z1057" s="58"/>
      <c r="AA1057" s="58"/>
      <c r="AB1057" s="58"/>
      <c r="AC1057" s="58"/>
      <c r="AD1057" s="39">
        <f t="shared" si="492"/>
        <v>0</v>
      </c>
      <c r="AE1057" s="59">
        <f t="shared" si="465"/>
        <v>0</v>
      </c>
      <c r="AF1057" s="60">
        <f t="shared" si="466"/>
        <v>0</v>
      </c>
      <c r="AG1057" s="60">
        <f t="shared" si="467"/>
        <v>0</v>
      </c>
      <c r="AH1057" s="60">
        <f t="shared" si="468"/>
        <v>0</v>
      </c>
      <c r="AI1057" s="60">
        <f t="shared" si="469"/>
        <v>0</v>
      </c>
      <c r="AJ1057" s="60">
        <f t="shared" si="470"/>
        <v>0</v>
      </c>
      <c r="AK1057" s="60">
        <f t="shared" si="471"/>
        <v>0</v>
      </c>
      <c r="AL1057" s="61">
        <f t="shared" si="489"/>
        <v>0</v>
      </c>
      <c r="AM1057" s="43">
        <f t="shared" si="479"/>
        <v>0</v>
      </c>
      <c r="AN1057" s="46">
        <f t="shared" si="480"/>
        <v>0</v>
      </c>
      <c r="AO1057" s="60">
        <f t="shared" si="472"/>
        <v>0</v>
      </c>
      <c r="AP1057" s="60">
        <f t="shared" si="473"/>
        <v>0</v>
      </c>
      <c r="AQ1057" s="60">
        <f t="shared" si="474"/>
        <v>0</v>
      </c>
      <c r="AR1057" s="60">
        <f t="shared" si="475"/>
        <v>0</v>
      </c>
      <c r="AS1057" s="60">
        <f t="shared" si="476"/>
        <v>0</v>
      </c>
      <c r="AT1057" s="60">
        <f t="shared" si="477"/>
        <v>0</v>
      </c>
      <c r="AU1057" s="62">
        <f t="shared" si="481"/>
        <v>0</v>
      </c>
      <c r="AV1057" s="63">
        <f t="shared" si="482"/>
        <v>0</v>
      </c>
      <c r="AW1057" s="63">
        <f t="shared" si="483"/>
        <v>0</v>
      </c>
      <c r="AX1057" s="63">
        <f t="shared" si="484"/>
        <v>0</v>
      </c>
      <c r="AY1057" s="63">
        <f t="shared" si="485"/>
        <v>0</v>
      </c>
      <c r="AZ1057" s="63">
        <f t="shared" si="486"/>
        <v>0</v>
      </c>
      <c r="BA1057" s="63">
        <f t="shared" si="487"/>
        <v>0</v>
      </c>
      <c r="BB1057" s="64">
        <f t="shared" si="488"/>
        <v>0</v>
      </c>
      <c r="BC1057" s="65">
        <f t="shared" si="478"/>
        <v>0</v>
      </c>
      <c r="BD1057" s="66" t="e">
        <f>VLOOKUP(#REF!,'[2]NA JDA Product Hierarchy'!$N:$O,2,0)</f>
        <v>#REF!</v>
      </c>
      <c r="BE1057" s="15" t="e">
        <f>VLOOKUP(BD1057,[3]PARAMETROS!$AB:$AD,3,0)</f>
        <v>#REF!</v>
      </c>
    </row>
    <row r="1058" spans="1:57" s="15" customFormat="1" ht="12.75" hidden="1" customHeight="1" x14ac:dyDescent="0.2">
      <c r="A1058" s="47" t="str">
        <f t="shared" si="490"/>
        <v>L2RB03WECW1ARCTIC WIND</v>
      </c>
      <c r="B1058" s="110" t="s">
        <v>106</v>
      </c>
      <c r="C1058" s="113">
        <v>44322</v>
      </c>
      <c r="D1058" s="113"/>
      <c r="E1058" s="50"/>
      <c r="F1058" s="106" t="s">
        <v>118</v>
      </c>
      <c r="G1058" s="51" t="s">
        <v>62</v>
      </c>
      <c r="H1058" s="52" t="s">
        <v>1472</v>
      </c>
      <c r="I1058" s="53" t="s">
        <v>1548</v>
      </c>
      <c r="J1058" s="53" t="s">
        <v>1549</v>
      </c>
      <c r="K1058" s="53" t="s">
        <v>1550</v>
      </c>
      <c r="L1058" s="53" t="s">
        <v>1551</v>
      </c>
      <c r="M1058" s="52" t="s">
        <v>1552</v>
      </c>
      <c r="N1058" s="52" t="s">
        <v>269</v>
      </c>
      <c r="O1058" s="54">
        <v>46</v>
      </c>
      <c r="P1058" s="52" t="s">
        <v>2011</v>
      </c>
      <c r="Q1058" s="55">
        <f>IFERROR(VLOOKUP(O1058*$Q$10*$R$10,Sheet1!$A$3:$B$81,2,1),0)</f>
        <v>39000</v>
      </c>
      <c r="R1058" s="56">
        <f>IFERROR(VLOOKUP(O1058*$Q$11*$R$11,Sheet1!$E$3:$F$195,2),0)</f>
        <v>189</v>
      </c>
      <c r="S1058" s="54">
        <f t="shared" si="491"/>
        <v>14.26</v>
      </c>
      <c r="T1058" s="114">
        <f t="shared" si="464"/>
        <v>0.31</v>
      </c>
      <c r="U1058" s="58"/>
      <c r="V1058" s="58"/>
      <c r="W1058" s="58"/>
      <c r="X1058" s="58"/>
      <c r="Y1058" s="58"/>
      <c r="Z1058" s="58"/>
      <c r="AA1058" s="58"/>
      <c r="AB1058" s="58"/>
      <c r="AC1058" s="58"/>
      <c r="AD1058" s="39">
        <f t="shared" si="492"/>
        <v>0</v>
      </c>
      <c r="AE1058" s="59">
        <f t="shared" si="465"/>
        <v>0</v>
      </c>
      <c r="AF1058" s="60">
        <f t="shared" si="466"/>
        <v>0</v>
      </c>
      <c r="AG1058" s="60">
        <f t="shared" si="467"/>
        <v>0</v>
      </c>
      <c r="AH1058" s="60">
        <f t="shared" si="468"/>
        <v>0</v>
      </c>
      <c r="AI1058" s="60">
        <f t="shared" si="469"/>
        <v>0</v>
      </c>
      <c r="AJ1058" s="60">
        <f t="shared" si="470"/>
        <v>0</v>
      </c>
      <c r="AK1058" s="60">
        <f t="shared" si="471"/>
        <v>0</v>
      </c>
      <c r="AL1058" s="61">
        <f t="shared" si="489"/>
        <v>0</v>
      </c>
      <c r="AM1058" s="43">
        <f t="shared" si="479"/>
        <v>0</v>
      </c>
      <c r="AN1058" s="46">
        <f t="shared" si="480"/>
        <v>0</v>
      </c>
      <c r="AO1058" s="60">
        <f t="shared" si="472"/>
        <v>0</v>
      </c>
      <c r="AP1058" s="60">
        <f t="shared" si="473"/>
        <v>0</v>
      </c>
      <c r="AQ1058" s="60">
        <f t="shared" si="474"/>
        <v>0</v>
      </c>
      <c r="AR1058" s="60">
        <f t="shared" si="475"/>
        <v>0</v>
      </c>
      <c r="AS1058" s="60">
        <f t="shared" si="476"/>
        <v>0</v>
      </c>
      <c r="AT1058" s="60">
        <f t="shared" si="477"/>
        <v>0</v>
      </c>
      <c r="AU1058" s="62">
        <f t="shared" si="481"/>
        <v>0</v>
      </c>
      <c r="AV1058" s="63">
        <f t="shared" si="482"/>
        <v>0</v>
      </c>
      <c r="AW1058" s="63">
        <f t="shared" si="483"/>
        <v>0</v>
      </c>
      <c r="AX1058" s="63">
        <f t="shared" si="484"/>
        <v>0</v>
      </c>
      <c r="AY1058" s="63">
        <f t="shared" si="485"/>
        <v>0</v>
      </c>
      <c r="AZ1058" s="63">
        <f t="shared" si="486"/>
        <v>0</v>
      </c>
      <c r="BA1058" s="63">
        <f t="shared" si="487"/>
        <v>0</v>
      </c>
      <c r="BB1058" s="64">
        <f t="shared" si="488"/>
        <v>0</v>
      </c>
      <c r="BC1058" s="65">
        <f t="shared" si="478"/>
        <v>0</v>
      </c>
      <c r="BD1058" s="66" t="e">
        <f>VLOOKUP(#REF!,'[2]NA JDA Product Hierarchy'!$N:$O,2,0)</f>
        <v>#REF!</v>
      </c>
      <c r="BE1058" s="15" t="e">
        <f>VLOOKUP(BD1058,[3]PARAMETROS!$AB:$AD,3,0)</f>
        <v>#REF!</v>
      </c>
    </row>
    <row r="1059" spans="1:57" s="15" customFormat="1" ht="12.75" hidden="1" customHeight="1" x14ac:dyDescent="0.2">
      <c r="A1059" s="47" t="str">
        <f t="shared" si="490"/>
        <v>L2RB03WECW1Pure White</v>
      </c>
      <c r="B1059" s="110" t="s">
        <v>106</v>
      </c>
      <c r="C1059" s="113">
        <v>44322</v>
      </c>
      <c r="D1059" s="113"/>
      <c r="E1059" s="50"/>
      <c r="F1059" s="106" t="s">
        <v>118</v>
      </c>
      <c r="G1059" s="51" t="s">
        <v>62</v>
      </c>
      <c r="H1059" s="52" t="s">
        <v>1472</v>
      </c>
      <c r="I1059" s="53" t="s">
        <v>1548</v>
      </c>
      <c r="J1059" s="53" t="s">
        <v>1549</v>
      </c>
      <c r="K1059" s="53" t="s">
        <v>133</v>
      </c>
      <c r="L1059" s="53" t="s">
        <v>134</v>
      </c>
      <c r="M1059" s="52" t="s">
        <v>1552</v>
      </c>
      <c r="N1059" s="52" t="s">
        <v>269</v>
      </c>
      <c r="O1059" s="54">
        <v>46</v>
      </c>
      <c r="P1059" s="52" t="s">
        <v>2011</v>
      </c>
      <c r="Q1059" s="55">
        <f>IFERROR(VLOOKUP(O1059*$Q$10*$R$10,Sheet1!$A$3:$B$81,2,1),0)</f>
        <v>39000</v>
      </c>
      <c r="R1059" s="56">
        <f>IFERROR(VLOOKUP(O1059*$Q$11*$R$11,Sheet1!$E$3:$F$195,2),0)</f>
        <v>189</v>
      </c>
      <c r="S1059" s="54">
        <f t="shared" si="491"/>
        <v>14.26</v>
      </c>
      <c r="T1059" s="114">
        <f t="shared" si="464"/>
        <v>0.31</v>
      </c>
      <c r="U1059" s="58"/>
      <c r="V1059" s="58"/>
      <c r="W1059" s="58"/>
      <c r="X1059" s="58"/>
      <c r="Y1059" s="58"/>
      <c r="Z1059" s="58"/>
      <c r="AA1059" s="58"/>
      <c r="AB1059" s="58"/>
      <c r="AC1059" s="58"/>
      <c r="AD1059" s="39">
        <f t="shared" si="492"/>
        <v>0</v>
      </c>
      <c r="AE1059" s="59">
        <f t="shared" si="465"/>
        <v>0</v>
      </c>
      <c r="AF1059" s="60">
        <f t="shared" si="466"/>
        <v>0</v>
      </c>
      <c r="AG1059" s="60">
        <f t="shared" si="467"/>
        <v>0</v>
      </c>
      <c r="AH1059" s="60">
        <f t="shared" si="468"/>
        <v>0</v>
      </c>
      <c r="AI1059" s="60">
        <f t="shared" si="469"/>
        <v>0</v>
      </c>
      <c r="AJ1059" s="60">
        <f t="shared" si="470"/>
        <v>0</v>
      </c>
      <c r="AK1059" s="60">
        <f t="shared" si="471"/>
        <v>0</v>
      </c>
      <c r="AL1059" s="61">
        <f t="shared" si="489"/>
        <v>0</v>
      </c>
      <c r="AM1059" s="43">
        <f t="shared" si="479"/>
        <v>0</v>
      </c>
      <c r="AN1059" s="46">
        <f t="shared" si="480"/>
        <v>0</v>
      </c>
      <c r="AO1059" s="60">
        <f t="shared" si="472"/>
        <v>0</v>
      </c>
      <c r="AP1059" s="60">
        <f t="shared" si="473"/>
        <v>0</v>
      </c>
      <c r="AQ1059" s="60">
        <f t="shared" si="474"/>
        <v>0</v>
      </c>
      <c r="AR1059" s="60">
        <f t="shared" si="475"/>
        <v>0</v>
      </c>
      <c r="AS1059" s="60">
        <f t="shared" si="476"/>
        <v>0</v>
      </c>
      <c r="AT1059" s="60">
        <f t="shared" si="477"/>
        <v>0</v>
      </c>
      <c r="AU1059" s="62">
        <f t="shared" si="481"/>
        <v>0</v>
      </c>
      <c r="AV1059" s="63">
        <f t="shared" si="482"/>
        <v>0</v>
      </c>
      <c r="AW1059" s="63">
        <f t="shared" si="483"/>
        <v>0</v>
      </c>
      <c r="AX1059" s="63">
        <f t="shared" si="484"/>
        <v>0</v>
      </c>
      <c r="AY1059" s="63">
        <f t="shared" si="485"/>
        <v>0</v>
      </c>
      <c r="AZ1059" s="63">
        <f t="shared" si="486"/>
        <v>0</v>
      </c>
      <c r="BA1059" s="63">
        <f t="shared" si="487"/>
        <v>0</v>
      </c>
      <c r="BB1059" s="64">
        <f t="shared" si="488"/>
        <v>0</v>
      </c>
      <c r="BC1059" s="65">
        <f t="shared" si="478"/>
        <v>0</v>
      </c>
      <c r="BD1059" s="66" t="e">
        <f>VLOOKUP(#REF!,'[2]NA JDA Product Hierarchy'!$N:$O,2,0)</f>
        <v>#REF!</v>
      </c>
      <c r="BE1059" s="15" t="e">
        <f>VLOOKUP(BD1059,[3]PARAMETROS!$AB:$AD,3,0)</f>
        <v>#REF!</v>
      </c>
    </row>
    <row r="1060" spans="1:57" s="15" customFormat="1" ht="12.75" hidden="1" customHeight="1" x14ac:dyDescent="0.2">
      <c r="A1060" s="47" t="str">
        <f t="shared" si="490"/>
        <v>L2RB03WECW1IMPACT GREY</v>
      </c>
      <c r="B1060" s="110" t="s">
        <v>106</v>
      </c>
      <c r="C1060" s="113">
        <v>44322</v>
      </c>
      <c r="D1060" s="113"/>
      <c r="E1060" s="50"/>
      <c r="F1060" s="106" t="s">
        <v>118</v>
      </c>
      <c r="G1060" s="51" t="s">
        <v>62</v>
      </c>
      <c r="H1060" s="52" t="s">
        <v>1472</v>
      </c>
      <c r="I1060" s="53" t="s">
        <v>1548</v>
      </c>
      <c r="J1060" s="53" t="s">
        <v>1549</v>
      </c>
      <c r="K1060" s="53" t="s">
        <v>1155</v>
      </c>
      <c r="L1060" s="53" t="s">
        <v>1156</v>
      </c>
      <c r="M1060" s="52" t="s">
        <v>1552</v>
      </c>
      <c r="N1060" s="52" t="s">
        <v>269</v>
      </c>
      <c r="O1060" s="54">
        <v>46</v>
      </c>
      <c r="P1060" s="52" t="s">
        <v>2011</v>
      </c>
      <c r="Q1060" s="55">
        <f>IFERROR(VLOOKUP(O1060*$Q$10*$R$10,Sheet1!$A$3:$B$81,2,1),0)</f>
        <v>39000</v>
      </c>
      <c r="R1060" s="56">
        <f>IFERROR(VLOOKUP(O1060*$Q$11*$R$11,Sheet1!$E$3:$F$195,2),0)</f>
        <v>189</v>
      </c>
      <c r="S1060" s="54">
        <f t="shared" si="491"/>
        <v>14.26</v>
      </c>
      <c r="T1060" s="114">
        <f t="shared" si="464"/>
        <v>0.31</v>
      </c>
      <c r="U1060" s="58"/>
      <c r="V1060" s="58"/>
      <c r="W1060" s="58"/>
      <c r="X1060" s="58"/>
      <c r="Y1060" s="58"/>
      <c r="Z1060" s="58"/>
      <c r="AA1060" s="58"/>
      <c r="AB1060" s="58"/>
      <c r="AC1060" s="58"/>
      <c r="AD1060" s="39">
        <f t="shared" si="492"/>
        <v>0</v>
      </c>
      <c r="AE1060" s="59">
        <f t="shared" si="465"/>
        <v>0</v>
      </c>
      <c r="AF1060" s="60">
        <f t="shared" si="466"/>
        <v>0</v>
      </c>
      <c r="AG1060" s="60">
        <f t="shared" si="467"/>
        <v>0</v>
      </c>
      <c r="AH1060" s="60">
        <f t="shared" si="468"/>
        <v>0</v>
      </c>
      <c r="AI1060" s="60">
        <f t="shared" si="469"/>
        <v>0</v>
      </c>
      <c r="AJ1060" s="60">
        <f t="shared" si="470"/>
        <v>0</v>
      </c>
      <c r="AK1060" s="60">
        <f t="shared" si="471"/>
        <v>0</v>
      </c>
      <c r="AL1060" s="61">
        <f t="shared" si="489"/>
        <v>0</v>
      </c>
      <c r="AM1060" s="43">
        <f t="shared" si="479"/>
        <v>0</v>
      </c>
      <c r="AN1060" s="46">
        <f t="shared" si="480"/>
        <v>0</v>
      </c>
      <c r="AO1060" s="60">
        <f t="shared" si="472"/>
        <v>0</v>
      </c>
      <c r="AP1060" s="60">
        <f t="shared" si="473"/>
        <v>0</v>
      </c>
      <c r="AQ1060" s="60">
        <f t="shared" si="474"/>
        <v>0</v>
      </c>
      <c r="AR1060" s="60">
        <f t="shared" si="475"/>
        <v>0</v>
      </c>
      <c r="AS1060" s="60">
        <f t="shared" si="476"/>
        <v>0</v>
      </c>
      <c r="AT1060" s="60">
        <f t="shared" si="477"/>
        <v>0</v>
      </c>
      <c r="AU1060" s="62">
        <f t="shared" si="481"/>
        <v>0</v>
      </c>
      <c r="AV1060" s="63">
        <f t="shared" si="482"/>
        <v>0</v>
      </c>
      <c r="AW1060" s="63">
        <f t="shared" si="483"/>
        <v>0</v>
      </c>
      <c r="AX1060" s="63">
        <f t="shared" si="484"/>
        <v>0</v>
      </c>
      <c r="AY1060" s="63">
        <f t="shared" si="485"/>
        <v>0</v>
      </c>
      <c r="AZ1060" s="63">
        <f t="shared" si="486"/>
        <v>0</v>
      </c>
      <c r="BA1060" s="63">
        <f t="shared" si="487"/>
        <v>0</v>
      </c>
      <c r="BB1060" s="64">
        <f t="shared" si="488"/>
        <v>0</v>
      </c>
      <c r="BC1060" s="65">
        <f t="shared" si="478"/>
        <v>0</v>
      </c>
      <c r="BD1060" s="66" t="e">
        <f>VLOOKUP(#REF!,'[2]NA JDA Product Hierarchy'!$N:$O,2,0)</f>
        <v>#REF!</v>
      </c>
      <c r="BE1060" s="15" t="e">
        <f>VLOOKUP(BD1060,[3]PARAMETROS!$AB:$AD,3,0)</f>
        <v>#REF!</v>
      </c>
    </row>
    <row r="1061" spans="1:57" s="15" customFormat="1" ht="12.75" hidden="1" customHeight="1" x14ac:dyDescent="0.2">
      <c r="A1061" s="47" t="str">
        <f t="shared" si="490"/>
        <v>L2RB07WEGH0SMART BLUE AND WHITE STRIPES</v>
      </c>
      <c r="B1061" s="110" t="s">
        <v>106</v>
      </c>
      <c r="C1061" s="113">
        <v>44322</v>
      </c>
      <c r="D1061" s="113"/>
      <c r="E1061" s="50"/>
      <c r="F1061" s="106" t="s">
        <v>118</v>
      </c>
      <c r="G1061" s="51" t="s">
        <v>62</v>
      </c>
      <c r="H1061" s="52" t="s">
        <v>1472</v>
      </c>
      <c r="I1061" s="53" t="s">
        <v>1553</v>
      </c>
      <c r="J1061" s="53" t="s">
        <v>1554</v>
      </c>
      <c r="K1061" s="53" t="s">
        <v>507</v>
      </c>
      <c r="L1061" s="53" t="s">
        <v>508</v>
      </c>
      <c r="M1061" s="52" t="s">
        <v>509</v>
      </c>
      <c r="N1061" s="52" t="s">
        <v>510</v>
      </c>
      <c r="O1061" s="54">
        <v>49</v>
      </c>
      <c r="P1061" s="52" t="s">
        <v>45</v>
      </c>
      <c r="Q1061" s="55">
        <f>IFERROR(VLOOKUP(O1061*$Q$10*$R$10,Sheet1!$A$3:$B$81,2,1),0)</f>
        <v>39000</v>
      </c>
      <c r="R1061" s="56">
        <f>IFERROR(VLOOKUP(O1061*$Q$11*$R$11,Sheet1!$E$3:$F$195,2),0)</f>
        <v>199</v>
      </c>
      <c r="S1061" s="54">
        <f t="shared" si="491"/>
        <v>15.19</v>
      </c>
      <c r="T1061" s="114">
        <f t="shared" si="464"/>
        <v>0.31</v>
      </c>
      <c r="U1061" s="58"/>
      <c r="V1061" s="58"/>
      <c r="W1061" s="58"/>
      <c r="X1061" s="58"/>
      <c r="Y1061" s="58"/>
      <c r="Z1061" s="58"/>
      <c r="AA1061" s="58"/>
      <c r="AB1061" s="58"/>
      <c r="AC1061" s="58"/>
      <c r="AD1061" s="39">
        <f t="shared" si="492"/>
        <v>0</v>
      </c>
      <c r="AE1061" s="59">
        <f t="shared" si="465"/>
        <v>0</v>
      </c>
      <c r="AF1061" s="60">
        <f t="shared" si="466"/>
        <v>0</v>
      </c>
      <c r="AG1061" s="60">
        <f t="shared" si="467"/>
        <v>0</v>
      </c>
      <c r="AH1061" s="60">
        <f t="shared" si="468"/>
        <v>0</v>
      </c>
      <c r="AI1061" s="60">
        <f t="shared" si="469"/>
        <v>0</v>
      </c>
      <c r="AJ1061" s="60">
        <f t="shared" si="470"/>
        <v>0</v>
      </c>
      <c r="AK1061" s="60">
        <f t="shared" si="471"/>
        <v>0</v>
      </c>
      <c r="AL1061" s="61">
        <f t="shared" si="489"/>
        <v>0</v>
      </c>
      <c r="AM1061" s="43">
        <f t="shared" si="479"/>
        <v>0</v>
      </c>
      <c r="AN1061" s="46">
        <f t="shared" si="480"/>
        <v>0</v>
      </c>
      <c r="AO1061" s="60">
        <f t="shared" si="472"/>
        <v>0</v>
      </c>
      <c r="AP1061" s="60">
        <f t="shared" si="473"/>
        <v>0</v>
      </c>
      <c r="AQ1061" s="60">
        <f t="shared" si="474"/>
        <v>0</v>
      </c>
      <c r="AR1061" s="60">
        <f t="shared" si="475"/>
        <v>0</v>
      </c>
      <c r="AS1061" s="60">
        <f t="shared" si="476"/>
        <v>0</v>
      </c>
      <c r="AT1061" s="60">
        <f t="shared" si="477"/>
        <v>0</v>
      </c>
      <c r="AU1061" s="62">
        <f t="shared" si="481"/>
        <v>0</v>
      </c>
      <c r="AV1061" s="63">
        <f t="shared" si="482"/>
        <v>0</v>
      </c>
      <c r="AW1061" s="63">
        <f t="shared" si="483"/>
        <v>0</v>
      </c>
      <c r="AX1061" s="63">
        <f t="shared" si="484"/>
        <v>0</v>
      </c>
      <c r="AY1061" s="63">
        <f t="shared" si="485"/>
        <v>0</v>
      </c>
      <c r="AZ1061" s="63">
        <f t="shared" si="486"/>
        <v>0</v>
      </c>
      <c r="BA1061" s="63">
        <f t="shared" si="487"/>
        <v>0</v>
      </c>
      <c r="BB1061" s="64">
        <f t="shared" si="488"/>
        <v>0</v>
      </c>
      <c r="BC1061" s="65">
        <f t="shared" si="478"/>
        <v>0</v>
      </c>
      <c r="BD1061" s="66" t="e">
        <f>VLOOKUP(#REF!,'[2]NA JDA Product Hierarchy'!$N:$O,2,0)</f>
        <v>#REF!</v>
      </c>
      <c r="BE1061" s="15" t="e">
        <f>VLOOKUP(BD1061,[3]PARAMETROS!$AB:$AD,3,0)</f>
        <v>#REF!</v>
      </c>
    </row>
    <row r="1062" spans="1:57" s="15" customFormat="1" ht="12.75" hidden="1" customHeight="1" x14ac:dyDescent="0.2">
      <c r="A1062" s="47" t="str">
        <f t="shared" si="490"/>
        <v>L2RB08K3PG0SMART BLUE</v>
      </c>
      <c r="B1062" s="110" t="s">
        <v>106</v>
      </c>
      <c r="C1062" s="113">
        <v>44322</v>
      </c>
      <c r="D1062" s="113"/>
      <c r="E1062" s="50"/>
      <c r="F1062" s="106" t="s">
        <v>90</v>
      </c>
      <c r="G1062" s="51" t="s">
        <v>62</v>
      </c>
      <c r="H1062" s="52" t="s">
        <v>1472</v>
      </c>
      <c r="I1062" s="53" t="s">
        <v>1555</v>
      </c>
      <c r="J1062" s="53" t="s">
        <v>1554</v>
      </c>
      <c r="K1062" s="53" t="s">
        <v>364</v>
      </c>
      <c r="L1062" s="53" t="s">
        <v>365</v>
      </c>
      <c r="M1062" s="52" t="s">
        <v>1556</v>
      </c>
      <c r="N1062" s="52" t="s">
        <v>91</v>
      </c>
      <c r="O1062" s="54">
        <v>69</v>
      </c>
      <c r="P1062" s="52" t="s">
        <v>2011</v>
      </c>
      <c r="Q1062" s="55">
        <f>IFERROR(VLOOKUP(O1062*$Q$10*$R$10,Sheet1!$A$3:$B$81,2,1),0)</f>
        <v>59000</v>
      </c>
      <c r="R1062" s="56">
        <f>IFERROR(VLOOKUP(O1062*$Q$11*$R$11,Sheet1!$E$3:$F$195,2),0)</f>
        <v>279</v>
      </c>
      <c r="S1062" s="54">
        <f t="shared" si="491"/>
        <v>21.39</v>
      </c>
      <c r="T1062" s="114">
        <f t="shared" si="464"/>
        <v>0.31</v>
      </c>
      <c r="U1062" s="58"/>
      <c r="V1062" s="58"/>
      <c r="W1062" s="58"/>
      <c r="X1062" s="58"/>
      <c r="Y1062" s="58"/>
      <c r="Z1062" s="58"/>
      <c r="AA1062" s="58"/>
      <c r="AB1062" s="58"/>
      <c r="AC1062" s="58"/>
      <c r="AD1062" s="39">
        <f t="shared" si="492"/>
        <v>0</v>
      </c>
      <c r="AE1062" s="59">
        <f t="shared" si="465"/>
        <v>0</v>
      </c>
      <c r="AF1062" s="60">
        <f t="shared" si="466"/>
        <v>0</v>
      </c>
      <c r="AG1062" s="60">
        <f t="shared" si="467"/>
        <v>0</v>
      </c>
      <c r="AH1062" s="60">
        <f t="shared" si="468"/>
        <v>0</v>
      </c>
      <c r="AI1062" s="60">
        <f t="shared" si="469"/>
        <v>0</v>
      </c>
      <c r="AJ1062" s="60">
        <f t="shared" si="470"/>
        <v>0</v>
      </c>
      <c r="AK1062" s="60">
        <f t="shared" si="471"/>
        <v>0</v>
      </c>
      <c r="AL1062" s="61">
        <f t="shared" si="489"/>
        <v>0</v>
      </c>
      <c r="AM1062" s="43">
        <f t="shared" si="479"/>
        <v>0</v>
      </c>
      <c r="AN1062" s="46">
        <f t="shared" si="480"/>
        <v>0</v>
      </c>
      <c r="AO1062" s="60">
        <f t="shared" si="472"/>
        <v>0</v>
      </c>
      <c r="AP1062" s="60">
        <f t="shared" si="473"/>
        <v>0</v>
      </c>
      <c r="AQ1062" s="60">
        <f t="shared" si="474"/>
        <v>0</v>
      </c>
      <c r="AR1062" s="60">
        <f t="shared" si="475"/>
        <v>0</v>
      </c>
      <c r="AS1062" s="60">
        <f t="shared" si="476"/>
        <v>0</v>
      </c>
      <c r="AT1062" s="60">
        <f t="shared" si="477"/>
        <v>0</v>
      </c>
      <c r="AU1062" s="62">
        <f t="shared" si="481"/>
        <v>0</v>
      </c>
      <c r="AV1062" s="63">
        <f t="shared" si="482"/>
        <v>0</v>
      </c>
      <c r="AW1062" s="63">
        <f t="shared" si="483"/>
        <v>0</v>
      </c>
      <c r="AX1062" s="63">
        <f t="shared" si="484"/>
        <v>0</v>
      </c>
      <c r="AY1062" s="63">
        <f t="shared" si="485"/>
        <v>0</v>
      </c>
      <c r="AZ1062" s="63">
        <f t="shared" si="486"/>
        <v>0</v>
      </c>
      <c r="BA1062" s="63">
        <f t="shared" si="487"/>
        <v>0</v>
      </c>
      <c r="BB1062" s="64">
        <f t="shared" si="488"/>
        <v>0</v>
      </c>
      <c r="BC1062" s="65">
        <f t="shared" si="478"/>
        <v>0</v>
      </c>
      <c r="BD1062" s="66" t="e">
        <f>VLOOKUP(#REF!,'[2]NA JDA Product Hierarchy'!$N:$O,2,0)</f>
        <v>#REF!</v>
      </c>
      <c r="BE1062" s="15" t="e">
        <f>VLOOKUP(BD1062,[3]PARAMETROS!$AB:$AD,3,0)</f>
        <v>#REF!</v>
      </c>
    </row>
    <row r="1063" spans="1:57" s="15" customFormat="1" ht="12.75" hidden="1" customHeight="1" x14ac:dyDescent="0.2">
      <c r="A1063" s="47" t="str">
        <f t="shared" si="490"/>
        <v>L2RB09WDD52DOLPHIN GREY</v>
      </c>
      <c r="B1063" s="111" t="s">
        <v>105</v>
      </c>
      <c r="C1063" s="113">
        <v>44322</v>
      </c>
      <c r="D1063" s="113"/>
      <c r="E1063" s="50"/>
      <c r="F1063" s="106" t="s">
        <v>118</v>
      </c>
      <c r="G1063" s="51" t="s">
        <v>62</v>
      </c>
      <c r="H1063" s="52" t="s">
        <v>1472</v>
      </c>
      <c r="I1063" s="53" t="s">
        <v>1557</v>
      </c>
      <c r="J1063" s="53" t="s">
        <v>1558</v>
      </c>
      <c r="K1063" s="53" t="s">
        <v>1482</v>
      </c>
      <c r="L1063" s="53" t="s">
        <v>1483</v>
      </c>
      <c r="M1063" s="52" t="s">
        <v>1481</v>
      </c>
      <c r="N1063" s="52" t="s">
        <v>269</v>
      </c>
      <c r="O1063" s="54"/>
      <c r="P1063" s="52" t="s">
        <v>2011</v>
      </c>
      <c r="Q1063" s="55">
        <f>IFERROR(VLOOKUP(O1063*$Q$10*$R$10,Sheet1!$A$3:$B$81,2,1),0)</f>
        <v>0</v>
      </c>
      <c r="R1063" s="56">
        <f>IFERROR(VLOOKUP(O1063*$Q$11*$R$11,Sheet1!$E$3:$F$195,2),0)</f>
        <v>0</v>
      </c>
      <c r="S1063" s="54">
        <f t="shared" si="491"/>
        <v>0</v>
      </c>
      <c r="T1063" s="114" t="e">
        <f t="shared" si="464"/>
        <v>#DIV/0!</v>
      </c>
      <c r="U1063" s="143"/>
      <c r="V1063" s="143"/>
      <c r="W1063" s="143"/>
      <c r="X1063" s="143"/>
      <c r="Y1063" s="143"/>
      <c r="Z1063" s="143"/>
      <c r="AA1063" s="143"/>
      <c r="AB1063" s="143"/>
      <c r="AC1063" s="143"/>
      <c r="AD1063" s="141">
        <f t="shared" si="492"/>
        <v>0</v>
      </c>
      <c r="AE1063" s="141">
        <f t="shared" si="465"/>
        <v>0</v>
      </c>
      <c r="AF1063" s="60">
        <f t="shared" si="466"/>
        <v>0</v>
      </c>
      <c r="AG1063" s="60">
        <f t="shared" si="467"/>
        <v>0</v>
      </c>
      <c r="AH1063" s="60">
        <f t="shared" si="468"/>
        <v>0</v>
      </c>
      <c r="AI1063" s="60">
        <f t="shared" si="469"/>
        <v>0</v>
      </c>
      <c r="AJ1063" s="60">
        <f t="shared" si="470"/>
        <v>0</v>
      </c>
      <c r="AK1063" s="60">
        <f t="shared" si="471"/>
        <v>0</v>
      </c>
      <c r="AL1063" s="61">
        <f t="shared" si="489"/>
        <v>0</v>
      </c>
      <c r="AM1063" s="43">
        <f t="shared" si="479"/>
        <v>0</v>
      </c>
      <c r="AN1063" s="46">
        <f t="shared" si="480"/>
        <v>0</v>
      </c>
      <c r="AO1063" s="60">
        <f t="shared" si="472"/>
        <v>0</v>
      </c>
      <c r="AP1063" s="60">
        <f t="shared" si="473"/>
        <v>0</v>
      </c>
      <c r="AQ1063" s="60">
        <f t="shared" si="474"/>
        <v>0</v>
      </c>
      <c r="AR1063" s="60">
        <f t="shared" si="475"/>
        <v>0</v>
      </c>
      <c r="AS1063" s="60">
        <f t="shared" si="476"/>
        <v>0</v>
      </c>
      <c r="AT1063" s="60">
        <f t="shared" si="477"/>
        <v>0</v>
      </c>
      <c r="AU1063" s="62">
        <f t="shared" si="481"/>
        <v>0</v>
      </c>
      <c r="AV1063" s="63">
        <f t="shared" si="482"/>
        <v>0</v>
      </c>
      <c r="AW1063" s="63">
        <f t="shared" si="483"/>
        <v>0</v>
      </c>
      <c r="AX1063" s="63">
        <f t="shared" si="484"/>
        <v>0</v>
      </c>
      <c r="AY1063" s="63">
        <f t="shared" si="485"/>
        <v>0</v>
      </c>
      <c r="AZ1063" s="63">
        <f t="shared" si="486"/>
        <v>0</v>
      </c>
      <c r="BA1063" s="63">
        <f t="shared" si="487"/>
        <v>0</v>
      </c>
      <c r="BB1063" s="64">
        <f t="shared" si="488"/>
        <v>0</v>
      </c>
      <c r="BC1063" s="65">
        <f t="shared" si="478"/>
        <v>0</v>
      </c>
      <c r="BD1063" s="66" t="e">
        <f>VLOOKUP(#REF!,'[2]NA JDA Product Hierarchy'!$N:$O,2,0)</f>
        <v>#REF!</v>
      </c>
      <c r="BE1063" s="15" t="e">
        <f>VLOOKUP(BD1063,[3]PARAMETROS!$AB:$AD,3,0)</f>
        <v>#REF!</v>
      </c>
    </row>
    <row r="1064" spans="1:57" s="15" customFormat="1" ht="12.75" hidden="1" customHeight="1" x14ac:dyDescent="0.2">
      <c r="A1064" s="47" t="str">
        <f t="shared" si="490"/>
        <v>L2RB09WDD52HAZEL WOOD</v>
      </c>
      <c r="B1064" s="111" t="s">
        <v>105</v>
      </c>
      <c r="C1064" s="113">
        <v>44322</v>
      </c>
      <c r="D1064" s="113"/>
      <c r="E1064" s="50"/>
      <c r="F1064" s="106" t="s">
        <v>118</v>
      </c>
      <c r="G1064" s="51" t="s">
        <v>62</v>
      </c>
      <c r="H1064" s="52" t="s">
        <v>1472</v>
      </c>
      <c r="I1064" s="53" t="s">
        <v>1557</v>
      </c>
      <c r="J1064" s="53" t="s">
        <v>1558</v>
      </c>
      <c r="K1064" s="53" t="s">
        <v>1484</v>
      </c>
      <c r="L1064" s="53" t="s">
        <v>1485</v>
      </c>
      <c r="M1064" s="52" t="s">
        <v>1481</v>
      </c>
      <c r="N1064" s="52" t="s">
        <v>269</v>
      </c>
      <c r="O1064" s="54"/>
      <c r="P1064" s="52" t="s">
        <v>2011</v>
      </c>
      <c r="Q1064" s="55">
        <f>IFERROR(VLOOKUP(O1064*$Q$10*$R$10,Sheet1!$A$3:$B$81,2,1),0)</f>
        <v>0</v>
      </c>
      <c r="R1064" s="56">
        <f>IFERROR(VLOOKUP(O1064*$Q$11*$R$11,Sheet1!$E$3:$F$195,2),0)</f>
        <v>0</v>
      </c>
      <c r="S1064" s="54">
        <f t="shared" si="491"/>
        <v>0</v>
      </c>
      <c r="T1064" s="114" t="e">
        <f t="shared" si="464"/>
        <v>#DIV/0!</v>
      </c>
      <c r="U1064" s="143"/>
      <c r="V1064" s="143"/>
      <c r="W1064" s="143"/>
      <c r="X1064" s="143"/>
      <c r="Y1064" s="143"/>
      <c r="Z1064" s="143"/>
      <c r="AA1064" s="143"/>
      <c r="AB1064" s="143"/>
      <c r="AC1064" s="143"/>
      <c r="AD1064" s="141">
        <f t="shared" si="492"/>
        <v>0</v>
      </c>
      <c r="AE1064" s="141">
        <f t="shared" si="465"/>
        <v>0</v>
      </c>
      <c r="AF1064" s="60">
        <f t="shared" si="466"/>
        <v>0</v>
      </c>
      <c r="AG1064" s="60">
        <f t="shared" si="467"/>
        <v>0</v>
      </c>
      <c r="AH1064" s="60">
        <f t="shared" si="468"/>
        <v>0</v>
      </c>
      <c r="AI1064" s="60">
        <f t="shared" si="469"/>
        <v>0</v>
      </c>
      <c r="AJ1064" s="60">
        <f t="shared" si="470"/>
        <v>0</v>
      </c>
      <c r="AK1064" s="60">
        <f t="shared" si="471"/>
        <v>0</v>
      </c>
      <c r="AL1064" s="61">
        <f t="shared" si="489"/>
        <v>0</v>
      </c>
      <c r="AM1064" s="43">
        <f t="shared" si="479"/>
        <v>0</v>
      </c>
      <c r="AN1064" s="46">
        <f t="shared" si="480"/>
        <v>0</v>
      </c>
      <c r="AO1064" s="60">
        <f t="shared" si="472"/>
        <v>0</v>
      </c>
      <c r="AP1064" s="60">
        <f t="shared" si="473"/>
        <v>0</v>
      </c>
      <c r="AQ1064" s="60">
        <f t="shared" si="474"/>
        <v>0</v>
      </c>
      <c r="AR1064" s="60">
        <f t="shared" si="475"/>
        <v>0</v>
      </c>
      <c r="AS1064" s="60">
        <f t="shared" si="476"/>
        <v>0</v>
      </c>
      <c r="AT1064" s="60">
        <f t="shared" si="477"/>
        <v>0</v>
      </c>
      <c r="AU1064" s="62">
        <f t="shared" si="481"/>
        <v>0</v>
      </c>
      <c r="AV1064" s="63">
        <f t="shared" si="482"/>
        <v>0</v>
      </c>
      <c r="AW1064" s="63">
        <f t="shared" si="483"/>
        <v>0</v>
      </c>
      <c r="AX1064" s="63">
        <f t="shared" si="484"/>
        <v>0</v>
      </c>
      <c r="AY1064" s="63">
        <f t="shared" si="485"/>
        <v>0</v>
      </c>
      <c r="AZ1064" s="63">
        <f t="shared" si="486"/>
        <v>0</v>
      </c>
      <c r="BA1064" s="63">
        <f t="shared" si="487"/>
        <v>0</v>
      </c>
      <c r="BB1064" s="64">
        <f t="shared" si="488"/>
        <v>0</v>
      </c>
      <c r="BC1064" s="65">
        <f t="shared" si="478"/>
        <v>0</v>
      </c>
      <c r="BD1064" s="66" t="e">
        <f>VLOOKUP(#REF!,'[2]NA JDA Product Hierarchy'!$N:$O,2,0)</f>
        <v>#REF!</v>
      </c>
      <c r="BE1064" s="15" t="e">
        <f>VLOOKUP(BD1064,[3]PARAMETROS!$AB:$AD,3,0)</f>
        <v>#REF!</v>
      </c>
    </row>
    <row r="1065" spans="1:57" s="15" customFormat="1" ht="12.75" hidden="1" customHeight="1" x14ac:dyDescent="0.2">
      <c r="A1065" s="47" t="str">
        <f t="shared" si="490"/>
        <v>L2RB09WDD52MARIETTA BLUE A772</v>
      </c>
      <c r="B1065" s="111" t="s">
        <v>105</v>
      </c>
      <c r="C1065" s="113">
        <v>44322</v>
      </c>
      <c r="D1065" s="113"/>
      <c r="E1065" s="50"/>
      <c r="F1065" s="106" t="s">
        <v>118</v>
      </c>
      <c r="G1065" s="51" t="s">
        <v>62</v>
      </c>
      <c r="H1065" s="52" t="s">
        <v>1472</v>
      </c>
      <c r="I1065" s="53" t="s">
        <v>1557</v>
      </c>
      <c r="J1065" s="53" t="s">
        <v>1558</v>
      </c>
      <c r="K1065" s="53" t="s">
        <v>477</v>
      </c>
      <c r="L1065" s="53" t="s">
        <v>478</v>
      </c>
      <c r="M1065" s="52" t="s">
        <v>1481</v>
      </c>
      <c r="N1065" s="52" t="s">
        <v>269</v>
      </c>
      <c r="O1065" s="54"/>
      <c r="P1065" s="52" t="s">
        <v>2011</v>
      </c>
      <c r="Q1065" s="55">
        <f>IFERROR(VLOOKUP(O1065*$Q$10*$R$10,Sheet1!$A$3:$B$81,2,1),0)</f>
        <v>0</v>
      </c>
      <c r="R1065" s="56">
        <f>IFERROR(VLOOKUP(O1065*$Q$11*$R$11,Sheet1!$E$3:$F$195,2),0)</f>
        <v>0</v>
      </c>
      <c r="S1065" s="54">
        <f t="shared" si="491"/>
        <v>0</v>
      </c>
      <c r="T1065" s="114" t="e">
        <f t="shared" si="464"/>
        <v>#DIV/0!</v>
      </c>
      <c r="U1065" s="143"/>
      <c r="V1065" s="143"/>
      <c r="W1065" s="143"/>
      <c r="X1065" s="143"/>
      <c r="Y1065" s="143"/>
      <c r="Z1065" s="143"/>
      <c r="AA1065" s="143"/>
      <c r="AB1065" s="143"/>
      <c r="AC1065" s="143"/>
      <c r="AD1065" s="141">
        <f t="shared" si="492"/>
        <v>0</v>
      </c>
      <c r="AE1065" s="141">
        <f t="shared" si="465"/>
        <v>0</v>
      </c>
      <c r="AF1065" s="60">
        <f t="shared" si="466"/>
        <v>0</v>
      </c>
      <c r="AG1065" s="60">
        <f t="shared" si="467"/>
        <v>0</v>
      </c>
      <c r="AH1065" s="60">
        <f t="shared" si="468"/>
        <v>0</v>
      </c>
      <c r="AI1065" s="60">
        <f t="shared" si="469"/>
        <v>0</v>
      </c>
      <c r="AJ1065" s="60">
        <f t="shared" si="470"/>
        <v>0</v>
      </c>
      <c r="AK1065" s="60">
        <f t="shared" si="471"/>
        <v>0</v>
      </c>
      <c r="AL1065" s="61">
        <f t="shared" si="489"/>
        <v>0</v>
      </c>
      <c r="AM1065" s="43">
        <f t="shared" si="479"/>
        <v>0</v>
      </c>
      <c r="AN1065" s="46">
        <f t="shared" si="480"/>
        <v>0</v>
      </c>
      <c r="AO1065" s="60">
        <f t="shared" si="472"/>
        <v>0</v>
      </c>
      <c r="AP1065" s="60">
        <f t="shared" si="473"/>
        <v>0</v>
      </c>
      <c r="AQ1065" s="60">
        <f t="shared" si="474"/>
        <v>0</v>
      </c>
      <c r="AR1065" s="60">
        <f t="shared" si="475"/>
        <v>0</v>
      </c>
      <c r="AS1065" s="60">
        <f t="shared" si="476"/>
        <v>0</v>
      </c>
      <c r="AT1065" s="60">
        <f t="shared" si="477"/>
        <v>0</v>
      </c>
      <c r="AU1065" s="62">
        <f t="shared" si="481"/>
        <v>0</v>
      </c>
      <c r="AV1065" s="63">
        <f t="shared" si="482"/>
        <v>0</v>
      </c>
      <c r="AW1065" s="63">
        <f t="shared" si="483"/>
        <v>0</v>
      </c>
      <c r="AX1065" s="63">
        <f t="shared" si="484"/>
        <v>0</v>
      </c>
      <c r="AY1065" s="63">
        <f t="shared" si="485"/>
        <v>0</v>
      </c>
      <c r="AZ1065" s="63">
        <f t="shared" si="486"/>
        <v>0</v>
      </c>
      <c r="BA1065" s="63">
        <f t="shared" si="487"/>
        <v>0</v>
      </c>
      <c r="BB1065" s="64">
        <f t="shared" si="488"/>
        <v>0</v>
      </c>
      <c r="BC1065" s="65">
        <f t="shared" si="478"/>
        <v>0</v>
      </c>
      <c r="BD1065" s="66" t="e">
        <f>VLOOKUP(#REF!,'[2]NA JDA Product Hierarchy'!$N:$O,2,0)</f>
        <v>#REF!</v>
      </c>
      <c r="BE1065" s="15" t="e">
        <f>VLOOKUP(BD1065,[3]PARAMETROS!$AB:$AD,3,0)</f>
        <v>#REF!</v>
      </c>
    </row>
    <row r="1066" spans="1:57" s="15" customFormat="1" ht="12.75" hidden="1" customHeight="1" x14ac:dyDescent="0.2">
      <c r="A1066" s="47" t="str">
        <f t="shared" si="490"/>
        <v>L2RB09WDD52Pure White</v>
      </c>
      <c r="B1066" s="111" t="s">
        <v>105</v>
      </c>
      <c r="C1066" s="113">
        <v>44322</v>
      </c>
      <c r="D1066" s="113"/>
      <c r="E1066" s="50"/>
      <c r="F1066" s="106" t="s">
        <v>118</v>
      </c>
      <c r="G1066" s="51" t="s">
        <v>62</v>
      </c>
      <c r="H1066" s="52" t="s">
        <v>1472</v>
      </c>
      <c r="I1066" s="53" t="s">
        <v>1557</v>
      </c>
      <c r="J1066" s="53" t="s">
        <v>1558</v>
      </c>
      <c r="K1066" s="53" t="s">
        <v>133</v>
      </c>
      <c r="L1066" s="53" t="s">
        <v>134</v>
      </c>
      <c r="M1066" s="52" t="s">
        <v>1481</v>
      </c>
      <c r="N1066" s="52" t="s">
        <v>269</v>
      </c>
      <c r="O1066" s="54"/>
      <c r="P1066" s="52" t="s">
        <v>2011</v>
      </c>
      <c r="Q1066" s="55">
        <f>IFERROR(VLOOKUP(O1066*$Q$10*$R$10,Sheet1!$A$3:$B$81,2,1),0)</f>
        <v>0</v>
      </c>
      <c r="R1066" s="56">
        <f>IFERROR(VLOOKUP(O1066*$Q$11*$R$11,Sheet1!$E$3:$F$195,2),0)</f>
        <v>0</v>
      </c>
      <c r="S1066" s="54">
        <f t="shared" si="491"/>
        <v>0</v>
      </c>
      <c r="T1066" s="114" t="e">
        <f t="shared" si="464"/>
        <v>#DIV/0!</v>
      </c>
      <c r="U1066" s="143"/>
      <c r="V1066" s="143"/>
      <c r="W1066" s="143"/>
      <c r="X1066" s="143"/>
      <c r="Y1066" s="143"/>
      <c r="Z1066" s="143"/>
      <c r="AA1066" s="143"/>
      <c r="AB1066" s="143"/>
      <c r="AC1066" s="143"/>
      <c r="AD1066" s="141">
        <f t="shared" si="492"/>
        <v>0</v>
      </c>
      <c r="AE1066" s="141">
        <f t="shared" si="465"/>
        <v>0</v>
      </c>
      <c r="AF1066" s="60">
        <f t="shared" si="466"/>
        <v>0</v>
      </c>
      <c r="AG1066" s="60">
        <f t="shared" si="467"/>
        <v>0</v>
      </c>
      <c r="AH1066" s="60">
        <f t="shared" si="468"/>
        <v>0</v>
      </c>
      <c r="AI1066" s="60">
        <f t="shared" si="469"/>
        <v>0</v>
      </c>
      <c r="AJ1066" s="60">
        <f t="shared" si="470"/>
        <v>0</v>
      </c>
      <c r="AK1066" s="60">
        <f t="shared" si="471"/>
        <v>0</v>
      </c>
      <c r="AL1066" s="61">
        <f t="shared" si="489"/>
        <v>0</v>
      </c>
      <c r="AM1066" s="43">
        <f t="shared" si="479"/>
        <v>0</v>
      </c>
      <c r="AN1066" s="46">
        <f t="shared" si="480"/>
        <v>0</v>
      </c>
      <c r="AO1066" s="60">
        <f t="shared" si="472"/>
        <v>0</v>
      </c>
      <c r="AP1066" s="60">
        <f t="shared" si="473"/>
        <v>0</v>
      </c>
      <c r="AQ1066" s="60">
        <f t="shared" si="474"/>
        <v>0</v>
      </c>
      <c r="AR1066" s="60">
        <f t="shared" si="475"/>
        <v>0</v>
      </c>
      <c r="AS1066" s="60">
        <f t="shared" si="476"/>
        <v>0</v>
      </c>
      <c r="AT1066" s="60">
        <f t="shared" si="477"/>
        <v>0</v>
      </c>
      <c r="AU1066" s="62">
        <f t="shared" si="481"/>
        <v>0</v>
      </c>
      <c r="AV1066" s="63">
        <f t="shared" si="482"/>
        <v>0</v>
      </c>
      <c r="AW1066" s="63">
        <f t="shared" si="483"/>
        <v>0</v>
      </c>
      <c r="AX1066" s="63">
        <f t="shared" si="484"/>
        <v>0</v>
      </c>
      <c r="AY1066" s="63">
        <f t="shared" si="485"/>
        <v>0</v>
      </c>
      <c r="AZ1066" s="63">
        <f t="shared" si="486"/>
        <v>0</v>
      </c>
      <c r="BA1066" s="63">
        <f t="shared" si="487"/>
        <v>0</v>
      </c>
      <c r="BB1066" s="64">
        <f t="shared" si="488"/>
        <v>0</v>
      </c>
      <c r="BC1066" s="65">
        <f t="shared" si="478"/>
        <v>0</v>
      </c>
      <c r="BD1066" s="66" t="e">
        <f>VLOOKUP(#REF!,'[2]NA JDA Product Hierarchy'!$N:$O,2,0)</f>
        <v>#REF!</v>
      </c>
      <c r="BE1066" s="15" t="e">
        <f>VLOOKUP(BD1066,[3]PARAMETROS!$AB:$AD,3,0)</f>
        <v>#REF!</v>
      </c>
    </row>
    <row r="1067" spans="1:57" s="15" customFormat="1" ht="12.75" hidden="1" customHeight="1" x14ac:dyDescent="0.2">
      <c r="A1067" s="47" t="str">
        <f t="shared" si="490"/>
        <v>L2RB09WDD52SMART BLUE</v>
      </c>
      <c r="B1067" s="111" t="s">
        <v>105</v>
      </c>
      <c r="C1067" s="113">
        <v>44322</v>
      </c>
      <c r="D1067" s="113"/>
      <c r="E1067" s="50"/>
      <c r="F1067" s="106" t="s">
        <v>118</v>
      </c>
      <c r="G1067" s="51" t="s">
        <v>62</v>
      </c>
      <c r="H1067" s="52" t="s">
        <v>1472</v>
      </c>
      <c r="I1067" s="53" t="s">
        <v>1557</v>
      </c>
      <c r="J1067" s="53" t="s">
        <v>1558</v>
      </c>
      <c r="K1067" s="53" t="s">
        <v>364</v>
      </c>
      <c r="L1067" s="53" t="s">
        <v>365</v>
      </c>
      <c r="M1067" s="52" t="s">
        <v>1481</v>
      </c>
      <c r="N1067" s="52" t="s">
        <v>269</v>
      </c>
      <c r="O1067" s="54"/>
      <c r="P1067" s="52" t="s">
        <v>2011</v>
      </c>
      <c r="Q1067" s="55">
        <f>IFERROR(VLOOKUP(O1067*$Q$10*$R$10,Sheet1!$A$3:$B$81,2,1),0)</f>
        <v>0</v>
      </c>
      <c r="R1067" s="56">
        <f>IFERROR(VLOOKUP(O1067*$Q$11*$R$11,Sheet1!$E$3:$F$195,2),0)</f>
        <v>0</v>
      </c>
      <c r="S1067" s="54">
        <f t="shared" si="491"/>
        <v>0</v>
      </c>
      <c r="T1067" s="114" t="e">
        <f t="shared" si="464"/>
        <v>#DIV/0!</v>
      </c>
      <c r="U1067" s="143"/>
      <c r="V1067" s="143"/>
      <c r="W1067" s="143"/>
      <c r="X1067" s="143"/>
      <c r="Y1067" s="143"/>
      <c r="Z1067" s="143"/>
      <c r="AA1067" s="143"/>
      <c r="AB1067" s="143"/>
      <c r="AC1067" s="143"/>
      <c r="AD1067" s="141">
        <f t="shared" si="492"/>
        <v>0</v>
      </c>
      <c r="AE1067" s="141">
        <f t="shared" si="465"/>
        <v>0</v>
      </c>
      <c r="AF1067" s="60">
        <f t="shared" si="466"/>
        <v>0</v>
      </c>
      <c r="AG1067" s="60">
        <f t="shared" si="467"/>
        <v>0</v>
      </c>
      <c r="AH1067" s="60">
        <f t="shared" si="468"/>
        <v>0</v>
      </c>
      <c r="AI1067" s="60">
        <f t="shared" si="469"/>
        <v>0</v>
      </c>
      <c r="AJ1067" s="60">
        <f t="shared" si="470"/>
        <v>0</v>
      </c>
      <c r="AK1067" s="60">
        <f t="shared" si="471"/>
        <v>0</v>
      </c>
      <c r="AL1067" s="61">
        <f t="shared" si="489"/>
        <v>0</v>
      </c>
      <c r="AM1067" s="43">
        <f t="shared" si="479"/>
        <v>0</v>
      </c>
      <c r="AN1067" s="46">
        <f t="shared" si="480"/>
        <v>0</v>
      </c>
      <c r="AO1067" s="60">
        <f t="shared" si="472"/>
        <v>0</v>
      </c>
      <c r="AP1067" s="60">
        <f t="shared" si="473"/>
        <v>0</v>
      </c>
      <c r="AQ1067" s="60">
        <f t="shared" si="474"/>
        <v>0</v>
      </c>
      <c r="AR1067" s="60">
        <f t="shared" si="475"/>
        <v>0</v>
      </c>
      <c r="AS1067" s="60">
        <f t="shared" si="476"/>
        <v>0</v>
      </c>
      <c r="AT1067" s="60">
        <f t="shared" si="477"/>
        <v>0</v>
      </c>
      <c r="AU1067" s="62">
        <f t="shared" si="481"/>
        <v>0</v>
      </c>
      <c r="AV1067" s="63">
        <f t="shared" si="482"/>
        <v>0</v>
      </c>
      <c r="AW1067" s="63">
        <f t="shared" si="483"/>
        <v>0</v>
      </c>
      <c r="AX1067" s="63">
        <f t="shared" si="484"/>
        <v>0</v>
      </c>
      <c r="AY1067" s="63">
        <f t="shared" si="485"/>
        <v>0</v>
      </c>
      <c r="AZ1067" s="63">
        <f t="shared" si="486"/>
        <v>0</v>
      </c>
      <c r="BA1067" s="63">
        <f t="shared" si="487"/>
        <v>0</v>
      </c>
      <c r="BB1067" s="64">
        <f t="shared" si="488"/>
        <v>0</v>
      </c>
      <c r="BC1067" s="65">
        <f t="shared" si="478"/>
        <v>0</v>
      </c>
      <c r="BD1067" s="66" t="e">
        <f>VLOOKUP(#REF!,'[2]NA JDA Product Hierarchy'!$N:$O,2,0)</f>
        <v>#REF!</v>
      </c>
      <c r="BE1067" s="15" t="e">
        <f>VLOOKUP(BD1067,[3]PARAMETROS!$AB:$AD,3,0)</f>
        <v>#REF!</v>
      </c>
    </row>
    <row r="1068" spans="1:57" s="15" customFormat="1" ht="12.75" hidden="1" customHeight="1" x14ac:dyDescent="0.2">
      <c r="A1068" s="47" t="str">
        <f t="shared" si="490"/>
        <v>L2RB10WDD52DOLPHIN GREY</v>
      </c>
      <c r="B1068" s="111" t="s">
        <v>105</v>
      </c>
      <c r="C1068" s="113">
        <v>44322</v>
      </c>
      <c r="D1068" s="113"/>
      <c r="E1068" s="50"/>
      <c r="F1068" s="106" t="s">
        <v>118</v>
      </c>
      <c r="G1068" s="51" t="s">
        <v>62</v>
      </c>
      <c r="H1068" s="52" t="s">
        <v>1472</v>
      </c>
      <c r="I1068" s="53" t="s">
        <v>1559</v>
      </c>
      <c r="J1068" s="53" t="s">
        <v>1560</v>
      </c>
      <c r="K1068" s="53" t="s">
        <v>1482</v>
      </c>
      <c r="L1068" s="53" t="s">
        <v>1483</v>
      </c>
      <c r="M1068" s="52" t="s">
        <v>1481</v>
      </c>
      <c r="N1068" s="52" t="s">
        <v>269</v>
      </c>
      <c r="O1068" s="54"/>
      <c r="P1068" s="52" t="s">
        <v>2011</v>
      </c>
      <c r="Q1068" s="55">
        <f>IFERROR(VLOOKUP(O1068*$Q$10*$R$10,Sheet1!$A$3:$B$81,2,1),0)</f>
        <v>0</v>
      </c>
      <c r="R1068" s="56">
        <f>IFERROR(VLOOKUP(O1068*$Q$11*$R$11,Sheet1!$E$3:$F$195,2),0)</f>
        <v>0</v>
      </c>
      <c r="S1068" s="54">
        <f t="shared" si="491"/>
        <v>0</v>
      </c>
      <c r="T1068" s="114" t="e">
        <f t="shared" si="464"/>
        <v>#DIV/0!</v>
      </c>
      <c r="U1068" s="143"/>
      <c r="V1068" s="143"/>
      <c r="W1068" s="143"/>
      <c r="X1068" s="143"/>
      <c r="Y1068" s="143"/>
      <c r="Z1068" s="143"/>
      <c r="AA1068" s="143"/>
      <c r="AB1068" s="143"/>
      <c r="AC1068" s="143"/>
      <c r="AD1068" s="141">
        <f t="shared" si="492"/>
        <v>0</v>
      </c>
      <c r="AE1068" s="141">
        <f t="shared" si="465"/>
        <v>0</v>
      </c>
      <c r="AF1068" s="60">
        <f t="shared" si="466"/>
        <v>0</v>
      </c>
      <c r="AG1068" s="60">
        <f t="shared" si="467"/>
        <v>0</v>
      </c>
      <c r="AH1068" s="60">
        <f t="shared" si="468"/>
        <v>0</v>
      </c>
      <c r="AI1068" s="60">
        <f t="shared" si="469"/>
        <v>0</v>
      </c>
      <c r="AJ1068" s="60">
        <f t="shared" si="470"/>
        <v>0</v>
      </c>
      <c r="AK1068" s="60">
        <f t="shared" si="471"/>
        <v>0</v>
      </c>
      <c r="AL1068" s="61">
        <f t="shared" si="489"/>
        <v>0</v>
      </c>
      <c r="AM1068" s="43">
        <f t="shared" si="479"/>
        <v>0</v>
      </c>
      <c r="AN1068" s="46">
        <f t="shared" si="480"/>
        <v>0</v>
      </c>
      <c r="AO1068" s="60">
        <f t="shared" si="472"/>
        <v>0</v>
      </c>
      <c r="AP1068" s="60">
        <f t="shared" si="473"/>
        <v>0</v>
      </c>
      <c r="AQ1068" s="60">
        <f t="shared" si="474"/>
        <v>0</v>
      </c>
      <c r="AR1068" s="60">
        <f t="shared" si="475"/>
        <v>0</v>
      </c>
      <c r="AS1068" s="60">
        <f t="shared" si="476"/>
        <v>0</v>
      </c>
      <c r="AT1068" s="60">
        <f t="shared" si="477"/>
        <v>0</v>
      </c>
      <c r="AU1068" s="62">
        <f t="shared" si="481"/>
        <v>0</v>
      </c>
      <c r="AV1068" s="63">
        <f t="shared" si="482"/>
        <v>0</v>
      </c>
      <c r="AW1068" s="63">
        <f t="shared" si="483"/>
        <v>0</v>
      </c>
      <c r="AX1068" s="63">
        <f t="shared" si="484"/>
        <v>0</v>
      </c>
      <c r="AY1068" s="63">
        <f t="shared" si="485"/>
        <v>0</v>
      </c>
      <c r="AZ1068" s="63">
        <f t="shared" si="486"/>
        <v>0</v>
      </c>
      <c r="BA1068" s="63">
        <f t="shared" si="487"/>
        <v>0</v>
      </c>
      <c r="BB1068" s="64">
        <f t="shared" si="488"/>
        <v>0</v>
      </c>
      <c r="BC1068" s="65">
        <f t="shared" si="478"/>
        <v>0</v>
      </c>
      <c r="BD1068" s="66" t="e">
        <f>VLOOKUP(#REF!,'[2]NA JDA Product Hierarchy'!$N:$O,2,0)</f>
        <v>#REF!</v>
      </c>
      <c r="BE1068" s="15" t="e">
        <f>VLOOKUP(BD1068,[3]PARAMETROS!$AB:$AD,3,0)</f>
        <v>#REF!</v>
      </c>
    </row>
    <row r="1069" spans="1:57" s="15" customFormat="1" ht="12.75" hidden="1" customHeight="1" x14ac:dyDescent="0.2">
      <c r="A1069" s="47" t="str">
        <f t="shared" si="490"/>
        <v>L2RB10WDD52HAZEL WOOD</v>
      </c>
      <c r="B1069" s="111" t="s">
        <v>105</v>
      </c>
      <c r="C1069" s="113">
        <v>44322</v>
      </c>
      <c r="D1069" s="113"/>
      <c r="E1069" s="50"/>
      <c r="F1069" s="106" t="s">
        <v>118</v>
      </c>
      <c r="G1069" s="51" t="s">
        <v>62</v>
      </c>
      <c r="H1069" s="52" t="s">
        <v>1472</v>
      </c>
      <c r="I1069" s="53" t="s">
        <v>1559</v>
      </c>
      <c r="J1069" s="53" t="s">
        <v>1560</v>
      </c>
      <c r="K1069" s="53" t="s">
        <v>1484</v>
      </c>
      <c r="L1069" s="53" t="s">
        <v>1485</v>
      </c>
      <c r="M1069" s="52" t="s">
        <v>1481</v>
      </c>
      <c r="N1069" s="52" t="s">
        <v>269</v>
      </c>
      <c r="O1069" s="54"/>
      <c r="P1069" s="52" t="s">
        <v>2011</v>
      </c>
      <c r="Q1069" s="55">
        <f>IFERROR(VLOOKUP(O1069*$Q$10*$R$10,Sheet1!$A$3:$B$81,2,1),0)</f>
        <v>0</v>
      </c>
      <c r="R1069" s="56">
        <f>IFERROR(VLOOKUP(O1069*$Q$11*$R$11,Sheet1!$E$3:$F$195,2),0)</f>
        <v>0</v>
      </c>
      <c r="S1069" s="54">
        <f t="shared" si="491"/>
        <v>0</v>
      </c>
      <c r="T1069" s="114" t="e">
        <f t="shared" si="464"/>
        <v>#DIV/0!</v>
      </c>
      <c r="U1069" s="143"/>
      <c r="V1069" s="143"/>
      <c r="W1069" s="143"/>
      <c r="X1069" s="143"/>
      <c r="Y1069" s="143"/>
      <c r="Z1069" s="143"/>
      <c r="AA1069" s="143"/>
      <c r="AB1069" s="143"/>
      <c r="AC1069" s="143"/>
      <c r="AD1069" s="141">
        <f t="shared" si="492"/>
        <v>0</v>
      </c>
      <c r="AE1069" s="141">
        <f t="shared" si="465"/>
        <v>0</v>
      </c>
      <c r="AF1069" s="60">
        <f t="shared" si="466"/>
        <v>0</v>
      </c>
      <c r="AG1069" s="60">
        <f t="shared" si="467"/>
        <v>0</v>
      </c>
      <c r="AH1069" s="60">
        <f t="shared" si="468"/>
        <v>0</v>
      </c>
      <c r="AI1069" s="60">
        <f t="shared" si="469"/>
        <v>0</v>
      </c>
      <c r="AJ1069" s="60">
        <f t="shared" si="470"/>
        <v>0</v>
      </c>
      <c r="AK1069" s="60">
        <f t="shared" si="471"/>
        <v>0</v>
      </c>
      <c r="AL1069" s="61">
        <f t="shared" si="489"/>
        <v>0</v>
      </c>
      <c r="AM1069" s="43">
        <f t="shared" si="479"/>
        <v>0</v>
      </c>
      <c r="AN1069" s="46">
        <f t="shared" si="480"/>
        <v>0</v>
      </c>
      <c r="AO1069" s="60">
        <f t="shared" si="472"/>
        <v>0</v>
      </c>
      <c r="AP1069" s="60">
        <f t="shared" si="473"/>
        <v>0</v>
      </c>
      <c r="AQ1069" s="60">
        <f t="shared" si="474"/>
        <v>0</v>
      </c>
      <c r="AR1069" s="60">
        <f t="shared" si="475"/>
        <v>0</v>
      </c>
      <c r="AS1069" s="60">
        <f t="shared" si="476"/>
        <v>0</v>
      </c>
      <c r="AT1069" s="60">
        <f t="shared" si="477"/>
        <v>0</v>
      </c>
      <c r="AU1069" s="62">
        <f t="shared" si="481"/>
        <v>0</v>
      </c>
      <c r="AV1069" s="63">
        <f t="shared" si="482"/>
        <v>0</v>
      </c>
      <c r="AW1069" s="63">
        <f t="shared" si="483"/>
        <v>0</v>
      </c>
      <c r="AX1069" s="63">
        <f t="shared" si="484"/>
        <v>0</v>
      </c>
      <c r="AY1069" s="63">
        <f t="shared" si="485"/>
        <v>0</v>
      </c>
      <c r="AZ1069" s="63">
        <f t="shared" si="486"/>
        <v>0</v>
      </c>
      <c r="BA1069" s="63">
        <f t="shared" si="487"/>
        <v>0</v>
      </c>
      <c r="BB1069" s="64">
        <f t="shared" si="488"/>
        <v>0</v>
      </c>
      <c r="BC1069" s="65">
        <f t="shared" si="478"/>
        <v>0</v>
      </c>
      <c r="BD1069" s="66" t="e">
        <f>VLOOKUP(#REF!,'[2]NA JDA Product Hierarchy'!$N:$O,2,0)</f>
        <v>#REF!</v>
      </c>
      <c r="BE1069" s="15" t="e">
        <f>VLOOKUP(BD1069,[3]PARAMETROS!$AB:$AD,3,0)</f>
        <v>#REF!</v>
      </c>
    </row>
    <row r="1070" spans="1:57" s="15" customFormat="1" ht="12.75" hidden="1" customHeight="1" x14ac:dyDescent="0.2">
      <c r="A1070" s="47" t="str">
        <f t="shared" si="490"/>
        <v>L2RB10WDD52MARIETTA BLUE A772</v>
      </c>
      <c r="B1070" s="111" t="s">
        <v>105</v>
      </c>
      <c r="C1070" s="113">
        <v>44322</v>
      </c>
      <c r="D1070" s="113"/>
      <c r="E1070" s="50"/>
      <c r="F1070" s="106" t="s">
        <v>118</v>
      </c>
      <c r="G1070" s="51" t="s">
        <v>62</v>
      </c>
      <c r="H1070" s="52" t="s">
        <v>1472</v>
      </c>
      <c r="I1070" s="53" t="s">
        <v>1559</v>
      </c>
      <c r="J1070" s="53" t="s">
        <v>1560</v>
      </c>
      <c r="K1070" s="53" t="s">
        <v>477</v>
      </c>
      <c r="L1070" s="53" t="s">
        <v>478</v>
      </c>
      <c r="M1070" s="52" t="s">
        <v>1481</v>
      </c>
      <c r="N1070" s="52" t="s">
        <v>269</v>
      </c>
      <c r="O1070" s="54"/>
      <c r="P1070" s="52" t="s">
        <v>2011</v>
      </c>
      <c r="Q1070" s="55">
        <f>IFERROR(VLOOKUP(O1070*$Q$10*$R$10,Sheet1!$A$3:$B$81,2,1),0)</f>
        <v>0</v>
      </c>
      <c r="R1070" s="56">
        <f>IFERROR(VLOOKUP(O1070*$Q$11*$R$11,Sheet1!$E$3:$F$195,2),0)</f>
        <v>0</v>
      </c>
      <c r="S1070" s="54">
        <f t="shared" si="491"/>
        <v>0</v>
      </c>
      <c r="T1070" s="114" t="e">
        <f t="shared" si="464"/>
        <v>#DIV/0!</v>
      </c>
      <c r="U1070" s="143"/>
      <c r="V1070" s="143"/>
      <c r="W1070" s="143"/>
      <c r="X1070" s="143"/>
      <c r="Y1070" s="143"/>
      <c r="Z1070" s="143"/>
      <c r="AA1070" s="143"/>
      <c r="AB1070" s="143"/>
      <c r="AC1070" s="143"/>
      <c r="AD1070" s="141">
        <f t="shared" si="492"/>
        <v>0</v>
      </c>
      <c r="AE1070" s="141">
        <f t="shared" si="465"/>
        <v>0</v>
      </c>
      <c r="AF1070" s="60">
        <f t="shared" si="466"/>
        <v>0</v>
      </c>
      <c r="AG1070" s="60">
        <f t="shared" si="467"/>
        <v>0</v>
      </c>
      <c r="AH1070" s="60">
        <f t="shared" si="468"/>
        <v>0</v>
      </c>
      <c r="AI1070" s="60">
        <f t="shared" si="469"/>
        <v>0</v>
      </c>
      <c r="AJ1070" s="60">
        <f t="shared" si="470"/>
        <v>0</v>
      </c>
      <c r="AK1070" s="60">
        <f t="shared" si="471"/>
        <v>0</v>
      </c>
      <c r="AL1070" s="61">
        <f t="shared" si="489"/>
        <v>0</v>
      </c>
      <c r="AM1070" s="43">
        <f t="shared" si="479"/>
        <v>0</v>
      </c>
      <c r="AN1070" s="46">
        <f t="shared" si="480"/>
        <v>0</v>
      </c>
      <c r="AO1070" s="60">
        <f t="shared" si="472"/>
        <v>0</v>
      </c>
      <c r="AP1070" s="60">
        <f t="shared" si="473"/>
        <v>0</v>
      </c>
      <c r="AQ1070" s="60">
        <f t="shared" si="474"/>
        <v>0</v>
      </c>
      <c r="AR1070" s="60">
        <f t="shared" si="475"/>
        <v>0</v>
      </c>
      <c r="AS1070" s="60">
        <f t="shared" si="476"/>
        <v>0</v>
      </c>
      <c r="AT1070" s="60">
        <f t="shared" si="477"/>
        <v>0</v>
      </c>
      <c r="AU1070" s="62">
        <f t="shared" si="481"/>
        <v>0</v>
      </c>
      <c r="AV1070" s="63">
        <f t="shared" si="482"/>
        <v>0</v>
      </c>
      <c r="AW1070" s="63">
        <f t="shared" si="483"/>
        <v>0</v>
      </c>
      <c r="AX1070" s="63">
        <f t="shared" si="484"/>
        <v>0</v>
      </c>
      <c r="AY1070" s="63">
        <f t="shared" si="485"/>
        <v>0</v>
      </c>
      <c r="AZ1070" s="63">
        <f t="shared" si="486"/>
        <v>0</v>
      </c>
      <c r="BA1070" s="63">
        <f t="shared" si="487"/>
        <v>0</v>
      </c>
      <c r="BB1070" s="64">
        <f t="shared" si="488"/>
        <v>0</v>
      </c>
      <c r="BC1070" s="65">
        <f t="shared" si="478"/>
        <v>0</v>
      </c>
      <c r="BD1070" s="66" t="e">
        <f>VLOOKUP(#REF!,'[2]NA JDA Product Hierarchy'!$N:$O,2,0)</f>
        <v>#REF!</v>
      </c>
      <c r="BE1070" s="15" t="e">
        <f>VLOOKUP(BD1070,[3]PARAMETROS!$AB:$AD,3,0)</f>
        <v>#REF!</v>
      </c>
    </row>
    <row r="1071" spans="1:57" s="15" customFormat="1" ht="12.75" hidden="1" customHeight="1" x14ac:dyDescent="0.2">
      <c r="A1071" s="47" t="str">
        <f t="shared" si="490"/>
        <v>L2RB10WDD52Pure White</v>
      </c>
      <c r="B1071" s="111" t="s">
        <v>105</v>
      </c>
      <c r="C1071" s="113">
        <v>44322</v>
      </c>
      <c r="D1071" s="113"/>
      <c r="E1071" s="50"/>
      <c r="F1071" s="106" t="s">
        <v>118</v>
      </c>
      <c r="G1071" s="51" t="s">
        <v>62</v>
      </c>
      <c r="H1071" s="52" t="s">
        <v>1472</v>
      </c>
      <c r="I1071" s="53" t="s">
        <v>1559</v>
      </c>
      <c r="J1071" s="53" t="s">
        <v>1560</v>
      </c>
      <c r="K1071" s="53" t="s">
        <v>133</v>
      </c>
      <c r="L1071" s="53" t="s">
        <v>134</v>
      </c>
      <c r="M1071" s="52" t="s">
        <v>1481</v>
      </c>
      <c r="N1071" s="52" t="s">
        <v>269</v>
      </c>
      <c r="O1071" s="54"/>
      <c r="P1071" s="52" t="s">
        <v>2011</v>
      </c>
      <c r="Q1071" s="55">
        <f>IFERROR(VLOOKUP(O1071*$Q$10*$R$10,Sheet1!$A$3:$B$81,2,1),0)</f>
        <v>0</v>
      </c>
      <c r="R1071" s="56">
        <f>IFERROR(VLOOKUP(O1071*$Q$11*$R$11,Sheet1!$E$3:$F$195,2),0)</f>
        <v>0</v>
      </c>
      <c r="S1071" s="54">
        <f t="shared" si="491"/>
        <v>0</v>
      </c>
      <c r="T1071" s="114" t="e">
        <f t="shared" si="464"/>
        <v>#DIV/0!</v>
      </c>
      <c r="U1071" s="143"/>
      <c r="V1071" s="143"/>
      <c r="W1071" s="143"/>
      <c r="X1071" s="143"/>
      <c r="Y1071" s="143"/>
      <c r="Z1071" s="143"/>
      <c r="AA1071" s="143"/>
      <c r="AB1071" s="143"/>
      <c r="AC1071" s="143"/>
      <c r="AD1071" s="141">
        <f t="shared" si="492"/>
        <v>0</v>
      </c>
      <c r="AE1071" s="141">
        <f t="shared" si="465"/>
        <v>0</v>
      </c>
      <c r="AF1071" s="60">
        <f t="shared" si="466"/>
        <v>0</v>
      </c>
      <c r="AG1071" s="60">
        <f t="shared" si="467"/>
        <v>0</v>
      </c>
      <c r="AH1071" s="60">
        <f t="shared" si="468"/>
        <v>0</v>
      </c>
      <c r="AI1071" s="60">
        <f t="shared" si="469"/>
        <v>0</v>
      </c>
      <c r="AJ1071" s="60">
        <f t="shared" si="470"/>
        <v>0</v>
      </c>
      <c r="AK1071" s="60">
        <f t="shared" si="471"/>
        <v>0</v>
      </c>
      <c r="AL1071" s="61">
        <f t="shared" si="489"/>
        <v>0</v>
      </c>
      <c r="AM1071" s="43">
        <f t="shared" si="479"/>
        <v>0</v>
      </c>
      <c r="AN1071" s="46">
        <f t="shared" si="480"/>
        <v>0</v>
      </c>
      <c r="AO1071" s="60">
        <f t="shared" si="472"/>
        <v>0</v>
      </c>
      <c r="AP1071" s="60">
        <f t="shared" si="473"/>
        <v>0</v>
      </c>
      <c r="AQ1071" s="60">
        <f t="shared" si="474"/>
        <v>0</v>
      </c>
      <c r="AR1071" s="60">
        <f t="shared" si="475"/>
        <v>0</v>
      </c>
      <c r="AS1071" s="60">
        <f t="shared" si="476"/>
        <v>0</v>
      </c>
      <c r="AT1071" s="60">
        <f t="shared" si="477"/>
        <v>0</v>
      </c>
      <c r="AU1071" s="62">
        <f t="shared" si="481"/>
        <v>0</v>
      </c>
      <c r="AV1071" s="63">
        <f t="shared" si="482"/>
        <v>0</v>
      </c>
      <c r="AW1071" s="63">
        <f t="shared" si="483"/>
        <v>0</v>
      </c>
      <c r="AX1071" s="63">
        <f t="shared" si="484"/>
        <v>0</v>
      </c>
      <c r="AY1071" s="63">
        <f t="shared" si="485"/>
        <v>0</v>
      </c>
      <c r="AZ1071" s="63">
        <f t="shared" si="486"/>
        <v>0</v>
      </c>
      <c r="BA1071" s="63">
        <f t="shared" si="487"/>
        <v>0</v>
      </c>
      <c r="BB1071" s="64">
        <f t="shared" si="488"/>
        <v>0</v>
      </c>
      <c r="BC1071" s="65">
        <f t="shared" si="478"/>
        <v>0</v>
      </c>
      <c r="BD1071" s="66" t="e">
        <f>VLOOKUP(#REF!,'[2]NA JDA Product Hierarchy'!$N:$O,2,0)</f>
        <v>#REF!</v>
      </c>
      <c r="BE1071" s="15" t="e">
        <f>VLOOKUP(BD1071,[3]PARAMETROS!$AB:$AD,3,0)</f>
        <v>#REF!</v>
      </c>
    </row>
    <row r="1072" spans="1:57" s="15" customFormat="1" ht="12.6" hidden="1" customHeight="1" x14ac:dyDescent="0.2">
      <c r="A1072" s="47" t="str">
        <f t="shared" si="490"/>
        <v>L2RB10WDD52SMART BLUE</v>
      </c>
      <c r="B1072" s="111" t="s">
        <v>105</v>
      </c>
      <c r="C1072" s="113">
        <v>44322</v>
      </c>
      <c r="D1072" s="113"/>
      <c r="E1072" s="50"/>
      <c r="F1072" s="106" t="s">
        <v>118</v>
      </c>
      <c r="G1072" s="51" t="s">
        <v>62</v>
      </c>
      <c r="H1072" s="52" t="s">
        <v>1472</v>
      </c>
      <c r="I1072" s="53" t="s">
        <v>1559</v>
      </c>
      <c r="J1072" s="53" t="s">
        <v>1560</v>
      </c>
      <c r="K1072" s="53" t="s">
        <v>364</v>
      </c>
      <c r="L1072" s="53" t="s">
        <v>365</v>
      </c>
      <c r="M1072" s="52" t="s">
        <v>1481</v>
      </c>
      <c r="N1072" s="52" t="s">
        <v>269</v>
      </c>
      <c r="O1072" s="54"/>
      <c r="P1072" s="52" t="s">
        <v>2011</v>
      </c>
      <c r="Q1072" s="55">
        <f>IFERROR(VLOOKUP(O1072*$Q$10*$R$10,Sheet1!$A$3:$B$81,2,1),0)</f>
        <v>0</v>
      </c>
      <c r="R1072" s="56">
        <f>IFERROR(VLOOKUP(O1072*$Q$11*$R$11,Sheet1!$E$3:$F$195,2),0)</f>
        <v>0</v>
      </c>
      <c r="S1072" s="54">
        <f t="shared" si="491"/>
        <v>0</v>
      </c>
      <c r="T1072" s="114" t="e">
        <f t="shared" si="464"/>
        <v>#DIV/0!</v>
      </c>
      <c r="U1072" s="143"/>
      <c r="V1072" s="143"/>
      <c r="W1072" s="143"/>
      <c r="X1072" s="143"/>
      <c r="Y1072" s="143"/>
      <c r="Z1072" s="143"/>
      <c r="AA1072" s="143"/>
      <c r="AB1072" s="143"/>
      <c r="AC1072" s="143"/>
      <c r="AD1072" s="141">
        <f t="shared" si="492"/>
        <v>0</v>
      </c>
      <c r="AE1072" s="141">
        <f t="shared" si="465"/>
        <v>0</v>
      </c>
      <c r="AF1072" s="60">
        <f t="shared" si="466"/>
        <v>0</v>
      </c>
      <c r="AG1072" s="60">
        <f t="shared" si="467"/>
        <v>0</v>
      </c>
      <c r="AH1072" s="60">
        <f t="shared" si="468"/>
        <v>0</v>
      </c>
      <c r="AI1072" s="60">
        <f t="shared" si="469"/>
        <v>0</v>
      </c>
      <c r="AJ1072" s="60">
        <f t="shared" si="470"/>
        <v>0</v>
      </c>
      <c r="AK1072" s="60">
        <f t="shared" si="471"/>
        <v>0</v>
      </c>
      <c r="AL1072" s="61">
        <f t="shared" si="489"/>
        <v>0</v>
      </c>
      <c r="AM1072" s="43">
        <f t="shared" si="479"/>
        <v>0</v>
      </c>
      <c r="AN1072" s="46">
        <f t="shared" si="480"/>
        <v>0</v>
      </c>
      <c r="AO1072" s="60">
        <f t="shared" si="472"/>
        <v>0</v>
      </c>
      <c r="AP1072" s="60">
        <f t="shared" si="473"/>
        <v>0</v>
      </c>
      <c r="AQ1072" s="60">
        <f t="shared" si="474"/>
        <v>0</v>
      </c>
      <c r="AR1072" s="60">
        <f t="shared" si="475"/>
        <v>0</v>
      </c>
      <c r="AS1072" s="60">
        <f t="shared" si="476"/>
        <v>0</v>
      </c>
      <c r="AT1072" s="60">
        <f t="shared" si="477"/>
        <v>0</v>
      </c>
      <c r="AU1072" s="62">
        <f t="shared" si="481"/>
        <v>0</v>
      </c>
      <c r="AV1072" s="63">
        <f t="shared" si="482"/>
        <v>0</v>
      </c>
      <c r="AW1072" s="63">
        <f t="shared" si="483"/>
        <v>0</v>
      </c>
      <c r="AX1072" s="63">
        <f t="shared" si="484"/>
        <v>0</v>
      </c>
      <c r="AY1072" s="63">
        <f t="shared" si="485"/>
        <v>0</v>
      </c>
      <c r="AZ1072" s="63">
        <f t="shared" si="486"/>
        <v>0</v>
      </c>
      <c r="BA1072" s="63">
        <f t="shared" si="487"/>
        <v>0</v>
      </c>
      <c r="BB1072" s="64">
        <f t="shared" si="488"/>
        <v>0</v>
      </c>
      <c r="BC1072" s="65">
        <f t="shared" si="478"/>
        <v>0</v>
      </c>
      <c r="BD1072" s="66" t="e">
        <f>VLOOKUP(#REF!,'[2]NA JDA Product Hierarchy'!$N:$O,2,0)</f>
        <v>#REF!</v>
      </c>
      <c r="BE1072" s="15" t="e">
        <f>VLOOKUP(BD1072,[3]PARAMETROS!$AB:$AD,3,0)</f>
        <v>#REF!</v>
      </c>
    </row>
    <row r="1073" spans="1:57" s="15" customFormat="1" ht="12.75" hidden="1" customHeight="1" x14ac:dyDescent="0.2">
      <c r="A1073" s="47" t="str">
        <f t="shared" si="490"/>
        <v>L2RD00KA6R0ELITE GREY</v>
      </c>
      <c r="B1073" s="111" t="s">
        <v>105</v>
      </c>
      <c r="C1073" s="113">
        <v>44322</v>
      </c>
      <c r="D1073" s="113"/>
      <c r="E1073" s="50"/>
      <c r="F1073" s="106" t="s">
        <v>90</v>
      </c>
      <c r="G1073" s="51" t="s">
        <v>62</v>
      </c>
      <c r="H1073" s="52" t="s">
        <v>1486</v>
      </c>
      <c r="I1073" s="53" t="s">
        <v>1561</v>
      </c>
      <c r="J1073" s="53" t="s">
        <v>793</v>
      </c>
      <c r="K1073" s="53" t="s">
        <v>378</v>
      </c>
      <c r="L1073" s="53" t="s">
        <v>379</v>
      </c>
      <c r="M1073" s="52" t="s">
        <v>176</v>
      </c>
      <c r="N1073" s="52" t="s">
        <v>125</v>
      </c>
      <c r="O1073" s="54">
        <v>32</v>
      </c>
      <c r="P1073" s="52" t="s">
        <v>2011</v>
      </c>
      <c r="Q1073" s="55">
        <f>IFERROR(VLOOKUP(O1073*$Q$10*$R$10,Sheet1!$A$3:$B$81,2,1),0)</f>
        <v>29000</v>
      </c>
      <c r="R1073" s="56">
        <f>IFERROR(VLOOKUP(O1073*$Q$11*$R$11,Sheet1!$E$3:$F$195,2),0)</f>
        <v>129</v>
      </c>
      <c r="S1073" s="54">
        <f t="shared" si="491"/>
        <v>9.92</v>
      </c>
      <c r="T1073" s="114">
        <f t="shared" si="464"/>
        <v>0.31</v>
      </c>
      <c r="U1073" s="58"/>
      <c r="V1073" s="58"/>
      <c r="W1073" s="58"/>
      <c r="X1073" s="58"/>
      <c r="Y1073" s="58"/>
      <c r="Z1073" s="58"/>
      <c r="AA1073" s="58"/>
      <c r="AB1073" s="58"/>
      <c r="AC1073" s="58"/>
      <c r="AD1073" s="39">
        <f t="shared" si="492"/>
        <v>0</v>
      </c>
      <c r="AE1073" s="59">
        <f t="shared" si="465"/>
        <v>0</v>
      </c>
      <c r="AF1073" s="60">
        <f t="shared" si="466"/>
        <v>0</v>
      </c>
      <c r="AG1073" s="60">
        <f t="shared" si="467"/>
        <v>0</v>
      </c>
      <c r="AH1073" s="60">
        <f t="shared" si="468"/>
        <v>0</v>
      </c>
      <c r="AI1073" s="60">
        <f t="shared" si="469"/>
        <v>0</v>
      </c>
      <c r="AJ1073" s="60">
        <f t="shared" si="470"/>
        <v>0</v>
      </c>
      <c r="AK1073" s="60">
        <f t="shared" si="471"/>
        <v>0</v>
      </c>
      <c r="AL1073" s="61">
        <f t="shared" si="489"/>
        <v>0</v>
      </c>
      <c r="AM1073" s="43">
        <f t="shared" si="479"/>
        <v>0</v>
      </c>
      <c r="AN1073" s="46">
        <f t="shared" si="480"/>
        <v>0</v>
      </c>
      <c r="AO1073" s="60">
        <f t="shared" si="472"/>
        <v>0</v>
      </c>
      <c r="AP1073" s="60">
        <f t="shared" si="473"/>
        <v>0</v>
      </c>
      <c r="AQ1073" s="60">
        <f t="shared" si="474"/>
        <v>0</v>
      </c>
      <c r="AR1073" s="60">
        <f t="shared" si="475"/>
        <v>0</v>
      </c>
      <c r="AS1073" s="60">
        <f t="shared" si="476"/>
        <v>0</v>
      </c>
      <c r="AT1073" s="60">
        <f t="shared" si="477"/>
        <v>0</v>
      </c>
      <c r="AU1073" s="62">
        <f t="shared" si="481"/>
        <v>0</v>
      </c>
      <c r="AV1073" s="63">
        <f t="shared" si="482"/>
        <v>0</v>
      </c>
      <c r="AW1073" s="63">
        <f t="shared" si="483"/>
        <v>0</v>
      </c>
      <c r="AX1073" s="63">
        <f t="shared" si="484"/>
        <v>0</v>
      </c>
      <c r="AY1073" s="63">
        <f t="shared" si="485"/>
        <v>0</v>
      </c>
      <c r="AZ1073" s="63">
        <f t="shared" si="486"/>
        <v>0</v>
      </c>
      <c r="BA1073" s="63">
        <f t="shared" si="487"/>
        <v>0</v>
      </c>
      <c r="BB1073" s="64">
        <f t="shared" si="488"/>
        <v>0</v>
      </c>
      <c r="BC1073" s="65">
        <f t="shared" si="478"/>
        <v>0</v>
      </c>
      <c r="BD1073" s="66" t="e">
        <f>VLOOKUP(#REF!,'[2]NA JDA Product Hierarchy'!$N:$O,2,0)</f>
        <v>#REF!</v>
      </c>
      <c r="BE1073" s="15" t="e">
        <f>VLOOKUP(BD1073,[3]PARAMETROS!$AB:$AD,3,0)</f>
        <v>#REF!</v>
      </c>
    </row>
    <row r="1074" spans="1:57" s="15" customFormat="1" ht="12.75" hidden="1" customHeight="1" x14ac:dyDescent="0.2">
      <c r="A1074" s="47" t="str">
        <f t="shared" si="490"/>
        <v>L2RD00KA6R0GLOWY GREEN</v>
      </c>
      <c r="B1074" s="111" t="s">
        <v>105</v>
      </c>
      <c r="C1074" s="113">
        <v>44322</v>
      </c>
      <c r="D1074" s="113"/>
      <c r="E1074" s="50"/>
      <c r="F1074" s="106" t="s">
        <v>90</v>
      </c>
      <c r="G1074" s="51" t="s">
        <v>62</v>
      </c>
      <c r="H1074" s="52" t="s">
        <v>1486</v>
      </c>
      <c r="I1074" s="53" t="s">
        <v>1561</v>
      </c>
      <c r="J1074" s="53" t="s">
        <v>793</v>
      </c>
      <c r="K1074" s="53" t="s">
        <v>393</v>
      </c>
      <c r="L1074" s="53" t="s">
        <v>394</v>
      </c>
      <c r="M1074" s="52" t="s">
        <v>176</v>
      </c>
      <c r="N1074" s="52" t="s">
        <v>125</v>
      </c>
      <c r="O1074" s="54">
        <v>32</v>
      </c>
      <c r="P1074" s="52" t="s">
        <v>2011</v>
      </c>
      <c r="Q1074" s="55">
        <f>IFERROR(VLOOKUP(O1074*$Q$10*$R$10,Sheet1!$A$3:$B$81,2,1),0)</f>
        <v>29000</v>
      </c>
      <c r="R1074" s="56">
        <f>IFERROR(VLOOKUP(O1074*$Q$11*$R$11,Sheet1!$E$3:$F$195,2),0)</f>
        <v>129</v>
      </c>
      <c r="S1074" s="54">
        <f t="shared" si="491"/>
        <v>9.92</v>
      </c>
      <c r="T1074" s="114">
        <f t="shared" si="464"/>
        <v>0.31</v>
      </c>
      <c r="U1074" s="58"/>
      <c r="V1074" s="58"/>
      <c r="W1074" s="58"/>
      <c r="X1074" s="58"/>
      <c r="Y1074" s="58"/>
      <c r="Z1074" s="58"/>
      <c r="AA1074" s="58"/>
      <c r="AB1074" s="58"/>
      <c r="AC1074" s="58"/>
      <c r="AD1074" s="39">
        <f t="shared" si="492"/>
        <v>0</v>
      </c>
      <c r="AE1074" s="59">
        <f t="shared" si="465"/>
        <v>0</v>
      </c>
      <c r="AF1074" s="60">
        <f t="shared" si="466"/>
        <v>0</v>
      </c>
      <c r="AG1074" s="60">
        <f t="shared" si="467"/>
        <v>0</v>
      </c>
      <c r="AH1074" s="60">
        <f t="shared" si="468"/>
        <v>0</v>
      </c>
      <c r="AI1074" s="60">
        <f t="shared" si="469"/>
        <v>0</v>
      </c>
      <c r="AJ1074" s="60">
        <f t="shared" si="470"/>
        <v>0</v>
      </c>
      <c r="AK1074" s="60">
        <f t="shared" si="471"/>
        <v>0</v>
      </c>
      <c r="AL1074" s="61">
        <f t="shared" si="489"/>
        <v>0</v>
      </c>
      <c r="AM1074" s="43">
        <f t="shared" si="479"/>
        <v>0</v>
      </c>
      <c r="AN1074" s="46">
        <f t="shared" si="480"/>
        <v>0</v>
      </c>
      <c r="AO1074" s="60">
        <f t="shared" si="472"/>
        <v>0</v>
      </c>
      <c r="AP1074" s="60">
        <f t="shared" si="473"/>
        <v>0</v>
      </c>
      <c r="AQ1074" s="60">
        <f t="shared" si="474"/>
        <v>0</v>
      </c>
      <c r="AR1074" s="60">
        <f t="shared" si="475"/>
        <v>0</v>
      </c>
      <c r="AS1074" s="60">
        <f t="shared" si="476"/>
        <v>0</v>
      </c>
      <c r="AT1074" s="60">
        <f t="shared" si="477"/>
        <v>0</v>
      </c>
      <c r="AU1074" s="62">
        <f t="shared" si="481"/>
        <v>0</v>
      </c>
      <c r="AV1074" s="63">
        <f t="shared" si="482"/>
        <v>0</v>
      </c>
      <c r="AW1074" s="63">
        <f t="shared" si="483"/>
        <v>0</v>
      </c>
      <c r="AX1074" s="63">
        <f t="shared" si="484"/>
        <v>0</v>
      </c>
      <c r="AY1074" s="63">
        <f t="shared" si="485"/>
        <v>0</v>
      </c>
      <c r="AZ1074" s="63">
        <f t="shared" si="486"/>
        <v>0</v>
      </c>
      <c r="BA1074" s="63">
        <f t="shared" si="487"/>
        <v>0</v>
      </c>
      <c r="BB1074" s="64">
        <f t="shared" si="488"/>
        <v>0</v>
      </c>
      <c r="BC1074" s="65">
        <f t="shared" si="478"/>
        <v>0</v>
      </c>
      <c r="BD1074" s="66" t="e">
        <f>VLOOKUP(#REF!,'[2]NA JDA Product Hierarchy'!$N:$O,2,0)</f>
        <v>#REF!</v>
      </c>
      <c r="BE1074" s="15" t="e">
        <f>VLOOKUP(BD1074,[3]PARAMETROS!$AB:$AD,3,0)</f>
        <v>#REF!</v>
      </c>
    </row>
    <row r="1075" spans="1:57" s="15" customFormat="1" ht="12.75" hidden="1" customHeight="1" x14ac:dyDescent="0.2">
      <c r="A1075" s="47" t="str">
        <f t="shared" si="490"/>
        <v>L2RD00KA6R0LIGHT STONE HEATHER</v>
      </c>
      <c r="B1075" s="111" t="s">
        <v>105</v>
      </c>
      <c r="C1075" s="113">
        <v>44322</v>
      </c>
      <c r="D1075" s="113"/>
      <c r="E1075" s="50"/>
      <c r="F1075" s="106" t="s">
        <v>90</v>
      </c>
      <c r="G1075" s="51" t="s">
        <v>62</v>
      </c>
      <c r="H1075" s="52" t="s">
        <v>1486</v>
      </c>
      <c r="I1075" s="53" t="s">
        <v>1561</v>
      </c>
      <c r="J1075" s="53" t="s">
        <v>793</v>
      </c>
      <c r="K1075" s="53" t="s">
        <v>149</v>
      </c>
      <c r="L1075" s="53" t="s">
        <v>150</v>
      </c>
      <c r="M1075" s="52" t="s">
        <v>176</v>
      </c>
      <c r="N1075" s="52" t="s">
        <v>125</v>
      </c>
      <c r="O1075" s="54">
        <v>32</v>
      </c>
      <c r="P1075" s="52" t="s">
        <v>2011</v>
      </c>
      <c r="Q1075" s="55">
        <f>IFERROR(VLOOKUP(O1075*$Q$10*$R$10,Sheet1!$A$3:$B$81,2,1),0)</f>
        <v>29000</v>
      </c>
      <c r="R1075" s="56">
        <f>IFERROR(VLOOKUP(O1075*$Q$11*$R$11,Sheet1!$E$3:$F$195,2),0)</f>
        <v>129</v>
      </c>
      <c r="S1075" s="54">
        <f t="shared" si="491"/>
        <v>9.92</v>
      </c>
      <c r="T1075" s="114">
        <f t="shared" si="464"/>
        <v>0.31</v>
      </c>
      <c r="U1075" s="58"/>
      <c r="V1075" s="58"/>
      <c r="W1075" s="58"/>
      <c r="X1075" s="58"/>
      <c r="Y1075" s="58"/>
      <c r="Z1075" s="58"/>
      <c r="AA1075" s="58"/>
      <c r="AB1075" s="58"/>
      <c r="AC1075" s="58"/>
      <c r="AD1075" s="39">
        <f t="shared" si="492"/>
        <v>0</v>
      </c>
      <c r="AE1075" s="59">
        <f t="shared" si="465"/>
        <v>0</v>
      </c>
      <c r="AF1075" s="60">
        <f t="shared" si="466"/>
        <v>0</v>
      </c>
      <c r="AG1075" s="60">
        <f t="shared" si="467"/>
        <v>0</v>
      </c>
      <c r="AH1075" s="60">
        <f t="shared" si="468"/>
        <v>0</v>
      </c>
      <c r="AI1075" s="60">
        <f t="shared" si="469"/>
        <v>0</v>
      </c>
      <c r="AJ1075" s="60">
        <f t="shared" si="470"/>
        <v>0</v>
      </c>
      <c r="AK1075" s="60">
        <f t="shared" si="471"/>
        <v>0</v>
      </c>
      <c r="AL1075" s="61">
        <f t="shared" si="489"/>
        <v>0</v>
      </c>
      <c r="AM1075" s="43">
        <f t="shared" si="479"/>
        <v>0</v>
      </c>
      <c r="AN1075" s="46">
        <f t="shared" si="480"/>
        <v>0</v>
      </c>
      <c r="AO1075" s="60">
        <f t="shared" si="472"/>
        <v>0</v>
      </c>
      <c r="AP1075" s="60">
        <f t="shared" si="473"/>
        <v>0</v>
      </c>
      <c r="AQ1075" s="60">
        <f t="shared" si="474"/>
        <v>0</v>
      </c>
      <c r="AR1075" s="60">
        <f t="shared" si="475"/>
        <v>0</v>
      </c>
      <c r="AS1075" s="60">
        <f t="shared" si="476"/>
        <v>0</v>
      </c>
      <c r="AT1075" s="60">
        <f t="shared" si="477"/>
        <v>0</v>
      </c>
      <c r="AU1075" s="62">
        <f t="shared" si="481"/>
        <v>0</v>
      </c>
      <c r="AV1075" s="63">
        <f t="shared" si="482"/>
        <v>0</v>
      </c>
      <c r="AW1075" s="63">
        <f t="shared" si="483"/>
        <v>0</v>
      </c>
      <c r="AX1075" s="63">
        <f t="shared" si="484"/>
        <v>0</v>
      </c>
      <c r="AY1075" s="63">
        <f t="shared" si="485"/>
        <v>0</v>
      </c>
      <c r="AZ1075" s="63">
        <f t="shared" si="486"/>
        <v>0</v>
      </c>
      <c r="BA1075" s="63">
        <f t="shared" si="487"/>
        <v>0</v>
      </c>
      <c r="BB1075" s="64">
        <f t="shared" si="488"/>
        <v>0</v>
      </c>
      <c r="BC1075" s="65">
        <f t="shared" si="478"/>
        <v>0</v>
      </c>
      <c r="BD1075" s="66" t="e">
        <f>VLOOKUP(#REF!,'[2]NA JDA Product Hierarchy'!$N:$O,2,0)</f>
        <v>#REF!</v>
      </c>
      <c r="BE1075" s="15" t="e">
        <f>VLOOKUP(BD1075,[3]PARAMETROS!$AB:$AD,3,0)</f>
        <v>#REF!</v>
      </c>
    </row>
    <row r="1076" spans="1:57" s="15" customFormat="1" ht="12.75" hidden="1" customHeight="1" x14ac:dyDescent="0.2">
      <c r="A1076" s="47" t="str">
        <f t="shared" si="490"/>
        <v>L2RD00KA6R0SMART BLUE</v>
      </c>
      <c r="B1076" s="111" t="s">
        <v>105</v>
      </c>
      <c r="C1076" s="113">
        <v>44322</v>
      </c>
      <c r="D1076" s="113"/>
      <c r="E1076" s="50"/>
      <c r="F1076" s="106" t="s">
        <v>90</v>
      </c>
      <c r="G1076" s="51" t="s">
        <v>62</v>
      </c>
      <c r="H1076" s="52" t="s">
        <v>1486</v>
      </c>
      <c r="I1076" s="53" t="s">
        <v>1561</v>
      </c>
      <c r="J1076" s="53" t="s">
        <v>793</v>
      </c>
      <c r="K1076" s="53" t="s">
        <v>364</v>
      </c>
      <c r="L1076" s="53" t="s">
        <v>365</v>
      </c>
      <c r="M1076" s="52" t="s">
        <v>176</v>
      </c>
      <c r="N1076" s="52" t="s">
        <v>125</v>
      </c>
      <c r="O1076" s="54">
        <v>32</v>
      </c>
      <c r="P1076" s="52" t="s">
        <v>2011</v>
      </c>
      <c r="Q1076" s="55">
        <f>IFERROR(VLOOKUP(O1076*$Q$10*$R$10,Sheet1!$A$3:$B$81,2,1),0)</f>
        <v>29000</v>
      </c>
      <c r="R1076" s="56">
        <f>IFERROR(VLOOKUP(O1076*$Q$11*$R$11,Sheet1!$E$3:$F$195,2),0)</f>
        <v>129</v>
      </c>
      <c r="S1076" s="54">
        <f t="shared" si="491"/>
        <v>9.92</v>
      </c>
      <c r="T1076" s="114">
        <f t="shared" si="464"/>
        <v>0.31</v>
      </c>
      <c r="U1076" s="58"/>
      <c r="V1076" s="58"/>
      <c r="W1076" s="58"/>
      <c r="X1076" s="58"/>
      <c r="Y1076" s="58"/>
      <c r="Z1076" s="58"/>
      <c r="AA1076" s="58"/>
      <c r="AB1076" s="58"/>
      <c r="AC1076" s="58"/>
      <c r="AD1076" s="39">
        <f t="shared" si="492"/>
        <v>0</v>
      </c>
      <c r="AE1076" s="59">
        <f t="shared" si="465"/>
        <v>0</v>
      </c>
      <c r="AF1076" s="60">
        <f t="shared" si="466"/>
        <v>0</v>
      </c>
      <c r="AG1076" s="60">
        <f t="shared" si="467"/>
        <v>0</v>
      </c>
      <c r="AH1076" s="60">
        <f t="shared" si="468"/>
        <v>0</v>
      </c>
      <c r="AI1076" s="60">
        <f t="shared" si="469"/>
        <v>0</v>
      </c>
      <c r="AJ1076" s="60">
        <f t="shared" si="470"/>
        <v>0</v>
      </c>
      <c r="AK1076" s="60">
        <f t="shared" si="471"/>
        <v>0</v>
      </c>
      <c r="AL1076" s="61">
        <f t="shared" si="489"/>
        <v>0</v>
      </c>
      <c r="AM1076" s="43">
        <f t="shared" si="479"/>
        <v>0</v>
      </c>
      <c r="AN1076" s="46">
        <f t="shared" si="480"/>
        <v>0</v>
      </c>
      <c r="AO1076" s="60">
        <f t="shared" si="472"/>
        <v>0</v>
      </c>
      <c r="AP1076" s="60">
        <f t="shared" si="473"/>
        <v>0</v>
      </c>
      <c r="AQ1076" s="60">
        <f t="shared" si="474"/>
        <v>0</v>
      </c>
      <c r="AR1076" s="60">
        <f t="shared" si="475"/>
        <v>0</v>
      </c>
      <c r="AS1076" s="60">
        <f t="shared" si="476"/>
        <v>0</v>
      </c>
      <c r="AT1076" s="60">
        <f t="shared" si="477"/>
        <v>0</v>
      </c>
      <c r="AU1076" s="62">
        <f t="shared" si="481"/>
        <v>0</v>
      </c>
      <c r="AV1076" s="63">
        <f t="shared" si="482"/>
        <v>0</v>
      </c>
      <c r="AW1076" s="63">
        <f t="shared" si="483"/>
        <v>0</v>
      </c>
      <c r="AX1076" s="63">
        <f t="shared" si="484"/>
        <v>0</v>
      </c>
      <c r="AY1076" s="63">
        <f t="shared" si="485"/>
        <v>0</v>
      </c>
      <c r="AZ1076" s="63">
        <f t="shared" si="486"/>
        <v>0</v>
      </c>
      <c r="BA1076" s="63">
        <f t="shared" si="487"/>
        <v>0</v>
      </c>
      <c r="BB1076" s="64">
        <f t="shared" si="488"/>
        <v>0</v>
      </c>
      <c r="BC1076" s="65">
        <f t="shared" si="478"/>
        <v>0</v>
      </c>
      <c r="BD1076" s="66" t="e">
        <f>VLOOKUP(#REF!,'[2]NA JDA Product Hierarchy'!$N:$O,2,0)</f>
        <v>#REF!</v>
      </c>
      <c r="BE1076" s="15" t="e">
        <f>VLOOKUP(BD1076,[3]PARAMETROS!$AB:$AD,3,0)</f>
        <v>#REF!</v>
      </c>
    </row>
    <row r="1077" spans="1:57" s="15" customFormat="1" ht="12.75" hidden="1" customHeight="1" x14ac:dyDescent="0.2">
      <c r="A1077" s="47" t="str">
        <f t="shared" si="490"/>
        <v>L2RD00KA6R0TULIP RED</v>
      </c>
      <c r="B1077" s="111" t="s">
        <v>105</v>
      </c>
      <c r="C1077" s="113">
        <v>44322</v>
      </c>
      <c r="D1077" s="113"/>
      <c r="E1077" s="50"/>
      <c r="F1077" s="106" t="s">
        <v>90</v>
      </c>
      <c r="G1077" s="51" t="s">
        <v>62</v>
      </c>
      <c r="H1077" s="52" t="s">
        <v>1486</v>
      </c>
      <c r="I1077" s="53" t="s">
        <v>1561</v>
      </c>
      <c r="J1077" s="53" t="s">
        <v>793</v>
      </c>
      <c r="K1077" s="53" t="s">
        <v>531</v>
      </c>
      <c r="L1077" s="53" t="s">
        <v>532</v>
      </c>
      <c r="M1077" s="52" t="s">
        <v>176</v>
      </c>
      <c r="N1077" s="52" t="s">
        <v>125</v>
      </c>
      <c r="O1077" s="54">
        <v>32</v>
      </c>
      <c r="P1077" s="52" t="s">
        <v>2011</v>
      </c>
      <c r="Q1077" s="55">
        <f>IFERROR(VLOOKUP(O1077*$Q$10*$R$10,Sheet1!$A$3:$B$81,2,1),0)</f>
        <v>29000</v>
      </c>
      <c r="R1077" s="56">
        <f>IFERROR(VLOOKUP(O1077*$Q$11*$R$11,Sheet1!$E$3:$F$195,2),0)</f>
        <v>129</v>
      </c>
      <c r="S1077" s="54">
        <f t="shared" si="491"/>
        <v>9.92</v>
      </c>
      <c r="T1077" s="114">
        <f t="shared" si="464"/>
        <v>0.31</v>
      </c>
      <c r="U1077" s="58"/>
      <c r="V1077" s="58"/>
      <c r="W1077" s="58"/>
      <c r="X1077" s="58"/>
      <c r="Y1077" s="58"/>
      <c r="Z1077" s="58"/>
      <c r="AA1077" s="58"/>
      <c r="AB1077" s="58"/>
      <c r="AC1077" s="58"/>
      <c r="AD1077" s="39">
        <f t="shared" si="492"/>
        <v>0</v>
      </c>
      <c r="AE1077" s="59">
        <f t="shared" si="465"/>
        <v>0</v>
      </c>
      <c r="AF1077" s="60">
        <f t="shared" si="466"/>
        <v>0</v>
      </c>
      <c r="AG1077" s="60">
        <f t="shared" si="467"/>
        <v>0</v>
      </c>
      <c r="AH1077" s="60">
        <f t="shared" si="468"/>
        <v>0</v>
      </c>
      <c r="AI1077" s="60">
        <f t="shared" si="469"/>
        <v>0</v>
      </c>
      <c r="AJ1077" s="60">
        <f t="shared" si="470"/>
        <v>0</v>
      </c>
      <c r="AK1077" s="60">
        <f t="shared" si="471"/>
        <v>0</v>
      </c>
      <c r="AL1077" s="61">
        <f t="shared" si="489"/>
        <v>0</v>
      </c>
      <c r="AM1077" s="43">
        <f t="shared" si="479"/>
        <v>0</v>
      </c>
      <c r="AN1077" s="46">
        <f t="shared" si="480"/>
        <v>0</v>
      </c>
      <c r="AO1077" s="60">
        <f t="shared" si="472"/>
        <v>0</v>
      </c>
      <c r="AP1077" s="60">
        <f t="shared" si="473"/>
        <v>0</v>
      </c>
      <c r="AQ1077" s="60">
        <f t="shared" si="474"/>
        <v>0</v>
      </c>
      <c r="AR1077" s="60">
        <f t="shared" si="475"/>
        <v>0</v>
      </c>
      <c r="AS1077" s="60">
        <f t="shared" si="476"/>
        <v>0</v>
      </c>
      <c r="AT1077" s="60">
        <f t="shared" si="477"/>
        <v>0</v>
      </c>
      <c r="AU1077" s="62">
        <f t="shared" si="481"/>
        <v>0</v>
      </c>
      <c r="AV1077" s="63">
        <f t="shared" si="482"/>
        <v>0</v>
      </c>
      <c r="AW1077" s="63">
        <f t="shared" si="483"/>
        <v>0</v>
      </c>
      <c r="AX1077" s="63">
        <f t="shared" si="484"/>
        <v>0</v>
      </c>
      <c r="AY1077" s="63">
        <f t="shared" si="485"/>
        <v>0</v>
      </c>
      <c r="AZ1077" s="63">
        <f t="shared" si="486"/>
        <v>0</v>
      </c>
      <c r="BA1077" s="63">
        <f t="shared" si="487"/>
        <v>0</v>
      </c>
      <c r="BB1077" s="64">
        <f t="shared" si="488"/>
        <v>0</v>
      </c>
      <c r="BC1077" s="65">
        <f t="shared" si="478"/>
        <v>0</v>
      </c>
      <c r="BD1077" s="66" t="e">
        <f>VLOOKUP(#REF!,'[2]NA JDA Product Hierarchy'!$N:$O,2,0)</f>
        <v>#REF!</v>
      </c>
      <c r="BE1077" s="15" t="e">
        <f>VLOOKUP(BD1077,[3]PARAMETROS!$AB:$AD,3,0)</f>
        <v>#REF!</v>
      </c>
    </row>
    <row r="1078" spans="1:57" s="15" customFormat="1" ht="12.75" hidden="1" customHeight="1" x14ac:dyDescent="0.2">
      <c r="A1078" s="47" t="str">
        <f t="shared" si="490"/>
        <v>L2RD00KA6R0HIGH DEF BLUE</v>
      </c>
      <c r="B1078" s="111" t="s">
        <v>105</v>
      </c>
      <c r="C1078" s="113">
        <v>44322</v>
      </c>
      <c r="D1078" s="113"/>
      <c r="E1078" s="50"/>
      <c r="F1078" s="106" t="s">
        <v>90</v>
      </c>
      <c r="G1078" s="51" t="s">
        <v>62</v>
      </c>
      <c r="H1078" s="52" t="s">
        <v>1486</v>
      </c>
      <c r="I1078" s="53" t="s">
        <v>1561</v>
      </c>
      <c r="J1078" s="53" t="s">
        <v>793</v>
      </c>
      <c r="K1078" s="53" t="s">
        <v>381</v>
      </c>
      <c r="L1078" s="53" t="s">
        <v>382</v>
      </c>
      <c r="M1078" s="52" t="s">
        <v>176</v>
      </c>
      <c r="N1078" s="52" t="s">
        <v>125</v>
      </c>
      <c r="O1078" s="54">
        <v>32</v>
      </c>
      <c r="P1078" s="52" t="s">
        <v>2011</v>
      </c>
      <c r="Q1078" s="55">
        <f>IFERROR(VLOOKUP(O1078*$Q$10*$R$10,Sheet1!$A$3:$B$81,2,1),0)</f>
        <v>29000</v>
      </c>
      <c r="R1078" s="56">
        <f>IFERROR(VLOOKUP(O1078*$Q$11*$R$11,Sheet1!$E$3:$F$195,2),0)</f>
        <v>129</v>
      </c>
      <c r="S1078" s="54">
        <f t="shared" si="491"/>
        <v>9.92</v>
      </c>
      <c r="T1078" s="114">
        <f t="shared" si="464"/>
        <v>0.31</v>
      </c>
      <c r="U1078" s="58"/>
      <c r="V1078" s="58"/>
      <c r="W1078" s="58"/>
      <c r="X1078" s="58"/>
      <c r="Y1078" s="58"/>
      <c r="Z1078" s="58"/>
      <c r="AA1078" s="58"/>
      <c r="AB1078" s="58"/>
      <c r="AC1078" s="58"/>
      <c r="AD1078" s="39">
        <f t="shared" si="492"/>
        <v>0</v>
      </c>
      <c r="AE1078" s="59">
        <f t="shared" si="465"/>
        <v>0</v>
      </c>
      <c r="AF1078" s="60">
        <f t="shared" si="466"/>
        <v>0</v>
      </c>
      <c r="AG1078" s="60">
        <f t="shared" si="467"/>
        <v>0</v>
      </c>
      <c r="AH1078" s="60">
        <f t="shared" si="468"/>
        <v>0</v>
      </c>
      <c r="AI1078" s="60">
        <f t="shared" si="469"/>
        <v>0</v>
      </c>
      <c r="AJ1078" s="60">
        <f t="shared" si="470"/>
        <v>0</v>
      </c>
      <c r="AK1078" s="60">
        <f t="shared" si="471"/>
        <v>0</v>
      </c>
      <c r="AL1078" s="61">
        <f t="shared" si="489"/>
        <v>0</v>
      </c>
      <c r="AM1078" s="43">
        <f t="shared" si="479"/>
        <v>0</v>
      </c>
      <c r="AN1078" s="46">
        <f t="shared" si="480"/>
        <v>0</v>
      </c>
      <c r="AO1078" s="60">
        <f t="shared" si="472"/>
        <v>0</v>
      </c>
      <c r="AP1078" s="60">
        <f t="shared" si="473"/>
        <v>0</v>
      </c>
      <c r="AQ1078" s="60">
        <f t="shared" si="474"/>
        <v>0</v>
      </c>
      <c r="AR1078" s="60">
        <f t="shared" si="475"/>
        <v>0</v>
      </c>
      <c r="AS1078" s="60">
        <f t="shared" si="476"/>
        <v>0</v>
      </c>
      <c r="AT1078" s="60">
        <f t="shared" si="477"/>
        <v>0</v>
      </c>
      <c r="AU1078" s="62">
        <f t="shared" si="481"/>
        <v>0</v>
      </c>
      <c r="AV1078" s="63">
        <f t="shared" si="482"/>
        <v>0</v>
      </c>
      <c r="AW1078" s="63">
        <f t="shared" si="483"/>
        <v>0</v>
      </c>
      <c r="AX1078" s="63">
        <f t="shared" si="484"/>
        <v>0</v>
      </c>
      <c r="AY1078" s="63">
        <f t="shared" si="485"/>
        <v>0</v>
      </c>
      <c r="AZ1078" s="63">
        <f t="shared" si="486"/>
        <v>0</v>
      </c>
      <c r="BA1078" s="63">
        <f t="shared" si="487"/>
        <v>0</v>
      </c>
      <c r="BB1078" s="64">
        <f t="shared" si="488"/>
        <v>0</v>
      </c>
      <c r="BC1078" s="65">
        <f t="shared" si="478"/>
        <v>0</v>
      </c>
      <c r="BD1078" s="66" t="e">
        <f>VLOOKUP(#REF!,'[2]NA JDA Product Hierarchy'!$N:$O,2,0)</f>
        <v>#REF!</v>
      </c>
      <c r="BE1078" s="15" t="e">
        <f>VLOOKUP(BD1078,[3]PARAMETROS!$AB:$AD,3,0)</f>
        <v>#REF!</v>
      </c>
    </row>
    <row r="1079" spans="1:57" s="15" customFormat="1" ht="12.75" hidden="1" customHeight="1" x14ac:dyDescent="0.2">
      <c r="A1079" s="47" t="str">
        <f t="shared" si="490"/>
        <v>L2RD01D3XN0SMART BLUE</v>
      </c>
      <c r="B1079" s="111" t="s">
        <v>105</v>
      </c>
      <c r="C1079" s="113">
        <v>44322</v>
      </c>
      <c r="D1079" s="113"/>
      <c r="E1079" s="50"/>
      <c r="F1079" s="106" t="s">
        <v>208</v>
      </c>
      <c r="G1079" s="51" t="s">
        <v>62</v>
      </c>
      <c r="H1079" s="52" t="s">
        <v>1491</v>
      </c>
      <c r="I1079" s="53" t="s">
        <v>1562</v>
      </c>
      <c r="J1079" s="53" t="s">
        <v>66</v>
      </c>
      <c r="K1079" s="53" t="s">
        <v>364</v>
      </c>
      <c r="L1079" s="53" t="s">
        <v>365</v>
      </c>
      <c r="M1079" s="52" t="s">
        <v>1563</v>
      </c>
      <c r="N1079" s="52" t="s">
        <v>269</v>
      </c>
      <c r="O1079" s="54">
        <v>42</v>
      </c>
      <c r="P1079" s="52" t="s">
        <v>2011</v>
      </c>
      <c r="Q1079" s="55">
        <f>IFERROR(VLOOKUP(O1079*$Q$10*$R$10,Sheet1!$A$3:$B$81,2,1),0)</f>
        <v>29000</v>
      </c>
      <c r="R1079" s="56">
        <f>IFERROR(VLOOKUP(O1079*$Q$11*$R$11,Sheet1!$E$3:$F$195,2),0)</f>
        <v>169</v>
      </c>
      <c r="S1079" s="54">
        <f t="shared" si="491"/>
        <v>13.02</v>
      </c>
      <c r="T1079" s="114">
        <f t="shared" si="464"/>
        <v>0.31</v>
      </c>
      <c r="U1079" s="58"/>
      <c r="V1079" s="58"/>
      <c r="W1079" s="58"/>
      <c r="X1079" s="58"/>
      <c r="Y1079" s="58"/>
      <c r="Z1079" s="58"/>
      <c r="AA1079" s="58"/>
      <c r="AB1079" s="58"/>
      <c r="AC1079" s="58"/>
      <c r="AD1079" s="39">
        <f t="shared" si="492"/>
        <v>0</v>
      </c>
      <c r="AE1079" s="59">
        <f t="shared" si="465"/>
        <v>0</v>
      </c>
      <c r="AF1079" s="60">
        <f t="shared" si="466"/>
        <v>0</v>
      </c>
      <c r="AG1079" s="60">
        <f t="shared" si="467"/>
        <v>0</v>
      </c>
      <c r="AH1079" s="60">
        <f t="shared" si="468"/>
        <v>0</v>
      </c>
      <c r="AI1079" s="60">
        <f t="shared" si="469"/>
        <v>0</v>
      </c>
      <c r="AJ1079" s="60">
        <f t="shared" si="470"/>
        <v>0</v>
      </c>
      <c r="AK1079" s="60">
        <f t="shared" si="471"/>
        <v>0</v>
      </c>
      <c r="AL1079" s="61">
        <f t="shared" si="489"/>
        <v>0</v>
      </c>
      <c r="AM1079" s="43">
        <f t="shared" si="479"/>
        <v>0</v>
      </c>
      <c r="AN1079" s="46">
        <f t="shared" si="480"/>
        <v>0</v>
      </c>
      <c r="AO1079" s="60">
        <f t="shared" si="472"/>
        <v>0</v>
      </c>
      <c r="AP1079" s="60">
        <f t="shared" si="473"/>
        <v>0</v>
      </c>
      <c r="AQ1079" s="60">
        <f t="shared" si="474"/>
        <v>0</v>
      </c>
      <c r="AR1079" s="60">
        <f t="shared" si="475"/>
        <v>0</v>
      </c>
      <c r="AS1079" s="60">
        <f t="shared" si="476"/>
        <v>0</v>
      </c>
      <c r="AT1079" s="60">
        <f t="shared" si="477"/>
        <v>0</v>
      </c>
      <c r="AU1079" s="62">
        <f t="shared" si="481"/>
        <v>0</v>
      </c>
      <c r="AV1079" s="63">
        <f t="shared" si="482"/>
        <v>0</v>
      </c>
      <c r="AW1079" s="63">
        <f t="shared" si="483"/>
        <v>0</v>
      </c>
      <c r="AX1079" s="63">
        <f t="shared" si="484"/>
        <v>0</v>
      </c>
      <c r="AY1079" s="63">
        <f t="shared" si="485"/>
        <v>0</v>
      </c>
      <c r="AZ1079" s="63">
        <f t="shared" si="486"/>
        <v>0</v>
      </c>
      <c r="BA1079" s="63">
        <f t="shared" si="487"/>
        <v>0</v>
      </c>
      <c r="BB1079" s="64">
        <f t="shared" si="488"/>
        <v>0</v>
      </c>
      <c r="BC1079" s="65">
        <f t="shared" si="478"/>
        <v>0</v>
      </c>
      <c r="BD1079" s="66" t="e">
        <f>VLOOKUP(#REF!,'[2]NA JDA Product Hierarchy'!$N:$O,2,0)</f>
        <v>#REF!</v>
      </c>
      <c r="BE1079" s="15" t="e">
        <f>VLOOKUP(BD1079,[3]PARAMETROS!$AB:$AD,3,0)</f>
        <v>#REF!</v>
      </c>
    </row>
    <row r="1080" spans="1:57" s="15" customFormat="1" ht="12.75" hidden="1" customHeight="1" x14ac:dyDescent="0.2">
      <c r="A1080" s="47" t="str">
        <f t="shared" si="490"/>
        <v>L2RD01D3XN0TULIP RED</v>
      </c>
      <c r="B1080" s="111" t="s">
        <v>105</v>
      </c>
      <c r="C1080" s="113">
        <v>44322</v>
      </c>
      <c r="D1080" s="113"/>
      <c r="E1080" s="50"/>
      <c r="F1080" s="106" t="s">
        <v>208</v>
      </c>
      <c r="G1080" s="51" t="s">
        <v>62</v>
      </c>
      <c r="H1080" s="52" t="s">
        <v>1491</v>
      </c>
      <c r="I1080" s="53" t="s">
        <v>1562</v>
      </c>
      <c r="J1080" s="53" t="s">
        <v>66</v>
      </c>
      <c r="K1080" s="53" t="s">
        <v>531</v>
      </c>
      <c r="L1080" s="53" t="s">
        <v>532</v>
      </c>
      <c r="M1080" s="52" t="s">
        <v>1563</v>
      </c>
      <c r="N1080" s="52" t="s">
        <v>269</v>
      </c>
      <c r="O1080" s="54">
        <v>42</v>
      </c>
      <c r="P1080" s="52" t="s">
        <v>2011</v>
      </c>
      <c r="Q1080" s="55">
        <f>IFERROR(VLOOKUP(O1080*$Q$10*$R$10,Sheet1!$A$3:$B$81,2,1),0)</f>
        <v>29000</v>
      </c>
      <c r="R1080" s="56">
        <f>IFERROR(VLOOKUP(O1080*$Q$11*$R$11,Sheet1!$E$3:$F$195,2),0)</f>
        <v>169</v>
      </c>
      <c r="S1080" s="54">
        <f t="shared" si="491"/>
        <v>13.02</v>
      </c>
      <c r="T1080" s="114">
        <f t="shared" ref="T1080:T1143" si="493">S1080/O1080</f>
        <v>0.31</v>
      </c>
      <c r="U1080" s="58"/>
      <c r="V1080" s="58"/>
      <c r="W1080" s="58"/>
      <c r="X1080" s="58"/>
      <c r="Y1080" s="58"/>
      <c r="Z1080" s="58"/>
      <c r="AA1080" s="58"/>
      <c r="AB1080" s="58"/>
      <c r="AC1080" s="58"/>
      <c r="AD1080" s="39">
        <f t="shared" si="492"/>
        <v>0</v>
      </c>
      <c r="AE1080" s="59">
        <f t="shared" ref="AE1080:AE1143" si="494">AD1080*S1080</f>
        <v>0</v>
      </c>
      <c r="AF1080" s="60">
        <f t="shared" ref="AF1080:AF1143" si="495">ROUND(IF($P1080=$P$3,($AD1080*$AF$3),IF($P1080=$P$4,($AD1080*$AF$4),IF($P1080=$P$5,($AD1080*$AF$5),IF($P1080=$P$6,($AD1080*$AF$6),IF($P1080=$P$7,($AD1080*$AF$7),IF($P1080=$P$8,($AD1080*$AF$8))))))),0)</f>
        <v>0</v>
      </c>
      <c r="AG1080" s="60">
        <f t="shared" ref="AG1080:AG1143" si="496">ROUND(IF($P1080=$P$3,($AD1080*$AG$3),IF($P1080=$P$4,($AD1080*$AG$4),IF($P1080=$P$5,($AD1080*$AG$5),IF($P1080=$P$6,($AD1080*$AG$6),IF($P1080=$P$7,($AD1080*$AG$7),IF($P1080=$P$8,($AD1080*$AG$8))))))),0)</f>
        <v>0</v>
      </c>
      <c r="AH1080" s="60">
        <f t="shared" ref="AH1080:AH1143" si="497">ROUND(IF($P1080=$P$3,($AD1080*$AH$3),IF($P1080=$P$4,($AD1080*$AH$4),IF($P1080=$P$5,($AD1080*$AH$5),IF($P1080=$P$6,($AD1080*$AH$6),IF($P1080=$P$7,($AD1080*$AH$7),IF($P1080=$P$8,($AD1080*$AH$8))))))),0)</f>
        <v>0</v>
      </c>
      <c r="AI1080" s="60">
        <f t="shared" ref="AI1080:AI1143" si="498">ROUND(IF($P1080=$P$3,($AD1080*$AI$3),IF($P1080=$P$4,($AD1080*$AI$4),IF($P1080=$P$5,($AD1080*$AI$5),IF($P1080=$P$6,($AD1080*$AI$6),IF($P1080=$P$7,($AD1080*$AI$7),IF($P1080=$P$8,($AD1080*$AI$8))))))),0)</f>
        <v>0</v>
      </c>
      <c r="AJ1080" s="60">
        <f t="shared" ref="AJ1080:AJ1143" si="499">ROUND(IF($P1080=$P$3,($AD1080*$AJ$3),IF($P1080=$P$4,($AD1080*$AJ$4),IF($P1080=$P$5,($AD1080*$AJ$5),IF($P1080=$P$6,($AD1080*$AJ$6),IF($P1080=$P$7,($AD1080*$AJ$7),IF($P1080=$P$8,($AD1080*$AJ$8))))))),0)</f>
        <v>0</v>
      </c>
      <c r="AK1080" s="60">
        <f t="shared" ref="AK1080:AK1143" si="500">ROUND(IF($P1080=$P$3,($AD1080*$AK$3),IF($P1080=$P$4,($AD1080*$AK$4),IF($P1080=$P$5,($AD1080*$AK$5),IF($P1080=$P$6,($AD1080*$AK$6),IF($P1080=$P$7,($AD1080*$AK$7),IF($P1080=$P$8,($AD1080*$AK$8))))))),0)</f>
        <v>0</v>
      </c>
      <c r="AL1080" s="61">
        <f t="shared" si="489"/>
        <v>0</v>
      </c>
      <c r="AM1080" s="43">
        <f t="shared" si="479"/>
        <v>0</v>
      </c>
      <c r="AN1080" s="46">
        <f t="shared" si="480"/>
        <v>0</v>
      </c>
      <c r="AO1080" s="60">
        <f t="shared" ref="AO1080:AO1143" si="501">ROUND(IF($P1080=$P$3,($AM1080*$AO$3),IF($P1080=$P$4,($AM1080*$AO$4),IF($P1080=$P$5,($AM1080*$AO$5),IF($P1080=$P$6,($AM1080*$AO$6),IF($P1080=$P$7,($AM1080*$AO$7),IF($P1080=$P$8,($AM1080*$AO$8))))))),0)</f>
        <v>0</v>
      </c>
      <c r="AP1080" s="60">
        <f t="shared" ref="AP1080:AP1143" si="502">ROUND(IF($P1080=$P$3,($AM1080*$AP$3),IF($P1080=$P$4,($AM1080*$AP$4),IF($P1080=$P$5,($AM1080*$AP$5),IF($P1080=$P$6,($AM1080*$AP$6),IF($P1080=$P$7,($AM1080*$AP$7),IF($P1080=$P$8,($AM1080*$AP$8))))))),0)</f>
        <v>0</v>
      </c>
      <c r="AQ1080" s="60">
        <f t="shared" ref="AQ1080:AQ1143" si="503">ROUND(IF($P1080=$P$3,($AM1080*$AQ$3),IF($P1080=$P$4,($AM1080*$AQ$4),IF($P1080=$P$5,($AM1080*$AQ$5),IF($P1080=$P$6,($AM1080*$AQ$6),IF($P1080=$P$7,($AM1080*$AQ$7),IF($P1080=$P$8,($AM1080*$AQ$8))))))),0)</f>
        <v>0</v>
      </c>
      <c r="AR1080" s="60">
        <f t="shared" ref="AR1080:AR1143" si="504">ROUND(IF($P1080=$P$3,($AM1080*$AR$3),IF($P1080=$P$4,($AM1080*$AR$4),IF($P1080=$P$5,($AM1080*$AR$5),IF($P1080=$P$6,($AM1080*$AR$6),IF($P1080=$P$7,($AM1080*$AR$7),IF($P1080=$P$8,($AM1080*$AR$8))))))),0)</f>
        <v>0</v>
      </c>
      <c r="AS1080" s="60">
        <f t="shared" ref="AS1080:AS1143" si="505">ROUND(IF($P1080=$P$3,($AM1080*$AS$3),IF($P1080=$P$4,($AM1080*$AS$4),IF($P1080=$P$5,($AM1080*$AS$5),IF($P1080=$P$6,($AM1080*$AS$6),IF($P1080=$P$7,($AM1080*$AS$7),IF($P1080=$P$8,($AM1080*$AS$8))))))),0)</f>
        <v>0</v>
      </c>
      <c r="AT1080" s="60">
        <f t="shared" ref="AT1080:AT1143" si="506">ROUND(IF($P1080=$P$3,($AM1080*$AT$3),IF($P1080=$P$4,($AM1080*$AT$4),IF($P1080=$P$5,($AM1080*$AT$5),IF($P1080=$P$6,($AM1080*$AT$6),IF($P1080=$P$7,($AM1080*$AT$7),IF($P1080=$P$8,($AM1080*$AT$8))))))),0)</f>
        <v>0</v>
      </c>
      <c r="AU1080" s="62">
        <f t="shared" si="481"/>
        <v>0</v>
      </c>
      <c r="AV1080" s="63">
        <f t="shared" si="482"/>
        <v>0</v>
      </c>
      <c r="AW1080" s="63">
        <f t="shared" si="483"/>
        <v>0</v>
      </c>
      <c r="AX1080" s="63">
        <f t="shared" si="484"/>
        <v>0</v>
      </c>
      <c r="AY1080" s="63">
        <f t="shared" si="485"/>
        <v>0</v>
      </c>
      <c r="AZ1080" s="63">
        <f t="shared" si="486"/>
        <v>0</v>
      </c>
      <c r="BA1080" s="63">
        <f t="shared" si="487"/>
        <v>0</v>
      </c>
      <c r="BB1080" s="64">
        <f t="shared" si="488"/>
        <v>0</v>
      </c>
      <c r="BC1080" s="65">
        <f t="shared" ref="BC1080:BC1143" si="507">SUM(S1080*BB1080)</f>
        <v>0</v>
      </c>
      <c r="BD1080" s="66" t="e">
        <f>VLOOKUP(#REF!,'[2]NA JDA Product Hierarchy'!$N:$O,2,0)</f>
        <v>#REF!</v>
      </c>
      <c r="BE1080" s="15" t="e">
        <f>VLOOKUP(BD1080,[3]PARAMETROS!$AB:$AD,3,0)</f>
        <v>#REF!</v>
      </c>
    </row>
    <row r="1081" spans="1:57" s="15" customFormat="1" ht="12.75" hidden="1" customHeight="1" x14ac:dyDescent="0.2">
      <c r="A1081" s="47" t="str">
        <f t="shared" si="490"/>
        <v>L2RD01D3XN0HIGH DEF BLUE</v>
      </c>
      <c r="B1081" s="111" t="s">
        <v>105</v>
      </c>
      <c r="C1081" s="113">
        <v>44322</v>
      </c>
      <c r="D1081" s="113"/>
      <c r="E1081" s="50"/>
      <c r="F1081" s="106" t="s">
        <v>208</v>
      </c>
      <c r="G1081" s="51" t="s">
        <v>62</v>
      </c>
      <c r="H1081" s="52" t="s">
        <v>1491</v>
      </c>
      <c r="I1081" s="53" t="s">
        <v>1562</v>
      </c>
      <c r="J1081" s="53" t="s">
        <v>66</v>
      </c>
      <c r="K1081" s="53" t="s">
        <v>381</v>
      </c>
      <c r="L1081" s="53" t="s">
        <v>382</v>
      </c>
      <c r="M1081" s="52" t="s">
        <v>1563</v>
      </c>
      <c r="N1081" s="52" t="s">
        <v>269</v>
      </c>
      <c r="O1081" s="54">
        <v>42</v>
      </c>
      <c r="P1081" s="52" t="s">
        <v>2011</v>
      </c>
      <c r="Q1081" s="55">
        <f>IFERROR(VLOOKUP(O1081*$Q$10*$R$10,Sheet1!$A$3:$B$81,2,1),0)</f>
        <v>29000</v>
      </c>
      <c r="R1081" s="56">
        <f>IFERROR(VLOOKUP(O1081*$Q$11*$R$11,Sheet1!$E$3:$F$195,2),0)</f>
        <v>169</v>
      </c>
      <c r="S1081" s="54">
        <f t="shared" si="491"/>
        <v>13.02</v>
      </c>
      <c r="T1081" s="114">
        <f t="shared" si="493"/>
        <v>0.31</v>
      </c>
      <c r="U1081" s="58"/>
      <c r="V1081" s="58"/>
      <c r="W1081" s="58"/>
      <c r="X1081" s="58"/>
      <c r="Y1081" s="58"/>
      <c r="Z1081" s="58"/>
      <c r="AA1081" s="58"/>
      <c r="AB1081" s="58"/>
      <c r="AC1081" s="58"/>
      <c r="AD1081" s="39">
        <f t="shared" si="492"/>
        <v>0</v>
      </c>
      <c r="AE1081" s="59">
        <f t="shared" si="494"/>
        <v>0</v>
      </c>
      <c r="AF1081" s="60">
        <f t="shared" si="495"/>
        <v>0</v>
      </c>
      <c r="AG1081" s="60">
        <f t="shared" si="496"/>
        <v>0</v>
      </c>
      <c r="AH1081" s="60">
        <f t="shared" si="497"/>
        <v>0</v>
      </c>
      <c r="AI1081" s="60">
        <f t="shared" si="498"/>
        <v>0</v>
      </c>
      <c r="AJ1081" s="60">
        <f t="shared" si="499"/>
        <v>0</v>
      </c>
      <c r="AK1081" s="60">
        <f t="shared" si="500"/>
        <v>0</v>
      </c>
      <c r="AL1081" s="61">
        <f t="shared" si="489"/>
        <v>0</v>
      </c>
      <c r="AM1081" s="43">
        <f t="shared" ref="AM1081:AM1144" si="508">+AB1081+AC1081</f>
        <v>0</v>
      </c>
      <c r="AN1081" s="46">
        <f t="shared" ref="AN1081:AN1144" si="509">AM1081*S1081</f>
        <v>0</v>
      </c>
      <c r="AO1081" s="60">
        <f t="shared" si="501"/>
        <v>0</v>
      </c>
      <c r="AP1081" s="60">
        <f t="shared" si="502"/>
        <v>0</v>
      </c>
      <c r="AQ1081" s="60">
        <f t="shared" si="503"/>
        <v>0</v>
      </c>
      <c r="AR1081" s="60">
        <f t="shared" si="504"/>
        <v>0</v>
      </c>
      <c r="AS1081" s="60">
        <f t="shared" si="505"/>
        <v>0</v>
      </c>
      <c r="AT1081" s="60">
        <f t="shared" si="506"/>
        <v>0</v>
      </c>
      <c r="AU1081" s="62">
        <f t="shared" ref="AU1081:AU1144" si="510">SUM(AO1081:AT1081)</f>
        <v>0</v>
      </c>
      <c r="AV1081" s="63">
        <f t="shared" ref="AV1081:AV1144" si="511">+AF1081+AO1081</f>
        <v>0</v>
      </c>
      <c r="AW1081" s="63">
        <f t="shared" ref="AW1081:AW1144" si="512">+AG1081+AP1081</f>
        <v>0</v>
      </c>
      <c r="AX1081" s="63">
        <f t="shared" ref="AX1081:AX1144" si="513">+AH1081+AQ1081</f>
        <v>0</v>
      </c>
      <c r="AY1081" s="63">
        <f t="shared" ref="AY1081:AY1144" si="514">+AI1081+AR1081</f>
        <v>0</v>
      </c>
      <c r="AZ1081" s="63">
        <f t="shared" ref="AZ1081:AZ1144" si="515">+AJ1081+AS1081</f>
        <v>0</v>
      </c>
      <c r="BA1081" s="63">
        <f t="shared" ref="BA1081:BA1144" si="516">+AK1081+AT1081</f>
        <v>0</v>
      </c>
      <c r="BB1081" s="64">
        <f t="shared" ref="BB1081:BB1144" si="517">SUM(AV1081:BA1081)</f>
        <v>0</v>
      </c>
      <c r="BC1081" s="65">
        <f t="shared" si="507"/>
        <v>0</v>
      </c>
      <c r="BD1081" s="66" t="e">
        <f>VLOOKUP(#REF!,'[2]NA JDA Product Hierarchy'!$N:$O,2,0)</f>
        <v>#REF!</v>
      </c>
      <c r="BE1081" s="15" t="e">
        <f>VLOOKUP(BD1081,[3]PARAMETROS!$AB:$AD,3,0)</f>
        <v>#REF!</v>
      </c>
    </row>
    <row r="1082" spans="1:57" s="15" customFormat="1" ht="12.75" hidden="1" customHeight="1" x14ac:dyDescent="0.2">
      <c r="A1082" s="47" t="str">
        <f t="shared" si="490"/>
        <v>L2RD01D3XN0MOSSY GREEN</v>
      </c>
      <c r="B1082" s="111" t="s">
        <v>105</v>
      </c>
      <c r="C1082" s="113">
        <v>44322</v>
      </c>
      <c r="D1082" s="113"/>
      <c r="E1082" s="50"/>
      <c r="F1082" s="106" t="s">
        <v>208</v>
      </c>
      <c r="G1082" s="51" t="s">
        <v>62</v>
      </c>
      <c r="H1082" s="52" t="s">
        <v>1491</v>
      </c>
      <c r="I1082" s="53" t="s">
        <v>1562</v>
      </c>
      <c r="J1082" s="53" t="s">
        <v>66</v>
      </c>
      <c r="K1082" s="53" t="s">
        <v>740</v>
      </c>
      <c r="L1082" s="53" t="s">
        <v>741</v>
      </c>
      <c r="M1082" s="52" t="s">
        <v>1563</v>
      </c>
      <c r="N1082" s="52" t="s">
        <v>269</v>
      </c>
      <c r="O1082" s="54">
        <v>42</v>
      </c>
      <c r="P1082" s="52" t="s">
        <v>2011</v>
      </c>
      <c r="Q1082" s="55">
        <f>IFERROR(VLOOKUP(O1082*$Q$10*$R$10,Sheet1!$A$3:$B$81,2,1),0)</f>
        <v>29000</v>
      </c>
      <c r="R1082" s="56">
        <f>IFERROR(VLOOKUP(O1082*$Q$11*$R$11,Sheet1!$E$3:$F$195,2),0)</f>
        <v>169</v>
      </c>
      <c r="S1082" s="54">
        <f t="shared" si="491"/>
        <v>13.02</v>
      </c>
      <c r="T1082" s="114">
        <f t="shared" si="493"/>
        <v>0.31</v>
      </c>
      <c r="U1082" s="58"/>
      <c r="V1082" s="58"/>
      <c r="W1082" s="58"/>
      <c r="X1082" s="58"/>
      <c r="Y1082" s="58"/>
      <c r="Z1082" s="58"/>
      <c r="AA1082" s="58"/>
      <c r="AB1082" s="58"/>
      <c r="AC1082" s="58"/>
      <c r="AD1082" s="39">
        <f t="shared" si="492"/>
        <v>0</v>
      </c>
      <c r="AE1082" s="59">
        <f t="shared" si="494"/>
        <v>0</v>
      </c>
      <c r="AF1082" s="60">
        <f t="shared" si="495"/>
        <v>0</v>
      </c>
      <c r="AG1082" s="60">
        <f t="shared" si="496"/>
        <v>0</v>
      </c>
      <c r="AH1082" s="60">
        <f t="shared" si="497"/>
        <v>0</v>
      </c>
      <c r="AI1082" s="60">
        <f t="shared" si="498"/>
        <v>0</v>
      </c>
      <c r="AJ1082" s="60">
        <f t="shared" si="499"/>
        <v>0</v>
      </c>
      <c r="AK1082" s="60">
        <f t="shared" si="500"/>
        <v>0</v>
      </c>
      <c r="AL1082" s="61">
        <f t="shared" ref="AL1082:AL1145" si="518">SUM(AF1082:AK1082)</f>
        <v>0</v>
      </c>
      <c r="AM1082" s="43">
        <f t="shared" si="508"/>
        <v>0</v>
      </c>
      <c r="AN1082" s="46">
        <f t="shared" si="509"/>
        <v>0</v>
      </c>
      <c r="AO1082" s="60">
        <f t="shared" si="501"/>
        <v>0</v>
      </c>
      <c r="AP1082" s="60">
        <f t="shared" si="502"/>
        <v>0</v>
      </c>
      <c r="AQ1082" s="60">
        <f t="shared" si="503"/>
        <v>0</v>
      </c>
      <c r="AR1082" s="60">
        <f t="shared" si="504"/>
        <v>0</v>
      </c>
      <c r="AS1082" s="60">
        <f t="shared" si="505"/>
        <v>0</v>
      </c>
      <c r="AT1082" s="60">
        <f t="shared" si="506"/>
        <v>0</v>
      </c>
      <c r="AU1082" s="62">
        <f t="shared" si="510"/>
        <v>0</v>
      </c>
      <c r="AV1082" s="63">
        <f t="shared" si="511"/>
        <v>0</v>
      </c>
      <c r="AW1082" s="63">
        <f t="shared" si="512"/>
        <v>0</v>
      </c>
      <c r="AX1082" s="63">
        <f t="shared" si="513"/>
        <v>0</v>
      </c>
      <c r="AY1082" s="63">
        <f t="shared" si="514"/>
        <v>0</v>
      </c>
      <c r="AZ1082" s="63">
        <f t="shared" si="515"/>
        <v>0</v>
      </c>
      <c r="BA1082" s="63">
        <f t="shared" si="516"/>
        <v>0</v>
      </c>
      <c r="BB1082" s="64">
        <f t="shared" si="517"/>
        <v>0</v>
      </c>
      <c r="BC1082" s="65">
        <f t="shared" si="507"/>
        <v>0</v>
      </c>
      <c r="BD1082" s="66" t="e">
        <f>VLOOKUP(#REF!,'[2]NA JDA Product Hierarchy'!$N:$O,2,0)</f>
        <v>#REF!</v>
      </c>
      <c r="BE1082" s="15" t="e">
        <f>VLOOKUP(BD1082,[3]PARAMETROS!$AB:$AD,3,0)</f>
        <v>#REF!</v>
      </c>
    </row>
    <row r="1083" spans="1:57" s="15" customFormat="1" ht="12.75" hidden="1" customHeight="1" x14ac:dyDescent="0.2">
      <c r="A1083" s="47" t="str">
        <f t="shared" si="490"/>
        <v>L2RD01D3XN0MUTED STONE</v>
      </c>
      <c r="B1083" s="111" t="s">
        <v>105</v>
      </c>
      <c r="C1083" s="113">
        <v>44322</v>
      </c>
      <c r="D1083" s="113"/>
      <c r="E1083" s="50"/>
      <c r="F1083" s="106" t="s">
        <v>208</v>
      </c>
      <c r="G1083" s="51" t="s">
        <v>62</v>
      </c>
      <c r="H1083" s="52" t="s">
        <v>1491</v>
      </c>
      <c r="I1083" s="53" t="s">
        <v>1562</v>
      </c>
      <c r="J1083" s="53" t="s">
        <v>66</v>
      </c>
      <c r="K1083" s="53" t="s">
        <v>1564</v>
      </c>
      <c r="L1083" s="53" t="s">
        <v>1565</v>
      </c>
      <c r="M1083" s="52" t="s">
        <v>1563</v>
      </c>
      <c r="N1083" s="52" t="s">
        <v>269</v>
      </c>
      <c r="O1083" s="54">
        <v>42</v>
      </c>
      <c r="P1083" s="52" t="s">
        <v>2011</v>
      </c>
      <c r="Q1083" s="55">
        <f>IFERROR(VLOOKUP(O1083*$Q$10*$R$10,Sheet1!$A$3:$B$81,2,1),0)</f>
        <v>29000</v>
      </c>
      <c r="R1083" s="56">
        <f>IFERROR(VLOOKUP(O1083*$Q$11*$R$11,Sheet1!$E$3:$F$195,2),0)</f>
        <v>169</v>
      </c>
      <c r="S1083" s="54">
        <f t="shared" si="491"/>
        <v>13.02</v>
      </c>
      <c r="T1083" s="114">
        <f t="shared" si="493"/>
        <v>0.31</v>
      </c>
      <c r="U1083" s="58"/>
      <c r="V1083" s="58"/>
      <c r="W1083" s="58"/>
      <c r="X1083" s="58"/>
      <c r="Y1083" s="58"/>
      <c r="Z1083" s="58"/>
      <c r="AA1083" s="58"/>
      <c r="AB1083" s="58"/>
      <c r="AC1083" s="58"/>
      <c r="AD1083" s="39">
        <f t="shared" si="492"/>
        <v>0</v>
      </c>
      <c r="AE1083" s="59">
        <f t="shared" si="494"/>
        <v>0</v>
      </c>
      <c r="AF1083" s="60">
        <f t="shared" si="495"/>
        <v>0</v>
      </c>
      <c r="AG1083" s="60">
        <f t="shared" si="496"/>
        <v>0</v>
      </c>
      <c r="AH1083" s="60">
        <f t="shared" si="497"/>
        <v>0</v>
      </c>
      <c r="AI1083" s="60">
        <f t="shared" si="498"/>
        <v>0</v>
      </c>
      <c r="AJ1083" s="60">
        <f t="shared" si="499"/>
        <v>0</v>
      </c>
      <c r="AK1083" s="60">
        <f t="shared" si="500"/>
        <v>0</v>
      </c>
      <c r="AL1083" s="61">
        <f t="shared" si="518"/>
        <v>0</v>
      </c>
      <c r="AM1083" s="43">
        <f t="shared" si="508"/>
        <v>0</v>
      </c>
      <c r="AN1083" s="46">
        <f t="shared" si="509"/>
        <v>0</v>
      </c>
      <c r="AO1083" s="60">
        <f t="shared" si="501"/>
        <v>0</v>
      </c>
      <c r="AP1083" s="60">
        <f t="shared" si="502"/>
        <v>0</v>
      </c>
      <c r="AQ1083" s="60">
        <f t="shared" si="503"/>
        <v>0</v>
      </c>
      <c r="AR1083" s="60">
        <f t="shared" si="504"/>
        <v>0</v>
      </c>
      <c r="AS1083" s="60">
        <f t="shared" si="505"/>
        <v>0</v>
      </c>
      <c r="AT1083" s="60">
        <f t="shared" si="506"/>
        <v>0</v>
      </c>
      <c r="AU1083" s="62">
        <f t="shared" si="510"/>
        <v>0</v>
      </c>
      <c r="AV1083" s="63">
        <f t="shared" si="511"/>
        <v>0</v>
      </c>
      <c r="AW1083" s="63">
        <f t="shared" si="512"/>
        <v>0</v>
      </c>
      <c r="AX1083" s="63">
        <f t="shared" si="513"/>
        <v>0</v>
      </c>
      <c r="AY1083" s="63">
        <f t="shared" si="514"/>
        <v>0</v>
      </c>
      <c r="AZ1083" s="63">
        <f t="shared" si="515"/>
        <v>0</v>
      </c>
      <c r="BA1083" s="63">
        <f t="shared" si="516"/>
        <v>0</v>
      </c>
      <c r="BB1083" s="64">
        <f t="shared" si="517"/>
        <v>0</v>
      </c>
      <c r="BC1083" s="65">
        <f t="shared" si="507"/>
        <v>0</v>
      </c>
      <c r="BD1083" s="66" t="e">
        <f>VLOOKUP(#REF!,'[2]NA JDA Product Hierarchy'!$N:$O,2,0)</f>
        <v>#REF!</v>
      </c>
      <c r="BE1083" s="15" t="e">
        <f>VLOOKUP(BD1083,[3]PARAMETROS!$AB:$AD,3,0)</f>
        <v>#REF!</v>
      </c>
    </row>
    <row r="1084" spans="1:57" s="15" customFormat="1" ht="12.75" hidden="1" customHeight="1" x14ac:dyDescent="0.2">
      <c r="A1084" s="47" t="str">
        <f t="shared" si="490"/>
        <v>L2RD02WEHD0CITY YELLOW</v>
      </c>
      <c r="B1084" s="111" t="s">
        <v>105</v>
      </c>
      <c r="C1084" s="113">
        <v>44322</v>
      </c>
      <c r="D1084" s="113"/>
      <c r="E1084" s="50"/>
      <c r="F1084" s="106" t="s">
        <v>118</v>
      </c>
      <c r="G1084" s="51" t="s">
        <v>62</v>
      </c>
      <c r="H1084" s="52" t="s">
        <v>1491</v>
      </c>
      <c r="I1084" s="53" t="s">
        <v>1566</v>
      </c>
      <c r="J1084" s="53" t="s">
        <v>454</v>
      </c>
      <c r="K1084" s="53" t="s">
        <v>455</v>
      </c>
      <c r="L1084" s="53" t="s">
        <v>456</v>
      </c>
      <c r="M1084" s="52" t="s">
        <v>457</v>
      </c>
      <c r="N1084" s="52" t="s">
        <v>125</v>
      </c>
      <c r="O1084" s="54">
        <v>42</v>
      </c>
      <c r="P1084" s="52" t="s">
        <v>2011</v>
      </c>
      <c r="Q1084" s="55">
        <f>IFERROR(VLOOKUP(O1084*$Q$10*$R$10,Sheet1!$A$3:$B$81,2,1),0)</f>
        <v>29000</v>
      </c>
      <c r="R1084" s="56">
        <f>IFERROR(VLOOKUP(O1084*$Q$11*$R$11,Sheet1!$E$3:$F$195,2),0)</f>
        <v>169</v>
      </c>
      <c r="S1084" s="54">
        <f t="shared" si="491"/>
        <v>13.02</v>
      </c>
      <c r="T1084" s="114">
        <f t="shared" si="493"/>
        <v>0.31</v>
      </c>
      <c r="U1084" s="58"/>
      <c r="V1084" s="58"/>
      <c r="W1084" s="58"/>
      <c r="X1084" s="58"/>
      <c r="Y1084" s="58"/>
      <c r="Z1084" s="58"/>
      <c r="AA1084" s="58"/>
      <c r="AB1084" s="58"/>
      <c r="AC1084" s="58"/>
      <c r="AD1084" s="39">
        <f t="shared" si="492"/>
        <v>0</v>
      </c>
      <c r="AE1084" s="59">
        <f t="shared" si="494"/>
        <v>0</v>
      </c>
      <c r="AF1084" s="60">
        <f t="shared" si="495"/>
        <v>0</v>
      </c>
      <c r="AG1084" s="60">
        <f t="shared" si="496"/>
        <v>0</v>
      </c>
      <c r="AH1084" s="60">
        <f t="shared" si="497"/>
        <v>0</v>
      </c>
      <c r="AI1084" s="60">
        <f t="shared" si="498"/>
        <v>0</v>
      </c>
      <c r="AJ1084" s="60">
        <f t="shared" si="499"/>
        <v>0</v>
      </c>
      <c r="AK1084" s="60">
        <f t="shared" si="500"/>
        <v>0</v>
      </c>
      <c r="AL1084" s="61">
        <f t="shared" si="518"/>
        <v>0</v>
      </c>
      <c r="AM1084" s="43">
        <f t="shared" si="508"/>
        <v>0</v>
      </c>
      <c r="AN1084" s="46">
        <f t="shared" si="509"/>
        <v>0</v>
      </c>
      <c r="AO1084" s="60">
        <f t="shared" si="501"/>
        <v>0</v>
      </c>
      <c r="AP1084" s="60">
        <f t="shared" si="502"/>
        <v>0</v>
      </c>
      <c r="AQ1084" s="60">
        <f t="shared" si="503"/>
        <v>0</v>
      </c>
      <c r="AR1084" s="60">
        <f t="shared" si="504"/>
        <v>0</v>
      </c>
      <c r="AS1084" s="60">
        <f t="shared" si="505"/>
        <v>0</v>
      </c>
      <c r="AT1084" s="60">
        <f t="shared" si="506"/>
        <v>0</v>
      </c>
      <c r="AU1084" s="62">
        <f t="shared" si="510"/>
        <v>0</v>
      </c>
      <c r="AV1084" s="63">
        <f t="shared" si="511"/>
        <v>0</v>
      </c>
      <c r="AW1084" s="63">
        <f t="shared" si="512"/>
        <v>0</v>
      </c>
      <c r="AX1084" s="63">
        <f t="shared" si="513"/>
        <v>0</v>
      </c>
      <c r="AY1084" s="63">
        <f t="shared" si="514"/>
        <v>0</v>
      </c>
      <c r="AZ1084" s="63">
        <f t="shared" si="515"/>
        <v>0</v>
      </c>
      <c r="BA1084" s="63">
        <f t="shared" si="516"/>
        <v>0</v>
      </c>
      <c r="BB1084" s="64">
        <f t="shared" si="517"/>
        <v>0</v>
      </c>
      <c r="BC1084" s="65">
        <f t="shared" si="507"/>
        <v>0</v>
      </c>
      <c r="BD1084" s="66" t="e">
        <f>VLOOKUP(#REF!,'[2]NA JDA Product Hierarchy'!$N:$O,2,0)</f>
        <v>#REF!</v>
      </c>
      <c r="BE1084" s="15" t="e">
        <f>VLOOKUP(BD1084,[3]PARAMETROS!$AB:$AD,3,0)</f>
        <v>#REF!</v>
      </c>
    </row>
    <row r="1085" spans="1:57" s="15" customFormat="1" ht="12.75" hidden="1" customHeight="1" x14ac:dyDescent="0.2">
      <c r="A1085" s="47" t="str">
        <f t="shared" si="490"/>
        <v>L2RD02WEHD0DREW BLUE</v>
      </c>
      <c r="B1085" s="111" t="s">
        <v>105</v>
      </c>
      <c r="C1085" s="113">
        <v>44322</v>
      </c>
      <c r="D1085" s="113"/>
      <c r="E1085" s="50"/>
      <c r="F1085" s="106" t="s">
        <v>118</v>
      </c>
      <c r="G1085" s="51" t="s">
        <v>62</v>
      </c>
      <c r="H1085" s="52" t="s">
        <v>1491</v>
      </c>
      <c r="I1085" s="53" t="s">
        <v>1566</v>
      </c>
      <c r="J1085" s="53" t="s">
        <v>454</v>
      </c>
      <c r="K1085" s="53" t="s">
        <v>458</v>
      </c>
      <c r="L1085" s="53" t="s">
        <v>459</v>
      </c>
      <c r="M1085" s="52" t="s">
        <v>457</v>
      </c>
      <c r="N1085" s="52" t="s">
        <v>125</v>
      </c>
      <c r="O1085" s="54">
        <v>42</v>
      </c>
      <c r="P1085" s="52" t="s">
        <v>2011</v>
      </c>
      <c r="Q1085" s="55">
        <f>IFERROR(VLOOKUP(O1085*$Q$10*$R$10,Sheet1!$A$3:$B$81,2,1),0)</f>
        <v>29000</v>
      </c>
      <c r="R1085" s="56">
        <f>IFERROR(VLOOKUP(O1085*$Q$11*$R$11,Sheet1!$E$3:$F$195,2),0)</f>
        <v>169</v>
      </c>
      <c r="S1085" s="54">
        <f t="shared" si="491"/>
        <v>13.02</v>
      </c>
      <c r="T1085" s="114">
        <f t="shared" si="493"/>
        <v>0.31</v>
      </c>
      <c r="U1085" s="58"/>
      <c r="V1085" s="58"/>
      <c r="W1085" s="58"/>
      <c r="X1085" s="58"/>
      <c r="Y1085" s="58"/>
      <c r="Z1085" s="58"/>
      <c r="AA1085" s="58"/>
      <c r="AB1085" s="58"/>
      <c r="AC1085" s="58"/>
      <c r="AD1085" s="39">
        <f t="shared" si="492"/>
        <v>0</v>
      </c>
      <c r="AE1085" s="59">
        <f t="shared" si="494"/>
        <v>0</v>
      </c>
      <c r="AF1085" s="60">
        <f t="shared" si="495"/>
        <v>0</v>
      </c>
      <c r="AG1085" s="60">
        <f t="shared" si="496"/>
        <v>0</v>
      </c>
      <c r="AH1085" s="60">
        <f t="shared" si="497"/>
        <v>0</v>
      </c>
      <c r="AI1085" s="60">
        <f t="shared" si="498"/>
        <v>0</v>
      </c>
      <c r="AJ1085" s="60">
        <f t="shared" si="499"/>
        <v>0</v>
      </c>
      <c r="AK1085" s="60">
        <f t="shared" si="500"/>
        <v>0</v>
      </c>
      <c r="AL1085" s="61">
        <f t="shared" si="518"/>
        <v>0</v>
      </c>
      <c r="AM1085" s="43">
        <f t="shared" si="508"/>
        <v>0</v>
      </c>
      <c r="AN1085" s="46">
        <f t="shared" si="509"/>
        <v>0</v>
      </c>
      <c r="AO1085" s="60">
        <f t="shared" si="501"/>
        <v>0</v>
      </c>
      <c r="AP1085" s="60">
        <f t="shared" si="502"/>
        <v>0</v>
      </c>
      <c r="AQ1085" s="60">
        <f t="shared" si="503"/>
        <v>0</v>
      </c>
      <c r="AR1085" s="60">
        <f t="shared" si="504"/>
        <v>0</v>
      </c>
      <c r="AS1085" s="60">
        <f t="shared" si="505"/>
        <v>0</v>
      </c>
      <c r="AT1085" s="60">
        <f t="shared" si="506"/>
        <v>0</v>
      </c>
      <c r="AU1085" s="62">
        <f t="shared" si="510"/>
        <v>0</v>
      </c>
      <c r="AV1085" s="63">
        <f t="shared" si="511"/>
        <v>0</v>
      </c>
      <c r="AW1085" s="63">
        <f t="shared" si="512"/>
        <v>0</v>
      </c>
      <c r="AX1085" s="63">
        <f t="shared" si="513"/>
        <v>0</v>
      </c>
      <c r="AY1085" s="63">
        <f t="shared" si="514"/>
        <v>0</v>
      </c>
      <c r="AZ1085" s="63">
        <f t="shared" si="515"/>
        <v>0</v>
      </c>
      <c r="BA1085" s="63">
        <f t="shared" si="516"/>
        <v>0</v>
      </c>
      <c r="BB1085" s="64">
        <f t="shared" si="517"/>
        <v>0</v>
      </c>
      <c r="BC1085" s="65">
        <f t="shared" si="507"/>
        <v>0</v>
      </c>
      <c r="BD1085" s="66" t="e">
        <f>VLOOKUP(#REF!,'[2]NA JDA Product Hierarchy'!$N:$O,2,0)</f>
        <v>#REF!</v>
      </c>
      <c r="BE1085" s="15" t="e">
        <f>VLOOKUP(BD1085,[3]PARAMETROS!$AB:$AD,3,0)</f>
        <v>#REF!</v>
      </c>
    </row>
    <row r="1086" spans="1:57" s="15" customFormat="1" ht="12.75" hidden="1" customHeight="1" x14ac:dyDescent="0.2">
      <c r="A1086" s="47" t="str">
        <f t="shared" si="490"/>
        <v>L2RD02WEHD0NEUTRAL SAND</v>
      </c>
      <c r="B1086" s="111" t="s">
        <v>105</v>
      </c>
      <c r="C1086" s="113">
        <v>44322</v>
      </c>
      <c r="D1086" s="113"/>
      <c r="E1086" s="50"/>
      <c r="F1086" s="106" t="s">
        <v>118</v>
      </c>
      <c r="G1086" s="51" t="s">
        <v>62</v>
      </c>
      <c r="H1086" s="52" t="s">
        <v>1491</v>
      </c>
      <c r="I1086" s="53" t="s">
        <v>1566</v>
      </c>
      <c r="J1086" s="53" t="s">
        <v>454</v>
      </c>
      <c r="K1086" s="53" t="s">
        <v>460</v>
      </c>
      <c r="L1086" s="53" t="s">
        <v>461</v>
      </c>
      <c r="M1086" s="52" t="s">
        <v>457</v>
      </c>
      <c r="N1086" s="52" t="s">
        <v>125</v>
      </c>
      <c r="O1086" s="54">
        <v>42</v>
      </c>
      <c r="P1086" s="52" t="s">
        <v>2011</v>
      </c>
      <c r="Q1086" s="55">
        <f>IFERROR(VLOOKUP(O1086*$Q$10*$R$10,Sheet1!$A$3:$B$81,2,1),0)</f>
        <v>29000</v>
      </c>
      <c r="R1086" s="56">
        <f>IFERROR(VLOOKUP(O1086*$Q$11*$R$11,Sheet1!$E$3:$F$195,2),0)</f>
        <v>169</v>
      </c>
      <c r="S1086" s="54">
        <f t="shared" si="491"/>
        <v>13.02</v>
      </c>
      <c r="T1086" s="114">
        <f t="shared" si="493"/>
        <v>0.31</v>
      </c>
      <c r="U1086" s="58"/>
      <c r="V1086" s="58"/>
      <c r="W1086" s="58"/>
      <c r="X1086" s="58"/>
      <c r="Y1086" s="58"/>
      <c r="Z1086" s="58"/>
      <c r="AA1086" s="58"/>
      <c r="AB1086" s="58"/>
      <c r="AC1086" s="58"/>
      <c r="AD1086" s="39">
        <f t="shared" si="492"/>
        <v>0</v>
      </c>
      <c r="AE1086" s="59">
        <f t="shared" si="494"/>
        <v>0</v>
      </c>
      <c r="AF1086" s="60">
        <f t="shared" si="495"/>
        <v>0</v>
      </c>
      <c r="AG1086" s="60">
        <f t="shared" si="496"/>
        <v>0</v>
      </c>
      <c r="AH1086" s="60">
        <f t="shared" si="497"/>
        <v>0</v>
      </c>
      <c r="AI1086" s="60">
        <f t="shared" si="498"/>
        <v>0</v>
      </c>
      <c r="AJ1086" s="60">
        <f t="shared" si="499"/>
        <v>0</v>
      </c>
      <c r="AK1086" s="60">
        <f t="shared" si="500"/>
        <v>0</v>
      </c>
      <c r="AL1086" s="61">
        <f t="shared" si="518"/>
        <v>0</v>
      </c>
      <c r="AM1086" s="43">
        <f t="shared" si="508"/>
        <v>0</v>
      </c>
      <c r="AN1086" s="46">
        <f t="shared" si="509"/>
        <v>0</v>
      </c>
      <c r="AO1086" s="60">
        <f t="shared" si="501"/>
        <v>0</v>
      </c>
      <c r="AP1086" s="60">
        <f t="shared" si="502"/>
        <v>0</v>
      </c>
      <c r="AQ1086" s="60">
        <f t="shared" si="503"/>
        <v>0</v>
      </c>
      <c r="AR1086" s="60">
        <f t="shared" si="504"/>
        <v>0</v>
      </c>
      <c r="AS1086" s="60">
        <f t="shared" si="505"/>
        <v>0</v>
      </c>
      <c r="AT1086" s="60">
        <f t="shared" si="506"/>
        <v>0</v>
      </c>
      <c r="AU1086" s="62">
        <f t="shared" si="510"/>
        <v>0</v>
      </c>
      <c r="AV1086" s="63">
        <f t="shared" si="511"/>
        <v>0</v>
      </c>
      <c r="AW1086" s="63">
        <f t="shared" si="512"/>
        <v>0</v>
      </c>
      <c r="AX1086" s="63">
        <f t="shared" si="513"/>
        <v>0</v>
      </c>
      <c r="AY1086" s="63">
        <f t="shared" si="514"/>
        <v>0</v>
      </c>
      <c r="AZ1086" s="63">
        <f t="shared" si="515"/>
        <v>0</v>
      </c>
      <c r="BA1086" s="63">
        <f t="shared" si="516"/>
        <v>0</v>
      </c>
      <c r="BB1086" s="64">
        <f t="shared" si="517"/>
        <v>0</v>
      </c>
      <c r="BC1086" s="65">
        <f t="shared" si="507"/>
        <v>0</v>
      </c>
      <c r="BD1086" s="66" t="e">
        <f>VLOOKUP(#REF!,'[2]NA JDA Product Hierarchy'!$N:$O,2,0)</f>
        <v>#REF!</v>
      </c>
      <c r="BE1086" s="15" t="e">
        <f>VLOOKUP(BD1086,[3]PARAMETROS!$AB:$AD,3,0)</f>
        <v>#REF!</v>
      </c>
    </row>
    <row r="1087" spans="1:57" s="15" customFormat="1" ht="12.75" hidden="1" customHeight="1" x14ac:dyDescent="0.2">
      <c r="A1087" s="47" t="str">
        <f t="shared" si="490"/>
        <v>L2RD02WEHD0Pure White</v>
      </c>
      <c r="B1087" s="111" t="s">
        <v>105</v>
      </c>
      <c r="C1087" s="113">
        <v>44322</v>
      </c>
      <c r="D1087" s="113"/>
      <c r="E1087" s="50"/>
      <c r="F1087" s="106" t="s">
        <v>118</v>
      </c>
      <c r="G1087" s="51" t="s">
        <v>62</v>
      </c>
      <c r="H1087" s="52" t="s">
        <v>1491</v>
      </c>
      <c r="I1087" s="53" t="s">
        <v>1566</v>
      </c>
      <c r="J1087" s="53" t="s">
        <v>454</v>
      </c>
      <c r="K1087" s="53" t="s">
        <v>133</v>
      </c>
      <c r="L1087" s="53" t="s">
        <v>134</v>
      </c>
      <c r="M1087" s="52" t="s">
        <v>457</v>
      </c>
      <c r="N1087" s="52" t="s">
        <v>125</v>
      </c>
      <c r="O1087" s="54">
        <v>42</v>
      </c>
      <c r="P1087" s="52" t="s">
        <v>2011</v>
      </c>
      <c r="Q1087" s="55">
        <f>IFERROR(VLOOKUP(O1087*$Q$10*$R$10,Sheet1!$A$3:$B$81,2,1),0)</f>
        <v>29000</v>
      </c>
      <c r="R1087" s="56">
        <f>IFERROR(VLOOKUP(O1087*$Q$11*$R$11,Sheet1!$E$3:$F$195,2),0)</f>
        <v>169</v>
      </c>
      <c r="S1087" s="54">
        <f t="shared" si="491"/>
        <v>13.02</v>
      </c>
      <c r="T1087" s="114">
        <f t="shared" si="493"/>
        <v>0.31</v>
      </c>
      <c r="U1087" s="58"/>
      <c r="V1087" s="58"/>
      <c r="W1087" s="58"/>
      <c r="X1087" s="58"/>
      <c r="Y1087" s="58"/>
      <c r="Z1087" s="58"/>
      <c r="AA1087" s="58"/>
      <c r="AB1087" s="58"/>
      <c r="AC1087" s="58"/>
      <c r="AD1087" s="39">
        <f t="shared" si="492"/>
        <v>0</v>
      </c>
      <c r="AE1087" s="59">
        <f t="shared" si="494"/>
        <v>0</v>
      </c>
      <c r="AF1087" s="60">
        <f t="shared" si="495"/>
        <v>0</v>
      </c>
      <c r="AG1087" s="60">
        <f t="shared" si="496"/>
        <v>0</v>
      </c>
      <c r="AH1087" s="60">
        <f t="shared" si="497"/>
        <v>0</v>
      </c>
      <c r="AI1087" s="60">
        <f t="shared" si="498"/>
        <v>0</v>
      </c>
      <c r="AJ1087" s="60">
        <f t="shared" si="499"/>
        <v>0</v>
      </c>
      <c r="AK1087" s="60">
        <f t="shared" si="500"/>
        <v>0</v>
      </c>
      <c r="AL1087" s="61">
        <f t="shared" si="518"/>
        <v>0</v>
      </c>
      <c r="AM1087" s="43">
        <f t="shared" si="508"/>
        <v>0</v>
      </c>
      <c r="AN1087" s="46">
        <f t="shared" si="509"/>
        <v>0</v>
      </c>
      <c r="AO1087" s="60">
        <f t="shared" si="501"/>
        <v>0</v>
      </c>
      <c r="AP1087" s="60">
        <f t="shared" si="502"/>
        <v>0</v>
      </c>
      <c r="AQ1087" s="60">
        <f t="shared" si="503"/>
        <v>0</v>
      </c>
      <c r="AR1087" s="60">
        <f t="shared" si="504"/>
        <v>0</v>
      </c>
      <c r="AS1087" s="60">
        <f t="shared" si="505"/>
        <v>0</v>
      </c>
      <c r="AT1087" s="60">
        <f t="shared" si="506"/>
        <v>0</v>
      </c>
      <c r="AU1087" s="62">
        <f t="shared" si="510"/>
        <v>0</v>
      </c>
      <c r="AV1087" s="63">
        <f t="shared" si="511"/>
        <v>0</v>
      </c>
      <c r="AW1087" s="63">
        <f t="shared" si="512"/>
        <v>0</v>
      </c>
      <c r="AX1087" s="63">
        <f t="shared" si="513"/>
        <v>0</v>
      </c>
      <c r="AY1087" s="63">
        <f t="shared" si="514"/>
        <v>0</v>
      </c>
      <c r="AZ1087" s="63">
        <f t="shared" si="515"/>
        <v>0</v>
      </c>
      <c r="BA1087" s="63">
        <f t="shared" si="516"/>
        <v>0</v>
      </c>
      <c r="BB1087" s="64">
        <f t="shared" si="517"/>
        <v>0</v>
      </c>
      <c r="BC1087" s="65">
        <f t="shared" si="507"/>
        <v>0</v>
      </c>
      <c r="BD1087" s="66" t="e">
        <f>VLOOKUP(#REF!,'[2]NA JDA Product Hierarchy'!$N:$O,2,0)</f>
        <v>#REF!</v>
      </c>
      <c r="BE1087" s="15" t="e">
        <f>VLOOKUP(BD1087,[3]PARAMETROS!$AB:$AD,3,0)</f>
        <v>#REF!</v>
      </c>
    </row>
    <row r="1088" spans="1:57" s="15" customFormat="1" ht="12.75" hidden="1" customHeight="1" x14ac:dyDescent="0.2">
      <c r="A1088" s="47" t="str">
        <f t="shared" ref="A1088:A1151" si="519">I1088&amp;L1088</f>
        <v>L2RD02WEHD0SMART BLUE</v>
      </c>
      <c r="B1088" s="111" t="s">
        <v>105</v>
      </c>
      <c r="C1088" s="113">
        <v>44322</v>
      </c>
      <c r="D1088" s="113"/>
      <c r="E1088" s="50"/>
      <c r="F1088" s="106" t="s">
        <v>118</v>
      </c>
      <c r="G1088" s="51" t="s">
        <v>62</v>
      </c>
      <c r="H1088" s="52" t="s">
        <v>1491</v>
      </c>
      <c r="I1088" s="53" t="s">
        <v>1566</v>
      </c>
      <c r="J1088" s="53" t="s">
        <v>454</v>
      </c>
      <c r="K1088" s="53" t="s">
        <v>364</v>
      </c>
      <c r="L1088" s="53" t="s">
        <v>365</v>
      </c>
      <c r="M1088" s="52" t="s">
        <v>457</v>
      </c>
      <c r="N1088" s="52" t="s">
        <v>125</v>
      </c>
      <c r="O1088" s="54">
        <v>42</v>
      </c>
      <c r="P1088" s="52" t="s">
        <v>2011</v>
      </c>
      <c r="Q1088" s="55">
        <f>IFERROR(VLOOKUP(O1088*$Q$10*$R$10,Sheet1!$A$3:$B$81,2,1),0)</f>
        <v>29000</v>
      </c>
      <c r="R1088" s="56">
        <f>IFERROR(VLOOKUP(O1088*$Q$11*$R$11,Sheet1!$E$3:$F$195,2),0)</f>
        <v>169</v>
      </c>
      <c r="S1088" s="54">
        <f t="shared" si="491"/>
        <v>13.02</v>
      </c>
      <c r="T1088" s="114">
        <f t="shared" si="493"/>
        <v>0.31</v>
      </c>
      <c r="U1088" s="58"/>
      <c r="V1088" s="58"/>
      <c r="W1088" s="58"/>
      <c r="X1088" s="58"/>
      <c r="Y1088" s="58"/>
      <c r="Z1088" s="58"/>
      <c r="AA1088" s="58"/>
      <c r="AB1088" s="58"/>
      <c r="AC1088" s="58"/>
      <c r="AD1088" s="39">
        <f t="shared" si="492"/>
        <v>0</v>
      </c>
      <c r="AE1088" s="59">
        <f t="shared" si="494"/>
        <v>0</v>
      </c>
      <c r="AF1088" s="60">
        <f t="shared" si="495"/>
        <v>0</v>
      </c>
      <c r="AG1088" s="60">
        <f t="shared" si="496"/>
        <v>0</v>
      </c>
      <c r="AH1088" s="60">
        <f t="shared" si="497"/>
        <v>0</v>
      </c>
      <c r="AI1088" s="60">
        <f t="shared" si="498"/>
        <v>0</v>
      </c>
      <c r="AJ1088" s="60">
        <f t="shared" si="499"/>
        <v>0</v>
      </c>
      <c r="AK1088" s="60">
        <f t="shared" si="500"/>
        <v>0</v>
      </c>
      <c r="AL1088" s="61">
        <f t="shared" si="518"/>
        <v>0</v>
      </c>
      <c r="AM1088" s="43">
        <f t="shared" si="508"/>
        <v>0</v>
      </c>
      <c r="AN1088" s="46">
        <f t="shared" si="509"/>
        <v>0</v>
      </c>
      <c r="AO1088" s="60">
        <f t="shared" si="501"/>
        <v>0</v>
      </c>
      <c r="AP1088" s="60">
        <f t="shared" si="502"/>
        <v>0</v>
      </c>
      <c r="AQ1088" s="60">
        <f t="shared" si="503"/>
        <v>0</v>
      </c>
      <c r="AR1088" s="60">
        <f t="shared" si="504"/>
        <v>0</v>
      </c>
      <c r="AS1088" s="60">
        <f t="shared" si="505"/>
        <v>0</v>
      </c>
      <c r="AT1088" s="60">
        <f t="shared" si="506"/>
        <v>0</v>
      </c>
      <c r="AU1088" s="62">
        <f t="shared" si="510"/>
        <v>0</v>
      </c>
      <c r="AV1088" s="63">
        <f t="shared" si="511"/>
        <v>0</v>
      </c>
      <c r="AW1088" s="63">
        <f t="shared" si="512"/>
        <v>0</v>
      </c>
      <c r="AX1088" s="63">
        <f t="shared" si="513"/>
        <v>0</v>
      </c>
      <c r="AY1088" s="63">
        <f t="shared" si="514"/>
        <v>0</v>
      </c>
      <c r="AZ1088" s="63">
        <f t="shared" si="515"/>
        <v>0</v>
      </c>
      <c r="BA1088" s="63">
        <f t="shared" si="516"/>
        <v>0</v>
      </c>
      <c r="BB1088" s="64">
        <f t="shared" si="517"/>
        <v>0</v>
      </c>
      <c r="BC1088" s="65">
        <f t="shared" si="507"/>
        <v>0</v>
      </c>
      <c r="BD1088" s="66" t="e">
        <f>VLOOKUP(#REF!,'[2]NA JDA Product Hierarchy'!$N:$O,2,0)</f>
        <v>#REF!</v>
      </c>
      <c r="BE1088" s="15" t="e">
        <f>VLOOKUP(BD1088,[3]PARAMETROS!$AB:$AD,3,0)</f>
        <v>#REF!</v>
      </c>
    </row>
    <row r="1089" spans="1:57" s="15" customFormat="1" ht="12.75" hidden="1" customHeight="1" x14ac:dyDescent="0.2">
      <c r="A1089" s="47" t="str">
        <f t="shared" si="519"/>
        <v>L2RD03KAIJ1ICE HEATHER</v>
      </c>
      <c r="B1089" s="112" t="s">
        <v>107</v>
      </c>
      <c r="C1089" s="113">
        <v>44322</v>
      </c>
      <c r="D1089" s="113"/>
      <c r="E1089" s="50"/>
      <c r="F1089" s="106" t="s">
        <v>90</v>
      </c>
      <c r="G1089" s="51" t="s">
        <v>62</v>
      </c>
      <c r="H1089" s="52" t="s">
        <v>1491</v>
      </c>
      <c r="I1089" s="53" t="s">
        <v>1567</v>
      </c>
      <c r="J1089" s="53" t="s">
        <v>1568</v>
      </c>
      <c r="K1089" s="53" t="s">
        <v>1569</v>
      </c>
      <c r="L1089" s="53" t="s">
        <v>1570</v>
      </c>
      <c r="M1089" s="52" t="s">
        <v>1571</v>
      </c>
      <c r="N1089" s="52" t="s">
        <v>115</v>
      </c>
      <c r="O1089" s="54">
        <v>32</v>
      </c>
      <c r="P1089" s="52" t="s">
        <v>45</v>
      </c>
      <c r="Q1089" s="55">
        <f>IFERROR(VLOOKUP(O1089*$Q$10*$R$10,Sheet1!$A$3:$B$81,2,1),0)</f>
        <v>29000</v>
      </c>
      <c r="R1089" s="56">
        <f>IFERROR(VLOOKUP(O1089*$Q$11*$R$11,Sheet1!$E$3:$F$195,2),0)</f>
        <v>129</v>
      </c>
      <c r="S1089" s="54">
        <f t="shared" si="491"/>
        <v>9.92</v>
      </c>
      <c r="T1089" s="114">
        <f t="shared" si="493"/>
        <v>0.31</v>
      </c>
      <c r="U1089" s="58"/>
      <c r="V1089" s="58"/>
      <c r="W1089" s="58"/>
      <c r="X1089" s="58"/>
      <c r="Y1089" s="58"/>
      <c r="Z1089" s="58"/>
      <c r="AA1089" s="58"/>
      <c r="AB1089" s="58"/>
      <c r="AC1089" s="58"/>
      <c r="AD1089" s="39">
        <f t="shared" si="492"/>
        <v>0</v>
      </c>
      <c r="AE1089" s="59">
        <f t="shared" si="494"/>
        <v>0</v>
      </c>
      <c r="AF1089" s="60">
        <f t="shared" si="495"/>
        <v>0</v>
      </c>
      <c r="AG1089" s="60">
        <f t="shared" si="496"/>
        <v>0</v>
      </c>
      <c r="AH1089" s="60">
        <f t="shared" si="497"/>
        <v>0</v>
      </c>
      <c r="AI1089" s="60">
        <f t="shared" si="498"/>
        <v>0</v>
      </c>
      <c r="AJ1089" s="60">
        <f t="shared" si="499"/>
        <v>0</v>
      </c>
      <c r="AK1089" s="60">
        <f t="shared" si="500"/>
        <v>0</v>
      </c>
      <c r="AL1089" s="61">
        <f t="shared" si="518"/>
        <v>0</v>
      </c>
      <c r="AM1089" s="43">
        <f t="shared" si="508"/>
        <v>0</v>
      </c>
      <c r="AN1089" s="46">
        <f t="shared" si="509"/>
        <v>0</v>
      </c>
      <c r="AO1089" s="60">
        <f t="shared" si="501"/>
        <v>0</v>
      </c>
      <c r="AP1089" s="60">
        <f t="shared" si="502"/>
        <v>0</v>
      </c>
      <c r="AQ1089" s="60">
        <f t="shared" si="503"/>
        <v>0</v>
      </c>
      <c r="AR1089" s="60">
        <f t="shared" si="504"/>
        <v>0</v>
      </c>
      <c r="AS1089" s="60">
        <f t="shared" si="505"/>
        <v>0</v>
      </c>
      <c r="AT1089" s="60">
        <f t="shared" si="506"/>
        <v>0</v>
      </c>
      <c r="AU1089" s="62">
        <f t="shared" si="510"/>
        <v>0</v>
      </c>
      <c r="AV1089" s="63">
        <f t="shared" si="511"/>
        <v>0</v>
      </c>
      <c r="AW1089" s="63">
        <f t="shared" si="512"/>
        <v>0</v>
      </c>
      <c r="AX1089" s="63">
        <f t="shared" si="513"/>
        <v>0</v>
      </c>
      <c r="AY1089" s="63">
        <f t="shared" si="514"/>
        <v>0</v>
      </c>
      <c r="AZ1089" s="63">
        <f t="shared" si="515"/>
        <v>0</v>
      </c>
      <c r="BA1089" s="63">
        <f t="shared" si="516"/>
        <v>0</v>
      </c>
      <c r="BB1089" s="64">
        <f t="shared" si="517"/>
        <v>0</v>
      </c>
      <c r="BC1089" s="65">
        <f t="shared" si="507"/>
        <v>0</v>
      </c>
      <c r="BD1089" s="66" t="e">
        <f>VLOOKUP(#REF!,'[2]NA JDA Product Hierarchy'!$N:$O,2,0)</f>
        <v>#REF!</v>
      </c>
      <c r="BE1089" s="15" t="e">
        <f>VLOOKUP(BD1089,[3]PARAMETROS!$AB:$AD,3,0)</f>
        <v>#REF!</v>
      </c>
    </row>
    <row r="1090" spans="1:57" s="15" customFormat="1" ht="12.75" hidden="1" customHeight="1" x14ac:dyDescent="0.2">
      <c r="A1090" s="47" t="str">
        <f t="shared" si="519"/>
        <v>L2RD03KAIJ1Jet Black A996</v>
      </c>
      <c r="B1090" s="112" t="s">
        <v>107</v>
      </c>
      <c r="C1090" s="113">
        <v>44322</v>
      </c>
      <c r="D1090" s="113"/>
      <c r="E1090" s="50"/>
      <c r="F1090" s="106" t="s">
        <v>90</v>
      </c>
      <c r="G1090" s="51" t="s">
        <v>62</v>
      </c>
      <c r="H1090" s="52" t="s">
        <v>1491</v>
      </c>
      <c r="I1090" s="53" t="s">
        <v>1567</v>
      </c>
      <c r="J1090" s="53" t="s">
        <v>1568</v>
      </c>
      <c r="K1090" s="53" t="s">
        <v>92</v>
      </c>
      <c r="L1090" s="53" t="s">
        <v>93</v>
      </c>
      <c r="M1090" s="52" t="s">
        <v>1571</v>
      </c>
      <c r="N1090" s="52" t="s">
        <v>115</v>
      </c>
      <c r="O1090" s="54">
        <v>32</v>
      </c>
      <c r="P1090" s="52" t="s">
        <v>45</v>
      </c>
      <c r="Q1090" s="55">
        <f>IFERROR(VLOOKUP(O1090*$Q$10*$R$10,Sheet1!$A$3:$B$81,2,1),0)</f>
        <v>29000</v>
      </c>
      <c r="R1090" s="56">
        <f>IFERROR(VLOOKUP(O1090*$Q$11*$R$11,Sheet1!$E$3:$F$195,2),0)</f>
        <v>129</v>
      </c>
      <c r="S1090" s="54">
        <f t="shared" si="491"/>
        <v>9.92</v>
      </c>
      <c r="T1090" s="114">
        <f t="shared" si="493"/>
        <v>0.31</v>
      </c>
      <c r="U1090" s="58"/>
      <c r="V1090" s="58"/>
      <c r="W1090" s="58"/>
      <c r="X1090" s="58"/>
      <c r="Y1090" s="58"/>
      <c r="Z1090" s="58"/>
      <c r="AA1090" s="58"/>
      <c r="AB1090" s="58"/>
      <c r="AC1090" s="58"/>
      <c r="AD1090" s="39">
        <f t="shared" si="492"/>
        <v>0</v>
      </c>
      <c r="AE1090" s="59">
        <f t="shared" si="494"/>
        <v>0</v>
      </c>
      <c r="AF1090" s="60">
        <f t="shared" si="495"/>
        <v>0</v>
      </c>
      <c r="AG1090" s="60">
        <f t="shared" si="496"/>
        <v>0</v>
      </c>
      <c r="AH1090" s="60">
        <f t="shared" si="497"/>
        <v>0</v>
      </c>
      <c r="AI1090" s="60">
        <f t="shared" si="498"/>
        <v>0</v>
      </c>
      <c r="AJ1090" s="60">
        <f t="shared" si="499"/>
        <v>0</v>
      </c>
      <c r="AK1090" s="60">
        <f t="shared" si="500"/>
        <v>0</v>
      </c>
      <c r="AL1090" s="61">
        <f t="shared" si="518"/>
        <v>0</v>
      </c>
      <c r="AM1090" s="43">
        <f t="shared" si="508"/>
        <v>0</v>
      </c>
      <c r="AN1090" s="46">
        <f t="shared" si="509"/>
        <v>0</v>
      </c>
      <c r="AO1090" s="60">
        <f t="shared" si="501"/>
        <v>0</v>
      </c>
      <c r="AP1090" s="60">
        <f t="shared" si="502"/>
        <v>0</v>
      </c>
      <c r="AQ1090" s="60">
        <f t="shared" si="503"/>
        <v>0</v>
      </c>
      <c r="AR1090" s="60">
        <f t="shared" si="504"/>
        <v>0</v>
      </c>
      <c r="AS1090" s="60">
        <f t="shared" si="505"/>
        <v>0</v>
      </c>
      <c r="AT1090" s="60">
        <f t="shared" si="506"/>
        <v>0</v>
      </c>
      <c r="AU1090" s="62">
        <f t="shared" si="510"/>
        <v>0</v>
      </c>
      <c r="AV1090" s="63">
        <f t="shared" si="511"/>
        <v>0</v>
      </c>
      <c r="AW1090" s="63">
        <f t="shared" si="512"/>
        <v>0</v>
      </c>
      <c r="AX1090" s="63">
        <f t="shared" si="513"/>
        <v>0</v>
      </c>
      <c r="AY1090" s="63">
        <f t="shared" si="514"/>
        <v>0</v>
      </c>
      <c r="AZ1090" s="63">
        <f t="shared" si="515"/>
        <v>0</v>
      </c>
      <c r="BA1090" s="63">
        <f t="shared" si="516"/>
        <v>0</v>
      </c>
      <c r="BB1090" s="64">
        <f t="shared" si="517"/>
        <v>0</v>
      </c>
      <c r="BC1090" s="65">
        <f t="shared" si="507"/>
        <v>0</v>
      </c>
      <c r="BD1090" s="66" t="e">
        <f>VLOOKUP(#REF!,'[2]NA JDA Product Hierarchy'!$N:$O,2,0)</f>
        <v>#REF!</v>
      </c>
      <c r="BE1090" s="15" t="e">
        <f>VLOOKUP(BD1090,[3]PARAMETROS!$AB:$AD,3,0)</f>
        <v>#REF!</v>
      </c>
    </row>
    <row r="1091" spans="1:57" s="15" customFormat="1" ht="12.75" hidden="1" customHeight="1" x14ac:dyDescent="0.2">
      <c r="A1091" s="47" t="str">
        <f t="shared" si="519"/>
        <v>L2RH00WEH20YELLOW/BLUE CHECK</v>
      </c>
      <c r="B1091" s="111" t="s">
        <v>105</v>
      </c>
      <c r="C1091" s="113">
        <v>44322</v>
      </c>
      <c r="D1091" s="113"/>
      <c r="E1091" s="50"/>
      <c r="F1091" s="106" t="s">
        <v>118</v>
      </c>
      <c r="G1091" s="51" t="s">
        <v>62</v>
      </c>
      <c r="H1091" s="52" t="s">
        <v>1572</v>
      </c>
      <c r="I1091" s="53" t="s">
        <v>1573</v>
      </c>
      <c r="J1091" s="53" t="s">
        <v>1574</v>
      </c>
      <c r="K1091" s="53" t="s">
        <v>1575</v>
      </c>
      <c r="L1091" s="53" t="s">
        <v>1576</v>
      </c>
      <c r="M1091" s="52" t="s">
        <v>1577</v>
      </c>
      <c r="N1091" s="52" t="s">
        <v>125</v>
      </c>
      <c r="O1091" s="54">
        <v>46</v>
      </c>
      <c r="P1091" s="52" t="s">
        <v>2011</v>
      </c>
      <c r="Q1091" s="55">
        <f>IFERROR(VLOOKUP(O1091*$Q$10*$R$10,Sheet1!$A$3:$B$81,2,1),0)</f>
        <v>39000</v>
      </c>
      <c r="R1091" s="56">
        <f>IFERROR(VLOOKUP(O1091*$Q$11*$R$11,Sheet1!$E$3:$F$195,2),0)</f>
        <v>189</v>
      </c>
      <c r="S1091" s="54">
        <f t="shared" si="491"/>
        <v>14.26</v>
      </c>
      <c r="T1091" s="114">
        <f t="shared" si="493"/>
        <v>0.31</v>
      </c>
      <c r="U1091" s="58"/>
      <c r="V1091" s="58"/>
      <c r="W1091" s="58"/>
      <c r="X1091" s="58"/>
      <c r="Y1091" s="58"/>
      <c r="Z1091" s="58"/>
      <c r="AA1091" s="58"/>
      <c r="AB1091" s="58"/>
      <c r="AC1091" s="58"/>
      <c r="AD1091" s="39">
        <f t="shared" si="492"/>
        <v>0</v>
      </c>
      <c r="AE1091" s="59">
        <f t="shared" si="494"/>
        <v>0</v>
      </c>
      <c r="AF1091" s="60">
        <f t="shared" si="495"/>
        <v>0</v>
      </c>
      <c r="AG1091" s="60">
        <f t="shared" si="496"/>
        <v>0</v>
      </c>
      <c r="AH1091" s="60">
        <f t="shared" si="497"/>
        <v>0</v>
      </c>
      <c r="AI1091" s="60">
        <f t="shared" si="498"/>
        <v>0</v>
      </c>
      <c r="AJ1091" s="60">
        <f t="shared" si="499"/>
        <v>0</v>
      </c>
      <c r="AK1091" s="60">
        <f t="shared" si="500"/>
        <v>0</v>
      </c>
      <c r="AL1091" s="61">
        <f t="shared" si="518"/>
        <v>0</v>
      </c>
      <c r="AM1091" s="43">
        <f t="shared" si="508"/>
        <v>0</v>
      </c>
      <c r="AN1091" s="46">
        <f t="shared" si="509"/>
        <v>0</v>
      </c>
      <c r="AO1091" s="60">
        <f t="shared" si="501"/>
        <v>0</v>
      </c>
      <c r="AP1091" s="60">
        <f t="shared" si="502"/>
        <v>0</v>
      </c>
      <c r="AQ1091" s="60">
        <f t="shared" si="503"/>
        <v>0</v>
      </c>
      <c r="AR1091" s="60">
        <f t="shared" si="504"/>
        <v>0</v>
      </c>
      <c r="AS1091" s="60">
        <f t="shared" si="505"/>
        <v>0</v>
      </c>
      <c r="AT1091" s="60">
        <f t="shared" si="506"/>
        <v>0</v>
      </c>
      <c r="AU1091" s="62">
        <f t="shared" si="510"/>
        <v>0</v>
      </c>
      <c r="AV1091" s="63">
        <f t="shared" si="511"/>
        <v>0</v>
      </c>
      <c r="AW1091" s="63">
        <f t="shared" si="512"/>
        <v>0</v>
      </c>
      <c r="AX1091" s="63">
        <f t="shared" si="513"/>
        <v>0</v>
      </c>
      <c r="AY1091" s="63">
        <f t="shared" si="514"/>
        <v>0</v>
      </c>
      <c r="AZ1091" s="63">
        <f t="shared" si="515"/>
        <v>0</v>
      </c>
      <c r="BA1091" s="63">
        <f t="shared" si="516"/>
        <v>0</v>
      </c>
      <c r="BB1091" s="64">
        <f t="shared" si="517"/>
        <v>0</v>
      </c>
      <c r="BC1091" s="65">
        <f t="shared" si="507"/>
        <v>0</v>
      </c>
      <c r="BD1091" s="66" t="e">
        <f>VLOOKUP(#REF!,'[2]NA JDA Product Hierarchy'!$N:$O,2,0)</f>
        <v>#REF!</v>
      </c>
      <c r="BE1091" s="15" t="e">
        <f>VLOOKUP(BD1091,[3]PARAMETROS!$AB:$AD,3,0)</f>
        <v>#REF!</v>
      </c>
    </row>
    <row r="1092" spans="1:57" s="15" customFormat="1" ht="12.75" hidden="1" customHeight="1" x14ac:dyDescent="0.2">
      <c r="A1092" s="47" t="str">
        <f t="shared" si="519"/>
        <v>L2RH01WDMF0BLUE/RED CHECK</v>
      </c>
      <c r="B1092" s="110" t="s">
        <v>106</v>
      </c>
      <c r="C1092" s="113">
        <v>44322</v>
      </c>
      <c r="D1092" s="113"/>
      <c r="E1092" s="50"/>
      <c r="F1092" s="106" t="s">
        <v>118</v>
      </c>
      <c r="G1092" s="51" t="s">
        <v>62</v>
      </c>
      <c r="H1092" s="52" t="s">
        <v>1572</v>
      </c>
      <c r="I1092" s="53" t="s">
        <v>1578</v>
      </c>
      <c r="J1092" s="53" t="s">
        <v>1579</v>
      </c>
      <c r="K1092" s="53" t="s">
        <v>1580</v>
      </c>
      <c r="L1092" s="53" t="s">
        <v>1581</v>
      </c>
      <c r="M1092" s="52" t="s">
        <v>1582</v>
      </c>
      <c r="N1092" s="52" t="s">
        <v>125</v>
      </c>
      <c r="O1092" s="54">
        <v>46</v>
      </c>
      <c r="P1092" s="52" t="s">
        <v>2011</v>
      </c>
      <c r="Q1092" s="55">
        <f>IFERROR(VLOOKUP(O1092*$Q$10*$R$10,Sheet1!$A$3:$B$81,2,1),0)</f>
        <v>39000</v>
      </c>
      <c r="R1092" s="56">
        <f>IFERROR(VLOOKUP(O1092*$Q$11*$R$11,Sheet1!$E$3:$F$195,2),0)</f>
        <v>189</v>
      </c>
      <c r="S1092" s="54">
        <f t="shared" si="491"/>
        <v>14.26</v>
      </c>
      <c r="T1092" s="114">
        <f t="shared" si="493"/>
        <v>0.31</v>
      </c>
      <c r="U1092" s="58"/>
      <c r="V1092" s="58"/>
      <c r="W1092" s="58"/>
      <c r="X1092" s="58"/>
      <c r="Y1092" s="58"/>
      <c r="Z1092" s="58"/>
      <c r="AA1092" s="58"/>
      <c r="AB1092" s="58"/>
      <c r="AC1092" s="58"/>
      <c r="AD1092" s="39">
        <f t="shared" si="492"/>
        <v>0</v>
      </c>
      <c r="AE1092" s="59">
        <f t="shared" si="494"/>
        <v>0</v>
      </c>
      <c r="AF1092" s="60">
        <f t="shared" si="495"/>
        <v>0</v>
      </c>
      <c r="AG1092" s="60">
        <f t="shared" si="496"/>
        <v>0</v>
      </c>
      <c r="AH1092" s="60">
        <f t="shared" si="497"/>
        <v>0</v>
      </c>
      <c r="AI1092" s="60">
        <f t="shared" si="498"/>
        <v>0</v>
      </c>
      <c r="AJ1092" s="60">
        <f t="shared" si="499"/>
        <v>0</v>
      </c>
      <c r="AK1092" s="60">
        <f t="shared" si="500"/>
        <v>0</v>
      </c>
      <c r="AL1092" s="61">
        <f t="shared" si="518"/>
        <v>0</v>
      </c>
      <c r="AM1092" s="43">
        <f t="shared" si="508"/>
        <v>0</v>
      </c>
      <c r="AN1092" s="46">
        <f t="shared" si="509"/>
        <v>0</v>
      </c>
      <c r="AO1092" s="60">
        <f t="shared" si="501"/>
        <v>0</v>
      </c>
      <c r="AP1092" s="60">
        <f t="shared" si="502"/>
        <v>0</v>
      </c>
      <c r="AQ1092" s="60">
        <f t="shared" si="503"/>
        <v>0</v>
      </c>
      <c r="AR1092" s="60">
        <f t="shared" si="504"/>
        <v>0</v>
      </c>
      <c r="AS1092" s="60">
        <f t="shared" si="505"/>
        <v>0</v>
      </c>
      <c r="AT1092" s="60">
        <f t="shared" si="506"/>
        <v>0</v>
      </c>
      <c r="AU1092" s="62">
        <f t="shared" si="510"/>
        <v>0</v>
      </c>
      <c r="AV1092" s="63">
        <f t="shared" si="511"/>
        <v>0</v>
      </c>
      <c r="AW1092" s="63">
        <f t="shared" si="512"/>
        <v>0</v>
      </c>
      <c r="AX1092" s="63">
        <f t="shared" si="513"/>
        <v>0</v>
      </c>
      <c r="AY1092" s="63">
        <f t="shared" si="514"/>
        <v>0</v>
      </c>
      <c r="AZ1092" s="63">
        <f t="shared" si="515"/>
        <v>0</v>
      </c>
      <c r="BA1092" s="63">
        <f t="shared" si="516"/>
        <v>0</v>
      </c>
      <c r="BB1092" s="64">
        <f t="shared" si="517"/>
        <v>0</v>
      </c>
      <c r="BC1092" s="65">
        <f t="shared" si="507"/>
        <v>0</v>
      </c>
      <c r="BD1092" s="66" t="e">
        <f>VLOOKUP(#REF!,'[2]NA JDA Product Hierarchy'!$N:$O,2,0)</f>
        <v>#REF!</v>
      </c>
      <c r="BE1092" s="15" t="e">
        <f>VLOOKUP(BD1092,[3]PARAMETROS!$AB:$AD,3,0)</f>
        <v>#REF!</v>
      </c>
    </row>
    <row r="1093" spans="1:57" s="15" customFormat="1" ht="12.75" hidden="1" customHeight="1" x14ac:dyDescent="0.2">
      <c r="A1093" s="47" t="str">
        <f t="shared" si="519"/>
        <v>L2RH02WE8N0Pure White</v>
      </c>
      <c r="B1093" s="110" t="s">
        <v>106</v>
      </c>
      <c r="C1093" s="113">
        <v>44322</v>
      </c>
      <c r="D1093" s="113"/>
      <c r="E1093" s="50"/>
      <c r="F1093" s="106" t="s">
        <v>118</v>
      </c>
      <c r="G1093" s="51" t="s">
        <v>62</v>
      </c>
      <c r="H1093" s="52" t="s">
        <v>1572</v>
      </c>
      <c r="I1093" s="53" t="s">
        <v>1583</v>
      </c>
      <c r="J1093" s="53" t="s">
        <v>1584</v>
      </c>
      <c r="K1093" s="53" t="s">
        <v>133</v>
      </c>
      <c r="L1093" s="53" t="s">
        <v>134</v>
      </c>
      <c r="M1093" s="52" t="s">
        <v>1585</v>
      </c>
      <c r="N1093" s="52" t="s">
        <v>125</v>
      </c>
      <c r="O1093" s="54">
        <v>42</v>
      </c>
      <c r="P1093" s="52" t="s">
        <v>2011</v>
      </c>
      <c r="Q1093" s="55">
        <f>IFERROR(VLOOKUP(O1093*$Q$10*$R$10,Sheet1!$A$3:$B$81,2,1),0)</f>
        <v>29000</v>
      </c>
      <c r="R1093" s="56">
        <f>IFERROR(VLOOKUP(O1093*$Q$11*$R$11,Sheet1!$E$3:$F$195,2),0)</f>
        <v>169</v>
      </c>
      <c r="S1093" s="54">
        <f t="shared" si="491"/>
        <v>13.02</v>
      </c>
      <c r="T1093" s="114">
        <f t="shared" si="493"/>
        <v>0.31</v>
      </c>
      <c r="U1093" s="58"/>
      <c r="V1093" s="58"/>
      <c r="W1093" s="58"/>
      <c r="X1093" s="58"/>
      <c r="Y1093" s="58"/>
      <c r="Z1093" s="58"/>
      <c r="AA1093" s="58"/>
      <c r="AB1093" s="58"/>
      <c r="AC1093" s="58"/>
      <c r="AD1093" s="39">
        <f t="shared" si="492"/>
        <v>0</v>
      </c>
      <c r="AE1093" s="59">
        <f t="shared" si="494"/>
        <v>0</v>
      </c>
      <c r="AF1093" s="60">
        <f t="shared" si="495"/>
        <v>0</v>
      </c>
      <c r="AG1093" s="60">
        <f t="shared" si="496"/>
        <v>0</v>
      </c>
      <c r="AH1093" s="60">
        <f t="shared" si="497"/>
        <v>0</v>
      </c>
      <c r="AI1093" s="60">
        <f t="shared" si="498"/>
        <v>0</v>
      </c>
      <c r="AJ1093" s="60">
        <f t="shared" si="499"/>
        <v>0</v>
      </c>
      <c r="AK1093" s="60">
        <f t="shared" si="500"/>
        <v>0</v>
      </c>
      <c r="AL1093" s="61">
        <f t="shared" si="518"/>
        <v>0</v>
      </c>
      <c r="AM1093" s="43">
        <f t="shared" si="508"/>
        <v>0</v>
      </c>
      <c r="AN1093" s="46">
        <f t="shared" si="509"/>
        <v>0</v>
      </c>
      <c r="AO1093" s="60">
        <f t="shared" si="501"/>
        <v>0</v>
      </c>
      <c r="AP1093" s="60">
        <f t="shared" si="502"/>
        <v>0</v>
      </c>
      <c r="AQ1093" s="60">
        <f t="shared" si="503"/>
        <v>0</v>
      </c>
      <c r="AR1093" s="60">
        <f t="shared" si="504"/>
        <v>0</v>
      </c>
      <c r="AS1093" s="60">
        <f t="shared" si="505"/>
        <v>0</v>
      </c>
      <c r="AT1093" s="60">
        <f t="shared" si="506"/>
        <v>0</v>
      </c>
      <c r="AU1093" s="62">
        <f t="shared" si="510"/>
        <v>0</v>
      </c>
      <c r="AV1093" s="63">
        <f t="shared" si="511"/>
        <v>0</v>
      </c>
      <c r="AW1093" s="63">
        <f t="shared" si="512"/>
        <v>0</v>
      </c>
      <c r="AX1093" s="63">
        <f t="shared" si="513"/>
        <v>0</v>
      </c>
      <c r="AY1093" s="63">
        <f t="shared" si="514"/>
        <v>0</v>
      </c>
      <c r="AZ1093" s="63">
        <f t="shared" si="515"/>
        <v>0</v>
      </c>
      <c r="BA1093" s="63">
        <f t="shared" si="516"/>
        <v>0</v>
      </c>
      <c r="BB1093" s="64">
        <f t="shared" si="517"/>
        <v>0</v>
      </c>
      <c r="BC1093" s="65">
        <f t="shared" si="507"/>
        <v>0</v>
      </c>
      <c r="BD1093" s="66" t="e">
        <f>VLOOKUP(#REF!,'[2]NA JDA Product Hierarchy'!$N:$O,2,0)</f>
        <v>#REF!</v>
      </c>
      <c r="BE1093" s="15" t="e">
        <f>VLOOKUP(BD1093,[3]PARAMETROS!$AB:$AD,3,0)</f>
        <v>#REF!</v>
      </c>
    </row>
    <row r="1094" spans="1:57" s="15" customFormat="1" ht="13.15" hidden="1" customHeight="1" x14ac:dyDescent="0.2">
      <c r="A1094" s="47" t="str">
        <f t="shared" si="519"/>
        <v>L2RH02WE8N0SMART BLUE</v>
      </c>
      <c r="B1094" s="110" t="s">
        <v>106</v>
      </c>
      <c r="C1094" s="113">
        <v>44322</v>
      </c>
      <c r="D1094" s="113"/>
      <c r="E1094" s="50"/>
      <c r="F1094" s="106" t="s">
        <v>118</v>
      </c>
      <c r="G1094" s="51" t="s">
        <v>62</v>
      </c>
      <c r="H1094" s="52" t="s">
        <v>1572</v>
      </c>
      <c r="I1094" s="53" t="s">
        <v>1583</v>
      </c>
      <c r="J1094" s="53" t="s">
        <v>1584</v>
      </c>
      <c r="K1094" s="53" t="s">
        <v>364</v>
      </c>
      <c r="L1094" s="53" t="s">
        <v>365</v>
      </c>
      <c r="M1094" s="52" t="s">
        <v>1585</v>
      </c>
      <c r="N1094" s="52" t="s">
        <v>125</v>
      </c>
      <c r="O1094" s="54">
        <v>42</v>
      </c>
      <c r="P1094" s="52" t="s">
        <v>2011</v>
      </c>
      <c r="Q1094" s="55">
        <f>IFERROR(VLOOKUP(O1094*$Q$10*$R$10,Sheet1!$A$3:$B$81,2,1),0)</f>
        <v>29000</v>
      </c>
      <c r="R1094" s="56">
        <f>IFERROR(VLOOKUP(O1094*$Q$11*$R$11,Sheet1!$E$3:$F$195,2),0)</f>
        <v>169</v>
      </c>
      <c r="S1094" s="54">
        <f t="shared" si="491"/>
        <v>13.02</v>
      </c>
      <c r="T1094" s="114">
        <f t="shared" si="493"/>
        <v>0.31</v>
      </c>
      <c r="U1094" s="58"/>
      <c r="V1094" s="58"/>
      <c r="W1094" s="58"/>
      <c r="X1094" s="58"/>
      <c r="Y1094" s="58"/>
      <c r="Z1094" s="58"/>
      <c r="AA1094" s="58"/>
      <c r="AB1094" s="58"/>
      <c r="AC1094" s="58"/>
      <c r="AD1094" s="39">
        <f t="shared" si="492"/>
        <v>0</v>
      </c>
      <c r="AE1094" s="59">
        <f t="shared" si="494"/>
        <v>0</v>
      </c>
      <c r="AF1094" s="60">
        <f t="shared" si="495"/>
        <v>0</v>
      </c>
      <c r="AG1094" s="60">
        <f t="shared" si="496"/>
        <v>0</v>
      </c>
      <c r="AH1094" s="60">
        <f t="shared" si="497"/>
        <v>0</v>
      </c>
      <c r="AI1094" s="60">
        <f t="shared" si="498"/>
        <v>0</v>
      </c>
      <c r="AJ1094" s="60">
        <f t="shared" si="499"/>
        <v>0</v>
      </c>
      <c r="AK1094" s="60">
        <f t="shared" si="500"/>
        <v>0</v>
      </c>
      <c r="AL1094" s="61">
        <f t="shared" si="518"/>
        <v>0</v>
      </c>
      <c r="AM1094" s="43">
        <f t="shared" si="508"/>
        <v>0</v>
      </c>
      <c r="AN1094" s="46">
        <f t="shared" si="509"/>
        <v>0</v>
      </c>
      <c r="AO1094" s="60">
        <f t="shared" si="501"/>
        <v>0</v>
      </c>
      <c r="AP1094" s="60">
        <f t="shared" si="502"/>
        <v>0</v>
      </c>
      <c r="AQ1094" s="60">
        <f t="shared" si="503"/>
        <v>0</v>
      </c>
      <c r="AR1094" s="60">
        <f t="shared" si="504"/>
        <v>0</v>
      </c>
      <c r="AS1094" s="60">
        <f t="shared" si="505"/>
        <v>0</v>
      </c>
      <c r="AT1094" s="60">
        <f t="shared" si="506"/>
        <v>0</v>
      </c>
      <c r="AU1094" s="62">
        <f t="shared" si="510"/>
        <v>0</v>
      </c>
      <c r="AV1094" s="63">
        <f t="shared" si="511"/>
        <v>0</v>
      </c>
      <c r="AW1094" s="63">
        <f t="shared" si="512"/>
        <v>0</v>
      </c>
      <c r="AX1094" s="63">
        <f t="shared" si="513"/>
        <v>0</v>
      </c>
      <c r="AY1094" s="63">
        <f t="shared" si="514"/>
        <v>0</v>
      </c>
      <c r="AZ1094" s="63">
        <f t="shared" si="515"/>
        <v>0</v>
      </c>
      <c r="BA1094" s="63">
        <f t="shared" si="516"/>
        <v>0</v>
      </c>
      <c r="BB1094" s="64">
        <f t="shared" si="517"/>
        <v>0</v>
      </c>
      <c r="BC1094" s="65">
        <f t="shared" si="507"/>
        <v>0</v>
      </c>
      <c r="BD1094" s="66" t="e">
        <f>VLOOKUP(#REF!,'[2]NA JDA Product Hierarchy'!$N:$O,2,0)</f>
        <v>#REF!</v>
      </c>
      <c r="BE1094" s="15" t="e">
        <f>VLOOKUP(BD1094,[3]PARAMETROS!$AB:$AD,3,0)</f>
        <v>#REF!</v>
      </c>
    </row>
    <row r="1095" spans="1:57" s="15" customFormat="1" ht="12.75" hidden="1" customHeight="1" x14ac:dyDescent="0.2">
      <c r="A1095" s="47" t="str">
        <f t="shared" si="519"/>
        <v>L2RH03D4A00VINTAGE MARBLE MEDIUM BLUE</v>
      </c>
      <c r="B1095" s="111" t="s">
        <v>105</v>
      </c>
      <c r="C1095" s="113">
        <v>44322</v>
      </c>
      <c r="D1095" s="113"/>
      <c r="E1095" s="50"/>
      <c r="F1095" s="106" t="s">
        <v>208</v>
      </c>
      <c r="G1095" s="51" t="s">
        <v>62</v>
      </c>
      <c r="H1095" s="52" t="s">
        <v>1461</v>
      </c>
      <c r="I1095" s="53" t="s">
        <v>1586</v>
      </c>
      <c r="J1095" s="53" t="s">
        <v>1587</v>
      </c>
      <c r="K1095" s="53" t="s">
        <v>1588</v>
      </c>
      <c r="L1095" s="53" t="s">
        <v>1589</v>
      </c>
      <c r="M1095" s="52" t="s">
        <v>213</v>
      </c>
      <c r="N1095" s="52" t="s">
        <v>125</v>
      </c>
      <c r="O1095" s="54">
        <v>46</v>
      </c>
      <c r="P1095" s="52" t="s">
        <v>2011</v>
      </c>
      <c r="Q1095" s="55">
        <f>IFERROR(VLOOKUP(O1095*$Q$10*$R$10,Sheet1!$A$3:$B$81,2,1),0)</f>
        <v>39000</v>
      </c>
      <c r="R1095" s="56">
        <f>IFERROR(VLOOKUP(O1095*$Q$11*$R$11,Sheet1!$E$3:$F$195,2),0)</f>
        <v>189</v>
      </c>
      <c r="S1095" s="54">
        <f t="shared" si="491"/>
        <v>14.26</v>
      </c>
      <c r="T1095" s="114">
        <f t="shared" si="493"/>
        <v>0.31</v>
      </c>
      <c r="U1095" s="58">
        <v>18</v>
      </c>
      <c r="V1095" s="58">
        <v>9</v>
      </c>
      <c r="W1095" s="58">
        <v>9</v>
      </c>
      <c r="X1095" s="58"/>
      <c r="Y1095" s="58">
        <v>9</v>
      </c>
      <c r="Z1095" s="58">
        <v>9</v>
      </c>
      <c r="AA1095" s="58"/>
      <c r="AB1095" s="58"/>
      <c r="AC1095" s="58"/>
      <c r="AD1095" s="39">
        <f t="shared" si="492"/>
        <v>54</v>
      </c>
      <c r="AE1095" s="59">
        <f t="shared" si="494"/>
        <v>770.04</v>
      </c>
      <c r="AF1095" s="60">
        <f t="shared" si="495"/>
        <v>0</v>
      </c>
      <c r="AG1095" s="60">
        <f t="shared" si="496"/>
        <v>0</v>
      </c>
      <c r="AH1095" s="60">
        <f t="shared" si="497"/>
        <v>0</v>
      </c>
      <c r="AI1095" s="60">
        <f t="shared" si="498"/>
        <v>0</v>
      </c>
      <c r="AJ1095" s="60">
        <f t="shared" si="499"/>
        <v>0</v>
      </c>
      <c r="AK1095" s="60">
        <f t="shared" si="500"/>
        <v>0</v>
      </c>
      <c r="AL1095" s="61">
        <f t="shared" si="518"/>
        <v>0</v>
      </c>
      <c r="AM1095" s="43">
        <f t="shared" si="508"/>
        <v>0</v>
      </c>
      <c r="AN1095" s="46">
        <f t="shared" si="509"/>
        <v>0</v>
      </c>
      <c r="AO1095" s="60">
        <f t="shared" si="501"/>
        <v>0</v>
      </c>
      <c r="AP1095" s="60">
        <f t="shared" si="502"/>
        <v>0</v>
      </c>
      <c r="AQ1095" s="60">
        <f t="shared" si="503"/>
        <v>0</v>
      </c>
      <c r="AR1095" s="60">
        <f t="shared" si="504"/>
        <v>0</v>
      </c>
      <c r="AS1095" s="60">
        <f t="shared" si="505"/>
        <v>0</v>
      </c>
      <c r="AT1095" s="60">
        <f t="shared" si="506"/>
        <v>0</v>
      </c>
      <c r="AU1095" s="62">
        <f t="shared" si="510"/>
        <v>0</v>
      </c>
      <c r="AV1095" s="63">
        <f t="shared" si="511"/>
        <v>0</v>
      </c>
      <c r="AW1095" s="63">
        <f t="shared" si="512"/>
        <v>0</v>
      </c>
      <c r="AX1095" s="63">
        <f t="shared" si="513"/>
        <v>0</v>
      </c>
      <c r="AY1095" s="63">
        <f t="shared" si="514"/>
        <v>0</v>
      </c>
      <c r="AZ1095" s="63">
        <f t="shared" si="515"/>
        <v>0</v>
      </c>
      <c r="BA1095" s="63">
        <f t="shared" si="516"/>
        <v>0</v>
      </c>
      <c r="BB1095" s="64">
        <f t="shared" si="517"/>
        <v>0</v>
      </c>
      <c r="BC1095" s="65">
        <f t="shared" si="507"/>
        <v>0</v>
      </c>
      <c r="BD1095" s="66" t="e">
        <f>VLOOKUP(#REF!,'[2]NA JDA Product Hierarchy'!$N:$O,2,0)</f>
        <v>#REF!</v>
      </c>
      <c r="BE1095" s="15" t="e">
        <f>VLOOKUP(BD1095,[3]PARAMETROS!$AB:$AD,3,0)</f>
        <v>#REF!</v>
      </c>
    </row>
    <row r="1096" spans="1:57" s="15" customFormat="1" ht="12.75" hidden="1" customHeight="1" x14ac:dyDescent="0.2">
      <c r="A1096" s="47" t="str">
        <f t="shared" si="519"/>
        <v>L2RH06W9CL0Pure White</v>
      </c>
      <c r="B1096" s="110" t="s">
        <v>106</v>
      </c>
      <c r="C1096" s="113">
        <v>44322</v>
      </c>
      <c r="D1096" s="113"/>
      <c r="E1096" s="50"/>
      <c r="F1096" s="106" t="s">
        <v>118</v>
      </c>
      <c r="G1096" s="51" t="s">
        <v>62</v>
      </c>
      <c r="H1096" s="52" t="s">
        <v>1572</v>
      </c>
      <c r="I1096" s="53" t="s">
        <v>1590</v>
      </c>
      <c r="J1096" s="53" t="s">
        <v>1591</v>
      </c>
      <c r="K1096" s="53" t="s">
        <v>133</v>
      </c>
      <c r="L1096" s="53" t="s">
        <v>134</v>
      </c>
      <c r="M1096" s="52" t="s">
        <v>302</v>
      </c>
      <c r="N1096" s="52" t="s">
        <v>125</v>
      </c>
      <c r="O1096" s="54">
        <v>42</v>
      </c>
      <c r="P1096" s="52" t="s">
        <v>2011</v>
      </c>
      <c r="Q1096" s="55">
        <f>IFERROR(VLOOKUP(O1096*$Q$10*$R$10,Sheet1!$A$3:$B$81,2,1),0)</f>
        <v>29000</v>
      </c>
      <c r="R1096" s="56">
        <f>IFERROR(VLOOKUP(O1096*$Q$11*$R$11,Sheet1!$E$3:$F$195,2),0)</f>
        <v>169</v>
      </c>
      <c r="S1096" s="54">
        <f t="shared" si="491"/>
        <v>13.02</v>
      </c>
      <c r="T1096" s="114">
        <f t="shared" si="493"/>
        <v>0.31</v>
      </c>
      <c r="U1096" s="58"/>
      <c r="V1096" s="58"/>
      <c r="W1096" s="58"/>
      <c r="X1096" s="58"/>
      <c r="Y1096" s="58"/>
      <c r="Z1096" s="58"/>
      <c r="AA1096" s="58"/>
      <c r="AB1096" s="58"/>
      <c r="AC1096" s="58"/>
      <c r="AD1096" s="39">
        <f t="shared" si="492"/>
        <v>0</v>
      </c>
      <c r="AE1096" s="59">
        <f t="shared" si="494"/>
        <v>0</v>
      </c>
      <c r="AF1096" s="60">
        <f t="shared" si="495"/>
        <v>0</v>
      </c>
      <c r="AG1096" s="60">
        <f t="shared" si="496"/>
        <v>0</v>
      </c>
      <c r="AH1096" s="60">
        <f t="shared" si="497"/>
        <v>0</v>
      </c>
      <c r="AI1096" s="60">
        <f t="shared" si="498"/>
        <v>0</v>
      </c>
      <c r="AJ1096" s="60">
        <f t="shared" si="499"/>
        <v>0</v>
      </c>
      <c r="AK1096" s="60">
        <f t="shared" si="500"/>
        <v>0</v>
      </c>
      <c r="AL1096" s="61">
        <f t="shared" si="518"/>
        <v>0</v>
      </c>
      <c r="AM1096" s="43">
        <f t="shared" si="508"/>
        <v>0</v>
      </c>
      <c r="AN1096" s="46">
        <f t="shared" si="509"/>
        <v>0</v>
      </c>
      <c r="AO1096" s="60">
        <f t="shared" si="501"/>
        <v>0</v>
      </c>
      <c r="AP1096" s="60">
        <f t="shared" si="502"/>
        <v>0</v>
      </c>
      <c r="AQ1096" s="60">
        <f t="shared" si="503"/>
        <v>0</v>
      </c>
      <c r="AR1096" s="60">
        <f t="shared" si="504"/>
        <v>0</v>
      </c>
      <c r="AS1096" s="60">
        <f t="shared" si="505"/>
        <v>0</v>
      </c>
      <c r="AT1096" s="60">
        <f t="shared" si="506"/>
        <v>0</v>
      </c>
      <c r="AU1096" s="62">
        <f t="shared" si="510"/>
        <v>0</v>
      </c>
      <c r="AV1096" s="63">
        <f t="shared" si="511"/>
        <v>0</v>
      </c>
      <c r="AW1096" s="63">
        <f t="shared" si="512"/>
        <v>0</v>
      </c>
      <c r="AX1096" s="63">
        <f t="shared" si="513"/>
        <v>0</v>
      </c>
      <c r="AY1096" s="63">
        <f t="shared" si="514"/>
        <v>0</v>
      </c>
      <c r="AZ1096" s="63">
        <f t="shared" si="515"/>
        <v>0</v>
      </c>
      <c r="BA1096" s="63">
        <f t="shared" si="516"/>
        <v>0</v>
      </c>
      <c r="BB1096" s="64">
        <f t="shared" si="517"/>
        <v>0</v>
      </c>
      <c r="BC1096" s="65">
        <f t="shared" si="507"/>
        <v>0</v>
      </c>
      <c r="BD1096" s="66" t="e">
        <f>VLOOKUP(#REF!,'[2]NA JDA Product Hierarchy'!$N:$O,2,0)</f>
        <v>#REF!</v>
      </c>
      <c r="BE1096" s="15" t="e">
        <f>VLOOKUP(BD1096,[3]PARAMETROS!$AB:$AD,3,0)</f>
        <v>#REF!</v>
      </c>
    </row>
    <row r="1097" spans="1:57" s="15" customFormat="1" ht="12.75" hidden="1" customHeight="1" x14ac:dyDescent="0.2">
      <c r="A1097" s="47" t="str">
        <f t="shared" si="519"/>
        <v>L2RH06W9CL0Oxford</v>
      </c>
      <c r="B1097" s="110" t="s">
        <v>106</v>
      </c>
      <c r="C1097" s="113">
        <v>44322</v>
      </c>
      <c r="D1097" s="113"/>
      <c r="E1097" s="50"/>
      <c r="F1097" s="106" t="s">
        <v>118</v>
      </c>
      <c r="G1097" s="51" t="s">
        <v>62</v>
      </c>
      <c r="H1097" s="52" t="s">
        <v>1572</v>
      </c>
      <c r="I1097" s="53" t="s">
        <v>1590</v>
      </c>
      <c r="J1097" s="53" t="s">
        <v>1591</v>
      </c>
      <c r="K1097" s="53" t="s">
        <v>1592</v>
      </c>
      <c r="L1097" s="53" t="s">
        <v>1593</v>
      </c>
      <c r="M1097" s="52" t="s">
        <v>302</v>
      </c>
      <c r="N1097" s="52" t="s">
        <v>125</v>
      </c>
      <c r="O1097" s="54">
        <v>42</v>
      </c>
      <c r="P1097" s="52" t="s">
        <v>2011</v>
      </c>
      <c r="Q1097" s="55">
        <f>IFERROR(VLOOKUP(O1097*$Q$10*$R$10,Sheet1!$A$3:$B$81,2,1),0)</f>
        <v>29000</v>
      </c>
      <c r="R1097" s="56">
        <f>IFERROR(VLOOKUP(O1097*$Q$11*$R$11,Sheet1!$E$3:$F$195,2),0)</f>
        <v>169</v>
      </c>
      <c r="S1097" s="54">
        <f t="shared" si="491"/>
        <v>13.02</v>
      </c>
      <c r="T1097" s="114">
        <f t="shared" si="493"/>
        <v>0.31</v>
      </c>
      <c r="U1097" s="58"/>
      <c r="V1097" s="58"/>
      <c r="W1097" s="58"/>
      <c r="X1097" s="58"/>
      <c r="Y1097" s="58"/>
      <c r="Z1097" s="58"/>
      <c r="AA1097" s="58"/>
      <c r="AB1097" s="58"/>
      <c r="AC1097" s="58"/>
      <c r="AD1097" s="39">
        <f t="shared" si="492"/>
        <v>0</v>
      </c>
      <c r="AE1097" s="59">
        <f t="shared" si="494"/>
        <v>0</v>
      </c>
      <c r="AF1097" s="60">
        <f t="shared" si="495"/>
        <v>0</v>
      </c>
      <c r="AG1097" s="60">
        <f t="shared" si="496"/>
        <v>0</v>
      </c>
      <c r="AH1097" s="60">
        <f t="shared" si="497"/>
        <v>0</v>
      </c>
      <c r="AI1097" s="60">
        <f t="shared" si="498"/>
        <v>0</v>
      </c>
      <c r="AJ1097" s="60">
        <f t="shared" si="499"/>
        <v>0</v>
      </c>
      <c r="AK1097" s="60">
        <f t="shared" si="500"/>
        <v>0</v>
      </c>
      <c r="AL1097" s="61">
        <f t="shared" si="518"/>
        <v>0</v>
      </c>
      <c r="AM1097" s="43">
        <f t="shared" si="508"/>
        <v>0</v>
      </c>
      <c r="AN1097" s="46">
        <f t="shared" si="509"/>
        <v>0</v>
      </c>
      <c r="AO1097" s="60">
        <f t="shared" si="501"/>
        <v>0</v>
      </c>
      <c r="AP1097" s="60">
        <f t="shared" si="502"/>
        <v>0</v>
      </c>
      <c r="AQ1097" s="60">
        <f t="shared" si="503"/>
        <v>0</v>
      </c>
      <c r="AR1097" s="60">
        <f t="shared" si="504"/>
        <v>0</v>
      </c>
      <c r="AS1097" s="60">
        <f t="shared" si="505"/>
        <v>0</v>
      </c>
      <c r="AT1097" s="60">
        <f t="shared" si="506"/>
        <v>0</v>
      </c>
      <c r="AU1097" s="62">
        <f t="shared" si="510"/>
        <v>0</v>
      </c>
      <c r="AV1097" s="63">
        <f t="shared" si="511"/>
        <v>0</v>
      </c>
      <c r="AW1097" s="63">
        <f t="shared" si="512"/>
        <v>0</v>
      </c>
      <c r="AX1097" s="63">
        <f t="shared" si="513"/>
        <v>0</v>
      </c>
      <c r="AY1097" s="63">
        <f t="shared" si="514"/>
        <v>0</v>
      </c>
      <c r="AZ1097" s="63">
        <f t="shared" si="515"/>
        <v>0</v>
      </c>
      <c r="BA1097" s="63">
        <f t="shared" si="516"/>
        <v>0</v>
      </c>
      <c r="BB1097" s="64">
        <f t="shared" si="517"/>
        <v>0</v>
      </c>
      <c r="BC1097" s="65">
        <f t="shared" si="507"/>
        <v>0</v>
      </c>
      <c r="BD1097" s="66" t="e">
        <f>VLOOKUP(#REF!,'[2]NA JDA Product Hierarchy'!$N:$O,2,0)</f>
        <v>#REF!</v>
      </c>
      <c r="BE1097" s="15" t="e">
        <f>VLOOKUP(BD1097,[3]PARAMETROS!$AB:$AD,3,0)</f>
        <v>#REF!</v>
      </c>
    </row>
    <row r="1098" spans="1:57" s="15" customFormat="1" ht="12.75" hidden="1" customHeight="1" x14ac:dyDescent="0.2">
      <c r="A1098" s="47" t="str">
        <f t="shared" si="519"/>
        <v>L2RH07WCSQ0LIGHT BLUE MINI CHECK</v>
      </c>
      <c r="B1098" s="110" t="s">
        <v>106</v>
      </c>
      <c r="C1098" s="113">
        <v>44322</v>
      </c>
      <c r="D1098" s="113"/>
      <c r="E1098" s="68"/>
      <c r="F1098" s="106" t="s">
        <v>118</v>
      </c>
      <c r="G1098" s="51" t="s">
        <v>62</v>
      </c>
      <c r="H1098" s="52" t="s">
        <v>1572</v>
      </c>
      <c r="I1098" s="53" t="s">
        <v>1594</v>
      </c>
      <c r="J1098" s="53" t="s">
        <v>1595</v>
      </c>
      <c r="K1098" s="53" t="s">
        <v>1596</v>
      </c>
      <c r="L1098" s="53" t="s">
        <v>1597</v>
      </c>
      <c r="M1098" s="52" t="s">
        <v>1598</v>
      </c>
      <c r="N1098" s="52" t="s">
        <v>125</v>
      </c>
      <c r="O1098" s="54">
        <v>42</v>
      </c>
      <c r="P1098" s="52" t="s">
        <v>2011</v>
      </c>
      <c r="Q1098" s="55">
        <f>IFERROR(VLOOKUP(O1098*$Q$10*$R$10,Sheet1!$A$3:$B$81,2,1),0)</f>
        <v>29000</v>
      </c>
      <c r="R1098" s="56">
        <f>IFERROR(VLOOKUP(O1098*$Q$11*$R$11,Sheet1!$E$3:$F$195,2),0)</f>
        <v>169</v>
      </c>
      <c r="S1098" s="54">
        <f t="shared" si="491"/>
        <v>13.02</v>
      </c>
      <c r="T1098" s="114">
        <f t="shared" si="493"/>
        <v>0.31</v>
      </c>
      <c r="U1098" s="58"/>
      <c r="V1098" s="58"/>
      <c r="W1098" s="58"/>
      <c r="X1098" s="58"/>
      <c r="Y1098" s="58"/>
      <c r="Z1098" s="58"/>
      <c r="AA1098" s="58"/>
      <c r="AB1098" s="58"/>
      <c r="AC1098" s="58"/>
      <c r="AD1098" s="39">
        <f t="shared" si="492"/>
        <v>0</v>
      </c>
      <c r="AE1098" s="59">
        <f t="shared" si="494"/>
        <v>0</v>
      </c>
      <c r="AF1098" s="60">
        <f t="shared" si="495"/>
        <v>0</v>
      </c>
      <c r="AG1098" s="60">
        <f t="shared" si="496"/>
        <v>0</v>
      </c>
      <c r="AH1098" s="60">
        <f t="shared" si="497"/>
        <v>0</v>
      </c>
      <c r="AI1098" s="60">
        <f t="shared" si="498"/>
        <v>0</v>
      </c>
      <c r="AJ1098" s="60">
        <f t="shared" si="499"/>
        <v>0</v>
      </c>
      <c r="AK1098" s="60">
        <f t="shared" si="500"/>
        <v>0</v>
      </c>
      <c r="AL1098" s="61">
        <f t="shared" si="518"/>
        <v>0</v>
      </c>
      <c r="AM1098" s="43">
        <f t="shared" si="508"/>
        <v>0</v>
      </c>
      <c r="AN1098" s="46">
        <f t="shared" si="509"/>
        <v>0</v>
      </c>
      <c r="AO1098" s="60">
        <f t="shared" si="501"/>
        <v>0</v>
      </c>
      <c r="AP1098" s="60">
        <f t="shared" si="502"/>
        <v>0</v>
      </c>
      <c r="AQ1098" s="60">
        <f t="shared" si="503"/>
        <v>0</v>
      </c>
      <c r="AR1098" s="60">
        <f t="shared" si="504"/>
        <v>0</v>
      </c>
      <c r="AS1098" s="60">
        <f t="shared" si="505"/>
        <v>0</v>
      </c>
      <c r="AT1098" s="60">
        <f t="shared" si="506"/>
        <v>0</v>
      </c>
      <c r="AU1098" s="62">
        <f t="shared" si="510"/>
        <v>0</v>
      </c>
      <c r="AV1098" s="63">
        <f t="shared" si="511"/>
        <v>0</v>
      </c>
      <c r="AW1098" s="63">
        <f t="shared" si="512"/>
        <v>0</v>
      </c>
      <c r="AX1098" s="63">
        <f t="shared" si="513"/>
        <v>0</v>
      </c>
      <c r="AY1098" s="63">
        <f t="shared" si="514"/>
        <v>0</v>
      </c>
      <c r="AZ1098" s="63">
        <f t="shared" si="515"/>
        <v>0</v>
      </c>
      <c r="BA1098" s="63">
        <f t="shared" si="516"/>
        <v>0</v>
      </c>
      <c r="BB1098" s="64">
        <f t="shared" si="517"/>
        <v>0</v>
      </c>
      <c r="BC1098" s="65">
        <f t="shared" si="507"/>
        <v>0</v>
      </c>
      <c r="BD1098" s="66" t="e">
        <f>VLOOKUP(#REF!,'[2]NA JDA Product Hierarchy'!$N:$O,2,0)</f>
        <v>#REF!</v>
      </c>
      <c r="BE1098" s="15" t="e">
        <f>VLOOKUP(BD1098,[3]PARAMETROS!$AB:$AD,3,0)</f>
        <v>#REF!</v>
      </c>
    </row>
    <row r="1099" spans="1:57" s="15" customFormat="1" ht="12.75" hidden="1" customHeight="1" x14ac:dyDescent="0.2">
      <c r="A1099" s="47" t="str">
        <f t="shared" si="519"/>
        <v>L2RH07WCSQ0WHT/RED STRIPES</v>
      </c>
      <c r="B1099" s="110" t="s">
        <v>106</v>
      </c>
      <c r="C1099" s="113">
        <v>44322</v>
      </c>
      <c r="D1099" s="113"/>
      <c r="E1099" s="50"/>
      <c r="F1099" s="106" t="s">
        <v>118</v>
      </c>
      <c r="G1099" s="51" t="s">
        <v>62</v>
      </c>
      <c r="H1099" s="52" t="s">
        <v>1572</v>
      </c>
      <c r="I1099" s="53" t="s">
        <v>1594</v>
      </c>
      <c r="J1099" s="53" t="s">
        <v>1595</v>
      </c>
      <c r="K1099" s="53" t="s">
        <v>1599</v>
      </c>
      <c r="L1099" s="53" t="s">
        <v>1600</v>
      </c>
      <c r="M1099" s="52" t="s">
        <v>1598</v>
      </c>
      <c r="N1099" s="52" t="s">
        <v>125</v>
      </c>
      <c r="O1099" s="54">
        <v>42</v>
      </c>
      <c r="P1099" s="52" t="s">
        <v>2011</v>
      </c>
      <c r="Q1099" s="55">
        <f>IFERROR(VLOOKUP(O1099*$Q$10*$R$10,Sheet1!$A$3:$B$81,2,1),0)</f>
        <v>29000</v>
      </c>
      <c r="R1099" s="56">
        <f>IFERROR(VLOOKUP(O1099*$Q$11*$R$11,Sheet1!$E$3:$F$195,2),0)</f>
        <v>169</v>
      </c>
      <c r="S1099" s="54">
        <f t="shared" si="491"/>
        <v>13.02</v>
      </c>
      <c r="T1099" s="114">
        <f t="shared" si="493"/>
        <v>0.31</v>
      </c>
      <c r="U1099" s="58"/>
      <c r="V1099" s="58"/>
      <c r="W1099" s="58"/>
      <c r="X1099" s="58"/>
      <c r="Y1099" s="58"/>
      <c r="Z1099" s="58"/>
      <c r="AA1099" s="58"/>
      <c r="AB1099" s="58"/>
      <c r="AC1099" s="58"/>
      <c r="AD1099" s="39">
        <f t="shared" si="492"/>
        <v>0</v>
      </c>
      <c r="AE1099" s="59">
        <f t="shared" si="494"/>
        <v>0</v>
      </c>
      <c r="AF1099" s="60">
        <f t="shared" si="495"/>
        <v>0</v>
      </c>
      <c r="AG1099" s="60">
        <f t="shared" si="496"/>
        <v>0</v>
      </c>
      <c r="AH1099" s="60">
        <f t="shared" si="497"/>
        <v>0</v>
      </c>
      <c r="AI1099" s="60">
        <f t="shared" si="498"/>
        <v>0</v>
      </c>
      <c r="AJ1099" s="60">
        <f t="shared" si="499"/>
        <v>0</v>
      </c>
      <c r="AK1099" s="60">
        <f t="shared" si="500"/>
        <v>0</v>
      </c>
      <c r="AL1099" s="61">
        <f t="shared" si="518"/>
        <v>0</v>
      </c>
      <c r="AM1099" s="43">
        <f t="shared" si="508"/>
        <v>0</v>
      </c>
      <c r="AN1099" s="46">
        <f t="shared" si="509"/>
        <v>0</v>
      </c>
      <c r="AO1099" s="60">
        <f t="shared" si="501"/>
        <v>0</v>
      </c>
      <c r="AP1099" s="60">
        <f t="shared" si="502"/>
        <v>0</v>
      </c>
      <c r="AQ1099" s="60">
        <f t="shared" si="503"/>
        <v>0</v>
      </c>
      <c r="AR1099" s="60">
        <f t="shared" si="504"/>
        <v>0</v>
      </c>
      <c r="AS1099" s="60">
        <f t="shared" si="505"/>
        <v>0</v>
      </c>
      <c r="AT1099" s="60">
        <f t="shared" si="506"/>
        <v>0</v>
      </c>
      <c r="AU1099" s="62">
        <f t="shared" si="510"/>
        <v>0</v>
      </c>
      <c r="AV1099" s="63">
        <f t="shared" si="511"/>
        <v>0</v>
      </c>
      <c r="AW1099" s="63">
        <f t="shared" si="512"/>
        <v>0</v>
      </c>
      <c r="AX1099" s="63">
        <f t="shared" si="513"/>
        <v>0</v>
      </c>
      <c r="AY1099" s="63">
        <f t="shared" si="514"/>
        <v>0</v>
      </c>
      <c r="AZ1099" s="63">
        <f t="shared" si="515"/>
        <v>0</v>
      </c>
      <c r="BA1099" s="63">
        <f t="shared" si="516"/>
        <v>0</v>
      </c>
      <c r="BB1099" s="64">
        <f t="shared" si="517"/>
        <v>0</v>
      </c>
      <c r="BC1099" s="65">
        <f t="shared" si="507"/>
        <v>0</v>
      </c>
      <c r="BD1099" s="66" t="e">
        <f>VLOOKUP(#REF!,'[2]NA JDA Product Hierarchy'!$N:$O,2,0)</f>
        <v>#REF!</v>
      </c>
      <c r="BE1099" s="15" t="e">
        <f>VLOOKUP(BD1099,[3]PARAMETROS!$AB:$AD,3,0)</f>
        <v>#REF!</v>
      </c>
    </row>
    <row r="1100" spans="1:57" s="15" customFormat="1" ht="12.75" hidden="1" customHeight="1" x14ac:dyDescent="0.2">
      <c r="A1100" s="47" t="str">
        <f t="shared" si="519"/>
        <v>L2RH08WEFH0LIGHT BLUE MULTI</v>
      </c>
      <c r="B1100" s="112" t="s">
        <v>107</v>
      </c>
      <c r="C1100" s="113">
        <v>44322</v>
      </c>
      <c r="D1100" s="113"/>
      <c r="E1100" s="50"/>
      <c r="F1100" s="106" t="s">
        <v>118</v>
      </c>
      <c r="G1100" s="51" t="s">
        <v>62</v>
      </c>
      <c r="H1100" s="52" t="s">
        <v>1572</v>
      </c>
      <c r="I1100" s="53" t="s">
        <v>1601</v>
      </c>
      <c r="J1100" s="53" t="s">
        <v>1602</v>
      </c>
      <c r="K1100" s="53" t="s">
        <v>1603</v>
      </c>
      <c r="L1100" s="53" t="s">
        <v>1604</v>
      </c>
      <c r="M1100" s="52" t="s">
        <v>1605</v>
      </c>
      <c r="N1100" s="52" t="s">
        <v>125</v>
      </c>
      <c r="O1100" s="54">
        <v>46</v>
      </c>
      <c r="P1100" s="52" t="s">
        <v>2011</v>
      </c>
      <c r="Q1100" s="55">
        <f>IFERROR(VLOOKUP(O1100*$Q$10*$R$10,Sheet1!$A$3:$B$81,2,1),0)</f>
        <v>39000</v>
      </c>
      <c r="R1100" s="56">
        <f>IFERROR(VLOOKUP(O1100*$Q$11*$R$11,Sheet1!$E$3:$F$195,2),0)</f>
        <v>189</v>
      </c>
      <c r="S1100" s="54">
        <f t="shared" si="491"/>
        <v>14.26</v>
      </c>
      <c r="T1100" s="114">
        <f t="shared" si="493"/>
        <v>0.31</v>
      </c>
      <c r="U1100" s="58"/>
      <c r="V1100" s="58"/>
      <c r="W1100" s="58"/>
      <c r="X1100" s="58"/>
      <c r="Y1100" s="58"/>
      <c r="Z1100" s="58"/>
      <c r="AA1100" s="58"/>
      <c r="AB1100" s="58"/>
      <c r="AC1100" s="58"/>
      <c r="AD1100" s="39">
        <f t="shared" si="492"/>
        <v>0</v>
      </c>
      <c r="AE1100" s="59">
        <f t="shared" si="494"/>
        <v>0</v>
      </c>
      <c r="AF1100" s="60">
        <f t="shared" si="495"/>
        <v>0</v>
      </c>
      <c r="AG1100" s="60">
        <f t="shared" si="496"/>
        <v>0</v>
      </c>
      <c r="AH1100" s="60">
        <f t="shared" si="497"/>
        <v>0</v>
      </c>
      <c r="AI1100" s="60">
        <f t="shared" si="498"/>
        <v>0</v>
      </c>
      <c r="AJ1100" s="60">
        <f t="shared" si="499"/>
        <v>0</v>
      </c>
      <c r="AK1100" s="60">
        <f t="shared" si="500"/>
        <v>0</v>
      </c>
      <c r="AL1100" s="61">
        <f t="shared" si="518"/>
        <v>0</v>
      </c>
      <c r="AM1100" s="43">
        <f t="shared" si="508"/>
        <v>0</v>
      </c>
      <c r="AN1100" s="46">
        <f t="shared" si="509"/>
        <v>0</v>
      </c>
      <c r="AO1100" s="60">
        <f t="shared" si="501"/>
        <v>0</v>
      </c>
      <c r="AP1100" s="60">
        <f t="shared" si="502"/>
        <v>0</v>
      </c>
      <c r="AQ1100" s="60">
        <f t="shared" si="503"/>
        <v>0</v>
      </c>
      <c r="AR1100" s="60">
        <f t="shared" si="504"/>
        <v>0</v>
      </c>
      <c r="AS1100" s="60">
        <f t="shared" si="505"/>
        <v>0</v>
      </c>
      <c r="AT1100" s="60">
        <f t="shared" si="506"/>
        <v>0</v>
      </c>
      <c r="AU1100" s="62">
        <f t="shared" si="510"/>
        <v>0</v>
      </c>
      <c r="AV1100" s="63">
        <f t="shared" si="511"/>
        <v>0</v>
      </c>
      <c r="AW1100" s="63">
        <f t="shared" si="512"/>
        <v>0</v>
      </c>
      <c r="AX1100" s="63">
        <f t="shared" si="513"/>
        <v>0</v>
      </c>
      <c r="AY1100" s="63">
        <f t="shared" si="514"/>
        <v>0</v>
      </c>
      <c r="AZ1100" s="63">
        <f t="shared" si="515"/>
        <v>0</v>
      </c>
      <c r="BA1100" s="63">
        <f t="shared" si="516"/>
        <v>0</v>
      </c>
      <c r="BB1100" s="64">
        <f t="shared" si="517"/>
        <v>0</v>
      </c>
      <c r="BC1100" s="65">
        <f t="shared" si="507"/>
        <v>0</v>
      </c>
      <c r="BD1100" s="66" t="e">
        <f>VLOOKUP(#REF!,'[2]NA JDA Product Hierarchy'!$N:$O,2,0)</f>
        <v>#REF!</v>
      </c>
      <c r="BE1100" s="15" t="e">
        <f>VLOOKUP(BD1100,[3]PARAMETROS!$AB:$AD,3,0)</f>
        <v>#REF!</v>
      </c>
    </row>
    <row r="1101" spans="1:57" s="15" customFormat="1" ht="12.75" hidden="1" customHeight="1" x14ac:dyDescent="0.2">
      <c r="A1101" s="47" t="str">
        <f t="shared" si="519"/>
        <v>L2RI00K8HM0LIGHT STONE HEATHER</v>
      </c>
      <c r="B1101" s="111" t="s">
        <v>105</v>
      </c>
      <c r="C1101" s="113">
        <v>44322</v>
      </c>
      <c r="D1101" s="113"/>
      <c r="E1101" s="50"/>
      <c r="F1101" s="106" t="s">
        <v>90</v>
      </c>
      <c r="G1101" s="51" t="s">
        <v>62</v>
      </c>
      <c r="H1101" s="52" t="s">
        <v>374</v>
      </c>
      <c r="I1101" s="53" t="s">
        <v>1606</v>
      </c>
      <c r="J1101" s="53" t="s">
        <v>183</v>
      </c>
      <c r="K1101" s="53" t="s">
        <v>149</v>
      </c>
      <c r="L1101" s="53" t="s">
        <v>150</v>
      </c>
      <c r="M1101" s="52" t="s">
        <v>464</v>
      </c>
      <c r="N1101" s="52" t="s">
        <v>125</v>
      </c>
      <c r="O1101" s="54">
        <v>20</v>
      </c>
      <c r="P1101" s="52" t="s">
        <v>2011</v>
      </c>
      <c r="Q1101" s="55">
        <f>IFERROR(VLOOKUP(O1101*$Q$10*$R$10,Sheet1!$A$3:$B$81,2,1),0)</f>
        <v>19000</v>
      </c>
      <c r="R1101" s="56">
        <f>IFERROR(VLOOKUP(O1101*$Q$11*$R$11,Sheet1!$E$3:$F$195,2),0)</f>
        <v>79</v>
      </c>
      <c r="S1101" s="54">
        <f t="shared" si="491"/>
        <v>6.2</v>
      </c>
      <c r="T1101" s="114">
        <f t="shared" si="493"/>
        <v>0.31</v>
      </c>
      <c r="U1101" s="58">
        <v>18</v>
      </c>
      <c r="V1101" s="58">
        <v>9</v>
      </c>
      <c r="W1101" s="58">
        <v>9</v>
      </c>
      <c r="X1101" s="58"/>
      <c r="Y1101" s="58">
        <v>9</v>
      </c>
      <c r="Z1101" s="58">
        <v>9</v>
      </c>
      <c r="AA1101" s="58"/>
      <c r="AB1101" s="58"/>
      <c r="AC1101" s="58"/>
      <c r="AD1101" s="39">
        <f t="shared" si="492"/>
        <v>54</v>
      </c>
      <c r="AE1101" s="59">
        <f t="shared" si="494"/>
        <v>334.8</v>
      </c>
      <c r="AF1101" s="60">
        <f t="shared" si="495"/>
        <v>0</v>
      </c>
      <c r="AG1101" s="60">
        <f t="shared" si="496"/>
        <v>0</v>
      </c>
      <c r="AH1101" s="60">
        <f t="shared" si="497"/>
        <v>0</v>
      </c>
      <c r="AI1101" s="60">
        <f t="shared" si="498"/>
        <v>0</v>
      </c>
      <c r="AJ1101" s="60">
        <f t="shared" si="499"/>
        <v>0</v>
      </c>
      <c r="AK1101" s="60">
        <f t="shared" si="500"/>
        <v>0</v>
      </c>
      <c r="AL1101" s="61">
        <f t="shared" si="518"/>
        <v>0</v>
      </c>
      <c r="AM1101" s="43">
        <f t="shared" si="508"/>
        <v>0</v>
      </c>
      <c r="AN1101" s="46">
        <f t="shared" si="509"/>
        <v>0</v>
      </c>
      <c r="AO1101" s="60">
        <f t="shared" si="501"/>
        <v>0</v>
      </c>
      <c r="AP1101" s="60">
        <f t="shared" si="502"/>
        <v>0</v>
      </c>
      <c r="AQ1101" s="60">
        <f t="shared" si="503"/>
        <v>0</v>
      </c>
      <c r="AR1101" s="60">
        <f t="shared" si="504"/>
        <v>0</v>
      </c>
      <c r="AS1101" s="60">
        <f t="shared" si="505"/>
        <v>0</v>
      </c>
      <c r="AT1101" s="60">
        <f t="shared" si="506"/>
        <v>0</v>
      </c>
      <c r="AU1101" s="62">
        <f t="shared" si="510"/>
        <v>0</v>
      </c>
      <c r="AV1101" s="63">
        <f t="shared" si="511"/>
        <v>0</v>
      </c>
      <c r="AW1101" s="63">
        <f t="shared" si="512"/>
        <v>0</v>
      </c>
      <c r="AX1101" s="63">
        <f t="shared" si="513"/>
        <v>0</v>
      </c>
      <c r="AY1101" s="63">
        <f t="shared" si="514"/>
        <v>0</v>
      </c>
      <c r="AZ1101" s="63">
        <f t="shared" si="515"/>
        <v>0</v>
      </c>
      <c r="BA1101" s="63">
        <f t="shared" si="516"/>
        <v>0</v>
      </c>
      <c r="BB1101" s="64">
        <f t="shared" si="517"/>
        <v>0</v>
      </c>
      <c r="BC1101" s="65">
        <f t="shared" si="507"/>
        <v>0</v>
      </c>
      <c r="BD1101" s="66" t="e">
        <f>VLOOKUP(#REF!,'[2]NA JDA Product Hierarchy'!$N:$O,2,0)</f>
        <v>#REF!</v>
      </c>
      <c r="BE1101" s="15" t="e">
        <f>VLOOKUP(BD1101,[3]PARAMETROS!$AB:$AD,3,0)</f>
        <v>#REF!</v>
      </c>
    </row>
    <row r="1102" spans="1:57" s="15" customFormat="1" ht="12.75" hidden="1" customHeight="1" x14ac:dyDescent="0.2">
      <c r="A1102" s="47" t="str">
        <f t="shared" si="519"/>
        <v>L2RI00K8HM0MARIETTA BLUE A772</v>
      </c>
      <c r="B1102" s="111" t="s">
        <v>105</v>
      </c>
      <c r="C1102" s="113">
        <v>44322</v>
      </c>
      <c r="D1102" s="113"/>
      <c r="E1102" s="50"/>
      <c r="F1102" s="106" t="s">
        <v>90</v>
      </c>
      <c r="G1102" s="51" t="s">
        <v>62</v>
      </c>
      <c r="H1102" s="52" t="s">
        <v>374</v>
      </c>
      <c r="I1102" s="53" t="s">
        <v>1606</v>
      </c>
      <c r="J1102" s="53" t="s">
        <v>183</v>
      </c>
      <c r="K1102" s="53" t="s">
        <v>477</v>
      </c>
      <c r="L1102" s="53" t="s">
        <v>478</v>
      </c>
      <c r="M1102" s="52" t="s">
        <v>464</v>
      </c>
      <c r="N1102" s="52" t="s">
        <v>125</v>
      </c>
      <c r="O1102" s="54">
        <v>20</v>
      </c>
      <c r="P1102" s="52" t="s">
        <v>2011</v>
      </c>
      <c r="Q1102" s="55">
        <f>IFERROR(VLOOKUP(O1102*$Q$10*$R$10,Sheet1!$A$3:$B$81,2,1),0)</f>
        <v>19000</v>
      </c>
      <c r="R1102" s="56">
        <f>IFERROR(VLOOKUP(O1102*$Q$11*$R$11,Sheet1!$E$3:$F$195,2),0)</f>
        <v>79</v>
      </c>
      <c r="S1102" s="54">
        <f t="shared" si="491"/>
        <v>6.2</v>
      </c>
      <c r="T1102" s="114">
        <f t="shared" si="493"/>
        <v>0.31</v>
      </c>
      <c r="U1102" s="58">
        <v>18</v>
      </c>
      <c r="V1102" s="58">
        <v>9</v>
      </c>
      <c r="W1102" s="58">
        <v>9</v>
      </c>
      <c r="X1102" s="58"/>
      <c r="Y1102" s="58">
        <v>9</v>
      </c>
      <c r="Z1102" s="58">
        <v>9</v>
      </c>
      <c r="AA1102" s="58"/>
      <c r="AB1102" s="58"/>
      <c r="AC1102" s="58"/>
      <c r="AD1102" s="39">
        <f t="shared" si="492"/>
        <v>54</v>
      </c>
      <c r="AE1102" s="59">
        <f t="shared" si="494"/>
        <v>334.8</v>
      </c>
      <c r="AF1102" s="60">
        <f t="shared" si="495"/>
        <v>0</v>
      </c>
      <c r="AG1102" s="60">
        <f t="shared" si="496"/>
        <v>0</v>
      </c>
      <c r="AH1102" s="60">
        <f t="shared" si="497"/>
        <v>0</v>
      </c>
      <c r="AI1102" s="60">
        <f t="shared" si="498"/>
        <v>0</v>
      </c>
      <c r="AJ1102" s="60">
        <f t="shared" si="499"/>
        <v>0</v>
      </c>
      <c r="AK1102" s="60">
        <f t="shared" si="500"/>
        <v>0</v>
      </c>
      <c r="AL1102" s="61">
        <f t="shared" si="518"/>
        <v>0</v>
      </c>
      <c r="AM1102" s="43">
        <f t="shared" si="508"/>
        <v>0</v>
      </c>
      <c r="AN1102" s="46">
        <f t="shared" si="509"/>
        <v>0</v>
      </c>
      <c r="AO1102" s="60">
        <f t="shared" si="501"/>
        <v>0</v>
      </c>
      <c r="AP1102" s="60">
        <f t="shared" si="502"/>
        <v>0</v>
      </c>
      <c r="AQ1102" s="60">
        <f t="shared" si="503"/>
        <v>0</v>
      </c>
      <c r="AR1102" s="60">
        <f t="shared" si="504"/>
        <v>0</v>
      </c>
      <c r="AS1102" s="60">
        <f t="shared" si="505"/>
        <v>0</v>
      </c>
      <c r="AT1102" s="60">
        <f t="shared" si="506"/>
        <v>0</v>
      </c>
      <c r="AU1102" s="62">
        <f t="shared" si="510"/>
        <v>0</v>
      </c>
      <c r="AV1102" s="63">
        <f t="shared" si="511"/>
        <v>0</v>
      </c>
      <c r="AW1102" s="63">
        <f t="shared" si="512"/>
        <v>0</v>
      </c>
      <c r="AX1102" s="63">
        <f t="shared" si="513"/>
        <v>0</v>
      </c>
      <c r="AY1102" s="63">
        <f t="shared" si="514"/>
        <v>0</v>
      </c>
      <c r="AZ1102" s="63">
        <f t="shared" si="515"/>
        <v>0</v>
      </c>
      <c r="BA1102" s="63">
        <f t="shared" si="516"/>
        <v>0</v>
      </c>
      <c r="BB1102" s="64">
        <f t="shared" si="517"/>
        <v>0</v>
      </c>
      <c r="BC1102" s="65">
        <f t="shared" si="507"/>
        <v>0</v>
      </c>
      <c r="BD1102" s="66" t="e">
        <f>VLOOKUP(#REF!,'[2]NA JDA Product Hierarchy'!$N:$O,2,0)</f>
        <v>#REF!</v>
      </c>
      <c r="BE1102" s="15" t="e">
        <f>VLOOKUP(BD1102,[3]PARAMETROS!$AB:$AD,3,0)</f>
        <v>#REF!</v>
      </c>
    </row>
    <row r="1103" spans="1:57" s="15" customFormat="1" ht="12.75" hidden="1" customHeight="1" x14ac:dyDescent="0.2">
      <c r="A1103" s="47" t="str">
        <f t="shared" si="519"/>
        <v>L2RI00K8HM0PIMENTO ORANGE</v>
      </c>
      <c r="B1103" s="111" t="s">
        <v>105</v>
      </c>
      <c r="C1103" s="113">
        <v>44322</v>
      </c>
      <c r="D1103" s="113"/>
      <c r="E1103" s="50"/>
      <c r="F1103" s="106" t="s">
        <v>90</v>
      </c>
      <c r="G1103" s="51" t="s">
        <v>62</v>
      </c>
      <c r="H1103" s="52" t="s">
        <v>374</v>
      </c>
      <c r="I1103" s="53" t="s">
        <v>1606</v>
      </c>
      <c r="J1103" s="53" t="s">
        <v>183</v>
      </c>
      <c r="K1103" s="53" t="s">
        <v>386</v>
      </c>
      <c r="L1103" s="53" t="s">
        <v>387</v>
      </c>
      <c r="M1103" s="52" t="s">
        <v>464</v>
      </c>
      <c r="N1103" s="52" t="s">
        <v>125</v>
      </c>
      <c r="O1103" s="54">
        <v>20</v>
      </c>
      <c r="P1103" s="52" t="s">
        <v>2011</v>
      </c>
      <c r="Q1103" s="55">
        <f>IFERROR(VLOOKUP(O1103*$Q$10*$R$10,Sheet1!$A$3:$B$81,2,1),0)</f>
        <v>19000</v>
      </c>
      <c r="R1103" s="56">
        <f>IFERROR(VLOOKUP(O1103*$Q$11*$R$11,Sheet1!$E$3:$F$195,2),0)</f>
        <v>79</v>
      </c>
      <c r="S1103" s="54">
        <f t="shared" si="491"/>
        <v>6.2</v>
      </c>
      <c r="T1103" s="114">
        <f t="shared" si="493"/>
        <v>0.31</v>
      </c>
      <c r="U1103" s="58">
        <v>18</v>
      </c>
      <c r="V1103" s="58">
        <v>9</v>
      </c>
      <c r="W1103" s="58">
        <v>9</v>
      </c>
      <c r="X1103" s="58"/>
      <c r="Y1103" s="58">
        <v>9</v>
      </c>
      <c r="Z1103" s="58">
        <v>9</v>
      </c>
      <c r="AA1103" s="58"/>
      <c r="AB1103" s="58"/>
      <c r="AC1103" s="58"/>
      <c r="AD1103" s="39">
        <f t="shared" si="492"/>
        <v>54</v>
      </c>
      <c r="AE1103" s="59">
        <f t="shared" si="494"/>
        <v>334.8</v>
      </c>
      <c r="AF1103" s="60">
        <f t="shared" si="495"/>
        <v>0</v>
      </c>
      <c r="AG1103" s="60">
        <f t="shared" si="496"/>
        <v>0</v>
      </c>
      <c r="AH1103" s="60">
        <f t="shared" si="497"/>
        <v>0</v>
      </c>
      <c r="AI1103" s="60">
        <f t="shared" si="498"/>
        <v>0</v>
      </c>
      <c r="AJ1103" s="60">
        <f t="shared" si="499"/>
        <v>0</v>
      </c>
      <c r="AK1103" s="60">
        <f t="shared" si="500"/>
        <v>0</v>
      </c>
      <c r="AL1103" s="61">
        <f t="shared" si="518"/>
        <v>0</v>
      </c>
      <c r="AM1103" s="43">
        <f t="shared" si="508"/>
        <v>0</v>
      </c>
      <c r="AN1103" s="46">
        <f t="shared" si="509"/>
        <v>0</v>
      </c>
      <c r="AO1103" s="60">
        <f t="shared" si="501"/>
        <v>0</v>
      </c>
      <c r="AP1103" s="60">
        <f t="shared" si="502"/>
        <v>0</v>
      </c>
      <c r="AQ1103" s="60">
        <f t="shared" si="503"/>
        <v>0</v>
      </c>
      <c r="AR1103" s="60">
        <f t="shared" si="504"/>
        <v>0</v>
      </c>
      <c r="AS1103" s="60">
        <f t="shared" si="505"/>
        <v>0</v>
      </c>
      <c r="AT1103" s="60">
        <f t="shared" si="506"/>
        <v>0</v>
      </c>
      <c r="AU1103" s="62">
        <f t="shared" si="510"/>
        <v>0</v>
      </c>
      <c r="AV1103" s="63">
        <f t="shared" si="511"/>
        <v>0</v>
      </c>
      <c r="AW1103" s="63">
        <f t="shared" si="512"/>
        <v>0</v>
      </c>
      <c r="AX1103" s="63">
        <f t="shared" si="513"/>
        <v>0</v>
      </c>
      <c r="AY1103" s="63">
        <f t="shared" si="514"/>
        <v>0</v>
      </c>
      <c r="AZ1103" s="63">
        <f t="shared" si="515"/>
        <v>0</v>
      </c>
      <c r="BA1103" s="63">
        <f t="shared" si="516"/>
        <v>0</v>
      </c>
      <c r="BB1103" s="64">
        <f t="shared" si="517"/>
        <v>0</v>
      </c>
      <c r="BC1103" s="65">
        <f t="shared" si="507"/>
        <v>0</v>
      </c>
      <c r="BD1103" s="66" t="e">
        <f>VLOOKUP(#REF!,'[2]NA JDA Product Hierarchy'!$N:$O,2,0)</f>
        <v>#REF!</v>
      </c>
      <c r="BE1103" s="15" t="e">
        <f>VLOOKUP(BD1103,[3]PARAMETROS!$AB:$AD,3,0)</f>
        <v>#REF!</v>
      </c>
    </row>
    <row r="1104" spans="1:57" s="15" customFormat="1" ht="12.75" hidden="1" customHeight="1" x14ac:dyDescent="0.2">
      <c r="A1104" s="47" t="str">
        <f t="shared" si="519"/>
        <v>L2RI01K8HM0MARIETTA BLUE A772</v>
      </c>
      <c r="B1104" s="111" t="s">
        <v>105</v>
      </c>
      <c r="C1104" s="113">
        <v>44322</v>
      </c>
      <c r="D1104" s="113"/>
      <c r="E1104" s="50"/>
      <c r="F1104" s="106" t="s">
        <v>90</v>
      </c>
      <c r="G1104" s="51" t="s">
        <v>62</v>
      </c>
      <c r="H1104" s="52" t="s">
        <v>374</v>
      </c>
      <c r="I1104" s="53" t="s">
        <v>1607</v>
      </c>
      <c r="J1104" s="53" t="s">
        <v>183</v>
      </c>
      <c r="K1104" s="53" t="s">
        <v>477</v>
      </c>
      <c r="L1104" s="53" t="s">
        <v>478</v>
      </c>
      <c r="M1104" s="52" t="s">
        <v>464</v>
      </c>
      <c r="N1104" s="52" t="s">
        <v>115</v>
      </c>
      <c r="O1104" s="54">
        <v>20</v>
      </c>
      <c r="P1104" s="52" t="s">
        <v>2011</v>
      </c>
      <c r="Q1104" s="55">
        <f>IFERROR(VLOOKUP(O1104*$Q$10*$R$10,Sheet1!$A$3:$B$81,2,1),0)</f>
        <v>19000</v>
      </c>
      <c r="R1104" s="56">
        <f>IFERROR(VLOOKUP(O1104*$Q$11*$R$11,Sheet1!$E$3:$F$195,2),0)</f>
        <v>79</v>
      </c>
      <c r="S1104" s="54">
        <f t="shared" si="491"/>
        <v>6.2</v>
      </c>
      <c r="T1104" s="114">
        <f t="shared" si="493"/>
        <v>0.31</v>
      </c>
      <c r="U1104" s="58">
        <v>18</v>
      </c>
      <c r="V1104" s="58">
        <v>9</v>
      </c>
      <c r="W1104" s="58">
        <v>9</v>
      </c>
      <c r="X1104" s="58"/>
      <c r="Y1104" s="58">
        <v>9</v>
      </c>
      <c r="Z1104" s="58">
        <v>9</v>
      </c>
      <c r="AA1104" s="58"/>
      <c r="AB1104" s="58"/>
      <c r="AC1104" s="58"/>
      <c r="AD1104" s="39">
        <f t="shared" si="492"/>
        <v>54</v>
      </c>
      <c r="AE1104" s="59">
        <f t="shared" si="494"/>
        <v>334.8</v>
      </c>
      <c r="AF1104" s="60">
        <f t="shared" si="495"/>
        <v>0</v>
      </c>
      <c r="AG1104" s="60">
        <f t="shared" si="496"/>
        <v>0</v>
      </c>
      <c r="AH1104" s="60">
        <f t="shared" si="497"/>
        <v>0</v>
      </c>
      <c r="AI1104" s="60">
        <f t="shared" si="498"/>
        <v>0</v>
      </c>
      <c r="AJ1104" s="60">
        <f t="shared" si="499"/>
        <v>0</v>
      </c>
      <c r="AK1104" s="60">
        <f t="shared" si="500"/>
        <v>0</v>
      </c>
      <c r="AL1104" s="61">
        <f t="shared" si="518"/>
        <v>0</v>
      </c>
      <c r="AM1104" s="43">
        <f t="shared" si="508"/>
        <v>0</v>
      </c>
      <c r="AN1104" s="46">
        <f t="shared" si="509"/>
        <v>0</v>
      </c>
      <c r="AO1104" s="60">
        <f t="shared" si="501"/>
        <v>0</v>
      </c>
      <c r="AP1104" s="60">
        <f t="shared" si="502"/>
        <v>0</v>
      </c>
      <c r="AQ1104" s="60">
        <f t="shared" si="503"/>
        <v>0</v>
      </c>
      <c r="AR1104" s="60">
        <f t="shared" si="504"/>
        <v>0</v>
      </c>
      <c r="AS1104" s="60">
        <f t="shared" si="505"/>
        <v>0</v>
      </c>
      <c r="AT1104" s="60">
        <f t="shared" si="506"/>
        <v>0</v>
      </c>
      <c r="AU1104" s="62">
        <f t="shared" si="510"/>
        <v>0</v>
      </c>
      <c r="AV1104" s="63">
        <f t="shared" si="511"/>
        <v>0</v>
      </c>
      <c r="AW1104" s="63">
        <f t="shared" si="512"/>
        <v>0</v>
      </c>
      <c r="AX1104" s="63">
        <f t="shared" si="513"/>
        <v>0</v>
      </c>
      <c r="AY1104" s="63">
        <f t="shared" si="514"/>
        <v>0</v>
      </c>
      <c r="AZ1104" s="63">
        <f t="shared" si="515"/>
        <v>0</v>
      </c>
      <c r="BA1104" s="63">
        <f t="shared" si="516"/>
        <v>0</v>
      </c>
      <c r="BB1104" s="64">
        <f t="shared" si="517"/>
        <v>0</v>
      </c>
      <c r="BC1104" s="65">
        <f t="shared" si="507"/>
        <v>0</v>
      </c>
      <c r="BD1104" s="66" t="e">
        <f>VLOOKUP(#REF!,'[2]NA JDA Product Hierarchy'!$N:$O,2,0)</f>
        <v>#REF!</v>
      </c>
      <c r="BE1104" s="15" t="s">
        <v>66</v>
      </c>
    </row>
    <row r="1105" spans="1:57" s="15" customFormat="1" ht="12.75" hidden="1" customHeight="1" x14ac:dyDescent="0.2">
      <c r="A1105" s="47" t="str">
        <f t="shared" si="519"/>
        <v>L2RI01K8HM0Pure White</v>
      </c>
      <c r="B1105" s="111" t="s">
        <v>105</v>
      </c>
      <c r="C1105" s="113">
        <v>44322</v>
      </c>
      <c r="D1105" s="113"/>
      <c r="E1105" s="50"/>
      <c r="F1105" s="106" t="s">
        <v>90</v>
      </c>
      <c r="G1105" s="51" t="s">
        <v>62</v>
      </c>
      <c r="H1105" s="52" t="s">
        <v>374</v>
      </c>
      <c r="I1105" s="53" t="s">
        <v>1607</v>
      </c>
      <c r="J1105" s="53" t="s">
        <v>183</v>
      </c>
      <c r="K1105" s="53" t="s">
        <v>133</v>
      </c>
      <c r="L1105" s="53" t="s">
        <v>134</v>
      </c>
      <c r="M1105" s="52" t="s">
        <v>464</v>
      </c>
      <c r="N1105" s="52" t="s">
        <v>115</v>
      </c>
      <c r="O1105" s="54">
        <v>20</v>
      </c>
      <c r="P1105" s="52" t="s">
        <v>2011</v>
      </c>
      <c r="Q1105" s="55">
        <f>IFERROR(VLOOKUP(O1105*$Q$10*$R$10,Sheet1!$A$3:$B$81,2,1),0)</f>
        <v>19000</v>
      </c>
      <c r="R1105" s="56">
        <f>IFERROR(VLOOKUP(O1105*$Q$11*$R$11,Sheet1!$E$3:$F$195,2),0)</f>
        <v>79</v>
      </c>
      <c r="S1105" s="54">
        <f t="shared" si="491"/>
        <v>6.2</v>
      </c>
      <c r="T1105" s="114">
        <f t="shared" si="493"/>
        <v>0.31</v>
      </c>
      <c r="U1105" s="58">
        <v>18</v>
      </c>
      <c r="V1105" s="58">
        <v>9</v>
      </c>
      <c r="W1105" s="58">
        <v>9</v>
      </c>
      <c r="X1105" s="58"/>
      <c r="Y1105" s="58">
        <v>9</v>
      </c>
      <c r="Z1105" s="58">
        <v>9</v>
      </c>
      <c r="AA1105" s="58"/>
      <c r="AB1105" s="58"/>
      <c r="AC1105" s="58"/>
      <c r="AD1105" s="39">
        <f t="shared" si="492"/>
        <v>54</v>
      </c>
      <c r="AE1105" s="59">
        <f t="shared" si="494"/>
        <v>334.8</v>
      </c>
      <c r="AF1105" s="60">
        <f t="shared" si="495"/>
        <v>0</v>
      </c>
      <c r="AG1105" s="60">
        <f t="shared" si="496"/>
        <v>0</v>
      </c>
      <c r="AH1105" s="60">
        <f t="shared" si="497"/>
        <v>0</v>
      </c>
      <c r="AI1105" s="60">
        <f t="shared" si="498"/>
        <v>0</v>
      </c>
      <c r="AJ1105" s="60">
        <f t="shared" si="499"/>
        <v>0</v>
      </c>
      <c r="AK1105" s="60">
        <f t="shared" si="500"/>
        <v>0</v>
      </c>
      <c r="AL1105" s="61">
        <f t="shared" si="518"/>
        <v>0</v>
      </c>
      <c r="AM1105" s="43">
        <f t="shared" si="508"/>
        <v>0</v>
      </c>
      <c r="AN1105" s="46">
        <f t="shared" si="509"/>
        <v>0</v>
      </c>
      <c r="AO1105" s="60">
        <f t="shared" si="501"/>
        <v>0</v>
      </c>
      <c r="AP1105" s="60">
        <f t="shared" si="502"/>
        <v>0</v>
      </c>
      <c r="AQ1105" s="60">
        <f t="shared" si="503"/>
        <v>0</v>
      </c>
      <c r="AR1105" s="60">
        <f t="shared" si="504"/>
        <v>0</v>
      </c>
      <c r="AS1105" s="60">
        <f t="shared" si="505"/>
        <v>0</v>
      </c>
      <c r="AT1105" s="60">
        <f t="shared" si="506"/>
        <v>0</v>
      </c>
      <c r="AU1105" s="62">
        <f t="shared" si="510"/>
        <v>0</v>
      </c>
      <c r="AV1105" s="63">
        <f t="shared" si="511"/>
        <v>0</v>
      </c>
      <c r="AW1105" s="63">
        <f t="shared" si="512"/>
        <v>0</v>
      </c>
      <c r="AX1105" s="63">
        <f t="shared" si="513"/>
        <v>0</v>
      </c>
      <c r="AY1105" s="63">
        <f t="shared" si="514"/>
        <v>0</v>
      </c>
      <c r="AZ1105" s="63">
        <f t="shared" si="515"/>
        <v>0</v>
      </c>
      <c r="BA1105" s="63">
        <f t="shared" si="516"/>
        <v>0</v>
      </c>
      <c r="BB1105" s="64">
        <f t="shared" si="517"/>
        <v>0</v>
      </c>
      <c r="BC1105" s="65">
        <f t="shared" si="507"/>
        <v>0</v>
      </c>
      <c r="BD1105" s="66" t="e">
        <f>VLOOKUP(#REF!,'[2]NA JDA Product Hierarchy'!$N:$O,2,0)</f>
        <v>#REF!</v>
      </c>
      <c r="BE1105" s="15" t="e">
        <f>VLOOKUP(BD1105,[3]PARAMETROS!$AB:$AD,3,0)</f>
        <v>#REF!</v>
      </c>
    </row>
    <row r="1106" spans="1:57" s="15" customFormat="1" ht="12.75" hidden="1" customHeight="1" x14ac:dyDescent="0.2">
      <c r="A1106" s="47" t="str">
        <f t="shared" si="519"/>
        <v>L2RI01K8HM0MUTED STONE</v>
      </c>
      <c r="B1106" s="111" t="s">
        <v>105</v>
      </c>
      <c r="C1106" s="113">
        <v>44322</v>
      </c>
      <c r="D1106" s="113"/>
      <c r="E1106" s="50"/>
      <c r="F1106" s="106" t="s">
        <v>90</v>
      </c>
      <c r="G1106" s="51" t="s">
        <v>62</v>
      </c>
      <c r="H1106" s="52" t="s">
        <v>374</v>
      </c>
      <c r="I1106" s="53" t="s">
        <v>1607</v>
      </c>
      <c r="J1106" s="53" t="s">
        <v>183</v>
      </c>
      <c r="K1106" s="53" t="s">
        <v>1564</v>
      </c>
      <c r="L1106" s="53" t="s">
        <v>1565</v>
      </c>
      <c r="M1106" s="52" t="s">
        <v>464</v>
      </c>
      <c r="N1106" s="52" t="s">
        <v>115</v>
      </c>
      <c r="O1106" s="54">
        <v>20</v>
      </c>
      <c r="P1106" s="52" t="s">
        <v>2011</v>
      </c>
      <c r="Q1106" s="55">
        <f>IFERROR(VLOOKUP(O1106*$Q$10*$R$10,Sheet1!$A$3:$B$81,2,1),0)</f>
        <v>19000</v>
      </c>
      <c r="R1106" s="56">
        <f>IFERROR(VLOOKUP(O1106*$Q$11*$R$11,Sheet1!$E$3:$F$195,2),0)</f>
        <v>79</v>
      </c>
      <c r="S1106" s="54">
        <f t="shared" si="491"/>
        <v>6.2</v>
      </c>
      <c r="T1106" s="114">
        <f t="shared" si="493"/>
        <v>0.31</v>
      </c>
      <c r="U1106" s="58">
        <v>18</v>
      </c>
      <c r="V1106" s="58">
        <v>9</v>
      </c>
      <c r="W1106" s="58">
        <v>9</v>
      </c>
      <c r="X1106" s="58"/>
      <c r="Y1106" s="58">
        <v>9</v>
      </c>
      <c r="Z1106" s="58">
        <v>9</v>
      </c>
      <c r="AA1106" s="58"/>
      <c r="AB1106" s="58"/>
      <c r="AC1106" s="58"/>
      <c r="AD1106" s="39">
        <f t="shared" si="492"/>
        <v>54</v>
      </c>
      <c r="AE1106" s="59">
        <f t="shared" si="494"/>
        <v>334.8</v>
      </c>
      <c r="AF1106" s="60">
        <f t="shared" si="495"/>
        <v>0</v>
      </c>
      <c r="AG1106" s="60">
        <f t="shared" si="496"/>
        <v>0</v>
      </c>
      <c r="AH1106" s="60">
        <f t="shared" si="497"/>
        <v>0</v>
      </c>
      <c r="AI1106" s="60">
        <f t="shared" si="498"/>
        <v>0</v>
      </c>
      <c r="AJ1106" s="60">
        <f t="shared" si="499"/>
        <v>0</v>
      </c>
      <c r="AK1106" s="60">
        <f t="shared" si="500"/>
        <v>0</v>
      </c>
      <c r="AL1106" s="61">
        <f t="shared" si="518"/>
        <v>0</v>
      </c>
      <c r="AM1106" s="43">
        <f t="shared" si="508"/>
        <v>0</v>
      </c>
      <c r="AN1106" s="46">
        <f t="shared" si="509"/>
        <v>0</v>
      </c>
      <c r="AO1106" s="60">
        <f t="shared" si="501"/>
        <v>0</v>
      </c>
      <c r="AP1106" s="60">
        <f t="shared" si="502"/>
        <v>0</v>
      </c>
      <c r="AQ1106" s="60">
        <f t="shared" si="503"/>
        <v>0</v>
      </c>
      <c r="AR1106" s="60">
        <f t="shared" si="504"/>
        <v>0</v>
      </c>
      <c r="AS1106" s="60">
        <f t="shared" si="505"/>
        <v>0</v>
      </c>
      <c r="AT1106" s="60">
        <f t="shared" si="506"/>
        <v>0</v>
      </c>
      <c r="AU1106" s="62">
        <f t="shared" si="510"/>
        <v>0</v>
      </c>
      <c r="AV1106" s="63">
        <f t="shared" si="511"/>
        <v>0</v>
      </c>
      <c r="AW1106" s="63">
        <f t="shared" si="512"/>
        <v>0</v>
      </c>
      <c r="AX1106" s="63">
        <f t="shared" si="513"/>
        <v>0</v>
      </c>
      <c r="AY1106" s="63">
        <f t="shared" si="514"/>
        <v>0</v>
      </c>
      <c r="AZ1106" s="63">
        <f t="shared" si="515"/>
        <v>0</v>
      </c>
      <c r="BA1106" s="63">
        <f t="shared" si="516"/>
        <v>0</v>
      </c>
      <c r="BB1106" s="64">
        <f t="shared" si="517"/>
        <v>0</v>
      </c>
      <c r="BC1106" s="65">
        <f t="shared" si="507"/>
        <v>0</v>
      </c>
      <c r="BD1106" s="66" t="e">
        <f>VLOOKUP(#REF!,'[2]NA JDA Product Hierarchy'!$N:$O,2,0)</f>
        <v>#REF!</v>
      </c>
      <c r="BE1106" s="15" t="e">
        <f>VLOOKUP(BD1106,[3]PARAMETROS!$AB:$AD,3,0)</f>
        <v>#REF!</v>
      </c>
    </row>
    <row r="1107" spans="1:57" s="15" customFormat="1" ht="13.15" hidden="1" customHeight="1" x14ac:dyDescent="0.2">
      <c r="A1107" s="47" t="str">
        <f t="shared" si="519"/>
        <v>L2RI02K8GA0INDIGO</v>
      </c>
      <c r="B1107" s="111" t="s">
        <v>105</v>
      </c>
      <c r="C1107" s="113">
        <v>44322</v>
      </c>
      <c r="D1107" s="113"/>
      <c r="E1107" s="68"/>
      <c r="F1107" s="106" t="s">
        <v>90</v>
      </c>
      <c r="G1107" s="51" t="s">
        <v>62</v>
      </c>
      <c r="H1107" s="52" t="s">
        <v>374</v>
      </c>
      <c r="I1107" s="53" t="s">
        <v>1608</v>
      </c>
      <c r="J1107" s="53" t="s">
        <v>183</v>
      </c>
      <c r="K1107" s="53" t="s">
        <v>1609</v>
      </c>
      <c r="L1107" s="53" t="s">
        <v>1610</v>
      </c>
      <c r="M1107" s="52" t="s">
        <v>1611</v>
      </c>
      <c r="N1107" s="52" t="s">
        <v>125</v>
      </c>
      <c r="O1107" s="54">
        <v>29</v>
      </c>
      <c r="P1107" s="52" t="s">
        <v>2011</v>
      </c>
      <c r="Q1107" s="55">
        <f>IFERROR(VLOOKUP(O1107*$Q$10*$R$10,Sheet1!$A$3:$B$81,2,1),0)</f>
        <v>19000</v>
      </c>
      <c r="R1107" s="56">
        <f>IFERROR(VLOOKUP(O1107*$Q$11*$R$11,Sheet1!$E$3:$F$195,2),0)</f>
        <v>119</v>
      </c>
      <c r="S1107" s="54">
        <f t="shared" ref="S1107:S1170" si="520">O1107*0.31</f>
        <v>8.99</v>
      </c>
      <c r="T1107" s="114">
        <f t="shared" si="493"/>
        <v>0.31</v>
      </c>
      <c r="U1107" s="58"/>
      <c r="V1107" s="58"/>
      <c r="W1107" s="58"/>
      <c r="X1107" s="58"/>
      <c r="Y1107" s="58"/>
      <c r="Z1107" s="58"/>
      <c r="AA1107" s="58"/>
      <c r="AB1107" s="58"/>
      <c r="AC1107" s="58"/>
      <c r="AD1107" s="39">
        <f t="shared" ref="AD1107:AD1170" si="521">+U1107+V1107+W1107+Y1107+Z1107+AA1107+X1107</f>
        <v>0</v>
      </c>
      <c r="AE1107" s="59">
        <f t="shared" si="494"/>
        <v>0</v>
      </c>
      <c r="AF1107" s="60">
        <f t="shared" si="495"/>
        <v>0</v>
      </c>
      <c r="AG1107" s="60">
        <f t="shared" si="496"/>
        <v>0</v>
      </c>
      <c r="AH1107" s="60">
        <f t="shared" si="497"/>
        <v>0</v>
      </c>
      <c r="AI1107" s="60">
        <f t="shared" si="498"/>
        <v>0</v>
      </c>
      <c r="AJ1107" s="60">
        <f t="shared" si="499"/>
        <v>0</v>
      </c>
      <c r="AK1107" s="60">
        <f t="shared" si="500"/>
        <v>0</v>
      </c>
      <c r="AL1107" s="61">
        <f t="shared" si="518"/>
        <v>0</v>
      </c>
      <c r="AM1107" s="43">
        <f t="shared" si="508"/>
        <v>0</v>
      </c>
      <c r="AN1107" s="46">
        <f t="shared" si="509"/>
        <v>0</v>
      </c>
      <c r="AO1107" s="60">
        <f t="shared" si="501"/>
        <v>0</v>
      </c>
      <c r="AP1107" s="60">
        <f t="shared" si="502"/>
        <v>0</v>
      </c>
      <c r="AQ1107" s="60">
        <f t="shared" si="503"/>
        <v>0</v>
      </c>
      <c r="AR1107" s="60">
        <f t="shared" si="504"/>
        <v>0</v>
      </c>
      <c r="AS1107" s="60">
        <f t="shared" si="505"/>
        <v>0</v>
      </c>
      <c r="AT1107" s="60">
        <f t="shared" si="506"/>
        <v>0</v>
      </c>
      <c r="AU1107" s="62">
        <f t="shared" si="510"/>
        <v>0</v>
      </c>
      <c r="AV1107" s="63">
        <f t="shared" si="511"/>
        <v>0</v>
      </c>
      <c r="AW1107" s="63">
        <f t="shared" si="512"/>
        <v>0</v>
      </c>
      <c r="AX1107" s="63">
        <f t="shared" si="513"/>
        <v>0</v>
      </c>
      <c r="AY1107" s="63">
        <f t="shared" si="514"/>
        <v>0</v>
      </c>
      <c r="AZ1107" s="63">
        <f t="shared" si="515"/>
        <v>0</v>
      </c>
      <c r="BA1107" s="63">
        <f t="shared" si="516"/>
        <v>0</v>
      </c>
      <c r="BB1107" s="64">
        <f t="shared" si="517"/>
        <v>0</v>
      </c>
      <c r="BC1107" s="65">
        <f t="shared" si="507"/>
        <v>0</v>
      </c>
      <c r="BD1107" s="66" t="e">
        <f>VLOOKUP(#REF!,'[2]NA JDA Product Hierarchy'!$N:$O,2,0)</f>
        <v>#REF!</v>
      </c>
      <c r="BE1107" s="15" t="e">
        <f>VLOOKUP(BD1107,[3]PARAMETROS!$AB:$AD,3,0)</f>
        <v>#REF!</v>
      </c>
    </row>
    <row r="1108" spans="1:57" s="15" customFormat="1" ht="12.75" hidden="1" customHeight="1" x14ac:dyDescent="0.2">
      <c r="A1108" s="47" t="str">
        <f t="shared" si="519"/>
        <v>L2RI03K8HM0MARIETTA BLUE A772</v>
      </c>
      <c r="B1108" s="111" t="s">
        <v>105</v>
      </c>
      <c r="C1108" s="113">
        <v>44322</v>
      </c>
      <c r="D1108" s="113"/>
      <c r="E1108" s="50"/>
      <c r="F1108" s="106" t="s">
        <v>90</v>
      </c>
      <c r="G1108" s="51" t="s">
        <v>62</v>
      </c>
      <c r="H1108" s="52" t="s">
        <v>383</v>
      </c>
      <c r="I1108" s="53" t="s">
        <v>1612</v>
      </c>
      <c r="J1108" s="53" t="s">
        <v>833</v>
      </c>
      <c r="K1108" s="53" t="s">
        <v>477</v>
      </c>
      <c r="L1108" s="53" t="s">
        <v>478</v>
      </c>
      <c r="M1108" s="52" t="s">
        <v>464</v>
      </c>
      <c r="N1108" s="52" t="s">
        <v>115</v>
      </c>
      <c r="O1108" s="54">
        <v>22</v>
      </c>
      <c r="P1108" s="52" t="s">
        <v>2011</v>
      </c>
      <c r="Q1108" s="55">
        <f>IFERROR(VLOOKUP(O1108*$Q$10*$R$10,Sheet1!$A$3:$B$81,2,1),0)</f>
        <v>19000</v>
      </c>
      <c r="R1108" s="56">
        <f>IFERROR(VLOOKUP(O1108*$Q$11*$R$11,Sheet1!$E$3:$F$195,2),0)</f>
        <v>89</v>
      </c>
      <c r="S1108" s="54">
        <f t="shared" si="520"/>
        <v>6.82</v>
      </c>
      <c r="T1108" s="114">
        <f t="shared" si="493"/>
        <v>0.31</v>
      </c>
      <c r="U1108" s="58">
        <v>18</v>
      </c>
      <c r="V1108" s="58">
        <v>9</v>
      </c>
      <c r="W1108" s="58">
        <v>9</v>
      </c>
      <c r="X1108" s="58"/>
      <c r="Y1108" s="58">
        <v>9</v>
      </c>
      <c r="Z1108" s="58">
        <v>9</v>
      </c>
      <c r="AA1108" s="58"/>
      <c r="AB1108" s="58"/>
      <c r="AC1108" s="58"/>
      <c r="AD1108" s="39">
        <f t="shared" si="521"/>
        <v>54</v>
      </c>
      <c r="AE1108" s="59">
        <f t="shared" si="494"/>
        <v>368.28000000000003</v>
      </c>
      <c r="AF1108" s="60">
        <f t="shared" si="495"/>
        <v>0</v>
      </c>
      <c r="AG1108" s="60">
        <f t="shared" si="496"/>
        <v>0</v>
      </c>
      <c r="AH1108" s="60">
        <f t="shared" si="497"/>
        <v>0</v>
      </c>
      <c r="AI1108" s="60">
        <f t="shared" si="498"/>
        <v>0</v>
      </c>
      <c r="AJ1108" s="60">
        <f t="shared" si="499"/>
        <v>0</v>
      </c>
      <c r="AK1108" s="60">
        <f t="shared" si="500"/>
        <v>0</v>
      </c>
      <c r="AL1108" s="61">
        <f t="shared" si="518"/>
        <v>0</v>
      </c>
      <c r="AM1108" s="43">
        <f t="shared" si="508"/>
        <v>0</v>
      </c>
      <c r="AN1108" s="46">
        <f t="shared" si="509"/>
        <v>0</v>
      </c>
      <c r="AO1108" s="60">
        <f t="shared" si="501"/>
        <v>0</v>
      </c>
      <c r="AP1108" s="60">
        <f t="shared" si="502"/>
        <v>0</v>
      </c>
      <c r="AQ1108" s="60">
        <f t="shared" si="503"/>
        <v>0</v>
      </c>
      <c r="AR1108" s="60">
        <f t="shared" si="504"/>
        <v>0</v>
      </c>
      <c r="AS1108" s="60">
        <f t="shared" si="505"/>
        <v>0</v>
      </c>
      <c r="AT1108" s="60">
        <f t="shared" si="506"/>
        <v>0</v>
      </c>
      <c r="AU1108" s="62">
        <f t="shared" si="510"/>
        <v>0</v>
      </c>
      <c r="AV1108" s="63">
        <f t="shared" si="511"/>
        <v>0</v>
      </c>
      <c r="AW1108" s="63">
        <f t="shared" si="512"/>
        <v>0</v>
      </c>
      <c r="AX1108" s="63">
        <f t="shared" si="513"/>
        <v>0</v>
      </c>
      <c r="AY1108" s="63">
        <f t="shared" si="514"/>
        <v>0</v>
      </c>
      <c r="AZ1108" s="63">
        <f t="shared" si="515"/>
        <v>0</v>
      </c>
      <c r="BA1108" s="63">
        <f t="shared" si="516"/>
        <v>0</v>
      </c>
      <c r="BB1108" s="64">
        <f t="shared" si="517"/>
        <v>0</v>
      </c>
      <c r="BC1108" s="65">
        <f t="shared" si="507"/>
        <v>0</v>
      </c>
      <c r="BD1108" s="66" t="e">
        <f>VLOOKUP(#REF!,'[2]NA JDA Product Hierarchy'!$N:$O,2,0)</f>
        <v>#REF!</v>
      </c>
      <c r="BE1108" s="15" t="e">
        <f>VLOOKUP(BD1108,[3]PARAMETROS!$AB:$AD,3,0)</f>
        <v>#REF!</v>
      </c>
    </row>
    <row r="1109" spans="1:57" s="15" customFormat="1" ht="12.75" hidden="1" customHeight="1" x14ac:dyDescent="0.2">
      <c r="A1109" s="47" t="str">
        <f t="shared" si="519"/>
        <v>L2RI03K8HM0MUTED STONE</v>
      </c>
      <c r="B1109" s="111" t="s">
        <v>105</v>
      </c>
      <c r="C1109" s="113">
        <v>44322</v>
      </c>
      <c r="D1109" s="113"/>
      <c r="E1109" s="50"/>
      <c r="F1109" s="106" t="s">
        <v>90</v>
      </c>
      <c r="G1109" s="51" t="s">
        <v>62</v>
      </c>
      <c r="H1109" s="52" t="s">
        <v>383</v>
      </c>
      <c r="I1109" s="53" t="s">
        <v>1612</v>
      </c>
      <c r="J1109" s="53" t="s">
        <v>833</v>
      </c>
      <c r="K1109" s="53" t="s">
        <v>1564</v>
      </c>
      <c r="L1109" s="53" t="s">
        <v>1565</v>
      </c>
      <c r="M1109" s="52" t="s">
        <v>464</v>
      </c>
      <c r="N1109" s="52" t="s">
        <v>115</v>
      </c>
      <c r="O1109" s="54">
        <v>22</v>
      </c>
      <c r="P1109" s="52" t="s">
        <v>2011</v>
      </c>
      <c r="Q1109" s="55">
        <f>IFERROR(VLOOKUP(O1109*$Q$10*$R$10,Sheet1!$A$3:$B$81,2,1),0)</f>
        <v>19000</v>
      </c>
      <c r="R1109" s="56">
        <f>IFERROR(VLOOKUP(O1109*$Q$11*$R$11,Sheet1!$E$3:$F$195,2),0)</f>
        <v>89</v>
      </c>
      <c r="S1109" s="54">
        <f t="shared" si="520"/>
        <v>6.82</v>
      </c>
      <c r="T1109" s="114">
        <f t="shared" si="493"/>
        <v>0.31</v>
      </c>
      <c r="U1109" s="58">
        <v>18</v>
      </c>
      <c r="V1109" s="58">
        <v>9</v>
      </c>
      <c r="W1109" s="58">
        <v>9</v>
      </c>
      <c r="X1109" s="58"/>
      <c r="Y1109" s="58">
        <v>9</v>
      </c>
      <c r="Z1109" s="58">
        <v>9</v>
      </c>
      <c r="AA1109" s="58"/>
      <c r="AB1109" s="58"/>
      <c r="AC1109" s="58"/>
      <c r="AD1109" s="39">
        <f t="shared" si="521"/>
        <v>54</v>
      </c>
      <c r="AE1109" s="59">
        <f t="shared" si="494"/>
        <v>368.28000000000003</v>
      </c>
      <c r="AF1109" s="60">
        <f t="shared" si="495"/>
        <v>0</v>
      </c>
      <c r="AG1109" s="60">
        <f t="shared" si="496"/>
        <v>0</v>
      </c>
      <c r="AH1109" s="60">
        <f t="shared" si="497"/>
        <v>0</v>
      </c>
      <c r="AI1109" s="60">
        <f t="shared" si="498"/>
        <v>0</v>
      </c>
      <c r="AJ1109" s="60">
        <f t="shared" si="499"/>
        <v>0</v>
      </c>
      <c r="AK1109" s="60">
        <f t="shared" si="500"/>
        <v>0</v>
      </c>
      <c r="AL1109" s="61">
        <f t="shared" si="518"/>
        <v>0</v>
      </c>
      <c r="AM1109" s="43">
        <f t="shared" si="508"/>
        <v>0</v>
      </c>
      <c r="AN1109" s="46">
        <f t="shared" si="509"/>
        <v>0</v>
      </c>
      <c r="AO1109" s="60">
        <f t="shared" si="501"/>
        <v>0</v>
      </c>
      <c r="AP1109" s="60">
        <f t="shared" si="502"/>
        <v>0</v>
      </c>
      <c r="AQ1109" s="60">
        <f t="shared" si="503"/>
        <v>0</v>
      </c>
      <c r="AR1109" s="60">
        <f t="shared" si="504"/>
        <v>0</v>
      </c>
      <c r="AS1109" s="60">
        <f t="shared" si="505"/>
        <v>0</v>
      </c>
      <c r="AT1109" s="60">
        <f t="shared" si="506"/>
        <v>0</v>
      </c>
      <c r="AU1109" s="62">
        <f t="shared" si="510"/>
        <v>0</v>
      </c>
      <c r="AV1109" s="63">
        <f t="shared" si="511"/>
        <v>0</v>
      </c>
      <c r="AW1109" s="63">
        <f t="shared" si="512"/>
        <v>0</v>
      </c>
      <c r="AX1109" s="63">
        <f t="shared" si="513"/>
        <v>0</v>
      </c>
      <c r="AY1109" s="63">
        <f t="shared" si="514"/>
        <v>0</v>
      </c>
      <c r="AZ1109" s="63">
        <f t="shared" si="515"/>
        <v>0</v>
      </c>
      <c r="BA1109" s="63">
        <f t="shared" si="516"/>
        <v>0</v>
      </c>
      <c r="BB1109" s="64">
        <f t="shared" si="517"/>
        <v>0</v>
      </c>
      <c r="BC1109" s="65">
        <f t="shared" si="507"/>
        <v>0</v>
      </c>
      <c r="BD1109" s="66" t="e">
        <f>VLOOKUP(#REF!,'[2]NA JDA Product Hierarchy'!$N:$O,2,0)</f>
        <v>#REF!</v>
      </c>
      <c r="BE1109" s="15" t="e">
        <f>VLOOKUP(BD1109,[3]PARAMETROS!$AB:$AD,3,0)</f>
        <v>#REF!</v>
      </c>
    </row>
    <row r="1110" spans="1:57" s="15" customFormat="1" ht="12.75" hidden="1" customHeight="1" x14ac:dyDescent="0.2">
      <c r="A1110" s="47" t="str">
        <f t="shared" si="519"/>
        <v>L2RI03K8HM0Pure White</v>
      </c>
      <c r="B1110" s="111" t="s">
        <v>105</v>
      </c>
      <c r="C1110" s="113">
        <v>44322</v>
      </c>
      <c r="D1110" s="113"/>
      <c r="E1110" s="50"/>
      <c r="F1110" s="106" t="s">
        <v>90</v>
      </c>
      <c r="G1110" s="51" t="s">
        <v>62</v>
      </c>
      <c r="H1110" s="52" t="s">
        <v>383</v>
      </c>
      <c r="I1110" s="53" t="s">
        <v>1612</v>
      </c>
      <c r="J1110" s="53" t="s">
        <v>833</v>
      </c>
      <c r="K1110" s="53" t="s">
        <v>133</v>
      </c>
      <c r="L1110" s="53" t="s">
        <v>134</v>
      </c>
      <c r="M1110" s="52" t="s">
        <v>464</v>
      </c>
      <c r="N1110" s="52" t="s">
        <v>115</v>
      </c>
      <c r="O1110" s="54">
        <v>22</v>
      </c>
      <c r="P1110" s="52" t="s">
        <v>2011</v>
      </c>
      <c r="Q1110" s="55">
        <f>IFERROR(VLOOKUP(O1110*$Q$10*$R$10,Sheet1!$A$3:$B$81,2,1),0)</f>
        <v>19000</v>
      </c>
      <c r="R1110" s="56">
        <f>IFERROR(VLOOKUP(O1110*$Q$11*$R$11,Sheet1!$E$3:$F$195,2),0)</f>
        <v>89</v>
      </c>
      <c r="S1110" s="54">
        <f t="shared" si="520"/>
        <v>6.82</v>
      </c>
      <c r="T1110" s="114">
        <f t="shared" si="493"/>
        <v>0.31</v>
      </c>
      <c r="U1110" s="58">
        <v>18</v>
      </c>
      <c r="V1110" s="58">
        <v>9</v>
      </c>
      <c r="W1110" s="58">
        <v>9</v>
      </c>
      <c r="X1110" s="58"/>
      <c r="Y1110" s="58">
        <v>9</v>
      </c>
      <c r="Z1110" s="58">
        <v>9</v>
      </c>
      <c r="AA1110" s="58"/>
      <c r="AB1110" s="58"/>
      <c r="AC1110" s="58"/>
      <c r="AD1110" s="39">
        <f t="shared" si="521"/>
        <v>54</v>
      </c>
      <c r="AE1110" s="59">
        <f t="shared" si="494"/>
        <v>368.28000000000003</v>
      </c>
      <c r="AF1110" s="60">
        <f t="shared" si="495"/>
        <v>0</v>
      </c>
      <c r="AG1110" s="60">
        <f t="shared" si="496"/>
        <v>0</v>
      </c>
      <c r="AH1110" s="60">
        <f t="shared" si="497"/>
        <v>0</v>
      </c>
      <c r="AI1110" s="60">
        <f t="shared" si="498"/>
        <v>0</v>
      </c>
      <c r="AJ1110" s="60">
        <f t="shared" si="499"/>
        <v>0</v>
      </c>
      <c r="AK1110" s="60">
        <f t="shared" si="500"/>
        <v>0</v>
      </c>
      <c r="AL1110" s="61">
        <f t="shared" si="518"/>
        <v>0</v>
      </c>
      <c r="AM1110" s="43">
        <f t="shared" si="508"/>
        <v>0</v>
      </c>
      <c r="AN1110" s="46">
        <f t="shared" si="509"/>
        <v>0</v>
      </c>
      <c r="AO1110" s="60">
        <f t="shared" si="501"/>
        <v>0</v>
      </c>
      <c r="AP1110" s="60">
        <f t="shared" si="502"/>
        <v>0</v>
      </c>
      <c r="AQ1110" s="60">
        <f t="shared" si="503"/>
        <v>0</v>
      </c>
      <c r="AR1110" s="60">
        <f t="shared" si="504"/>
        <v>0</v>
      </c>
      <c r="AS1110" s="60">
        <f t="shared" si="505"/>
        <v>0</v>
      </c>
      <c r="AT1110" s="60">
        <f t="shared" si="506"/>
        <v>0</v>
      </c>
      <c r="AU1110" s="62">
        <f t="shared" si="510"/>
        <v>0</v>
      </c>
      <c r="AV1110" s="63">
        <f t="shared" si="511"/>
        <v>0</v>
      </c>
      <c r="AW1110" s="63">
        <f t="shared" si="512"/>
        <v>0</v>
      </c>
      <c r="AX1110" s="63">
        <f t="shared" si="513"/>
        <v>0</v>
      </c>
      <c r="AY1110" s="63">
        <f t="shared" si="514"/>
        <v>0</v>
      </c>
      <c r="AZ1110" s="63">
        <f t="shared" si="515"/>
        <v>0</v>
      </c>
      <c r="BA1110" s="63">
        <f t="shared" si="516"/>
        <v>0</v>
      </c>
      <c r="BB1110" s="64">
        <f t="shared" si="517"/>
        <v>0</v>
      </c>
      <c r="BC1110" s="65">
        <f t="shared" si="507"/>
        <v>0</v>
      </c>
      <c r="BD1110" s="66" t="e">
        <f>VLOOKUP(#REF!,'[2]NA JDA Product Hierarchy'!$N:$O,2,0)</f>
        <v>#REF!</v>
      </c>
      <c r="BE1110" s="15" t="e">
        <f>VLOOKUP(BD1110,[3]PARAMETROS!$AB:$AD,3,0)</f>
        <v>#REF!</v>
      </c>
    </row>
    <row r="1111" spans="1:57" s="15" customFormat="1" ht="12.75" hidden="1" customHeight="1" x14ac:dyDescent="0.2">
      <c r="A1111" s="47" t="str">
        <f t="shared" si="519"/>
        <v>L2RI04KAV10TULIP RED</v>
      </c>
      <c r="B1111" s="110" t="s">
        <v>106</v>
      </c>
      <c r="C1111" s="113">
        <v>44322</v>
      </c>
      <c r="D1111" s="113"/>
      <c r="E1111" s="50"/>
      <c r="F1111" s="106" t="s">
        <v>90</v>
      </c>
      <c r="G1111" s="51" t="s">
        <v>62</v>
      </c>
      <c r="H1111" s="52" t="s">
        <v>374</v>
      </c>
      <c r="I1111" s="53" t="s">
        <v>1613</v>
      </c>
      <c r="J1111" s="53" t="s">
        <v>183</v>
      </c>
      <c r="K1111" s="53" t="s">
        <v>531</v>
      </c>
      <c r="L1111" s="53" t="s">
        <v>532</v>
      </c>
      <c r="M1111" s="52" t="s">
        <v>1614</v>
      </c>
      <c r="N1111" s="52" t="s">
        <v>125</v>
      </c>
      <c r="O1111" s="54">
        <v>29</v>
      </c>
      <c r="P1111" s="52" t="s">
        <v>2011</v>
      </c>
      <c r="Q1111" s="55">
        <f>IFERROR(VLOOKUP(O1111*$Q$10*$R$10,Sheet1!$A$3:$B$81,2,1),0)</f>
        <v>19000</v>
      </c>
      <c r="R1111" s="56">
        <f>IFERROR(VLOOKUP(O1111*$Q$11*$R$11,Sheet1!$E$3:$F$195,2),0)</f>
        <v>119</v>
      </c>
      <c r="S1111" s="54">
        <f t="shared" si="520"/>
        <v>8.99</v>
      </c>
      <c r="T1111" s="114">
        <f t="shared" si="493"/>
        <v>0.31</v>
      </c>
      <c r="U1111" s="58"/>
      <c r="V1111" s="58"/>
      <c r="W1111" s="58"/>
      <c r="X1111" s="58"/>
      <c r="Y1111" s="58"/>
      <c r="Z1111" s="58"/>
      <c r="AA1111" s="58"/>
      <c r="AB1111" s="58"/>
      <c r="AC1111" s="58"/>
      <c r="AD1111" s="39">
        <f t="shared" si="521"/>
        <v>0</v>
      </c>
      <c r="AE1111" s="59">
        <f t="shared" si="494"/>
        <v>0</v>
      </c>
      <c r="AF1111" s="60">
        <f t="shared" si="495"/>
        <v>0</v>
      </c>
      <c r="AG1111" s="60">
        <f t="shared" si="496"/>
        <v>0</v>
      </c>
      <c r="AH1111" s="60">
        <f t="shared" si="497"/>
        <v>0</v>
      </c>
      <c r="AI1111" s="60">
        <f t="shared" si="498"/>
        <v>0</v>
      </c>
      <c r="AJ1111" s="60">
        <f t="shared" si="499"/>
        <v>0</v>
      </c>
      <c r="AK1111" s="60">
        <f t="shared" si="500"/>
        <v>0</v>
      </c>
      <c r="AL1111" s="61">
        <f t="shared" si="518"/>
        <v>0</v>
      </c>
      <c r="AM1111" s="43">
        <f t="shared" si="508"/>
        <v>0</v>
      </c>
      <c r="AN1111" s="46">
        <f t="shared" si="509"/>
        <v>0</v>
      </c>
      <c r="AO1111" s="60">
        <f t="shared" si="501"/>
        <v>0</v>
      </c>
      <c r="AP1111" s="60">
        <f t="shared" si="502"/>
        <v>0</v>
      </c>
      <c r="AQ1111" s="60">
        <f t="shared" si="503"/>
        <v>0</v>
      </c>
      <c r="AR1111" s="60">
        <f t="shared" si="504"/>
        <v>0</v>
      </c>
      <c r="AS1111" s="60">
        <f t="shared" si="505"/>
        <v>0</v>
      </c>
      <c r="AT1111" s="60">
        <f t="shared" si="506"/>
        <v>0</v>
      </c>
      <c r="AU1111" s="62">
        <f t="shared" si="510"/>
        <v>0</v>
      </c>
      <c r="AV1111" s="63">
        <f t="shared" si="511"/>
        <v>0</v>
      </c>
      <c r="AW1111" s="63">
        <f t="shared" si="512"/>
        <v>0</v>
      </c>
      <c r="AX1111" s="63">
        <f t="shared" si="513"/>
        <v>0</v>
      </c>
      <c r="AY1111" s="63">
        <f t="shared" si="514"/>
        <v>0</v>
      </c>
      <c r="AZ1111" s="63">
        <f t="shared" si="515"/>
        <v>0</v>
      </c>
      <c r="BA1111" s="63">
        <f t="shared" si="516"/>
        <v>0</v>
      </c>
      <c r="BB1111" s="64">
        <f t="shared" si="517"/>
        <v>0</v>
      </c>
      <c r="BC1111" s="65">
        <f t="shared" si="507"/>
        <v>0</v>
      </c>
      <c r="BD1111" s="66" t="e">
        <f>VLOOKUP(#REF!,'[2]NA JDA Product Hierarchy'!$N:$O,2,0)</f>
        <v>#REF!</v>
      </c>
      <c r="BE1111" s="15" t="e">
        <f>VLOOKUP(BD1111,[3]PARAMETROS!$AB:$AD,3,0)</f>
        <v>#REF!</v>
      </c>
    </row>
    <row r="1112" spans="1:57" s="15" customFormat="1" ht="13.15" hidden="1" customHeight="1" x14ac:dyDescent="0.2">
      <c r="A1112" s="47" t="str">
        <f t="shared" si="519"/>
        <v>L2RI05K8HM0VINTAGE COLLAGE PRINT</v>
      </c>
      <c r="B1112" s="111" t="s">
        <v>105</v>
      </c>
      <c r="C1112" s="113">
        <v>44322</v>
      </c>
      <c r="D1112" s="113"/>
      <c r="E1112" s="50"/>
      <c r="F1112" s="106" t="s">
        <v>90</v>
      </c>
      <c r="G1112" s="51" t="s">
        <v>62</v>
      </c>
      <c r="H1112" s="52" t="s">
        <v>374</v>
      </c>
      <c r="I1112" s="53" t="s">
        <v>1615</v>
      </c>
      <c r="J1112" s="53" t="s">
        <v>183</v>
      </c>
      <c r="K1112" s="53" t="s">
        <v>1616</v>
      </c>
      <c r="L1112" s="53" t="s">
        <v>1617</v>
      </c>
      <c r="M1112" s="52" t="s">
        <v>464</v>
      </c>
      <c r="N1112" s="52" t="s">
        <v>125</v>
      </c>
      <c r="O1112" s="54">
        <v>24</v>
      </c>
      <c r="P1112" s="52" t="s">
        <v>2011</v>
      </c>
      <c r="Q1112" s="55">
        <f>IFERROR(VLOOKUP(O1112*$Q$10*$R$10,Sheet1!$A$3:$B$81,2,1),0)</f>
        <v>19000</v>
      </c>
      <c r="R1112" s="56">
        <f>IFERROR(VLOOKUP(O1112*$Q$11*$R$11,Sheet1!$E$3:$F$195,2),0)</f>
        <v>99</v>
      </c>
      <c r="S1112" s="54">
        <f t="shared" si="520"/>
        <v>7.4399999999999995</v>
      </c>
      <c r="T1112" s="114">
        <f t="shared" si="493"/>
        <v>0.31</v>
      </c>
      <c r="U1112" s="58"/>
      <c r="V1112" s="58"/>
      <c r="W1112" s="58"/>
      <c r="X1112" s="58"/>
      <c r="Y1112" s="58"/>
      <c r="Z1112" s="58"/>
      <c r="AA1112" s="58"/>
      <c r="AB1112" s="58"/>
      <c r="AC1112" s="58"/>
      <c r="AD1112" s="39">
        <f t="shared" si="521"/>
        <v>0</v>
      </c>
      <c r="AE1112" s="59">
        <f t="shared" si="494"/>
        <v>0</v>
      </c>
      <c r="AF1112" s="60">
        <f t="shared" si="495"/>
        <v>0</v>
      </c>
      <c r="AG1112" s="60">
        <f t="shared" si="496"/>
        <v>0</v>
      </c>
      <c r="AH1112" s="60">
        <f t="shared" si="497"/>
        <v>0</v>
      </c>
      <c r="AI1112" s="60">
        <f t="shared" si="498"/>
        <v>0</v>
      </c>
      <c r="AJ1112" s="60">
        <f t="shared" si="499"/>
        <v>0</v>
      </c>
      <c r="AK1112" s="60">
        <f t="shared" si="500"/>
        <v>0</v>
      </c>
      <c r="AL1112" s="61">
        <f t="shared" si="518"/>
        <v>0</v>
      </c>
      <c r="AM1112" s="43">
        <f t="shared" si="508"/>
        <v>0</v>
      </c>
      <c r="AN1112" s="46">
        <f t="shared" si="509"/>
        <v>0</v>
      </c>
      <c r="AO1112" s="60">
        <f t="shared" si="501"/>
        <v>0</v>
      </c>
      <c r="AP1112" s="60">
        <f t="shared" si="502"/>
        <v>0</v>
      </c>
      <c r="AQ1112" s="60">
        <f t="shared" si="503"/>
        <v>0</v>
      </c>
      <c r="AR1112" s="60">
        <f t="shared" si="504"/>
        <v>0</v>
      </c>
      <c r="AS1112" s="60">
        <f t="shared" si="505"/>
        <v>0</v>
      </c>
      <c r="AT1112" s="60">
        <f t="shared" si="506"/>
        <v>0</v>
      </c>
      <c r="AU1112" s="62">
        <f t="shared" si="510"/>
        <v>0</v>
      </c>
      <c r="AV1112" s="63">
        <f t="shared" si="511"/>
        <v>0</v>
      </c>
      <c r="AW1112" s="63">
        <f t="shared" si="512"/>
        <v>0</v>
      </c>
      <c r="AX1112" s="63">
        <f t="shared" si="513"/>
        <v>0</v>
      </c>
      <c r="AY1112" s="63">
        <f t="shared" si="514"/>
        <v>0</v>
      </c>
      <c r="AZ1112" s="63">
        <f t="shared" si="515"/>
        <v>0</v>
      </c>
      <c r="BA1112" s="63">
        <f t="shared" si="516"/>
        <v>0</v>
      </c>
      <c r="BB1112" s="64">
        <f t="shared" si="517"/>
        <v>0</v>
      </c>
      <c r="BC1112" s="65">
        <f t="shared" si="507"/>
        <v>0</v>
      </c>
      <c r="BD1112" s="66" t="e">
        <f>VLOOKUP(#REF!,'[2]NA JDA Product Hierarchy'!$N:$O,2,0)</f>
        <v>#REF!</v>
      </c>
      <c r="BE1112" s="15" t="e">
        <f>VLOOKUP(BD1112,[3]PARAMETROS!$AB:$AD,3,0)</f>
        <v>#REF!</v>
      </c>
    </row>
    <row r="1113" spans="1:57" s="15" customFormat="1" ht="12.75" hidden="1" customHeight="1" x14ac:dyDescent="0.2">
      <c r="A1113" s="47" t="str">
        <f t="shared" si="519"/>
        <v>L2RI05K8HM0GRAFFITI PRINT</v>
      </c>
      <c r="B1113" s="110" t="s">
        <v>106</v>
      </c>
      <c r="C1113" s="113">
        <v>44322</v>
      </c>
      <c r="D1113" s="113"/>
      <c r="E1113" s="50"/>
      <c r="F1113" s="106" t="s">
        <v>90</v>
      </c>
      <c r="G1113" s="51" t="s">
        <v>62</v>
      </c>
      <c r="H1113" s="52" t="s">
        <v>374</v>
      </c>
      <c r="I1113" s="53" t="s">
        <v>1615</v>
      </c>
      <c r="J1113" s="53" t="s">
        <v>183</v>
      </c>
      <c r="K1113" s="53" t="s">
        <v>1618</v>
      </c>
      <c r="L1113" s="53" t="s">
        <v>1619</v>
      </c>
      <c r="M1113" s="52" t="s">
        <v>464</v>
      </c>
      <c r="N1113" s="52" t="s">
        <v>125</v>
      </c>
      <c r="O1113" s="54">
        <v>24</v>
      </c>
      <c r="P1113" s="52" t="s">
        <v>2011</v>
      </c>
      <c r="Q1113" s="55">
        <f>IFERROR(VLOOKUP(O1113*$Q$10*$R$10,Sheet1!$A$3:$B$81,2,1),0)</f>
        <v>19000</v>
      </c>
      <c r="R1113" s="56">
        <f>IFERROR(VLOOKUP(O1113*$Q$11*$R$11,Sheet1!$E$3:$F$195,2),0)</f>
        <v>99</v>
      </c>
      <c r="S1113" s="54">
        <f t="shared" si="520"/>
        <v>7.4399999999999995</v>
      </c>
      <c r="T1113" s="114">
        <f t="shared" si="493"/>
        <v>0.31</v>
      </c>
      <c r="U1113" s="58">
        <v>18</v>
      </c>
      <c r="V1113" s="58">
        <v>9</v>
      </c>
      <c r="W1113" s="58">
        <v>9</v>
      </c>
      <c r="X1113" s="58"/>
      <c r="Y1113" s="58">
        <v>9</v>
      </c>
      <c r="Z1113" s="58">
        <v>9</v>
      </c>
      <c r="AA1113" s="58"/>
      <c r="AB1113" s="58"/>
      <c r="AC1113" s="58"/>
      <c r="AD1113" s="39">
        <f t="shared" si="521"/>
        <v>54</v>
      </c>
      <c r="AE1113" s="59">
        <f t="shared" si="494"/>
        <v>401.76</v>
      </c>
      <c r="AF1113" s="60">
        <f t="shared" si="495"/>
        <v>0</v>
      </c>
      <c r="AG1113" s="60">
        <f t="shared" si="496"/>
        <v>0</v>
      </c>
      <c r="AH1113" s="60">
        <f t="shared" si="497"/>
        <v>0</v>
      </c>
      <c r="AI1113" s="60">
        <f t="shared" si="498"/>
        <v>0</v>
      </c>
      <c r="AJ1113" s="60">
        <f t="shared" si="499"/>
        <v>0</v>
      </c>
      <c r="AK1113" s="60">
        <f t="shared" si="500"/>
        <v>0</v>
      </c>
      <c r="AL1113" s="61">
        <f t="shared" si="518"/>
        <v>0</v>
      </c>
      <c r="AM1113" s="43">
        <f t="shared" si="508"/>
        <v>0</v>
      </c>
      <c r="AN1113" s="46">
        <f t="shared" si="509"/>
        <v>0</v>
      </c>
      <c r="AO1113" s="60">
        <f t="shared" si="501"/>
        <v>0</v>
      </c>
      <c r="AP1113" s="60">
        <f t="shared" si="502"/>
        <v>0</v>
      </c>
      <c r="AQ1113" s="60">
        <f t="shared" si="503"/>
        <v>0</v>
      </c>
      <c r="AR1113" s="60">
        <f t="shared" si="504"/>
        <v>0</v>
      </c>
      <c r="AS1113" s="60">
        <f t="shared" si="505"/>
        <v>0</v>
      </c>
      <c r="AT1113" s="60">
        <f t="shared" si="506"/>
        <v>0</v>
      </c>
      <c r="AU1113" s="62">
        <f t="shared" si="510"/>
        <v>0</v>
      </c>
      <c r="AV1113" s="63">
        <f t="shared" si="511"/>
        <v>0</v>
      </c>
      <c r="AW1113" s="63">
        <f t="shared" si="512"/>
        <v>0</v>
      </c>
      <c r="AX1113" s="63">
        <f t="shared" si="513"/>
        <v>0</v>
      </c>
      <c r="AY1113" s="63">
        <f t="shared" si="514"/>
        <v>0</v>
      </c>
      <c r="AZ1113" s="63">
        <f t="shared" si="515"/>
        <v>0</v>
      </c>
      <c r="BA1113" s="63">
        <f t="shared" si="516"/>
        <v>0</v>
      </c>
      <c r="BB1113" s="64">
        <f t="shared" si="517"/>
        <v>0</v>
      </c>
      <c r="BC1113" s="65">
        <f t="shared" si="507"/>
        <v>0</v>
      </c>
      <c r="BD1113" s="66" t="e">
        <f>VLOOKUP(#REF!,'[2]NA JDA Product Hierarchy'!$N:$O,2,0)</f>
        <v>#REF!</v>
      </c>
      <c r="BE1113" s="15" t="e">
        <f>VLOOKUP(BD1113,[3]PARAMETROS!$AB:$AD,3,0)</f>
        <v>#REF!</v>
      </c>
    </row>
    <row r="1114" spans="1:57" s="15" customFormat="1" ht="12.75" hidden="1" customHeight="1" x14ac:dyDescent="0.2">
      <c r="A1114" s="47" t="str">
        <f t="shared" si="519"/>
        <v>L2RI05K8HM0WAVY SEA</v>
      </c>
      <c r="B1114" s="112" t="s">
        <v>107</v>
      </c>
      <c r="C1114" s="113">
        <v>44322</v>
      </c>
      <c r="D1114" s="113"/>
      <c r="E1114" s="50"/>
      <c r="F1114" s="106" t="s">
        <v>90</v>
      </c>
      <c r="G1114" s="51" t="s">
        <v>62</v>
      </c>
      <c r="H1114" s="52" t="s">
        <v>374</v>
      </c>
      <c r="I1114" s="53" t="s">
        <v>1615</v>
      </c>
      <c r="J1114" s="53" t="s">
        <v>183</v>
      </c>
      <c r="K1114" s="53" t="s">
        <v>1620</v>
      </c>
      <c r="L1114" s="53" t="s">
        <v>1621</v>
      </c>
      <c r="M1114" s="52" t="s">
        <v>464</v>
      </c>
      <c r="N1114" s="52" t="s">
        <v>125</v>
      </c>
      <c r="O1114" s="54">
        <v>24</v>
      </c>
      <c r="P1114" s="52" t="s">
        <v>2011</v>
      </c>
      <c r="Q1114" s="55">
        <f>IFERROR(VLOOKUP(O1114*$Q$10*$R$10,Sheet1!$A$3:$B$81,2,1),0)</f>
        <v>19000</v>
      </c>
      <c r="R1114" s="56">
        <f>IFERROR(VLOOKUP(O1114*$Q$11*$R$11,Sheet1!$E$3:$F$195,2),0)</f>
        <v>99</v>
      </c>
      <c r="S1114" s="54">
        <f t="shared" si="520"/>
        <v>7.4399999999999995</v>
      </c>
      <c r="T1114" s="114">
        <f t="shared" si="493"/>
        <v>0.31</v>
      </c>
      <c r="U1114" s="58">
        <v>18</v>
      </c>
      <c r="V1114" s="58">
        <v>9</v>
      </c>
      <c r="W1114" s="58">
        <v>9</v>
      </c>
      <c r="X1114" s="58"/>
      <c r="Y1114" s="58">
        <v>9</v>
      </c>
      <c r="Z1114" s="58">
        <v>9</v>
      </c>
      <c r="AA1114" s="58"/>
      <c r="AB1114" s="58"/>
      <c r="AC1114" s="58"/>
      <c r="AD1114" s="39">
        <f t="shared" si="521"/>
        <v>54</v>
      </c>
      <c r="AE1114" s="59">
        <f t="shared" si="494"/>
        <v>401.76</v>
      </c>
      <c r="AF1114" s="60">
        <f t="shared" si="495"/>
        <v>0</v>
      </c>
      <c r="AG1114" s="60">
        <f t="shared" si="496"/>
        <v>0</v>
      </c>
      <c r="AH1114" s="60">
        <f t="shared" si="497"/>
        <v>0</v>
      </c>
      <c r="AI1114" s="60">
        <f t="shared" si="498"/>
        <v>0</v>
      </c>
      <c r="AJ1114" s="60">
        <f t="shared" si="499"/>
        <v>0</v>
      </c>
      <c r="AK1114" s="60">
        <f t="shared" si="500"/>
        <v>0</v>
      </c>
      <c r="AL1114" s="61">
        <f t="shared" si="518"/>
        <v>0</v>
      </c>
      <c r="AM1114" s="43">
        <f t="shared" si="508"/>
        <v>0</v>
      </c>
      <c r="AN1114" s="46">
        <f t="shared" si="509"/>
        <v>0</v>
      </c>
      <c r="AO1114" s="60">
        <f t="shared" si="501"/>
        <v>0</v>
      </c>
      <c r="AP1114" s="60">
        <f t="shared" si="502"/>
        <v>0</v>
      </c>
      <c r="AQ1114" s="60">
        <f t="shared" si="503"/>
        <v>0</v>
      </c>
      <c r="AR1114" s="60">
        <f t="shared" si="504"/>
        <v>0</v>
      </c>
      <c r="AS1114" s="60">
        <f t="shared" si="505"/>
        <v>0</v>
      </c>
      <c r="AT1114" s="60">
        <f t="shared" si="506"/>
        <v>0</v>
      </c>
      <c r="AU1114" s="62">
        <f t="shared" si="510"/>
        <v>0</v>
      </c>
      <c r="AV1114" s="63">
        <f t="shared" si="511"/>
        <v>0</v>
      </c>
      <c r="AW1114" s="63">
        <f t="shared" si="512"/>
        <v>0</v>
      </c>
      <c r="AX1114" s="63">
        <f t="shared" si="513"/>
        <v>0</v>
      </c>
      <c r="AY1114" s="63">
        <f t="shared" si="514"/>
        <v>0</v>
      </c>
      <c r="AZ1114" s="63">
        <f t="shared" si="515"/>
        <v>0</v>
      </c>
      <c r="BA1114" s="63">
        <f t="shared" si="516"/>
        <v>0</v>
      </c>
      <c r="BB1114" s="64">
        <f t="shared" si="517"/>
        <v>0</v>
      </c>
      <c r="BC1114" s="65">
        <f t="shared" si="507"/>
        <v>0</v>
      </c>
      <c r="BD1114" s="66" t="e">
        <f>VLOOKUP(#REF!,'[2]NA JDA Product Hierarchy'!$N:$O,2,0)</f>
        <v>#REF!</v>
      </c>
      <c r="BE1114" s="15" t="e">
        <f>VLOOKUP(BD1114,[3]PARAMETROS!$AB:$AD,3,0)</f>
        <v>#REF!</v>
      </c>
    </row>
    <row r="1115" spans="1:57" s="15" customFormat="1" ht="12.75" hidden="1" customHeight="1" x14ac:dyDescent="0.2">
      <c r="A1115" s="47" t="str">
        <f t="shared" si="519"/>
        <v>L2RI06K8HM0ELITE GREY</v>
      </c>
      <c r="B1115" s="111" t="s">
        <v>105</v>
      </c>
      <c r="C1115" s="113">
        <v>44322</v>
      </c>
      <c r="D1115" s="113"/>
      <c r="E1115" s="50"/>
      <c r="F1115" s="106" t="s">
        <v>90</v>
      </c>
      <c r="G1115" s="51" t="s">
        <v>62</v>
      </c>
      <c r="H1115" s="52" t="s">
        <v>374</v>
      </c>
      <c r="I1115" s="53" t="s">
        <v>1622</v>
      </c>
      <c r="J1115" s="53" t="s">
        <v>183</v>
      </c>
      <c r="K1115" s="53" t="s">
        <v>378</v>
      </c>
      <c r="L1115" s="53" t="s">
        <v>379</v>
      </c>
      <c r="M1115" s="52" t="s">
        <v>464</v>
      </c>
      <c r="N1115" s="52" t="s">
        <v>115</v>
      </c>
      <c r="O1115" s="54">
        <v>26</v>
      </c>
      <c r="P1115" s="52" t="s">
        <v>2011</v>
      </c>
      <c r="Q1115" s="55">
        <f>IFERROR(VLOOKUP(O1115*$Q$10*$R$10,Sheet1!$A$3:$B$81,2,1),0)</f>
        <v>19000</v>
      </c>
      <c r="R1115" s="56">
        <f>IFERROR(VLOOKUP(O1115*$Q$11*$R$11,Sheet1!$E$3:$F$195,2),0)</f>
        <v>109</v>
      </c>
      <c r="S1115" s="54">
        <f t="shared" si="520"/>
        <v>8.06</v>
      </c>
      <c r="T1115" s="114">
        <f t="shared" si="493"/>
        <v>0.31</v>
      </c>
      <c r="U1115" s="58">
        <v>18</v>
      </c>
      <c r="V1115" s="58">
        <v>9</v>
      </c>
      <c r="W1115" s="58">
        <v>9</v>
      </c>
      <c r="X1115" s="58"/>
      <c r="Y1115" s="58">
        <v>9</v>
      </c>
      <c r="Z1115" s="58">
        <v>9</v>
      </c>
      <c r="AA1115" s="58"/>
      <c r="AB1115" s="58"/>
      <c r="AC1115" s="58"/>
      <c r="AD1115" s="39">
        <f t="shared" si="521"/>
        <v>54</v>
      </c>
      <c r="AE1115" s="59">
        <f t="shared" si="494"/>
        <v>435.24</v>
      </c>
      <c r="AF1115" s="60">
        <f t="shared" si="495"/>
        <v>0</v>
      </c>
      <c r="AG1115" s="60">
        <f t="shared" si="496"/>
        <v>0</v>
      </c>
      <c r="AH1115" s="60">
        <f t="shared" si="497"/>
        <v>0</v>
      </c>
      <c r="AI1115" s="60">
        <f t="shared" si="498"/>
        <v>0</v>
      </c>
      <c r="AJ1115" s="60">
        <f t="shared" si="499"/>
        <v>0</v>
      </c>
      <c r="AK1115" s="60">
        <f t="shared" si="500"/>
        <v>0</v>
      </c>
      <c r="AL1115" s="61">
        <f t="shared" si="518"/>
        <v>0</v>
      </c>
      <c r="AM1115" s="43">
        <f t="shared" si="508"/>
        <v>0</v>
      </c>
      <c r="AN1115" s="46">
        <f t="shared" si="509"/>
        <v>0</v>
      </c>
      <c r="AO1115" s="60">
        <f t="shared" si="501"/>
        <v>0</v>
      </c>
      <c r="AP1115" s="60">
        <f t="shared" si="502"/>
        <v>0</v>
      </c>
      <c r="AQ1115" s="60">
        <f t="shared" si="503"/>
        <v>0</v>
      </c>
      <c r="AR1115" s="60">
        <f t="shared" si="504"/>
        <v>0</v>
      </c>
      <c r="AS1115" s="60">
        <f t="shared" si="505"/>
        <v>0</v>
      </c>
      <c r="AT1115" s="60">
        <f t="shared" si="506"/>
        <v>0</v>
      </c>
      <c r="AU1115" s="62">
        <f t="shared" si="510"/>
        <v>0</v>
      </c>
      <c r="AV1115" s="63">
        <f t="shared" si="511"/>
        <v>0</v>
      </c>
      <c r="AW1115" s="63">
        <f t="shared" si="512"/>
        <v>0</v>
      </c>
      <c r="AX1115" s="63">
        <f t="shared" si="513"/>
        <v>0</v>
      </c>
      <c r="AY1115" s="63">
        <f t="shared" si="514"/>
        <v>0</v>
      </c>
      <c r="AZ1115" s="63">
        <f t="shared" si="515"/>
        <v>0</v>
      </c>
      <c r="BA1115" s="63">
        <f t="shared" si="516"/>
        <v>0</v>
      </c>
      <c r="BB1115" s="64">
        <f t="shared" si="517"/>
        <v>0</v>
      </c>
      <c r="BC1115" s="65">
        <f t="shared" si="507"/>
        <v>0</v>
      </c>
      <c r="BD1115" s="66" t="e">
        <f>VLOOKUP(#REF!,'[2]NA JDA Product Hierarchy'!$N:$O,2,0)</f>
        <v>#REF!</v>
      </c>
      <c r="BE1115" s="15" t="e">
        <f>VLOOKUP(BD1115,[3]PARAMETROS!$AB:$AD,3,0)</f>
        <v>#REF!</v>
      </c>
    </row>
    <row r="1116" spans="1:57" s="15" customFormat="1" ht="12.75" hidden="1" customHeight="1" x14ac:dyDescent="0.2">
      <c r="A1116" s="71" t="str">
        <f t="shared" si="519"/>
        <v>L2RI09K9N30RED WHITE STRIPE</v>
      </c>
      <c r="B1116" s="111" t="s">
        <v>105</v>
      </c>
      <c r="C1116" s="113">
        <v>44322</v>
      </c>
      <c r="D1116" s="113"/>
      <c r="E1116" s="50"/>
      <c r="F1116" s="106" t="s">
        <v>90</v>
      </c>
      <c r="G1116" s="51" t="s">
        <v>62</v>
      </c>
      <c r="H1116" s="52" t="s">
        <v>374</v>
      </c>
      <c r="I1116" s="53" t="s">
        <v>1623</v>
      </c>
      <c r="J1116" s="53" t="s">
        <v>183</v>
      </c>
      <c r="K1116" s="53" t="s">
        <v>1624</v>
      </c>
      <c r="L1116" s="53" t="s">
        <v>1625</v>
      </c>
      <c r="M1116" s="52" t="s">
        <v>1626</v>
      </c>
      <c r="N1116" s="52" t="s">
        <v>125</v>
      </c>
      <c r="O1116" s="54">
        <v>24</v>
      </c>
      <c r="P1116" s="52" t="s">
        <v>2011</v>
      </c>
      <c r="Q1116" s="55">
        <f>IFERROR(VLOOKUP(O1116*$Q$10*$R$10,Sheet1!$A$3:$B$81,2,1),0)</f>
        <v>19000</v>
      </c>
      <c r="R1116" s="56">
        <f>IFERROR(VLOOKUP(O1116*$Q$11*$R$11,Sheet1!$E$3:$F$195,2),0)</f>
        <v>99</v>
      </c>
      <c r="S1116" s="54">
        <f t="shared" si="520"/>
        <v>7.4399999999999995</v>
      </c>
      <c r="T1116" s="114">
        <f t="shared" si="493"/>
        <v>0.31</v>
      </c>
      <c r="U1116" s="58"/>
      <c r="V1116" s="58"/>
      <c r="W1116" s="58"/>
      <c r="X1116" s="58"/>
      <c r="Y1116" s="58"/>
      <c r="Z1116" s="58"/>
      <c r="AA1116" s="58"/>
      <c r="AB1116" s="58"/>
      <c r="AC1116" s="58"/>
      <c r="AD1116" s="39">
        <f t="shared" si="521"/>
        <v>0</v>
      </c>
      <c r="AE1116" s="59">
        <f t="shared" si="494"/>
        <v>0</v>
      </c>
      <c r="AF1116" s="60">
        <f t="shared" si="495"/>
        <v>0</v>
      </c>
      <c r="AG1116" s="60">
        <f t="shared" si="496"/>
        <v>0</v>
      </c>
      <c r="AH1116" s="60">
        <f t="shared" si="497"/>
        <v>0</v>
      </c>
      <c r="AI1116" s="60">
        <f t="shared" si="498"/>
        <v>0</v>
      </c>
      <c r="AJ1116" s="60">
        <f t="shared" si="499"/>
        <v>0</v>
      </c>
      <c r="AK1116" s="60">
        <f t="shared" si="500"/>
        <v>0</v>
      </c>
      <c r="AL1116" s="61">
        <f t="shared" si="518"/>
        <v>0</v>
      </c>
      <c r="AM1116" s="43">
        <f t="shared" si="508"/>
        <v>0</v>
      </c>
      <c r="AN1116" s="46">
        <f t="shared" si="509"/>
        <v>0</v>
      </c>
      <c r="AO1116" s="60">
        <f t="shared" si="501"/>
        <v>0</v>
      </c>
      <c r="AP1116" s="60">
        <f t="shared" si="502"/>
        <v>0</v>
      </c>
      <c r="AQ1116" s="60">
        <f t="shared" si="503"/>
        <v>0</v>
      </c>
      <c r="AR1116" s="60">
        <f t="shared" si="504"/>
        <v>0</v>
      </c>
      <c r="AS1116" s="60">
        <f t="shared" si="505"/>
        <v>0</v>
      </c>
      <c r="AT1116" s="60">
        <f t="shared" si="506"/>
        <v>0</v>
      </c>
      <c r="AU1116" s="62">
        <f t="shared" si="510"/>
        <v>0</v>
      </c>
      <c r="AV1116" s="63">
        <f t="shared" si="511"/>
        <v>0</v>
      </c>
      <c r="AW1116" s="63">
        <f t="shared" si="512"/>
        <v>0</v>
      </c>
      <c r="AX1116" s="63">
        <f t="shared" si="513"/>
        <v>0</v>
      </c>
      <c r="AY1116" s="63">
        <f t="shared" si="514"/>
        <v>0</v>
      </c>
      <c r="AZ1116" s="63">
        <f t="shared" si="515"/>
        <v>0</v>
      </c>
      <c r="BA1116" s="63">
        <f t="shared" si="516"/>
        <v>0</v>
      </c>
      <c r="BB1116" s="64">
        <f t="shared" si="517"/>
        <v>0</v>
      </c>
      <c r="BC1116" s="65">
        <f t="shared" si="507"/>
        <v>0</v>
      </c>
      <c r="BD1116" s="66" t="e">
        <f>VLOOKUP(#REF!,'[2]NA JDA Product Hierarchy'!$N:$O,2,0)</f>
        <v>#REF!</v>
      </c>
      <c r="BE1116" s="15" t="e">
        <f>VLOOKUP(BD1116,[3]PARAMETROS!$AB:$AD,3,0)</f>
        <v>#REF!</v>
      </c>
    </row>
    <row r="1117" spans="1:57" s="15" customFormat="1" ht="12.75" hidden="1" customHeight="1" x14ac:dyDescent="0.2">
      <c r="A1117" s="47" t="str">
        <f t="shared" si="519"/>
        <v>L2RI10K8HM0Pure White</v>
      </c>
      <c r="B1117" s="111" t="s">
        <v>105</v>
      </c>
      <c r="C1117" s="113">
        <v>44322</v>
      </c>
      <c r="D1117" s="113"/>
      <c r="E1117" s="50"/>
      <c r="F1117" s="106" t="s">
        <v>90</v>
      </c>
      <c r="G1117" s="51" t="s">
        <v>62</v>
      </c>
      <c r="H1117" s="52" t="s">
        <v>374</v>
      </c>
      <c r="I1117" s="53" t="s">
        <v>1627</v>
      </c>
      <c r="J1117" s="53" t="s">
        <v>1628</v>
      </c>
      <c r="K1117" s="53" t="s">
        <v>133</v>
      </c>
      <c r="L1117" s="53" t="s">
        <v>134</v>
      </c>
      <c r="M1117" s="52" t="s">
        <v>464</v>
      </c>
      <c r="N1117" s="52" t="s">
        <v>125</v>
      </c>
      <c r="O1117" s="54">
        <v>26</v>
      </c>
      <c r="P1117" s="52" t="s">
        <v>2011</v>
      </c>
      <c r="Q1117" s="55">
        <f>IFERROR(VLOOKUP(O1117*$Q$10*$R$10,Sheet1!$A$3:$B$81,2,1),0)</f>
        <v>19000</v>
      </c>
      <c r="R1117" s="56">
        <f>IFERROR(VLOOKUP(O1117*$Q$11*$R$11,Sheet1!$E$3:$F$195,2),0)</f>
        <v>109</v>
      </c>
      <c r="S1117" s="54">
        <f t="shared" si="520"/>
        <v>8.06</v>
      </c>
      <c r="T1117" s="114">
        <f t="shared" si="493"/>
        <v>0.31</v>
      </c>
      <c r="U1117" s="58"/>
      <c r="V1117" s="58"/>
      <c r="W1117" s="58"/>
      <c r="X1117" s="58"/>
      <c r="Y1117" s="58"/>
      <c r="Z1117" s="58"/>
      <c r="AA1117" s="58"/>
      <c r="AB1117" s="58"/>
      <c r="AC1117" s="58"/>
      <c r="AD1117" s="39">
        <f t="shared" si="521"/>
        <v>0</v>
      </c>
      <c r="AE1117" s="59">
        <f t="shared" si="494"/>
        <v>0</v>
      </c>
      <c r="AF1117" s="60">
        <f t="shared" si="495"/>
        <v>0</v>
      </c>
      <c r="AG1117" s="60">
        <f t="shared" si="496"/>
        <v>0</v>
      </c>
      <c r="AH1117" s="60">
        <f t="shared" si="497"/>
        <v>0</v>
      </c>
      <c r="AI1117" s="60">
        <f t="shared" si="498"/>
        <v>0</v>
      </c>
      <c r="AJ1117" s="60">
        <f t="shared" si="499"/>
        <v>0</v>
      </c>
      <c r="AK1117" s="60">
        <f t="shared" si="500"/>
        <v>0</v>
      </c>
      <c r="AL1117" s="61">
        <f t="shared" si="518"/>
        <v>0</v>
      </c>
      <c r="AM1117" s="43">
        <f t="shared" si="508"/>
        <v>0</v>
      </c>
      <c r="AN1117" s="46">
        <f t="shared" si="509"/>
        <v>0</v>
      </c>
      <c r="AO1117" s="60">
        <f t="shared" si="501"/>
        <v>0</v>
      </c>
      <c r="AP1117" s="60">
        <f t="shared" si="502"/>
        <v>0</v>
      </c>
      <c r="AQ1117" s="60">
        <f t="shared" si="503"/>
        <v>0</v>
      </c>
      <c r="AR1117" s="60">
        <f t="shared" si="504"/>
        <v>0</v>
      </c>
      <c r="AS1117" s="60">
        <f t="shared" si="505"/>
        <v>0</v>
      </c>
      <c r="AT1117" s="60">
        <f t="shared" si="506"/>
        <v>0</v>
      </c>
      <c r="AU1117" s="62">
        <f t="shared" si="510"/>
        <v>0</v>
      </c>
      <c r="AV1117" s="63">
        <f t="shared" si="511"/>
        <v>0</v>
      </c>
      <c r="AW1117" s="63">
        <f t="shared" si="512"/>
        <v>0</v>
      </c>
      <c r="AX1117" s="63">
        <f t="shared" si="513"/>
        <v>0</v>
      </c>
      <c r="AY1117" s="63">
        <f t="shared" si="514"/>
        <v>0</v>
      </c>
      <c r="AZ1117" s="63">
        <f t="shared" si="515"/>
        <v>0</v>
      </c>
      <c r="BA1117" s="63">
        <f t="shared" si="516"/>
        <v>0</v>
      </c>
      <c r="BB1117" s="64">
        <f t="shared" si="517"/>
        <v>0</v>
      </c>
      <c r="BC1117" s="65">
        <f t="shared" si="507"/>
        <v>0</v>
      </c>
      <c r="BD1117" s="66" t="e">
        <f>VLOOKUP(#REF!,'[2]NA JDA Product Hierarchy'!$N:$O,2,0)</f>
        <v>#REF!</v>
      </c>
      <c r="BE1117" s="15" t="e">
        <f>VLOOKUP(BD1117,[3]PARAMETROS!$AB:$AD,3,0)</f>
        <v>#REF!</v>
      </c>
    </row>
    <row r="1118" spans="1:57" s="15" customFormat="1" ht="12.75" hidden="1" customHeight="1" x14ac:dyDescent="0.2">
      <c r="A1118" s="47" t="str">
        <f t="shared" si="519"/>
        <v>L2RI11K8HM0LIGHT STONE HEATHER</v>
      </c>
      <c r="B1118" s="110" t="s">
        <v>106</v>
      </c>
      <c r="C1118" s="113">
        <v>44322</v>
      </c>
      <c r="D1118" s="113"/>
      <c r="E1118" s="50"/>
      <c r="F1118" s="106" t="s">
        <v>90</v>
      </c>
      <c r="G1118" s="51" t="s">
        <v>62</v>
      </c>
      <c r="H1118" s="52" t="s">
        <v>374</v>
      </c>
      <c r="I1118" s="53" t="s">
        <v>1629</v>
      </c>
      <c r="J1118" s="53" t="s">
        <v>183</v>
      </c>
      <c r="K1118" s="53" t="s">
        <v>149</v>
      </c>
      <c r="L1118" s="53" t="s">
        <v>150</v>
      </c>
      <c r="M1118" s="52" t="s">
        <v>464</v>
      </c>
      <c r="N1118" s="52" t="s">
        <v>115</v>
      </c>
      <c r="O1118" s="54">
        <v>20</v>
      </c>
      <c r="P1118" s="52" t="s">
        <v>2011</v>
      </c>
      <c r="Q1118" s="55">
        <f>IFERROR(VLOOKUP(O1118*$Q$10*$R$10,Sheet1!$A$3:$B$81,2,1),0)</f>
        <v>19000</v>
      </c>
      <c r="R1118" s="56">
        <f>IFERROR(VLOOKUP(O1118*$Q$11*$R$11,Sheet1!$E$3:$F$195,2),0)</f>
        <v>79</v>
      </c>
      <c r="S1118" s="54">
        <f t="shared" si="520"/>
        <v>6.2</v>
      </c>
      <c r="T1118" s="114">
        <f t="shared" si="493"/>
        <v>0.31</v>
      </c>
      <c r="U1118" s="58"/>
      <c r="V1118" s="58"/>
      <c r="W1118" s="58"/>
      <c r="X1118" s="58"/>
      <c r="Y1118" s="58"/>
      <c r="Z1118" s="58"/>
      <c r="AA1118" s="58"/>
      <c r="AB1118" s="58"/>
      <c r="AC1118" s="58"/>
      <c r="AD1118" s="39">
        <f t="shared" si="521"/>
        <v>0</v>
      </c>
      <c r="AE1118" s="59">
        <f t="shared" si="494"/>
        <v>0</v>
      </c>
      <c r="AF1118" s="60">
        <f t="shared" si="495"/>
        <v>0</v>
      </c>
      <c r="AG1118" s="60">
        <f t="shared" si="496"/>
        <v>0</v>
      </c>
      <c r="AH1118" s="60">
        <f t="shared" si="497"/>
        <v>0</v>
      </c>
      <c r="AI1118" s="60">
        <f t="shared" si="498"/>
        <v>0</v>
      </c>
      <c r="AJ1118" s="60">
        <f t="shared" si="499"/>
        <v>0</v>
      </c>
      <c r="AK1118" s="60">
        <f t="shared" si="500"/>
        <v>0</v>
      </c>
      <c r="AL1118" s="61">
        <f t="shared" si="518"/>
        <v>0</v>
      </c>
      <c r="AM1118" s="43">
        <f t="shared" si="508"/>
        <v>0</v>
      </c>
      <c r="AN1118" s="46">
        <f t="shared" si="509"/>
        <v>0</v>
      </c>
      <c r="AO1118" s="60">
        <f t="shared" si="501"/>
        <v>0</v>
      </c>
      <c r="AP1118" s="60">
        <f t="shared" si="502"/>
        <v>0</v>
      </c>
      <c r="AQ1118" s="60">
        <f t="shared" si="503"/>
        <v>0</v>
      </c>
      <c r="AR1118" s="60">
        <f t="shared" si="504"/>
        <v>0</v>
      </c>
      <c r="AS1118" s="60">
        <f t="shared" si="505"/>
        <v>0</v>
      </c>
      <c r="AT1118" s="60">
        <f t="shared" si="506"/>
        <v>0</v>
      </c>
      <c r="AU1118" s="62">
        <f t="shared" si="510"/>
        <v>0</v>
      </c>
      <c r="AV1118" s="63">
        <f t="shared" si="511"/>
        <v>0</v>
      </c>
      <c r="AW1118" s="63">
        <f t="shared" si="512"/>
        <v>0</v>
      </c>
      <c r="AX1118" s="63">
        <f t="shared" si="513"/>
        <v>0</v>
      </c>
      <c r="AY1118" s="63">
        <f t="shared" si="514"/>
        <v>0</v>
      </c>
      <c r="AZ1118" s="63">
        <f t="shared" si="515"/>
        <v>0</v>
      </c>
      <c r="BA1118" s="63">
        <f t="shared" si="516"/>
        <v>0</v>
      </c>
      <c r="BB1118" s="64">
        <f t="shared" si="517"/>
        <v>0</v>
      </c>
      <c r="BC1118" s="65">
        <f t="shared" si="507"/>
        <v>0</v>
      </c>
      <c r="BD1118" s="66" t="e">
        <f>VLOOKUP(#REF!,'[2]NA JDA Product Hierarchy'!$N:$O,2,0)</f>
        <v>#REF!</v>
      </c>
      <c r="BE1118" s="15" t="e">
        <f>VLOOKUP(BD1118,[3]PARAMETROS!$AB:$AD,3,0)</f>
        <v>#REF!</v>
      </c>
    </row>
    <row r="1119" spans="1:57" s="15" customFormat="1" ht="12.75" hidden="1" customHeight="1" x14ac:dyDescent="0.2">
      <c r="A1119" s="47" t="str">
        <f t="shared" si="519"/>
        <v>L2RI11K8HM0TULIP RED</v>
      </c>
      <c r="B1119" s="110" t="s">
        <v>106</v>
      </c>
      <c r="C1119" s="113">
        <v>44322</v>
      </c>
      <c r="D1119" s="113"/>
      <c r="E1119" s="50"/>
      <c r="F1119" s="106" t="s">
        <v>90</v>
      </c>
      <c r="G1119" s="51" t="s">
        <v>62</v>
      </c>
      <c r="H1119" s="52" t="s">
        <v>374</v>
      </c>
      <c r="I1119" s="53" t="s">
        <v>1629</v>
      </c>
      <c r="J1119" s="53" t="s">
        <v>183</v>
      </c>
      <c r="K1119" s="53" t="s">
        <v>531</v>
      </c>
      <c r="L1119" s="53" t="s">
        <v>532</v>
      </c>
      <c r="M1119" s="52" t="s">
        <v>464</v>
      </c>
      <c r="N1119" s="52" t="s">
        <v>115</v>
      </c>
      <c r="O1119" s="54">
        <v>20</v>
      </c>
      <c r="P1119" s="52" t="s">
        <v>2011</v>
      </c>
      <c r="Q1119" s="55">
        <f>IFERROR(VLOOKUP(O1119*$Q$10*$R$10,Sheet1!$A$3:$B$81,2,1),0)</f>
        <v>19000</v>
      </c>
      <c r="R1119" s="56">
        <f>IFERROR(VLOOKUP(O1119*$Q$11*$R$11,Sheet1!$E$3:$F$195,2),0)</f>
        <v>79</v>
      </c>
      <c r="S1119" s="54">
        <f t="shared" si="520"/>
        <v>6.2</v>
      </c>
      <c r="T1119" s="114">
        <f t="shared" si="493"/>
        <v>0.31</v>
      </c>
      <c r="U1119" s="58"/>
      <c r="V1119" s="58"/>
      <c r="W1119" s="58"/>
      <c r="X1119" s="58"/>
      <c r="Y1119" s="58"/>
      <c r="Z1119" s="58"/>
      <c r="AA1119" s="58"/>
      <c r="AB1119" s="58"/>
      <c r="AC1119" s="58"/>
      <c r="AD1119" s="39">
        <f t="shared" si="521"/>
        <v>0</v>
      </c>
      <c r="AE1119" s="59">
        <f t="shared" si="494"/>
        <v>0</v>
      </c>
      <c r="AF1119" s="60">
        <f t="shared" si="495"/>
        <v>0</v>
      </c>
      <c r="AG1119" s="60">
        <f t="shared" si="496"/>
        <v>0</v>
      </c>
      <c r="AH1119" s="60">
        <f t="shared" si="497"/>
        <v>0</v>
      </c>
      <c r="AI1119" s="60">
        <f t="shared" si="498"/>
        <v>0</v>
      </c>
      <c r="AJ1119" s="60">
        <f t="shared" si="499"/>
        <v>0</v>
      </c>
      <c r="AK1119" s="60">
        <f t="shared" si="500"/>
        <v>0</v>
      </c>
      <c r="AL1119" s="61">
        <f t="shared" si="518"/>
        <v>0</v>
      </c>
      <c r="AM1119" s="43">
        <f t="shared" si="508"/>
        <v>0</v>
      </c>
      <c r="AN1119" s="46">
        <f t="shared" si="509"/>
        <v>0</v>
      </c>
      <c r="AO1119" s="60">
        <f t="shared" si="501"/>
        <v>0</v>
      </c>
      <c r="AP1119" s="60">
        <f t="shared" si="502"/>
        <v>0</v>
      </c>
      <c r="AQ1119" s="60">
        <f t="shared" si="503"/>
        <v>0</v>
      </c>
      <c r="AR1119" s="60">
        <f t="shared" si="504"/>
        <v>0</v>
      </c>
      <c r="AS1119" s="60">
        <f t="shared" si="505"/>
        <v>0</v>
      </c>
      <c r="AT1119" s="60">
        <f t="shared" si="506"/>
        <v>0</v>
      </c>
      <c r="AU1119" s="62">
        <f t="shared" si="510"/>
        <v>0</v>
      </c>
      <c r="AV1119" s="63">
        <f t="shared" si="511"/>
        <v>0</v>
      </c>
      <c r="AW1119" s="63">
        <f t="shared" si="512"/>
        <v>0</v>
      </c>
      <c r="AX1119" s="63">
        <f t="shared" si="513"/>
        <v>0</v>
      </c>
      <c r="AY1119" s="63">
        <f t="shared" si="514"/>
        <v>0</v>
      </c>
      <c r="AZ1119" s="63">
        <f t="shared" si="515"/>
        <v>0</v>
      </c>
      <c r="BA1119" s="63">
        <f t="shared" si="516"/>
        <v>0</v>
      </c>
      <c r="BB1119" s="64">
        <f t="shared" si="517"/>
        <v>0</v>
      </c>
      <c r="BC1119" s="65">
        <f t="shared" si="507"/>
        <v>0</v>
      </c>
      <c r="BD1119" s="66" t="e">
        <f>VLOOKUP(#REF!,'[2]NA JDA Product Hierarchy'!$N:$O,2,0)</f>
        <v>#REF!</v>
      </c>
      <c r="BE1119" s="15" t="e">
        <f>VLOOKUP(BD1119,[3]PARAMETROS!$AB:$AD,3,0)</f>
        <v>#REF!</v>
      </c>
    </row>
    <row r="1120" spans="1:57" s="15" customFormat="1" ht="12.75" hidden="1" customHeight="1" x14ac:dyDescent="0.2">
      <c r="A1120" s="71" t="str">
        <f t="shared" si="519"/>
        <v>L2RI11K8HM0SMART BLUE</v>
      </c>
      <c r="B1120" s="110" t="s">
        <v>106</v>
      </c>
      <c r="C1120" s="113">
        <v>44322</v>
      </c>
      <c r="D1120" s="113"/>
      <c r="E1120" s="50"/>
      <c r="F1120" s="106" t="s">
        <v>90</v>
      </c>
      <c r="G1120" s="51" t="s">
        <v>62</v>
      </c>
      <c r="H1120" s="52" t="s">
        <v>374</v>
      </c>
      <c r="I1120" s="53" t="s">
        <v>1629</v>
      </c>
      <c r="J1120" s="53" t="s">
        <v>183</v>
      </c>
      <c r="K1120" s="53" t="s">
        <v>364</v>
      </c>
      <c r="L1120" s="53" t="s">
        <v>365</v>
      </c>
      <c r="M1120" s="52" t="s">
        <v>464</v>
      </c>
      <c r="N1120" s="52" t="s">
        <v>115</v>
      </c>
      <c r="O1120" s="54">
        <v>20</v>
      </c>
      <c r="P1120" s="52" t="s">
        <v>2011</v>
      </c>
      <c r="Q1120" s="55">
        <f>IFERROR(VLOOKUP(O1120*$Q$10*$R$10,Sheet1!$A$3:$B$81,2,1),0)</f>
        <v>19000</v>
      </c>
      <c r="R1120" s="56">
        <f>IFERROR(VLOOKUP(O1120*$Q$11*$R$11,Sheet1!$E$3:$F$195,2),0)</f>
        <v>79</v>
      </c>
      <c r="S1120" s="54">
        <f t="shared" si="520"/>
        <v>6.2</v>
      </c>
      <c r="T1120" s="114">
        <f t="shared" si="493"/>
        <v>0.31</v>
      </c>
      <c r="U1120" s="58"/>
      <c r="V1120" s="58"/>
      <c r="W1120" s="58"/>
      <c r="X1120" s="58"/>
      <c r="Y1120" s="58"/>
      <c r="Z1120" s="58"/>
      <c r="AA1120" s="58"/>
      <c r="AB1120" s="58"/>
      <c r="AC1120" s="58"/>
      <c r="AD1120" s="39">
        <f t="shared" si="521"/>
        <v>0</v>
      </c>
      <c r="AE1120" s="59">
        <f t="shared" si="494"/>
        <v>0</v>
      </c>
      <c r="AF1120" s="60">
        <f t="shared" si="495"/>
        <v>0</v>
      </c>
      <c r="AG1120" s="60">
        <f t="shared" si="496"/>
        <v>0</v>
      </c>
      <c r="AH1120" s="60">
        <f t="shared" si="497"/>
        <v>0</v>
      </c>
      <c r="AI1120" s="60">
        <f t="shared" si="498"/>
        <v>0</v>
      </c>
      <c r="AJ1120" s="60">
        <f t="shared" si="499"/>
        <v>0</v>
      </c>
      <c r="AK1120" s="60">
        <f t="shared" si="500"/>
        <v>0</v>
      </c>
      <c r="AL1120" s="61">
        <f t="shared" si="518"/>
        <v>0</v>
      </c>
      <c r="AM1120" s="43">
        <f t="shared" si="508"/>
        <v>0</v>
      </c>
      <c r="AN1120" s="46">
        <f t="shared" si="509"/>
        <v>0</v>
      </c>
      <c r="AO1120" s="60">
        <f t="shared" si="501"/>
        <v>0</v>
      </c>
      <c r="AP1120" s="60">
        <f t="shared" si="502"/>
        <v>0</v>
      </c>
      <c r="AQ1120" s="60">
        <f t="shared" si="503"/>
        <v>0</v>
      </c>
      <c r="AR1120" s="60">
        <f t="shared" si="504"/>
        <v>0</v>
      </c>
      <c r="AS1120" s="60">
        <f t="shared" si="505"/>
        <v>0</v>
      </c>
      <c r="AT1120" s="60">
        <f t="shared" si="506"/>
        <v>0</v>
      </c>
      <c r="AU1120" s="62">
        <f t="shared" si="510"/>
        <v>0</v>
      </c>
      <c r="AV1120" s="63">
        <f t="shared" si="511"/>
        <v>0</v>
      </c>
      <c r="AW1120" s="63">
        <f t="shared" si="512"/>
        <v>0</v>
      </c>
      <c r="AX1120" s="63">
        <f t="shared" si="513"/>
        <v>0</v>
      </c>
      <c r="AY1120" s="63">
        <f t="shared" si="514"/>
        <v>0</v>
      </c>
      <c r="AZ1120" s="63">
        <f t="shared" si="515"/>
        <v>0</v>
      </c>
      <c r="BA1120" s="63">
        <f t="shared" si="516"/>
        <v>0</v>
      </c>
      <c r="BB1120" s="64">
        <f t="shared" si="517"/>
        <v>0</v>
      </c>
      <c r="BC1120" s="65">
        <f t="shared" si="507"/>
        <v>0</v>
      </c>
      <c r="BD1120" s="66" t="e">
        <f>VLOOKUP(#REF!,'[2]NA JDA Product Hierarchy'!$N:$O,2,0)</f>
        <v>#REF!</v>
      </c>
      <c r="BE1120" s="15" t="e">
        <f>VLOOKUP(BD1120,[3]PARAMETROS!$AB:$AD,3,0)</f>
        <v>#REF!</v>
      </c>
    </row>
    <row r="1121" spans="1:57" s="15" customFormat="1" ht="12.75" hidden="1" customHeight="1" x14ac:dyDescent="0.2">
      <c r="A1121" s="47" t="str">
        <f t="shared" si="519"/>
        <v>L2RI12K8HM0HIGH DEF BLUE</v>
      </c>
      <c r="B1121" s="110" t="s">
        <v>106</v>
      </c>
      <c r="C1121" s="113">
        <v>44322</v>
      </c>
      <c r="D1121" s="113"/>
      <c r="E1121" s="50"/>
      <c r="F1121" s="106" t="s">
        <v>90</v>
      </c>
      <c r="G1121" s="51" t="s">
        <v>62</v>
      </c>
      <c r="H1121" s="52" t="s">
        <v>374</v>
      </c>
      <c r="I1121" s="53" t="s">
        <v>1630</v>
      </c>
      <c r="J1121" s="53" t="s">
        <v>183</v>
      </c>
      <c r="K1121" s="53" t="s">
        <v>381</v>
      </c>
      <c r="L1121" s="53" t="s">
        <v>382</v>
      </c>
      <c r="M1121" s="52" t="s">
        <v>464</v>
      </c>
      <c r="N1121" s="52" t="s">
        <v>125</v>
      </c>
      <c r="O1121" s="54">
        <v>20</v>
      </c>
      <c r="P1121" s="52" t="s">
        <v>2011</v>
      </c>
      <c r="Q1121" s="55">
        <f>IFERROR(VLOOKUP(O1121*$Q$10*$R$10,Sheet1!$A$3:$B$81,2,1),0)</f>
        <v>19000</v>
      </c>
      <c r="R1121" s="56">
        <f>IFERROR(VLOOKUP(O1121*$Q$11*$R$11,Sheet1!$E$3:$F$195,2),0)</f>
        <v>79</v>
      </c>
      <c r="S1121" s="54">
        <f t="shared" si="520"/>
        <v>6.2</v>
      </c>
      <c r="T1121" s="114">
        <f t="shared" si="493"/>
        <v>0.31</v>
      </c>
      <c r="U1121" s="58"/>
      <c r="V1121" s="58"/>
      <c r="W1121" s="58"/>
      <c r="X1121" s="58"/>
      <c r="Y1121" s="58"/>
      <c r="Z1121" s="58"/>
      <c r="AA1121" s="58"/>
      <c r="AB1121" s="58"/>
      <c r="AC1121" s="58"/>
      <c r="AD1121" s="39">
        <f t="shared" si="521"/>
        <v>0</v>
      </c>
      <c r="AE1121" s="59">
        <f t="shared" si="494"/>
        <v>0</v>
      </c>
      <c r="AF1121" s="60">
        <f t="shared" si="495"/>
        <v>0</v>
      </c>
      <c r="AG1121" s="60">
        <f t="shared" si="496"/>
        <v>0</v>
      </c>
      <c r="AH1121" s="60">
        <f t="shared" si="497"/>
        <v>0</v>
      </c>
      <c r="AI1121" s="60">
        <f t="shared" si="498"/>
        <v>0</v>
      </c>
      <c r="AJ1121" s="60">
        <f t="shared" si="499"/>
        <v>0</v>
      </c>
      <c r="AK1121" s="60">
        <f t="shared" si="500"/>
        <v>0</v>
      </c>
      <c r="AL1121" s="61">
        <f t="shared" si="518"/>
        <v>0</v>
      </c>
      <c r="AM1121" s="43">
        <f t="shared" si="508"/>
        <v>0</v>
      </c>
      <c r="AN1121" s="46">
        <f t="shared" si="509"/>
        <v>0</v>
      </c>
      <c r="AO1121" s="60">
        <f t="shared" si="501"/>
        <v>0</v>
      </c>
      <c r="AP1121" s="60">
        <f t="shared" si="502"/>
        <v>0</v>
      </c>
      <c r="AQ1121" s="60">
        <f t="shared" si="503"/>
        <v>0</v>
      </c>
      <c r="AR1121" s="60">
        <f t="shared" si="504"/>
        <v>0</v>
      </c>
      <c r="AS1121" s="60">
        <f t="shared" si="505"/>
        <v>0</v>
      </c>
      <c r="AT1121" s="60">
        <f t="shared" si="506"/>
        <v>0</v>
      </c>
      <c r="AU1121" s="62">
        <f t="shared" si="510"/>
        <v>0</v>
      </c>
      <c r="AV1121" s="63">
        <f t="shared" si="511"/>
        <v>0</v>
      </c>
      <c r="AW1121" s="63">
        <f t="shared" si="512"/>
        <v>0</v>
      </c>
      <c r="AX1121" s="63">
        <f t="shared" si="513"/>
        <v>0</v>
      </c>
      <c r="AY1121" s="63">
        <f t="shared" si="514"/>
        <v>0</v>
      </c>
      <c r="AZ1121" s="63">
        <f t="shared" si="515"/>
        <v>0</v>
      </c>
      <c r="BA1121" s="63">
        <f t="shared" si="516"/>
        <v>0</v>
      </c>
      <c r="BB1121" s="64">
        <f t="shared" si="517"/>
        <v>0</v>
      </c>
      <c r="BC1121" s="65">
        <f t="shared" si="507"/>
        <v>0</v>
      </c>
      <c r="BD1121" s="66" t="e">
        <f>VLOOKUP(#REF!,'[2]NA JDA Product Hierarchy'!$N:$O,2,0)</f>
        <v>#REF!</v>
      </c>
      <c r="BE1121" s="15" t="e">
        <f>VLOOKUP(BD1121,[3]PARAMETROS!$AB:$AD,3,0)</f>
        <v>#REF!</v>
      </c>
    </row>
    <row r="1122" spans="1:57" s="15" customFormat="1" ht="12.75" hidden="1" customHeight="1" x14ac:dyDescent="0.2">
      <c r="A1122" s="47" t="str">
        <f t="shared" si="519"/>
        <v>L2RI12K8HM0TULIP RED</v>
      </c>
      <c r="B1122" s="110" t="s">
        <v>106</v>
      </c>
      <c r="C1122" s="113">
        <v>44322</v>
      </c>
      <c r="D1122" s="113"/>
      <c r="E1122" s="50"/>
      <c r="F1122" s="106" t="s">
        <v>90</v>
      </c>
      <c r="G1122" s="51" t="s">
        <v>62</v>
      </c>
      <c r="H1122" s="52" t="s">
        <v>374</v>
      </c>
      <c r="I1122" s="53" t="s">
        <v>1630</v>
      </c>
      <c r="J1122" s="53" t="s">
        <v>183</v>
      </c>
      <c r="K1122" s="53" t="s">
        <v>531</v>
      </c>
      <c r="L1122" s="53" t="s">
        <v>532</v>
      </c>
      <c r="M1122" s="52" t="s">
        <v>464</v>
      </c>
      <c r="N1122" s="52" t="s">
        <v>125</v>
      </c>
      <c r="O1122" s="54">
        <v>20</v>
      </c>
      <c r="P1122" s="52" t="s">
        <v>2011</v>
      </c>
      <c r="Q1122" s="55">
        <f>IFERROR(VLOOKUP(O1122*$Q$10*$R$10,Sheet1!$A$3:$B$81,2,1),0)</f>
        <v>19000</v>
      </c>
      <c r="R1122" s="56">
        <f>IFERROR(VLOOKUP(O1122*$Q$11*$R$11,Sheet1!$E$3:$F$195,2),0)</f>
        <v>79</v>
      </c>
      <c r="S1122" s="54">
        <f t="shared" si="520"/>
        <v>6.2</v>
      </c>
      <c r="T1122" s="114">
        <f t="shared" si="493"/>
        <v>0.31</v>
      </c>
      <c r="U1122" s="58"/>
      <c r="V1122" s="58"/>
      <c r="W1122" s="58"/>
      <c r="X1122" s="58"/>
      <c r="Y1122" s="58"/>
      <c r="Z1122" s="58"/>
      <c r="AA1122" s="58"/>
      <c r="AB1122" s="58"/>
      <c r="AC1122" s="58"/>
      <c r="AD1122" s="39">
        <f t="shared" si="521"/>
        <v>0</v>
      </c>
      <c r="AE1122" s="59">
        <f t="shared" si="494"/>
        <v>0</v>
      </c>
      <c r="AF1122" s="60">
        <f t="shared" si="495"/>
        <v>0</v>
      </c>
      <c r="AG1122" s="60">
        <f t="shared" si="496"/>
        <v>0</v>
      </c>
      <c r="AH1122" s="60">
        <f t="shared" si="497"/>
        <v>0</v>
      </c>
      <c r="AI1122" s="60">
        <f t="shared" si="498"/>
        <v>0</v>
      </c>
      <c r="AJ1122" s="60">
        <f t="shared" si="499"/>
        <v>0</v>
      </c>
      <c r="AK1122" s="60">
        <f t="shared" si="500"/>
        <v>0</v>
      </c>
      <c r="AL1122" s="61">
        <f t="shared" si="518"/>
        <v>0</v>
      </c>
      <c r="AM1122" s="43">
        <f t="shared" si="508"/>
        <v>0</v>
      </c>
      <c r="AN1122" s="46">
        <f t="shared" si="509"/>
        <v>0</v>
      </c>
      <c r="AO1122" s="60">
        <f t="shared" si="501"/>
        <v>0</v>
      </c>
      <c r="AP1122" s="60">
        <f t="shared" si="502"/>
        <v>0</v>
      </c>
      <c r="AQ1122" s="60">
        <f t="shared" si="503"/>
        <v>0</v>
      </c>
      <c r="AR1122" s="60">
        <f t="shared" si="504"/>
        <v>0</v>
      </c>
      <c r="AS1122" s="60">
        <f t="shared" si="505"/>
        <v>0</v>
      </c>
      <c r="AT1122" s="60">
        <f t="shared" si="506"/>
        <v>0</v>
      </c>
      <c r="AU1122" s="62">
        <f t="shared" si="510"/>
        <v>0</v>
      </c>
      <c r="AV1122" s="63">
        <f t="shared" si="511"/>
        <v>0</v>
      </c>
      <c r="AW1122" s="63">
        <f t="shared" si="512"/>
        <v>0</v>
      </c>
      <c r="AX1122" s="63">
        <f t="shared" si="513"/>
        <v>0</v>
      </c>
      <c r="AY1122" s="63">
        <f t="shared" si="514"/>
        <v>0</v>
      </c>
      <c r="AZ1122" s="63">
        <f t="shared" si="515"/>
        <v>0</v>
      </c>
      <c r="BA1122" s="63">
        <f t="shared" si="516"/>
        <v>0</v>
      </c>
      <c r="BB1122" s="64">
        <f t="shared" si="517"/>
        <v>0</v>
      </c>
      <c r="BC1122" s="65">
        <f t="shared" si="507"/>
        <v>0</v>
      </c>
      <c r="BD1122" s="66" t="e">
        <f>VLOOKUP(#REF!,'[2]NA JDA Product Hierarchy'!$N:$O,2,0)</f>
        <v>#REF!</v>
      </c>
      <c r="BE1122" s="15" t="s">
        <v>69</v>
      </c>
    </row>
    <row r="1123" spans="1:57" s="15" customFormat="1" ht="12.75" hidden="1" customHeight="1" x14ac:dyDescent="0.2">
      <c r="A1123" s="47" t="str">
        <f t="shared" si="519"/>
        <v>L2RI12K8HM0Pure White</v>
      </c>
      <c r="B1123" s="110" t="s">
        <v>106</v>
      </c>
      <c r="C1123" s="113">
        <v>44322</v>
      </c>
      <c r="D1123" s="113"/>
      <c r="E1123" s="50"/>
      <c r="F1123" s="106" t="s">
        <v>90</v>
      </c>
      <c r="G1123" s="51" t="s">
        <v>62</v>
      </c>
      <c r="H1123" s="52" t="s">
        <v>374</v>
      </c>
      <c r="I1123" s="53" t="s">
        <v>1630</v>
      </c>
      <c r="J1123" s="53" t="s">
        <v>183</v>
      </c>
      <c r="K1123" s="53" t="s">
        <v>133</v>
      </c>
      <c r="L1123" s="53" t="s">
        <v>134</v>
      </c>
      <c r="M1123" s="52" t="s">
        <v>464</v>
      </c>
      <c r="N1123" s="52" t="s">
        <v>125</v>
      </c>
      <c r="O1123" s="54">
        <v>20</v>
      </c>
      <c r="P1123" s="52" t="s">
        <v>2011</v>
      </c>
      <c r="Q1123" s="55">
        <f>IFERROR(VLOOKUP(O1123*$Q$10*$R$10,Sheet1!$A$3:$B$81,2,1),0)</f>
        <v>19000</v>
      </c>
      <c r="R1123" s="56">
        <f>IFERROR(VLOOKUP(O1123*$Q$11*$R$11,Sheet1!$E$3:$F$195,2),0)</f>
        <v>79</v>
      </c>
      <c r="S1123" s="54">
        <f t="shared" si="520"/>
        <v>6.2</v>
      </c>
      <c r="T1123" s="114">
        <f t="shared" si="493"/>
        <v>0.31</v>
      </c>
      <c r="U1123" s="58"/>
      <c r="V1123" s="58"/>
      <c r="W1123" s="58"/>
      <c r="X1123" s="58"/>
      <c r="Y1123" s="58"/>
      <c r="Z1123" s="58"/>
      <c r="AA1123" s="58"/>
      <c r="AB1123" s="58"/>
      <c r="AC1123" s="58"/>
      <c r="AD1123" s="39">
        <f t="shared" si="521"/>
        <v>0</v>
      </c>
      <c r="AE1123" s="59">
        <f t="shared" si="494"/>
        <v>0</v>
      </c>
      <c r="AF1123" s="60">
        <f t="shared" si="495"/>
        <v>0</v>
      </c>
      <c r="AG1123" s="60">
        <f t="shared" si="496"/>
        <v>0</v>
      </c>
      <c r="AH1123" s="60">
        <f t="shared" si="497"/>
        <v>0</v>
      </c>
      <c r="AI1123" s="60">
        <f t="shared" si="498"/>
        <v>0</v>
      </c>
      <c r="AJ1123" s="60">
        <f t="shared" si="499"/>
        <v>0</v>
      </c>
      <c r="AK1123" s="60">
        <f t="shared" si="500"/>
        <v>0</v>
      </c>
      <c r="AL1123" s="61">
        <f t="shared" si="518"/>
        <v>0</v>
      </c>
      <c r="AM1123" s="43">
        <f t="shared" si="508"/>
        <v>0</v>
      </c>
      <c r="AN1123" s="46">
        <f t="shared" si="509"/>
        <v>0</v>
      </c>
      <c r="AO1123" s="60">
        <f t="shared" si="501"/>
        <v>0</v>
      </c>
      <c r="AP1123" s="60">
        <f t="shared" si="502"/>
        <v>0</v>
      </c>
      <c r="AQ1123" s="60">
        <f t="shared" si="503"/>
        <v>0</v>
      </c>
      <c r="AR1123" s="60">
        <f t="shared" si="504"/>
        <v>0</v>
      </c>
      <c r="AS1123" s="60">
        <f t="shared" si="505"/>
        <v>0</v>
      </c>
      <c r="AT1123" s="60">
        <f t="shared" si="506"/>
        <v>0</v>
      </c>
      <c r="AU1123" s="62">
        <f t="shared" si="510"/>
        <v>0</v>
      </c>
      <c r="AV1123" s="63">
        <f t="shared" si="511"/>
        <v>0</v>
      </c>
      <c r="AW1123" s="63">
        <f t="shared" si="512"/>
        <v>0</v>
      </c>
      <c r="AX1123" s="63">
        <f t="shared" si="513"/>
        <v>0</v>
      </c>
      <c r="AY1123" s="63">
        <f t="shared" si="514"/>
        <v>0</v>
      </c>
      <c r="AZ1123" s="63">
        <f t="shared" si="515"/>
        <v>0</v>
      </c>
      <c r="BA1123" s="63">
        <f t="shared" si="516"/>
        <v>0</v>
      </c>
      <c r="BB1123" s="64">
        <f t="shared" si="517"/>
        <v>0</v>
      </c>
      <c r="BC1123" s="65">
        <f t="shared" si="507"/>
        <v>0</v>
      </c>
      <c r="BD1123" s="66" t="e">
        <f>VLOOKUP(#REF!,'[2]NA JDA Product Hierarchy'!$N:$O,2,0)</f>
        <v>#REF!</v>
      </c>
      <c r="BE1123" s="15" t="e">
        <f>VLOOKUP(BD1123,[3]PARAMETROS!$AB:$AD,3,0)</f>
        <v>#REF!</v>
      </c>
    </row>
    <row r="1124" spans="1:57" s="15" customFormat="1" ht="12.75" hidden="1" customHeight="1" x14ac:dyDescent="0.2">
      <c r="A1124" s="47" t="str">
        <f t="shared" si="519"/>
        <v>L2RI15K8HM0TULIP RED</v>
      </c>
      <c r="B1124" s="110" t="s">
        <v>106</v>
      </c>
      <c r="C1124" s="113">
        <v>44322</v>
      </c>
      <c r="D1124" s="113"/>
      <c r="E1124" s="50"/>
      <c r="F1124" s="106" t="s">
        <v>90</v>
      </c>
      <c r="G1124" s="51" t="s">
        <v>62</v>
      </c>
      <c r="H1124" s="52" t="s">
        <v>374</v>
      </c>
      <c r="I1124" s="53" t="s">
        <v>1631</v>
      </c>
      <c r="J1124" s="53" t="s">
        <v>183</v>
      </c>
      <c r="K1124" s="53" t="s">
        <v>531</v>
      </c>
      <c r="L1124" s="53" t="s">
        <v>532</v>
      </c>
      <c r="M1124" s="52" t="s">
        <v>464</v>
      </c>
      <c r="N1124" s="52" t="s">
        <v>125</v>
      </c>
      <c r="O1124" s="54">
        <v>26</v>
      </c>
      <c r="P1124" s="52" t="s">
        <v>2011</v>
      </c>
      <c r="Q1124" s="55">
        <f>IFERROR(VLOOKUP(O1124*$Q$10*$R$10,Sheet1!$A$3:$B$81,2,1),0)</f>
        <v>19000</v>
      </c>
      <c r="R1124" s="56">
        <f>IFERROR(VLOOKUP(O1124*$Q$11*$R$11,Sheet1!$E$3:$F$195,2),0)</f>
        <v>109</v>
      </c>
      <c r="S1124" s="54">
        <f t="shared" si="520"/>
        <v>8.06</v>
      </c>
      <c r="T1124" s="114">
        <f t="shared" si="493"/>
        <v>0.31</v>
      </c>
      <c r="U1124" s="58"/>
      <c r="V1124" s="58"/>
      <c r="W1124" s="58"/>
      <c r="X1124" s="58"/>
      <c r="Y1124" s="58"/>
      <c r="Z1124" s="58"/>
      <c r="AA1124" s="58"/>
      <c r="AB1124" s="58"/>
      <c r="AC1124" s="58"/>
      <c r="AD1124" s="39">
        <f t="shared" si="521"/>
        <v>0</v>
      </c>
      <c r="AE1124" s="59">
        <f t="shared" si="494"/>
        <v>0</v>
      </c>
      <c r="AF1124" s="60">
        <f t="shared" si="495"/>
        <v>0</v>
      </c>
      <c r="AG1124" s="60">
        <f t="shared" si="496"/>
        <v>0</v>
      </c>
      <c r="AH1124" s="60">
        <f t="shared" si="497"/>
        <v>0</v>
      </c>
      <c r="AI1124" s="60">
        <f t="shared" si="498"/>
        <v>0</v>
      </c>
      <c r="AJ1124" s="60">
        <f t="shared" si="499"/>
        <v>0</v>
      </c>
      <c r="AK1124" s="60">
        <f t="shared" si="500"/>
        <v>0</v>
      </c>
      <c r="AL1124" s="61">
        <f t="shared" si="518"/>
        <v>0</v>
      </c>
      <c r="AM1124" s="43">
        <f t="shared" si="508"/>
        <v>0</v>
      </c>
      <c r="AN1124" s="46">
        <f t="shared" si="509"/>
        <v>0</v>
      </c>
      <c r="AO1124" s="60">
        <f t="shared" si="501"/>
        <v>0</v>
      </c>
      <c r="AP1124" s="60">
        <f t="shared" si="502"/>
        <v>0</v>
      </c>
      <c r="AQ1124" s="60">
        <f t="shared" si="503"/>
        <v>0</v>
      </c>
      <c r="AR1124" s="60">
        <f t="shared" si="504"/>
        <v>0</v>
      </c>
      <c r="AS1124" s="60">
        <f t="shared" si="505"/>
        <v>0</v>
      </c>
      <c r="AT1124" s="60">
        <f t="shared" si="506"/>
        <v>0</v>
      </c>
      <c r="AU1124" s="62">
        <f t="shared" si="510"/>
        <v>0</v>
      </c>
      <c r="AV1124" s="63">
        <f t="shared" si="511"/>
        <v>0</v>
      </c>
      <c r="AW1124" s="63">
        <f t="shared" si="512"/>
        <v>0</v>
      </c>
      <c r="AX1124" s="63">
        <f t="shared" si="513"/>
        <v>0</v>
      </c>
      <c r="AY1124" s="63">
        <f t="shared" si="514"/>
        <v>0</v>
      </c>
      <c r="AZ1124" s="63">
        <f t="shared" si="515"/>
        <v>0</v>
      </c>
      <c r="BA1124" s="63">
        <f t="shared" si="516"/>
        <v>0</v>
      </c>
      <c r="BB1124" s="64">
        <f t="shared" si="517"/>
        <v>0</v>
      </c>
      <c r="BC1124" s="65">
        <f t="shared" si="507"/>
        <v>0</v>
      </c>
      <c r="BD1124" s="66" t="e">
        <f>VLOOKUP(#REF!,'[2]NA JDA Product Hierarchy'!$N:$O,2,0)</f>
        <v>#REF!</v>
      </c>
      <c r="BE1124" s="15" t="e">
        <f>VLOOKUP(BD1124,[3]PARAMETROS!$AB:$AD,3,0)</f>
        <v>#REF!</v>
      </c>
    </row>
    <row r="1125" spans="1:57" s="15" customFormat="1" ht="12.75" hidden="1" customHeight="1" x14ac:dyDescent="0.2">
      <c r="A1125" s="47" t="str">
        <f t="shared" si="519"/>
        <v>L2RI16K8HM0TULIP RED</v>
      </c>
      <c r="B1125" s="110" t="s">
        <v>106</v>
      </c>
      <c r="C1125" s="113">
        <v>44322</v>
      </c>
      <c r="D1125" s="113"/>
      <c r="E1125" s="50"/>
      <c r="F1125" s="106" t="s">
        <v>90</v>
      </c>
      <c r="G1125" s="51" t="s">
        <v>62</v>
      </c>
      <c r="H1125" s="52" t="s">
        <v>374</v>
      </c>
      <c r="I1125" s="53" t="s">
        <v>1632</v>
      </c>
      <c r="J1125" s="53" t="s">
        <v>183</v>
      </c>
      <c r="K1125" s="53" t="s">
        <v>531</v>
      </c>
      <c r="L1125" s="53" t="s">
        <v>532</v>
      </c>
      <c r="M1125" s="52" t="s">
        <v>464</v>
      </c>
      <c r="N1125" s="52" t="s">
        <v>125</v>
      </c>
      <c r="O1125" s="54">
        <v>26</v>
      </c>
      <c r="P1125" s="52" t="s">
        <v>2011</v>
      </c>
      <c r="Q1125" s="55">
        <f>IFERROR(VLOOKUP(O1125*$Q$10*$R$10,Sheet1!$A$3:$B$81,2,1),0)</f>
        <v>19000</v>
      </c>
      <c r="R1125" s="56">
        <f>IFERROR(VLOOKUP(O1125*$Q$11*$R$11,Sheet1!$E$3:$F$195,2),0)</f>
        <v>109</v>
      </c>
      <c r="S1125" s="54">
        <f t="shared" si="520"/>
        <v>8.06</v>
      </c>
      <c r="T1125" s="114">
        <f t="shared" si="493"/>
        <v>0.31</v>
      </c>
      <c r="U1125" s="58"/>
      <c r="V1125" s="58"/>
      <c r="W1125" s="58"/>
      <c r="X1125" s="58"/>
      <c r="Y1125" s="58"/>
      <c r="Z1125" s="58"/>
      <c r="AA1125" s="58"/>
      <c r="AB1125" s="58"/>
      <c r="AC1125" s="58"/>
      <c r="AD1125" s="39">
        <f t="shared" si="521"/>
        <v>0</v>
      </c>
      <c r="AE1125" s="59">
        <f t="shared" si="494"/>
        <v>0</v>
      </c>
      <c r="AF1125" s="60">
        <f t="shared" si="495"/>
        <v>0</v>
      </c>
      <c r="AG1125" s="60">
        <f t="shared" si="496"/>
        <v>0</v>
      </c>
      <c r="AH1125" s="60">
        <f t="shared" si="497"/>
        <v>0</v>
      </c>
      <c r="AI1125" s="60">
        <f t="shared" si="498"/>
        <v>0</v>
      </c>
      <c r="AJ1125" s="60">
        <f t="shared" si="499"/>
        <v>0</v>
      </c>
      <c r="AK1125" s="60">
        <f t="shared" si="500"/>
        <v>0</v>
      </c>
      <c r="AL1125" s="61">
        <f t="shared" si="518"/>
        <v>0</v>
      </c>
      <c r="AM1125" s="43">
        <f t="shared" si="508"/>
        <v>0</v>
      </c>
      <c r="AN1125" s="46">
        <f t="shared" si="509"/>
        <v>0</v>
      </c>
      <c r="AO1125" s="60">
        <f t="shared" si="501"/>
        <v>0</v>
      </c>
      <c r="AP1125" s="60">
        <f t="shared" si="502"/>
        <v>0</v>
      </c>
      <c r="AQ1125" s="60">
        <f t="shared" si="503"/>
        <v>0</v>
      </c>
      <c r="AR1125" s="60">
        <f t="shared" si="504"/>
        <v>0</v>
      </c>
      <c r="AS1125" s="60">
        <f t="shared" si="505"/>
        <v>0</v>
      </c>
      <c r="AT1125" s="60">
        <f t="shared" si="506"/>
        <v>0</v>
      </c>
      <c r="AU1125" s="62">
        <f t="shared" si="510"/>
        <v>0</v>
      </c>
      <c r="AV1125" s="63">
        <f t="shared" si="511"/>
        <v>0</v>
      </c>
      <c r="AW1125" s="63">
        <f t="shared" si="512"/>
        <v>0</v>
      </c>
      <c r="AX1125" s="63">
        <f t="shared" si="513"/>
        <v>0</v>
      </c>
      <c r="AY1125" s="63">
        <f t="shared" si="514"/>
        <v>0</v>
      </c>
      <c r="AZ1125" s="63">
        <f t="shared" si="515"/>
        <v>0</v>
      </c>
      <c r="BA1125" s="63">
        <f t="shared" si="516"/>
        <v>0</v>
      </c>
      <c r="BB1125" s="64">
        <f t="shared" si="517"/>
        <v>0</v>
      </c>
      <c r="BC1125" s="65">
        <f t="shared" si="507"/>
        <v>0</v>
      </c>
      <c r="BD1125" s="66" t="e">
        <f>VLOOKUP(#REF!,'[2]NA JDA Product Hierarchy'!$N:$O,2,0)</f>
        <v>#REF!</v>
      </c>
      <c r="BE1125" s="15" t="e">
        <f>VLOOKUP(BD1125,[3]PARAMETROS!$AB:$AD,3,0)</f>
        <v>#REF!</v>
      </c>
    </row>
    <row r="1126" spans="1:57" s="15" customFormat="1" ht="12.75" hidden="1" customHeight="1" x14ac:dyDescent="0.2">
      <c r="A1126" s="47" t="str">
        <f t="shared" si="519"/>
        <v>L2RI17KAV10LIGHT STONE HEATHER</v>
      </c>
      <c r="B1126" s="110" t="s">
        <v>106</v>
      </c>
      <c r="C1126" s="113">
        <v>44322</v>
      </c>
      <c r="D1126" s="113"/>
      <c r="E1126" s="50"/>
      <c r="F1126" s="106" t="s">
        <v>90</v>
      </c>
      <c r="G1126" s="51" t="s">
        <v>62</v>
      </c>
      <c r="H1126" s="52" t="s">
        <v>374</v>
      </c>
      <c r="I1126" s="53" t="s">
        <v>1633</v>
      </c>
      <c r="J1126" s="53" t="s">
        <v>183</v>
      </c>
      <c r="K1126" s="53" t="s">
        <v>149</v>
      </c>
      <c r="L1126" s="53" t="s">
        <v>150</v>
      </c>
      <c r="M1126" s="52" t="s">
        <v>1614</v>
      </c>
      <c r="N1126" s="52" t="s">
        <v>125</v>
      </c>
      <c r="O1126" s="54">
        <v>29</v>
      </c>
      <c r="P1126" s="52" t="s">
        <v>2011</v>
      </c>
      <c r="Q1126" s="55">
        <f>IFERROR(VLOOKUP(O1126*$Q$10*$R$10,Sheet1!$A$3:$B$81,2,1),0)</f>
        <v>19000</v>
      </c>
      <c r="R1126" s="56">
        <f>IFERROR(VLOOKUP(O1126*$Q$11*$R$11,Sheet1!$E$3:$F$195,2),0)</f>
        <v>119</v>
      </c>
      <c r="S1126" s="54">
        <f t="shared" si="520"/>
        <v>8.99</v>
      </c>
      <c r="T1126" s="114">
        <f t="shared" si="493"/>
        <v>0.31</v>
      </c>
      <c r="U1126" s="58"/>
      <c r="V1126" s="58"/>
      <c r="W1126" s="58"/>
      <c r="X1126" s="58"/>
      <c r="Y1126" s="58"/>
      <c r="Z1126" s="58"/>
      <c r="AA1126" s="58"/>
      <c r="AB1126" s="58"/>
      <c r="AC1126" s="58"/>
      <c r="AD1126" s="39">
        <f t="shared" si="521"/>
        <v>0</v>
      </c>
      <c r="AE1126" s="59">
        <f t="shared" si="494"/>
        <v>0</v>
      </c>
      <c r="AF1126" s="60">
        <f t="shared" si="495"/>
        <v>0</v>
      </c>
      <c r="AG1126" s="60">
        <f t="shared" si="496"/>
        <v>0</v>
      </c>
      <c r="AH1126" s="60">
        <f t="shared" si="497"/>
        <v>0</v>
      </c>
      <c r="AI1126" s="60">
        <f t="shared" si="498"/>
        <v>0</v>
      </c>
      <c r="AJ1126" s="60">
        <f t="shared" si="499"/>
        <v>0</v>
      </c>
      <c r="AK1126" s="60">
        <f t="shared" si="500"/>
        <v>0</v>
      </c>
      <c r="AL1126" s="61">
        <f t="shared" si="518"/>
        <v>0</v>
      </c>
      <c r="AM1126" s="43">
        <f t="shared" si="508"/>
        <v>0</v>
      </c>
      <c r="AN1126" s="46">
        <f t="shared" si="509"/>
        <v>0</v>
      </c>
      <c r="AO1126" s="60">
        <f t="shared" si="501"/>
        <v>0</v>
      </c>
      <c r="AP1126" s="60">
        <f t="shared" si="502"/>
        <v>0</v>
      </c>
      <c r="AQ1126" s="60">
        <f t="shared" si="503"/>
        <v>0</v>
      </c>
      <c r="AR1126" s="60">
        <f t="shared" si="504"/>
        <v>0</v>
      </c>
      <c r="AS1126" s="60">
        <f t="shared" si="505"/>
        <v>0</v>
      </c>
      <c r="AT1126" s="60">
        <f t="shared" si="506"/>
        <v>0</v>
      </c>
      <c r="AU1126" s="62">
        <f t="shared" si="510"/>
        <v>0</v>
      </c>
      <c r="AV1126" s="63">
        <f t="shared" si="511"/>
        <v>0</v>
      </c>
      <c r="AW1126" s="63">
        <f t="shared" si="512"/>
        <v>0</v>
      </c>
      <c r="AX1126" s="63">
        <f t="shared" si="513"/>
        <v>0</v>
      </c>
      <c r="AY1126" s="63">
        <f t="shared" si="514"/>
        <v>0</v>
      </c>
      <c r="AZ1126" s="63">
        <f t="shared" si="515"/>
        <v>0</v>
      </c>
      <c r="BA1126" s="63">
        <f t="shared" si="516"/>
        <v>0</v>
      </c>
      <c r="BB1126" s="64">
        <f t="shared" si="517"/>
        <v>0</v>
      </c>
      <c r="BC1126" s="65">
        <f t="shared" si="507"/>
        <v>0</v>
      </c>
      <c r="BD1126" s="66" t="e">
        <f>VLOOKUP(#REF!,'[2]NA JDA Product Hierarchy'!$N:$O,2,0)</f>
        <v>#REF!</v>
      </c>
      <c r="BE1126" s="15" t="e">
        <f>VLOOKUP(BD1126,[3]PARAMETROS!$AB:$AD,3,0)</f>
        <v>#REF!</v>
      </c>
    </row>
    <row r="1127" spans="1:57" s="15" customFormat="1" ht="12.75" hidden="1" customHeight="1" x14ac:dyDescent="0.2">
      <c r="A1127" s="47" t="str">
        <f t="shared" si="519"/>
        <v>L2RI19K8HM0Pure White</v>
      </c>
      <c r="B1127" s="110" t="s">
        <v>106</v>
      </c>
      <c r="C1127" s="113">
        <v>44322</v>
      </c>
      <c r="D1127" s="113"/>
      <c r="E1127" s="50"/>
      <c r="F1127" s="106" t="s">
        <v>90</v>
      </c>
      <c r="G1127" s="51" t="s">
        <v>62</v>
      </c>
      <c r="H1127" s="52" t="s">
        <v>374</v>
      </c>
      <c r="I1127" s="53" t="s">
        <v>1634</v>
      </c>
      <c r="J1127" s="53" t="s">
        <v>183</v>
      </c>
      <c r="K1127" s="53" t="s">
        <v>133</v>
      </c>
      <c r="L1127" s="53" t="s">
        <v>134</v>
      </c>
      <c r="M1127" s="52" t="s">
        <v>464</v>
      </c>
      <c r="N1127" s="52" t="s">
        <v>125</v>
      </c>
      <c r="O1127" s="54">
        <v>26</v>
      </c>
      <c r="P1127" s="52" t="s">
        <v>2011</v>
      </c>
      <c r="Q1127" s="55">
        <f>IFERROR(VLOOKUP(O1127*$Q$10*$R$10,Sheet1!$A$3:$B$81,2,1),0)</f>
        <v>19000</v>
      </c>
      <c r="R1127" s="56">
        <f>IFERROR(VLOOKUP(O1127*$Q$11*$R$11,Sheet1!$E$3:$F$195,2),0)</f>
        <v>109</v>
      </c>
      <c r="S1127" s="54">
        <f t="shared" si="520"/>
        <v>8.06</v>
      </c>
      <c r="T1127" s="114">
        <f t="shared" si="493"/>
        <v>0.31</v>
      </c>
      <c r="U1127" s="58"/>
      <c r="V1127" s="58"/>
      <c r="W1127" s="58"/>
      <c r="X1127" s="58"/>
      <c r="Y1127" s="58"/>
      <c r="Z1127" s="58"/>
      <c r="AA1127" s="58"/>
      <c r="AB1127" s="58"/>
      <c r="AC1127" s="58"/>
      <c r="AD1127" s="39">
        <f t="shared" si="521"/>
        <v>0</v>
      </c>
      <c r="AE1127" s="59">
        <f t="shared" si="494"/>
        <v>0</v>
      </c>
      <c r="AF1127" s="60">
        <f t="shared" si="495"/>
        <v>0</v>
      </c>
      <c r="AG1127" s="60">
        <f t="shared" si="496"/>
        <v>0</v>
      </c>
      <c r="AH1127" s="60">
        <f t="shared" si="497"/>
        <v>0</v>
      </c>
      <c r="AI1127" s="60">
        <f t="shared" si="498"/>
        <v>0</v>
      </c>
      <c r="AJ1127" s="60">
        <f t="shared" si="499"/>
        <v>0</v>
      </c>
      <c r="AK1127" s="60">
        <f t="shared" si="500"/>
        <v>0</v>
      </c>
      <c r="AL1127" s="61">
        <f t="shared" si="518"/>
        <v>0</v>
      </c>
      <c r="AM1127" s="43">
        <f t="shared" si="508"/>
        <v>0</v>
      </c>
      <c r="AN1127" s="46">
        <f t="shared" si="509"/>
        <v>0</v>
      </c>
      <c r="AO1127" s="60">
        <f t="shared" si="501"/>
        <v>0</v>
      </c>
      <c r="AP1127" s="60">
        <f t="shared" si="502"/>
        <v>0</v>
      </c>
      <c r="AQ1127" s="60">
        <f t="shared" si="503"/>
        <v>0</v>
      </c>
      <c r="AR1127" s="60">
        <f t="shared" si="504"/>
        <v>0</v>
      </c>
      <c r="AS1127" s="60">
        <f t="shared" si="505"/>
        <v>0</v>
      </c>
      <c r="AT1127" s="60">
        <f t="shared" si="506"/>
        <v>0</v>
      </c>
      <c r="AU1127" s="62">
        <f t="shared" si="510"/>
        <v>0</v>
      </c>
      <c r="AV1127" s="63">
        <f t="shared" si="511"/>
        <v>0</v>
      </c>
      <c r="AW1127" s="63">
        <f t="shared" si="512"/>
        <v>0</v>
      </c>
      <c r="AX1127" s="63">
        <f t="shared" si="513"/>
        <v>0</v>
      </c>
      <c r="AY1127" s="63">
        <f t="shared" si="514"/>
        <v>0</v>
      </c>
      <c r="AZ1127" s="63">
        <f t="shared" si="515"/>
        <v>0</v>
      </c>
      <c r="BA1127" s="63">
        <f t="shared" si="516"/>
        <v>0</v>
      </c>
      <c r="BB1127" s="64">
        <f t="shared" si="517"/>
        <v>0</v>
      </c>
      <c r="BC1127" s="65">
        <f t="shared" si="507"/>
        <v>0</v>
      </c>
      <c r="BD1127" s="66" t="e">
        <f>VLOOKUP(#REF!,'[2]NA JDA Product Hierarchy'!$N:$O,2,0)</f>
        <v>#REF!</v>
      </c>
      <c r="BE1127" s="15" t="e">
        <f>VLOOKUP(BD1127,[3]PARAMETROS!$AB:$AD,3,0)</f>
        <v>#REF!</v>
      </c>
    </row>
    <row r="1128" spans="1:57" s="15" customFormat="1" ht="12.75" hidden="1" customHeight="1" x14ac:dyDescent="0.2">
      <c r="A1128" s="47" t="str">
        <f t="shared" si="519"/>
        <v>L2RI20K8HM0MULTICOLOR STRIPED COMBO</v>
      </c>
      <c r="B1128" s="110" t="s">
        <v>106</v>
      </c>
      <c r="C1128" s="113">
        <v>44322</v>
      </c>
      <c r="D1128" s="113"/>
      <c r="E1128" s="68"/>
      <c r="F1128" s="106" t="s">
        <v>90</v>
      </c>
      <c r="G1128" s="51" t="s">
        <v>62</v>
      </c>
      <c r="H1128" s="52" t="s">
        <v>374</v>
      </c>
      <c r="I1128" s="53" t="s">
        <v>1635</v>
      </c>
      <c r="J1128" s="53" t="s">
        <v>183</v>
      </c>
      <c r="K1128" s="53" t="s">
        <v>1636</v>
      </c>
      <c r="L1128" s="53" t="s">
        <v>1637</v>
      </c>
      <c r="M1128" s="52" t="s">
        <v>464</v>
      </c>
      <c r="N1128" s="52" t="s">
        <v>125</v>
      </c>
      <c r="O1128" s="54">
        <v>32</v>
      </c>
      <c r="P1128" s="52" t="s">
        <v>2011</v>
      </c>
      <c r="Q1128" s="55">
        <f>IFERROR(VLOOKUP(O1128*$Q$10*$R$10,Sheet1!$A$3:$B$81,2,1),0)</f>
        <v>29000</v>
      </c>
      <c r="R1128" s="56">
        <f>IFERROR(VLOOKUP(O1128*$Q$11*$R$11,Sheet1!$E$3:$F$195,2),0)</f>
        <v>129</v>
      </c>
      <c r="S1128" s="54">
        <f t="shared" si="520"/>
        <v>9.92</v>
      </c>
      <c r="T1128" s="114">
        <f t="shared" si="493"/>
        <v>0.31</v>
      </c>
      <c r="U1128" s="58"/>
      <c r="V1128" s="58"/>
      <c r="W1128" s="58"/>
      <c r="X1128" s="58"/>
      <c r="Y1128" s="58"/>
      <c r="Z1128" s="58"/>
      <c r="AA1128" s="58"/>
      <c r="AB1128" s="58"/>
      <c r="AC1128" s="58"/>
      <c r="AD1128" s="39">
        <f t="shared" si="521"/>
        <v>0</v>
      </c>
      <c r="AE1128" s="59">
        <f t="shared" si="494"/>
        <v>0</v>
      </c>
      <c r="AF1128" s="60">
        <f t="shared" si="495"/>
        <v>0</v>
      </c>
      <c r="AG1128" s="60">
        <f t="shared" si="496"/>
        <v>0</v>
      </c>
      <c r="AH1128" s="60">
        <f t="shared" si="497"/>
        <v>0</v>
      </c>
      <c r="AI1128" s="60">
        <f t="shared" si="498"/>
        <v>0</v>
      </c>
      <c r="AJ1128" s="60">
        <f t="shared" si="499"/>
        <v>0</v>
      </c>
      <c r="AK1128" s="60">
        <f t="shared" si="500"/>
        <v>0</v>
      </c>
      <c r="AL1128" s="61">
        <f t="shared" si="518"/>
        <v>0</v>
      </c>
      <c r="AM1128" s="43">
        <f t="shared" si="508"/>
        <v>0</v>
      </c>
      <c r="AN1128" s="46">
        <f t="shared" si="509"/>
        <v>0</v>
      </c>
      <c r="AO1128" s="60">
        <f t="shared" si="501"/>
        <v>0</v>
      </c>
      <c r="AP1128" s="60">
        <f t="shared" si="502"/>
        <v>0</v>
      </c>
      <c r="AQ1128" s="60">
        <f t="shared" si="503"/>
        <v>0</v>
      </c>
      <c r="AR1128" s="60">
        <f t="shared" si="504"/>
        <v>0</v>
      </c>
      <c r="AS1128" s="60">
        <f t="shared" si="505"/>
        <v>0</v>
      </c>
      <c r="AT1128" s="60">
        <f t="shared" si="506"/>
        <v>0</v>
      </c>
      <c r="AU1128" s="62">
        <f t="shared" si="510"/>
        <v>0</v>
      </c>
      <c r="AV1128" s="63">
        <f t="shared" si="511"/>
        <v>0</v>
      </c>
      <c r="AW1128" s="63">
        <f t="shared" si="512"/>
        <v>0</v>
      </c>
      <c r="AX1128" s="63">
        <f t="shared" si="513"/>
        <v>0</v>
      </c>
      <c r="AY1128" s="63">
        <f t="shared" si="514"/>
        <v>0</v>
      </c>
      <c r="AZ1128" s="63">
        <f t="shared" si="515"/>
        <v>0</v>
      </c>
      <c r="BA1128" s="63">
        <f t="shared" si="516"/>
        <v>0</v>
      </c>
      <c r="BB1128" s="64">
        <f t="shared" si="517"/>
        <v>0</v>
      </c>
      <c r="BC1128" s="65">
        <f t="shared" si="507"/>
        <v>0</v>
      </c>
      <c r="BD1128" s="66" t="e">
        <f>VLOOKUP(#REF!,'[2]NA JDA Product Hierarchy'!$N:$O,2,0)</f>
        <v>#REF!</v>
      </c>
      <c r="BE1128" s="15" t="e">
        <f>VLOOKUP(BD1128,[3]PARAMETROS!$AB:$AD,3,0)</f>
        <v>#REF!</v>
      </c>
    </row>
    <row r="1129" spans="1:57" s="15" customFormat="1" ht="12.75" hidden="1" customHeight="1" x14ac:dyDescent="0.2">
      <c r="A1129" s="47" t="str">
        <f t="shared" si="519"/>
        <v>L2RI21K8HM0CITY YELLOW</v>
      </c>
      <c r="B1129" s="112" t="s">
        <v>107</v>
      </c>
      <c r="C1129" s="113">
        <v>44322</v>
      </c>
      <c r="D1129" s="113"/>
      <c r="E1129" s="50"/>
      <c r="F1129" s="106" t="s">
        <v>90</v>
      </c>
      <c r="G1129" s="51" t="s">
        <v>62</v>
      </c>
      <c r="H1129" s="52" t="s">
        <v>374</v>
      </c>
      <c r="I1129" s="53" t="s">
        <v>1638</v>
      </c>
      <c r="J1129" s="53" t="s">
        <v>183</v>
      </c>
      <c r="K1129" s="53" t="s">
        <v>455</v>
      </c>
      <c r="L1129" s="53" t="s">
        <v>456</v>
      </c>
      <c r="M1129" s="52" t="s">
        <v>464</v>
      </c>
      <c r="N1129" s="52" t="s">
        <v>125</v>
      </c>
      <c r="O1129" s="54">
        <v>22</v>
      </c>
      <c r="P1129" s="52" t="s">
        <v>2011</v>
      </c>
      <c r="Q1129" s="55">
        <f>IFERROR(VLOOKUP(O1129*$Q$10*$R$10,Sheet1!$A$3:$B$81,2,1),0)</f>
        <v>19000</v>
      </c>
      <c r="R1129" s="56">
        <f>IFERROR(VLOOKUP(O1129*$Q$11*$R$11,Sheet1!$E$3:$F$195,2),0)</f>
        <v>89</v>
      </c>
      <c r="S1129" s="54">
        <f t="shared" si="520"/>
        <v>6.82</v>
      </c>
      <c r="T1129" s="114">
        <f t="shared" si="493"/>
        <v>0.31</v>
      </c>
      <c r="U1129" s="58"/>
      <c r="V1129" s="58"/>
      <c r="W1129" s="58"/>
      <c r="X1129" s="58"/>
      <c r="Y1129" s="58"/>
      <c r="Z1129" s="58"/>
      <c r="AA1129" s="58"/>
      <c r="AB1129" s="58"/>
      <c r="AC1129" s="58"/>
      <c r="AD1129" s="39">
        <f t="shared" si="521"/>
        <v>0</v>
      </c>
      <c r="AE1129" s="59">
        <f t="shared" si="494"/>
        <v>0</v>
      </c>
      <c r="AF1129" s="60">
        <f t="shared" si="495"/>
        <v>0</v>
      </c>
      <c r="AG1129" s="60">
        <f t="shared" si="496"/>
        <v>0</v>
      </c>
      <c r="AH1129" s="60">
        <f t="shared" si="497"/>
        <v>0</v>
      </c>
      <c r="AI1129" s="60">
        <f t="shared" si="498"/>
        <v>0</v>
      </c>
      <c r="AJ1129" s="60">
        <f t="shared" si="499"/>
        <v>0</v>
      </c>
      <c r="AK1129" s="60">
        <f t="shared" si="500"/>
        <v>0</v>
      </c>
      <c r="AL1129" s="61">
        <f t="shared" si="518"/>
        <v>0</v>
      </c>
      <c r="AM1129" s="43">
        <f t="shared" si="508"/>
        <v>0</v>
      </c>
      <c r="AN1129" s="46">
        <f t="shared" si="509"/>
        <v>0</v>
      </c>
      <c r="AO1129" s="60">
        <f t="shared" si="501"/>
        <v>0</v>
      </c>
      <c r="AP1129" s="60">
        <f t="shared" si="502"/>
        <v>0</v>
      </c>
      <c r="AQ1129" s="60">
        <f t="shared" si="503"/>
        <v>0</v>
      </c>
      <c r="AR1129" s="60">
        <f t="shared" si="504"/>
        <v>0</v>
      </c>
      <c r="AS1129" s="60">
        <f t="shared" si="505"/>
        <v>0</v>
      </c>
      <c r="AT1129" s="60">
        <f t="shared" si="506"/>
        <v>0</v>
      </c>
      <c r="AU1129" s="62">
        <f t="shared" si="510"/>
        <v>0</v>
      </c>
      <c r="AV1129" s="63">
        <f t="shared" si="511"/>
        <v>0</v>
      </c>
      <c r="AW1129" s="63">
        <f t="shared" si="512"/>
        <v>0</v>
      </c>
      <c r="AX1129" s="63">
        <f t="shared" si="513"/>
        <v>0</v>
      </c>
      <c r="AY1129" s="63">
        <f t="shared" si="514"/>
        <v>0</v>
      </c>
      <c r="AZ1129" s="63">
        <f t="shared" si="515"/>
        <v>0</v>
      </c>
      <c r="BA1129" s="63">
        <f t="shared" si="516"/>
        <v>0</v>
      </c>
      <c r="BB1129" s="64">
        <f t="shared" si="517"/>
        <v>0</v>
      </c>
      <c r="BC1129" s="65">
        <f t="shared" si="507"/>
        <v>0</v>
      </c>
      <c r="BD1129" s="66" t="e">
        <f>VLOOKUP(#REF!,'[2]NA JDA Product Hierarchy'!$N:$O,2,0)</f>
        <v>#REF!</v>
      </c>
      <c r="BE1129" s="15" t="e">
        <f>VLOOKUP(BD1129,[3]PARAMETROS!$AB:$AD,3,0)</f>
        <v>#REF!</v>
      </c>
    </row>
    <row r="1130" spans="1:57" s="15" customFormat="1" ht="12.75" hidden="1" customHeight="1" x14ac:dyDescent="0.2">
      <c r="A1130" s="47" t="str">
        <f t="shared" si="519"/>
        <v>L2RI21K8HM0Pure White</v>
      </c>
      <c r="B1130" s="112" t="s">
        <v>107</v>
      </c>
      <c r="C1130" s="113">
        <v>44322</v>
      </c>
      <c r="D1130" s="113"/>
      <c r="E1130" s="50"/>
      <c r="F1130" s="106" t="s">
        <v>90</v>
      </c>
      <c r="G1130" s="51" t="s">
        <v>62</v>
      </c>
      <c r="H1130" s="52" t="s">
        <v>374</v>
      </c>
      <c r="I1130" s="53" t="s">
        <v>1638</v>
      </c>
      <c r="J1130" s="53" t="s">
        <v>183</v>
      </c>
      <c r="K1130" s="53" t="s">
        <v>133</v>
      </c>
      <c r="L1130" s="53" t="s">
        <v>134</v>
      </c>
      <c r="M1130" s="52" t="s">
        <v>464</v>
      </c>
      <c r="N1130" s="52" t="s">
        <v>125</v>
      </c>
      <c r="O1130" s="54">
        <v>22</v>
      </c>
      <c r="P1130" s="52" t="s">
        <v>2011</v>
      </c>
      <c r="Q1130" s="55">
        <f>IFERROR(VLOOKUP(O1130*$Q$10*$R$10,Sheet1!$A$3:$B$81,2,1),0)</f>
        <v>19000</v>
      </c>
      <c r="R1130" s="56">
        <f>IFERROR(VLOOKUP(O1130*$Q$11*$R$11,Sheet1!$E$3:$F$195,2),0)</f>
        <v>89</v>
      </c>
      <c r="S1130" s="54">
        <f t="shared" si="520"/>
        <v>6.82</v>
      </c>
      <c r="T1130" s="114">
        <f t="shared" si="493"/>
        <v>0.31</v>
      </c>
      <c r="U1130" s="58"/>
      <c r="V1130" s="58"/>
      <c r="W1130" s="58"/>
      <c r="X1130" s="58"/>
      <c r="Y1130" s="58"/>
      <c r="Z1130" s="58"/>
      <c r="AA1130" s="58"/>
      <c r="AB1130" s="58"/>
      <c r="AC1130" s="58"/>
      <c r="AD1130" s="39">
        <f t="shared" si="521"/>
        <v>0</v>
      </c>
      <c r="AE1130" s="59">
        <f t="shared" si="494"/>
        <v>0</v>
      </c>
      <c r="AF1130" s="60">
        <f t="shared" si="495"/>
        <v>0</v>
      </c>
      <c r="AG1130" s="60">
        <f t="shared" si="496"/>
        <v>0</v>
      </c>
      <c r="AH1130" s="60">
        <f t="shared" si="497"/>
        <v>0</v>
      </c>
      <c r="AI1130" s="60">
        <f t="shared" si="498"/>
        <v>0</v>
      </c>
      <c r="AJ1130" s="60">
        <f t="shared" si="499"/>
        <v>0</v>
      </c>
      <c r="AK1130" s="60">
        <f t="shared" si="500"/>
        <v>0</v>
      </c>
      <c r="AL1130" s="61">
        <f t="shared" si="518"/>
        <v>0</v>
      </c>
      <c r="AM1130" s="43">
        <f t="shared" si="508"/>
        <v>0</v>
      </c>
      <c r="AN1130" s="46">
        <f t="shared" si="509"/>
        <v>0</v>
      </c>
      <c r="AO1130" s="60">
        <f t="shared" si="501"/>
        <v>0</v>
      </c>
      <c r="AP1130" s="60">
        <f t="shared" si="502"/>
        <v>0</v>
      </c>
      <c r="AQ1130" s="60">
        <f t="shared" si="503"/>
        <v>0</v>
      </c>
      <c r="AR1130" s="60">
        <f t="shared" si="504"/>
        <v>0</v>
      </c>
      <c r="AS1130" s="60">
        <f t="shared" si="505"/>
        <v>0</v>
      </c>
      <c r="AT1130" s="60">
        <f t="shared" si="506"/>
        <v>0</v>
      </c>
      <c r="AU1130" s="62">
        <f t="shared" si="510"/>
        <v>0</v>
      </c>
      <c r="AV1130" s="63">
        <f t="shared" si="511"/>
        <v>0</v>
      </c>
      <c r="AW1130" s="63">
        <f t="shared" si="512"/>
        <v>0</v>
      </c>
      <c r="AX1130" s="63">
        <f t="shared" si="513"/>
        <v>0</v>
      </c>
      <c r="AY1130" s="63">
        <f t="shared" si="514"/>
        <v>0</v>
      </c>
      <c r="AZ1130" s="63">
        <f t="shared" si="515"/>
        <v>0</v>
      </c>
      <c r="BA1130" s="63">
        <f t="shared" si="516"/>
        <v>0</v>
      </c>
      <c r="BB1130" s="64">
        <f t="shared" si="517"/>
        <v>0</v>
      </c>
      <c r="BC1130" s="65">
        <f t="shared" si="507"/>
        <v>0</v>
      </c>
      <c r="BD1130" s="66" t="e">
        <f>VLOOKUP(#REF!,'[2]NA JDA Product Hierarchy'!$N:$O,2,0)</f>
        <v>#REF!</v>
      </c>
      <c r="BE1130" s="15" t="e">
        <f>VLOOKUP(BD1130,[3]PARAMETROS!$AB:$AD,3,0)</f>
        <v>#REF!</v>
      </c>
    </row>
    <row r="1131" spans="1:57" s="15" customFormat="1" ht="12.75" hidden="1" customHeight="1" x14ac:dyDescent="0.2">
      <c r="A1131" s="47" t="str">
        <f t="shared" si="519"/>
        <v>L2RI21K8HM0SMART BLUE</v>
      </c>
      <c r="B1131" s="112" t="s">
        <v>107</v>
      </c>
      <c r="C1131" s="113">
        <v>44322</v>
      </c>
      <c r="D1131" s="113"/>
      <c r="E1131" s="50"/>
      <c r="F1131" s="106" t="s">
        <v>90</v>
      </c>
      <c r="G1131" s="51" t="s">
        <v>62</v>
      </c>
      <c r="H1131" s="52" t="s">
        <v>374</v>
      </c>
      <c r="I1131" s="53" t="s">
        <v>1638</v>
      </c>
      <c r="J1131" s="53" t="s">
        <v>183</v>
      </c>
      <c r="K1131" s="53" t="s">
        <v>364</v>
      </c>
      <c r="L1131" s="53" t="s">
        <v>365</v>
      </c>
      <c r="M1131" s="52" t="s">
        <v>464</v>
      </c>
      <c r="N1131" s="52" t="s">
        <v>125</v>
      </c>
      <c r="O1131" s="54">
        <v>22</v>
      </c>
      <c r="P1131" s="52" t="s">
        <v>2011</v>
      </c>
      <c r="Q1131" s="55">
        <f>IFERROR(VLOOKUP(O1131*$Q$10*$R$10,Sheet1!$A$3:$B$81,2,1),0)</f>
        <v>19000</v>
      </c>
      <c r="R1131" s="56">
        <f>IFERROR(VLOOKUP(O1131*$Q$11*$R$11,Sheet1!$E$3:$F$195,2),0)</f>
        <v>89</v>
      </c>
      <c r="S1131" s="54">
        <f t="shared" si="520"/>
        <v>6.82</v>
      </c>
      <c r="T1131" s="114">
        <f t="shared" si="493"/>
        <v>0.31</v>
      </c>
      <c r="U1131" s="58"/>
      <c r="V1131" s="58"/>
      <c r="W1131" s="58"/>
      <c r="X1131" s="58"/>
      <c r="Y1131" s="58"/>
      <c r="Z1131" s="58"/>
      <c r="AA1131" s="58"/>
      <c r="AB1131" s="58"/>
      <c r="AC1131" s="58"/>
      <c r="AD1131" s="39">
        <f t="shared" si="521"/>
        <v>0</v>
      </c>
      <c r="AE1131" s="59">
        <f t="shared" si="494"/>
        <v>0</v>
      </c>
      <c r="AF1131" s="60">
        <f t="shared" si="495"/>
        <v>0</v>
      </c>
      <c r="AG1131" s="60">
        <f t="shared" si="496"/>
        <v>0</v>
      </c>
      <c r="AH1131" s="60">
        <f t="shared" si="497"/>
        <v>0</v>
      </c>
      <c r="AI1131" s="60">
        <f t="shared" si="498"/>
        <v>0</v>
      </c>
      <c r="AJ1131" s="60">
        <f t="shared" si="499"/>
        <v>0</v>
      </c>
      <c r="AK1131" s="60">
        <f t="shared" si="500"/>
        <v>0</v>
      </c>
      <c r="AL1131" s="61">
        <f t="shared" si="518"/>
        <v>0</v>
      </c>
      <c r="AM1131" s="43">
        <f t="shared" si="508"/>
        <v>0</v>
      </c>
      <c r="AN1131" s="46">
        <f t="shared" si="509"/>
        <v>0</v>
      </c>
      <c r="AO1131" s="60">
        <f t="shared" si="501"/>
        <v>0</v>
      </c>
      <c r="AP1131" s="60">
        <f t="shared" si="502"/>
        <v>0</v>
      </c>
      <c r="AQ1131" s="60">
        <f t="shared" si="503"/>
        <v>0</v>
      </c>
      <c r="AR1131" s="60">
        <f t="shared" si="504"/>
        <v>0</v>
      </c>
      <c r="AS1131" s="60">
        <f t="shared" si="505"/>
        <v>0</v>
      </c>
      <c r="AT1131" s="60">
        <f t="shared" si="506"/>
        <v>0</v>
      </c>
      <c r="AU1131" s="62">
        <f t="shared" si="510"/>
        <v>0</v>
      </c>
      <c r="AV1131" s="63">
        <f t="shared" si="511"/>
        <v>0</v>
      </c>
      <c r="AW1131" s="63">
        <f t="shared" si="512"/>
        <v>0</v>
      </c>
      <c r="AX1131" s="63">
        <f t="shared" si="513"/>
        <v>0</v>
      </c>
      <c r="AY1131" s="63">
        <f t="shared" si="514"/>
        <v>0</v>
      </c>
      <c r="AZ1131" s="63">
        <f t="shared" si="515"/>
        <v>0</v>
      </c>
      <c r="BA1131" s="63">
        <f t="shared" si="516"/>
        <v>0</v>
      </c>
      <c r="BB1131" s="64">
        <f t="shared" si="517"/>
        <v>0</v>
      </c>
      <c r="BC1131" s="65">
        <f t="shared" si="507"/>
        <v>0</v>
      </c>
      <c r="BD1131" s="66" t="e">
        <f>VLOOKUP(#REF!,'[2]NA JDA Product Hierarchy'!$N:$O,2,0)</f>
        <v>#REF!</v>
      </c>
      <c r="BE1131" s="15" t="e">
        <f>VLOOKUP(BD1131,[3]PARAMETROS!$AB:$AD,3,0)</f>
        <v>#REF!</v>
      </c>
    </row>
    <row r="1132" spans="1:57" s="15" customFormat="1" ht="12.75" hidden="1" customHeight="1" x14ac:dyDescent="0.2">
      <c r="A1132" s="47" t="str">
        <f t="shared" si="519"/>
        <v>L2RI22K8HM0CITY YELLOW</v>
      </c>
      <c r="B1132" s="112" t="s">
        <v>107</v>
      </c>
      <c r="C1132" s="113">
        <v>44322</v>
      </c>
      <c r="D1132" s="113"/>
      <c r="E1132" s="50"/>
      <c r="F1132" s="106" t="s">
        <v>90</v>
      </c>
      <c r="G1132" s="51" t="s">
        <v>62</v>
      </c>
      <c r="H1132" s="52" t="s">
        <v>374</v>
      </c>
      <c r="I1132" s="53" t="s">
        <v>1639</v>
      </c>
      <c r="J1132" s="53" t="s">
        <v>183</v>
      </c>
      <c r="K1132" s="53" t="s">
        <v>455</v>
      </c>
      <c r="L1132" s="53" t="s">
        <v>456</v>
      </c>
      <c r="M1132" s="52" t="s">
        <v>464</v>
      </c>
      <c r="N1132" s="52" t="s">
        <v>125</v>
      </c>
      <c r="O1132" s="54">
        <v>22</v>
      </c>
      <c r="P1132" s="52" t="s">
        <v>2011</v>
      </c>
      <c r="Q1132" s="55">
        <f>IFERROR(VLOOKUP(O1132*$Q$10*$R$10,Sheet1!$A$3:$B$81,2,1),0)</f>
        <v>19000</v>
      </c>
      <c r="R1132" s="56">
        <f>IFERROR(VLOOKUP(O1132*$Q$11*$R$11,Sheet1!$E$3:$F$195,2),0)</f>
        <v>89</v>
      </c>
      <c r="S1132" s="54">
        <f t="shared" si="520"/>
        <v>6.82</v>
      </c>
      <c r="T1132" s="114">
        <f t="shared" si="493"/>
        <v>0.31</v>
      </c>
      <c r="U1132" s="58"/>
      <c r="V1132" s="58"/>
      <c r="W1132" s="58"/>
      <c r="X1132" s="58"/>
      <c r="Y1132" s="58"/>
      <c r="Z1132" s="58"/>
      <c r="AA1132" s="58"/>
      <c r="AB1132" s="58"/>
      <c r="AC1132" s="58"/>
      <c r="AD1132" s="39">
        <f t="shared" si="521"/>
        <v>0</v>
      </c>
      <c r="AE1132" s="59">
        <f t="shared" si="494"/>
        <v>0</v>
      </c>
      <c r="AF1132" s="60">
        <f t="shared" si="495"/>
        <v>0</v>
      </c>
      <c r="AG1132" s="60">
        <f t="shared" si="496"/>
        <v>0</v>
      </c>
      <c r="AH1132" s="60">
        <f t="shared" si="497"/>
        <v>0</v>
      </c>
      <c r="AI1132" s="60">
        <f t="shared" si="498"/>
        <v>0</v>
      </c>
      <c r="AJ1132" s="60">
        <f t="shared" si="499"/>
        <v>0</v>
      </c>
      <c r="AK1132" s="60">
        <f t="shared" si="500"/>
        <v>0</v>
      </c>
      <c r="AL1132" s="61">
        <f t="shared" si="518"/>
        <v>0</v>
      </c>
      <c r="AM1132" s="43">
        <f t="shared" si="508"/>
        <v>0</v>
      </c>
      <c r="AN1132" s="46">
        <f t="shared" si="509"/>
        <v>0</v>
      </c>
      <c r="AO1132" s="60">
        <f t="shared" si="501"/>
        <v>0</v>
      </c>
      <c r="AP1132" s="60">
        <f t="shared" si="502"/>
        <v>0</v>
      </c>
      <c r="AQ1132" s="60">
        <f t="shared" si="503"/>
        <v>0</v>
      </c>
      <c r="AR1132" s="60">
        <f t="shared" si="504"/>
        <v>0</v>
      </c>
      <c r="AS1132" s="60">
        <f t="shared" si="505"/>
        <v>0</v>
      </c>
      <c r="AT1132" s="60">
        <f t="shared" si="506"/>
        <v>0</v>
      </c>
      <c r="AU1132" s="62">
        <f t="shared" si="510"/>
        <v>0</v>
      </c>
      <c r="AV1132" s="63">
        <f t="shared" si="511"/>
        <v>0</v>
      </c>
      <c r="AW1132" s="63">
        <f t="shared" si="512"/>
        <v>0</v>
      </c>
      <c r="AX1132" s="63">
        <f t="shared" si="513"/>
        <v>0</v>
      </c>
      <c r="AY1132" s="63">
        <f t="shared" si="514"/>
        <v>0</v>
      </c>
      <c r="AZ1132" s="63">
        <f t="shared" si="515"/>
        <v>0</v>
      </c>
      <c r="BA1132" s="63">
        <f t="shared" si="516"/>
        <v>0</v>
      </c>
      <c r="BB1132" s="64">
        <f t="shared" si="517"/>
        <v>0</v>
      </c>
      <c r="BC1132" s="65">
        <f t="shared" si="507"/>
        <v>0</v>
      </c>
      <c r="BD1132" s="66" t="e">
        <f>VLOOKUP(#REF!,'[2]NA JDA Product Hierarchy'!$N:$O,2,0)</f>
        <v>#REF!</v>
      </c>
      <c r="BE1132" s="15" t="e">
        <f>VLOOKUP(BD1132,[3]PARAMETROS!$AB:$AD,3,0)</f>
        <v>#REF!</v>
      </c>
    </row>
    <row r="1133" spans="1:57" s="15" customFormat="1" ht="12.75" hidden="1" customHeight="1" x14ac:dyDescent="0.2">
      <c r="A1133" s="47" t="str">
        <f t="shared" si="519"/>
        <v>L2RI22K8HM0LIGHT STONE HEATHER</v>
      </c>
      <c r="B1133" s="112" t="s">
        <v>107</v>
      </c>
      <c r="C1133" s="113">
        <v>44322</v>
      </c>
      <c r="D1133" s="113"/>
      <c r="E1133" s="50"/>
      <c r="F1133" s="106" t="s">
        <v>90</v>
      </c>
      <c r="G1133" s="51" t="s">
        <v>62</v>
      </c>
      <c r="H1133" s="52" t="s">
        <v>374</v>
      </c>
      <c r="I1133" s="53" t="s">
        <v>1639</v>
      </c>
      <c r="J1133" s="53" t="s">
        <v>183</v>
      </c>
      <c r="K1133" s="53" t="s">
        <v>149</v>
      </c>
      <c r="L1133" s="53" t="s">
        <v>150</v>
      </c>
      <c r="M1133" s="52" t="s">
        <v>464</v>
      </c>
      <c r="N1133" s="52" t="s">
        <v>125</v>
      </c>
      <c r="O1133" s="54">
        <v>22</v>
      </c>
      <c r="P1133" s="52" t="s">
        <v>2011</v>
      </c>
      <c r="Q1133" s="55">
        <f>IFERROR(VLOOKUP(O1133*$Q$10*$R$10,Sheet1!$A$3:$B$81,2,1),0)</f>
        <v>19000</v>
      </c>
      <c r="R1133" s="56">
        <f>IFERROR(VLOOKUP(O1133*$Q$11*$R$11,Sheet1!$E$3:$F$195,2),0)</f>
        <v>89</v>
      </c>
      <c r="S1133" s="54">
        <f t="shared" si="520"/>
        <v>6.82</v>
      </c>
      <c r="T1133" s="114">
        <f t="shared" si="493"/>
        <v>0.31</v>
      </c>
      <c r="U1133" s="58"/>
      <c r="V1133" s="58"/>
      <c r="W1133" s="58"/>
      <c r="X1133" s="58"/>
      <c r="Y1133" s="58"/>
      <c r="Z1133" s="58"/>
      <c r="AA1133" s="58"/>
      <c r="AB1133" s="58"/>
      <c r="AC1133" s="58"/>
      <c r="AD1133" s="39">
        <f t="shared" si="521"/>
        <v>0</v>
      </c>
      <c r="AE1133" s="59">
        <f t="shared" si="494"/>
        <v>0</v>
      </c>
      <c r="AF1133" s="60">
        <f t="shared" si="495"/>
        <v>0</v>
      </c>
      <c r="AG1133" s="60">
        <f t="shared" si="496"/>
        <v>0</v>
      </c>
      <c r="AH1133" s="60">
        <f t="shared" si="497"/>
        <v>0</v>
      </c>
      <c r="AI1133" s="60">
        <f t="shared" si="498"/>
        <v>0</v>
      </c>
      <c r="AJ1133" s="60">
        <f t="shared" si="499"/>
        <v>0</v>
      </c>
      <c r="AK1133" s="60">
        <f t="shared" si="500"/>
        <v>0</v>
      </c>
      <c r="AL1133" s="61">
        <f t="shared" si="518"/>
        <v>0</v>
      </c>
      <c r="AM1133" s="43">
        <f t="shared" si="508"/>
        <v>0</v>
      </c>
      <c r="AN1133" s="46">
        <f t="shared" si="509"/>
        <v>0</v>
      </c>
      <c r="AO1133" s="60">
        <f t="shared" si="501"/>
        <v>0</v>
      </c>
      <c r="AP1133" s="60">
        <f t="shared" si="502"/>
        <v>0</v>
      </c>
      <c r="AQ1133" s="60">
        <f t="shared" si="503"/>
        <v>0</v>
      </c>
      <c r="AR1133" s="60">
        <f t="shared" si="504"/>
        <v>0</v>
      </c>
      <c r="AS1133" s="60">
        <f t="shared" si="505"/>
        <v>0</v>
      </c>
      <c r="AT1133" s="60">
        <f t="shared" si="506"/>
        <v>0</v>
      </c>
      <c r="AU1133" s="62">
        <f t="shared" si="510"/>
        <v>0</v>
      </c>
      <c r="AV1133" s="63">
        <f t="shared" si="511"/>
        <v>0</v>
      </c>
      <c r="AW1133" s="63">
        <f t="shared" si="512"/>
        <v>0</v>
      </c>
      <c r="AX1133" s="63">
        <f t="shared" si="513"/>
        <v>0</v>
      </c>
      <c r="AY1133" s="63">
        <f t="shared" si="514"/>
        <v>0</v>
      </c>
      <c r="AZ1133" s="63">
        <f t="shared" si="515"/>
        <v>0</v>
      </c>
      <c r="BA1133" s="63">
        <f t="shared" si="516"/>
        <v>0</v>
      </c>
      <c r="BB1133" s="64">
        <f t="shared" si="517"/>
        <v>0</v>
      </c>
      <c r="BC1133" s="65">
        <f t="shared" si="507"/>
        <v>0</v>
      </c>
      <c r="BD1133" s="66" t="e">
        <f>VLOOKUP(#REF!,'[2]NA JDA Product Hierarchy'!$N:$O,2,0)</f>
        <v>#REF!</v>
      </c>
      <c r="BE1133" s="15" t="e">
        <f>VLOOKUP(BD1133,[3]PARAMETROS!$AB:$AD,3,0)</f>
        <v>#REF!</v>
      </c>
    </row>
    <row r="1134" spans="1:57" s="15" customFormat="1" ht="12.75" hidden="1" customHeight="1" x14ac:dyDescent="0.2">
      <c r="A1134" s="47" t="str">
        <f t="shared" si="519"/>
        <v>L2RI22K8HM0SMART BLUE</v>
      </c>
      <c r="B1134" s="112" t="s">
        <v>107</v>
      </c>
      <c r="C1134" s="113">
        <v>44322</v>
      </c>
      <c r="D1134" s="113"/>
      <c r="E1134" s="50"/>
      <c r="F1134" s="106" t="s">
        <v>90</v>
      </c>
      <c r="G1134" s="51" t="s">
        <v>62</v>
      </c>
      <c r="H1134" s="52" t="s">
        <v>374</v>
      </c>
      <c r="I1134" s="53" t="s">
        <v>1639</v>
      </c>
      <c r="J1134" s="53" t="s">
        <v>183</v>
      </c>
      <c r="K1134" s="53" t="s">
        <v>364</v>
      </c>
      <c r="L1134" s="53" t="s">
        <v>365</v>
      </c>
      <c r="M1134" s="52" t="s">
        <v>464</v>
      </c>
      <c r="N1134" s="52" t="s">
        <v>125</v>
      </c>
      <c r="O1134" s="54">
        <v>22</v>
      </c>
      <c r="P1134" s="52" t="s">
        <v>2011</v>
      </c>
      <c r="Q1134" s="55">
        <f>IFERROR(VLOOKUP(O1134*$Q$10*$R$10,Sheet1!$A$3:$B$81,2,1),0)</f>
        <v>19000</v>
      </c>
      <c r="R1134" s="56">
        <f>IFERROR(VLOOKUP(O1134*$Q$11*$R$11,Sheet1!$E$3:$F$195,2),0)</f>
        <v>89</v>
      </c>
      <c r="S1134" s="54">
        <f t="shared" si="520"/>
        <v>6.82</v>
      </c>
      <c r="T1134" s="114">
        <f t="shared" si="493"/>
        <v>0.31</v>
      </c>
      <c r="U1134" s="58"/>
      <c r="V1134" s="58"/>
      <c r="W1134" s="58"/>
      <c r="X1134" s="58"/>
      <c r="Y1134" s="58"/>
      <c r="Z1134" s="58"/>
      <c r="AA1134" s="58"/>
      <c r="AB1134" s="58"/>
      <c r="AC1134" s="58"/>
      <c r="AD1134" s="39">
        <f t="shared" si="521"/>
        <v>0</v>
      </c>
      <c r="AE1134" s="59">
        <f t="shared" si="494"/>
        <v>0</v>
      </c>
      <c r="AF1134" s="60">
        <f t="shared" si="495"/>
        <v>0</v>
      </c>
      <c r="AG1134" s="60">
        <f t="shared" si="496"/>
        <v>0</v>
      </c>
      <c r="AH1134" s="60">
        <f t="shared" si="497"/>
        <v>0</v>
      </c>
      <c r="AI1134" s="60">
        <f t="shared" si="498"/>
        <v>0</v>
      </c>
      <c r="AJ1134" s="60">
        <f t="shared" si="499"/>
        <v>0</v>
      </c>
      <c r="AK1134" s="60">
        <f t="shared" si="500"/>
        <v>0</v>
      </c>
      <c r="AL1134" s="61">
        <f t="shared" si="518"/>
        <v>0</v>
      </c>
      <c r="AM1134" s="43">
        <f t="shared" si="508"/>
        <v>0</v>
      </c>
      <c r="AN1134" s="46">
        <f t="shared" si="509"/>
        <v>0</v>
      </c>
      <c r="AO1134" s="60">
        <f t="shared" si="501"/>
        <v>0</v>
      </c>
      <c r="AP1134" s="60">
        <f t="shared" si="502"/>
        <v>0</v>
      </c>
      <c r="AQ1134" s="60">
        <f t="shared" si="503"/>
        <v>0</v>
      </c>
      <c r="AR1134" s="60">
        <f t="shared" si="504"/>
        <v>0</v>
      </c>
      <c r="AS1134" s="60">
        <f t="shared" si="505"/>
        <v>0</v>
      </c>
      <c r="AT1134" s="60">
        <f t="shared" si="506"/>
        <v>0</v>
      </c>
      <c r="AU1134" s="62">
        <f t="shared" si="510"/>
        <v>0</v>
      </c>
      <c r="AV1134" s="63">
        <f t="shared" si="511"/>
        <v>0</v>
      </c>
      <c r="AW1134" s="63">
        <f t="shared" si="512"/>
        <v>0</v>
      </c>
      <c r="AX1134" s="63">
        <f t="shared" si="513"/>
        <v>0</v>
      </c>
      <c r="AY1134" s="63">
        <f t="shared" si="514"/>
        <v>0</v>
      </c>
      <c r="AZ1134" s="63">
        <f t="shared" si="515"/>
        <v>0</v>
      </c>
      <c r="BA1134" s="63">
        <f t="shared" si="516"/>
        <v>0</v>
      </c>
      <c r="BB1134" s="64">
        <f t="shared" si="517"/>
        <v>0</v>
      </c>
      <c r="BC1134" s="65">
        <f t="shared" si="507"/>
        <v>0</v>
      </c>
      <c r="BD1134" s="66" t="e">
        <f>VLOOKUP(#REF!,'[2]NA JDA Product Hierarchy'!$N:$O,2,0)</f>
        <v>#REF!</v>
      </c>
      <c r="BE1134" s="15" t="e">
        <f>VLOOKUP(BD1134,[3]PARAMETROS!$AB:$AD,3,0)</f>
        <v>#REF!</v>
      </c>
    </row>
    <row r="1135" spans="1:57" s="70" customFormat="1" ht="12.75" hidden="1" customHeight="1" x14ac:dyDescent="0.2">
      <c r="A1135" s="47" t="str">
        <f t="shared" si="519"/>
        <v>L2RI23KAV10LIGHT STONE HEATHER</v>
      </c>
      <c r="B1135" s="112" t="s">
        <v>107</v>
      </c>
      <c r="C1135" s="113">
        <v>44322</v>
      </c>
      <c r="D1135" s="113"/>
      <c r="E1135" s="68"/>
      <c r="F1135" s="106" t="s">
        <v>90</v>
      </c>
      <c r="G1135" s="51" t="s">
        <v>62</v>
      </c>
      <c r="H1135" s="52" t="s">
        <v>374</v>
      </c>
      <c r="I1135" s="53" t="s">
        <v>1640</v>
      </c>
      <c r="J1135" s="53" t="s">
        <v>183</v>
      </c>
      <c r="K1135" s="53" t="s">
        <v>149</v>
      </c>
      <c r="L1135" s="53" t="s">
        <v>150</v>
      </c>
      <c r="M1135" s="52" t="s">
        <v>1614</v>
      </c>
      <c r="N1135" s="52" t="s">
        <v>125</v>
      </c>
      <c r="O1135" s="54">
        <v>26</v>
      </c>
      <c r="P1135" s="52" t="s">
        <v>2011</v>
      </c>
      <c r="Q1135" s="55">
        <f>IFERROR(VLOOKUP(O1135*$Q$10*$R$10,Sheet1!$A$3:$B$81,2,1),0)</f>
        <v>19000</v>
      </c>
      <c r="R1135" s="56">
        <f>IFERROR(VLOOKUP(O1135*$Q$11*$R$11,Sheet1!$E$3:$F$195,2),0)</f>
        <v>109</v>
      </c>
      <c r="S1135" s="54">
        <f t="shared" si="520"/>
        <v>8.06</v>
      </c>
      <c r="T1135" s="114">
        <f t="shared" si="493"/>
        <v>0.31</v>
      </c>
      <c r="U1135" s="58"/>
      <c r="V1135" s="58"/>
      <c r="W1135" s="58"/>
      <c r="X1135" s="58"/>
      <c r="Y1135" s="58"/>
      <c r="Z1135" s="58"/>
      <c r="AA1135" s="58"/>
      <c r="AB1135" s="58"/>
      <c r="AC1135" s="58"/>
      <c r="AD1135" s="39">
        <f t="shared" si="521"/>
        <v>0</v>
      </c>
      <c r="AE1135" s="59">
        <f t="shared" si="494"/>
        <v>0</v>
      </c>
      <c r="AF1135" s="60">
        <f t="shared" si="495"/>
        <v>0</v>
      </c>
      <c r="AG1135" s="60">
        <f t="shared" si="496"/>
        <v>0</v>
      </c>
      <c r="AH1135" s="60">
        <f t="shared" si="497"/>
        <v>0</v>
      </c>
      <c r="AI1135" s="60">
        <f t="shared" si="498"/>
        <v>0</v>
      </c>
      <c r="AJ1135" s="60">
        <f t="shared" si="499"/>
        <v>0</v>
      </c>
      <c r="AK1135" s="60">
        <f t="shared" si="500"/>
        <v>0</v>
      </c>
      <c r="AL1135" s="61">
        <f t="shared" si="518"/>
        <v>0</v>
      </c>
      <c r="AM1135" s="43">
        <f t="shared" si="508"/>
        <v>0</v>
      </c>
      <c r="AN1135" s="46">
        <f t="shared" si="509"/>
        <v>0</v>
      </c>
      <c r="AO1135" s="60">
        <f t="shared" si="501"/>
        <v>0</v>
      </c>
      <c r="AP1135" s="60">
        <f t="shared" si="502"/>
        <v>0</v>
      </c>
      <c r="AQ1135" s="60">
        <f t="shared" si="503"/>
        <v>0</v>
      </c>
      <c r="AR1135" s="60">
        <f t="shared" si="504"/>
        <v>0</v>
      </c>
      <c r="AS1135" s="60">
        <f t="shared" si="505"/>
        <v>0</v>
      </c>
      <c r="AT1135" s="60">
        <f t="shared" si="506"/>
        <v>0</v>
      </c>
      <c r="AU1135" s="62">
        <f t="shared" si="510"/>
        <v>0</v>
      </c>
      <c r="AV1135" s="63">
        <f t="shared" si="511"/>
        <v>0</v>
      </c>
      <c r="AW1135" s="63">
        <f t="shared" si="512"/>
        <v>0</v>
      </c>
      <c r="AX1135" s="63">
        <f t="shared" si="513"/>
        <v>0</v>
      </c>
      <c r="AY1135" s="63">
        <f t="shared" si="514"/>
        <v>0</v>
      </c>
      <c r="AZ1135" s="63">
        <f t="shared" si="515"/>
        <v>0</v>
      </c>
      <c r="BA1135" s="63">
        <f t="shared" si="516"/>
        <v>0</v>
      </c>
      <c r="BB1135" s="64">
        <f t="shared" si="517"/>
        <v>0</v>
      </c>
      <c r="BC1135" s="65">
        <f t="shared" si="507"/>
        <v>0</v>
      </c>
      <c r="BD1135" s="66" t="e">
        <f>VLOOKUP(#REF!,'[2]NA JDA Product Hierarchy'!$N:$O,2,0)</f>
        <v>#REF!</v>
      </c>
      <c r="BE1135" s="15" t="e">
        <f>VLOOKUP(BD1135,[3]PARAMETROS!$AB:$AD,3,0)</f>
        <v>#REF!</v>
      </c>
    </row>
    <row r="1136" spans="1:57" s="15" customFormat="1" ht="12.75" hidden="1" customHeight="1" x14ac:dyDescent="0.2">
      <c r="A1136" s="47" t="str">
        <f t="shared" si="519"/>
        <v>L2RI24KAPY0Pure White</v>
      </c>
      <c r="B1136" s="112" t="s">
        <v>107</v>
      </c>
      <c r="C1136" s="113">
        <v>44322</v>
      </c>
      <c r="D1136" s="113"/>
      <c r="E1136" s="50"/>
      <c r="F1136" s="106" t="s">
        <v>90</v>
      </c>
      <c r="G1136" s="51" t="s">
        <v>62</v>
      </c>
      <c r="H1136" s="52" t="s">
        <v>374</v>
      </c>
      <c r="I1136" s="53" t="s">
        <v>1641</v>
      </c>
      <c r="J1136" s="53" t="s">
        <v>1642</v>
      </c>
      <c r="K1136" s="53" t="s">
        <v>133</v>
      </c>
      <c r="L1136" s="53" t="s">
        <v>134</v>
      </c>
      <c r="M1136" s="52" t="s">
        <v>1643</v>
      </c>
      <c r="N1136" s="52" t="s">
        <v>125</v>
      </c>
      <c r="O1136" s="54">
        <v>26</v>
      </c>
      <c r="P1136" s="52" t="s">
        <v>2011</v>
      </c>
      <c r="Q1136" s="55">
        <f>IFERROR(VLOOKUP(O1136*$Q$10*$R$10,Sheet1!$A$3:$B$81,2,1),0)</f>
        <v>19000</v>
      </c>
      <c r="R1136" s="56">
        <f>IFERROR(VLOOKUP(O1136*$Q$11*$R$11,Sheet1!$E$3:$F$195,2),0)</f>
        <v>109</v>
      </c>
      <c r="S1136" s="54">
        <f t="shared" si="520"/>
        <v>8.06</v>
      </c>
      <c r="T1136" s="114">
        <f t="shared" si="493"/>
        <v>0.31</v>
      </c>
      <c r="U1136" s="58"/>
      <c r="V1136" s="58"/>
      <c r="W1136" s="58"/>
      <c r="X1136" s="58"/>
      <c r="Y1136" s="58"/>
      <c r="Z1136" s="58"/>
      <c r="AA1136" s="58"/>
      <c r="AB1136" s="58"/>
      <c r="AC1136" s="58"/>
      <c r="AD1136" s="39">
        <f t="shared" si="521"/>
        <v>0</v>
      </c>
      <c r="AE1136" s="59">
        <f t="shared" si="494"/>
        <v>0</v>
      </c>
      <c r="AF1136" s="60">
        <f t="shared" si="495"/>
        <v>0</v>
      </c>
      <c r="AG1136" s="60">
        <f t="shared" si="496"/>
        <v>0</v>
      </c>
      <c r="AH1136" s="60">
        <f t="shared" si="497"/>
        <v>0</v>
      </c>
      <c r="AI1136" s="60">
        <f t="shared" si="498"/>
        <v>0</v>
      </c>
      <c r="AJ1136" s="60">
        <f t="shared" si="499"/>
        <v>0</v>
      </c>
      <c r="AK1136" s="60">
        <f t="shared" si="500"/>
        <v>0</v>
      </c>
      <c r="AL1136" s="61">
        <f t="shared" si="518"/>
        <v>0</v>
      </c>
      <c r="AM1136" s="43">
        <f t="shared" si="508"/>
        <v>0</v>
      </c>
      <c r="AN1136" s="46">
        <f t="shared" si="509"/>
        <v>0</v>
      </c>
      <c r="AO1136" s="60">
        <f t="shared" si="501"/>
        <v>0</v>
      </c>
      <c r="AP1136" s="60">
        <f t="shared" si="502"/>
        <v>0</v>
      </c>
      <c r="AQ1136" s="60">
        <f t="shared" si="503"/>
        <v>0</v>
      </c>
      <c r="AR1136" s="60">
        <f t="shared" si="504"/>
        <v>0</v>
      </c>
      <c r="AS1136" s="60">
        <f t="shared" si="505"/>
        <v>0</v>
      </c>
      <c r="AT1136" s="60">
        <f t="shared" si="506"/>
        <v>0</v>
      </c>
      <c r="AU1136" s="62">
        <f t="shared" si="510"/>
        <v>0</v>
      </c>
      <c r="AV1136" s="63">
        <f t="shared" si="511"/>
        <v>0</v>
      </c>
      <c r="AW1136" s="63">
        <f t="shared" si="512"/>
        <v>0</v>
      </c>
      <c r="AX1136" s="63">
        <f t="shared" si="513"/>
        <v>0</v>
      </c>
      <c r="AY1136" s="63">
        <f t="shared" si="514"/>
        <v>0</v>
      </c>
      <c r="AZ1136" s="63">
        <f t="shared" si="515"/>
        <v>0</v>
      </c>
      <c r="BA1136" s="63">
        <f t="shared" si="516"/>
        <v>0</v>
      </c>
      <c r="BB1136" s="64">
        <f t="shared" si="517"/>
        <v>0</v>
      </c>
      <c r="BC1136" s="65">
        <f t="shared" si="507"/>
        <v>0</v>
      </c>
      <c r="BD1136" s="66" t="e">
        <f>VLOOKUP(#REF!,'[2]NA JDA Product Hierarchy'!$N:$O,2,0)</f>
        <v>#REF!</v>
      </c>
      <c r="BE1136" s="15" t="e">
        <f>VLOOKUP(BD1136,[3]PARAMETROS!$AB:$AD,3,0)</f>
        <v>#REF!</v>
      </c>
    </row>
    <row r="1137" spans="1:57" s="15" customFormat="1" ht="12.75" hidden="1" customHeight="1" x14ac:dyDescent="0.2">
      <c r="A1137" s="47" t="str">
        <f t="shared" si="519"/>
        <v>L2RI25K9N30WHITE AND BLUE VINTAGE STRIPES</v>
      </c>
      <c r="B1137" s="112" t="s">
        <v>107</v>
      </c>
      <c r="C1137" s="113">
        <v>44322</v>
      </c>
      <c r="D1137" s="113"/>
      <c r="E1137" s="50"/>
      <c r="F1137" s="106" t="s">
        <v>90</v>
      </c>
      <c r="G1137" s="51" t="s">
        <v>62</v>
      </c>
      <c r="H1137" s="52" t="s">
        <v>374</v>
      </c>
      <c r="I1137" s="53" t="s">
        <v>1644</v>
      </c>
      <c r="J1137" s="53" t="s">
        <v>1645</v>
      </c>
      <c r="K1137" s="53" t="s">
        <v>1646</v>
      </c>
      <c r="L1137" s="53" t="s">
        <v>1647</v>
      </c>
      <c r="M1137" s="52" t="s">
        <v>1626</v>
      </c>
      <c r="N1137" s="52" t="s">
        <v>125</v>
      </c>
      <c r="O1137" s="54">
        <v>26</v>
      </c>
      <c r="P1137" s="52" t="s">
        <v>2011</v>
      </c>
      <c r="Q1137" s="55">
        <f>IFERROR(VLOOKUP(O1137*$Q$10*$R$10,Sheet1!$A$3:$B$81,2,1),0)</f>
        <v>19000</v>
      </c>
      <c r="R1137" s="56">
        <f>IFERROR(VLOOKUP(O1137*$Q$11*$R$11,Sheet1!$E$3:$F$195,2),0)</f>
        <v>109</v>
      </c>
      <c r="S1137" s="54">
        <f t="shared" si="520"/>
        <v>8.06</v>
      </c>
      <c r="T1137" s="114">
        <f t="shared" si="493"/>
        <v>0.31</v>
      </c>
      <c r="U1137" s="58"/>
      <c r="V1137" s="58"/>
      <c r="W1137" s="58"/>
      <c r="X1137" s="58"/>
      <c r="Y1137" s="58"/>
      <c r="Z1137" s="58"/>
      <c r="AA1137" s="58"/>
      <c r="AB1137" s="58"/>
      <c r="AC1137" s="58"/>
      <c r="AD1137" s="39">
        <f t="shared" si="521"/>
        <v>0</v>
      </c>
      <c r="AE1137" s="59">
        <f t="shared" si="494"/>
        <v>0</v>
      </c>
      <c r="AF1137" s="60">
        <f t="shared" si="495"/>
        <v>0</v>
      </c>
      <c r="AG1137" s="60">
        <f t="shared" si="496"/>
        <v>0</v>
      </c>
      <c r="AH1137" s="60">
        <f t="shared" si="497"/>
        <v>0</v>
      </c>
      <c r="AI1137" s="60">
        <f t="shared" si="498"/>
        <v>0</v>
      </c>
      <c r="AJ1137" s="60">
        <f t="shared" si="499"/>
        <v>0</v>
      </c>
      <c r="AK1137" s="60">
        <f t="shared" si="500"/>
        <v>0</v>
      </c>
      <c r="AL1137" s="61">
        <f t="shared" si="518"/>
        <v>0</v>
      </c>
      <c r="AM1137" s="43">
        <f t="shared" si="508"/>
        <v>0</v>
      </c>
      <c r="AN1137" s="46">
        <f t="shared" si="509"/>
        <v>0</v>
      </c>
      <c r="AO1137" s="60">
        <f t="shared" si="501"/>
        <v>0</v>
      </c>
      <c r="AP1137" s="60">
        <f t="shared" si="502"/>
        <v>0</v>
      </c>
      <c r="AQ1137" s="60">
        <f t="shared" si="503"/>
        <v>0</v>
      </c>
      <c r="AR1137" s="60">
        <f t="shared" si="504"/>
        <v>0</v>
      </c>
      <c r="AS1137" s="60">
        <f t="shared" si="505"/>
        <v>0</v>
      </c>
      <c r="AT1137" s="60">
        <f t="shared" si="506"/>
        <v>0</v>
      </c>
      <c r="AU1137" s="62">
        <f t="shared" si="510"/>
        <v>0</v>
      </c>
      <c r="AV1137" s="63">
        <f t="shared" si="511"/>
        <v>0</v>
      </c>
      <c r="AW1137" s="63">
        <f t="shared" si="512"/>
        <v>0</v>
      </c>
      <c r="AX1137" s="63">
        <f t="shared" si="513"/>
        <v>0</v>
      </c>
      <c r="AY1137" s="63">
        <f t="shared" si="514"/>
        <v>0</v>
      </c>
      <c r="AZ1137" s="63">
        <f t="shared" si="515"/>
        <v>0</v>
      </c>
      <c r="BA1137" s="63">
        <f t="shared" si="516"/>
        <v>0</v>
      </c>
      <c r="BB1137" s="64">
        <f t="shared" si="517"/>
        <v>0</v>
      </c>
      <c r="BC1137" s="65">
        <f t="shared" si="507"/>
        <v>0</v>
      </c>
      <c r="BD1137" s="66" t="e">
        <f>VLOOKUP(#REF!,'[2]NA JDA Product Hierarchy'!$N:$O,2,0)</f>
        <v>#REF!</v>
      </c>
      <c r="BE1137" s="15" t="e">
        <f>VLOOKUP(BD1137,[3]PARAMETROS!$AB:$AD,3,0)</f>
        <v>#REF!</v>
      </c>
    </row>
    <row r="1138" spans="1:57" s="15" customFormat="1" ht="12.75" hidden="1" customHeight="1" x14ac:dyDescent="0.2">
      <c r="A1138" s="47" t="str">
        <f t="shared" si="519"/>
        <v>L2RI26K8HM0SMART BLUE</v>
      </c>
      <c r="B1138" s="112" t="s">
        <v>107</v>
      </c>
      <c r="C1138" s="113">
        <v>44322</v>
      </c>
      <c r="D1138" s="113"/>
      <c r="E1138" s="50"/>
      <c r="F1138" s="106" t="s">
        <v>90</v>
      </c>
      <c r="G1138" s="51" t="s">
        <v>62</v>
      </c>
      <c r="H1138" s="52" t="s">
        <v>374</v>
      </c>
      <c r="I1138" s="53" t="s">
        <v>1648</v>
      </c>
      <c r="J1138" s="53" t="s">
        <v>183</v>
      </c>
      <c r="K1138" s="53" t="s">
        <v>364</v>
      </c>
      <c r="L1138" s="53" t="s">
        <v>365</v>
      </c>
      <c r="M1138" s="52" t="s">
        <v>464</v>
      </c>
      <c r="N1138" s="52" t="s">
        <v>115</v>
      </c>
      <c r="O1138" s="54">
        <v>29</v>
      </c>
      <c r="P1138" s="52" t="s">
        <v>2011</v>
      </c>
      <c r="Q1138" s="55">
        <f>IFERROR(VLOOKUP(O1138*$Q$10*$R$10,Sheet1!$A$3:$B$81,2,1),0)</f>
        <v>19000</v>
      </c>
      <c r="R1138" s="56">
        <f>IFERROR(VLOOKUP(O1138*$Q$11*$R$11,Sheet1!$E$3:$F$195,2),0)</f>
        <v>119</v>
      </c>
      <c r="S1138" s="54">
        <f t="shared" si="520"/>
        <v>8.99</v>
      </c>
      <c r="T1138" s="114">
        <f t="shared" si="493"/>
        <v>0.31</v>
      </c>
      <c r="U1138" s="58"/>
      <c r="V1138" s="58"/>
      <c r="W1138" s="58"/>
      <c r="X1138" s="58"/>
      <c r="Y1138" s="58"/>
      <c r="Z1138" s="58"/>
      <c r="AA1138" s="58"/>
      <c r="AB1138" s="58"/>
      <c r="AC1138" s="58"/>
      <c r="AD1138" s="39">
        <f t="shared" si="521"/>
        <v>0</v>
      </c>
      <c r="AE1138" s="59">
        <f t="shared" si="494"/>
        <v>0</v>
      </c>
      <c r="AF1138" s="60">
        <f t="shared" si="495"/>
        <v>0</v>
      </c>
      <c r="AG1138" s="60">
        <f t="shared" si="496"/>
        <v>0</v>
      </c>
      <c r="AH1138" s="60">
        <f t="shared" si="497"/>
        <v>0</v>
      </c>
      <c r="AI1138" s="60">
        <f t="shared" si="498"/>
        <v>0</v>
      </c>
      <c r="AJ1138" s="60">
        <f t="shared" si="499"/>
        <v>0</v>
      </c>
      <c r="AK1138" s="60">
        <f t="shared" si="500"/>
        <v>0</v>
      </c>
      <c r="AL1138" s="61">
        <f t="shared" si="518"/>
        <v>0</v>
      </c>
      <c r="AM1138" s="43">
        <f t="shared" si="508"/>
        <v>0</v>
      </c>
      <c r="AN1138" s="46">
        <f t="shared" si="509"/>
        <v>0</v>
      </c>
      <c r="AO1138" s="60">
        <f t="shared" si="501"/>
        <v>0</v>
      </c>
      <c r="AP1138" s="60">
        <f t="shared" si="502"/>
        <v>0</v>
      </c>
      <c r="AQ1138" s="60">
        <f t="shared" si="503"/>
        <v>0</v>
      </c>
      <c r="AR1138" s="60">
        <f t="shared" si="504"/>
        <v>0</v>
      </c>
      <c r="AS1138" s="60">
        <f t="shared" si="505"/>
        <v>0</v>
      </c>
      <c r="AT1138" s="60">
        <f t="shared" si="506"/>
        <v>0</v>
      </c>
      <c r="AU1138" s="62">
        <f t="shared" si="510"/>
        <v>0</v>
      </c>
      <c r="AV1138" s="63">
        <f t="shared" si="511"/>
        <v>0</v>
      </c>
      <c r="AW1138" s="63">
        <f t="shared" si="512"/>
        <v>0</v>
      </c>
      <c r="AX1138" s="63">
        <f t="shared" si="513"/>
        <v>0</v>
      </c>
      <c r="AY1138" s="63">
        <f t="shared" si="514"/>
        <v>0</v>
      </c>
      <c r="AZ1138" s="63">
        <f t="shared" si="515"/>
        <v>0</v>
      </c>
      <c r="BA1138" s="63">
        <f t="shared" si="516"/>
        <v>0</v>
      </c>
      <c r="BB1138" s="64">
        <f t="shared" si="517"/>
        <v>0</v>
      </c>
      <c r="BC1138" s="65">
        <f t="shared" si="507"/>
        <v>0</v>
      </c>
      <c r="BD1138" s="66" t="e">
        <f>VLOOKUP(#REF!,'[2]NA JDA Product Hierarchy'!$N:$O,2,0)</f>
        <v>#REF!</v>
      </c>
      <c r="BE1138" s="15" t="e">
        <f>VLOOKUP(BD1138,[3]PARAMETROS!$AB:$AD,3,0)</f>
        <v>#REF!</v>
      </c>
    </row>
    <row r="1139" spans="1:57" s="15" customFormat="1" ht="12.75" hidden="1" customHeight="1" x14ac:dyDescent="0.2">
      <c r="A1139" s="47" t="str">
        <f t="shared" si="519"/>
        <v>L2RI28K6XN1SMART BLUE</v>
      </c>
      <c r="B1139" s="112" t="s">
        <v>107</v>
      </c>
      <c r="C1139" s="113">
        <v>44322</v>
      </c>
      <c r="D1139" s="113"/>
      <c r="E1139" s="68"/>
      <c r="F1139" s="106" t="s">
        <v>90</v>
      </c>
      <c r="G1139" s="51" t="s">
        <v>62</v>
      </c>
      <c r="H1139" s="52" t="s">
        <v>374</v>
      </c>
      <c r="I1139" s="53" t="s">
        <v>1649</v>
      </c>
      <c r="J1139" s="53" t="s">
        <v>183</v>
      </c>
      <c r="K1139" s="53" t="s">
        <v>364</v>
      </c>
      <c r="L1139" s="53" t="s">
        <v>365</v>
      </c>
      <c r="M1139" s="52" t="s">
        <v>491</v>
      </c>
      <c r="N1139" s="52" t="s">
        <v>125</v>
      </c>
      <c r="O1139" s="54">
        <v>26</v>
      </c>
      <c r="P1139" s="52" t="s">
        <v>2011</v>
      </c>
      <c r="Q1139" s="74">
        <f>IFERROR(VLOOKUP(O1139*$Q$10*$R$10,Sheet1!$A$3:$B$81,2,1),0)</f>
        <v>19000</v>
      </c>
      <c r="R1139" s="56">
        <f>IFERROR(VLOOKUP(O1139*$Q$11*$R$11,Sheet1!$E$3:$F$195,2),0)</f>
        <v>109</v>
      </c>
      <c r="S1139" s="54">
        <f t="shared" si="520"/>
        <v>8.06</v>
      </c>
      <c r="T1139" s="114">
        <f t="shared" si="493"/>
        <v>0.31</v>
      </c>
      <c r="U1139" s="58"/>
      <c r="V1139" s="58"/>
      <c r="W1139" s="58"/>
      <c r="X1139" s="58"/>
      <c r="Y1139" s="58"/>
      <c r="Z1139" s="58"/>
      <c r="AA1139" s="58"/>
      <c r="AB1139" s="58"/>
      <c r="AC1139" s="58"/>
      <c r="AD1139" s="39">
        <f t="shared" si="521"/>
        <v>0</v>
      </c>
      <c r="AE1139" s="59">
        <f t="shared" si="494"/>
        <v>0</v>
      </c>
      <c r="AF1139" s="60">
        <f t="shared" si="495"/>
        <v>0</v>
      </c>
      <c r="AG1139" s="60">
        <f t="shared" si="496"/>
        <v>0</v>
      </c>
      <c r="AH1139" s="60">
        <f t="shared" si="497"/>
        <v>0</v>
      </c>
      <c r="AI1139" s="60">
        <f t="shared" si="498"/>
        <v>0</v>
      </c>
      <c r="AJ1139" s="60">
        <f t="shared" si="499"/>
        <v>0</v>
      </c>
      <c r="AK1139" s="60">
        <f t="shared" si="500"/>
        <v>0</v>
      </c>
      <c r="AL1139" s="61">
        <f t="shared" si="518"/>
        <v>0</v>
      </c>
      <c r="AM1139" s="43">
        <f t="shared" si="508"/>
        <v>0</v>
      </c>
      <c r="AN1139" s="46">
        <f t="shared" si="509"/>
        <v>0</v>
      </c>
      <c r="AO1139" s="60">
        <f t="shared" si="501"/>
        <v>0</v>
      </c>
      <c r="AP1139" s="60">
        <f t="shared" si="502"/>
        <v>0</v>
      </c>
      <c r="AQ1139" s="60">
        <f t="shared" si="503"/>
        <v>0</v>
      </c>
      <c r="AR1139" s="60">
        <f t="shared" si="504"/>
        <v>0</v>
      </c>
      <c r="AS1139" s="60">
        <f t="shared" si="505"/>
        <v>0</v>
      </c>
      <c r="AT1139" s="60">
        <f t="shared" si="506"/>
        <v>0</v>
      </c>
      <c r="AU1139" s="62">
        <f t="shared" si="510"/>
        <v>0</v>
      </c>
      <c r="AV1139" s="63">
        <f t="shared" si="511"/>
        <v>0</v>
      </c>
      <c r="AW1139" s="63">
        <f t="shared" si="512"/>
        <v>0</v>
      </c>
      <c r="AX1139" s="63">
        <f t="shared" si="513"/>
        <v>0</v>
      </c>
      <c r="AY1139" s="63">
        <f t="shared" si="514"/>
        <v>0</v>
      </c>
      <c r="AZ1139" s="63">
        <f t="shared" si="515"/>
        <v>0</v>
      </c>
      <c r="BA1139" s="63">
        <f t="shared" si="516"/>
        <v>0</v>
      </c>
      <c r="BB1139" s="64">
        <f t="shared" si="517"/>
        <v>0</v>
      </c>
      <c r="BC1139" s="65">
        <f t="shared" si="507"/>
        <v>0</v>
      </c>
      <c r="BD1139" s="66" t="e">
        <f>VLOOKUP(#REF!,'[2]NA JDA Product Hierarchy'!$N:$O,2,0)</f>
        <v>#REF!</v>
      </c>
      <c r="BE1139" s="15" t="e">
        <f>VLOOKUP(BD1139,[3]PARAMETROS!$AB:$AD,3,0)</f>
        <v>#REF!</v>
      </c>
    </row>
    <row r="1140" spans="1:57" s="15" customFormat="1" ht="12.75" hidden="1" customHeight="1" x14ac:dyDescent="0.2">
      <c r="A1140" s="47" t="str">
        <f t="shared" si="519"/>
        <v>L2RI29K8HM0DREW BLUE</v>
      </c>
      <c r="B1140" s="112" t="s">
        <v>107</v>
      </c>
      <c r="C1140" s="113">
        <v>44322</v>
      </c>
      <c r="D1140" s="113"/>
      <c r="E1140" s="68"/>
      <c r="F1140" s="106" t="s">
        <v>90</v>
      </c>
      <c r="G1140" s="51" t="s">
        <v>62</v>
      </c>
      <c r="H1140" s="52" t="s">
        <v>374</v>
      </c>
      <c r="I1140" s="53" t="s">
        <v>1650</v>
      </c>
      <c r="J1140" s="53" t="s">
        <v>183</v>
      </c>
      <c r="K1140" s="53" t="s">
        <v>458</v>
      </c>
      <c r="L1140" s="53" t="s">
        <v>459</v>
      </c>
      <c r="M1140" s="52" t="s">
        <v>464</v>
      </c>
      <c r="N1140" s="52" t="s">
        <v>125</v>
      </c>
      <c r="O1140" s="54">
        <v>22</v>
      </c>
      <c r="P1140" s="52" t="s">
        <v>2011</v>
      </c>
      <c r="Q1140" s="74">
        <f>IFERROR(VLOOKUP(O1140*$Q$10*$R$10,Sheet1!$A$3:$B$81,2,1),0)</f>
        <v>19000</v>
      </c>
      <c r="R1140" s="56">
        <f>IFERROR(VLOOKUP(O1140*$Q$11*$R$11,Sheet1!$E$3:$F$195,2),0)</f>
        <v>89</v>
      </c>
      <c r="S1140" s="54">
        <f t="shared" si="520"/>
        <v>6.82</v>
      </c>
      <c r="T1140" s="114">
        <f t="shared" si="493"/>
        <v>0.31</v>
      </c>
      <c r="U1140" s="58"/>
      <c r="V1140" s="58"/>
      <c r="W1140" s="58"/>
      <c r="X1140" s="58"/>
      <c r="Y1140" s="58"/>
      <c r="Z1140" s="58"/>
      <c r="AA1140" s="58"/>
      <c r="AB1140" s="58"/>
      <c r="AC1140" s="58"/>
      <c r="AD1140" s="39">
        <f t="shared" si="521"/>
        <v>0</v>
      </c>
      <c r="AE1140" s="59">
        <f t="shared" si="494"/>
        <v>0</v>
      </c>
      <c r="AF1140" s="60">
        <f t="shared" si="495"/>
        <v>0</v>
      </c>
      <c r="AG1140" s="60">
        <f t="shared" si="496"/>
        <v>0</v>
      </c>
      <c r="AH1140" s="60">
        <f t="shared" si="497"/>
        <v>0</v>
      </c>
      <c r="AI1140" s="60">
        <f t="shared" si="498"/>
        <v>0</v>
      </c>
      <c r="AJ1140" s="60">
        <f t="shared" si="499"/>
        <v>0</v>
      </c>
      <c r="AK1140" s="60">
        <f t="shared" si="500"/>
        <v>0</v>
      </c>
      <c r="AL1140" s="61">
        <f t="shared" si="518"/>
        <v>0</v>
      </c>
      <c r="AM1140" s="43">
        <f t="shared" si="508"/>
        <v>0</v>
      </c>
      <c r="AN1140" s="46">
        <f t="shared" si="509"/>
        <v>0</v>
      </c>
      <c r="AO1140" s="60">
        <f t="shared" si="501"/>
        <v>0</v>
      </c>
      <c r="AP1140" s="60">
        <f t="shared" si="502"/>
        <v>0</v>
      </c>
      <c r="AQ1140" s="60">
        <f t="shared" si="503"/>
        <v>0</v>
      </c>
      <c r="AR1140" s="60">
        <f t="shared" si="504"/>
        <v>0</v>
      </c>
      <c r="AS1140" s="60">
        <f t="shared" si="505"/>
        <v>0</v>
      </c>
      <c r="AT1140" s="60">
        <f t="shared" si="506"/>
        <v>0</v>
      </c>
      <c r="AU1140" s="62">
        <f t="shared" si="510"/>
        <v>0</v>
      </c>
      <c r="AV1140" s="63">
        <f t="shared" si="511"/>
        <v>0</v>
      </c>
      <c r="AW1140" s="63">
        <f t="shared" si="512"/>
        <v>0</v>
      </c>
      <c r="AX1140" s="63">
        <f t="shared" si="513"/>
        <v>0</v>
      </c>
      <c r="AY1140" s="63">
        <f t="shared" si="514"/>
        <v>0</v>
      </c>
      <c r="AZ1140" s="63">
        <f t="shared" si="515"/>
        <v>0</v>
      </c>
      <c r="BA1140" s="63">
        <f t="shared" si="516"/>
        <v>0</v>
      </c>
      <c r="BB1140" s="64">
        <f t="shared" si="517"/>
        <v>0</v>
      </c>
      <c r="BC1140" s="65">
        <f t="shared" si="507"/>
        <v>0</v>
      </c>
      <c r="BD1140" s="66" t="e">
        <f>VLOOKUP(#REF!,'[2]NA JDA Product Hierarchy'!$N:$O,2,0)</f>
        <v>#REF!</v>
      </c>
      <c r="BE1140" s="15" t="e">
        <f>VLOOKUP(BD1140,[3]PARAMETROS!$AB:$AD,3,0)</f>
        <v>#REF!</v>
      </c>
    </row>
    <row r="1141" spans="1:57" s="15" customFormat="1" ht="12.75" hidden="1" customHeight="1" x14ac:dyDescent="0.2">
      <c r="A1141" s="47" t="str">
        <f t="shared" si="519"/>
        <v>L2RI30K8HM0Pure White</v>
      </c>
      <c r="B1141" s="112" t="s">
        <v>107</v>
      </c>
      <c r="C1141" s="113">
        <v>44322</v>
      </c>
      <c r="D1141" s="113"/>
      <c r="E1141" s="50"/>
      <c r="F1141" s="106" t="s">
        <v>90</v>
      </c>
      <c r="G1141" s="51" t="s">
        <v>62</v>
      </c>
      <c r="H1141" s="52" t="s">
        <v>374</v>
      </c>
      <c r="I1141" s="53" t="s">
        <v>1651</v>
      </c>
      <c r="J1141" s="53" t="s">
        <v>183</v>
      </c>
      <c r="K1141" s="53" t="s">
        <v>133</v>
      </c>
      <c r="L1141" s="53" t="s">
        <v>134</v>
      </c>
      <c r="M1141" s="52" t="s">
        <v>464</v>
      </c>
      <c r="N1141" s="52" t="s">
        <v>125</v>
      </c>
      <c r="O1141" s="54">
        <v>24</v>
      </c>
      <c r="P1141" s="52" t="s">
        <v>2011</v>
      </c>
      <c r="Q1141" s="55">
        <f>IFERROR(VLOOKUP(O1141*$Q$10*$R$10,Sheet1!$A$3:$B$81,2,1),0)</f>
        <v>19000</v>
      </c>
      <c r="R1141" s="56">
        <f>IFERROR(VLOOKUP(O1141*$Q$11*$R$11,Sheet1!$E$3:$F$195,2),0)</f>
        <v>99</v>
      </c>
      <c r="S1141" s="54">
        <f t="shared" si="520"/>
        <v>7.4399999999999995</v>
      </c>
      <c r="T1141" s="114">
        <f t="shared" si="493"/>
        <v>0.31</v>
      </c>
      <c r="U1141" s="58"/>
      <c r="V1141" s="58"/>
      <c r="W1141" s="58"/>
      <c r="X1141" s="58"/>
      <c r="Y1141" s="58"/>
      <c r="Z1141" s="58"/>
      <c r="AA1141" s="58"/>
      <c r="AB1141" s="58"/>
      <c r="AC1141" s="58"/>
      <c r="AD1141" s="39">
        <f t="shared" si="521"/>
        <v>0</v>
      </c>
      <c r="AE1141" s="59">
        <f t="shared" si="494"/>
        <v>0</v>
      </c>
      <c r="AF1141" s="60">
        <f t="shared" si="495"/>
        <v>0</v>
      </c>
      <c r="AG1141" s="60">
        <f t="shared" si="496"/>
        <v>0</v>
      </c>
      <c r="AH1141" s="60">
        <f t="shared" si="497"/>
        <v>0</v>
      </c>
      <c r="AI1141" s="60">
        <f t="shared" si="498"/>
        <v>0</v>
      </c>
      <c r="AJ1141" s="60">
        <f t="shared" si="499"/>
        <v>0</v>
      </c>
      <c r="AK1141" s="60">
        <f t="shared" si="500"/>
        <v>0</v>
      </c>
      <c r="AL1141" s="61">
        <f t="shared" si="518"/>
        <v>0</v>
      </c>
      <c r="AM1141" s="43">
        <f t="shared" si="508"/>
        <v>0</v>
      </c>
      <c r="AN1141" s="46">
        <f t="shared" si="509"/>
        <v>0</v>
      </c>
      <c r="AO1141" s="60">
        <f t="shared" si="501"/>
        <v>0</v>
      </c>
      <c r="AP1141" s="60">
        <f t="shared" si="502"/>
        <v>0</v>
      </c>
      <c r="AQ1141" s="60">
        <f t="shared" si="503"/>
        <v>0</v>
      </c>
      <c r="AR1141" s="60">
        <f t="shared" si="504"/>
        <v>0</v>
      </c>
      <c r="AS1141" s="60">
        <f t="shared" si="505"/>
        <v>0</v>
      </c>
      <c r="AT1141" s="60">
        <f t="shared" si="506"/>
        <v>0</v>
      </c>
      <c r="AU1141" s="62">
        <f t="shared" si="510"/>
        <v>0</v>
      </c>
      <c r="AV1141" s="63">
        <f t="shared" si="511"/>
        <v>0</v>
      </c>
      <c r="AW1141" s="63">
        <f t="shared" si="512"/>
        <v>0</v>
      </c>
      <c r="AX1141" s="63">
        <f t="shared" si="513"/>
        <v>0</v>
      </c>
      <c r="AY1141" s="63">
        <f t="shared" si="514"/>
        <v>0</v>
      </c>
      <c r="AZ1141" s="63">
        <f t="shared" si="515"/>
        <v>0</v>
      </c>
      <c r="BA1141" s="63">
        <f t="shared" si="516"/>
        <v>0</v>
      </c>
      <c r="BB1141" s="64">
        <f t="shared" si="517"/>
        <v>0</v>
      </c>
      <c r="BC1141" s="65">
        <f t="shared" si="507"/>
        <v>0</v>
      </c>
      <c r="BD1141" s="66" t="e">
        <f>VLOOKUP(#REF!,'[2]NA JDA Product Hierarchy'!$N:$O,2,0)</f>
        <v>#REF!</v>
      </c>
      <c r="BE1141" s="15" t="e">
        <f>VLOOKUP(BD1141,[3]PARAMETROS!$AB:$AD,3,0)</f>
        <v>#REF!</v>
      </c>
    </row>
    <row r="1142" spans="1:57" s="15" customFormat="1" ht="12.75" hidden="1" customHeight="1" x14ac:dyDescent="0.2">
      <c r="A1142" s="47" t="str">
        <f t="shared" si="519"/>
        <v>L2RI31K8HM0ELITE GREY</v>
      </c>
      <c r="B1142" s="111" t="s">
        <v>105</v>
      </c>
      <c r="C1142" s="113">
        <v>44322</v>
      </c>
      <c r="D1142" s="113"/>
      <c r="E1142" s="50"/>
      <c r="F1142" s="106" t="s">
        <v>90</v>
      </c>
      <c r="G1142" s="51" t="s">
        <v>62</v>
      </c>
      <c r="H1142" s="52" t="s">
        <v>374</v>
      </c>
      <c r="I1142" s="53" t="s">
        <v>1652</v>
      </c>
      <c r="J1142" s="53" t="s">
        <v>183</v>
      </c>
      <c r="K1142" s="53" t="s">
        <v>378</v>
      </c>
      <c r="L1142" s="53" t="s">
        <v>379</v>
      </c>
      <c r="M1142" s="52" t="s">
        <v>464</v>
      </c>
      <c r="N1142" s="52" t="s">
        <v>115</v>
      </c>
      <c r="O1142" s="54">
        <v>22</v>
      </c>
      <c r="P1142" s="52" t="s">
        <v>2011</v>
      </c>
      <c r="Q1142" s="55">
        <f>IFERROR(VLOOKUP(O1142*$Q$10*$R$10,Sheet1!$A$3:$B$81,2,1),0)</f>
        <v>19000</v>
      </c>
      <c r="R1142" s="56">
        <f>IFERROR(VLOOKUP(O1142*$Q$11*$R$11,Sheet1!$E$3:$F$195,2),0)</f>
        <v>89</v>
      </c>
      <c r="S1142" s="54">
        <f t="shared" si="520"/>
        <v>6.82</v>
      </c>
      <c r="T1142" s="114">
        <f t="shared" si="493"/>
        <v>0.31</v>
      </c>
      <c r="U1142" s="58"/>
      <c r="V1142" s="58"/>
      <c r="W1142" s="58"/>
      <c r="X1142" s="58"/>
      <c r="Y1142" s="58"/>
      <c r="Z1142" s="58"/>
      <c r="AA1142" s="58"/>
      <c r="AB1142" s="58"/>
      <c r="AC1142" s="58"/>
      <c r="AD1142" s="39">
        <f t="shared" si="521"/>
        <v>0</v>
      </c>
      <c r="AE1142" s="59">
        <f t="shared" si="494"/>
        <v>0</v>
      </c>
      <c r="AF1142" s="60">
        <f t="shared" si="495"/>
        <v>0</v>
      </c>
      <c r="AG1142" s="60">
        <f t="shared" si="496"/>
        <v>0</v>
      </c>
      <c r="AH1142" s="60">
        <f t="shared" si="497"/>
        <v>0</v>
      </c>
      <c r="AI1142" s="60">
        <f t="shared" si="498"/>
        <v>0</v>
      </c>
      <c r="AJ1142" s="60">
        <f t="shared" si="499"/>
        <v>0</v>
      </c>
      <c r="AK1142" s="60">
        <f t="shared" si="500"/>
        <v>0</v>
      </c>
      <c r="AL1142" s="61">
        <f t="shared" si="518"/>
        <v>0</v>
      </c>
      <c r="AM1142" s="43">
        <f t="shared" si="508"/>
        <v>0</v>
      </c>
      <c r="AN1142" s="46">
        <f t="shared" si="509"/>
        <v>0</v>
      </c>
      <c r="AO1142" s="60">
        <f t="shared" si="501"/>
        <v>0</v>
      </c>
      <c r="AP1142" s="60">
        <f t="shared" si="502"/>
        <v>0</v>
      </c>
      <c r="AQ1142" s="60">
        <f t="shared" si="503"/>
        <v>0</v>
      </c>
      <c r="AR1142" s="60">
        <f t="shared" si="504"/>
        <v>0</v>
      </c>
      <c r="AS1142" s="60">
        <f t="shared" si="505"/>
        <v>0</v>
      </c>
      <c r="AT1142" s="60">
        <f t="shared" si="506"/>
        <v>0</v>
      </c>
      <c r="AU1142" s="62">
        <f t="shared" si="510"/>
        <v>0</v>
      </c>
      <c r="AV1142" s="63">
        <f t="shared" si="511"/>
        <v>0</v>
      </c>
      <c r="AW1142" s="63">
        <f t="shared" si="512"/>
        <v>0</v>
      </c>
      <c r="AX1142" s="63">
        <f t="shared" si="513"/>
        <v>0</v>
      </c>
      <c r="AY1142" s="63">
        <f t="shared" si="514"/>
        <v>0</v>
      </c>
      <c r="AZ1142" s="63">
        <f t="shared" si="515"/>
        <v>0</v>
      </c>
      <c r="BA1142" s="63">
        <f t="shared" si="516"/>
        <v>0</v>
      </c>
      <c r="BB1142" s="64">
        <f t="shared" si="517"/>
        <v>0</v>
      </c>
      <c r="BC1142" s="65">
        <f t="shared" si="507"/>
        <v>0</v>
      </c>
      <c r="BD1142" s="66" t="e">
        <f>VLOOKUP(#REF!,'[2]NA JDA Product Hierarchy'!$N:$O,2,0)</f>
        <v>#REF!</v>
      </c>
      <c r="BE1142" s="15" t="e">
        <f>VLOOKUP(BD1142,[3]PARAMETROS!$AB:$AD,3,0)</f>
        <v>#REF!</v>
      </c>
    </row>
    <row r="1143" spans="1:57" s="15" customFormat="1" ht="12.75" hidden="1" customHeight="1" x14ac:dyDescent="0.2">
      <c r="A1143" s="47" t="str">
        <f t="shared" si="519"/>
        <v>L2RI31K8HM0GLOWY GREEN</v>
      </c>
      <c r="B1143" s="111" t="s">
        <v>105</v>
      </c>
      <c r="C1143" s="113">
        <v>44322</v>
      </c>
      <c r="D1143" s="113"/>
      <c r="E1143" s="50"/>
      <c r="F1143" s="106" t="s">
        <v>90</v>
      </c>
      <c r="G1143" s="51" t="s">
        <v>62</v>
      </c>
      <c r="H1143" s="52" t="s">
        <v>374</v>
      </c>
      <c r="I1143" s="53" t="s">
        <v>1652</v>
      </c>
      <c r="J1143" s="53" t="s">
        <v>183</v>
      </c>
      <c r="K1143" s="53" t="s">
        <v>393</v>
      </c>
      <c r="L1143" s="53" t="s">
        <v>394</v>
      </c>
      <c r="M1143" s="52" t="s">
        <v>464</v>
      </c>
      <c r="N1143" s="52" t="s">
        <v>115</v>
      </c>
      <c r="O1143" s="54">
        <v>22</v>
      </c>
      <c r="P1143" s="52" t="s">
        <v>2011</v>
      </c>
      <c r="Q1143" s="55">
        <f>IFERROR(VLOOKUP(O1143*$Q$10*$R$10,Sheet1!$A$3:$B$81,2,1),0)</f>
        <v>19000</v>
      </c>
      <c r="R1143" s="56">
        <f>IFERROR(VLOOKUP(O1143*$Q$11*$R$11,Sheet1!$E$3:$F$195,2),0)</f>
        <v>89</v>
      </c>
      <c r="S1143" s="54">
        <f t="shared" si="520"/>
        <v>6.82</v>
      </c>
      <c r="T1143" s="114">
        <f t="shared" si="493"/>
        <v>0.31</v>
      </c>
      <c r="U1143" s="58"/>
      <c r="V1143" s="58"/>
      <c r="W1143" s="58"/>
      <c r="X1143" s="58"/>
      <c r="Y1143" s="58"/>
      <c r="Z1143" s="58"/>
      <c r="AA1143" s="58"/>
      <c r="AB1143" s="58"/>
      <c r="AC1143" s="58"/>
      <c r="AD1143" s="39">
        <f t="shared" si="521"/>
        <v>0</v>
      </c>
      <c r="AE1143" s="59">
        <f t="shared" si="494"/>
        <v>0</v>
      </c>
      <c r="AF1143" s="60">
        <f t="shared" si="495"/>
        <v>0</v>
      </c>
      <c r="AG1143" s="60">
        <f t="shared" si="496"/>
        <v>0</v>
      </c>
      <c r="AH1143" s="60">
        <f t="shared" si="497"/>
        <v>0</v>
      </c>
      <c r="AI1143" s="60">
        <f t="shared" si="498"/>
        <v>0</v>
      </c>
      <c r="AJ1143" s="60">
        <f t="shared" si="499"/>
        <v>0</v>
      </c>
      <c r="AK1143" s="60">
        <f t="shared" si="500"/>
        <v>0</v>
      </c>
      <c r="AL1143" s="61">
        <f t="shared" si="518"/>
        <v>0</v>
      </c>
      <c r="AM1143" s="43">
        <f t="shared" si="508"/>
        <v>0</v>
      </c>
      <c r="AN1143" s="46">
        <f t="shared" si="509"/>
        <v>0</v>
      </c>
      <c r="AO1143" s="60">
        <f t="shared" si="501"/>
        <v>0</v>
      </c>
      <c r="AP1143" s="60">
        <f t="shared" si="502"/>
        <v>0</v>
      </c>
      <c r="AQ1143" s="60">
        <f t="shared" si="503"/>
        <v>0</v>
      </c>
      <c r="AR1143" s="60">
        <f t="shared" si="504"/>
        <v>0</v>
      </c>
      <c r="AS1143" s="60">
        <f t="shared" si="505"/>
        <v>0</v>
      </c>
      <c r="AT1143" s="60">
        <f t="shared" si="506"/>
        <v>0</v>
      </c>
      <c r="AU1143" s="62">
        <f t="shared" si="510"/>
        <v>0</v>
      </c>
      <c r="AV1143" s="63">
        <f t="shared" si="511"/>
        <v>0</v>
      </c>
      <c r="AW1143" s="63">
        <f t="shared" si="512"/>
        <v>0</v>
      </c>
      <c r="AX1143" s="63">
        <f t="shared" si="513"/>
        <v>0</v>
      </c>
      <c r="AY1143" s="63">
        <f t="shared" si="514"/>
        <v>0</v>
      </c>
      <c r="AZ1143" s="63">
        <f t="shared" si="515"/>
        <v>0</v>
      </c>
      <c r="BA1143" s="63">
        <f t="shared" si="516"/>
        <v>0</v>
      </c>
      <c r="BB1143" s="64">
        <f t="shared" si="517"/>
        <v>0</v>
      </c>
      <c r="BC1143" s="65">
        <f t="shared" si="507"/>
        <v>0</v>
      </c>
      <c r="BD1143" s="66" t="e">
        <f>VLOOKUP(#REF!,'[2]NA JDA Product Hierarchy'!$N:$O,2,0)</f>
        <v>#REF!</v>
      </c>
      <c r="BE1143" s="15" t="e">
        <f>VLOOKUP(BD1143,[3]PARAMETROS!$AB:$AD,3,0)</f>
        <v>#REF!</v>
      </c>
    </row>
    <row r="1144" spans="1:57" s="15" customFormat="1" ht="12.75" hidden="1" customHeight="1" x14ac:dyDescent="0.2">
      <c r="A1144" s="47" t="str">
        <f t="shared" si="519"/>
        <v>L2RI31K8HM0HIGH DEF BLUE</v>
      </c>
      <c r="B1144" s="111" t="s">
        <v>105</v>
      </c>
      <c r="C1144" s="113">
        <v>44322</v>
      </c>
      <c r="D1144" s="113"/>
      <c r="E1144" s="50"/>
      <c r="F1144" s="106" t="s">
        <v>90</v>
      </c>
      <c r="G1144" s="51" t="s">
        <v>62</v>
      </c>
      <c r="H1144" s="52" t="s">
        <v>374</v>
      </c>
      <c r="I1144" s="53" t="s">
        <v>1652</v>
      </c>
      <c r="J1144" s="53" t="s">
        <v>183</v>
      </c>
      <c r="K1144" s="53" t="s">
        <v>381</v>
      </c>
      <c r="L1144" s="53" t="s">
        <v>382</v>
      </c>
      <c r="M1144" s="52" t="s">
        <v>464</v>
      </c>
      <c r="N1144" s="52" t="s">
        <v>115</v>
      </c>
      <c r="O1144" s="54">
        <v>22</v>
      </c>
      <c r="P1144" s="52" t="s">
        <v>2011</v>
      </c>
      <c r="Q1144" s="55">
        <f>IFERROR(VLOOKUP(O1144*$Q$10*$R$10,Sheet1!$A$3:$B$81,2,1),0)</f>
        <v>19000</v>
      </c>
      <c r="R1144" s="56">
        <f>IFERROR(VLOOKUP(O1144*$Q$11*$R$11,Sheet1!$E$3:$F$195,2),0)</f>
        <v>89</v>
      </c>
      <c r="S1144" s="54">
        <f t="shared" si="520"/>
        <v>6.82</v>
      </c>
      <c r="T1144" s="114">
        <f t="shared" ref="T1144:T1207" si="522">S1144/O1144</f>
        <v>0.31</v>
      </c>
      <c r="U1144" s="58"/>
      <c r="V1144" s="58"/>
      <c r="W1144" s="58"/>
      <c r="X1144" s="58"/>
      <c r="Y1144" s="58"/>
      <c r="Z1144" s="58"/>
      <c r="AA1144" s="58"/>
      <c r="AB1144" s="58"/>
      <c r="AC1144" s="58"/>
      <c r="AD1144" s="39">
        <f t="shared" si="521"/>
        <v>0</v>
      </c>
      <c r="AE1144" s="59">
        <f t="shared" ref="AE1144:AE1207" si="523">AD1144*S1144</f>
        <v>0</v>
      </c>
      <c r="AF1144" s="60">
        <f t="shared" ref="AF1144:AF1207" si="524">ROUND(IF($P1144=$P$3,($AD1144*$AF$3),IF($P1144=$P$4,($AD1144*$AF$4),IF($P1144=$P$5,($AD1144*$AF$5),IF($P1144=$P$6,($AD1144*$AF$6),IF($P1144=$P$7,($AD1144*$AF$7),IF($P1144=$P$8,($AD1144*$AF$8))))))),0)</f>
        <v>0</v>
      </c>
      <c r="AG1144" s="60">
        <f t="shared" ref="AG1144:AG1207" si="525">ROUND(IF($P1144=$P$3,($AD1144*$AG$3),IF($P1144=$P$4,($AD1144*$AG$4),IF($P1144=$P$5,($AD1144*$AG$5),IF($P1144=$P$6,($AD1144*$AG$6),IF($P1144=$P$7,($AD1144*$AG$7),IF($P1144=$P$8,($AD1144*$AG$8))))))),0)</f>
        <v>0</v>
      </c>
      <c r="AH1144" s="60">
        <f t="shared" ref="AH1144:AH1207" si="526">ROUND(IF($P1144=$P$3,($AD1144*$AH$3),IF($P1144=$P$4,($AD1144*$AH$4),IF($P1144=$P$5,($AD1144*$AH$5),IF($P1144=$P$6,($AD1144*$AH$6),IF($P1144=$P$7,($AD1144*$AH$7),IF($P1144=$P$8,($AD1144*$AH$8))))))),0)</f>
        <v>0</v>
      </c>
      <c r="AI1144" s="60">
        <f t="shared" ref="AI1144:AI1207" si="527">ROUND(IF($P1144=$P$3,($AD1144*$AI$3),IF($P1144=$P$4,($AD1144*$AI$4),IF($P1144=$P$5,($AD1144*$AI$5),IF($P1144=$P$6,($AD1144*$AI$6),IF($P1144=$P$7,($AD1144*$AI$7),IF($P1144=$P$8,($AD1144*$AI$8))))))),0)</f>
        <v>0</v>
      </c>
      <c r="AJ1144" s="60">
        <f t="shared" ref="AJ1144:AJ1207" si="528">ROUND(IF($P1144=$P$3,($AD1144*$AJ$3),IF($P1144=$P$4,($AD1144*$AJ$4),IF($P1144=$P$5,($AD1144*$AJ$5),IF($P1144=$P$6,($AD1144*$AJ$6),IF($P1144=$P$7,($AD1144*$AJ$7),IF($P1144=$P$8,($AD1144*$AJ$8))))))),0)</f>
        <v>0</v>
      </c>
      <c r="AK1144" s="60">
        <f t="shared" ref="AK1144:AK1207" si="529">ROUND(IF($P1144=$P$3,($AD1144*$AK$3),IF($P1144=$P$4,($AD1144*$AK$4),IF($P1144=$P$5,($AD1144*$AK$5),IF($P1144=$P$6,($AD1144*$AK$6),IF($P1144=$P$7,($AD1144*$AK$7),IF($P1144=$P$8,($AD1144*$AK$8))))))),0)</f>
        <v>0</v>
      </c>
      <c r="AL1144" s="61">
        <f t="shared" si="518"/>
        <v>0</v>
      </c>
      <c r="AM1144" s="43">
        <f t="shared" si="508"/>
        <v>0</v>
      </c>
      <c r="AN1144" s="46">
        <f t="shared" si="509"/>
        <v>0</v>
      </c>
      <c r="AO1144" s="60">
        <f t="shared" ref="AO1144:AO1207" si="530">ROUND(IF($P1144=$P$3,($AM1144*$AO$3),IF($P1144=$P$4,($AM1144*$AO$4),IF($P1144=$P$5,($AM1144*$AO$5),IF($P1144=$P$6,($AM1144*$AO$6),IF($P1144=$P$7,($AM1144*$AO$7),IF($P1144=$P$8,($AM1144*$AO$8))))))),0)</f>
        <v>0</v>
      </c>
      <c r="AP1144" s="60">
        <f t="shared" ref="AP1144:AP1207" si="531">ROUND(IF($P1144=$P$3,($AM1144*$AP$3),IF($P1144=$P$4,($AM1144*$AP$4),IF($P1144=$P$5,($AM1144*$AP$5),IF($P1144=$P$6,($AM1144*$AP$6),IF($P1144=$P$7,($AM1144*$AP$7),IF($P1144=$P$8,($AM1144*$AP$8))))))),0)</f>
        <v>0</v>
      </c>
      <c r="AQ1144" s="60">
        <f t="shared" ref="AQ1144:AQ1207" si="532">ROUND(IF($P1144=$P$3,($AM1144*$AQ$3),IF($P1144=$P$4,($AM1144*$AQ$4),IF($P1144=$P$5,($AM1144*$AQ$5),IF($P1144=$P$6,($AM1144*$AQ$6),IF($P1144=$P$7,($AM1144*$AQ$7),IF($P1144=$P$8,($AM1144*$AQ$8))))))),0)</f>
        <v>0</v>
      </c>
      <c r="AR1144" s="60">
        <f t="shared" ref="AR1144:AR1207" si="533">ROUND(IF($P1144=$P$3,($AM1144*$AR$3),IF($P1144=$P$4,($AM1144*$AR$4),IF($P1144=$P$5,($AM1144*$AR$5),IF($P1144=$P$6,($AM1144*$AR$6),IF($P1144=$P$7,($AM1144*$AR$7),IF($P1144=$P$8,($AM1144*$AR$8))))))),0)</f>
        <v>0</v>
      </c>
      <c r="AS1144" s="60">
        <f t="shared" ref="AS1144:AS1207" si="534">ROUND(IF($P1144=$P$3,($AM1144*$AS$3),IF($P1144=$P$4,($AM1144*$AS$4),IF($P1144=$P$5,($AM1144*$AS$5),IF($P1144=$P$6,($AM1144*$AS$6),IF($P1144=$P$7,($AM1144*$AS$7),IF($P1144=$P$8,($AM1144*$AS$8))))))),0)</f>
        <v>0</v>
      </c>
      <c r="AT1144" s="60">
        <f t="shared" ref="AT1144:AT1207" si="535">ROUND(IF($P1144=$P$3,($AM1144*$AT$3),IF($P1144=$P$4,($AM1144*$AT$4),IF($P1144=$P$5,($AM1144*$AT$5),IF($P1144=$P$6,($AM1144*$AT$6),IF($P1144=$P$7,($AM1144*$AT$7),IF($P1144=$P$8,($AM1144*$AT$8))))))),0)</f>
        <v>0</v>
      </c>
      <c r="AU1144" s="62">
        <f t="shared" si="510"/>
        <v>0</v>
      </c>
      <c r="AV1144" s="63">
        <f t="shared" si="511"/>
        <v>0</v>
      </c>
      <c r="AW1144" s="63">
        <f t="shared" si="512"/>
        <v>0</v>
      </c>
      <c r="AX1144" s="63">
        <f t="shared" si="513"/>
        <v>0</v>
      </c>
      <c r="AY1144" s="63">
        <f t="shared" si="514"/>
        <v>0</v>
      </c>
      <c r="AZ1144" s="63">
        <f t="shared" si="515"/>
        <v>0</v>
      </c>
      <c r="BA1144" s="63">
        <f t="shared" si="516"/>
        <v>0</v>
      </c>
      <c r="BB1144" s="64">
        <f t="shared" si="517"/>
        <v>0</v>
      </c>
      <c r="BC1144" s="65">
        <f t="shared" ref="BC1144:BC1207" si="536">SUM(S1144*BB1144)</f>
        <v>0</v>
      </c>
      <c r="BD1144" s="66" t="e">
        <f>VLOOKUP(#REF!,'[2]NA JDA Product Hierarchy'!$N:$O,2,0)</f>
        <v>#REF!</v>
      </c>
      <c r="BE1144" s="15" t="e">
        <f>VLOOKUP(BD1144,[3]PARAMETROS!$AB:$AD,3,0)</f>
        <v>#REF!</v>
      </c>
    </row>
    <row r="1145" spans="1:57" s="15" customFormat="1" ht="12.75" hidden="1" customHeight="1" x14ac:dyDescent="0.2">
      <c r="A1145" s="47" t="str">
        <f t="shared" si="519"/>
        <v>L2RI31K8HM0LIGHT STONE HEATHER</v>
      </c>
      <c r="B1145" s="111" t="s">
        <v>105</v>
      </c>
      <c r="C1145" s="113">
        <v>44322</v>
      </c>
      <c r="D1145" s="113"/>
      <c r="E1145" s="50"/>
      <c r="F1145" s="106" t="s">
        <v>90</v>
      </c>
      <c r="G1145" s="51" t="s">
        <v>62</v>
      </c>
      <c r="H1145" s="52" t="s">
        <v>374</v>
      </c>
      <c r="I1145" s="53" t="s">
        <v>1652</v>
      </c>
      <c r="J1145" s="53" t="s">
        <v>183</v>
      </c>
      <c r="K1145" s="53" t="s">
        <v>149</v>
      </c>
      <c r="L1145" s="53" t="s">
        <v>150</v>
      </c>
      <c r="M1145" s="52" t="s">
        <v>464</v>
      </c>
      <c r="N1145" s="52" t="s">
        <v>115</v>
      </c>
      <c r="O1145" s="54">
        <v>22</v>
      </c>
      <c r="P1145" s="52" t="s">
        <v>2011</v>
      </c>
      <c r="Q1145" s="55">
        <f>IFERROR(VLOOKUP(O1145*$Q$10*$R$10,Sheet1!$A$3:$B$81,2,1),0)</f>
        <v>19000</v>
      </c>
      <c r="R1145" s="56">
        <f>IFERROR(VLOOKUP(O1145*$Q$11*$R$11,Sheet1!$E$3:$F$195,2),0)</f>
        <v>89</v>
      </c>
      <c r="S1145" s="54">
        <f t="shared" si="520"/>
        <v>6.82</v>
      </c>
      <c r="T1145" s="114">
        <f t="shared" si="522"/>
        <v>0.31</v>
      </c>
      <c r="U1145" s="58"/>
      <c r="V1145" s="58"/>
      <c r="W1145" s="58"/>
      <c r="X1145" s="58"/>
      <c r="Y1145" s="58"/>
      <c r="Z1145" s="58"/>
      <c r="AA1145" s="58"/>
      <c r="AB1145" s="58"/>
      <c r="AC1145" s="58"/>
      <c r="AD1145" s="39">
        <f t="shared" si="521"/>
        <v>0</v>
      </c>
      <c r="AE1145" s="59">
        <f t="shared" si="523"/>
        <v>0</v>
      </c>
      <c r="AF1145" s="60">
        <f t="shared" si="524"/>
        <v>0</v>
      </c>
      <c r="AG1145" s="60">
        <f t="shared" si="525"/>
        <v>0</v>
      </c>
      <c r="AH1145" s="60">
        <f t="shared" si="526"/>
        <v>0</v>
      </c>
      <c r="AI1145" s="60">
        <f t="shared" si="527"/>
        <v>0</v>
      </c>
      <c r="AJ1145" s="60">
        <f t="shared" si="528"/>
        <v>0</v>
      </c>
      <c r="AK1145" s="60">
        <f t="shared" si="529"/>
        <v>0</v>
      </c>
      <c r="AL1145" s="61">
        <f t="shared" si="518"/>
        <v>0</v>
      </c>
      <c r="AM1145" s="43">
        <f t="shared" ref="AM1145:AM1208" si="537">+AB1145+AC1145</f>
        <v>0</v>
      </c>
      <c r="AN1145" s="46">
        <f t="shared" ref="AN1145:AN1208" si="538">AM1145*S1145</f>
        <v>0</v>
      </c>
      <c r="AO1145" s="60">
        <f t="shared" si="530"/>
        <v>0</v>
      </c>
      <c r="AP1145" s="60">
        <f t="shared" si="531"/>
        <v>0</v>
      </c>
      <c r="AQ1145" s="60">
        <f t="shared" si="532"/>
        <v>0</v>
      </c>
      <c r="AR1145" s="60">
        <f t="shared" si="533"/>
        <v>0</v>
      </c>
      <c r="AS1145" s="60">
        <f t="shared" si="534"/>
        <v>0</v>
      </c>
      <c r="AT1145" s="60">
        <f t="shared" si="535"/>
        <v>0</v>
      </c>
      <c r="AU1145" s="62">
        <f t="shared" ref="AU1145:AU1208" si="539">SUM(AO1145:AT1145)</f>
        <v>0</v>
      </c>
      <c r="AV1145" s="63">
        <f t="shared" ref="AV1145:AV1208" si="540">+AF1145+AO1145</f>
        <v>0</v>
      </c>
      <c r="AW1145" s="63">
        <f t="shared" ref="AW1145:AW1208" si="541">+AG1145+AP1145</f>
        <v>0</v>
      </c>
      <c r="AX1145" s="63">
        <f t="shared" ref="AX1145:AX1208" si="542">+AH1145+AQ1145</f>
        <v>0</v>
      </c>
      <c r="AY1145" s="63">
        <f t="shared" ref="AY1145:AY1208" si="543">+AI1145+AR1145</f>
        <v>0</v>
      </c>
      <c r="AZ1145" s="63">
        <f t="shared" ref="AZ1145:AZ1208" si="544">+AJ1145+AS1145</f>
        <v>0</v>
      </c>
      <c r="BA1145" s="63">
        <f t="shared" ref="BA1145:BA1208" si="545">+AK1145+AT1145</f>
        <v>0</v>
      </c>
      <c r="BB1145" s="64">
        <f t="shared" ref="BB1145:BB1208" si="546">SUM(AV1145:BA1145)</f>
        <v>0</v>
      </c>
      <c r="BC1145" s="65">
        <f t="shared" si="536"/>
        <v>0</v>
      </c>
      <c r="BD1145" s="66" t="e">
        <f>VLOOKUP(#REF!,'[2]NA JDA Product Hierarchy'!$N:$O,2,0)</f>
        <v>#REF!</v>
      </c>
      <c r="BE1145" s="15" t="e">
        <f>VLOOKUP(BD1145,[3]PARAMETROS!$AB:$AD,3,0)</f>
        <v>#REF!</v>
      </c>
    </row>
    <row r="1146" spans="1:57" s="15" customFormat="1" ht="12.75" hidden="1" customHeight="1" x14ac:dyDescent="0.2">
      <c r="A1146" s="47" t="str">
        <f t="shared" si="519"/>
        <v>L2RI31K8HM0Pure White</v>
      </c>
      <c r="B1146" s="111" t="s">
        <v>105</v>
      </c>
      <c r="C1146" s="113">
        <v>44322</v>
      </c>
      <c r="D1146" s="113"/>
      <c r="E1146" s="50"/>
      <c r="F1146" s="106" t="s">
        <v>90</v>
      </c>
      <c r="G1146" s="51" t="s">
        <v>62</v>
      </c>
      <c r="H1146" s="52" t="s">
        <v>374</v>
      </c>
      <c r="I1146" s="53" t="s">
        <v>1652</v>
      </c>
      <c r="J1146" s="53" t="s">
        <v>183</v>
      </c>
      <c r="K1146" s="53" t="s">
        <v>133</v>
      </c>
      <c r="L1146" s="53" t="s">
        <v>134</v>
      </c>
      <c r="M1146" s="52" t="s">
        <v>464</v>
      </c>
      <c r="N1146" s="52" t="s">
        <v>115</v>
      </c>
      <c r="O1146" s="54">
        <v>22</v>
      </c>
      <c r="P1146" s="52" t="s">
        <v>2011</v>
      </c>
      <c r="Q1146" s="55">
        <f>IFERROR(VLOOKUP(O1146*$Q$10*$R$10,Sheet1!$A$3:$B$81,2,1),0)</f>
        <v>19000</v>
      </c>
      <c r="R1146" s="56">
        <f>IFERROR(VLOOKUP(O1146*$Q$11*$R$11,Sheet1!$E$3:$F$195,2),0)</f>
        <v>89</v>
      </c>
      <c r="S1146" s="54">
        <f t="shared" si="520"/>
        <v>6.82</v>
      </c>
      <c r="T1146" s="114">
        <f t="shared" si="522"/>
        <v>0.31</v>
      </c>
      <c r="U1146" s="58"/>
      <c r="V1146" s="58"/>
      <c r="W1146" s="58"/>
      <c r="X1146" s="58"/>
      <c r="Y1146" s="58"/>
      <c r="Z1146" s="58"/>
      <c r="AA1146" s="58"/>
      <c r="AB1146" s="58"/>
      <c r="AC1146" s="58"/>
      <c r="AD1146" s="39">
        <f t="shared" si="521"/>
        <v>0</v>
      </c>
      <c r="AE1146" s="59">
        <f t="shared" si="523"/>
        <v>0</v>
      </c>
      <c r="AF1146" s="60">
        <f t="shared" si="524"/>
        <v>0</v>
      </c>
      <c r="AG1146" s="60">
        <f t="shared" si="525"/>
        <v>0</v>
      </c>
      <c r="AH1146" s="60">
        <f t="shared" si="526"/>
        <v>0</v>
      </c>
      <c r="AI1146" s="60">
        <f t="shared" si="527"/>
        <v>0</v>
      </c>
      <c r="AJ1146" s="60">
        <f t="shared" si="528"/>
        <v>0</v>
      </c>
      <c r="AK1146" s="60">
        <f t="shared" si="529"/>
        <v>0</v>
      </c>
      <c r="AL1146" s="61">
        <f t="shared" ref="AL1146:AL1209" si="547">SUM(AF1146:AK1146)</f>
        <v>0</v>
      </c>
      <c r="AM1146" s="43">
        <f t="shared" si="537"/>
        <v>0</v>
      </c>
      <c r="AN1146" s="46">
        <f t="shared" si="538"/>
        <v>0</v>
      </c>
      <c r="AO1146" s="60">
        <f t="shared" si="530"/>
        <v>0</v>
      </c>
      <c r="AP1146" s="60">
        <f t="shared" si="531"/>
        <v>0</v>
      </c>
      <c r="AQ1146" s="60">
        <f t="shared" si="532"/>
        <v>0</v>
      </c>
      <c r="AR1146" s="60">
        <f t="shared" si="533"/>
        <v>0</v>
      </c>
      <c r="AS1146" s="60">
        <f t="shared" si="534"/>
        <v>0</v>
      </c>
      <c r="AT1146" s="60">
        <f t="shared" si="535"/>
        <v>0</v>
      </c>
      <c r="AU1146" s="62">
        <f t="shared" si="539"/>
        <v>0</v>
      </c>
      <c r="AV1146" s="63">
        <f t="shared" si="540"/>
        <v>0</v>
      </c>
      <c r="AW1146" s="63">
        <f t="shared" si="541"/>
        <v>0</v>
      </c>
      <c r="AX1146" s="63">
        <f t="shared" si="542"/>
        <v>0</v>
      </c>
      <c r="AY1146" s="63">
        <f t="shared" si="543"/>
        <v>0</v>
      </c>
      <c r="AZ1146" s="63">
        <f t="shared" si="544"/>
        <v>0</v>
      </c>
      <c r="BA1146" s="63">
        <f t="shared" si="545"/>
        <v>0</v>
      </c>
      <c r="BB1146" s="64">
        <f t="shared" si="546"/>
        <v>0</v>
      </c>
      <c r="BC1146" s="65">
        <f t="shared" si="536"/>
        <v>0</v>
      </c>
      <c r="BD1146" s="66" t="e">
        <f>VLOOKUP(#REF!,'[2]NA JDA Product Hierarchy'!$N:$O,2,0)</f>
        <v>#REF!</v>
      </c>
      <c r="BE1146" s="15" t="e">
        <f>VLOOKUP(BD1146,[3]PARAMETROS!$AB:$AD,3,0)</f>
        <v>#REF!</v>
      </c>
    </row>
    <row r="1147" spans="1:57" s="15" customFormat="1" ht="12.75" hidden="1" customHeight="1" x14ac:dyDescent="0.2">
      <c r="A1147" s="47" t="str">
        <f t="shared" si="519"/>
        <v>L2RI31K8HM0TULIP RED</v>
      </c>
      <c r="B1147" s="111" t="s">
        <v>105</v>
      </c>
      <c r="C1147" s="113">
        <v>44322</v>
      </c>
      <c r="D1147" s="113"/>
      <c r="E1147" s="50"/>
      <c r="F1147" s="106" t="s">
        <v>90</v>
      </c>
      <c r="G1147" s="51" t="s">
        <v>62</v>
      </c>
      <c r="H1147" s="52" t="s">
        <v>374</v>
      </c>
      <c r="I1147" s="53" t="s">
        <v>1652</v>
      </c>
      <c r="J1147" s="53" t="s">
        <v>183</v>
      </c>
      <c r="K1147" s="53" t="s">
        <v>531</v>
      </c>
      <c r="L1147" s="53" t="s">
        <v>532</v>
      </c>
      <c r="M1147" s="52" t="s">
        <v>464</v>
      </c>
      <c r="N1147" s="52" t="s">
        <v>115</v>
      </c>
      <c r="O1147" s="54">
        <v>22</v>
      </c>
      <c r="P1147" s="52" t="s">
        <v>2011</v>
      </c>
      <c r="Q1147" s="55">
        <f>IFERROR(VLOOKUP(O1147*$Q$10*$R$10,Sheet1!$A$3:$B$81,2,1),0)</f>
        <v>19000</v>
      </c>
      <c r="R1147" s="56">
        <f>IFERROR(VLOOKUP(O1147*$Q$11*$R$11,Sheet1!$E$3:$F$195,2),0)</f>
        <v>89</v>
      </c>
      <c r="S1147" s="54">
        <f t="shared" si="520"/>
        <v>6.82</v>
      </c>
      <c r="T1147" s="114">
        <f t="shared" si="522"/>
        <v>0.31</v>
      </c>
      <c r="U1147" s="58"/>
      <c r="V1147" s="58"/>
      <c r="W1147" s="58"/>
      <c r="X1147" s="58"/>
      <c r="Y1147" s="58"/>
      <c r="Z1147" s="58"/>
      <c r="AA1147" s="58"/>
      <c r="AB1147" s="58"/>
      <c r="AC1147" s="58"/>
      <c r="AD1147" s="39">
        <f t="shared" si="521"/>
        <v>0</v>
      </c>
      <c r="AE1147" s="59">
        <f t="shared" si="523"/>
        <v>0</v>
      </c>
      <c r="AF1147" s="60">
        <f t="shared" si="524"/>
        <v>0</v>
      </c>
      <c r="AG1147" s="60">
        <f t="shared" si="525"/>
        <v>0</v>
      </c>
      <c r="AH1147" s="60">
        <f t="shared" si="526"/>
        <v>0</v>
      </c>
      <c r="AI1147" s="60">
        <f t="shared" si="527"/>
        <v>0</v>
      </c>
      <c r="AJ1147" s="60">
        <f t="shared" si="528"/>
        <v>0</v>
      </c>
      <c r="AK1147" s="60">
        <f t="shared" si="529"/>
        <v>0</v>
      </c>
      <c r="AL1147" s="61">
        <f t="shared" si="547"/>
        <v>0</v>
      </c>
      <c r="AM1147" s="43">
        <f t="shared" si="537"/>
        <v>0</v>
      </c>
      <c r="AN1147" s="46">
        <f t="shared" si="538"/>
        <v>0</v>
      </c>
      <c r="AO1147" s="60">
        <f t="shared" si="530"/>
        <v>0</v>
      </c>
      <c r="AP1147" s="60">
        <f t="shared" si="531"/>
        <v>0</v>
      </c>
      <c r="AQ1147" s="60">
        <f t="shared" si="532"/>
        <v>0</v>
      </c>
      <c r="AR1147" s="60">
        <f t="shared" si="533"/>
        <v>0</v>
      </c>
      <c r="AS1147" s="60">
        <f t="shared" si="534"/>
        <v>0</v>
      </c>
      <c r="AT1147" s="60">
        <f t="shared" si="535"/>
        <v>0</v>
      </c>
      <c r="AU1147" s="62">
        <f t="shared" si="539"/>
        <v>0</v>
      </c>
      <c r="AV1147" s="63">
        <f t="shared" si="540"/>
        <v>0</v>
      </c>
      <c r="AW1147" s="63">
        <f t="shared" si="541"/>
        <v>0</v>
      </c>
      <c r="AX1147" s="63">
        <f t="shared" si="542"/>
        <v>0</v>
      </c>
      <c r="AY1147" s="63">
        <f t="shared" si="543"/>
        <v>0</v>
      </c>
      <c r="AZ1147" s="63">
        <f t="shared" si="544"/>
        <v>0</v>
      </c>
      <c r="BA1147" s="63">
        <f t="shared" si="545"/>
        <v>0</v>
      </c>
      <c r="BB1147" s="64">
        <f t="shared" si="546"/>
        <v>0</v>
      </c>
      <c r="BC1147" s="65">
        <f t="shared" si="536"/>
        <v>0</v>
      </c>
      <c r="BD1147" s="66" t="e">
        <f>VLOOKUP(#REF!,'[2]NA JDA Product Hierarchy'!$N:$O,2,0)</f>
        <v>#REF!</v>
      </c>
      <c r="BE1147" s="15" t="e">
        <f>VLOOKUP(BD1147,[3]PARAMETROS!$AB:$AD,3,0)</f>
        <v>#REF!</v>
      </c>
    </row>
    <row r="1148" spans="1:57" s="15" customFormat="1" ht="12.75" hidden="1" customHeight="1" x14ac:dyDescent="0.2">
      <c r="A1148" s="47" t="str">
        <f t="shared" si="519"/>
        <v>L2RI32J1311BLUE LILY</v>
      </c>
      <c r="B1148" s="111" t="s">
        <v>105</v>
      </c>
      <c r="C1148" s="113">
        <v>44322</v>
      </c>
      <c r="D1148" s="113"/>
      <c r="E1148" s="50"/>
      <c r="F1148" s="106" t="s">
        <v>90</v>
      </c>
      <c r="G1148" s="51" t="s">
        <v>62</v>
      </c>
      <c r="H1148" s="52" t="s">
        <v>374</v>
      </c>
      <c r="I1148" s="53" t="s">
        <v>1653</v>
      </c>
      <c r="J1148" s="53" t="s">
        <v>1654</v>
      </c>
      <c r="K1148" s="53" t="s">
        <v>1655</v>
      </c>
      <c r="L1148" s="53" t="s">
        <v>1656</v>
      </c>
      <c r="M1148" s="52" t="s">
        <v>334</v>
      </c>
      <c r="N1148" s="52" t="s">
        <v>115</v>
      </c>
      <c r="O1148" s="54">
        <v>24</v>
      </c>
      <c r="P1148" s="52" t="s">
        <v>45</v>
      </c>
      <c r="Q1148" s="55">
        <f>IFERROR(VLOOKUP(O1148*$Q$10*$R$10,Sheet1!$A$3:$B$81,2,1),0)</f>
        <v>19000</v>
      </c>
      <c r="R1148" s="56">
        <f>IFERROR(VLOOKUP(O1148*$Q$11*$R$11,Sheet1!$E$3:$F$195,2),0)</f>
        <v>99</v>
      </c>
      <c r="S1148" s="54">
        <f t="shared" si="520"/>
        <v>7.4399999999999995</v>
      </c>
      <c r="T1148" s="114">
        <f t="shared" si="522"/>
        <v>0.31</v>
      </c>
      <c r="U1148" s="58"/>
      <c r="V1148" s="58"/>
      <c r="W1148" s="58"/>
      <c r="X1148" s="58"/>
      <c r="Y1148" s="58"/>
      <c r="Z1148" s="58"/>
      <c r="AA1148" s="58"/>
      <c r="AB1148" s="58"/>
      <c r="AC1148" s="58"/>
      <c r="AD1148" s="39">
        <f t="shared" si="521"/>
        <v>0</v>
      </c>
      <c r="AE1148" s="59">
        <f t="shared" si="523"/>
        <v>0</v>
      </c>
      <c r="AF1148" s="60">
        <f t="shared" si="524"/>
        <v>0</v>
      </c>
      <c r="AG1148" s="60">
        <f t="shared" si="525"/>
        <v>0</v>
      </c>
      <c r="AH1148" s="60">
        <f t="shared" si="526"/>
        <v>0</v>
      </c>
      <c r="AI1148" s="60">
        <f t="shared" si="527"/>
        <v>0</v>
      </c>
      <c r="AJ1148" s="60">
        <f t="shared" si="528"/>
        <v>0</v>
      </c>
      <c r="AK1148" s="60">
        <f t="shared" si="529"/>
        <v>0</v>
      </c>
      <c r="AL1148" s="61">
        <f t="shared" si="547"/>
        <v>0</v>
      </c>
      <c r="AM1148" s="43">
        <f t="shared" si="537"/>
        <v>0</v>
      </c>
      <c r="AN1148" s="46">
        <f t="shared" si="538"/>
        <v>0</v>
      </c>
      <c r="AO1148" s="60">
        <f t="shared" si="530"/>
        <v>0</v>
      </c>
      <c r="AP1148" s="60">
        <f t="shared" si="531"/>
        <v>0</v>
      </c>
      <c r="AQ1148" s="60">
        <f t="shared" si="532"/>
        <v>0</v>
      </c>
      <c r="AR1148" s="60">
        <f t="shared" si="533"/>
        <v>0</v>
      </c>
      <c r="AS1148" s="60">
        <f t="shared" si="534"/>
        <v>0</v>
      </c>
      <c r="AT1148" s="60">
        <f t="shared" si="535"/>
        <v>0</v>
      </c>
      <c r="AU1148" s="62">
        <f t="shared" si="539"/>
        <v>0</v>
      </c>
      <c r="AV1148" s="63">
        <f t="shared" si="540"/>
        <v>0</v>
      </c>
      <c r="AW1148" s="63">
        <f t="shared" si="541"/>
        <v>0</v>
      </c>
      <c r="AX1148" s="63">
        <f t="shared" si="542"/>
        <v>0</v>
      </c>
      <c r="AY1148" s="63">
        <f t="shared" si="543"/>
        <v>0</v>
      </c>
      <c r="AZ1148" s="63">
        <f t="shared" si="544"/>
        <v>0</v>
      </c>
      <c r="BA1148" s="63">
        <f t="shared" si="545"/>
        <v>0</v>
      </c>
      <c r="BB1148" s="64">
        <f t="shared" si="546"/>
        <v>0</v>
      </c>
      <c r="BC1148" s="65">
        <f t="shared" si="536"/>
        <v>0</v>
      </c>
      <c r="BD1148" s="66" t="e">
        <f>VLOOKUP(#REF!,'[2]NA JDA Product Hierarchy'!$N:$O,2,0)</f>
        <v>#REF!</v>
      </c>
      <c r="BE1148" s="15" t="e">
        <f>VLOOKUP(BD1148,[3]PARAMETROS!$AB:$AD,3,0)</f>
        <v>#REF!</v>
      </c>
    </row>
    <row r="1149" spans="1:57" s="15" customFormat="1" ht="12.75" hidden="1" customHeight="1" x14ac:dyDescent="0.2">
      <c r="A1149" s="47" t="str">
        <f t="shared" si="519"/>
        <v>L2RI32J1311Jet Black A996</v>
      </c>
      <c r="B1149" s="111" t="s">
        <v>105</v>
      </c>
      <c r="C1149" s="113">
        <v>44322</v>
      </c>
      <c r="D1149" s="113"/>
      <c r="E1149" s="50"/>
      <c r="F1149" s="106" t="s">
        <v>90</v>
      </c>
      <c r="G1149" s="51" t="s">
        <v>62</v>
      </c>
      <c r="H1149" s="52" t="s">
        <v>374</v>
      </c>
      <c r="I1149" s="53" t="s">
        <v>1653</v>
      </c>
      <c r="J1149" s="53" t="s">
        <v>1654</v>
      </c>
      <c r="K1149" s="53" t="s">
        <v>92</v>
      </c>
      <c r="L1149" s="53" t="s">
        <v>93</v>
      </c>
      <c r="M1149" s="52" t="s">
        <v>334</v>
      </c>
      <c r="N1149" s="52" t="s">
        <v>115</v>
      </c>
      <c r="O1149" s="54">
        <v>24</v>
      </c>
      <c r="P1149" s="52" t="s">
        <v>45</v>
      </c>
      <c r="Q1149" s="55">
        <f>IFERROR(VLOOKUP(O1149*$Q$10*$R$10,Sheet1!$A$3:$B$81,2,1),0)</f>
        <v>19000</v>
      </c>
      <c r="R1149" s="56">
        <f>IFERROR(VLOOKUP(O1149*$Q$11*$R$11,Sheet1!$E$3:$F$195,2),0)</f>
        <v>99</v>
      </c>
      <c r="S1149" s="54">
        <f t="shared" si="520"/>
        <v>7.4399999999999995</v>
      </c>
      <c r="T1149" s="114">
        <f t="shared" si="522"/>
        <v>0.31</v>
      </c>
      <c r="U1149" s="58"/>
      <c r="V1149" s="58"/>
      <c r="W1149" s="58"/>
      <c r="X1149" s="58"/>
      <c r="Y1149" s="58"/>
      <c r="Z1149" s="58"/>
      <c r="AA1149" s="58"/>
      <c r="AB1149" s="58"/>
      <c r="AC1149" s="58"/>
      <c r="AD1149" s="39">
        <f t="shared" si="521"/>
        <v>0</v>
      </c>
      <c r="AE1149" s="59">
        <f t="shared" si="523"/>
        <v>0</v>
      </c>
      <c r="AF1149" s="60">
        <f t="shared" si="524"/>
        <v>0</v>
      </c>
      <c r="AG1149" s="60">
        <f t="shared" si="525"/>
        <v>0</v>
      </c>
      <c r="AH1149" s="60">
        <f t="shared" si="526"/>
        <v>0</v>
      </c>
      <c r="AI1149" s="60">
        <f t="shared" si="527"/>
        <v>0</v>
      </c>
      <c r="AJ1149" s="60">
        <f t="shared" si="528"/>
        <v>0</v>
      </c>
      <c r="AK1149" s="60">
        <f t="shared" si="529"/>
        <v>0</v>
      </c>
      <c r="AL1149" s="61">
        <f t="shared" si="547"/>
        <v>0</v>
      </c>
      <c r="AM1149" s="43">
        <f t="shared" si="537"/>
        <v>0</v>
      </c>
      <c r="AN1149" s="46">
        <f t="shared" si="538"/>
        <v>0</v>
      </c>
      <c r="AO1149" s="60">
        <f t="shared" si="530"/>
        <v>0</v>
      </c>
      <c r="AP1149" s="60">
        <f t="shared" si="531"/>
        <v>0</v>
      </c>
      <c r="AQ1149" s="60">
        <f t="shared" si="532"/>
        <v>0</v>
      </c>
      <c r="AR1149" s="60">
        <f t="shared" si="533"/>
        <v>0</v>
      </c>
      <c r="AS1149" s="60">
        <f t="shared" si="534"/>
        <v>0</v>
      </c>
      <c r="AT1149" s="60">
        <f t="shared" si="535"/>
        <v>0</v>
      </c>
      <c r="AU1149" s="62">
        <f t="shared" si="539"/>
        <v>0</v>
      </c>
      <c r="AV1149" s="63">
        <f t="shared" si="540"/>
        <v>0</v>
      </c>
      <c r="AW1149" s="63">
        <f t="shared" si="541"/>
        <v>0</v>
      </c>
      <c r="AX1149" s="63">
        <f t="shared" si="542"/>
        <v>0</v>
      </c>
      <c r="AY1149" s="63">
        <f t="shared" si="543"/>
        <v>0</v>
      </c>
      <c r="AZ1149" s="63">
        <f t="shared" si="544"/>
        <v>0</v>
      </c>
      <c r="BA1149" s="63">
        <f t="shared" si="545"/>
        <v>0</v>
      </c>
      <c r="BB1149" s="64">
        <f t="shared" si="546"/>
        <v>0</v>
      </c>
      <c r="BC1149" s="65">
        <f t="shared" si="536"/>
        <v>0</v>
      </c>
      <c r="BD1149" s="66" t="e">
        <f>VLOOKUP(#REF!,'[2]NA JDA Product Hierarchy'!$N:$O,2,0)</f>
        <v>#REF!</v>
      </c>
      <c r="BE1149" s="15" t="e">
        <f>VLOOKUP(BD1149,[3]PARAMETROS!$AB:$AD,3,0)</f>
        <v>#REF!</v>
      </c>
    </row>
    <row r="1150" spans="1:57" s="15" customFormat="1" ht="12.75" hidden="1" customHeight="1" x14ac:dyDescent="0.2">
      <c r="A1150" s="47" t="str">
        <f t="shared" si="519"/>
        <v>L2RI32J1311SCUFFY</v>
      </c>
      <c r="B1150" s="111" t="s">
        <v>105</v>
      </c>
      <c r="C1150" s="113">
        <v>44322</v>
      </c>
      <c r="D1150" s="113"/>
      <c r="E1150" s="50"/>
      <c r="F1150" s="106" t="s">
        <v>90</v>
      </c>
      <c r="G1150" s="51" t="s">
        <v>62</v>
      </c>
      <c r="H1150" s="52" t="s">
        <v>374</v>
      </c>
      <c r="I1150" s="53" t="s">
        <v>1653</v>
      </c>
      <c r="J1150" s="53" t="s">
        <v>1654</v>
      </c>
      <c r="K1150" s="53" t="s">
        <v>1657</v>
      </c>
      <c r="L1150" s="53" t="s">
        <v>1658</v>
      </c>
      <c r="M1150" s="52" t="s">
        <v>334</v>
      </c>
      <c r="N1150" s="52" t="s">
        <v>115</v>
      </c>
      <c r="O1150" s="54">
        <v>24</v>
      </c>
      <c r="P1150" s="52" t="s">
        <v>45</v>
      </c>
      <c r="Q1150" s="55">
        <f>IFERROR(VLOOKUP(O1150*$Q$10*$R$10,Sheet1!$A$3:$B$81,2,1),0)</f>
        <v>19000</v>
      </c>
      <c r="R1150" s="56">
        <f>IFERROR(VLOOKUP(O1150*$Q$11*$R$11,Sheet1!$E$3:$F$195,2),0)</f>
        <v>99</v>
      </c>
      <c r="S1150" s="54">
        <f t="shared" si="520"/>
        <v>7.4399999999999995</v>
      </c>
      <c r="T1150" s="114">
        <f t="shared" si="522"/>
        <v>0.31</v>
      </c>
      <c r="U1150" s="58"/>
      <c r="V1150" s="58"/>
      <c r="W1150" s="58"/>
      <c r="X1150" s="58"/>
      <c r="Y1150" s="58"/>
      <c r="Z1150" s="58"/>
      <c r="AA1150" s="58"/>
      <c r="AB1150" s="58"/>
      <c r="AC1150" s="58"/>
      <c r="AD1150" s="39">
        <f t="shared" si="521"/>
        <v>0</v>
      </c>
      <c r="AE1150" s="59">
        <f t="shared" si="523"/>
        <v>0</v>
      </c>
      <c r="AF1150" s="60">
        <f t="shared" si="524"/>
        <v>0</v>
      </c>
      <c r="AG1150" s="60">
        <f t="shared" si="525"/>
        <v>0</v>
      </c>
      <c r="AH1150" s="60">
        <f t="shared" si="526"/>
        <v>0</v>
      </c>
      <c r="AI1150" s="60">
        <f t="shared" si="527"/>
        <v>0</v>
      </c>
      <c r="AJ1150" s="60">
        <f t="shared" si="528"/>
        <v>0</v>
      </c>
      <c r="AK1150" s="60">
        <f t="shared" si="529"/>
        <v>0</v>
      </c>
      <c r="AL1150" s="61">
        <f t="shared" si="547"/>
        <v>0</v>
      </c>
      <c r="AM1150" s="43">
        <f t="shared" si="537"/>
        <v>0</v>
      </c>
      <c r="AN1150" s="46">
        <f t="shared" si="538"/>
        <v>0</v>
      </c>
      <c r="AO1150" s="60">
        <f t="shared" si="530"/>
        <v>0</v>
      </c>
      <c r="AP1150" s="60">
        <f t="shared" si="531"/>
        <v>0</v>
      </c>
      <c r="AQ1150" s="60">
        <f t="shared" si="532"/>
        <v>0</v>
      </c>
      <c r="AR1150" s="60">
        <f t="shared" si="533"/>
        <v>0</v>
      </c>
      <c r="AS1150" s="60">
        <f t="shared" si="534"/>
        <v>0</v>
      </c>
      <c r="AT1150" s="60">
        <f t="shared" si="535"/>
        <v>0</v>
      </c>
      <c r="AU1150" s="62">
        <f t="shared" si="539"/>
        <v>0</v>
      </c>
      <c r="AV1150" s="63">
        <f t="shared" si="540"/>
        <v>0</v>
      </c>
      <c r="AW1150" s="63">
        <f t="shared" si="541"/>
        <v>0</v>
      </c>
      <c r="AX1150" s="63">
        <f t="shared" si="542"/>
        <v>0</v>
      </c>
      <c r="AY1150" s="63">
        <f t="shared" si="543"/>
        <v>0</v>
      </c>
      <c r="AZ1150" s="63">
        <f t="shared" si="544"/>
        <v>0</v>
      </c>
      <c r="BA1150" s="63">
        <f t="shared" si="545"/>
        <v>0</v>
      </c>
      <c r="BB1150" s="64">
        <f t="shared" si="546"/>
        <v>0</v>
      </c>
      <c r="BC1150" s="65">
        <f t="shared" si="536"/>
        <v>0</v>
      </c>
      <c r="BD1150" s="66" t="e">
        <f>VLOOKUP(#REF!,'[2]NA JDA Product Hierarchy'!$N:$O,2,0)</f>
        <v>#REF!</v>
      </c>
      <c r="BE1150" s="15" t="e">
        <f>VLOOKUP(BD1150,[3]PARAMETROS!$AB:$AD,3,0)</f>
        <v>#REF!</v>
      </c>
    </row>
    <row r="1151" spans="1:57" s="15" customFormat="1" ht="12.6" hidden="1" customHeight="1" x14ac:dyDescent="0.2">
      <c r="A1151" s="47" t="str">
        <f t="shared" si="519"/>
        <v>L2RI33JR06KFOG GRAY</v>
      </c>
      <c r="B1151" s="111" t="s">
        <v>105</v>
      </c>
      <c r="C1151" s="113">
        <v>44322</v>
      </c>
      <c r="D1151" s="113"/>
      <c r="E1151" s="50"/>
      <c r="F1151" s="106" t="s">
        <v>90</v>
      </c>
      <c r="G1151" s="51" t="s">
        <v>62</v>
      </c>
      <c r="H1151" s="52" t="s">
        <v>374</v>
      </c>
      <c r="I1151" s="53" t="s">
        <v>1659</v>
      </c>
      <c r="J1151" s="53" t="s">
        <v>1654</v>
      </c>
      <c r="K1151" s="53" t="s">
        <v>1660</v>
      </c>
      <c r="L1151" s="53" t="s">
        <v>1661</v>
      </c>
      <c r="M1151" s="52" t="s">
        <v>1662</v>
      </c>
      <c r="N1151" s="52" t="s">
        <v>115</v>
      </c>
      <c r="O1151" s="54">
        <v>24</v>
      </c>
      <c r="P1151" s="52" t="s">
        <v>45</v>
      </c>
      <c r="Q1151" s="55">
        <f>IFERROR(VLOOKUP(O1151*$Q$10*$R$10,Sheet1!$A$3:$B$81,2,1),0)</f>
        <v>19000</v>
      </c>
      <c r="R1151" s="56">
        <f>IFERROR(VLOOKUP(O1151*$Q$11*$R$11,Sheet1!$E$3:$F$195,2),0)</f>
        <v>99</v>
      </c>
      <c r="S1151" s="54">
        <f t="shared" si="520"/>
        <v>7.4399999999999995</v>
      </c>
      <c r="T1151" s="114">
        <f t="shared" si="522"/>
        <v>0.31</v>
      </c>
      <c r="U1151" s="58"/>
      <c r="V1151" s="58"/>
      <c r="W1151" s="58"/>
      <c r="X1151" s="58"/>
      <c r="Y1151" s="58"/>
      <c r="Z1151" s="58"/>
      <c r="AA1151" s="58"/>
      <c r="AB1151" s="58"/>
      <c r="AC1151" s="58"/>
      <c r="AD1151" s="39">
        <f t="shared" si="521"/>
        <v>0</v>
      </c>
      <c r="AE1151" s="59">
        <f t="shared" si="523"/>
        <v>0</v>
      </c>
      <c r="AF1151" s="60">
        <f t="shared" si="524"/>
        <v>0</v>
      </c>
      <c r="AG1151" s="60">
        <f t="shared" si="525"/>
        <v>0</v>
      </c>
      <c r="AH1151" s="60">
        <f t="shared" si="526"/>
        <v>0</v>
      </c>
      <c r="AI1151" s="60">
        <f t="shared" si="527"/>
        <v>0</v>
      </c>
      <c r="AJ1151" s="60">
        <f t="shared" si="528"/>
        <v>0</v>
      </c>
      <c r="AK1151" s="60">
        <f t="shared" si="529"/>
        <v>0</v>
      </c>
      <c r="AL1151" s="61">
        <f t="shared" si="547"/>
        <v>0</v>
      </c>
      <c r="AM1151" s="43">
        <f t="shared" si="537"/>
        <v>0</v>
      </c>
      <c r="AN1151" s="46">
        <f t="shared" si="538"/>
        <v>0</v>
      </c>
      <c r="AO1151" s="60">
        <f t="shared" si="530"/>
        <v>0</v>
      </c>
      <c r="AP1151" s="60">
        <f t="shared" si="531"/>
        <v>0</v>
      </c>
      <c r="AQ1151" s="60">
        <f t="shared" si="532"/>
        <v>0</v>
      </c>
      <c r="AR1151" s="60">
        <f t="shared" si="533"/>
        <v>0</v>
      </c>
      <c r="AS1151" s="60">
        <f t="shared" si="534"/>
        <v>0</v>
      </c>
      <c r="AT1151" s="60">
        <f t="shared" si="535"/>
        <v>0</v>
      </c>
      <c r="AU1151" s="62">
        <f t="shared" si="539"/>
        <v>0</v>
      </c>
      <c r="AV1151" s="63">
        <f t="shared" si="540"/>
        <v>0</v>
      </c>
      <c r="AW1151" s="63">
        <f t="shared" si="541"/>
        <v>0</v>
      </c>
      <c r="AX1151" s="63">
        <f t="shared" si="542"/>
        <v>0</v>
      </c>
      <c r="AY1151" s="63">
        <f t="shared" si="543"/>
        <v>0</v>
      </c>
      <c r="AZ1151" s="63">
        <f t="shared" si="544"/>
        <v>0</v>
      </c>
      <c r="BA1151" s="63">
        <f t="shared" si="545"/>
        <v>0</v>
      </c>
      <c r="BB1151" s="64">
        <f t="shared" si="546"/>
        <v>0</v>
      </c>
      <c r="BC1151" s="65">
        <f t="shared" si="536"/>
        <v>0</v>
      </c>
      <c r="BD1151" s="66" t="e">
        <f>VLOOKUP(#REF!,'[2]NA JDA Product Hierarchy'!$N:$O,2,0)</f>
        <v>#REF!</v>
      </c>
      <c r="BE1151" s="15" t="e">
        <f>VLOOKUP(BD1151,[3]PARAMETROS!$AB:$AD,3,0)</f>
        <v>#REF!</v>
      </c>
    </row>
    <row r="1152" spans="1:57" s="15" customFormat="1" ht="12.75" hidden="1" customHeight="1" x14ac:dyDescent="0.2">
      <c r="A1152" s="47" t="str">
        <f t="shared" ref="A1152:A1215" si="548">I1152&amp;L1152</f>
        <v>L2RI33JR06KJet Black A996</v>
      </c>
      <c r="B1152" s="111" t="s">
        <v>105</v>
      </c>
      <c r="C1152" s="113">
        <v>44322</v>
      </c>
      <c r="D1152" s="113"/>
      <c r="E1152" s="68"/>
      <c r="F1152" s="106" t="s">
        <v>90</v>
      </c>
      <c r="G1152" s="51" t="s">
        <v>62</v>
      </c>
      <c r="H1152" s="52" t="s">
        <v>374</v>
      </c>
      <c r="I1152" s="53" t="s">
        <v>1659</v>
      </c>
      <c r="J1152" s="53" t="s">
        <v>1654</v>
      </c>
      <c r="K1152" s="53" t="s">
        <v>92</v>
      </c>
      <c r="L1152" s="53" t="s">
        <v>93</v>
      </c>
      <c r="M1152" s="52" t="s">
        <v>1662</v>
      </c>
      <c r="N1152" s="52" t="s">
        <v>115</v>
      </c>
      <c r="O1152" s="54">
        <v>24</v>
      </c>
      <c r="P1152" s="52" t="s">
        <v>45</v>
      </c>
      <c r="Q1152" s="55">
        <f>IFERROR(VLOOKUP(O1152*$Q$10*$R$10,Sheet1!$A$3:$B$81,2,1),0)</f>
        <v>19000</v>
      </c>
      <c r="R1152" s="56">
        <f>IFERROR(VLOOKUP(O1152*$Q$11*$R$11,Sheet1!$E$3:$F$195,2),0)</f>
        <v>99</v>
      </c>
      <c r="S1152" s="54">
        <f t="shared" si="520"/>
        <v>7.4399999999999995</v>
      </c>
      <c r="T1152" s="114">
        <f t="shared" si="522"/>
        <v>0.31</v>
      </c>
      <c r="U1152" s="58"/>
      <c r="V1152" s="58"/>
      <c r="W1152" s="58"/>
      <c r="X1152" s="58"/>
      <c r="Y1152" s="58"/>
      <c r="Z1152" s="58"/>
      <c r="AA1152" s="58"/>
      <c r="AB1152" s="58"/>
      <c r="AC1152" s="58"/>
      <c r="AD1152" s="39">
        <f t="shared" si="521"/>
        <v>0</v>
      </c>
      <c r="AE1152" s="59">
        <f t="shared" si="523"/>
        <v>0</v>
      </c>
      <c r="AF1152" s="60">
        <f t="shared" si="524"/>
        <v>0</v>
      </c>
      <c r="AG1152" s="60">
        <f t="shared" si="525"/>
        <v>0</v>
      </c>
      <c r="AH1152" s="60">
        <f t="shared" si="526"/>
        <v>0</v>
      </c>
      <c r="AI1152" s="60">
        <f t="shared" si="527"/>
        <v>0</v>
      </c>
      <c r="AJ1152" s="60">
        <f t="shared" si="528"/>
        <v>0</v>
      </c>
      <c r="AK1152" s="60">
        <f t="shared" si="529"/>
        <v>0</v>
      </c>
      <c r="AL1152" s="61">
        <f t="shared" si="547"/>
        <v>0</v>
      </c>
      <c r="AM1152" s="43">
        <f t="shared" si="537"/>
        <v>0</v>
      </c>
      <c r="AN1152" s="46">
        <f t="shared" si="538"/>
        <v>0</v>
      </c>
      <c r="AO1152" s="60">
        <f t="shared" si="530"/>
        <v>0</v>
      </c>
      <c r="AP1152" s="60">
        <f t="shared" si="531"/>
        <v>0</v>
      </c>
      <c r="AQ1152" s="60">
        <f t="shared" si="532"/>
        <v>0</v>
      </c>
      <c r="AR1152" s="60">
        <f t="shared" si="533"/>
        <v>0</v>
      </c>
      <c r="AS1152" s="60">
        <f t="shared" si="534"/>
        <v>0</v>
      </c>
      <c r="AT1152" s="60">
        <f t="shared" si="535"/>
        <v>0</v>
      </c>
      <c r="AU1152" s="62">
        <f t="shared" si="539"/>
        <v>0</v>
      </c>
      <c r="AV1152" s="63">
        <f t="shared" si="540"/>
        <v>0</v>
      </c>
      <c r="AW1152" s="63">
        <f t="shared" si="541"/>
        <v>0</v>
      </c>
      <c r="AX1152" s="63">
        <f t="shared" si="542"/>
        <v>0</v>
      </c>
      <c r="AY1152" s="63">
        <f t="shared" si="543"/>
        <v>0</v>
      </c>
      <c r="AZ1152" s="63">
        <f t="shared" si="544"/>
        <v>0</v>
      </c>
      <c r="BA1152" s="63">
        <f t="shared" si="545"/>
        <v>0</v>
      </c>
      <c r="BB1152" s="64">
        <f t="shared" si="546"/>
        <v>0</v>
      </c>
      <c r="BC1152" s="65">
        <f t="shared" si="536"/>
        <v>0</v>
      </c>
      <c r="BD1152" s="66" t="e">
        <f>VLOOKUP(#REF!,'[2]NA JDA Product Hierarchy'!$N:$O,2,0)</f>
        <v>#REF!</v>
      </c>
      <c r="BE1152" s="15" t="s">
        <v>69</v>
      </c>
    </row>
    <row r="1153" spans="1:57" s="15" customFormat="1" ht="13.9" hidden="1" customHeight="1" x14ac:dyDescent="0.2">
      <c r="A1153" s="47" t="str">
        <f t="shared" si="548"/>
        <v>L2RI33JR06KLIGHT STONE HEATHER</v>
      </c>
      <c r="B1153" s="110" t="s">
        <v>106</v>
      </c>
      <c r="C1153" s="113">
        <v>44322</v>
      </c>
      <c r="D1153" s="113"/>
      <c r="E1153" s="50"/>
      <c r="F1153" s="106" t="s">
        <v>90</v>
      </c>
      <c r="G1153" s="51" t="s">
        <v>62</v>
      </c>
      <c r="H1153" s="52" t="s">
        <v>374</v>
      </c>
      <c r="I1153" s="53" t="s">
        <v>1659</v>
      </c>
      <c r="J1153" s="53" t="s">
        <v>1654</v>
      </c>
      <c r="K1153" s="53" t="s">
        <v>149</v>
      </c>
      <c r="L1153" s="53" t="s">
        <v>150</v>
      </c>
      <c r="M1153" s="52" t="s">
        <v>1662</v>
      </c>
      <c r="N1153" s="52" t="s">
        <v>115</v>
      </c>
      <c r="O1153" s="54">
        <v>24</v>
      </c>
      <c r="P1153" s="52" t="s">
        <v>45</v>
      </c>
      <c r="Q1153" s="55">
        <f>IFERROR(VLOOKUP(O1153*$Q$10*$R$10,Sheet1!$A$3:$B$81,2,1),0)</f>
        <v>19000</v>
      </c>
      <c r="R1153" s="56">
        <f>IFERROR(VLOOKUP(O1153*$Q$11*$R$11,Sheet1!$E$3:$F$195,2),0)</f>
        <v>99</v>
      </c>
      <c r="S1153" s="54">
        <f t="shared" si="520"/>
        <v>7.4399999999999995</v>
      </c>
      <c r="T1153" s="114">
        <f t="shared" si="522"/>
        <v>0.31</v>
      </c>
      <c r="U1153" s="58"/>
      <c r="V1153" s="58"/>
      <c r="W1153" s="58"/>
      <c r="X1153" s="58"/>
      <c r="Y1153" s="58"/>
      <c r="Z1153" s="58"/>
      <c r="AA1153" s="58"/>
      <c r="AB1153" s="58"/>
      <c r="AC1153" s="58"/>
      <c r="AD1153" s="39">
        <f t="shared" si="521"/>
        <v>0</v>
      </c>
      <c r="AE1153" s="59">
        <f t="shared" si="523"/>
        <v>0</v>
      </c>
      <c r="AF1153" s="60">
        <f t="shared" si="524"/>
        <v>0</v>
      </c>
      <c r="AG1153" s="60">
        <f t="shared" si="525"/>
        <v>0</v>
      </c>
      <c r="AH1153" s="60">
        <f t="shared" si="526"/>
        <v>0</v>
      </c>
      <c r="AI1153" s="60">
        <f t="shared" si="527"/>
        <v>0</v>
      </c>
      <c r="AJ1153" s="60">
        <f t="shared" si="528"/>
        <v>0</v>
      </c>
      <c r="AK1153" s="60">
        <f t="shared" si="529"/>
        <v>0</v>
      </c>
      <c r="AL1153" s="61">
        <f t="shared" si="547"/>
        <v>0</v>
      </c>
      <c r="AM1153" s="43">
        <f t="shared" si="537"/>
        <v>0</v>
      </c>
      <c r="AN1153" s="46">
        <f t="shared" si="538"/>
        <v>0</v>
      </c>
      <c r="AO1153" s="60">
        <f t="shared" si="530"/>
        <v>0</v>
      </c>
      <c r="AP1153" s="60">
        <f t="shared" si="531"/>
        <v>0</v>
      </c>
      <c r="AQ1153" s="60">
        <f t="shared" si="532"/>
        <v>0</v>
      </c>
      <c r="AR1153" s="60">
        <f t="shared" si="533"/>
        <v>0</v>
      </c>
      <c r="AS1153" s="60">
        <f t="shared" si="534"/>
        <v>0</v>
      </c>
      <c r="AT1153" s="60">
        <f t="shared" si="535"/>
        <v>0</v>
      </c>
      <c r="AU1153" s="62">
        <f t="shared" si="539"/>
        <v>0</v>
      </c>
      <c r="AV1153" s="63">
        <f t="shared" si="540"/>
        <v>0</v>
      </c>
      <c r="AW1153" s="63">
        <f t="shared" si="541"/>
        <v>0</v>
      </c>
      <c r="AX1153" s="63">
        <f t="shared" si="542"/>
        <v>0</v>
      </c>
      <c r="AY1153" s="63">
        <f t="shared" si="543"/>
        <v>0</v>
      </c>
      <c r="AZ1153" s="63">
        <f t="shared" si="544"/>
        <v>0</v>
      </c>
      <c r="BA1153" s="63">
        <f t="shared" si="545"/>
        <v>0</v>
      </c>
      <c r="BB1153" s="64">
        <f t="shared" si="546"/>
        <v>0</v>
      </c>
      <c r="BC1153" s="65">
        <f t="shared" si="536"/>
        <v>0</v>
      </c>
      <c r="BD1153" s="66" t="e">
        <f>VLOOKUP(#REF!,'[2]NA JDA Product Hierarchy'!$N:$O,2,0)</f>
        <v>#REF!</v>
      </c>
      <c r="BE1153" s="15" t="e">
        <f>VLOOKUP(BD1153,[3]PARAMETROS!$AB:$AD,3,0)</f>
        <v>#REF!</v>
      </c>
    </row>
    <row r="1154" spans="1:57" s="15" customFormat="1" ht="12" hidden="1" customHeight="1" x14ac:dyDescent="0.2">
      <c r="A1154" s="47" t="str">
        <f t="shared" si="548"/>
        <v>L2RI33JR06KSALT WHITE</v>
      </c>
      <c r="B1154" s="110" t="s">
        <v>106</v>
      </c>
      <c r="C1154" s="113">
        <v>44322</v>
      </c>
      <c r="D1154" s="113"/>
      <c r="E1154" s="68"/>
      <c r="F1154" s="106" t="s">
        <v>90</v>
      </c>
      <c r="G1154" s="51" t="s">
        <v>62</v>
      </c>
      <c r="H1154" s="52" t="s">
        <v>374</v>
      </c>
      <c r="I1154" s="53" t="s">
        <v>1659</v>
      </c>
      <c r="J1154" s="53" t="s">
        <v>1654</v>
      </c>
      <c r="K1154" s="53" t="s">
        <v>184</v>
      </c>
      <c r="L1154" s="53" t="s">
        <v>185</v>
      </c>
      <c r="M1154" s="52" t="s">
        <v>1662</v>
      </c>
      <c r="N1154" s="52" t="s">
        <v>115</v>
      </c>
      <c r="O1154" s="54">
        <v>24</v>
      </c>
      <c r="P1154" s="52" t="s">
        <v>45</v>
      </c>
      <c r="Q1154" s="55">
        <f>IFERROR(VLOOKUP(O1154*$Q$10*$R$10,Sheet1!$A$3:$B$81,2,1),0)</f>
        <v>19000</v>
      </c>
      <c r="R1154" s="56">
        <f>IFERROR(VLOOKUP(O1154*$Q$11*$R$11,Sheet1!$E$3:$F$195,2),0)</f>
        <v>99</v>
      </c>
      <c r="S1154" s="54">
        <f t="shared" si="520"/>
        <v>7.4399999999999995</v>
      </c>
      <c r="T1154" s="114">
        <f t="shared" si="522"/>
        <v>0.31</v>
      </c>
      <c r="U1154" s="58"/>
      <c r="V1154" s="58"/>
      <c r="W1154" s="58"/>
      <c r="X1154" s="58"/>
      <c r="Y1154" s="58"/>
      <c r="Z1154" s="58"/>
      <c r="AA1154" s="58"/>
      <c r="AB1154" s="58"/>
      <c r="AC1154" s="58"/>
      <c r="AD1154" s="39">
        <f t="shared" si="521"/>
        <v>0</v>
      </c>
      <c r="AE1154" s="59">
        <f t="shared" si="523"/>
        <v>0</v>
      </c>
      <c r="AF1154" s="60">
        <f t="shared" si="524"/>
        <v>0</v>
      </c>
      <c r="AG1154" s="60">
        <f t="shared" si="525"/>
        <v>0</v>
      </c>
      <c r="AH1154" s="60">
        <f t="shared" si="526"/>
        <v>0</v>
      </c>
      <c r="AI1154" s="60">
        <f t="shared" si="527"/>
        <v>0</v>
      </c>
      <c r="AJ1154" s="60">
        <f t="shared" si="528"/>
        <v>0</v>
      </c>
      <c r="AK1154" s="60">
        <f t="shared" si="529"/>
        <v>0</v>
      </c>
      <c r="AL1154" s="61">
        <f t="shared" si="547"/>
        <v>0</v>
      </c>
      <c r="AM1154" s="43">
        <f t="shared" si="537"/>
        <v>0</v>
      </c>
      <c r="AN1154" s="46">
        <f t="shared" si="538"/>
        <v>0</v>
      </c>
      <c r="AO1154" s="60">
        <f t="shared" si="530"/>
        <v>0</v>
      </c>
      <c r="AP1154" s="60">
        <f t="shared" si="531"/>
        <v>0</v>
      </c>
      <c r="AQ1154" s="60">
        <f t="shared" si="532"/>
        <v>0</v>
      </c>
      <c r="AR1154" s="60">
        <f t="shared" si="533"/>
        <v>0</v>
      </c>
      <c r="AS1154" s="60">
        <f t="shared" si="534"/>
        <v>0</v>
      </c>
      <c r="AT1154" s="60">
        <f t="shared" si="535"/>
        <v>0</v>
      </c>
      <c r="AU1154" s="62">
        <f t="shared" si="539"/>
        <v>0</v>
      </c>
      <c r="AV1154" s="63">
        <f t="shared" si="540"/>
        <v>0</v>
      </c>
      <c r="AW1154" s="63">
        <f t="shared" si="541"/>
        <v>0</v>
      </c>
      <c r="AX1154" s="63">
        <f t="shared" si="542"/>
        <v>0</v>
      </c>
      <c r="AY1154" s="63">
        <f t="shared" si="543"/>
        <v>0</v>
      </c>
      <c r="AZ1154" s="63">
        <f t="shared" si="544"/>
        <v>0</v>
      </c>
      <c r="BA1154" s="63">
        <f t="shared" si="545"/>
        <v>0</v>
      </c>
      <c r="BB1154" s="64">
        <f t="shared" si="546"/>
        <v>0</v>
      </c>
      <c r="BC1154" s="65">
        <f t="shared" si="536"/>
        <v>0</v>
      </c>
      <c r="BD1154" s="66" t="e">
        <f>VLOOKUP(#REF!,'[2]NA JDA Product Hierarchy'!$N:$O,2,0)</f>
        <v>#REF!</v>
      </c>
      <c r="BE1154" s="15" t="s">
        <v>69</v>
      </c>
    </row>
    <row r="1155" spans="1:57" s="15" customFormat="1" ht="12.75" hidden="1" customHeight="1" x14ac:dyDescent="0.2">
      <c r="A1155" s="47" t="str">
        <f t="shared" si="548"/>
        <v>L2RI34K9Y42MANOR BLUE</v>
      </c>
      <c r="B1155" s="111" t="s">
        <v>105</v>
      </c>
      <c r="C1155" s="113">
        <v>44322</v>
      </c>
      <c r="D1155" s="113"/>
      <c r="E1155" s="68"/>
      <c r="F1155" s="106" t="s">
        <v>90</v>
      </c>
      <c r="G1155" s="51" t="s">
        <v>62</v>
      </c>
      <c r="H1155" s="52" t="s">
        <v>374</v>
      </c>
      <c r="I1155" s="53" t="s">
        <v>1663</v>
      </c>
      <c r="J1155" s="53" t="s">
        <v>1664</v>
      </c>
      <c r="K1155" s="53" t="s">
        <v>1665</v>
      </c>
      <c r="L1155" s="53" t="s">
        <v>1666</v>
      </c>
      <c r="M1155" s="52" t="s">
        <v>1667</v>
      </c>
      <c r="N1155" s="52" t="s">
        <v>91</v>
      </c>
      <c r="O1155" s="54">
        <v>29</v>
      </c>
      <c r="P1155" s="52" t="s">
        <v>45</v>
      </c>
      <c r="Q1155" s="55">
        <f>IFERROR(VLOOKUP(O1155*$Q$10*$R$10,Sheet1!$A$3:$B$81,2,1),0)</f>
        <v>19000</v>
      </c>
      <c r="R1155" s="56">
        <f>IFERROR(VLOOKUP(O1155*$Q$11*$R$11,Sheet1!$E$3:$F$195,2),0)</f>
        <v>119</v>
      </c>
      <c r="S1155" s="54">
        <f t="shared" si="520"/>
        <v>8.99</v>
      </c>
      <c r="T1155" s="114">
        <f t="shared" si="522"/>
        <v>0.31</v>
      </c>
      <c r="U1155" s="58"/>
      <c r="V1155" s="58"/>
      <c r="W1155" s="58"/>
      <c r="X1155" s="58"/>
      <c r="Y1155" s="58"/>
      <c r="Z1155" s="58"/>
      <c r="AA1155" s="58"/>
      <c r="AB1155" s="58"/>
      <c r="AC1155" s="58"/>
      <c r="AD1155" s="39">
        <f t="shared" si="521"/>
        <v>0</v>
      </c>
      <c r="AE1155" s="59">
        <f t="shared" si="523"/>
        <v>0</v>
      </c>
      <c r="AF1155" s="60">
        <f t="shared" si="524"/>
        <v>0</v>
      </c>
      <c r="AG1155" s="60">
        <f t="shared" si="525"/>
        <v>0</v>
      </c>
      <c r="AH1155" s="60">
        <f t="shared" si="526"/>
        <v>0</v>
      </c>
      <c r="AI1155" s="60">
        <f t="shared" si="527"/>
        <v>0</v>
      </c>
      <c r="AJ1155" s="60">
        <f t="shared" si="528"/>
        <v>0</v>
      </c>
      <c r="AK1155" s="60">
        <f t="shared" si="529"/>
        <v>0</v>
      </c>
      <c r="AL1155" s="61">
        <f t="shared" si="547"/>
        <v>0</v>
      </c>
      <c r="AM1155" s="43">
        <f t="shared" si="537"/>
        <v>0</v>
      </c>
      <c r="AN1155" s="46">
        <f t="shared" si="538"/>
        <v>0</v>
      </c>
      <c r="AO1155" s="60">
        <f t="shared" si="530"/>
        <v>0</v>
      </c>
      <c r="AP1155" s="60">
        <f t="shared" si="531"/>
        <v>0</v>
      </c>
      <c r="AQ1155" s="60">
        <f t="shared" si="532"/>
        <v>0</v>
      </c>
      <c r="AR1155" s="60">
        <f t="shared" si="533"/>
        <v>0</v>
      </c>
      <c r="AS1155" s="60">
        <f t="shared" si="534"/>
        <v>0</v>
      </c>
      <c r="AT1155" s="60">
        <f t="shared" si="535"/>
        <v>0</v>
      </c>
      <c r="AU1155" s="62">
        <f t="shared" si="539"/>
        <v>0</v>
      </c>
      <c r="AV1155" s="63">
        <f t="shared" si="540"/>
        <v>0</v>
      </c>
      <c r="AW1155" s="63">
        <f t="shared" si="541"/>
        <v>0</v>
      </c>
      <c r="AX1155" s="63">
        <f t="shared" si="542"/>
        <v>0</v>
      </c>
      <c r="AY1155" s="63">
        <f t="shared" si="543"/>
        <v>0</v>
      </c>
      <c r="AZ1155" s="63">
        <f t="shared" si="544"/>
        <v>0</v>
      </c>
      <c r="BA1155" s="63">
        <f t="shared" si="545"/>
        <v>0</v>
      </c>
      <c r="BB1155" s="64">
        <f t="shared" si="546"/>
        <v>0</v>
      </c>
      <c r="BC1155" s="65">
        <f t="shared" si="536"/>
        <v>0</v>
      </c>
      <c r="BD1155" s="66" t="e">
        <f>VLOOKUP(#REF!,'[2]NA JDA Product Hierarchy'!$N:$O,2,0)</f>
        <v>#REF!</v>
      </c>
      <c r="BE1155" s="15" t="s">
        <v>69</v>
      </c>
    </row>
    <row r="1156" spans="1:57" s="190" customFormat="1" ht="12.75" hidden="1" customHeight="1" x14ac:dyDescent="0.2">
      <c r="A1156" s="175" t="str">
        <f t="shared" ref="A1156:A1159" si="549">I1156&amp;K1156</f>
        <v>L2RI35KAAU1F1P5</v>
      </c>
      <c r="B1156" s="267" t="s">
        <v>105</v>
      </c>
      <c r="C1156" s="113">
        <v>44322</v>
      </c>
      <c r="D1156" s="177">
        <v>44334</v>
      </c>
      <c r="E1156" s="160" t="s">
        <v>2092</v>
      </c>
      <c r="F1156" s="179" t="s">
        <v>90</v>
      </c>
      <c r="G1156" s="180" t="s">
        <v>62</v>
      </c>
      <c r="H1156" s="52" t="s">
        <v>374</v>
      </c>
      <c r="I1156" s="181" t="s">
        <v>1668</v>
      </c>
      <c r="J1156" s="181" t="s">
        <v>1669</v>
      </c>
      <c r="K1156" s="181" t="s">
        <v>1670</v>
      </c>
      <c r="L1156" s="181" t="s">
        <v>1671</v>
      </c>
      <c r="M1156" s="52" t="s">
        <v>1667</v>
      </c>
      <c r="N1156" s="52" t="s">
        <v>125</v>
      </c>
      <c r="O1156" s="182">
        <v>29</v>
      </c>
      <c r="P1156" s="178" t="s">
        <v>44</v>
      </c>
      <c r="Q1156" s="183">
        <f>IFERROR(VLOOKUP(O1156*$Q$10*$R$10,Sheet1!$A$3:$B$81,2,1),0)</f>
        <v>19000</v>
      </c>
      <c r="R1156" s="184">
        <f>IFERROR(VLOOKUP(O1156*$Q$11*$R$11,Sheet1!$E$3:$F$195,2),0)</f>
        <v>119</v>
      </c>
      <c r="S1156" s="182">
        <f t="shared" si="520"/>
        <v>8.99</v>
      </c>
      <c r="T1156" s="185">
        <f t="shared" si="522"/>
        <v>0.31</v>
      </c>
      <c r="U1156" s="58">
        <v>18</v>
      </c>
      <c r="V1156" s="58">
        <v>9</v>
      </c>
      <c r="W1156" s="58">
        <v>9</v>
      </c>
      <c r="X1156" s="58"/>
      <c r="Y1156" s="58"/>
      <c r="Z1156" s="58"/>
      <c r="AA1156" s="58"/>
      <c r="AB1156" s="58"/>
      <c r="AC1156" s="58"/>
      <c r="AD1156" s="39">
        <f t="shared" si="521"/>
        <v>36</v>
      </c>
      <c r="AE1156" s="59">
        <f t="shared" si="523"/>
        <v>323.64</v>
      </c>
      <c r="AF1156" s="60">
        <f t="shared" si="524"/>
        <v>7</v>
      </c>
      <c r="AG1156" s="60">
        <f t="shared" si="525"/>
        <v>7</v>
      </c>
      <c r="AH1156" s="60">
        <f t="shared" si="526"/>
        <v>7</v>
      </c>
      <c r="AI1156" s="60">
        <f t="shared" si="527"/>
        <v>7</v>
      </c>
      <c r="AJ1156" s="60">
        <f t="shared" si="528"/>
        <v>0</v>
      </c>
      <c r="AK1156" s="60">
        <f t="shared" si="529"/>
        <v>7</v>
      </c>
      <c r="AL1156" s="61">
        <f t="shared" si="547"/>
        <v>35</v>
      </c>
      <c r="AM1156" s="43">
        <f t="shared" si="537"/>
        <v>0</v>
      </c>
      <c r="AN1156" s="46">
        <f t="shared" si="538"/>
        <v>0</v>
      </c>
      <c r="AO1156" s="60">
        <f t="shared" si="530"/>
        <v>0</v>
      </c>
      <c r="AP1156" s="60">
        <f t="shared" si="531"/>
        <v>0</v>
      </c>
      <c r="AQ1156" s="60">
        <f t="shared" si="532"/>
        <v>0</v>
      </c>
      <c r="AR1156" s="60">
        <f t="shared" si="533"/>
        <v>0</v>
      </c>
      <c r="AS1156" s="60">
        <f t="shared" si="534"/>
        <v>0</v>
      </c>
      <c r="AT1156" s="60">
        <f t="shared" si="535"/>
        <v>0</v>
      </c>
      <c r="AU1156" s="62">
        <f t="shared" si="539"/>
        <v>0</v>
      </c>
      <c r="AV1156" s="186">
        <f t="shared" si="540"/>
        <v>7</v>
      </c>
      <c r="AW1156" s="186">
        <f t="shared" si="541"/>
        <v>7</v>
      </c>
      <c r="AX1156" s="186">
        <f t="shared" si="542"/>
        <v>7</v>
      </c>
      <c r="AY1156" s="186">
        <f t="shared" si="543"/>
        <v>7</v>
      </c>
      <c r="AZ1156" s="186">
        <f t="shared" si="544"/>
        <v>0</v>
      </c>
      <c r="BA1156" s="186">
        <f t="shared" si="545"/>
        <v>7</v>
      </c>
      <c r="BB1156" s="187">
        <f t="shared" si="546"/>
        <v>35</v>
      </c>
      <c r="BC1156" s="188">
        <f t="shared" si="536"/>
        <v>314.65000000000003</v>
      </c>
      <c r="BD1156" s="189" t="e">
        <f>VLOOKUP(#REF!,'[2]NA JDA Product Hierarchy'!$N:$O,2,0)</f>
        <v>#REF!</v>
      </c>
      <c r="BE1156" s="190" t="e">
        <f>VLOOKUP(BD1156,[3]PARAMETROS!$AB:$AD,3,0)</f>
        <v>#REF!</v>
      </c>
    </row>
    <row r="1157" spans="1:57" ht="12.75" customHeight="1" x14ac:dyDescent="0.2">
      <c r="A1157" s="171" t="str">
        <f t="shared" si="549"/>
        <v>L2RI36K6CS1JBLK</v>
      </c>
      <c r="B1157" s="222" t="s">
        <v>105</v>
      </c>
      <c r="C1157" s="113">
        <v>44322</v>
      </c>
      <c r="D1157" s="263">
        <v>44334</v>
      </c>
      <c r="E1157" s="270"/>
      <c r="F1157" s="161" t="s">
        <v>90</v>
      </c>
      <c r="G1157" s="162" t="s">
        <v>62</v>
      </c>
      <c r="H1157" s="52" t="s">
        <v>374</v>
      </c>
      <c r="I1157" s="163" t="s">
        <v>1672</v>
      </c>
      <c r="J1157" s="163" t="s">
        <v>1673</v>
      </c>
      <c r="K1157" s="163" t="s">
        <v>92</v>
      </c>
      <c r="L1157" s="163" t="s">
        <v>93</v>
      </c>
      <c r="M1157" s="52" t="s">
        <v>1667</v>
      </c>
      <c r="N1157" s="52" t="s">
        <v>125</v>
      </c>
      <c r="O1157" s="164">
        <v>24</v>
      </c>
      <c r="P1157" s="159" t="s">
        <v>44</v>
      </c>
      <c r="Q1157" s="165">
        <f>IFERROR(VLOOKUP(O1157*$Q$10*$R$10,Sheet1!$A$3:$B$81,2,1),0)</f>
        <v>19000</v>
      </c>
      <c r="R1157" s="166">
        <f>IFERROR(VLOOKUP(O1157*$Q$11*$R$11,Sheet1!$E$3:$F$195,2),0)</f>
        <v>99</v>
      </c>
      <c r="S1157" s="164">
        <f t="shared" si="520"/>
        <v>7.4399999999999995</v>
      </c>
      <c r="T1157" s="167">
        <f t="shared" si="522"/>
        <v>0.31</v>
      </c>
      <c r="U1157" s="58">
        <v>18</v>
      </c>
      <c r="V1157" s="58">
        <v>9</v>
      </c>
      <c r="W1157" s="58">
        <v>9</v>
      </c>
      <c r="X1157" s="58"/>
      <c r="Y1157" s="58">
        <v>9</v>
      </c>
      <c r="Z1157" s="58">
        <v>9</v>
      </c>
      <c r="AA1157" s="58"/>
      <c r="AB1157" s="58"/>
      <c r="AC1157" s="58"/>
      <c r="AD1157" s="39">
        <f t="shared" si="521"/>
        <v>54</v>
      </c>
      <c r="AE1157" s="59">
        <f t="shared" si="523"/>
        <v>401.76</v>
      </c>
      <c r="AF1157" s="60">
        <f t="shared" si="524"/>
        <v>11</v>
      </c>
      <c r="AG1157" s="60">
        <f t="shared" si="525"/>
        <v>11</v>
      </c>
      <c r="AH1157" s="60">
        <f t="shared" si="526"/>
        <v>11</v>
      </c>
      <c r="AI1157" s="60">
        <f t="shared" si="527"/>
        <v>11</v>
      </c>
      <c r="AJ1157" s="60">
        <f t="shared" si="528"/>
        <v>0</v>
      </c>
      <c r="AK1157" s="60">
        <f t="shared" si="529"/>
        <v>11</v>
      </c>
      <c r="AL1157" s="61">
        <f t="shared" si="547"/>
        <v>55</v>
      </c>
      <c r="AM1157" s="43">
        <f t="shared" si="537"/>
        <v>0</v>
      </c>
      <c r="AN1157" s="46">
        <f t="shared" si="538"/>
        <v>0</v>
      </c>
      <c r="AO1157" s="60">
        <f t="shared" si="530"/>
        <v>0</v>
      </c>
      <c r="AP1157" s="60">
        <f t="shared" si="531"/>
        <v>0</v>
      </c>
      <c r="AQ1157" s="60">
        <f t="shared" si="532"/>
        <v>0</v>
      </c>
      <c r="AR1157" s="60">
        <f t="shared" si="533"/>
        <v>0</v>
      </c>
      <c r="AS1157" s="60">
        <f t="shared" si="534"/>
        <v>0</v>
      </c>
      <c r="AT1157" s="60">
        <f t="shared" si="535"/>
        <v>0</v>
      </c>
      <c r="AU1157" s="62">
        <f t="shared" si="539"/>
        <v>0</v>
      </c>
      <c r="AV1157" s="168">
        <f t="shared" si="540"/>
        <v>11</v>
      </c>
      <c r="AW1157" s="168">
        <f t="shared" si="541"/>
        <v>11</v>
      </c>
      <c r="AX1157" s="168">
        <f t="shared" si="542"/>
        <v>11</v>
      </c>
      <c r="AY1157" s="168">
        <f t="shared" si="543"/>
        <v>11</v>
      </c>
      <c r="AZ1157" s="168">
        <f t="shared" si="544"/>
        <v>0</v>
      </c>
      <c r="BA1157" s="168">
        <f t="shared" si="545"/>
        <v>11</v>
      </c>
      <c r="BB1157" s="169">
        <f t="shared" si="546"/>
        <v>55</v>
      </c>
      <c r="BC1157" s="170">
        <f t="shared" si="536"/>
        <v>409.2</v>
      </c>
      <c r="BD1157" s="172" t="e">
        <f>VLOOKUP(#REF!,'[2]NA JDA Product Hierarchy'!$N:$O,2,0)</f>
        <v>#REF!</v>
      </c>
      <c r="BE1157" s="173" t="e">
        <f>VLOOKUP(BD1157,[3]PARAMETROS!$AB:$AD,3,0)</f>
        <v>#REF!</v>
      </c>
    </row>
    <row r="1158" spans="1:57" ht="12.75" customHeight="1" x14ac:dyDescent="0.2">
      <c r="A1158" s="171" t="str">
        <f t="shared" si="549"/>
        <v>L2RI36K6CS1G592</v>
      </c>
      <c r="B1158" s="222" t="s">
        <v>105</v>
      </c>
      <c r="C1158" s="113">
        <v>44322</v>
      </c>
      <c r="D1158" s="263">
        <v>44334</v>
      </c>
      <c r="E1158" s="270"/>
      <c r="F1158" s="161" t="s">
        <v>90</v>
      </c>
      <c r="G1158" s="162" t="s">
        <v>62</v>
      </c>
      <c r="H1158" s="52" t="s">
        <v>374</v>
      </c>
      <c r="I1158" s="163" t="s">
        <v>1672</v>
      </c>
      <c r="J1158" s="163" t="s">
        <v>1673</v>
      </c>
      <c r="K1158" s="163" t="s">
        <v>889</v>
      </c>
      <c r="L1158" s="163" t="s">
        <v>890</v>
      </c>
      <c r="M1158" s="52" t="s">
        <v>1667</v>
      </c>
      <c r="N1158" s="52" t="s">
        <v>125</v>
      </c>
      <c r="O1158" s="164">
        <v>24</v>
      </c>
      <c r="P1158" s="159" t="s">
        <v>44</v>
      </c>
      <c r="Q1158" s="165">
        <f>IFERROR(VLOOKUP(O1158*$Q$10*$R$10,Sheet1!$A$3:$B$81,2,1),0)</f>
        <v>19000</v>
      </c>
      <c r="R1158" s="166">
        <f>IFERROR(VLOOKUP(O1158*$Q$11*$R$11,Sheet1!$E$3:$F$195,2),0)</f>
        <v>99</v>
      </c>
      <c r="S1158" s="164">
        <f t="shared" si="520"/>
        <v>7.4399999999999995</v>
      </c>
      <c r="T1158" s="167">
        <f t="shared" si="522"/>
        <v>0.31</v>
      </c>
      <c r="U1158" s="58">
        <v>18</v>
      </c>
      <c r="V1158" s="58">
        <v>9</v>
      </c>
      <c r="W1158" s="58">
        <v>9</v>
      </c>
      <c r="X1158" s="58"/>
      <c r="Y1158" s="58">
        <v>9</v>
      </c>
      <c r="Z1158" s="58">
        <v>9</v>
      </c>
      <c r="AA1158" s="58"/>
      <c r="AB1158" s="58"/>
      <c r="AC1158" s="58"/>
      <c r="AD1158" s="39">
        <f t="shared" si="521"/>
        <v>54</v>
      </c>
      <c r="AE1158" s="59">
        <f t="shared" si="523"/>
        <v>401.76</v>
      </c>
      <c r="AF1158" s="60">
        <f t="shared" si="524"/>
        <v>11</v>
      </c>
      <c r="AG1158" s="60">
        <f t="shared" si="525"/>
        <v>11</v>
      </c>
      <c r="AH1158" s="60">
        <f t="shared" si="526"/>
        <v>11</v>
      </c>
      <c r="AI1158" s="60">
        <f t="shared" si="527"/>
        <v>11</v>
      </c>
      <c r="AJ1158" s="60">
        <f t="shared" si="528"/>
        <v>0</v>
      </c>
      <c r="AK1158" s="60">
        <f t="shared" si="529"/>
        <v>11</v>
      </c>
      <c r="AL1158" s="61">
        <f t="shared" si="547"/>
        <v>55</v>
      </c>
      <c r="AM1158" s="43">
        <f t="shared" si="537"/>
        <v>0</v>
      </c>
      <c r="AN1158" s="46">
        <f t="shared" si="538"/>
        <v>0</v>
      </c>
      <c r="AO1158" s="60">
        <f t="shared" si="530"/>
        <v>0</v>
      </c>
      <c r="AP1158" s="60">
        <f t="shared" si="531"/>
        <v>0</v>
      </c>
      <c r="AQ1158" s="60">
        <f t="shared" si="532"/>
        <v>0</v>
      </c>
      <c r="AR1158" s="60">
        <f t="shared" si="533"/>
        <v>0</v>
      </c>
      <c r="AS1158" s="60">
        <f t="shared" si="534"/>
        <v>0</v>
      </c>
      <c r="AT1158" s="60">
        <f t="shared" si="535"/>
        <v>0</v>
      </c>
      <c r="AU1158" s="62">
        <f t="shared" si="539"/>
        <v>0</v>
      </c>
      <c r="AV1158" s="168">
        <f t="shared" si="540"/>
        <v>11</v>
      </c>
      <c r="AW1158" s="168">
        <f t="shared" si="541"/>
        <v>11</v>
      </c>
      <c r="AX1158" s="168">
        <f t="shared" si="542"/>
        <v>11</v>
      </c>
      <c r="AY1158" s="168">
        <f t="shared" si="543"/>
        <v>11</v>
      </c>
      <c r="AZ1158" s="168">
        <f t="shared" si="544"/>
        <v>0</v>
      </c>
      <c r="BA1158" s="168">
        <f t="shared" si="545"/>
        <v>11</v>
      </c>
      <c r="BB1158" s="169">
        <f t="shared" si="546"/>
        <v>55</v>
      </c>
      <c r="BC1158" s="170">
        <f t="shared" si="536"/>
        <v>409.2</v>
      </c>
      <c r="BD1158" s="172" t="e">
        <f>VLOOKUP(#REF!,'[2]NA JDA Product Hierarchy'!$N:$O,2,0)</f>
        <v>#REF!</v>
      </c>
      <c r="BE1158" s="173" t="e">
        <f>VLOOKUP(BD1158,[3]PARAMETROS!$AB:$AD,3,0)</f>
        <v>#REF!</v>
      </c>
    </row>
    <row r="1159" spans="1:57" ht="12.75" customHeight="1" x14ac:dyDescent="0.2">
      <c r="A1159" s="171" t="str">
        <f t="shared" si="549"/>
        <v>L2RI36K6CS1G011</v>
      </c>
      <c r="B1159" s="222" t="s">
        <v>105</v>
      </c>
      <c r="C1159" s="113">
        <v>44322</v>
      </c>
      <c r="D1159" s="263">
        <v>44334</v>
      </c>
      <c r="E1159" s="270"/>
      <c r="F1159" s="161" t="s">
        <v>90</v>
      </c>
      <c r="G1159" s="162" t="s">
        <v>62</v>
      </c>
      <c r="H1159" s="52" t="s">
        <v>374</v>
      </c>
      <c r="I1159" s="163" t="s">
        <v>1672</v>
      </c>
      <c r="J1159" s="163" t="s">
        <v>1673</v>
      </c>
      <c r="K1159" s="163" t="s">
        <v>133</v>
      </c>
      <c r="L1159" s="163" t="s">
        <v>134</v>
      </c>
      <c r="M1159" s="52" t="s">
        <v>1667</v>
      </c>
      <c r="N1159" s="52" t="s">
        <v>125</v>
      </c>
      <c r="O1159" s="164">
        <v>24</v>
      </c>
      <c r="P1159" s="159" t="s">
        <v>44</v>
      </c>
      <c r="Q1159" s="165">
        <f>IFERROR(VLOOKUP(O1159*$Q$10*$R$10,Sheet1!$A$3:$B$81,2,1),0)</f>
        <v>19000</v>
      </c>
      <c r="R1159" s="166">
        <f>IFERROR(VLOOKUP(O1159*$Q$11*$R$11,Sheet1!$E$3:$F$195,2),0)</f>
        <v>99</v>
      </c>
      <c r="S1159" s="164">
        <f t="shared" si="520"/>
        <v>7.4399999999999995</v>
      </c>
      <c r="T1159" s="167">
        <f t="shared" si="522"/>
        <v>0.31</v>
      </c>
      <c r="U1159" s="58">
        <v>18</v>
      </c>
      <c r="V1159" s="58">
        <v>9</v>
      </c>
      <c r="W1159" s="58">
        <v>9</v>
      </c>
      <c r="X1159" s="58"/>
      <c r="Y1159" s="58">
        <v>9</v>
      </c>
      <c r="Z1159" s="58">
        <v>9</v>
      </c>
      <c r="AA1159" s="58"/>
      <c r="AB1159" s="58"/>
      <c r="AC1159" s="58"/>
      <c r="AD1159" s="39">
        <f t="shared" si="521"/>
        <v>54</v>
      </c>
      <c r="AE1159" s="59">
        <f t="shared" si="523"/>
        <v>401.76</v>
      </c>
      <c r="AF1159" s="60">
        <f t="shared" si="524"/>
        <v>11</v>
      </c>
      <c r="AG1159" s="60">
        <f t="shared" si="525"/>
        <v>11</v>
      </c>
      <c r="AH1159" s="60">
        <f t="shared" si="526"/>
        <v>11</v>
      </c>
      <c r="AI1159" s="60">
        <f t="shared" si="527"/>
        <v>11</v>
      </c>
      <c r="AJ1159" s="60">
        <f t="shared" si="528"/>
        <v>0</v>
      </c>
      <c r="AK1159" s="60">
        <f t="shared" si="529"/>
        <v>11</v>
      </c>
      <c r="AL1159" s="61">
        <f t="shared" si="547"/>
        <v>55</v>
      </c>
      <c r="AM1159" s="43">
        <f t="shared" si="537"/>
        <v>0</v>
      </c>
      <c r="AN1159" s="46">
        <f t="shared" si="538"/>
        <v>0</v>
      </c>
      <c r="AO1159" s="60">
        <f t="shared" si="530"/>
        <v>0</v>
      </c>
      <c r="AP1159" s="60">
        <f t="shared" si="531"/>
        <v>0</v>
      </c>
      <c r="AQ1159" s="60">
        <f t="shared" si="532"/>
        <v>0</v>
      </c>
      <c r="AR1159" s="60">
        <f t="shared" si="533"/>
        <v>0</v>
      </c>
      <c r="AS1159" s="60">
        <f t="shared" si="534"/>
        <v>0</v>
      </c>
      <c r="AT1159" s="60">
        <f t="shared" si="535"/>
        <v>0</v>
      </c>
      <c r="AU1159" s="62">
        <f t="shared" si="539"/>
        <v>0</v>
      </c>
      <c r="AV1159" s="168">
        <f t="shared" si="540"/>
        <v>11</v>
      </c>
      <c r="AW1159" s="168">
        <f t="shared" si="541"/>
        <v>11</v>
      </c>
      <c r="AX1159" s="168">
        <f t="shared" si="542"/>
        <v>11</v>
      </c>
      <c r="AY1159" s="168">
        <f t="shared" si="543"/>
        <v>11</v>
      </c>
      <c r="AZ1159" s="168">
        <f t="shared" si="544"/>
        <v>0</v>
      </c>
      <c r="BA1159" s="168">
        <f t="shared" si="545"/>
        <v>11</v>
      </c>
      <c r="BB1159" s="169">
        <f t="shared" si="546"/>
        <v>55</v>
      </c>
      <c r="BC1159" s="170">
        <f t="shared" si="536"/>
        <v>409.2</v>
      </c>
      <c r="BD1159" s="172" t="e">
        <f>VLOOKUP(#REF!,'[2]NA JDA Product Hierarchy'!$N:$O,2,0)</f>
        <v>#REF!</v>
      </c>
      <c r="BE1159" s="173" t="e">
        <f>VLOOKUP(BD1159,[3]PARAMETROS!$AB:$AD,3,0)</f>
        <v>#REF!</v>
      </c>
    </row>
    <row r="1160" spans="1:57" s="15" customFormat="1" ht="12.75" hidden="1" customHeight="1" x14ac:dyDescent="0.2">
      <c r="A1160" s="47" t="str">
        <f t="shared" si="548"/>
        <v>L2RL00WD840ELITE GREY</v>
      </c>
      <c r="B1160" s="111" t="s">
        <v>105</v>
      </c>
      <c r="C1160" s="113">
        <v>44322</v>
      </c>
      <c r="D1160" s="113"/>
      <c r="E1160" s="50"/>
      <c r="F1160" s="106" t="s">
        <v>118</v>
      </c>
      <c r="G1160" s="51" t="s">
        <v>62</v>
      </c>
      <c r="H1160" s="52" t="s">
        <v>283</v>
      </c>
      <c r="I1160" s="53" t="s">
        <v>1674</v>
      </c>
      <c r="J1160" s="53" t="s">
        <v>1675</v>
      </c>
      <c r="K1160" s="53" t="s">
        <v>378</v>
      </c>
      <c r="L1160" s="53" t="s">
        <v>379</v>
      </c>
      <c r="M1160" s="52" t="s">
        <v>1676</v>
      </c>
      <c r="N1160" s="52" t="s">
        <v>91</v>
      </c>
      <c r="O1160" s="54">
        <v>46</v>
      </c>
      <c r="P1160" s="52" t="s">
        <v>2011</v>
      </c>
      <c r="Q1160" s="55">
        <f>IFERROR(VLOOKUP(O1160*$Q$10*$R$10,Sheet1!$A$3:$B$81,2,1),0)</f>
        <v>39000</v>
      </c>
      <c r="R1160" s="56">
        <f>IFERROR(VLOOKUP(O1160*$Q$11*$R$11,Sheet1!$E$3:$F$195,2),0)</f>
        <v>189</v>
      </c>
      <c r="S1160" s="54">
        <f t="shared" si="520"/>
        <v>14.26</v>
      </c>
      <c r="T1160" s="114">
        <f t="shared" si="522"/>
        <v>0.31</v>
      </c>
      <c r="U1160" s="58"/>
      <c r="V1160" s="58"/>
      <c r="W1160" s="58"/>
      <c r="X1160" s="58"/>
      <c r="Y1160" s="58"/>
      <c r="Z1160" s="58"/>
      <c r="AA1160" s="58"/>
      <c r="AB1160" s="58"/>
      <c r="AC1160" s="58"/>
      <c r="AD1160" s="39">
        <f t="shared" si="521"/>
        <v>0</v>
      </c>
      <c r="AE1160" s="59">
        <f t="shared" si="523"/>
        <v>0</v>
      </c>
      <c r="AF1160" s="60">
        <f t="shared" si="524"/>
        <v>0</v>
      </c>
      <c r="AG1160" s="60">
        <f t="shared" si="525"/>
        <v>0</v>
      </c>
      <c r="AH1160" s="60">
        <f t="shared" si="526"/>
        <v>0</v>
      </c>
      <c r="AI1160" s="60">
        <f t="shared" si="527"/>
        <v>0</v>
      </c>
      <c r="AJ1160" s="60">
        <f t="shared" si="528"/>
        <v>0</v>
      </c>
      <c r="AK1160" s="60">
        <f t="shared" si="529"/>
        <v>0</v>
      </c>
      <c r="AL1160" s="61">
        <f t="shared" si="547"/>
        <v>0</v>
      </c>
      <c r="AM1160" s="43">
        <f t="shared" si="537"/>
        <v>0</v>
      </c>
      <c r="AN1160" s="46">
        <f t="shared" si="538"/>
        <v>0</v>
      </c>
      <c r="AO1160" s="60">
        <f t="shared" si="530"/>
        <v>0</v>
      </c>
      <c r="AP1160" s="60">
        <f t="shared" si="531"/>
        <v>0</v>
      </c>
      <c r="AQ1160" s="60">
        <f t="shared" si="532"/>
        <v>0</v>
      </c>
      <c r="AR1160" s="60">
        <f t="shared" si="533"/>
        <v>0</v>
      </c>
      <c r="AS1160" s="60">
        <f t="shared" si="534"/>
        <v>0</v>
      </c>
      <c r="AT1160" s="60">
        <f t="shared" si="535"/>
        <v>0</v>
      </c>
      <c r="AU1160" s="62">
        <f t="shared" si="539"/>
        <v>0</v>
      </c>
      <c r="AV1160" s="63">
        <f t="shared" si="540"/>
        <v>0</v>
      </c>
      <c r="AW1160" s="63">
        <f t="shared" si="541"/>
        <v>0</v>
      </c>
      <c r="AX1160" s="63">
        <f t="shared" si="542"/>
        <v>0</v>
      </c>
      <c r="AY1160" s="63">
        <f t="shared" si="543"/>
        <v>0</v>
      </c>
      <c r="AZ1160" s="63">
        <f t="shared" si="544"/>
        <v>0</v>
      </c>
      <c r="BA1160" s="63">
        <f t="shared" si="545"/>
        <v>0</v>
      </c>
      <c r="BB1160" s="64">
        <f t="shared" si="546"/>
        <v>0</v>
      </c>
      <c r="BC1160" s="65">
        <f t="shared" si="536"/>
        <v>0</v>
      </c>
      <c r="BD1160" s="66" t="e">
        <f>VLOOKUP(#REF!,'[2]NA JDA Product Hierarchy'!$N:$O,2,0)</f>
        <v>#REF!</v>
      </c>
      <c r="BE1160" s="15" t="e">
        <f>VLOOKUP(BD1160,[3]PARAMETROS!$AB:$AD,3,0)</f>
        <v>#REF!</v>
      </c>
    </row>
    <row r="1161" spans="1:57" s="15" customFormat="1" ht="12.75" hidden="1" customHeight="1" x14ac:dyDescent="0.2">
      <c r="A1161" s="47" t="str">
        <f t="shared" si="548"/>
        <v>L2RL00WD840HIGH DEF BLUE</v>
      </c>
      <c r="B1161" s="111" t="s">
        <v>105</v>
      </c>
      <c r="C1161" s="113">
        <v>44322</v>
      </c>
      <c r="D1161" s="113"/>
      <c r="E1161" s="50"/>
      <c r="F1161" s="106" t="s">
        <v>118</v>
      </c>
      <c r="G1161" s="51" t="s">
        <v>62</v>
      </c>
      <c r="H1161" s="52" t="s">
        <v>283</v>
      </c>
      <c r="I1161" s="53" t="s">
        <v>1674</v>
      </c>
      <c r="J1161" s="53" t="s">
        <v>1675</v>
      </c>
      <c r="K1161" s="53" t="s">
        <v>381</v>
      </c>
      <c r="L1161" s="53" t="s">
        <v>382</v>
      </c>
      <c r="M1161" s="52" t="s">
        <v>1676</v>
      </c>
      <c r="N1161" s="52" t="s">
        <v>91</v>
      </c>
      <c r="O1161" s="54">
        <v>46</v>
      </c>
      <c r="P1161" s="52" t="s">
        <v>2011</v>
      </c>
      <c r="Q1161" s="55">
        <f>IFERROR(VLOOKUP(O1161*$Q$10*$R$10,Sheet1!$A$3:$B$81,2,1),0)</f>
        <v>39000</v>
      </c>
      <c r="R1161" s="56">
        <f>IFERROR(VLOOKUP(O1161*$Q$11*$R$11,Sheet1!$E$3:$F$195,2),0)</f>
        <v>189</v>
      </c>
      <c r="S1161" s="54">
        <f t="shared" si="520"/>
        <v>14.26</v>
      </c>
      <c r="T1161" s="114">
        <f t="shared" si="522"/>
        <v>0.31</v>
      </c>
      <c r="U1161" s="58"/>
      <c r="V1161" s="58"/>
      <c r="W1161" s="58"/>
      <c r="X1161" s="58"/>
      <c r="Y1161" s="58"/>
      <c r="Z1161" s="58"/>
      <c r="AA1161" s="58"/>
      <c r="AB1161" s="58"/>
      <c r="AC1161" s="58"/>
      <c r="AD1161" s="39">
        <f t="shared" si="521"/>
        <v>0</v>
      </c>
      <c r="AE1161" s="59">
        <f t="shared" si="523"/>
        <v>0</v>
      </c>
      <c r="AF1161" s="60">
        <f t="shared" si="524"/>
        <v>0</v>
      </c>
      <c r="AG1161" s="60">
        <f t="shared" si="525"/>
        <v>0</v>
      </c>
      <c r="AH1161" s="60">
        <f t="shared" si="526"/>
        <v>0</v>
      </c>
      <c r="AI1161" s="60">
        <f t="shared" si="527"/>
        <v>0</v>
      </c>
      <c r="AJ1161" s="60">
        <f t="shared" si="528"/>
        <v>0</v>
      </c>
      <c r="AK1161" s="60">
        <f t="shared" si="529"/>
        <v>0</v>
      </c>
      <c r="AL1161" s="61">
        <f t="shared" si="547"/>
        <v>0</v>
      </c>
      <c r="AM1161" s="43">
        <f t="shared" si="537"/>
        <v>0</v>
      </c>
      <c r="AN1161" s="46">
        <f t="shared" si="538"/>
        <v>0</v>
      </c>
      <c r="AO1161" s="60">
        <f t="shared" si="530"/>
        <v>0</v>
      </c>
      <c r="AP1161" s="60">
        <f t="shared" si="531"/>
        <v>0</v>
      </c>
      <c r="AQ1161" s="60">
        <f t="shared" si="532"/>
        <v>0</v>
      </c>
      <c r="AR1161" s="60">
        <f t="shared" si="533"/>
        <v>0</v>
      </c>
      <c r="AS1161" s="60">
        <f t="shared" si="534"/>
        <v>0</v>
      </c>
      <c r="AT1161" s="60">
        <f t="shared" si="535"/>
        <v>0</v>
      </c>
      <c r="AU1161" s="62">
        <f t="shared" si="539"/>
        <v>0</v>
      </c>
      <c r="AV1161" s="63">
        <f t="shared" si="540"/>
        <v>0</v>
      </c>
      <c r="AW1161" s="63">
        <f t="shared" si="541"/>
        <v>0</v>
      </c>
      <c r="AX1161" s="63">
        <f t="shared" si="542"/>
        <v>0</v>
      </c>
      <c r="AY1161" s="63">
        <f t="shared" si="543"/>
        <v>0</v>
      </c>
      <c r="AZ1161" s="63">
        <f t="shared" si="544"/>
        <v>0</v>
      </c>
      <c r="BA1161" s="63">
        <f t="shared" si="545"/>
        <v>0</v>
      </c>
      <c r="BB1161" s="64">
        <f t="shared" si="546"/>
        <v>0</v>
      </c>
      <c r="BC1161" s="65">
        <f t="shared" si="536"/>
        <v>0</v>
      </c>
      <c r="BD1161" s="66" t="e">
        <f>VLOOKUP(#REF!,'[2]NA JDA Product Hierarchy'!$N:$O,2,0)</f>
        <v>#REF!</v>
      </c>
      <c r="BE1161" s="15" t="e">
        <f>VLOOKUP(BD1161,[3]PARAMETROS!$AB:$AD,3,0)</f>
        <v>#REF!</v>
      </c>
    </row>
    <row r="1162" spans="1:57" s="15" customFormat="1" ht="12.75" hidden="1" customHeight="1" x14ac:dyDescent="0.2">
      <c r="A1162" s="47" t="str">
        <f t="shared" si="548"/>
        <v>L2RL00WD840TULIP RED</v>
      </c>
      <c r="B1162" s="111" t="s">
        <v>105</v>
      </c>
      <c r="C1162" s="113">
        <v>44322</v>
      </c>
      <c r="D1162" s="113"/>
      <c r="E1162" s="50"/>
      <c r="F1162" s="106" t="s">
        <v>118</v>
      </c>
      <c r="G1162" s="51" t="s">
        <v>62</v>
      </c>
      <c r="H1162" s="52" t="s">
        <v>283</v>
      </c>
      <c r="I1162" s="53" t="s">
        <v>1674</v>
      </c>
      <c r="J1162" s="53" t="s">
        <v>1675</v>
      </c>
      <c r="K1162" s="53" t="s">
        <v>531</v>
      </c>
      <c r="L1162" s="53" t="s">
        <v>532</v>
      </c>
      <c r="M1162" s="52" t="s">
        <v>1676</v>
      </c>
      <c r="N1162" s="52" t="s">
        <v>91</v>
      </c>
      <c r="O1162" s="54">
        <v>46</v>
      </c>
      <c r="P1162" s="52" t="s">
        <v>2011</v>
      </c>
      <c r="Q1162" s="55">
        <f>IFERROR(VLOOKUP(O1162*$Q$10*$R$10,Sheet1!$A$3:$B$81,2,1),0)</f>
        <v>39000</v>
      </c>
      <c r="R1162" s="56">
        <f>IFERROR(VLOOKUP(O1162*$Q$11*$R$11,Sheet1!$E$3:$F$195,2),0)</f>
        <v>189</v>
      </c>
      <c r="S1162" s="54">
        <f t="shared" si="520"/>
        <v>14.26</v>
      </c>
      <c r="T1162" s="114">
        <f t="shared" si="522"/>
        <v>0.31</v>
      </c>
      <c r="U1162" s="58"/>
      <c r="V1162" s="58"/>
      <c r="W1162" s="58"/>
      <c r="X1162" s="58"/>
      <c r="Y1162" s="58"/>
      <c r="Z1162" s="58"/>
      <c r="AA1162" s="58"/>
      <c r="AB1162" s="58"/>
      <c r="AC1162" s="58"/>
      <c r="AD1162" s="39">
        <f t="shared" si="521"/>
        <v>0</v>
      </c>
      <c r="AE1162" s="59">
        <f t="shared" si="523"/>
        <v>0</v>
      </c>
      <c r="AF1162" s="60">
        <f t="shared" si="524"/>
        <v>0</v>
      </c>
      <c r="AG1162" s="60">
        <f t="shared" si="525"/>
        <v>0</v>
      </c>
      <c r="AH1162" s="60">
        <f t="shared" si="526"/>
        <v>0</v>
      </c>
      <c r="AI1162" s="60">
        <f t="shared" si="527"/>
        <v>0</v>
      </c>
      <c r="AJ1162" s="60">
        <f t="shared" si="528"/>
        <v>0</v>
      </c>
      <c r="AK1162" s="60">
        <f t="shared" si="529"/>
        <v>0</v>
      </c>
      <c r="AL1162" s="61">
        <f t="shared" si="547"/>
        <v>0</v>
      </c>
      <c r="AM1162" s="43">
        <f t="shared" si="537"/>
        <v>0</v>
      </c>
      <c r="AN1162" s="46">
        <f t="shared" si="538"/>
        <v>0</v>
      </c>
      <c r="AO1162" s="60">
        <f t="shared" si="530"/>
        <v>0</v>
      </c>
      <c r="AP1162" s="60">
        <f t="shared" si="531"/>
        <v>0</v>
      </c>
      <c r="AQ1162" s="60">
        <f t="shared" si="532"/>
        <v>0</v>
      </c>
      <c r="AR1162" s="60">
        <f t="shared" si="533"/>
        <v>0</v>
      </c>
      <c r="AS1162" s="60">
        <f t="shared" si="534"/>
        <v>0</v>
      </c>
      <c r="AT1162" s="60">
        <f t="shared" si="535"/>
        <v>0</v>
      </c>
      <c r="AU1162" s="62">
        <f t="shared" si="539"/>
        <v>0</v>
      </c>
      <c r="AV1162" s="63">
        <f t="shared" si="540"/>
        <v>0</v>
      </c>
      <c r="AW1162" s="63">
        <f t="shared" si="541"/>
        <v>0</v>
      </c>
      <c r="AX1162" s="63">
        <f t="shared" si="542"/>
        <v>0</v>
      </c>
      <c r="AY1162" s="63">
        <f t="shared" si="543"/>
        <v>0</v>
      </c>
      <c r="AZ1162" s="63">
        <f t="shared" si="544"/>
        <v>0</v>
      </c>
      <c r="BA1162" s="63">
        <f t="shared" si="545"/>
        <v>0</v>
      </c>
      <c r="BB1162" s="64">
        <f t="shared" si="546"/>
        <v>0</v>
      </c>
      <c r="BC1162" s="65">
        <f t="shared" si="536"/>
        <v>0</v>
      </c>
      <c r="BD1162" s="66" t="e">
        <f>VLOOKUP(#REF!,'[2]NA JDA Product Hierarchy'!$N:$O,2,0)</f>
        <v>#REF!</v>
      </c>
      <c r="BE1162" s="15" t="e">
        <f>VLOOKUP(BD1162,[3]PARAMETROS!$AB:$AD,3,0)</f>
        <v>#REF!</v>
      </c>
    </row>
    <row r="1163" spans="1:57" s="15" customFormat="1" ht="12.75" hidden="1" customHeight="1" x14ac:dyDescent="0.2">
      <c r="A1163" s="47" t="str">
        <f t="shared" si="548"/>
        <v>L2RL02WEFI0ELITE GREY</v>
      </c>
      <c r="B1163" s="111" t="s">
        <v>105</v>
      </c>
      <c r="C1163" s="113">
        <v>44322</v>
      </c>
      <c r="D1163" s="113"/>
      <c r="E1163" s="50"/>
      <c r="F1163" s="106" t="s">
        <v>118</v>
      </c>
      <c r="G1163" s="51" t="s">
        <v>62</v>
      </c>
      <c r="H1163" s="52" t="s">
        <v>283</v>
      </c>
      <c r="I1163" s="53" t="s">
        <v>1677</v>
      </c>
      <c r="J1163" s="53" t="s">
        <v>1678</v>
      </c>
      <c r="K1163" s="53" t="s">
        <v>378</v>
      </c>
      <c r="L1163" s="53" t="s">
        <v>379</v>
      </c>
      <c r="M1163" s="52" t="s">
        <v>1679</v>
      </c>
      <c r="N1163" s="52" t="s">
        <v>125</v>
      </c>
      <c r="O1163" s="54">
        <v>69</v>
      </c>
      <c r="P1163" s="52" t="s">
        <v>2011</v>
      </c>
      <c r="Q1163" s="55">
        <f>IFERROR(VLOOKUP(O1163*$Q$10*$R$10,Sheet1!$A$3:$B$81,2,1),0)</f>
        <v>59000</v>
      </c>
      <c r="R1163" s="56">
        <f>IFERROR(VLOOKUP(O1163*$Q$11*$R$11,Sheet1!$E$3:$F$195,2),0)</f>
        <v>279</v>
      </c>
      <c r="S1163" s="54">
        <f t="shared" si="520"/>
        <v>21.39</v>
      </c>
      <c r="T1163" s="114">
        <f t="shared" si="522"/>
        <v>0.31</v>
      </c>
      <c r="U1163" s="58"/>
      <c r="V1163" s="58"/>
      <c r="W1163" s="58"/>
      <c r="X1163" s="58"/>
      <c r="Y1163" s="58"/>
      <c r="Z1163" s="58"/>
      <c r="AA1163" s="58"/>
      <c r="AB1163" s="58"/>
      <c r="AC1163" s="58"/>
      <c r="AD1163" s="39">
        <f t="shared" si="521"/>
        <v>0</v>
      </c>
      <c r="AE1163" s="59">
        <f t="shared" si="523"/>
        <v>0</v>
      </c>
      <c r="AF1163" s="60">
        <f t="shared" si="524"/>
        <v>0</v>
      </c>
      <c r="AG1163" s="60">
        <f t="shared" si="525"/>
        <v>0</v>
      </c>
      <c r="AH1163" s="60">
        <f t="shared" si="526"/>
        <v>0</v>
      </c>
      <c r="AI1163" s="60">
        <f t="shared" si="527"/>
        <v>0</v>
      </c>
      <c r="AJ1163" s="60">
        <f t="shared" si="528"/>
        <v>0</v>
      </c>
      <c r="AK1163" s="60">
        <f t="shared" si="529"/>
        <v>0</v>
      </c>
      <c r="AL1163" s="61">
        <f t="shared" si="547"/>
        <v>0</v>
      </c>
      <c r="AM1163" s="43">
        <f t="shared" si="537"/>
        <v>0</v>
      </c>
      <c r="AN1163" s="46">
        <f t="shared" si="538"/>
        <v>0</v>
      </c>
      <c r="AO1163" s="60">
        <f t="shared" si="530"/>
        <v>0</v>
      </c>
      <c r="AP1163" s="60">
        <f t="shared" si="531"/>
        <v>0</v>
      </c>
      <c r="AQ1163" s="60">
        <f t="shared" si="532"/>
        <v>0</v>
      </c>
      <c r="AR1163" s="60">
        <f t="shared" si="533"/>
        <v>0</v>
      </c>
      <c r="AS1163" s="60">
        <f t="shared" si="534"/>
        <v>0</v>
      </c>
      <c r="AT1163" s="60">
        <f t="shared" si="535"/>
        <v>0</v>
      </c>
      <c r="AU1163" s="62">
        <f t="shared" si="539"/>
        <v>0</v>
      </c>
      <c r="AV1163" s="63">
        <f t="shared" si="540"/>
        <v>0</v>
      </c>
      <c r="AW1163" s="63">
        <f t="shared" si="541"/>
        <v>0</v>
      </c>
      <c r="AX1163" s="63">
        <f t="shared" si="542"/>
        <v>0</v>
      </c>
      <c r="AY1163" s="63">
        <f t="shared" si="543"/>
        <v>0</v>
      </c>
      <c r="AZ1163" s="63">
        <f t="shared" si="544"/>
        <v>0</v>
      </c>
      <c r="BA1163" s="63">
        <f t="shared" si="545"/>
        <v>0</v>
      </c>
      <c r="BB1163" s="64">
        <f t="shared" si="546"/>
        <v>0</v>
      </c>
      <c r="BC1163" s="65">
        <f t="shared" si="536"/>
        <v>0</v>
      </c>
      <c r="BD1163" s="66" t="e">
        <f>VLOOKUP(#REF!,'[2]NA JDA Product Hierarchy'!$N:$O,2,0)</f>
        <v>#REF!</v>
      </c>
      <c r="BE1163" s="15" t="e">
        <f>VLOOKUP(BD1163,[3]PARAMETROS!$AB:$AD,3,0)</f>
        <v>#REF!</v>
      </c>
    </row>
    <row r="1164" spans="1:57" s="15" customFormat="1" ht="12.75" hidden="1" customHeight="1" x14ac:dyDescent="0.2">
      <c r="A1164" s="47" t="str">
        <f t="shared" si="548"/>
        <v>L2RL02WEFI0TULIP RED</v>
      </c>
      <c r="B1164" s="110" t="s">
        <v>106</v>
      </c>
      <c r="C1164" s="113">
        <v>44322</v>
      </c>
      <c r="D1164" s="113"/>
      <c r="E1164" s="50"/>
      <c r="F1164" s="106" t="s">
        <v>118</v>
      </c>
      <c r="G1164" s="51" t="s">
        <v>62</v>
      </c>
      <c r="H1164" s="52" t="s">
        <v>283</v>
      </c>
      <c r="I1164" s="53" t="s">
        <v>1677</v>
      </c>
      <c r="J1164" s="53" t="s">
        <v>1678</v>
      </c>
      <c r="K1164" s="53" t="s">
        <v>531</v>
      </c>
      <c r="L1164" s="53" t="s">
        <v>532</v>
      </c>
      <c r="M1164" s="52" t="s">
        <v>1679</v>
      </c>
      <c r="N1164" s="52" t="s">
        <v>125</v>
      </c>
      <c r="O1164" s="54">
        <v>69</v>
      </c>
      <c r="P1164" s="52" t="s">
        <v>2011</v>
      </c>
      <c r="Q1164" s="55">
        <f>IFERROR(VLOOKUP(O1164*$Q$10*$R$10,Sheet1!$A$3:$B$81,2,1),0)</f>
        <v>59000</v>
      </c>
      <c r="R1164" s="56">
        <f>IFERROR(VLOOKUP(O1164*$Q$11*$R$11,Sheet1!$E$3:$F$195,2),0)</f>
        <v>279</v>
      </c>
      <c r="S1164" s="54">
        <f t="shared" si="520"/>
        <v>21.39</v>
      </c>
      <c r="T1164" s="114">
        <f t="shared" si="522"/>
        <v>0.31</v>
      </c>
      <c r="U1164" s="58"/>
      <c r="V1164" s="58"/>
      <c r="W1164" s="58"/>
      <c r="X1164" s="58"/>
      <c r="Y1164" s="58"/>
      <c r="Z1164" s="58"/>
      <c r="AA1164" s="58"/>
      <c r="AB1164" s="58"/>
      <c r="AC1164" s="58"/>
      <c r="AD1164" s="39">
        <f t="shared" si="521"/>
        <v>0</v>
      </c>
      <c r="AE1164" s="59">
        <f t="shared" si="523"/>
        <v>0</v>
      </c>
      <c r="AF1164" s="60">
        <f t="shared" si="524"/>
        <v>0</v>
      </c>
      <c r="AG1164" s="60">
        <f t="shared" si="525"/>
        <v>0</v>
      </c>
      <c r="AH1164" s="60">
        <f t="shared" si="526"/>
        <v>0</v>
      </c>
      <c r="AI1164" s="60">
        <f t="shared" si="527"/>
        <v>0</v>
      </c>
      <c r="AJ1164" s="60">
        <f t="shared" si="528"/>
        <v>0</v>
      </c>
      <c r="AK1164" s="60">
        <f t="shared" si="529"/>
        <v>0</v>
      </c>
      <c r="AL1164" s="61">
        <f t="shared" si="547"/>
        <v>0</v>
      </c>
      <c r="AM1164" s="43">
        <f t="shared" si="537"/>
        <v>0</v>
      </c>
      <c r="AN1164" s="46">
        <f t="shared" si="538"/>
        <v>0</v>
      </c>
      <c r="AO1164" s="60">
        <f t="shared" si="530"/>
        <v>0</v>
      </c>
      <c r="AP1164" s="60">
        <f t="shared" si="531"/>
        <v>0</v>
      </c>
      <c r="AQ1164" s="60">
        <f t="shared" si="532"/>
        <v>0</v>
      </c>
      <c r="AR1164" s="60">
        <f t="shared" si="533"/>
        <v>0</v>
      </c>
      <c r="AS1164" s="60">
        <f t="shared" si="534"/>
        <v>0</v>
      </c>
      <c r="AT1164" s="60">
        <f t="shared" si="535"/>
        <v>0</v>
      </c>
      <c r="AU1164" s="62">
        <f t="shared" si="539"/>
        <v>0</v>
      </c>
      <c r="AV1164" s="63">
        <f t="shared" si="540"/>
        <v>0</v>
      </c>
      <c r="AW1164" s="63">
        <f t="shared" si="541"/>
        <v>0</v>
      </c>
      <c r="AX1164" s="63">
        <f t="shared" si="542"/>
        <v>0</v>
      </c>
      <c r="AY1164" s="63">
        <f t="shared" si="543"/>
        <v>0</v>
      </c>
      <c r="AZ1164" s="63">
        <f t="shared" si="544"/>
        <v>0</v>
      </c>
      <c r="BA1164" s="63">
        <f t="shared" si="545"/>
        <v>0</v>
      </c>
      <c r="BB1164" s="64">
        <f t="shared" si="546"/>
        <v>0</v>
      </c>
      <c r="BC1164" s="65">
        <f t="shared" si="536"/>
        <v>0</v>
      </c>
      <c r="BD1164" s="66" t="e">
        <f>VLOOKUP(#REF!,'[2]NA JDA Product Hierarchy'!$N:$O,2,0)</f>
        <v>#REF!</v>
      </c>
      <c r="BE1164" s="15" t="e">
        <f>VLOOKUP(BD1164,[3]PARAMETROS!$AB:$AD,3,0)</f>
        <v>#REF!</v>
      </c>
    </row>
    <row r="1165" spans="1:57" s="15" customFormat="1" ht="12.75" hidden="1" customHeight="1" x14ac:dyDescent="0.2">
      <c r="A1165" s="47" t="str">
        <f t="shared" si="548"/>
        <v>L2RL03WED30HONEY PIE</v>
      </c>
      <c r="B1165" s="111" t="s">
        <v>105</v>
      </c>
      <c r="C1165" s="113">
        <v>44322</v>
      </c>
      <c r="D1165" s="113"/>
      <c r="E1165" s="50"/>
      <c r="F1165" s="106" t="s">
        <v>118</v>
      </c>
      <c r="G1165" s="51" t="s">
        <v>62</v>
      </c>
      <c r="H1165" s="52" t="s">
        <v>283</v>
      </c>
      <c r="I1165" s="53" t="s">
        <v>1680</v>
      </c>
      <c r="J1165" s="53" t="s">
        <v>1681</v>
      </c>
      <c r="K1165" s="53" t="s">
        <v>1545</v>
      </c>
      <c r="L1165" s="53" t="s">
        <v>1546</v>
      </c>
      <c r="M1165" s="52" t="s">
        <v>1682</v>
      </c>
      <c r="N1165" s="52" t="s">
        <v>91</v>
      </c>
      <c r="O1165" s="54">
        <v>46</v>
      </c>
      <c r="P1165" s="52" t="s">
        <v>2011</v>
      </c>
      <c r="Q1165" s="55">
        <f>IFERROR(VLOOKUP(O1165*$Q$10*$R$10,Sheet1!$A$3:$B$81,2,1),0)</f>
        <v>39000</v>
      </c>
      <c r="R1165" s="56">
        <f>IFERROR(VLOOKUP(O1165*$Q$11*$R$11,Sheet1!$E$3:$F$195,2),0)</f>
        <v>189</v>
      </c>
      <c r="S1165" s="54">
        <f t="shared" si="520"/>
        <v>14.26</v>
      </c>
      <c r="T1165" s="114">
        <f t="shared" si="522"/>
        <v>0.31</v>
      </c>
      <c r="U1165" s="58"/>
      <c r="V1165" s="58"/>
      <c r="W1165" s="58"/>
      <c r="X1165" s="58"/>
      <c r="Y1165" s="58"/>
      <c r="Z1165" s="58"/>
      <c r="AA1165" s="58"/>
      <c r="AB1165" s="58"/>
      <c r="AC1165" s="58"/>
      <c r="AD1165" s="39">
        <f t="shared" si="521"/>
        <v>0</v>
      </c>
      <c r="AE1165" s="59">
        <f t="shared" si="523"/>
        <v>0</v>
      </c>
      <c r="AF1165" s="60">
        <f t="shared" si="524"/>
        <v>0</v>
      </c>
      <c r="AG1165" s="60">
        <f t="shared" si="525"/>
        <v>0</v>
      </c>
      <c r="AH1165" s="60">
        <f t="shared" si="526"/>
        <v>0</v>
      </c>
      <c r="AI1165" s="60">
        <f t="shared" si="527"/>
        <v>0</v>
      </c>
      <c r="AJ1165" s="60">
        <f t="shared" si="528"/>
        <v>0</v>
      </c>
      <c r="AK1165" s="60">
        <f t="shared" si="529"/>
        <v>0</v>
      </c>
      <c r="AL1165" s="61">
        <f t="shared" si="547"/>
        <v>0</v>
      </c>
      <c r="AM1165" s="43">
        <f t="shared" si="537"/>
        <v>0</v>
      </c>
      <c r="AN1165" s="46">
        <f t="shared" si="538"/>
        <v>0</v>
      </c>
      <c r="AO1165" s="60">
        <f t="shared" si="530"/>
        <v>0</v>
      </c>
      <c r="AP1165" s="60">
        <f t="shared" si="531"/>
        <v>0</v>
      </c>
      <c r="AQ1165" s="60">
        <f t="shared" si="532"/>
        <v>0</v>
      </c>
      <c r="AR1165" s="60">
        <f t="shared" si="533"/>
        <v>0</v>
      </c>
      <c r="AS1165" s="60">
        <f t="shared" si="534"/>
        <v>0</v>
      </c>
      <c r="AT1165" s="60">
        <f t="shared" si="535"/>
        <v>0</v>
      </c>
      <c r="AU1165" s="62">
        <f t="shared" si="539"/>
        <v>0</v>
      </c>
      <c r="AV1165" s="63">
        <f t="shared" si="540"/>
        <v>0</v>
      </c>
      <c r="AW1165" s="63">
        <f t="shared" si="541"/>
        <v>0</v>
      </c>
      <c r="AX1165" s="63">
        <f t="shared" si="542"/>
        <v>0</v>
      </c>
      <c r="AY1165" s="63">
        <f t="shared" si="543"/>
        <v>0</v>
      </c>
      <c r="AZ1165" s="63">
        <f t="shared" si="544"/>
        <v>0</v>
      </c>
      <c r="BA1165" s="63">
        <f t="shared" si="545"/>
        <v>0</v>
      </c>
      <c r="BB1165" s="64">
        <f t="shared" si="546"/>
        <v>0</v>
      </c>
      <c r="BC1165" s="65">
        <f t="shared" si="536"/>
        <v>0</v>
      </c>
      <c r="BD1165" s="66" t="e">
        <f>VLOOKUP(#REF!,'[2]NA JDA Product Hierarchy'!$N:$O,2,0)</f>
        <v>#REF!</v>
      </c>
      <c r="BE1165" s="15" t="e">
        <f>VLOOKUP(BD1165,[3]PARAMETROS!$AB:$AD,3,0)</f>
        <v>#REF!</v>
      </c>
    </row>
    <row r="1166" spans="1:57" s="70" customFormat="1" ht="12.75" hidden="1" customHeight="1" x14ac:dyDescent="0.2">
      <c r="A1166" s="47" t="str">
        <f t="shared" si="548"/>
        <v>L2RL05WEF30SMART BLUE</v>
      </c>
      <c r="B1166" s="110" t="s">
        <v>106</v>
      </c>
      <c r="C1166" s="113">
        <v>44322</v>
      </c>
      <c r="D1166" s="113"/>
      <c r="E1166" s="68"/>
      <c r="F1166" s="106" t="s">
        <v>118</v>
      </c>
      <c r="G1166" s="51" t="s">
        <v>62</v>
      </c>
      <c r="H1166" s="52" t="s">
        <v>283</v>
      </c>
      <c r="I1166" s="53" t="s">
        <v>1683</v>
      </c>
      <c r="J1166" s="53" t="s">
        <v>1684</v>
      </c>
      <c r="K1166" s="53" t="s">
        <v>364</v>
      </c>
      <c r="L1166" s="53" t="s">
        <v>365</v>
      </c>
      <c r="M1166" s="52" t="s">
        <v>1685</v>
      </c>
      <c r="N1166" s="52" t="s">
        <v>91</v>
      </c>
      <c r="O1166" s="54">
        <v>79</v>
      </c>
      <c r="P1166" s="52" t="s">
        <v>2011</v>
      </c>
      <c r="Q1166" s="55">
        <f>IFERROR(VLOOKUP(O1166*$Q$10*$R$10,Sheet1!$A$3:$B$81,2,1),0)</f>
        <v>69000</v>
      </c>
      <c r="R1166" s="56">
        <f>IFERROR(VLOOKUP(O1166*$Q$11*$R$11,Sheet1!$E$3:$F$195,2),0)</f>
        <v>319</v>
      </c>
      <c r="S1166" s="54">
        <f t="shared" si="520"/>
        <v>24.49</v>
      </c>
      <c r="T1166" s="114">
        <f t="shared" si="522"/>
        <v>0.31</v>
      </c>
      <c r="U1166" s="58"/>
      <c r="V1166" s="58"/>
      <c r="W1166" s="58"/>
      <c r="X1166" s="58"/>
      <c r="Y1166" s="58"/>
      <c r="Z1166" s="58"/>
      <c r="AA1166" s="58"/>
      <c r="AB1166" s="58"/>
      <c r="AC1166" s="58"/>
      <c r="AD1166" s="39">
        <f t="shared" si="521"/>
        <v>0</v>
      </c>
      <c r="AE1166" s="59">
        <f t="shared" si="523"/>
        <v>0</v>
      </c>
      <c r="AF1166" s="60">
        <f t="shared" si="524"/>
        <v>0</v>
      </c>
      <c r="AG1166" s="60">
        <f t="shared" si="525"/>
        <v>0</v>
      </c>
      <c r="AH1166" s="60">
        <f t="shared" si="526"/>
        <v>0</v>
      </c>
      <c r="AI1166" s="60">
        <f t="shared" si="527"/>
        <v>0</v>
      </c>
      <c r="AJ1166" s="60">
        <f t="shared" si="528"/>
        <v>0</v>
      </c>
      <c r="AK1166" s="60">
        <f t="shared" si="529"/>
        <v>0</v>
      </c>
      <c r="AL1166" s="61">
        <f t="shared" si="547"/>
        <v>0</v>
      </c>
      <c r="AM1166" s="43">
        <f t="shared" si="537"/>
        <v>0</v>
      </c>
      <c r="AN1166" s="46">
        <f t="shared" si="538"/>
        <v>0</v>
      </c>
      <c r="AO1166" s="60">
        <f t="shared" si="530"/>
        <v>0</v>
      </c>
      <c r="AP1166" s="60">
        <f t="shared" si="531"/>
        <v>0</v>
      </c>
      <c r="AQ1166" s="60">
        <f t="shared" si="532"/>
        <v>0</v>
      </c>
      <c r="AR1166" s="60">
        <f t="shared" si="533"/>
        <v>0</v>
      </c>
      <c r="AS1166" s="60">
        <f t="shared" si="534"/>
        <v>0</v>
      </c>
      <c r="AT1166" s="60">
        <f t="shared" si="535"/>
        <v>0</v>
      </c>
      <c r="AU1166" s="62">
        <f t="shared" si="539"/>
        <v>0</v>
      </c>
      <c r="AV1166" s="63">
        <f t="shared" si="540"/>
        <v>0</v>
      </c>
      <c r="AW1166" s="63">
        <f t="shared" si="541"/>
        <v>0</v>
      </c>
      <c r="AX1166" s="63">
        <f t="shared" si="542"/>
        <v>0</v>
      </c>
      <c r="AY1166" s="63">
        <f t="shared" si="543"/>
        <v>0</v>
      </c>
      <c r="AZ1166" s="63">
        <f t="shared" si="544"/>
        <v>0</v>
      </c>
      <c r="BA1166" s="63">
        <f t="shared" si="545"/>
        <v>0</v>
      </c>
      <c r="BB1166" s="64">
        <f t="shared" si="546"/>
        <v>0</v>
      </c>
      <c r="BC1166" s="65">
        <f t="shared" si="536"/>
        <v>0</v>
      </c>
      <c r="BD1166" s="66" t="e">
        <f>VLOOKUP(#REF!,'[2]NA JDA Product Hierarchy'!$N:$O,2,0)</f>
        <v>#REF!</v>
      </c>
      <c r="BE1166" s="15" t="s">
        <v>69</v>
      </c>
    </row>
    <row r="1167" spans="1:57" s="15" customFormat="1" ht="12.75" hidden="1" customHeight="1" x14ac:dyDescent="0.2">
      <c r="A1167" s="47" t="str">
        <f t="shared" si="548"/>
        <v>L2RL05WEF30Jet Black A996</v>
      </c>
      <c r="B1167" s="110" t="s">
        <v>106</v>
      </c>
      <c r="C1167" s="113">
        <v>44322</v>
      </c>
      <c r="D1167" s="113"/>
      <c r="E1167" s="50"/>
      <c r="F1167" s="106" t="s">
        <v>118</v>
      </c>
      <c r="G1167" s="51" t="s">
        <v>62</v>
      </c>
      <c r="H1167" s="52" t="s">
        <v>283</v>
      </c>
      <c r="I1167" s="53" t="s">
        <v>1683</v>
      </c>
      <c r="J1167" s="53" t="s">
        <v>1684</v>
      </c>
      <c r="K1167" s="53" t="s">
        <v>92</v>
      </c>
      <c r="L1167" s="53" t="s">
        <v>93</v>
      </c>
      <c r="M1167" s="52" t="s">
        <v>1685</v>
      </c>
      <c r="N1167" s="52" t="s">
        <v>91</v>
      </c>
      <c r="O1167" s="54">
        <v>79</v>
      </c>
      <c r="P1167" s="52" t="s">
        <v>2011</v>
      </c>
      <c r="Q1167" s="55">
        <f>IFERROR(VLOOKUP(O1167*$Q$10*$R$10,Sheet1!$A$3:$B$81,2,1),0)</f>
        <v>69000</v>
      </c>
      <c r="R1167" s="56">
        <f>IFERROR(VLOOKUP(O1167*$Q$11*$R$11,Sheet1!$E$3:$F$195,2),0)</f>
        <v>319</v>
      </c>
      <c r="S1167" s="54">
        <f t="shared" si="520"/>
        <v>24.49</v>
      </c>
      <c r="T1167" s="114">
        <f t="shared" si="522"/>
        <v>0.31</v>
      </c>
      <c r="U1167" s="58"/>
      <c r="V1167" s="58"/>
      <c r="W1167" s="58"/>
      <c r="X1167" s="58"/>
      <c r="Y1167" s="58"/>
      <c r="Z1167" s="58"/>
      <c r="AA1167" s="58"/>
      <c r="AB1167" s="58"/>
      <c r="AC1167" s="58"/>
      <c r="AD1167" s="39">
        <f t="shared" si="521"/>
        <v>0</v>
      </c>
      <c r="AE1167" s="59">
        <f t="shared" si="523"/>
        <v>0</v>
      </c>
      <c r="AF1167" s="60">
        <f t="shared" si="524"/>
        <v>0</v>
      </c>
      <c r="AG1167" s="60">
        <f t="shared" si="525"/>
        <v>0</v>
      </c>
      <c r="AH1167" s="60">
        <f t="shared" si="526"/>
        <v>0</v>
      </c>
      <c r="AI1167" s="60">
        <f t="shared" si="527"/>
        <v>0</v>
      </c>
      <c r="AJ1167" s="60">
        <f t="shared" si="528"/>
        <v>0</v>
      </c>
      <c r="AK1167" s="60">
        <f t="shared" si="529"/>
        <v>0</v>
      </c>
      <c r="AL1167" s="61">
        <f t="shared" si="547"/>
        <v>0</v>
      </c>
      <c r="AM1167" s="43">
        <f t="shared" si="537"/>
        <v>0</v>
      </c>
      <c r="AN1167" s="46">
        <f t="shared" si="538"/>
        <v>0</v>
      </c>
      <c r="AO1167" s="60">
        <f t="shared" si="530"/>
        <v>0</v>
      </c>
      <c r="AP1167" s="60">
        <f t="shared" si="531"/>
        <v>0</v>
      </c>
      <c r="AQ1167" s="60">
        <f t="shared" si="532"/>
        <v>0</v>
      </c>
      <c r="AR1167" s="60">
        <f t="shared" si="533"/>
        <v>0</v>
      </c>
      <c r="AS1167" s="60">
        <f t="shared" si="534"/>
        <v>0</v>
      </c>
      <c r="AT1167" s="60">
        <f t="shared" si="535"/>
        <v>0</v>
      </c>
      <c r="AU1167" s="62">
        <f t="shared" si="539"/>
        <v>0</v>
      </c>
      <c r="AV1167" s="63">
        <f t="shared" si="540"/>
        <v>0</v>
      </c>
      <c r="AW1167" s="63">
        <f t="shared" si="541"/>
        <v>0</v>
      </c>
      <c r="AX1167" s="63">
        <f t="shared" si="542"/>
        <v>0</v>
      </c>
      <c r="AY1167" s="63">
        <f t="shared" si="543"/>
        <v>0</v>
      </c>
      <c r="AZ1167" s="63">
        <f t="shared" si="544"/>
        <v>0</v>
      </c>
      <c r="BA1167" s="63">
        <f t="shared" si="545"/>
        <v>0</v>
      </c>
      <c r="BB1167" s="64">
        <f t="shared" si="546"/>
        <v>0</v>
      </c>
      <c r="BC1167" s="65">
        <f t="shared" si="536"/>
        <v>0</v>
      </c>
      <c r="BD1167" s="66" t="e">
        <f>VLOOKUP(#REF!,'[2]NA JDA Product Hierarchy'!$N:$O,2,0)</f>
        <v>#REF!</v>
      </c>
      <c r="BE1167" s="15" t="e">
        <f>VLOOKUP(BD1167,[3]PARAMETROS!$AB:$AD,3,0)</f>
        <v>#REF!</v>
      </c>
    </row>
    <row r="1168" spans="1:57" s="190" customFormat="1" ht="12.75" hidden="1" customHeight="1" x14ac:dyDescent="0.2">
      <c r="A1168" s="175" t="str">
        <f>I1168&amp;K1168</f>
        <v>L2RL14W7KD0HGMU</v>
      </c>
      <c r="B1168" s="267" t="s">
        <v>105</v>
      </c>
      <c r="C1168" s="113">
        <v>44322</v>
      </c>
      <c r="D1168" s="177">
        <v>44334</v>
      </c>
      <c r="E1168" s="160" t="s">
        <v>2092</v>
      </c>
      <c r="F1168" s="179" t="s">
        <v>118</v>
      </c>
      <c r="G1168" s="180" t="s">
        <v>62</v>
      </c>
      <c r="H1168" s="52" t="s">
        <v>283</v>
      </c>
      <c r="I1168" s="181" t="s">
        <v>1686</v>
      </c>
      <c r="J1168" s="181" t="s">
        <v>1687</v>
      </c>
      <c r="K1168" s="181" t="s">
        <v>1688</v>
      </c>
      <c r="L1168" s="181" t="s">
        <v>1689</v>
      </c>
      <c r="M1168" s="52" t="s">
        <v>1690</v>
      </c>
      <c r="N1168" s="52" t="s">
        <v>91</v>
      </c>
      <c r="O1168" s="182">
        <v>98</v>
      </c>
      <c r="P1168" s="178" t="s">
        <v>44</v>
      </c>
      <c r="Q1168" s="183">
        <f>IFERROR(VLOOKUP(O1168*$Q$10*$R$10,Sheet1!$A$3:$B$81,2,1),0)</f>
        <v>79000</v>
      </c>
      <c r="R1168" s="184">
        <f>IFERROR(VLOOKUP(O1168*$Q$11*$R$11,Sheet1!$E$3:$F$195,2),0)</f>
        <v>399</v>
      </c>
      <c r="S1168" s="182">
        <f t="shared" si="520"/>
        <v>30.38</v>
      </c>
      <c r="T1168" s="185">
        <f t="shared" si="522"/>
        <v>0.31</v>
      </c>
      <c r="U1168" s="58">
        <v>9</v>
      </c>
      <c r="V1168" s="58">
        <v>6</v>
      </c>
      <c r="W1168" s="58">
        <v>6</v>
      </c>
      <c r="X1168" s="58"/>
      <c r="Y1168" s="58"/>
      <c r="Z1168" s="58"/>
      <c r="AA1168" s="58"/>
      <c r="AB1168" s="58"/>
      <c r="AC1168" s="58"/>
      <c r="AD1168" s="39">
        <f t="shared" si="521"/>
        <v>21</v>
      </c>
      <c r="AE1168" s="59">
        <f t="shared" si="523"/>
        <v>637.98</v>
      </c>
      <c r="AF1168" s="60">
        <f t="shared" si="524"/>
        <v>4</v>
      </c>
      <c r="AG1168" s="60">
        <f t="shared" si="525"/>
        <v>4</v>
      </c>
      <c r="AH1168" s="60">
        <f t="shared" si="526"/>
        <v>4</v>
      </c>
      <c r="AI1168" s="60">
        <f t="shared" si="527"/>
        <v>4</v>
      </c>
      <c r="AJ1168" s="60">
        <f t="shared" si="528"/>
        <v>0</v>
      </c>
      <c r="AK1168" s="60">
        <f t="shared" si="529"/>
        <v>4</v>
      </c>
      <c r="AL1168" s="61">
        <f t="shared" si="547"/>
        <v>20</v>
      </c>
      <c r="AM1168" s="43">
        <f t="shared" si="537"/>
        <v>0</v>
      </c>
      <c r="AN1168" s="46">
        <f t="shared" si="538"/>
        <v>0</v>
      </c>
      <c r="AO1168" s="60">
        <f t="shared" si="530"/>
        <v>0</v>
      </c>
      <c r="AP1168" s="60">
        <f t="shared" si="531"/>
        <v>0</v>
      </c>
      <c r="AQ1168" s="60">
        <f t="shared" si="532"/>
        <v>0</v>
      </c>
      <c r="AR1168" s="60">
        <f t="shared" si="533"/>
        <v>0</v>
      </c>
      <c r="AS1168" s="60">
        <f t="shared" si="534"/>
        <v>0</v>
      </c>
      <c r="AT1168" s="60">
        <f t="shared" si="535"/>
        <v>0</v>
      </c>
      <c r="AU1168" s="62">
        <f t="shared" si="539"/>
        <v>0</v>
      </c>
      <c r="AV1168" s="186">
        <f t="shared" si="540"/>
        <v>4</v>
      </c>
      <c r="AW1168" s="186">
        <f t="shared" si="541"/>
        <v>4</v>
      </c>
      <c r="AX1168" s="186">
        <f t="shared" si="542"/>
        <v>4</v>
      </c>
      <c r="AY1168" s="186">
        <f t="shared" si="543"/>
        <v>4</v>
      </c>
      <c r="AZ1168" s="186">
        <f t="shared" si="544"/>
        <v>0</v>
      </c>
      <c r="BA1168" s="186">
        <f t="shared" si="545"/>
        <v>4</v>
      </c>
      <c r="BB1168" s="187">
        <f t="shared" si="546"/>
        <v>20</v>
      </c>
      <c r="BC1168" s="188">
        <f t="shared" si="536"/>
        <v>607.6</v>
      </c>
      <c r="BD1168" s="189" t="e">
        <f>VLOOKUP(#REF!,'[2]NA JDA Product Hierarchy'!$N:$O,2,0)</f>
        <v>#REF!</v>
      </c>
      <c r="BE1168" s="190" t="e">
        <f>VLOOKUP(BD1168,[3]PARAMETROS!$AB:$AD,3,0)</f>
        <v>#REF!</v>
      </c>
    </row>
    <row r="1169" spans="1:57" s="15" customFormat="1" ht="12.75" hidden="1" customHeight="1" x14ac:dyDescent="0.2">
      <c r="A1169" s="47" t="str">
        <f t="shared" si="548"/>
        <v>L2RN01KA6R0DREW BLUE</v>
      </c>
      <c r="B1169" s="110" t="s">
        <v>106</v>
      </c>
      <c r="C1169" s="113">
        <v>44322</v>
      </c>
      <c r="D1169" s="113"/>
      <c r="E1169" s="50"/>
      <c r="F1169" s="106" t="s">
        <v>90</v>
      </c>
      <c r="G1169" s="51" t="s">
        <v>62</v>
      </c>
      <c r="H1169" s="52" t="s">
        <v>1691</v>
      </c>
      <c r="I1169" s="53" t="s">
        <v>1692</v>
      </c>
      <c r="J1169" s="53" t="s">
        <v>1693</v>
      </c>
      <c r="K1169" s="53" t="s">
        <v>458</v>
      </c>
      <c r="L1169" s="53" t="s">
        <v>459</v>
      </c>
      <c r="M1169" s="52" t="s">
        <v>176</v>
      </c>
      <c r="N1169" s="52" t="s">
        <v>91</v>
      </c>
      <c r="O1169" s="54">
        <v>79</v>
      </c>
      <c r="P1169" s="52" t="s">
        <v>2011</v>
      </c>
      <c r="Q1169" s="55">
        <f>IFERROR(VLOOKUP(O1169*$Q$10*$R$10,Sheet1!$A$3:$B$81,2,1),0)</f>
        <v>69000</v>
      </c>
      <c r="R1169" s="56">
        <f>IFERROR(VLOOKUP(O1169*$Q$11*$R$11,Sheet1!$E$3:$F$195,2),0)</f>
        <v>319</v>
      </c>
      <c r="S1169" s="54">
        <f t="shared" si="520"/>
        <v>24.49</v>
      </c>
      <c r="T1169" s="114">
        <f t="shared" si="522"/>
        <v>0.31</v>
      </c>
      <c r="U1169" s="58"/>
      <c r="V1169" s="58"/>
      <c r="W1169" s="58"/>
      <c r="X1169" s="58"/>
      <c r="Y1169" s="58"/>
      <c r="Z1169" s="58"/>
      <c r="AA1169" s="58"/>
      <c r="AB1169" s="58"/>
      <c r="AC1169" s="58"/>
      <c r="AD1169" s="39">
        <f t="shared" si="521"/>
        <v>0</v>
      </c>
      <c r="AE1169" s="59">
        <f t="shared" si="523"/>
        <v>0</v>
      </c>
      <c r="AF1169" s="60">
        <f t="shared" si="524"/>
        <v>0</v>
      </c>
      <c r="AG1169" s="60">
        <f t="shared" si="525"/>
        <v>0</v>
      </c>
      <c r="AH1169" s="60">
        <f t="shared" si="526"/>
        <v>0</v>
      </c>
      <c r="AI1169" s="60">
        <f t="shared" si="527"/>
        <v>0</v>
      </c>
      <c r="AJ1169" s="60">
        <f t="shared" si="528"/>
        <v>0</v>
      </c>
      <c r="AK1169" s="60">
        <f t="shared" si="529"/>
        <v>0</v>
      </c>
      <c r="AL1169" s="61">
        <f t="shared" si="547"/>
        <v>0</v>
      </c>
      <c r="AM1169" s="43">
        <f t="shared" si="537"/>
        <v>0</v>
      </c>
      <c r="AN1169" s="46">
        <f t="shared" si="538"/>
        <v>0</v>
      </c>
      <c r="AO1169" s="60">
        <f t="shared" si="530"/>
        <v>0</v>
      </c>
      <c r="AP1169" s="60">
        <f t="shared" si="531"/>
        <v>0</v>
      </c>
      <c r="AQ1169" s="60">
        <f t="shared" si="532"/>
        <v>0</v>
      </c>
      <c r="AR1169" s="60">
        <f t="shared" si="533"/>
        <v>0</v>
      </c>
      <c r="AS1169" s="60">
        <f t="shared" si="534"/>
        <v>0</v>
      </c>
      <c r="AT1169" s="60">
        <f t="shared" si="535"/>
        <v>0</v>
      </c>
      <c r="AU1169" s="62">
        <f t="shared" si="539"/>
        <v>0</v>
      </c>
      <c r="AV1169" s="63">
        <f t="shared" si="540"/>
        <v>0</v>
      </c>
      <c r="AW1169" s="63">
        <f t="shared" si="541"/>
        <v>0</v>
      </c>
      <c r="AX1169" s="63">
        <f t="shared" si="542"/>
        <v>0</v>
      </c>
      <c r="AY1169" s="63">
        <f t="shared" si="543"/>
        <v>0</v>
      </c>
      <c r="AZ1169" s="63">
        <f t="shared" si="544"/>
        <v>0</v>
      </c>
      <c r="BA1169" s="63">
        <f t="shared" si="545"/>
        <v>0</v>
      </c>
      <c r="BB1169" s="64">
        <f t="shared" si="546"/>
        <v>0</v>
      </c>
      <c r="BC1169" s="65">
        <f t="shared" si="536"/>
        <v>0</v>
      </c>
      <c r="BD1169" s="66" t="e">
        <f>VLOOKUP(#REF!,'[2]NA JDA Product Hierarchy'!$N:$O,2,0)</f>
        <v>#REF!</v>
      </c>
      <c r="BE1169" s="15" t="e">
        <f>VLOOKUP(BD1169,[3]PARAMETROS!$AB:$AD,3,0)</f>
        <v>#REF!</v>
      </c>
    </row>
    <row r="1170" spans="1:57" s="15" customFormat="1" ht="12.75" hidden="1" customHeight="1" x14ac:dyDescent="0.2">
      <c r="A1170" s="47" t="str">
        <f t="shared" si="548"/>
        <v>L2RN01KA6R0LIGHT STONE HEATHER</v>
      </c>
      <c r="B1170" s="110" t="s">
        <v>106</v>
      </c>
      <c r="C1170" s="113">
        <v>44322</v>
      </c>
      <c r="D1170" s="113"/>
      <c r="E1170" s="50"/>
      <c r="F1170" s="106" t="s">
        <v>90</v>
      </c>
      <c r="G1170" s="51" t="s">
        <v>62</v>
      </c>
      <c r="H1170" s="52" t="s">
        <v>1691</v>
      </c>
      <c r="I1170" s="53" t="s">
        <v>1692</v>
      </c>
      <c r="J1170" s="53" t="s">
        <v>1693</v>
      </c>
      <c r="K1170" s="53" t="s">
        <v>149</v>
      </c>
      <c r="L1170" s="53" t="s">
        <v>150</v>
      </c>
      <c r="M1170" s="52" t="s">
        <v>176</v>
      </c>
      <c r="N1170" s="52" t="s">
        <v>91</v>
      </c>
      <c r="O1170" s="54">
        <v>79</v>
      </c>
      <c r="P1170" s="52" t="s">
        <v>2011</v>
      </c>
      <c r="Q1170" s="55">
        <f>IFERROR(VLOOKUP(O1170*$Q$10*$R$10,Sheet1!$A$3:$B$81,2,1),0)</f>
        <v>69000</v>
      </c>
      <c r="R1170" s="56">
        <f>IFERROR(VLOOKUP(O1170*$Q$11*$R$11,Sheet1!$E$3:$F$195,2),0)</f>
        <v>319</v>
      </c>
      <c r="S1170" s="54">
        <f t="shared" si="520"/>
        <v>24.49</v>
      </c>
      <c r="T1170" s="114">
        <f t="shared" si="522"/>
        <v>0.31</v>
      </c>
      <c r="U1170" s="58"/>
      <c r="V1170" s="58"/>
      <c r="W1170" s="58"/>
      <c r="X1170" s="58"/>
      <c r="Y1170" s="58"/>
      <c r="Z1170" s="58"/>
      <c r="AA1170" s="58"/>
      <c r="AB1170" s="58"/>
      <c r="AC1170" s="58"/>
      <c r="AD1170" s="39">
        <f t="shared" si="521"/>
        <v>0</v>
      </c>
      <c r="AE1170" s="59">
        <f t="shared" si="523"/>
        <v>0</v>
      </c>
      <c r="AF1170" s="60">
        <f t="shared" si="524"/>
        <v>0</v>
      </c>
      <c r="AG1170" s="60">
        <f t="shared" si="525"/>
        <v>0</v>
      </c>
      <c r="AH1170" s="60">
        <f t="shared" si="526"/>
        <v>0</v>
      </c>
      <c r="AI1170" s="60">
        <f t="shared" si="527"/>
        <v>0</v>
      </c>
      <c r="AJ1170" s="60">
        <f t="shared" si="528"/>
        <v>0</v>
      </c>
      <c r="AK1170" s="60">
        <f t="shared" si="529"/>
        <v>0</v>
      </c>
      <c r="AL1170" s="61">
        <f t="shared" si="547"/>
        <v>0</v>
      </c>
      <c r="AM1170" s="43">
        <f t="shared" si="537"/>
        <v>0</v>
      </c>
      <c r="AN1170" s="46">
        <f t="shared" si="538"/>
        <v>0</v>
      </c>
      <c r="AO1170" s="60">
        <f t="shared" si="530"/>
        <v>0</v>
      </c>
      <c r="AP1170" s="60">
        <f t="shared" si="531"/>
        <v>0</v>
      </c>
      <c r="AQ1170" s="60">
        <f t="shared" si="532"/>
        <v>0</v>
      </c>
      <c r="AR1170" s="60">
        <f t="shared" si="533"/>
        <v>0</v>
      </c>
      <c r="AS1170" s="60">
        <f t="shared" si="534"/>
        <v>0</v>
      </c>
      <c r="AT1170" s="60">
        <f t="shared" si="535"/>
        <v>0</v>
      </c>
      <c r="AU1170" s="62">
        <f t="shared" si="539"/>
        <v>0</v>
      </c>
      <c r="AV1170" s="63">
        <f t="shared" si="540"/>
        <v>0</v>
      </c>
      <c r="AW1170" s="63">
        <f t="shared" si="541"/>
        <v>0</v>
      </c>
      <c r="AX1170" s="63">
        <f t="shared" si="542"/>
        <v>0</v>
      </c>
      <c r="AY1170" s="63">
        <f t="shared" si="543"/>
        <v>0</v>
      </c>
      <c r="AZ1170" s="63">
        <f t="shared" si="544"/>
        <v>0</v>
      </c>
      <c r="BA1170" s="63">
        <f t="shared" si="545"/>
        <v>0</v>
      </c>
      <c r="BB1170" s="64">
        <f t="shared" si="546"/>
        <v>0</v>
      </c>
      <c r="BC1170" s="65">
        <f t="shared" si="536"/>
        <v>0</v>
      </c>
      <c r="BD1170" s="66" t="e">
        <f>VLOOKUP(#REF!,'[2]NA JDA Product Hierarchy'!$N:$O,2,0)</f>
        <v>#REF!</v>
      </c>
      <c r="BE1170" s="15" t="e">
        <f>VLOOKUP(BD1170,[3]PARAMETROS!$AB:$AD,3,0)</f>
        <v>#REF!</v>
      </c>
    </row>
    <row r="1171" spans="1:57" s="15" customFormat="1" ht="12.75" hidden="1" customHeight="1" x14ac:dyDescent="0.2">
      <c r="A1171" s="47" t="str">
        <f t="shared" si="548"/>
        <v>L2RN02WEGH0SMART BLUE AND WHITE STRIPES</v>
      </c>
      <c r="B1171" s="110" t="s">
        <v>106</v>
      </c>
      <c r="C1171" s="113">
        <v>44322</v>
      </c>
      <c r="D1171" s="113"/>
      <c r="E1171" s="50"/>
      <c r="F1171" s="106" t="s">
        <v>118</v>
      </c>
      <c r="G1171" s="51" t="s">
        <v>62</v>
      </c>
      <c r="H1171" s="52" t="s">
        <v>1572</v>
      </c>
      <c r="I1171" s="53" t="s">
        <v>1694</v>
      </c>
      <c r="J1171" s="53" t="s">
        <v>1695</v>
      </c>
      <c r="K1171" s="53" t="s">
        <v>507</v>
      </c>
      <c r="L1171" s="53" t="s">
        <v>508</v>
      </c>
      <c r="M1171" s="52" t="s">
        <v>509</v>
      </c>
      <c r="N1171" s="52" t="s">
        <v>510</v>
      </c>
      <c r="O1171" s="54">
        <v>79</v>
      </c>
      <c r="P1171" s="52" t="s">
        <v>45</v>
      </c>
      <c r="Q1171" s="55">
        <f>IFERROR(VLOOKUP(O1171*$Q$10*$R$10,Sheet1!$A$3:$B$81,2,1),0)</f>
        <v>69000</v>
      </c>
      <c r="R1171" s="56">
        <f>IFERROR(VLOOKUP(O1171*$Q$11*$R$11,Sheet1!$E$3:$F$195,2),0)</f>
        <v>319</v>
      </c>
      <c r="S1171" s="54">
        <f t="shared" ref="S1171:S1234" si="550">O1171*0.31</f>
        <v>24.49</v>
      </c>
      <c r="T1171" s="114">
        <f t="shared" si="522"/>
        <v>0.31</v>
      </c>
      <c r="U1171" s="58"/>
      <c r="V1171" s="58"/>
      <c r="W1171" s="58"/>
      <c r="X1171" s="58"/>
      <c r="Y1171" s="58"/>
      <c r="Z1171" s="58"/>
      <c r="AA1171" s="58"/>
      <c r="AB1171" s="58"/>
      <c r="AC1171" s="58"/>
      <c r="AD1171" s="39">
        <f t="shared" ref="AD1171:AD1234" si="551">+U1171+V1171+W1171+Y1171+Z1171+AA1171+X1171</f>
        <v>0</v>
      </c>
      <c r="AE1171" s="59">
        <f t="shared" si="523"/>
        <v>0</v>
      </c>
      <c r="AF1171" s="60">
        <f t="shared" si="524"/>
        <v>0</v>
      </c>
      <c r="AG1171" s="60">
        <f t="shared" si="525"/>
        <v>0</v>
      </c>
      <c r="AH1171" s="60">
        <f t="shared" si="526"/>
        <v>0</v>
      </c>
      <c r="AI1171" s="60">
        <f t="shared" si="527"/>
        <v>0</v>
      </c>
      <c r="AJ1171" s="60">
        <f t="shared" si="528"/>
        <v>0</v>
      </c>
      <c r="AK1171" s="60">
        <f t="shared" si="529"/>
        <v>0</v>
      </c>
      <c r="AL1171" s="61">
        <f t="shared" si="547"/>
        <v>0</v>
      </c>
      <c r="AM1171" s="43">
        <f t="shared" si="537"/>
        <v>0</v>
      </c>
      <c r="AN1171" s="46">
        <f t="shared" si="538"/>
        <v>0</v>
      </c>
      <c r="AO1171" s="60">
        <f t="shared" si="530"/>
        <v>0</v>
      </c>
      <c r="AP1171" s="60">
        <f t="shared" si="531"/>
        <v>0</v>
      </c>
      <c r="AQ1171" s="60">
        <f t="shared" si="532"/>
        <v>0</v>
      </c>
      <c r="AR1171" s="60">
        <f t="shared" si="533"/>
        <v>0</v>
      </c>
      <c r="AS1171" s="60">
        <f t="shared" si="534"/>
        <v>0</v>
      </c>
      <c r="AT1171" s="60">
        <f t="shared" si="535"/>
        <v>0</v>
      </c>
      <c r="AU1171" s="62">
        <f t="shared" si="539"/>
        <v>0</v>
      </c>
      <c r="AV1171" s="63">
        <f t="shared" si="540"/>
        <v>0</v>
      </c>
      <c r="AW1171" s="63">
        <f t="shared" si="541"/>
        <v>0</v>
      </c>
      <c r="AX1171" s="63">
        <f t="shared" si="542"/>
        <v>0</v>
      </c>
      <c r="AY1171" s="63">
        <f t="shared" si="543"/>
        <v>0</v>
      </c>
      <c r="AZ1171" s="63">
        <f t="shared" si="544"/>
        <v>0</v>
      </c>
      <c r="BA1171" s="63">
        <f t="shared" si="545"/>
        <v>0</v>
      </c>
      <c r="BB1171" s="64">
        <f t="shared" si="546"/>
        <v>0</v>
      </c>
      <c r="BC1171" s="65">
        <f t="shared" si="536"/>
        <v>0</v>
      </c>
      <c r="BD1171" s="66" t="e">
        <f>VLOOKUP(#REF!,'[2]NA JDA Product Hierarchy'!$N:$O,2,0)</f>
        <v>#REF!</v>
      </c>
      <c r="BE1171" s="15" t="e">
        <f>VLOOKUP(BD1171,[3]PARAMETROS!$AB:$AD,3,0)</f>
        <v>#REF!</v>
      </c>
    </row>
    <row r="1172" spans="1:57" s="15" customFormat="1" ht="12.75" hidden="1" customHeight="1" x14ac:dyDescent="0.2">
      <c r="A1172" s="47" t="str">
        <f t="shared" si="548"/>
        <v>L2RN03K3PG0SMART BLUE</v>
      </c>
      <c r="B1172" s="110" t="s">
        <v>106</v>
      </c>
      <c r="C1172" s="113">
        <v>44322</v>
      </c>
      <c r="D1172" s="113"/>
      <c r="E1172" s="68"/>
      <c r="F1172" s="106" t="s">
        <v>90</v>
      </c>
      <c r="G1172" s="51" t="s">
        <v>62</v>
      </c>
      <c r="H1172" s="52" t="s">
        <v>1691</v>
      </c>
      <c r="I1172" s="53" t="s">
        <v>1696</v>
      </c>
      <c r="J1172" s="53" t="s">
        <v>1695</v>
      </c>
      <c r="K1172" s="53" t="s">
        <v>364</v>
      </c>
      <c r="L1172" s="53" t="s">
        <v>365</v>
      </c>
      <c r="M1172" s="52" t="s">
        <v>1556</v>
      </c>
      <c r="N1172" s="52" t="s">
        <v>91</v>
      </c>
      <c r="O1172" s="54">
        <v>79</v>
      </c>
      <c r="P1172" s="52" t="s">
        <v>2011</v>
      </c>
      <c r="Q1172" s="55">
        <f>IFERROR(VLOOKUP(O1172*$Q$10*$R$10,Sheet1!$A$3:$B$81,2,1),0)</f>
        <v>69000</v>
      </c>
      <c r="R1172" s="56">
        <f>IFERROR(VLOOKUP(O1172*$Q$11*$R$11,Sheet1!$E$3:$F$195,2),0)</f>
        <v>319</v>
      </c>
      <c r="S1172" s="54">
        <f t="shared" si="550"/>
        <v>24.49</v>
      </c>
      <c r="T1172" s="114">
        <f t="shared" si="522"/>
        <v>0.31</v>
      </c>
      <c r="U1172" s="58"/>
      <c r="V1172" s="58"/>
      <c r="W1172" s="58"/>
      <c r="X1172" s="58"/>
      <c r="Y1172" s="58"/>
      <c r="Z1172" s="58"/>
      <c r="AA1172" s="58"/>
      <c r="AB1172" s="58"/>
      <c r="AC1172" s="58"/>
      <c r="AD1172" s="39">
        <f t="shared" si="551"/>
        <v>0</v>
      </c>
      <c r="AE1172" s="59">
        <f t="shared" si="523"/>
        <v>0</v>
      </c>
      <c r="AF1172" s="60">
        <f t="shared" si="524"/>
        <v>0</v>
      </c>
      <c r="AG1172" s="60">
        <f t="shared" si="525"/>
        <v>0</v>
      </c>
      <c r="AH1172" s="60">
        <f t="shared" si="526"/>
        <v>0</v>
      </c>
      <c r="AI1172" s="60">
        <f t="shared" si="527"/>
        <v>0</v>
      </c>
      <c r="AJ1172" s="60">
        <f t="shared" si="528"/>
        <v>0</v>
      </c>
      <c r="AK1172" s="60">
        <f t="shared" si="529"/>
        <v>0</v>
      </c>
      <c r="AL1172" s="61">
        <f t="shared" si="547"/>
        <v>0</v>
      </c>
      <c r="AM1172" s="43">
        <f t="shared" si="537"/>
        <v>0</v>
      </c>
      <c r="AN1172" s="46">
        <f t="shared" si="538"/>
        <v>0</v>
      </c>
      <c r="AO1172" s="60">
        <f t="shared" si="530"/>
        <v>0</v>
      </c>
      <c r="AP1172" s="60">
        <f t="shared" si="531"/>
        <v>0</v>
      </c>
      <c r="AQ1172" s="60">
        <f t="shared" si="532"/>
        <v>0</v>
      </c>
      <c r="AR1172" s="60">
        <f t="shared" si="533"/>
        <v>0</v>
      </c>
      <c r="AS1172" s="60">
        <f t="shared" si="534"/>
        <v>0</v>
      </c>
      <c r="AT1172" s="60">
        <f t="shared" si="535"/>
        <v>0</v>
      </c>
      <c r="AU1172" s="62">
        <f t="shared" si="539"/>
        <v>0</v>
      </c>
      <c r="AV1172" s="63">
        <f t="shared" si="540"/>
        <v>0</v>
      </c>
      <c r="AW1172" s="63">
        <f t="shared" si="541"/>
        <v>0</v>
      </c>
      <c r="AX1172" s="63">
        <f t="shared" si="542"/>
        <v>0</v>
      </c>
      <c r="AY1172" s="63">
        <f t="shared" si="543"/>
        <v>0</v>
      </c>
      <c r="AZ1172" s="63">
        <f t="shared" si="544"/>
        <v>0</v>
      </c>
      <c r="BA1172" s="63">
        <f t="shared" si="545"/>
        <v>0</v>
      </c>
      <c r="BB1172" s="64">
        <f t="shared" si="546"/>
        <v>0</v>
      </c>
      <c r="BC1172" s="65">
        <f t="shared" si="536"/>
        <v>0</v>
      </c>
      <c r="BD1172" s="66" t="e">
        <f>VLOOKUP(#REF!,'[2]NA JDA Product Hierarchy'!$N:$O,2,0)</f>
        <v>#REF!</v>
      </c>
      <c r="BE1172" s="15" t="s">
        <v>69</v>
      </c>
    </row>
    <row r="1173" spans="1:57" s="15" customFormat="1" ht="12.75" hidden="1" customHeight="1" x14ac:dyDescent="0.2">
      <c r="A1173" s="47" t="str">
        <f t="shared" si="548"/>
        <v>L2RP00K9WG0ELITE GREY</v>
      </c>
      <c r="B1173" s="111" t="s">
        <v>105</v>
      </c>
      <c r="C1173" s="113">
        <v>44322</v>
      </c>
      <c r="D1173" s="113"/>
      <c r="E1173" s="68"/>
      <c r="F1173" s="106" t="s">
        <v>90</v>
      </c>
      <c r="G1173" s="51" t="s">
        <v>62</v>
      </c>
      <c r="H1173" s="52" t="s">
        <v>1697</v>
      </c>
      <c r="I1173" s="53" t="s">
        <v>1698</v>
      </c>
      <c r="J1173" s="53" t="s">
        <v>1699</v>
      </c>
      <c r="K1173" s="53" t="s">
        <v>378</v>
      </c>
      <c r="L1173" s="53" t="s">
        <v>379</v>
      </c>
      <c r="M1173" s="52" t="s">
        <v>1700</v>
      </c>
      <c r="N1173" s="52" t="s">
        <v>125</v>
      </c>
      <c r="O1173" s="54">
        <v>39</v>
      </c>
      <c r="P1173" s="52" t="s">
        <v>2011</v>
      </c>
      <c r="Q1173" s="55">
        <f>IFERROR(VLOOKUP(O1173*$Q$10*$R$10,Sheet1!$A$3:$B$81,2,1),0)</f>
        <v>29000</v>
      </c>
      <c r="R1173" s="56">
        <f>IFERROR(VLOOKUP(O1173*$Q$11*$R$11,Sheet1!$E$3:$F$195,2),0)</f>
        <v>159</v>
      </c>
      <c r="S1173" s="54">
        <f t="shared" si="550"/>
        <v>12.09</v>
      </c>
      <c r="T1173" s="114">
        <f t="shared" si="522"/>
        <v>0.31</v>
      </c>
      <c r="U1173" s="58"/>
      <c r="V1173" s="58"/>
      <c r="W1173" s="58"/>
      <c r="X1173" s="58"/>
      <c r="Y1173" s="58"/>
      <c r="Z1173" s="58"/>
      <c r="AA1173" s="58"/>
      <c r="AB1173" s="58"/>
      <c r="AC1173" s="58"/>
      <c r="AD1173" s="39">
        <f t="shared" si="551"/>
        <v>0</v>
      </c>
      <c r="AE1173" s="59">
        <f t="shared" si="523"/>
        <v>0</v>
      </c>
      <c r="AF1173" s="60">
        <f t="shared" si="524"/>
        <v>0</v>
      </c>
      <c r="AG1173" s="60">
        <f t="shared" si="525"/>
        <v>0</v>
      </c>
      <c r="AH1173" s="60">
        <f t="shared" si="526"/>
        <v>0</v>
      </c>
      <c r="AI1173" s="60">
        <f t="shared" si="527"/>
        <v>0</v>
      </c>
      <c r="AJ1173" s="60">
        <f t="shared" si="528"/>
        <v>0</v>
      </c>
      <c r="AK1173" s="60">
        <f t="shared" si="529"/>
        <v>0</v>
      </c>
      <c r="AL1173" s="61">
        <f t="shared" si="547"/>
        <v>0</v>
      </c>
      <c r="AM1173" s="43">
        <f t="shared" si="537"/>
        <v>0</v>
      </c>
      <c r="AN1173" s="46">
        <f t="shared" si="538"/>
        <v>0</v>
      </c>
      <c r="AO1173" s="60">
        <f t="shared" si="530"/>
        <v>0</v>
      </c>
      <c r="AP1173" s="60">
        <f t="shared" si="531"/>
        <v>0</v>
      </c>
      <c r="AQ1173" s="60">
        <f t="shared" si="532"/>
        <v>0</v>
      </c>
      <c r="AR1173" s="60">
        <f t="shared" si="533"/>
        <v>0</v>
      </c>
      <c r="AS1173" s="60">
        <f t="shared" si="534"/>
        <v>0</v>
      </c>
      <c r="AT1173" s="60">
        <f t="shared" si="535"/>
        <v>0</v>
      </c>
      <c r="AU1173" s="62">
        <f t="shared" si="539"/>
        <v>0</v>
      </c>
      <c r="AV1173" s="63">
        <f t="shared" si="540"/>
        <v>0</v>
      </c>
      <c r="AW1173" s="63">
        <f t="shared" si="541"/>
        <v>0</v>
      </c>
      <c r="AX1173" s="63">
        <f t="shared" si="542"/>
        <v>0</v>
      </c>
      <c r="AY1173" s="63">
        <f t="shared" si="543"/>
        <v>0</v>
      </c>
      <c r="AZ1173" s="63">
        <f t="shared" si="544"/>
        <v>0</v>
      </c>
      <c r="BA1173" s="63">
        <f t="shared" si="545"/>
        <v>0</v>
      </c>
      <c r="BB1173" s="64">
        <f t="shared" si="546"/>
        <v>0</v>
      </c>
      <c r="BC1173" s="65">
        <f t="shared" si="536"/>
        <v>0</v>
      </c>
      <c r="BD1173" s="66" t="e">
        <f>VLOOKUP(#REF!,'[2]NA JDA Product Hierarchy'!$N:$O,2,0)</f>
        <v>#REF!</v>
      </c>
      <c r="BE1173" s="15" t="s">
        <v>69</v>
      </c>
    </row>
    <row r="1174" spans="1:57" s="15" customFormat="1" ht="12.75" hidden="1" customHeight="1" x14ac:dyDescent="0.2">
      <c r="A1174" s="47" t="str">
        <f t="shared" si="548"/>
        <v>L2RP00K9WG0SMART BLUE</v>
      </c>
      <c r="B1174" s="111" t="s">
        <v>105</v>
      </c>
      <c r="C1174" s="113">
        <v>44322</v>
      </c>
      <c r="D1174" s="113"/>
      <c r="E1174" s="68"/>
      <c r="F1174" s="106" t="s">
        <v>90</v>
      </c>
      <c r="G1174" s="51" t="s">
        <v>62</v>
      </c>
      <c r="H1174" s="52" t="s">
        <v>1697</v>
      </c>
      <c r="I1174" s="53" t="s">
        <v>1698</v>
      </c>
      <c r="J1174" s="53" t="s">
        <v>1699</v>
      </c>
      <c r="K1174" s="53" t="s">
        <v>364</v>
      </c>
      <c r="L1174" s="53" t="s">
        <v>365</v>
      </c>
      <c r="M1174" s="52" t="s">
        <v>1700</v>
      </c>
      <c r="N1174" s="52" t="s">
        <v>125</v>
      </c>
      <c r="O1174" s="54">
        <v>39</v>
      </c>
      <c r="P1174" s="52" t="s">
        <v>2011</v>
      </c>
      <c r="Q1174" s="55">
        <f>IFERROR(VLOOKUP(O1174*$Q$10*$R$10,Sheet1!$A$3:$B$81,2,1),0)</f>
        <v>29000</v>
      </c>
      <c r="R1174" s="56">
        <f>IFERROR(VLOOKUP(O1174*$Q$11*$R$11,Sheet1!$E$3:$F$195,2),0)</f>
        <v>159</v>
      </c>
      <c r="S1174" s="54">
        <f t="shared" si="550"/>
        <v>12.09</v>
      </c>
      <c r="T1174" s="114">
        <f t="shared" si="522"/>
        <v>0.31</v>
      </c>
      <c r="U1174" s="58"/>
      <c r="V1174" s="58"/>
      <c r="W1174" s="58"/>
      <c r="X1174" s="58"/>
      <c r="Y1174" s="58"/>
      <c r="Z1174" s="58"/>
      <c r="AA1174" s="58"/>
      <c r="AB1174" s="58"/>
      <c r="AC1174" s="58"/>
      <c r="AD1174" s="39">
        <f t="shared" si="551"/>
        <v>0</v>
      </c>
      <c r="AE1174" s="59">
        <f t="shared" si="523"/>
        <v>0</v>
      </c>
      <c r="AF1174" s="60">
        <f t="shared" si="524"/>
        <v>0</v>
      </c>
      <c r="AG1174" s="60">
        <f t="shared" si="525"/>
        <v>0</v>
      </c>
      <c r="AH1174" s="60">
        <f t="shared" si="526"/>
        <v>0</v>
      </c>
      <c r="AI1174" s="60">
        <f t="shared" si="527"/>
        <v>0</v>
      </c>
      <c r="AJ1174" s="60">
        <f t="shared" si="528"/>
        <v>0</v>
      </c>
      <c r="AK1174" s="60">
        <f t="shared" si="529"/>
        <v>0</v>
      </c>
      <c r="AL1174" s="61">
        <f t="shared" si="547"/>
        <v>0</v>
      </c>
      <c r="AM1174" s="43">
        <f t="shared" si="537"/>
        <v>0</v>
      </c>
      <c r="AN1174" s="46">
        <f t="shared" si="538"/>
        <v>0</v>
      </c>
      <c r="AO1174" s="60">
        <f t="shared" si="530"/>
        <v>0</v>
      </c>
      <c r="AP1174" s="60">
        <f t="shared" si="531"/>
        <v>0</v>
      </c>
      <c r="AQ1174" s="60">
        <f t="shared" si="532"/>
        <v>0</v>
      </c>
      <c r="AR1174" s="60">
        <f t="shared" si="533"/>
        <v>0</v>
      </c>
      <c r="AS1174" s="60">
        <f t="shared" si="534"/>
        <v>0</v>
      </c>
      <c r="AT1174" s="60">
        <f t="shared" si="535"/>
        <v>0</v>
      </c>
      <c r="AU1174" s="62">
        <f t="shared" si="539"/>
        <v>0</v>
      </c>
      <c r="AV1174" s="63">
        <f t="shared" si="540"/>
        <v>0</v>
      </c>
      <c r="AW1174" s="63">
        <f t="shared" si="541"/>
        <v>0</v>
      </c>
      <c r="AX1174" s="63">
        <f t="shared" si="542"/>
        <v>0</v>
      </c>
      <c r="AY1174" s="63">
        <f t="shared" si="543"/>
        <v>0</v>
      </c>
      <c r="AZ1174" s="63">
        <f t="shared" si="544"/>
        <v>0</v>
      </c>
      <c r="BA1174" s="63">
        <f t="shared" si="545"/>
        <v>0</v>
      </c>
      <c r="BB1174" s="64">
        <f t="shared" si="546"/>
        <v>0</v>
      </c>
      <c r="BC1174" s="65">
        <f t="shared" si="536"/>
        <v>0</v>
      </c>
      <c r="BD1174" s="66" t="e">
        <f>VLOOKUP(#REF!,'[2]NA JDA Product Hierarchy'!$N:$O,2,0)</f>
        <v>#REF!</v>
      </c>
      <c r="BE1174" s="15" t="s">
        <v>69</v>
      </c>
    </row>
    <row r="1175" spans="1:57" s="15" customFormat="1" ht="12.75" hidden="1" customHeight="1" x14ac:dyDescent="0.2">
      <c r="A1175" s="47" t="str">
        <f t="shared" si="548"/>
        <v>L2RP01KAZ40FUJI SUNRISE</v>
      </c>
      <c r="B1175" s="110" t="s">
        <v>106</v>
      </c>
      <c r="C1175" s="113">
        <v>44322</v>
      </c>
      <c r="D1175" s="113"/>
      <c r="E1175" s="50"/>
      <c r="F1175" s="106" t="s">
        <v>90</v>
      </c>
      <c r="G1175" s="51" t="s">
        <v>62</v>
      </c>
      <c r="H1175" s="52" t="s">
        <v>1697</v>
      </c>
      <c r="I1175" s="53" t="s">
        <v>1701</v>
      </c>
      <c r="J1175" s="53" t="s">
        <v>1702</v>
      </c>
      <c r="K1175" s="53" t="s">
        <v>353</v>
      </c>
      <c r="L1175" s="53" t="s">
        <v>354</v>
      </c>
      <c r="M1175" s="52" t="s">
        <v>1703</v>
      </c>
      <c r="N1175" s="52" t="s">
        <v>115</v>
      </c>
      <c r="O1175" s="54">
        <v>36</v>
      </c>
      <c r="P1175" s="52" t="s">
        <v>45</v>
      </c>
      <c r="Q1175" s="55">
        <f>IFERROR(VLOOKUP(O1175*$Q$10*$R$10,Sheet1!$A$3:$B$81,2,1),0)</f>
        <v>29000</v>
      </c>
      <c r="R1175" s="56">
        <f>IFERROR(VLOOKUP(O1175*$Q$11*$R$11,Sheet1!$E$3:$F$195,2),0)</f>
        <v>149</v>
      </c>
      <c r="S1175" s="54">
        <f t="shared" si="550"/>
        <v>11.16</v>
      </c>
      <c r="T1175" s="114">
        <f t="shared" si="522"/>
        <v>0.31</v>
      </c>
      <c r="U1175" s="58"/>
      <c r="V1175" s="58"/>
      <c r="W1175" s="58"/>
      <c r="X1175" s="58"/>
      <c r="Y1175" s="58"/>
      <c r="Z1175" s="58"/>
      <c r="AA1175" s="58"/>
      <c r="AB1175" s="58"/>
      <c r="AC1175" s="58"/>
      <c r="AD1175" s="39">
        <f t="shared" si="551"/>
        <v>0</v>
      </c>
      <c r="AE1175" s="59">
        <f t="shared" si="523"/>
        <v>0</v>
      </c>
      <c r="AF1175" s="60">
        <f t="shared" si="524"/>
        <v>0</v>
      </c>
      <c r="AG1175" s="60">
        <f t="shared" si="525"/>
        <v>0</v>
      </c>
      <c r="AH1175" s="60">
        <f t="shared" si="526"/>
        <v>0</v>
      </c>
      <c r="AI1175" s="60">
        <f t="shared" si="527"/>
        <v>0</v>
      </c>
      <c r="AJ1175" s="60">
        <f t="shared" si="528"/>
        <v>0</v>
      </c>
      <c r="AK1175" s="60">
        <f t="shared" si="529"/>
        <v>0</v>
      </c>
      <c r="AL1175" s="61">
        <f t="shared" si="547"/>
        <v>0</v>
      </c>
      <c r="AM1175" s="43">
        <f t="shared" si="537"/>
        <v>0</v>
      </c>
      <c r="AN1175" s="46">
        <f t="shared" si="538"/>
        <v>0</v>
      </c>
      <c r="AO1175" s="60">
        <f t="shared" si="530"/>
        <v>0</v>
      </c>
      <c r="AP1175" s="60">
        <f t="shared" si="531"/>
        <v>0</v>
      </c>
      <c r="AQ1175" s="60">
        <f t="shared" si="532"/>
        <v>0</v>
      </c>
      <c r="AR1175" s="60">
        <f t="shared" si="533"/>
        <v>0</v>
      </c>
      <c r="AS1175" s="60">
        <f t="shared" si="534"/>
        <v>0</v>
      </c>
      <c r="AT1175" s="60">
        <f t="shared" si="535"/>
        <v>0</v>
      </c>
      <c r="AU1175" s="62">
        <f t="shared" si="539"/>
        <v>0</v>
      </c>
      <c r="AV1175" s="63">
        <f t="shared" si="540"/>
        <v>0</v>
      </c>
      <c r="AW1175" s="63">
        <f t="shared" si="541"/>
        <v>0</v>
      </c>
      <c r="AX1175" s="63">
        <f t="shared" si="542"/>
        <v>0</v>
      </c>
      <c r="AY1175" s="63">
        <f t="shared" si="543"/>
        <v>0</v>
      </c>
      <c r="AZ1175" s="63">
        <f t="shared" si="544"/>
        <v>0</v>
      </c>
      <c r="BA1175" s="63">
        <f t="shared" si="545"/>
        <v>0</v>
      </c>
      <c r="BB1175" s="64">
        <f t="shared" si="546"/>
        <v>0</v>
      </c>
      <c r="BC1175" s="65">
        <f t="shared" si="536"/>
        <v>0</v>
      </c>
      <c r="BD1175" s="66" t="e">
        <f>VLOOKUP(#REF!,'[2]NA JDA Product Hierarchy'!$N:$O,2,0)</f>
        <v>#REF!</v>
      </c>
      <c r="BE1175" s="15" t="e">
        <f>VLOOKUP(BD1175,[3]PARAMETROS!$AB:$AD,3,0)</f>
        <v>#REF!</v>
      </c>
    </row>
    <row r="1176" spans="1:57" s="15" customFormat="1" ht="12.75" hidden="1" customHeight="1" x14ac:dyDescent="0.2">
      <c r="A1176" s="47" t="str">
        <f t="shared" si="548"/>
        <v>L2RP01KAZ40SOFT MINT</v>
      </c>
      <c r="B1176" s="110" t="s">
        <v>106</v>
      </c>
      <c r="C1176" s="113">
        <v>44322</v>
      </c>
      <c r="D1176" s="113"/>
      <c r="E1176" s="50"/>
      <c r="F1176" s="106" t="s">
        <v>90</v>
      </c>
      <c r="G1176" s="51" t="s">
        <v>62</v>
      </c>
      <c r="H1176" s="52" t="s">
        <v>1697</v>
      </c>
      <c r="I1176" s="53" t="s">
        <v>1701</v>
      </c>
      <c r="J1176" s="53" t="s">
        <v>1702</v>
      </c>
      <c r="K1176" s="53" t="s">
        <v>350</v>
      </c>
      <c r="L1176" s="53" t="s">
        <v>351</v>
      </c>
      <c r="M1176" s="52" t="s">
        <v>1703</v>
      </c>
      <c r="N1176" s="52" t="s">
        <v>115</v>
      </c>
      <c r="O1176" s="54">
        <v>36</v>
      </c>
      <c r="P1176" s="52" t="s">
        <v>45</v>
      </c>
      <c r="Q1176" s="55">
        <f>IFERROR(VLOOKUP(O1176*$Q$10*$R$10,Sheet1!$A$3:$B$81,2,1),0)</f>
        <v>29000</v>
      </c>
      <c r="R1176" s="56">
        <f>IFERROR(VLOOKUP(O1176*$Q$11*$R$11,Sheet1!$E$3:$F$195,2),0)</f>
        <v>149</v>
      </c>
      <c r="S1176" s="54">
        <f t="shared" si="550"/>
        <v>11.16</v>
      </c>
      <c r="T1176" s="114">
        <f t="shared" si="522"/>
        <v>0.31</v>
      </c>
      <c r="U1176" s="58"/>
      <c r="V1176" s="58"/>
      <c r="W1176" s="58"/>
      <c r="X1176" s="58"/>
      <c r="Y1176" s="58"/>
      <c r="Z1176" s="58"/>
      <c r="AA1176" s="58"/>
      <c r="AB1176" s="58"/>
      <c r="AC1176" s="58"/>
      <c r="AD1176" s="39">
        <f t="shared" si="551"/>
        <v>0</v>
      </c>
      <c r="AE1176" s="59">
        <f t="shared" si="523"/>
        <v>0</v>
      </c>
      <c r="AF1176" s="60">
        <f t="shared" si="524"/>
        <v>0</v>
      </c>
      <c r="AG1176" s="60">
        <f t="shared" si="525"/>
        <v>0</v>
      </c>
      <c r="AH1176" s="60">
        <f t="shared" si="526"/>
        <v>0</v>
      </c>
      <c r="AI1176" s="60">
        <f t="shared" si="527"/>
        <v>0</v>
      </c>
      <c r="AJ1176" s="60">
        <f t="shared" si="528"/>
        <v>0</v>
      </c>
      <c r="AK1176" s="60">
        <f t="shared" si="529"/>
        <v>0</v>
      </c>
      <c r="AL1176" s="61">
        <f t="shared" si="547"/>
        <v>0</v>
      </c>
      <c r="AM1176" s="43">
        <f t="shared" si="537"/>
        <v>0</v>
      </c>
      <c r="AN1176" s="46">
        <f t="shared" si="538"/>
        <v>0</v>
      </c>
      <c r="AO1176" s="60">
        <f t="shared" si="530"/>
        <v>0</v>
      </c>
      <c r="AP1176" s="60">
        <f t="shared" si="531"/>
        <v>0</v>
      </c>
      <c r="AQ1176" s="60">
        <f t="shared" si="532"/>
        <v>0</v>
      </c>
      <c r="AR1176" s="60">
        <f t="shared" si="533"/>
        <v>0</v>
      </c>
      <c r="AS1176" s="60">
        <f t="shared" si="534"/>
        <v>0</v>
      </c>
      <c r="AT1176" s="60">
        <f t="shared" si="535"/>
        <v>0</v>
      </c>
      <c r="AU1176" s="62">
        <f t="shared" si="539"/>
        <v>0</v>
      </c>
      <c r="AV1176" s="63">
        <f t="shared" si="540"/>
        <v>0</v>
      </c>
      <c r="AW1176" s="63">
        <f t="shared" si="541"/>
        <v>0</v>
      </c>
      <c r="AX1176" s="63">
        <f t="shared" si="542"/>
        <v>0</v>
      </c>
      <c r="AY1176" s="63">
        <f t="shared" si="543"/>
        <v>0</v>
      </c>
      <c r="AZ1176" s="63">
        <f t="shared" si="544"/>
        <v>0</v>
      </c>
      <c r="BA1176" s="63">
        <f t="shared" si="545"/>
        <v>0</v>
      </c>
      <c r="BB1176" s="64">
        <f t="shared" si="546"/>
        <v>0</v>
      </c>
      <c r="BC1176" s="65">
        <f t="shared" si="536"/>
        <v>0</v>
      </c>
      <c r="BD1176" s="66" t="e">
        <f>VLOOKUP(#REF!,'[2]NA JDA Product Hierarchy'!$N:$O,2,0)</f>
        <v>#REF!</v>
      </c>
      <c r="BE1176" s="15" t="e">
        <f>VLOOKUP(BD1176,[3]PARAMETROS!$AB:$AD,3,0)</f>
        <v>#REF!</v>
      </c>
    </row>
    <row r="1177" spans="1:57" s="15" customFormat="1" ht="12.75" hidden="1" customHeight="1" x14ac:dyDescent="0.2">
      <c r="A1177" s="47" t="str">
        <f t="shared" si="548"/>
        <v>L2RP01KAZ40ARCTIC WIND</v>
      </c>
      <c r="B1177" s="110" t="s">
        <v>106</v>
      </c>
      <c r="C1177" s="113">
        <v>44322</v>
      </c>
      <c r="D1177" s="113"/>
      <c r="E1177" s="50"/>
      <c r="F1177" s="106" t="s">
        <v>90</v>
      </c>
      <c r="G1177" s="51" t="s">
        <v>62</v>
      </c>
      <c r="H1177" s="52" t="s">
        <v>1697</v>
      </c>
      <c r="I1177" s="53" t="s">
        <v>1701</v>
      </c>
      <c r="J1177" s="53" t="s">
        <v>1702</v>
      </c>
      <c r="K1177" s="53" t="s">
        <v>1550</v>
      </c>
      <c r="L1177" s="53" t="s">
        <v>1551</v>
      </c>
      <c r="M1177" s="52" t="s">
        <v>1703</v>
      </c>
      <c r="N1177" s="52" t="s">
        <v>115</v>
      </c>
      <c r="O1177" s="54">
        <v>36</v>
      </c>
      <c r="P1177" s="52" t="s">
        <v>45</v>
      </c>
      <c r="Q1177" s="55">
        <f>IFERROR(VLOOKUP(O1177*$Q$10*$R$10,Sheet1!$A$3:$B$81,2,1),0)</f>
        <v>29000</v>
      </c>
      <c r="R1177" s="56">
        <f>IFERROR(VLOOKUP(O1177*$Q$11*$R$11,Sheet1!$E$3:$F$195,2),0)</f>
        <v>149</v>
      </c>
      <c r="S1177" s="54">
        <f t="shared" si="550"/>
        <v>11.16</v>
      </c>
      <c r="T1177" s="114">
        <f t="shared" si="522"/>
        <v>0.31</v>
      </c>
      <c r="U1177" s="58"/>
      <c r="V1177" s="58"/>
      <c r="W1177" s="58"/>
      <c r="X1177" s="58"/>
      <c r="Y1177" s="58"/>
      <c r="Z1177" s="58"/>
      <c r="AA1177" s="58"/>
      <c r="AB1177" s="58"/>
      <c r="AC1177" s="58"/>
      <c r="AD1177" s="39">
        <f t="shared" si="551"/>
        <v>0</v>
      </c>
      <c r="AE1177" s="59">
        <f t="shared" si="523"/>
        <v>0</v>
      </c>
      <c r="AF1177" s="60">
        <f t="shared" si="524"/>
        <v>0</v>
      </c>
      <c r="AG1177" s="60">
        <f t="shared" si="525"/>
        <v>0</v>
      </c>
      <c r="AH1177" s="60">
        <f t="shared" si="526"/>
        <v>0</v>
      </c>
      <c r="AI1177" s="60">
        <f t="shared" si="527"/>
        <v>0</v>
      </c>
      <c r="AJ1177" s="60">
        <f t="shared" si="528"/>
        <v>0</v>
      </c>
      <c r="AK1177" s="60">
        <f t="shared" si="529"/>
        <v>0</v>
      </c>
      <c r="AL1177" s="61">
        <f t="shared" si="547"/>
        <v>0</v>
      </c>
      <c r="AM1177" s="43">
        <f t="shared" si="537"/>
        <v>0</v>
      </c>
      <c r="AN1177" s="46">
        <f t="shared" si="538"/>
        <v>0</v>
      </c>
      <c r="AO1177" s="60">
        <f t="shared" si="530"/>
        <v>0</v>
      </c>
      <c r="AP1177" s="60">
        <f t="shared" si="531"/>
        <v>0</v>
      </c>
      <c r="AQ1177" s="60">
        <f t="shared" si="532"/>
        <v>0</v>
      </c>
      <c r="AR1177" s="60">
        <f t="shared" si="533"/>
        <v>0</v>
      </c>
      <c r="AS1177" s="60">
        <f t="shared" si="534"/>
        <v>0</v>
      </c>
      <c r="AT1177" s="60">
        <f t="shared" si="535"/>
        <v>0</v>
      </c>
      <c r="AU1177" s="62">
        <f t="shared" si="539"/>
        <v>0</v>
      </c>
      <c r="AV1177" s="63">
        <f t="shared" si="540"/>
        <v>0</v>
      </c>
      <c r="AW1177" s="63">
        <f t="shared" si="541"/>
        <v>0</v>
      </c>
      <c r="AX1177" s="63">
        <f t="shared" si="542"/>
        <v>0</v>
      </c>
      <c r="AY1177" s="63">
        <f t="shared" si="543"/>
        <v>0</v>
      </c>
      <c r="AZ1177" s="63">
        <f t="shared" si="544"/>
        <v>0</v>
      </c>
      <c r="BA1177" s="63">
        <f t="shared" si="545"/>
        <v>0</v>
      </c>
      <c r="BB1177" s="64">
        <f t="shared" si="546"/>
        <v>0</v>
      </c>
      <c r="BC1177" s="65">
        <f t="shared" si="536"/>
        <v>0</v>
      </c>
      <c r="BD1177" s="66" t="e">
        <f>VLOOKUP(#REF!,'[2]NA JDA Product Hierarchy'!$N:$O,2,0)</f>
        <v>#REF!</v>
      </c>
      <c r="BE1177" s="15" t="e">
        <f>VLOOKUP(BD1177,[3]PARAMETROS!$AB:$AD,3,0)</f>
        <v>#REF!</v>
      </c>
    </row>
    <row r="1178" spans="1:57" s="15" customFormat="1" ht="12.75" hidden="1" customHeight="1" x14ac:dyDescent="0.2">
      <c r="A1178" s="47" t="str">
        <f t="shared" si="548"/>
        <v>L2RQ00KA6R0GREEN WHITE STRIPE</v>
      </c>
      <c r="B1178" s="111" t="s">
        <v>105</v>
      </c>
      <c r="C1178" s="113">
        <v>44322</v>
      </c>
      <c r="D1178" s="113"/>
      <c r="E1178" s="50"/>
      <c r="F1178" s="106" t="s">
        <v>90</v>
      </c>
      <c r="G1178" s="51" t="s">
        <v>62</v>
      </c>
      <c r="H1178" s="52" t="s">
        <v>367</v>
      </c>
      <c r="I1178" s="53" t="s">
        <v>1704</v>
      </c>
      <c r="J1178" s="53" t="s">
        <v>1705</v>
      </c>
      <c r="K1178" s="53" t="s">
        <v>1706</v>
      </c>
      <c r="L1178" s="53" t="s">
        <v>1707</v>
      </c>
      <c r="M1178" s="52" t="s">
        <v>176</v>
      </c>
      <c r="N1178" s="52" t="s">
        <v>115</v>
      </c>
      <c r="O1178" s="54">
        <v>42</v>
      </c>
      <c r="P1178" s="52" t="s">
        <v>2011</v>
      </c>
      <c r="Q1178" s="55">
        <f>IFERROR(VLOOKUP(O1178*$Q$10*$R$10,Sheet1!$A$3:$B$81,2,1),0)</f>
        <v>29000</v>
      </c>
      <c r="R1178" s="56">
        <f>IFERROR(VLOOKUP(O1178*$Q$11*$R$11,Sheet1!$E$3:$F$195,2),0)</f>
        <v>169</v>
      </c>
      <c r="S1178" s="54">
        <f t="shared" si="550"/>
        <v>13.02</v>
      </c>
      <c r="T1178" s="114">
        <f t="shared" si="522"/>
        <v>0.31</v>
      </c>
      <c r="U1178" s="58"/>
      <c r="V1178" s="58"/>
      <c r="W1178" s="58"/>
      <c r="X1178" s="58"/>
      <c r="Y1178" s="58"/>
      <c r="Z1178" s="58"/>
      <c r="AA1178" s="58"/>
      <c r="AB1178" s="58"/>
      <c r="AC1178" s="58"/>
      <c r="AD1178" s="39">
        <f t="shared" si="551"/>
        <v>0</v>
      </c>
      <c r="AE1178" s="59">
        <f t="shared" si="523"/>
        <v>0</v>
      </c>
      <c r="AF1178" s="60">
        <f t="shared" si="524"/>
        <v>0</v>
      </c>
      <c r="AG1178" s="60">
        <f t="shared" si="525"/>
        <v>0</v>
      </c>
      <c r="AH1178" s="60">
        <f t="shared" si="526"/>
        <v>0</v>
      </c>
      <c r="AI1178" s="60">
        <f t="shared" si="527"/>
        <v>0</v>
      </c>
      <c r="AJ1178" s="60">
        <f t="shared" si="528"/>
        <v>0</v>
      </c>
      <c r="AK1178" s="60">
        <f t="shared" si="529"/>
        <v>0</v>
      </c>
      <c r="AL1178" s="61">
        <f t="shared" si="547"/>
        <v>0</v>
      </c>
      <c r="AM1178" s="43">
        <f t="shared" si="537"/>
        <v>0</v>
      </c>
      <c r="AN1178" s="46">
        <f t="shared" si="538"/>
        <v>0</v>
      </c>
      <c r="AO1178" s="60">
        <f t="shared" si="530"/>
        <v>0</v>
      </c>
      <c r="AP1178" s="60">
        <f t="shared" si="531"/>
        <v>0</v>
      </c>
      <c r="AQ1178" s="60">
        <f t="shared" si="532"/>
        <v>0</v>
      </c>
      <c r="AR1178" s="60">
        <f t="shared" si="533"/>
        <v>0</v>
      </c>
      <c r="AS1178" s="60">
        <f t="shared" si="534"/>
        <v>0</v>
      </c>
      <c r="AT1178" s="60">
        <f t="shared" si="535"/>
        <v>0</v>
      </c>
      <c r="AU1178" s="62">
        <f t="shared" si="539"/>
        <v>0</v>
      </c>
      <c r="AV1178" s="63">
        <f t="shared" si="540"/>
        <v>0</v>
      </c>
      <c r="AW1178" s="63">
        <f t="shared" si="541"/>
        <v>0</v>
      </c>
      <c r="AX1178" s="63">
        <f t="shared" si="542"/>
        <v>0</v>
      </c>
      <c r="AY1178" s="63">
        <f t="shared" si="543"/>
        <v>0</v>
      </c>
      <c r="AZ1178" s="63">
        <f t="shared" si="544"/>
        <v>0</v>
      </c>
      <c r="BA1178" s="63">
        <f t="shared" si="545"/>
        <v>0</v>
      </c>
      <c r="BB1178" s="64">
        <f t="shared" si="546"/>
        <v>0</v>
      </c>
      <c r="BC1178" s="65">
        <f t="shared" si="536"/>
        <v>0</v>
      </c>
      <c r="BD1178" s="66" t="e">
        <f>VLOOKUP(#REF!,'[2]NA JDA Product Hierarchy'!$N:$O,2,0)</f>
        <v>#REF!</v>
      </c>
      <c r="BE1178" s="15" t="e">
        <f>VLOOKUP(BD1178,[3]PARAMETROS!$AB:$AD,3,0)</f>
        <v>#REF!</v>
      </c>
    </row>
    <row r="1179" spans="1:57" s="15" customFormat="1" ht="12.75" hidden="1" customHeight="1" x14ac:dyDescent="0.2">
      <c r="A1179" s="47" t="str">
        <f t="shared" si="548"/>
        <v>L2RQ00KA6R0RED MULTI STRIPES</v>
      </c>
      <c r="B1179" s="111" t="s">
        <v>105</v>
      </c>
      <c r="C1179" s="113">
        <v>44322</v>
      </c>
      <c r="D1179" s="113"/>
      <c r="E1179" s="68"/>
      <c r="F1179" s="106" t="s">
        <v>90</v>
      </c>
      <c r="G1179" s="51" t="s">
        <v>62</v>
      </c>
      <c r="H1179" s="52" t="s">
        <v>367</v>
      </c>
      <c r="I1179" s="53" t="s">
        <v>1704</v>
      </c>
      <c r="J1179" s="53" t="s">
        <v>1705</v>
      </c>
      <c r="K1179" s="53" t="s">
        <v>1708</v>
      </c>
      <c r="L1179" s="53" t="s">
        <v>1709</v>
      </c>
      <c r="M1179" s="52" t="s">
        <v>176</v>
      </c>
      <c r="N1179" s="52" t="s">
        <v>115</v>
      </c>
      <c r="O1179" s="54">
        <v>42</v>
      </c>
      <c r="P1179" s="52" t="s">
        <v>2011</v>
      </c>
      <c r="Q1179" s="55">
        <f>IFERROR(VLOOKUP(O1179*$Q$10*$R$10,Sheet1!$A$3:$B$81,2,1),0)</f>
        <v>29000</v>
      </c>
      <c r="R1179" s="56">
        <f>IFERROR(VLOOKUP(O1179*$Q$11*$R$11,Sheet1!$E$3:$F$195,2),0)</f>
        <v>169</v>
      </c>
      <c r="S1179" s="54">
        <f t="shared" si="550"/>
        <v>13.02</v>
      </c>
      <c r="T1179" s="114">
        <f t="shared" si="522"/>
        <v>0.31</v>
      </c>
      <c r="U1179" s="58"/>
      <c r="V1179" s="58"/>
      <c r="W1179" s="58"/>
      <c r="X1179" s="58"/>
      <c r="Y1179" s="58"/>
      <c r="Z1179" s="58"/>
      <c r="AA1179" s="58"/>
      <c r="AB1179" s="58"/>
      <c r="AC1179" s="58"/>
      <c r="AD1179" s="39">
        <f t="shared" si="551"/>
        <v>0</v>
      </c>
      <c r="AE1179" s="59">
        <f t="shared" si="523"/>
        <v>0</v>
      </c>
      <c r="AF1179" s="60">
        <f t="shared" si="524"/>
        <v>0</v>
      </c>
      <c r="AG1179" s="60">
        <f t="shared" si="525"/>
        <v>0</v>
      </c>
      <c r="AH1179" s="60">
        <f t="shared" si="526"/>
        <v>0</v>
      </c>
      <c r="AI1179" s="60">
        <f t="shared" si="527"/>
        <v>0</v>
      </c>
      <c r="AJ1179" s="60">
        <f t="shared" si="528"/>
        <v>0</v>
      </c>
      <c r="AK1179" s="60">
        <f t="shared" si="529"/>
        <v>0</v>
      </c>
      <c r="AL1179" s="61">
        <f t="shared" si="547"/>
        <v>0</v>
      </c>
      <c r="AM1179" s="43">
        <f t="shared" si="537"/>
        <v>0</v>
      </c>
      <c r="AN1179" s="46">
        <f t="shared" si="538"/>
        <v>0</v>
      </c>
      <c r="AO1179" s="60">
        <f t="shared" si="530"/>
        <v>0</v>
      </c>
      <c r="AP1179" s="60">
        <f t="shared" si="531"/>
        <v>0</v>
      </c>
      <c r="AQ1179" s="60">
        <f t="shared" si="532"/>
        <v>0</v>
      </c>
      <c r="AR1179" s="60">
        <f t="shared" si="533"/>
        <v>0</v>
      </c>
      <c r="AS1179" s="60">
        <f t="shared" si="534"/>
        <v>0</v>
      </c>
      <c r="AT1179" s="60">
        <f t="shared" si="535"/>
        <v>0</v>
      </c>
      <c r="AU1179" s="62">
        <f t="shared" si="539"/>
        <v>0</v>
      </c>
      <c r="AV1179" s="63">
        <f t="shared" si="540"/>
        <v>0</v>
      </c>
      <c r="AW1179" s="63">
        <f t="shared" si="541"/>
        <v>0</v>
      </c>
      <c r="AX1179" s="63">
        <f t="shared" si="542"/>
        <v>0</v>
      </c>
      <c r="AY1179" s="63">
        <f t="shared" si="543"/>
        <v>0</v>
      </c>
      <c r="AZ1179" s="63">
        <f t="shared" si="544"/>
        <v>0</v>
      </c>
      <c r="BA1179" s="63">
        <f t="shared" si="545"/>
        <v>0</v>
      </c>
      <c r="BB1179" s="64">
        <f t="shared" si="546"/>
        <v>0</v>
      </c>
      <c r="BC1179" s="65">
        <f t="shared" si="536"/>
        <v>0</v>
      </c>
      <c r="BD1179" s="66" t="e">
        <f>VLOOKUP(#REF!,'[2]NA JDA Product Hierarchy'!$N:$O,2,0)</f>
        <v>#REF!</v>
      </c>
      <c r="BE1179" s="15" t="s">
        <v>69</v>
      </c>
    </row>
    <row r="1180" spans="1:57" s="15" customFormat="1" ht="12.75" hidden="1" customHeight="1" x14ac:dyDescent="0.2">
      <c r="A1180" s="47" t="str">
        <f t="shared" si="548"/>
        <v>L2RQ00KA6R0STRIPE MULTI BLUE</v>
      </c>
      <c r="B1180" s="111" t="s">
        <v>105</v>
      </c>
      <c r="C1180" s="113">
        <v>44322</v>
      </c>
      <c r="D1180" s="113"/>
      <c r="E1180" s="68"/>
      <c r="F1180" s="106" t="s">
        <v>90</v>
      </c>
      <c r="G1180" s="51" t="s">
        <v>62</v>
      </c>
      <c r="H1180" s="52" t="s">
        <v>367</v>
      </c>
      <c r="I1180" s="53" t="s">
        <v>1704</v>
      </c>
      <c r="J1180" s="53" t="s">
        <v>1705</v>
      </c>
      <c r="K1180" s="53" t="s">
        <v>1710</v>
      </c>
      <c r="L1180" s="53" t="s">
        <v>1711</v>
      </c>
      <c r="M1180" s="52" t="s">
        <v>176</v>
      </c>
      <c r="N1180" s="52" t="s">
        <v>115</v>
      </c>
      <c r="O1180" s="54">
        <v>42</v>
      </c>
      <c r="P1180" s="52" t="s">
        <v>2011</v>
      </c>
      <c r="Q1180" s="55">
        <f>IFERROR(VLOOKUP(O1180*$Q$10*$R$10,Sheet1!$A$3:$B$81,2,1),0)</f>
        <v>29000</v>
      </c>
      <c r="R1180" s="56">
        <f>IFERROR(VLOOKUP(O1180*$Q$11*$R$11,Sheet1!$E$3:$F$195,2),0)</f>
        <v>169</v>
      </c>
      <c r="S1180" s="54">
        <f t="shared" si="550"/>
        <v>13.02</v>
      </c>
      <c r="T1180" s="114">
        <f t="shared" si="522"/>
        <v>0.31</v>
      </c>
      <c r="U1180" s="58"/>
      <c r="V1180" s="58"/>
      <c r="W1180" s="58"/>
      <c r="X1180" s="58"/>
      <c r="Y1180" s="58"/>
      <c r="Z1180" s="58"/>
      <c r="AA1180" s="58"/>
      <c r="AB1180" s="58"/>
      <c r="AC1180" s="58"/>
      <c r="AD1180" s="39">
        <f t="shared" si="551"/>
        <v>0</v>
      </c>
      <c r="AE1180" s="59">
        <f t="shared" si="523"/>
        <v>0</v>
      </c>
      <c r="AF1180" s="60">
        <f t="shared" si="524"/>
        <v>0</v>
      </c>
      <c r="AG1180" s="60">
        <f t="shared" si="525"/>
        <v>0</v>
      </c>
      <c r="AH1180" s="60">
        <f t="shared" si="526"/>
        <v>0</v>
      </c>
      <c r="AI1180" s="60">
        <f t="shared" si="527"/>
        <v>0</v>
      </c>
      <c r="AJ1180" s="60">
        <f t="shared" si="528"/>
        <v>0</v>
      </c>
      <c r="AK1180" s="60">
        <f t="shared" si="529"/>
        <v>0</v>
      </c>
      <c r="AL1180" s="61">
        <f t="shared" si="547"/>
        <v>0</v>
      </c>
      <c r="AM1180" s="43">
        <f t="shared" si="537"/>
        <v>0</v>
      </c>
      <c r="AN1180" s="46">
        <f t="shared" si="538"/>
        <v>0</v>
      </c>
      <c r="AO1180" s="60">
        <f t="shared" si="530"/>
        <v>0</v>
      </c>
      <c r="AP1180" s="60">
        <f t="shared" si="531"/>
        <v>0</v>
      </c>
      <c r="AQ1180" s="60">
        <f t="shared" si="532"/>
        <v>0</v>
      </c>
      <c r="AR1180" s="60">
        <f t="shared" si="533"/>
        <v>0</v>
      </c>
      <c r="AS1180" s="60">
        <f t="shared" si="534"/>
        <v>0</v>
      </c>
      <c r="AT1180" s="60">
        <f t="shared" si="535"/>
        <v>0</v>
      </c>
      <c r="AU1180" s="62">
        <f t="shared" si="539"/>
        <v>0</v>
      </c>
      <c r="AV1180" s="63">
        <f t="shared" si="540"/>
        <v>0</v>
      </c>
      <c r="AW1180" s="63">
        <f t="shared" si="541"/>
        <v>0</v>
      </c>
      <c r="AX1180" s="63">
        <f t="shared" si="542"/>
        <v>0</v>
      </c>
      <c r="AY1180" s="63">
        <f t="shared" si="543"/>
        <v>0</v>
      </c>
      <c r="AZ1180" s="63">
        <f t="shared" si="544"/>
        <v>0</v>
      </c>
      <c r="BA1180" s="63">
        <f t="shared" si="545"/>
        <v>0</v>
      </c>
      <c r="BB1180" s="64">
        <f t="shared" si="546"/>
        <v>0</v>
      </c>
      <c r="BC1180" s="65">
        <f t="shared" si="536"/>
        <v>0</v>
      </c>
      <c r="BD1180" s="66" t="e">
        <f>VLOOKUP(#REF!,'[2]NA JDA Product Hierarchy'!$N:$O,2,0)</f>
        <v>#REF!</v>
      </c>
      <c r="BE1180" s="15" t="s">
        <v>69</v>
      </c>
    </row>
    <row r="1181" spans="1:57" s="15" customFormat="1" ht="12.75" hidden="1" customHeight="1" x14ac:dyDescent="0.2">
      <c r="A1181" s="47" t="str">
        <f t="shared" si="548"/>
        <v>L2RQ01KA6R0ELITE GREY</v>
      </c>
      <c r="B1181" s="111" t="s">
        <v>105</v>
      </c>
      <c r="C1181" s="113">
        <v>44322</v>
      </c>
      <c r="D1181" s="113"/>
      <c r="E1181" s="50"/>
      <c r="F1181" s="106" t="s">
        <v>90</v>
      </c>
      <c r="G1181" s="51" t="s">
        <v>62</v>
      </c>
      <c r="H1181" s="52" t="s">
        <v>367</v>
      </c>
      <c r="I1181" s="53" t="s">
        <v>1712</v>
      </c>
      <c r="J1181" s="53" t="s">
        <v>1143</v>
      </c>
      <c r="K1181" s="53" t="s">
        <v>378</v>
      </c>
      <c r="L1181" s="53" t="s">
        <v>379</v>
      </c>
      <c r="M1181" s="52" t="s">
        <v>176</v>
      </c>
      <c r="N1181" s="52" t="s">
        <v>125</v>
      </c>
      <c r="O1181" s="54">
        <v>46</v>
      </c>
      <c r="P1181" s="52" t="s">
        <v>2011</v>
      </c>
      <c r="Q1181" s="55">
        <f>IFERROR(VLOOKUP(O1181*$Q$10*$R$10,Sheet1!$A$3:$B$81,2,1),0)</f>
        <v>39000</v>
      </c>
      <c r="R1181" s="56">
        <f>IFERROR(VLOOKUP(O1181*$Q$11*$R$11,Sheet1!$E$3:$F$195,2),0)</f>
        <v>189</v>
      </c>
      <c r="S1181" s="54">
        <f t="shared" si="550"/>
        <v>14.26</v>
      </c>
      <c r="T1181" s="114">
        <f t="shared" si="522"/>
        <v>0.31</v>
      </c>
      <c r="U1181" s="58"/>
      <c r="V1181" s="58"/>
      <c r="W1181" s="58"/>
      <c r="X1181" s="58"/>
      <c r="Y1181" s="58"/>
      <c r="Z1181" s="58"/>
      <c r="AA1181" s="58"/>
      <c r="AB1181" s="58"/>
      <c r="AC1181" s="58"/>
      <c r="AD1181" s="39">
        <f t="shared" si="551"/>
        <v>0</v>
      </c>
      <c r="AE1181" s="59">
        <f t="shared" si="523"/>
        <v>0</v>
      </c>
      <c r="AF1181" s="60">
        <f t="shared" si="524"/>
        <v>0</v>
      </c>
      <c r="AG1181" s="60">
        <f t="shared" si="525"/>
        <v>0</v>
      </c>
      <c r="AH1181" s="60">
        <f t="shared" si="526"/>
        <v>0</v>
      </c>
      <c r="AI1181" s="60">
        <f t="shared" si="527"/>
        <v>0</v>
      </c>
      <c r="AJ1181" s="60">
        <f t="shared" si="528"/>
        <v>0</v>
      </c>
      <c r="AK1181" s="60">
        <f t="shared" si="529"/>
        <v>0</v>
      </c>
      <c r="AL1181" s="61">
        <f t="shared" si="547"/>
        <v>0</v>
      </c>
      <c r="AM1181" s="43">
        <f t="shared" si="537"/>
        <v>0</v>
      </c>
      <c r="AN1181" s="46">
        <f t="shared" si="538"/>
        <v>0</v>
      </c>
      <c r="AO1181" s="60">
        <f t="shared" si="530"/>
        <v>0</v>
      </c>
      <c r="AP1181" s="60">
        <f t="shared" si="531"/>
        <v>0</v>
      </c>
      <c r="AQ1181" s="60">
        <f t="shared" si="532"/>
        <v>0</v>
      </c>
      <c r="AR1181" s="60">
        <f t="shared" si="533"/>
        <v>0</v>
      </c>
      <c r="AS1181" s="60">
        <f t="shared" si="534"/>
        <v>0</v>
      </c>
      <c r="AT1181" s="60">
        <f t="shared" si="535"/>
        <v>0</v>
      </c>
      <c r="AU1181" s="62">
        <f t="shared" si="539"/>
        <v>0</v>
      </c>
      <c r="AV1181" s="63">
        <f t="shared" si="540"/>
        <v>0</v>
      </c>
      <c r="AW1181" s="63">
        <f t="shared" si="541"/>
        <v>0</v>
      </c>
      <c r="AX1181" s="63">
        <f t="shared" si="542"/>
        <v>0</v>
      </c>
      <c r="AY1181" s="63">
        <f t="shared" si="543"/>
        <v>0</v>
      </c>
      <c r="AZ1181" s="63">
        <f t="shared" si="544"/>
        <v>0</v>
      </c>
      <c r="BA1181" s="63">
        <f t="shared" si="545"/>
        <v>0</v>
      </c>
      <c r="BB1181" s="64">
        <f t="shared" si="546"/>
        <v>0</v>
      </c>
      <c r="BC1181" s="65">
        <f t="shared" si="536"/>
        <v>0</v>
      </c>
      <c r="BD1181" s="66" t="e">
        <f>VLOOKUP(#REF!,'[2]NA JDA Product Hierarchy'!$N:$O,2,0)</f>
        <v>#REF!</v>
      </c>
      <c r="BE1181" s="15" t="e">
        <f>VLOOKUP(BD1181,[3]PARAMETROS!$AB:$AD,3,0)</f>
        <v>#REF!</v>
      </c>
    </row>
    <row r="1182" spans="1:57" s="15" customFormat="1" ht="12.75" hidden="1" customHeight="1" x14ac:dyDescent="0.2">
      <c r="A1182" s="47" t="str">
        <f t="shared" si="548"/>
        <v>L2RQ01KA6R0GLOWY GREEN</v>
      </c>
      <c r="B1182" s="111" t="s">
        <v>105</v>
      </c>
      <c r="C1182" s="113">
        <v>44322</v>
      </c>
      <c r="D1182" s="113"/>
      <c r="E1182" s="50"/>
      <c r="F1182" s="106" t="s">
        <v>90</v>
      </c>
      <c r="G1182" s="51" t="s">
        <v>62</v>
      </c>
      <c r="H1182" s="52" t="s">
        <v>367</v>
      </c>
      <c r="I1182" s="53" t="s">
        <v>1712</v>
      </c>
      <c r="J1182" s="53" t="s">
        <v>1143</v>
      </c>
      <c r="K1182" s="53" t="s">
        <v>393</v>
      </c>
      <c r="L1182" s="53" t="s">
        <v>394</v>
      </c>
      <c r="M1182" s="52" t="s">
        <v>176</v>
      </c>
      <c r="N1182" s="52" t="s">
        <v>125</v>
      </c>
      <c r="O1182" s="54">
        <v>46</v>
      </c>
      <c r="P1182" s="52" t="s">
        <v>2011</v>
      </c>
      <c r="Q1182" s="55">
        <f>IFERROR(VLOOKUP(O1182*$Q$10*$R$10,Sheet1!$A$3:$B$81,2,1),0)</f>
        <v>39000</v>
      </c>
      <c r="R1182" s="56">
        <f>IFERROR(VLOOKUP(O1182*$Q$11*$R$11,Sheet1!$E$3:$F$195,2),0)</f>
        <v>189</v>
      </c>
      <c r="S1182" s="54">
        <f t="shared" si="550"/>
        <v>14.26</v>
      </c>
      <c r="T1182" s="114">
        <f t="shared" si="522"/>
        <v>0.31</v>
      </c>
      <c r="U1182" s="58"/>
      <c r="V1182" s="58"/>
      <c r="W1182" s="58"/>
      <c r="X1182" s="58"/>
      <c r="Y1182" s="58"/>
      <c r="Z1182" s="58"/>
      <c r="AA1182" s="58"/>
      <c r="AB1182" s="58"/>
      <c r="AC1182" s="58"/>
      <c r="AD1182" s="39">
        <f t="shared" si="551"/>
        <v>0</v>
      </c>
      <c r="AE1182" s="59">
        <f t="shared" si="523"/>
        <v>0</v>
      </c>
      <c r="AF1182" s="60">
        <f t="shared" si="524"/>
        <v>0</v>
      </c>
      <c r="AG1182" s="60">
        <f t="shared" si="525"/>
        <v>0</v>
      </c>
      <c r="AH1182" s="60">
        <f t="shared" si="526"/>
        <v>0</v>
      </c>
      <c r="AI1182" s="60">
        <f t="shared" si="527"/>
        <v>0</v>
      </c>
      <c r="AJ1182" s="60">
        <f t="shared" si="528"/>
        <v>0</v>
      </c>
      <c r="AK1182" s="60">
        <f t="shared" si="529"/>
        <v>0</v>
      </c>
      <c r="AL1182" s="61">
        <f t="shared" si="547"/>
        <v>0</v>
      </c>
      <c r="AM1182" s="43">
        <f t="shared" si="537"/>
        <v>0</v>
      </c>
      <c r="AN1182" s="46">
        <f t="shared" si="538"/>
        <v>0</v>
      </c>
      <c r="AO1182" s="60">
        <f t="shared" si="530"/>
        <v>0</v>
      </c>
      <c r="AP1182" s="60">
        <f t="shared" si="531"/>
        <v>0</v>
      </c>
      <c r="AQ1182" s="60">
        <f t="shared" si="532"/>
        <v>0</v>
      </c>
      <c r="AR1182" s="60">
        <f t="shared" si="533"/>
        <v>0</v>
      </c>
      <c r="AS1182" s="60">
        <f t="shared" si="534"/>
        <v>0</v>
      </c>
      <c r="AT1182" s="60">
        <f t="shared" si="535"/>
        <v>0</v>
      </c>
      <c r="AU1182" s="62">
        <f t="shared" si="539"/>
        <v>0</v>
      </c>
      <c r="AV1182" s="63">
        <f t="shared" si="540"/>
        <v>0</v>
      </c>
      <c r="AW1182" s="63">
        <f t="shared" si="541"/>
        <v>0</v>
      </c>
      <c r="AX1182" s="63">
        <f t="shared" si="542"/>
        <v>0</v>
      </c>
      <c r="AY1182" s="63">
        <f t="shared" si="543"/>
        <v>0</v>
      </c>
      <c r="AZ1182" s="63">
        <f t="shared" si="544"/>
        <v>0</v>
      </c>
      <c r="BA1182" s="63">
        <f t="shared" si="545"/>
        <v>0</v>
      </c>
      <c r="BB1182" s="64">
        <f t="shared" si="546"/>
        <v>0</v>
      </c>
      <c r="BC1182" s="65">
        <f t="shared" si="536"/>
        <v>0</v>
      </c>
      <c r="BD1182" s="66" t="e">
        <f>VLOOKUP(#REF!,'[2]NA JDA Product Hierarchy'!$N:$O,2,0)</f>
        <v>#REF!</v>
      </c>
      <c r="BE1182" s="15" t="e">
        <f>VLOOKUP(BD1182,[3]PARAMETROS!$AB:$AD,3,0)</f>
        <v>#REF!</v>
      </c>
    </row>
    <row r="1183" spans="1:57" s="15" customFormat="1" ht="12.75" hidden="1" customHeight="1" x14ac:dyDescent="0.2">
      <c r="A1183" s="47" t="str">
        <f t="shared" si="548"/>
        <v>L2RQ01KA6R0LIGHT STONE HEATHER</v>
      </c>
      <c r="B1183" s="111" t="s">
        <v>105</v>
      </c>
      <c r="C1183" s="113">
        <v>44322</v>
      </c>
      <c r="D1183" s="113"/>
      <c r="E1183" s="50"/>
      <c r="F1183" s="106" t="s">
        <v>90</v>
      </c>
      <c r="G1183" s="51" t="s">
        <v>62</v>
      </c>
      <c r="H1183" s="52" t="s">
        <v>367</v>
      </c>
      <c r="I1183" s="53" t="s">
        <v>1712</v>
      </c>
      <c r="J1183" s="53" t="s">
        <v>1143</v>
      </c>
      <c r="K1183" s="53" t="s">
        <v>149</v>
      </c>
      <c r="L1183" s="53" t="s">
        <v>150</v>
      </c>
      <c r="M1183" s="52" t="s">
        <v>176</v>
      </c>
      <c r="N1183" s="52" t="s">
        <v>125</v>
      </c>
      <c r="O1183" s="54">
        <v>46</v>
      </c>
      <c r="P1183" s="52" t="s">
        <v>2011</v>
      </c>
      <c r="Q1183" s="55">
        <f>IFERROR(VLOOKUP(O1183*$Q$10*$R$10,Sheet1!$A$3:$B$81,2,1),0)</f>
        <v>39000</v>
      </c>
      <c r="R1183" s="56">
        <f>IFERROR(VLOOKUP(O1183*$Q$11*$R$11,Sheet1!$E$3:$F$195,2),0)</f>
        <v>189</v>
      </c>
      <c r="S1183" s="54">
        <f t="shared" si="550"/>
        <v>14.26</v>
      </c>
      <c r="T1183" s="114">
        <f t="shared" si="522"/>
        <v>0.31</v>
      </c>
      <c r="U1183" s="58"/>
      <c r="V1183" s="58"/>
      <c r="W1183" s="58"/>
      <c r="X1183" s="58"/>
      <c r="Y1183" s="58"/>
      <c r="Z1183" s="58"/>
      <c r="AA1183" s="58"/>
      <c r="AB1183" s="58"/>
      <c r="AC1183" s="58"/>
      <c r="AD1183" s="39">
        <f t="shared" si="551"/>
        <v>0</v>
      </c>
      <c r="AE1183" s="59">
        <f t="shared" si="523"/>
        <v>0</v>
      </c>
      <c r="AF1183" s="60">
        <f t="shared" si="524"/>
        <v>0</v>
      </c>
      <c r="AG1183" s="60">
        <f t="shared" si="525"/>
        <v>0</v>
      </c>
      <c r="AH1183" s="60">
        <f t="shared" si="526"/>
        <v>0</v>
      </c>
      <c r="AI1183" s="60">
        <f t="shared" si="527"/>
        <v>0</v>
      </c>
      <c r="AJ1183" s="60">
        <f t="shared" si="528"/>
        <v>0</v>
      </c>
      <c r="AK1183" s="60">
        <f t="shared" si="529"/>
        <v>0</v>
      </c>
      <c r="AL1183" s="61">
        <f t="shared" si="547"/>
        <v>0</v>
      </c>
      <c r="AM1183" s="43">
        <f t="shared" si="537"/>
        <v>0</v>
      </c>
      <c r="AN1183" s="46">
        <f t="shared" si="538"/>
        <v>0</v>
      </c>
      <c r="AO1183" s="60">
        <f t="shared" si="530"/>
        <v>0</v>
      </c>
      <c r="AP1183" s="60">
        <f t="shared" si="531"/>
        <v>0</v>
      </c>
      <c r="AQ1183" s="60">
        <f t="shared" si="532"/>
        <v>0</v>
      </c>
      <c r="AR1183" s="60">
        <f t="shared" si="533"/>
        <v>0</v>
      </c>
      <c r="AS1183" s="60">
        <f t="shared" si="534"/>
        <v>0</v>
      </c>
      <c r="AT1183" s="60">
        <f t="shared" si="535"/>
        <v>0</v>
      </c>
      <c r="AU1183" s="62">
        <f t="shared" si="539"/>
        <v>0</v>
      </c>
      <c r="AV1183" s="63">
        <f t="shared" si="540"/>
        <v>0</v>
      </c>
      <c r="AW1183" s="63">
        <f t="shared" si="541"/>
        <v>0</v>
      </c>
      <c r="AX1183" s="63">
        <f t="shared" si="542"/>
        <v>0</v>
      </c>
      <c r="AY1183" s="63">
        <f t="shared" si="543"/>
        <v>0</v>
      </c>
      <c r="AZ1183" s="63">
        <f t="shared" si="544"/>
        <v>0</v>
      </c>
      <c r="BA1183" s="63">
        <f t="shared" si="545"/>
        <v>0</v>
      </c>
      <c r="BB1183" s="64">
        <f t="shared" si="546"/>
        <v>0</v>
      </c>
      <c r="BC1183" s="65">
        <f t="shared" si="536"/>
        <v>0</v>
      </c>
      <c r="BD1183" s="66" t="e">
        <f>VLOOKUP(#REF!,'[2]NA JDA Product Hierarchy'!$N:$O,2,0)</f>
        <v>#REF!</v>
      </c>
      <c r="BE1183" s="15" t="e">
        <f>VLOOKUP(BD1183,[3]PARAMETROS!$AB:$AD,3,0)</f>
        <v>#REF!</v>
      </c>
    </row>
    <row r="1184" spans="1:57" s="15" customFormat="1" ht="12.75" hidden="1" customHeight="1" x14ac:dyDescent="0.2">
      <c r="A1184" s="47" t="str">
        <f t="shared" si="548"/>
        <v>L2RQ01KA6R0SMART BLUE</v>
      </c>
      <c r="B1184" s="111" t="s">
        <v>105</v>
      </c>
      <c r="C1184" s="113">
        <v>44322</v>
      </c>
      <c r="D1184" s="113"/>
      <c r="E1184" s="50"/>
      <c r="F1184" s="106" t="s">
        <v>90</v>
      </c>
      <c r="G1184" s="51" t="s">
        <v>62</v>
      </c>
      <c r="H1184" s="52" t="s">
        <v>367</v>
      </c>
      <c r="I1184" s="53" t="s">
        <v>1712</v>
      </c>
      <c r="J1184" s="53" t="s">
        <v>1143</v>
      </c>
      <c r="K1184" s="53" t="s">
        <v>364</v>
      </c>
      <c r="L1184" s="53" t="s">
        <v>365</v>
      </c>
      <c r="M1184" s="52" t="s">
        <v>176</v>
      </c>
      <c r="N1184" s="52" t="s">
        <v>125</v>
      </c>
      <c r="O1184" s="54">
        <v>46</v>
      </c>
      <c r="P1184" s="52" t="s">
        <v>2011</v>
      </c>
      <c r="Q1184" s="55">
        <f>IFERROR(VLOOKUP(O1184*$Q$10*$R$10,Sheet1!$A$3:$B$81,2,1),0)</f>
        <v>39000</v>
      </c>
      <c r="R1184" s="56">
        <f>IFERROR(VLOOKUP(O1184*$Q$11*$R$11,Sheet1!$E$3:$F$195,2),0)</f>
        <v>189</v>
      </c>
      <c r="S1184" s="54">
        <f t="shared" si="550"/>
        <v>14.26</v>
      </c>
      <c r="T1184" s="114">
        <f t="shared" si="522"/>
        <v>0.31</v>
      </c>
      <c r="U1184" s="58"/>
      <c r="V1184" s="58"/>
      <c r="W1184" s="58"/>
      <c r="X1184" s="58"/>
      <c r="Y1184" s="58"/>
      <c r="Z1184" s="58"/>
      <c r="AA1184" s="58"/>
      <c r="AB1184" s="58"/>
      <c r="AC1184" s="58"/>
      <c r="AD1184" s="39">
        <f t="shared" si="551"/>
        <v>0</v>
      </c>
      <c r="AE1184" s="59">
        <f t="shared" si="523"/>
        <v>0</v>
      </c>
      <c r="AF1184" s="60">
        <f t="shared" si="524"/>
        <v>0</v>
      </c>
      <c r="AG1184" s="60">
        <f t="shared" si="525"/>
        <v>0</v>
      </c>
      <c r="AH1184" s="60">
        <f t="shared" si="526"/>
        <v>0</v>
      </c>
      <c r="AI1184" s="60">
        <f t="shared" si="527"/>
        <v>0</v>
      </c>
      <c r="AJ1184" s="60">
        <f t="shared" si="528"/>
        <v>0</v>
      </c>
      <c r="AK1184" s="60">
        <f t="shared" si="529"/>
        <v>0</v>
      </c>
      <c r="AL1184" s="61">
        <f t="shared" si="547"/>
        <v>0</v>
      </c>
      <c r="AM1184" s="43">
        <f t="shared" si="537"/>
        <v>0</v>
      </c>
      <c r="AN1184" s="46">
        <f t="shared" si="538"/>
        <v>0</v>
      </c>
      <c r="AO1184" s="60">
        <f t="shared" si="530"/>
        <v>0</v>
      </c>
      <c r="AP1184" s="60">
        <f t="shared" si="531"/>
        <v>0</v>
      </c>
      <c r="AQ1184" s="60">
        <f t="shared" si="532"/>
        <v>0</v>
      </c>
      <c r="AR1184" s="60">
        <f t="shared" si="533"/>
        <v>0</v>
      </c>
      <c r="AS1184" s="60">
        <f t="shared" si="534"/>
        <v>0</v>
      </c>
      <c r="AT1184" s="60">
        <f t="shared" si="535"/>
        <v>0</v>
      </c>
      <c r="AU1184" s="62">
        <f t="shared" si="539"/>
        <v>0</v>
      </c>
      <c r="AV1184" s="63">
        <f t="shared" si="540"/>
        <v>0</v>
      </c>
      <c r="AW1184" s="63">
        <f t="shared" si="541"/>
        <v>0</v>
      </c>
      <c r="AX1184" s="63">
        <f t="shared" si="542"/>
        <v>0</v>
      </c>
      <c r="AY1184" s="63">
        <f t="shared" si="543"/>
        <v>0</v>
      </c>
      <c r="AZ1184" s="63">
        <f t="shared" si="544"/>
        <v>0</v>
      </c>
      <c r="BA1184" s="63">
        <f t="shared" si="545"/>
        <v>0</v>
      </c>
      <c r="BB1184" s="64">
        <f t="shared" si="546"/>
        <v>0</v>
      </c>
      <c r="BC1184" s="65">
        <f t="shared" si="536"/>
        <v>0</v>
      </c>
      <c r="BD1184" s="66" t="e">
        <f>VLOOKUP(#REF!,'[2]NA JDA Product Hierarchy'!$N:$O,2,0)</f>
        <v>#REF!</v>
      </c>
      <c r="BE1184" s="15" t="e">
        <f>VLOOKUP(BD1184,[3]PARAMETROS!$AB:$AD,3,0)</f>
        <v>#REF!</v>
      </c>
    </row>
    <row r="1185" spans="1:57" s="15" customFormat="1" ht="12.75" hidden="1" customHeight="1" x14ac:dyDescent="0.2">
      <c r="A1185" s="47" t="str">
        <f t="shared" si="548"/>
        <v>L2RQ01KA6R0TULIP RED</v>
      </c>
      <c r="B1185" s="111" t="s">
        <v>105</v>
      </c>
      <c r="C1185" s="113">
        <v>44322</v>
      </c>
      <c r="D1185" s="113"/>
      <c r="E1185" s="50"/>
      <c r="F1185" s="106" t="s">
        <v>90</v>
      </c>
      <c r="G1185" s="51" t="s">
        <v>62</v>
      </c>
      <c r="H1185" s="52" t="s">
        <v>367</v>
      </c>
      <c r="I1185" s="53" t="s">
        <v>1712</v>
      </c>
      <c r="J1185" s="53" t="s">
        <v>1143</v>
      </c>
      <c r="K1185" s="53" t="s">
        <v>531</v>
      </c>
      <c r="L1185" s="53" t="s">
        <v>532</v>
      </c>
      <c r="M1185" s="52" t="s">
        <v>176</v>
      </c>
      <c r="N1185" s="52" t="s">
        <v>125</v>
      </c>
      <c r="O1185" s="54">
        <v>46</v>
      </c>
      <c r="P1185" s="52" t="s">
        <v>2011</v>
      </c>
      <c r="Q1185" s="55">
        <f>IFERROR(VLOOKUP(O1185*$Q$10*$R$10,Sheet1!$A$3:$B$81,2,1),0)</f>
        <v>39000</v>
      </c>
      <c r="R1185" s="56">
        <f>IFERROR(VLOOKUP(O1185*$Q$11*$R$11,Sheet1!$E$3:$F$195,2),0)</f>
        <v>189</v>
      </c>
      <c r="S1185" s="54">
        <f t="shared" si="550"/>
        <v>14.26</v>
      </c>
      <c r="T1185" s="114">
        <f t="shared" si="522"/>
        <v>0.31</v>
      </c>
      <c r="U1185" s="58"/>
      <c r="V1185" s="58"/>
      <c r="W1185" s="58"/>
      <c r="X1185" s="58"/>
      <c r="Y1185" s="58"/>
      <c r="Z1185" s="58"/>
      <c r="AA1185" s="58"/>
      <c r="AB1185" s="58"/>
      <c r="AC1185" s="58"/>
      <c r="AD1185" s="39">
        <f t="shared" si="551"/>
        <v>0</v>
      </c>
      <c r="AE1185" s="59">
        <f t="shared" si="523"/>
        <v>0</v>
      </c>
      <c r="AF1185" s="60">
        <f t="shared" si="524"/>
        <v>0</v>
      </c>
      <c r="AG1185" s="60">
        <f t="shared" si="525"/>
        <v>0</v>
      </c>
      <c r="AH1185" s="60">
        <f t="shared" si="526"/>
        <v>0</v>
      </c>
      <c r="AI1185" s="60">
        <f t="shared" si="527"/>
        <v>0</v>
      </c>
      <c r="AJ1185" s="60">
        <f t="shared" si="528"/>
        <v>0</v>
      </c>
      <c r="AK1185" s="60">
        <f t="shared" si="529"/>
        <v>0</v>
      </c>
      <c r="AL1185" s="61">
        <f t="shared" si="547"/>
        <v>0</v>
      </c>
      <c r="AM1185" s="43">
        <f t="shared" si="537"/>
        <v>0</v>
      </c>
      <c r="AN1185" s="46">
        <f t="shared" si="538"/>
        <v>0</v>
      </c>
      <c r="AO1185" s="60">
        <f t="shared" si="530"/>
        <v>0</v>
      </c>
      <c r="AP1185" s="60">
        <f t="shared" si="531"/>
        <v>0</v>
      </c>
      <c r="AQ1185" s="60">
        <f t="shared" si="532"/>
        <v>0</v>
      </c>
      <c r="AR1185" s="60">
        <f t="shared" si="533"/>
        <v>0</v>
      </c>
      <c r="AS1185" s="60">
        <f t="shared" si="534"/>
        <v>0</v>
      </c>
      <c r="AT1185" s="60">
        <f t="shared" si="535"/>
        <v>0</v>
      </c>
      <c r="AU1185" s="62">
        <f t="shared" si="539"/>
        <v>0</v>
      </c>
      <c r="AV1185" s="63">
        <f t="shared" si="540"/>
        <v>0</v>
      </c>
      <c r="AW1185" s="63">
        <f t="shared" si="541"/>
        <v>0</v>
      </c>
      <c r="AX1185" s="63">
        <f t="shared" si="542"/>
        <v>0</v>
      </c>
      <c r="AY1185" s="63">
        <f t="shared" si="543"/>
        <v>0</v>
      </c>
      <c r="AZ1185" s="63">
        <f t="shared" si="544"/>
        <v>0</v>
      </c>
      <c r="BA1185" s="63">
        <f t="shared" si="545"/>
        <v>0</v>
      </c>
      <c r="BB1185" s="64">
        <f t="shared" si="546"/>
        <v>0</v>
      </c>
      <c r="BC1185" s="65">
        <f t="shared" si="536"/>
        <v>0</v>
      </c>
      <c r="BD1185" s="66" t="e">
        <f>VLOOKUP(#REF!,'[2]NA JDA Product Hierarchy'!$N:$O,2,0)</f>
        <v>#REF!</v>
      </c>
      <c r="BE1185" s="15" t="e">
        <f>VLOOKUP(BD1185,[3]PARAMETROS!$AB:$AD,3,0)</f>
        <v>#REF!</v>
      </c>
    </row>
    <row r="1186" spans="1:57" s="15" customFormat="1" ht="12.75" hidden="1" customHeight="1" x14ac:dyDescent="0.2">
      <c r="A1186" s="47" t="str">
        <f t="shared" si="548"/>
        <v>L2RQ02KAE70BLUE MIX STRIPE COMBO</v>
      </c>
      <c r="B1186" s="111" t="s">
        <v>105</v>
      </c>
      <c r="C1186" s="113">
        <v>44322</v>
      </c>
      <c r="D1186" s="113"/>
      <c r="E1186" s="50"/>
      <c r="F1186" s="106" t="s">
        <v>90</v>
      </c>
      <c r="G1186" s="51" t="s">
        <v>62</v>
      </c>
      <c r="H1186" s="52" t="s">
        <v>367</v>
      </c>
      <c r="I1186" s="53" t="s">
        <v>1713</v>
      </c>
      <c r="J1186" s="53" t="s">
        <v>1148</v>
      </c>
      <c r="K1186" s="53" t="s">
        <v>1714</v>
      </c>
      <c r="L1186" s="53" t="s">
        <v>1715</v>
      </c>
      <c r="M1186" s="52" t="s">
        <v>151</v>
      </c>
      <c r="N1186" s="52" t="s">
        <v>115</v>
      </c>
      <c r="O1186" s="54">
        <v>39</v>
      </c>
      <c r="P1186" s="52" t="s">
        <v>2011</v>
      </c>
      <c r="Q1186" s="55">
        <f>IFERROR(VLOOKUP(O1186*$Q$10*$R$10,Sheet1!$A$3:$B$81,2,1),0)</f>
        <v>29000</v>
      </c>
      <c r="R1186" s="56">
        <f>IFERROR(VLOOKUP(O1186*$Q$11*$R$11,Sheet1!$E$3:$F$195,2),0)</f>
        <v>159</v>
      </c>
      <c r="S1186" s="54">
        <f t="shared" si="550"/>
        <v>12.09</v>
      </c>
      <c r="T1186" s="114">
        <f t="shared" si="522"/>
        <v>0.31</v>
      </c>
      <c r="U1186" s="58"/>
      <c r="V1186" s="58"/>
      <c r="W1186" s="58"/>
      <c r="X1186" s="58"/>
      <c r="Y1186" s="58"/>
      <c r="Z1186" s="58"/>
      <c r="AA1186" s="58"/>
      <c r="AB1186" s="58"/>
      <c r="AC1186" s="58"/>
      <c r="AD1186" s="39">
        <f t="shared" si="551"/>
        <v>0</v>
      </c>
      <c r="AE1186" s="59">
        <f t="shared" si="523"/>
        <v>0</v>
      </c>
      <c r="AF1186" s="60">
        <f t="shared" si="524"/>
        <v>0</v>
      </c>
      <c r="AG1186" s="60">
        <f t="shared" si="525"/>
        <v>0</v>
      </c>
      <c r="AH1186" s="60">
        <f t="shared" si="526"/>
        <v>0</v>
      </c>
      <c r="AI1186" s="60">
        <f t="shared" si="527"/>
        <v>0</v>
      </c>
      <c r="AJ1186" s="60">
        <f t="shared" si="528"/>
        <v>0</v>
      </c>
      <c r="AK1186" s="60">
        <f t="shared" si="529"/>
        <v>0</v>
      </c>
      <c r="AL1186" s="61">
        <f t="shared" si="547"/>
        <v>0</v>
      </c>
      <c r="AM1186" s="43">
        <f t="shared" si="537"/>
        <v>0</v>
      </c>
      <c r="AN1186" s="46">
        <f t="shared" si="538"/>
        <v>0</v>
      </c>
      <c r="AO1186" s="60">
        <f t="shared" si="530"/>
        <v>0</v>
      </c>
      <c r="AP1186" s="60">
        <f t="shared" si="531"/>
        <v>0</v>
      </c>
      <c r="AQ1186" s="60">
        <f t="shared" si="532"/>
        <v>0</v>
      </c>
      <c r="AR1186" s="60">
        <f t="shared" si="533"/>
        <v>0</v>
      </c>
      <c r="AS1186" s="60">
        <f t="shared" si="534"/>
        <v>0</v>
      </c>
      <c r="AT1186" s="60">
        <f t="shared" si="535"/>
        <v>0</v>
      </c>
      <c r="AU1186" s="62">
        <f t="shared" si="539"/>
        <v>0</v>
      </c>
      <c r="AV1186" s="63">
        <f t="shared" si="540"/>
        <v>0</v>
      </c>
      <c r="AW1186" s="63">
        <f t="shared" si="541"/>
        <v>0</v>
      </c>
      <c r="AX1186" s="63">
        <f t="shared" si="542"/>
        <v>0</v>
      </c>
      <c r="AY1186" s="63">
        <f t="shared" si="543"/>
        <v>0</v>
      </c>
      <c r="AZ1186" s="63">
        <f t="shared" si="544"/>
        <v>0</v>
      </c>
      <c r="BA1186" s="63">
        <f t="shared" si="545"/>
        <v>0</v>
      </c>
      <c r="BB1186" s="64">
        <f t="shared" si="546"/>
        <v>0</v>
      </c>
      <c r="BC1186" s="65">
        <f t="shared" si="536"/>
        <v>0</v>
      </c>
      <c r="BD1186" s="66" t="e">
        <f>VLOOKUP(#REF!,'[2]NA JDA Product Hierarchy'!$N:$O,2,0)</f>
        <v>#REF!</v>
      </c>
      <c r="BE1186" s="15" t="e">
        <f>VLOOKUP(BD1186,[3]PARAMETROS!$AB:$AD,3,0)</f>
        <v>#REF!</v>
      </c>
    </row>
    <row r="1187" spans="1:57" s="15" customFormat="1" ht="12.75" hidden="1" customHeight="1" x14ac:dyDescent="0.2">
      <c r="A1187" s="47" t="str">
        <f t="shared" si="548"/>
        <v>L2RQ02KAE70GREEN&amp;GREY STRIPES</v>
      </c>
      <c r="B1187" s="111" t="s">
        <v>105</v>
      </c>
      <c r="C1187" s="113">
        <v>44322</v>
      </c>
      <c r="D1187" s="113"/>
      <c r="E1187" s="50"/>
      <c r="F1187" s="106" t="s">
        <v>90</v>
      </c>
      <c r="G1187" s="51" t="s">
        <v>62</v>
      </c>
      <c r="H1187" s="52" t="s">
        <v>367</v>
      </c>
      <c r="I1187" s="53" t="s">
        <v>1713</v>
      </c>
      <c r="J1187" s="53" t="s">
        <v>1148</v>
      </c>
      <c r="K1187" s="53" t="s">
        <v>1716</v>
      </c>
      <c r="L1187" s="53" t="s">
        <v>1717</v>
      </c>
      <c r="M1187" s="52" t="s">
        <v>151</v>
      </c>
      <c r="N1187" s="52" t="s">
        <v>115</v>
      </c>
      <c r="O1187" s="54">
        <v>39</v>
      </c>
      <c r="P1187" s="52" t="s">
        <v>2011</v>
      </c>
      <c r="Q1187" s="55">
        <f>IFERROR(VLOOKUP(O1187*$Q$10*$R$10,Sheet1!$A$3:$B$81,2,1),0)</f>
        <v>29000</v>
      </c>
      <c r="R1187" s="56">
        <f>IFERROR(VLOOKUP(O1187*$Q$11*$R$11,Sheet1!$E$3:$F$195,2),0)</f>
        <v>159</v>
      </c>
      <c r="S1187" s="54">
        <f t="shared" si="550"/>
        <v>12.09</v>
      </c>
      <c r="T1187" s="114">
        <f t="shared" si="522"/>
        <v>0.31</v>
      </c>
      <c r="U1187" s="58"/>
      <c r="V1187" s="58"/>
      <c r="W1187" s="58"/>
      <c r="X1187" s="58"/>
      <c r="Y1187" s="58"/>
      <c r="Z1187" s="58"/>
      <c r="AA1187" s="58"/>
      <c r="AB1187" s="58"/>
      <c r="AC1187" s="58"/>
      <c r="AD1187" s="39">
        <f t="shared" si="551"/>
        <v>0</v>
      </c>
      <c r="AE1187" s="59">
        <f t="shared" si="523"/>
        <v>0</v>
      </c>
      <c r="AF1187" s="60">
        <f t="shared" si="524"/>
        <v>0</v>
      </c>
      <c r="AG1187" s="60">
        <f t="shared" si="525"/>
        <v>0</v>
      </c>
      <c r="AH1187" s="60">
        <f t="shared" si="526"/>
        <v>0</v>
      </c>
      <c r="AI1187" s="60">
        <f t="shared" si="527"/>
        <v>0</v>
      </c>
      <c r="AJ1187" s="60">
        <f t="shared" si="528"/>
        <v>0</v>
      </c>
      <c r="AK1187" s="60">
        <f t="shared" si="529"/>
        <v>0</v>
      </c>
      <c r="AL1187" s="61">
        <f t="shared" si="547"/>
        <v>0</v>
      </c>
      <c r="AM1187" s="43">
        <f t="shared" si="537"/>
        <v>0</v>
      </c>
      <c r="AN1187" s="46">
        <f t="shared" si="538"/>
        <v>0</v>
      </c>
      <c r="AO1187" s="60">
        <f t="shared" si="530"/>
        <v>0</v>
      </c>
      <c r="AP1187" s="60">
        <f t="shared" si="531"/>
        <v>0</v>
      </c>
      <c r="AQ1187" s="60">
        <f t="shared" si="532"/>
        <v>0</v>
      </c>
      <c r="AR1187" s="60">
        <f t="shared" si="533"/>
        <v>0</v>
      </c>
      <c r="AS1187" s="60">
        <f t="shared" si="534"/>
        <v>0</v>
      </c>
      <c r="AT1187" s="60">
        <f t="shared" si="535"/>
        <v>0</v>
      </c>
      <c r="AU1187" s="62">
        <f t="shared" si="539"/>
        <v>0</v>
      </c>
      <c r="AV1187" s="63">
        <f t="shared" si="540"/>
        <v>0</v>
      </c>
      <c r="AW1187" s="63">
        <f t="shared" si="541"/>
        <v>0</v>
      </c>
      <c r="AX1187" s="63">
        <f t="shared" si="542"/>
        <v>0</v>
      </c>
      <c r="AY1187" s="63">
        <f t="shared" si="543"/>
        <v>0</v>
      </c>
      <c r="AZ1187" s="63">
        <f t="shared" si="544"/>
        <v>0</v>
      </c>
      <c r="BA1187" s="63">
        <f t="shared" si="545"/>
        <v>0</v>
      </c>
      <c r="BB1187" s="64">
        <f t="shared" si="546"/>
        <v>0</v>
      </c>
      <c r="BC1187" s="65">
        <f t="shared" si="536"/>
        <v>0</v>
      </c>
      <c r="BD1187" s="66" t="e">
        <f>VLOOKUP(#REF!,'[2]NA JDA Product Hierarchy'!$N:$O,2,0)</f>
        <v>#REF!</v>
      </c>
      <c r="BE1187" s="15" t="e">
        <f>VLOOKUP(BD1187,[3]PARAMETROS!$AB:$AD,3,0)</f>
        <v>#REF!</v>
      </c>
    </row>
    <row r="1188" spans="1:57" s="15" customFormat="1" ht="12.75" hidden="1" customHeight="1" x14ac:dyDescent="0.2">
      <c r="A1188" s="47" t="str">
        <f t="shared" si="548"/>
        <v>L2RQ03KA6R0ELITE GREY</v>
      </c>
      <c r="B1188" s="111" t="s">
        <v>105</v>
      </c>
      <c r="C1188" s="113">
        <v>44322</v>
      </c>
      <c r="D1188" s="113"/>
      <c r="E1188" s="50"/>
      <c r="F1188" s="106" t="s">
        <v>90</v>
      </c>
      <c r="G1188" s="51" t="s">
        <v>62</v>
      </c>
      <c r="H1188" s="52" t="s">
        <v>367</v>
      </c>
      <c r="I1188" s="53" t="s">
        <v>1718</v>
      </c>
      <c r="J1188" s="53" t="s">
        <v>1148</v>
      </c>
      <c r="K1188" s="53" t="s">
        <v>378</v>
      </c>
      <c r="L1188" s="53" t="s">
        <v>379</v>
      </c>
      <c r="M1188" s="52" t="s">
        <v>176</v>
      </c>
      <c r="N1188" s="52" t="s">
        <v>115</v>
      </c>
      <c r="O1188" s="54">
        <v>39</v>
      </c>
      <c r="P1188" s="52" t="s">
        <v>2011</v>
      </c>
      <c r="Q1188" s="55">
        <f>IFERROR(VLOOKUP(O1188*$Q$10*$R$10,Sheet1!$A$3:$B$81,2,1),0)</f>
        <v>29000</v>
      </c>
      <c r="R1188" s="56">
        <f>IFERROR(VLOOKUP(O1188*$Q$11*$R$11,Sheet1!$E$3:$F$195,2),0)</f>
        <v>159</v>
      </c>
      <c r="S1188" s="54">
        <f t="shared" si="550"/>
        <v>12.09</v>
      </c>
      <c r="T1188" s="114">
        <f t="shared" si="522"/>
        <v>0.31</v>
      </c>
      <c r="U1188" s="58"/>
      <c r="V1188" s="58"/>
      <c r="W1188" s="58"/>
      <c r="X1188" s="58"/>
      <c r="Y1188" s="58"/>
      <c r="Z1188" s="58"/>
      <c r="AA1188" s="58"/>
      <c r="AB1188" s="58"/>
      <c r="AC1188" s="58"/>
      <c r="AD1188" s="39">
        <f t="shared" si="551"/>
        <v>0</v>
      </c>
      <c r="AE1188" s="59">
        <f t="shared" si="523"/>
        <v>0</v>
      </c>
      <c r="AF1188" s="60">
        <f t="shared" si="524"/>
        <v>0</v>
      </c>
      <c r="AG1188" s="60">
        <f t="shared" si="525"/>
        <v>0</v>
      </c>
      <c r="AH1188" s="60">
        <f t="shared" si="526"/>
        <v>0</v>
      </c>
      <c r="AI1188" s="60">
        <f t="shared" si="527"/>
        <v>0</v>
      </c>
      <c r="AJ1188" s="60">
        <f t="shared" si="528"/>
        <v>0</v>
      </c>
      <c r="AK1188" s="60">
        <f t="shared" si="529"/>
        <v>0</v>
      </c>
      <c r="AL1188" s="61">
        <f t="shared" si="547"/>
        <v>0</v>
      </c>
      <c r="AM1188" s="43">
        <f t="shared" si="537"/>
        <v>0</v>
      </c>
      <c r="AN1188" s="46">
        <f t="shared" si="538"/>
        <v>0</v>
      </c>
      <c r="AO1188" s="60">
        <f t="shared" si="530"/>
        <v>0</v>
      </c>
      <c r="AP1188" s="60">
        <f t="shared" si="531"/>
        <v>0</v>
      </c>
      <c r="AQ1188" s="60">
        <f t="shared" si="532"/>
        <v>0</v>
      </c>
      <c r="AR1188" s="60">
        <f t="shared" si="533"/>
        <v>0</v>
      </c>
      <c r="AS1188" s="60">
        <f t="shared" si="534"/>
        <v>0</v>
      </c>
      <c r="AT1188" s="60">
        <f t="shared" si="535"/>
        <v>0</v>
      </c>
      <c r="AU1188" s="62">
        <f t="shared" si="539"/>
        <v>0</v>
      </c>
      <c r="AV1188" s="63">
        <f t="shared" si="540"/>
        <v>0</v>
      </c>
      <c r="AW1188" s="63">
        <f t="shared" si="541"/>
        <v>0</v>
      </c>
      <c r="AX1188" s="63">
        <f t="shared" si="542"/>
        <v>0</v>
      </c>
      <c r="AY1188" s="63">
        <f t="shared" si="543"/>
        <v>0</v>
      </c>
      <c r="AZ1188" s="63">
        <f t="shared" si="544"/>
        <v>0</v>
      </c>
      <c r="BA1188" s="63">
        <f t="shared" si="545"/>
        <v>0</v>
      </c>
      <c r="BB1188" s="64">
        <f t="shared" si="546"/>
        <v>0</v>
      </c>
      <c r="BC1188" s="65">
        <f t="shared" si="536"/>
        <v>0</v>
      </c>
      <c r="BD1188" s="66" t="e">
        <f>VLOOKUP(#REF!,'[2]NA JDA Product Hierarchy'!$N:$O,2,0)</f>
        <v>#REF!</v>
      </c>
      <c r="BE1188" s="15" t="e">
        <f>VLOOKUP(BD1188,[3]PARAMETROS!$AB:$AD,3,0)</f>
        <v>#REF!</v>
      </c>
    </row>
    <row r="1189" spans="1:57" s="15" customFormat="1" ht="12.75" hidden="1" customHeight="1" x14ac:dyDescent="0.2">
      <c r="A1189" s="47" t="str">
        <f t="shared" si="548"/>
        <v>L2RQ03KA6R0PIMENTO ORANGE</v>
      </c>
      <c r="B1189" s="111" t="s">
        <v>105</v>
      </c>
      <c r="C1189" s="113">
        <v>44322</v>
      </c>
      <c r="D1189" s="113"/>
      <c r="E1189" s="50"/>
      <c r="F1189" s="106" t="s">
        <v>90</v>
      </c>
      <c r="G1189" s="51" t="s">
        <v>62</v>
      </c>
      <c r="H1189" s="52" t="s">
        <v>367</v>
      </c>
      <c r="I1189" s="53" t="s">
        <v>1718</v>
      </c>
      <c r="J1189" s="53" t="s">
        <v>1148</v>
      </c>
      <c r="K1189" s="53" t="s">
        <v>386</v>
      </c>
      <c r="L1189" s="53" t="s">
        <v>387</v>
      </c>
      <c r="M1189" s="52" t="s">
        <v>176</v>
      </c>
      <c r="N1189" s="52" t="s">
        <v>115</v>
      </c>
      <c r="O1189" s="54">
        <v>39</v>
      </c>
      <c r="P1189" s="52" t="s">
        <v>2011</v>
      </c>
      <c r="Q1189" s="55">
        <f>IFERROR(VLOOKUP(O1189*$Q$10*$R$10,Sheet1!$A$3:$B$81,2,1),0)</f>
        <v>29000</v>
      </c>
      <c r="R1189" s="56">
        <f>IFERROR(VLOOKUP(O1189*$Q$11*$R$11,Sheet1!$E$3:$F$195,2),0)</f>
        <v>159</v>
      </c>
      <c r="S1189" s="54">
        <f t="shared" si="550"/>
        <v>12.09</v>
      </c>
      <c r="T1189" s="114">
        <f t="shared" si="522"/>
        <v>0.31</v>
      </c>
      <c r="U1189" s="58"/>
      <c r="V1189" s="58"/>
      <c r="W1189" s="58"/>
      <c r="X1189" s="58"/>
      <c r="Y1189" s="58"/>
      <c r="Z1189" s="58"/>
      <c r="AA1189" s="58"/>
      <c r="AB1189" s="58"/>
      <c r="AC1189" s="58"/>
      <c r="AD1189" s="39">
        <f t="shared" si="551"/>
        <v>0</v>
      </c>
      <c r="AE1189" s="59">
        <f t="shared" si="523"/>
        <v>0</v>
      </c>
      <c r="AF1189" s="60">
        <f t="shared" si="524"/>
        <v>0</v>
      </c>
      <c r="AG1189" s="60">
        <f t="shared" si="525"/>
        <v>0</v>
      </c>
      <c r="AH1189" s="60">
        <f t="shared" si="526"/>
        <v>0</v>
      </c>
      <c r="AI1189" s="60">
        <f t="shared" si="527"/>
        <v>0</v>
      </c>
      <c r="AJ1189" s="60">
        <f t="shared" si="528"/>
        <v>0</v>
      </c>
      <c r="AK1189" s="60">
        <f t="shared" si="529"/>
        <v>0</v>
      </c>
      <c r="AL1189" s="61">
        <f t="shared" si="547"/>
        <v>0</v>
      </c>
      <c r="AM1189" s="43">
        <f t="shared" si="537"/>
        <v>0</v>
      </c>
      <c r="AN1189" s="46">
        <f t="shared" si="538"/>
        <v>0</v>
      </c>
      <c r="AO1189" s="60">
        <f t="shared" si="530"/>
        <v>0</v>
      </c>
      <c r="AP1189" s="60">
        <f t="shared" si="531"/>
        <v>0</v>
      </c>
      <c r="AQ1189" s="60">
        <f t="shared" si="532"/>
        <v>0</v>
      </c>
      <c r="AR1189" s="60">
        <f t="shared" si="533"/>
        <v>0</v>
      </c>
      <c r="AS1189" s="60">
        <f t="shared" si="534"/>
        <v>0</v>
      </c>
      <c r="AT1189" s="60">
        <f t="shared" si="535"/>
        <v>0</v>
      </c>
      <c r="AU1189" s="62">
        <f t="shared" si="539"/>
        <v>0</v>
      </c>
      <c r="AV1189" s="63">
        <f t="shared" si="540"/>
        <v>0</v>
      </c>
      <c r="AW1189" s="63">
        <f t="shared" si="541"/>
        <v>0</v>
      </c>
      <c r="AX1189" s="63">
        <f t="shared" si="542"/>
        <v>0</v>
      </c>
      <c r="AY1189" s="63">
        <f t="shared" si="543"/>
        <v>0</v>
      </c>
      <c r="AZ1189" s="63">
        <f t="shared" si="544"/>
        <v>0</v>
      </c>
      <c r="BA1189" s="63">
        <f t="shared" si="545"/>
        <v>0</v>
      </c>
      <c r="BB1189" s="64">
        <f t="shared" si="546"/>
        <v>0</v>
      </c>
      <c r="BC1189" s="65">
        <f t="shared" si="536"/>
        <v>0</v>
      </c>
      <c r="BD1189" s="66" t="e">
        <f>VLOOKUP(#REF!,'[2]NA JDA Product Hierarchy'!$N:$O,2,0)</f>
        <v>#REF!</v>
      </c>
      <c r="BE1189" s="15" t="e">
        <f>VLOOKUP(BD1189,[3]PARAMETROS!$AB:$AD,3,0)</f>
        <v>#REF!</v>
      </c>
    </row>
    <row r="1190" spans="1:57" s="15" customFormat="1" ht="12.75" hidden="1" customHeight="1" x14ac:dyDescent="0.2">
      <c r="A1190" s="47" t="str">
        <f t="shared" si="548"/>
        <v>L2RQ03KA6R0SMART BLUE</v>
      </c>
      <c r="B1190" s="112" t="s">
        <v>107</v>
      </c>
      <c r="C1190" s="113">
        <v>44322</v>
      </c>
      <c r="D1190" s="113"/>
      <c r="E1190" s="68"/>
      <c r="F1190" s="106" t="s">
        <v>90</v>
      </c>
      <c r="G1190" s="51" t="s">
        <v>62</v>
      </c>
      <c r="H1190" s="52" t="s">
        <v>367</v>
      </c>
      <c r="I1190" s="53" t="s">
        <v>1718</v>
      </c>
      <c r="J1190" s="53" t="s">
        <v>1148</v>
      </c>
      <c r="K1190" s="53" t="s">
        <v>364</v>
      </c>
      <c r="L1190" s="53" t="s">
        <v>365</v>
      </c>
      <c r="M1190" s="52" t="s">
        <v>176</v>
      </c>
      <c r="N1190" s="52" t="s">
        <v>115</v>
      </c>
      <c r="O1190" s="54">
        <v>39</v>
      </c>
      <c r="P1190" s="52" t="s">
        <v>2011</v>
      </c>
      <c r="Q1190" s="55">
        <f>IFERROR(VLOOKUP(O1190*$Q$10*$R$10,Sheet1!$A$3:$B$81,2,1),0)</f>
        <v>29000</v>
      </c>
      <c r="R1190" s="56">
        <f>IFERROR(VLOOKUP(O1190*$Q$11*$R$11,Sheet1!$E$3:$F$195,2),0)</f>
        <v>159</v>
      </c>
      <c r="S1190" s="54">
        <f t="shared" si="550"/>
        <v>12.09</v>
      </c>
      <c r="T1190" s="114">
        <f t="shared" si="522"/>
        <v>0.31</v>
      </c>
      <c r="U1190" s="58"/>
      <c r="V1190" s="58"/>
      <c r="W1190" s="58"/>
      <c r="X1190" s="58"/>
      <c r="Y1190" s="58"/>
      <c r="Z1190" s="58"/>
      <c r="AA1190" s="58"/>
      <c r="AB1190" s="58"/>
      <c r="AC1190" s="58"/>
      <c r="AD1190" s="39">
        <f t="shared" si="551"/>
        <v>0</v>
      </c>
      <c r="AE1190" s="59">
        <f t="shared" si="523"/>
        <v>0</v>
      </c>
      <c r="AF1190" s="60">
        <f t="shared" si="524"/>
        <v>0</v>
      </c>
      <c r="AG1190" s="60">
        <f t="shared" si="525"/>
        <v>0</v>
      </c>
      <c r="AH1190" s="60">
        <f t="shared" si="526"/>
        <v>0</v>
      </c>
      <c r="AI1190" s="60">
        <f t="shared" si="527"/>
        <v>0</v>
      </c>
      <c r="AJ1190" s="60">
        <f t="shared" si="528"/>
        <v>0</v>
      </c>
      <c r="AK1190" s="60">
        <f t="shared" si="529"/>
        <v>0</v>
      </c>
      <c r="AL1190" s="61">
        <f t="shared" si="547"/>
        <v>0</v>
      </c>
      <c r="AM1190" s="43">
        <f t="shared" si="537"/>
        <v>0</v>
      </c>
      <c r="AN1190" s="46">
        <f t="shared" si="538"/>
        <v>0</v>
      </c>
      <c r="AO1190" s="60">
        <f t="shared" si="530"/>
        <v>0</v>
      </c>
      <c r="AP1190" s="60">
        <f t="shared" si="531"/>
        <v>0</v>
      </c>
      <c r="AQ1190" s="60">
        <f t="shared" si="532"/>
        <v>0</v>
      </c>
      <c r="AR1190" s="60">
        <f t="shared" si="533"/>
        <v>0</v>
      </c>
      <c r="AS1190" s="60">
        <f t="shared" si="534"/>
        <v>0</v>
      </c>
      <c r="AT1190" s="60">
        <f t="shared" si="535"/>
        <v>0</v>
      </c>
      <c r="AU1190" s="62">
        <f t="shared" si="539"/>
        <v>0</v>
      </c>
      <c r="AV1190" s="63">
        <f t="shared" si="540"/>
        <v>0</v>
      </c>
      <c r="AW1190" s="63">
        <f t="shared" si="541"/>
        <v>0</v>
      </c>
      <c r="AX1190" s="63">
        <f t="shared" si="542"/>
        <v>0</v>
      </c>
      <c r="AY1190" s="63">
        <f t="shared" si="543"/>
        <v>0</v>
      </c>
      <c r="AZ1190" s="63">
        <f t="shared" si="544"/>
        <v>0</v>
      </c>
      <c r="BA1190" s="63">
        <f t="shared" si="545"/>
        <v>0</v>
      </c>
      <c r="BB1190" s="64">
        <f t="shared" si="546"/>
        <v>0</v>
      </c>
      <c r="BC1190" s="65">
        <f t="shared" si="536"/>
        <v>0</v>
      </c>
      <c r="BD1190" s="66" t="e">
        <f>VLOOKUP(#REF!,'[2]NA JDA Product Hierarchy'!$N:$O,2,0)</f>
        <v>#REF!</v>
      </c>
      <c r="BE1190" s="15" t="s">
        <v>69</v>
      </c>
    </row>
    <row r="1191" spans="1:57" s="15" customFormat="1" ht="12.75" hidden="1" customHeight="1" x14ac:dyDescent="0.2">
      <c r="A1191" s="47" t="str">
        <f t="shared" si="548"/>
        <v>L2RQ04KA6R0VINTAGE COLLAGE PRINT</v>
      </c>
      <c r="B1191" s="111" t="s">
        <v>105</v>
      </c>
      <c r="C1191" s="113">
        <v>44322</v>
      </c>
      <c r="D1191" s="113"/>
      <c r="E1191" s="68"/>
      <c r="F1191" s="106" t="s">
        <v>90</v>
      </c>
      <c r="G1191" s="51" t="s">
        <v>62</v>
      </c>
      <c r="H1191" s="52" t="s">
        <v>367</v>
      </c>
      <c r="I1191" s="53" t="s">
        <v>1719</v>
      </c>
      <c r="J1191" s="53" t="s">
        <v>1148</v>
      </c>
      <c r="K1191" s="53" t="s">
        <v>1616</v>
      </c>
      <c r="L1191" s="53" t="s">
        <v>1617</v>
      </c>
      <c r="M1191" s="52" t="s">
        <v>176</v>
      </c>
      <c r="N1191" s="52" t="s">
        <v>125</v>
      </c>
      <c r="O1191" s="54">
        <v>39</v>
      </c>
      <c r="P1191" s="52" t="s">
        <v>2011</v>
      </c>
      <c r="Q1191" s="55">
        <f>IFERROR(VLOOKUP(O1191*$Q$10*$R$10,Sheet1!$A$3:$B$81,2,1),0)</f>
        <v>29000</v>
      </c>
      <c r="R1191" s="56">
        <f>IFERROR(VLOOKUP(O1191*$Q$11*$R$11,Sheet1!$E$3:$F$195,2),0)</f>
        <v>159</v>
      </c>
      <c r="S1191" s="54">
        <f t="shared" si="550"/>
        <v>12.09</v>
      </c>
      <c r="T1191" s="114">
        <f t="shared" si="522"/>
        <v>0.31</v>
      </c>
      <c r="U1191" s="58"/>
      <c r="V1191" s="58"/>
      <c r="W1191" s="58"/>
      <c r="X1191" s="58"/>
      <c r="Y1191" s="58"/>
      <c r="Z1191" s="58"/>
      <c r="AA1191" s="58"/>
      <c r="AB1191" s="58"/>
      <c r="AC1191" s="58"/>
      <c r="AD1191" s="39">
        <f t="shared" si="551"/>
        <v>0</v>
      </c>
      <c r="AE1191" s="59">
        <f t="shared" si="523"/>
        <v>0</v>
      </c>
      <c r="AF1191" s="60">
        <f t="shared" si="524"/>
        <v>0</v>
      </c>
      <c r="AG1191" s="60">
        <f t="shared" si="525"/>
        <v>0</v>
      </c>
      <c r="AH1191" s="60">
        <f t="shared" si="526"/>
        <v>0</v>
      </c>
      <c r="AI1191" s="60">
        <f t="shared" si="527"/>
        <v>0</v>
      </c>
      <c r="AJ1191" s="60">
        <f t="shared" si="528"/>
        <v>0</v>
      </c>
      <c r="AK1191" s="60">
        <f t="shared" si="529"/>
        <v>0</v>
      </c>
      <c r="AL1191" s="61">
        <f t="shared" si="547"/>
        <v>0</v>
      </c>
      <c r="AM1191" s="43">
        <f t="shared" si="537"/>
        <v>0</v>
      </c>
      <c r="AN1191" s="46">
        <f t="shared" si="538"/>
        <v>0</v>
      </c>
      <c r="AO1191" s="60">
        <f t="shared" si="530"/>
        <v>0</v>
      </c>
      <c r="AP1191" s="60">
        <f t="shared" si="531"/>
        <v>0</v>
      </c>
      <c r="AQ1191" s="60">
        <f t="shared" si="532"/>
        <v>0</v>
      </c>
      <c r="AR1191" s="60">
        <f t="shared" si="533"/>
        <v>0</v>
      </c>
      <c r="AS1191" s="60">
        <f t="shared" si="534"/>
        <v>0</v>
      </c>
      <c r="AT1191" s="60">
        <f t="shared" si="535"/>
        <v>0</v>
      </c>
      <c r="AU1191" s="62">
        <f t="shared" si="539"/>
        <v>0</v>
      </c>
      <c r="AV1191" s="63">
        <f t="shared" si="540"/>
        <v>0</v>
      </c>
      <c r="AW1191" s="63">
        <f t="shared" si="541"/>
        <v>0</v>
      </c>
      <c r="AX1191" s="63">
        <f t="shared" si="542"/>
        <v>0</v>
      </c>
      <c r="AY1191" s="63">
        <f t="shared" si="543"/>
        <v>0</v>
      </c>
      <c r="AZ1191" s="63">
        <f t="shared" si="544"/>
        <v>0</v>
      </c>
      <c r="BA1191" s="63">
        <f t="shared" si="545"/>
        <v>0</v>
      </c>
      <c r="BB1191" s="64">
        <f t="shared" si="546"/>
        <v>0</v>
      </c>
      <c r="BC1191" s="65">
        <f t="shared" si="536"/>
        <v>0</v>
      </c>
      <c r="BD1191" s="66" t="e">
        <f>VLOOKUP(#REF!,'[2]NA JDA Product Hierarchy'!$N:$O,2,0)</f>
        <v>#REF!</v>
      </c>
      <c r="BE1191" s="15" t="s">
        <v>69</v>
      </c>
    </row>
    <row r="1192" spans="1:57" s="15" customFormat="1" ht="12.75" hidden="1" customHeight="1" x14ac:dyDescent="0.2">
      <c r="A1192" s="47" t="str">
        <f t="shared" si="548"/>
        <v>L2RQ04KA6R0GRAFFITI PRINT</v>
      </c>
      <c r="B1192" s="110" t="s">
        <v>106</v>
      </c>
      <c r="C1192" s="113">
        <v>44322</v>
      </c>
      <c r="D1192" s="113"/>
      <c r="E1192" s="50"/>
      <c r="F1192" s="106" t="s">
        <v>90</v>
      </c>
      <c r="G1192" s="51" t="s">
        <v>62</v>
      </c>
      <c r="H1192" s="52" t="s">
        <v>367</v>
      </c>
      <c r="I1192" s="53" t="s">
        <v>1719</v>
      </c>
      <c r="J1192" s="53" t="s">
        <v>1148</v>
      </c>
      <c r="K1192" s="53" t="s">
        <v>1618</v>
      </c>
      <c r="L1192" s="53" t="s">
        <v>1619</v>
      </c>
      <c r="M1192" s="52" t="s">
        <v>176</v>
      </c>
      <c r="N1192" s="52" t="s">
        <v>125</v>
      </c>
      <c r="O1192" s="54">
        <v>39</v>
      </c>
      <c r="P1192" s="52" t="s">
        <v>2011</v>
      </c>
      <c r="Q1192" s="55">
        <f>IFERROR(VLOOKUP(O1192*$Q$10*$R$10,Sheet1!$A$3:$B$81,2,1),0)</f>
        <v>29000</v>
      </c>
      <c r="R1192" s="56">
        <f>IFERROR(VLOOKUP(O1192*$Q$11*$R$11,Sheet1!$E$3:$F$195,2),0)</f>
        <v>159</v>
      </c>
      <c r="S1192" s="54">
        <f t="shared" si="550"/>
        <v>12.09</v>
      </c>
      <c r="T1192" s="114">
        <f t="shared" si="522"/>
        <v>0.31</v>
      </c>
      <c r="U1192" s="58">
        <v>18</v>
      </c>
      <c r="V1192" s="58">
        <v>9</v>
      </c>
      <c r="W1192" s="58">
        <v>9</v>
      </c>
      <c r="X1192" s="58"/>
      <c r="Y1192" s="58">
        <v>9</v>
      </c>
      <c r="Z1192" s="58">
        <v>9</v>
      </c>
      <c r="AA1192" s="58"/>
      <c r="AB1192" s="58"/>
      <c r="AC1192" s="58"/>
      <c r="AD1192" s="39">
        <f t="shared" si="551"/>
        <v>54</v>
      </c>
      <c r="AE1192" s="59">
        <f t="shared" si="523"/>
        <v>652.86</v>
      </c>
      <c r="AF1192" s="60">
        <f t="shared" si="524"/>
        <v>0</v>
      </c>
      <c r="AG1192" s="60">
        <f t="shared" si="525"/>
        <v>0</v>
      </c>
      <c r="AH1192" s="60">
        <f t="shared" si="526"/>
        <v>0</v>
      </c>
      <c r="AI1192" s="60">
        <f t="shared" si="527"/>
        <v>0</v>
      </c>
      <c r="AJ1192" s="60">
        <f t="shared" si="528"/>
        <v>0</v>
      </c>
      <c r="AK1192" s="60">
        <f t="shared" si="529"/>
        <v>0</v>
      </c>
      <c r="AL1192" s="61">
        <f t="shared" si="547"/>
        <v>0</v>
      </c>
      <c r="AM1192" s="43">
        <f t="shared" si="537"/>
        <v>0</v>
      </c>
      <c r="AN1192" s="46">
        <f t="shared" si="538"/>
        <v>0</v>
      </c>
      <c r="AO1192" s="60">
        <f t="shared" si="530"/>
        <v>0</v>
      </c>
      <c r="AP1192" s="60">
        <f t="shared" si="531"/>
        <v>0</v>
      </c>
      <c r="AQ1192" s="60">
        <f t="shared" si="532"/>
        <v>0</v>
      </c>
      <c r="AR1192" s="60">
        <f t="shared" si="533"/>
        <v>0</v>
      </c>
      <c r="AS1192" s="60">
        <f t="shared" si="534"/>
        <v>0</v>
      </c>
      <c r="AT1192" s="60">
        <f t="shared" si="535"/>
        <v>0</v>
      </c>
      <c r="AU1192" s="62">
        <f t="shared" si="539"/>
        <v>0</v>
      </c>
      <c r="AV1192" s="63">
        <f t="shared" si="540"/>
        <v>0</v>
      </c>
      <c r="AW1192" s="63">
        <f t="shared" si="541"/>
        <v>0</v>
      </c>
      <c r="AX1192" s="63">
        <f t="shared" si="542"/>
        <v>0</v>
      </c>
      <c r="AY1192" s="63">
        <f t="shared" si="543"/>
        <v>0</v>
      </c>
      <c r="AZ1192" s="63">
        <f t="shared" si="544"/>
        <v>0</v>
      </c>
      <c r="BA1192" s="63">
        <f t="shared" si="545"/>
        <v>0</v>
      </c>
      <c r="BB1192" s="64">
        <f t="shared" si="546"/>
        <v>0</v>
      </c>
      <c r="BC1192" s="65">
        <f t="shared" si="536"/>
        <v>0</v>
      </c>
      <c r="BD1192" s="66" t="e">
        <f>VLOOKUP(#REF!,'[2]NA JDA Product Hierarchy'!$N:$O,2,0)</f>
        <v>#REF!</v>
      </c>
      <c r="BE1192" s="15" t="e">
        <f>VLOOKUP(BD1192,[3]PARAMETROS!$AB:$AD,3,0)</f>
        <v>#REF!</v>
      </c>
    </row>
    <row r="1193" spans="1:57" s="15" customFormat="1" ht="12.75" hidden="1" customHeight="1" x14ac:dyDescent="0.2">
      <c r="A1193" s="47" t="str">
        <f t="shared" si="548"/>
        <v>L2RQ04KA6R0WAVY SEA</v>
      </c>
      <c r="B1193" s="112" t="s">
        <v>107</v>
      </c>
      <c r="C1193" s="113">
        <v>44322</v>
      </c>
      <c r="D1193" s="113"/>
      <c r="E1193" s="68"/>
      <c r="F1193" s="106" t="s">
        <v>90</v>
      </c>
      <c r="G1193" s="51" t="s">
        <v>62</v>
      </c>
      <c r="H1193" s="52" t="s">
        <v>367</v>
      </c>
      <c r="I1193" s="53" t="s">
        <v>1719</v>
      </c>
      <c r="J1193" s="53" t="s">
        <v>1148</v>
      </c>
      <c r="K1193" s="53" t="s">
        <v>1620</v>
      </c>
      <c r="L1193" s="53" t="s">
        <v>1621</v>
      </c>
      <c r="M1193" s="52" t="s">
        <v>176</v>
      </c>
      <c r="N1193" s="52" t="s">
        <v>125</v>
      </c>
      <c r="O1193" s="54">
        <v>39</v>
      </c>
      <c r="P1193" s="52" t="s">
        <v>2011</v>
      </c>
      <c r="Q1193" s="55">
        <f>IFERROR(VLOOKUP(O1193*$Q$10*$R$10,Sheet1!$A$3:$B$81,2,1),0)</f>
        <v>29000</v>
      </c>
      <c r="R1193" s="56">
        <f>IFERROR(VLOOKUP(O1193*$Q$11*$R$11,Sheet1!$E$3:$F$195,2),0)</f>
        <v>159</v>
      </c>
      <c r="S1193" s="54">
        <f t="shared" si="550"/>
        <v>12.09</v>
      </c>
      <c r="T1193" s="114">
        <f t="shared" si="522"/>
        <v>0.31</v>
      </c>
      <c r="U1193" s="58">
        <v>18</v>
      </c>
      <c r="V1193" s="58">
        <v>9</v>
      </c>
      <c r="W1193" s="58">
        <v>9</v>
      </c>
      <c r="X1193" s="58"/>
      <c r="Y1193" s="58">
        <v>9</v>
      </c>
      <c r="Z1193" s="58">
        <v>9</v>
      </c>
      <c r="AA1193" s="58"/>
      <c r="AB1193" s="58"/>
      <c r="AC1193" s="58"/>
      <c r="AD1193" s="39">
        <f t="shared" si="551"/>
        <v>54</v>
      </c>
      <c r="AE1193" s="59">
        <f t="shared" si="523"/>
        <v>652.86</v>
      </c>
      <c r="AF1193" s="60">
        <f t="shared" si="524"/>
        <v>0</v>
      </c>
      <c r="AG1193" s="60">
        <f t="shared" si="525"/>
        <v>0</v>
      </c>
      <c r="AH1193" s="60">
        <f t="shared" si="526"/>
        <v>0</v>
      </c>
      <c r="AI1193" s="60">
        <f t="shared" si="527"/>
        <v>0</v>
      </c>
      <c r="AJ1193" s="60">
        <f t="shared" si="528"/>
        <v>0</v>
      </c>
      <c r="AK1193" s="60">
        <f t="shared" si="529"/>
        <v>0</v>
      </c>
      <c r="AL1193" s="61">
        <f t="shared" si="547"/>
        <v>0</v>
      </c>
      <c r="AM1193" s="43">
        <f t="shared" si="537"/>
        <v>0</v>
      </c>
      <c r="AN1193" s="46">
        <f t="shared" si="538"/>
        <v>0</v>
      </c>
      <c r="AO1193" s="60">
        <f t="shared" si="530"/>
        <v>0</v>
      </c>
      <c r="AP1193" s="60">
        <f t="shared" si="531"/>
        <v>0</v>
      </c>
      <c r="AQ1193" s="60">
        <f t="shared" si="532"/>
        <v>0</v>
      </c>
      <c r="AR1193" s="60">
        <f t="shared" si="533"/>
        <v>0</v>
      </c>
      <c r="AS1193" s="60">
        <f t="shared" si="534"/>
        <v>0</v>
      </c>
      <c r="AT1193" s="60">
        <f t="shared" si="535"/>
        <v>0</v>
      </c>
      <c r="AU1193" s="62">
        <f t="shared" si="539"/>
        <v>0</v>
      </c>
      <c r="AV1193" s="63">
        <f t="shared" si="540"/>
        <v>0</v>
      </c>
      <c r="AW1193" s="63">
        <f t="shared" si="541"/>
        <v>0</v>
      </c>
      <c r="AX1193" s="63">
        <f t="shared" si="542"/>
        <v>0</v>
      </c>
      <c r="AY1193" s="63">
        <f t="shared" si="543"/>
        <v>0</v>
      </c>
      <c r="AZ1193" s="63">
        <f t="shared" si="544"/>
        <v>0</v>
      </c>
      <c r="BA1193" s="63">
        <f t="shared" si="545"/>
        <v>0</v>
      </c>
      <c r="BB1193" s="64">
        <f t="shared" si="546"/>
        <v>0</v>
      </c>
      <c r="BC1193" s="65">
        <f t="shared" si="536"/>
        <v>0</v>
      </c>
      <c r="BD1193" s="66" t="e">
        <f>VLOOKUP(#REF!,'[2]NA JDA Product Hierarchy'!$N:$O,2,0)</f>
        <v>#REF!</v>
      </c>
      <c r="BE1193" s="15" t="s">
        <v>69</v>
      </c>
    </row>
    <row r="1194" spans="1:57" s="15" customFormat="1" ht="12.75" hidden="1" customHeight="1" x14ac:dyDescent="0.2">
      <c r="A1194" s="47" t="str">
        <f t="shared" si="548"/>
        <v>L2RQ05K7UW2Jet Black A996</v>
      </c>
      <c r="B1194" s="110" t="s">
        <v>106</v>
      </c>
      <c r="C1194" s="113">
        <v>44322</v>
      </c>
      <c r="D1194" s="113"/>
      <c r="E1194" s="68"/>
      <c r="F1194" s="106" t="s">
        <v>90</v>
      </c>
      <c r="G1194" s="51" t="s">
        <v>62</v>
      </c>
      <c r="H1194" s="52" t="s">
        <v>367</v>
      </c>
      <c r="I1194" s="53" t="s">
        <v>1720</v>
      </c>
      <c r="J1194" s="53" t="s">
        <v>1148</v>
      </c>
      <c r="K1194" s="53" t="s">
        <v>92</v>
      </c>
      <c r="L1194" s="53" t="s">
        <v>93</v>
      </c>
      <c r="M1194" s="52" t="s">
        <v>988</v>
      </c>
      <c r="N1194" s="52" t="s">
        <v>91</v>
      </c>
      <c r="O1194" s="54">
        <v>42</v>
      </c>
      <c r="P1194" s="52" t="s">
        <v>2011</v>
      </c>
      <c r="Q1194" s="55">
        <f>IFERROR(VLOOKUP(O1194*$Q$10*$R$10,Sheet1!$A$3:$B$81,2,1),0)</f>
        <v>29000</v>
      </c>
      <c r="R1194" s="56">
        <f>IFERROR(VLOOKUP(O1194*$Q$11*$R$11,Sheet1!$E$3:$F$195,2),0)</f>
        <v>169</v>
      </c>
      <c r="S1194" s="54">
        <f t="shared" si="550"/>
        <v>13.02</v>
      </c>
      <c r="T1194" s="114">
        <f t="shared" si="522"/>
        <v>0.31</v>
      </c>
      <c r="U1194" s="58"/>
      <c r="V1194" s="58"/>
      <c r="W1194" s="58"/>
      <c r="X1194" s="58"/>
      <c r="Y1194" s="58"/>
      <c r="Z1194" s="58"/>
      <c r="AA1194" s="58"/>
      <c r="AB1194" s="58"/>
      <c r="AC1194" s="58"/>
      <c r="AD1194" s="39">
        <f t="shared" si="551"/>
        <v>0</v>
      </c>
      <c r="AE1194" s="59">
        <f t="shared" si="523"/>
        <v>0</v>
      </c>
      <c r="AF1194" s="60">
        <f t="shared" si="524"/>
        <v>0</v>
      </c>
      <c r="AG1194" s="60">
        <f t="shared" si="525"/>
        <v>0</v>
      </c>
      <c r="AH1194" s="60">
        <f t="shared" si="526"/>
        <v>0</v>
      </c>
      <c r="AI1194" s="60">
        <f t="shared" si="527"/>
        <v>0</v>
      </c>
      <c r="AJ1194" s="60">
        <f t="shared" si="528"/>
        <v>0</v>
      </c>
      <c r="AK1194" s="60">
        <f t="shared" si="529"/>
        <v>0</v>
      </c>
      <c r="AL1194" s="61">
        <f t="shared" si="547"/>
        <v>0</v>
      </c>
      <c r="AM1194" s="43">
        <f t="shared" si="537"/>
        <v>0</v>
      </c>
      <c r="AN1194" s="46">
        <f t="shared" si="538"/>
        <v>0</v>
      </c>
      <c r="AO1194" s="60">
        <f t="shared" si="530"/>
        <v>0</v>
      </c>
      <c r="AP1194" s="60">
        <f t="shared" si="531"/>
        <v>0</v>
      </c>
      <c r="AQ1194" s="60">
        <f t="shared" si="532"/>
        <v>0</v>
      </c>
      <c r="AR1194" s="60">
        <f t="shared" si="533"/>
        <v>0</v>
      </c>
      <c r="AS1194" s="60">
        <f t="shared" si="534"/>
        <v>0</v>
      </c>
      <c r="AT1194" s="60">
        <f t="shared" si="535"/>
        <v>0</v>
      </c>
      <c r="AU1194" s="62">
        <f t="shared" si="539"/>
        <v>0</v>
      </c>
      <c r="AV1194" s="63">
        <f t="shared" si="540"/>
        <v>0</v>
      </c>
      <c r="AW1194" s="63">
        <f t="shared" si="541"/>
        <v>0</v>
      </c>
      <c r="AX1194" s="63">
        <f t="shared" si="542"/>
        <v>0</v>
      </c>
      <c r="AY1194" s="63">
        <f t="shared" si="543"/>
        <v>0</v>
      </c>
      <c r="AZ1194" s="63">
        <f t="shared" si="544"/>
        <v>0</v>
      </c>
      <c r="BA1194" s="63">
        <f t="shared" si="545"/>
        <v>0</v>
      </c>
      <c r="BB1194" s="64">
        <f t="shared" si="546"/>
        <v>0</v>
      </c>
      <c r="BC1194" s="65">
        <f t="shared" si="536"/>
        <v>0</v>
      </c>
      <c r="BD1194" s="66" t="e">
        <f>VLOOKUP(#REF!,'[2]NA JDA Product Hierarchy'!$N:$O,2,0)</f>
        <v>#REF!</v>
      </c>
      <c r="BE1194" s="15" t="s">
        <v>69</v>
      </c>
    </row>
    <row r="1195" spans="1:57" s="15" customFormat="1" ht="12.75" hidden="1" customHeight="1" x14ac:dyDescent="0.2">
      <c r="A1195" s="47" t="str">
        <f t="shared" si="548"/>
        <v>L2RQ06KA6R0HIGH DEF BLUE</v>
      </c>
      <c r="B1195" s="110" t="s">
        <v>106</v>
      </c>
      <c r="C1195" s="113">
        <v>44322</v>
      </c>
      <c r="D1195" s="113"/>
      <c r="E1195" s="68"/>
      <c r="F1195" s="106" t="s">
        <v>90</v>
      </c>
      <c r="G1195" s="51" t="s">
        <v>62</v>
      </c>
      <c r="H1195" s="52" t="s">
        <v>367</v>
      </c>
      <c r="I1195" s="53" t="s">
        <v>1721</v>
      </c>
      <c r="J1195" s="53" t="s">
        <v>1705</v>
      </c>
      <c r="K1195" s="53" t="s">
        <v>381</v>
      </c>
      <c r="L1195" s="53" t="s">
        <v>382</v>
      </c>
      <c r="M1195" s="52" t="s">
        <v>176</v>
      </c>
      <c r="N1195" s="52" t="s">
        <v>115</v>
      </c>
      <c r="O1195" s="54">
        <v>46</v>
      </c>
      <c r="P1195" s="52" t="s">
        <v>2011</v>
      </c>
      <c r="Q1195" s="55">
        <f>IFERROR(VLOOKUP(O1195*$Q$10*$R$10,Sheet1!$A$3:$B$81,2,1),0)</f>
        <v>39000</v>
      </c>
      <c r="R1195" s="56">
        <f>IFERROR(VLOOKUP(O1195*$Q$11*$R$11,Sheet1!$E$3:$F$195,2),0)</f>
        <v>189</v>
      </c>
      <c r="S1195" s="54">
        <f t="shared" si="550"/>
        <v>14.26</v>
      </c>
      <c r="T1195" s="114">
        <f t="shared" si="522"/>
        <v>0.31</v>
      </c>
      <c r="U1195" s="58"/>
      <c r="V1195" s="58"/>
      <c r="W1195" s="58"/>
      <c r="X1195" s="58"/>
      <c r="Y1195" s="58"/>
      <c r="Z1195" s="58"/>
      <c r="AA1195" s="58"/>
      <c r="AB1195" s="58"/>
      <c r="AC1195" s="58"/>
      <c r="AD1195" s="39">
        <f t="shared" si="551"/>
        <v>0</v>
      </c>
      <c r="AE1195" s="59">
        <f t="shared" si="523"/>
        <v>0</v>
      </c>
      <c r="AF1195" s="60">
        <f t="shared" si="524"/>
        <v>0</v>
      </c>
      <c r="AG1195" s="60">
        <f t="shared" si="525"/>
        <v>0</v>
      </c>
      <c r="AH1195" s="60">
        <f t="shared" si="526"/>
        <v>0</v>
      </c>
      <c r="AI1195" s="60">
        <f t="shared" si="527"/>
        <v>0</v>
      </c>
      <c r="AJ1195" s="60">
        <f t="shared" si="528"/>
        <v>0</v>
      </c>
      <c r="AK1195" s="60">
        <f t="shared" si="529"/>
        <v>0</v>
      </c>
      <c r="AL1195" s="61">
        <f t="shared" si="547"/>
        <v>0</v>
      </c>
      <c r="AM1195" s="43">
        <f t="shared" si="537"/>
        <v>0</v>
      </c>
      <c r="AN1195" s="46">
        <f t="shared" si="538"/>
        <v>0</v>
      </c>
      <c r="AO1195" s="60">
        <f t="shared" si="530"/>
        <v>0</v>
      </c>
      <c r="AP1195" s="60">
        <f t="shared" si="531"/>
        <v>0</v>
      </c>
      <c r="AQ1195" s="60">
        <f t="shared" si="532"/>
        <v>0</v>
      </c>
      <c r="AR1195" s="60">
        <f t="shared" si="533"/>
        <v>0</v>
      </c>
      <c r="AS1195" s="60">
        <f t="shared" si="534"/>
        <v>0</v>
      </c>
      <c r="AT1195" s="60">
        <f t="shared" si="535"/>
        <v>0</v>
      </c>
      <c r="AU1195" s="62">
        <f t="shared" si="539"/>
        <v>0</v>
      </c>
      <c r="AV1195" s="63">
        <f t="shared" si="540"/>
        <v>0</v>
      </c>
      <c r="AW1195" s="63">
        <f t="shared" si="541"/>
        <v>0</v>
      </c>
      <c r="AX1195" s="63">
        <f t="shared" si="542"/>
        <v>0</v>
      </c>
      <c r="AY1195" s="63">
        <f t="shared" si="543"/>
        <v>0</v>
      </c>
      <c r="AZ1195" s="63">
        <f t="shared" si="544"/>
        <v>0</v>
      </c>
      <c r="BA1195" s="63">
        <f t="shared" si="545"/>
        <v>0</v>
      </c>
      <c r="BB1195" s="64">
        <f t="shared" si="546"/>
        <v>0</v>
      </c>
      <c r="BC1195" s="65">
        <f t="shared" si="536"/>
        <v>0</v>
      </c>
      <c r="BD1195" s="66" t="e">
        <f>VLOOKUP(#REF!,'[2]NA JDA Product Hierarchy'!$N:$O,2,0)</f>
        <v>#REF!</v>
      </c>
      <c r="BE1195" s="15" t="s">
        <v>69</v>
      </c>
    </row>
    <row r="1196" spans="1:57" s="15" customFormat="1" ht="12.75" hidden="1" customHeight="1" x14ac:dyDescent="0.2">
      <c r="A1196" s="47" t="str">
        <f t="shared" si="548"/>
        <v>L2RQ07KAE70LIGHT STONE HEATHER</v>
      </c>
      <c r="B1196" s="112" t="s">
        <v>107</v>
      </c>
      <c r="C1196" s="113">
        <v>44322</v>
      </c>
      <c r="D1196" s="113"/>
      <c r="E1196" s="50"/>
      <c r="F1196" s="106" t="s">
        <v>90</v>
      </c>
      <c r="G1196" s="51" t="s">
        <v>62</v>
      </c>
      <c r="H1196" s="52" t="s">
        <v>367</v>
      </c>
      <c r="I1196" s="53" t="s">
        <v>1722</v>
      </c>
      <c r="J1196" s="53" t="s">
        <v>1723</v>
      </c>
      <c r="K1196" s="53" t="s">
        <v>149</v>
      </c>
      <c r="L1196" s="53" t="s">
        <v>150</v>
      </c>
      <c r="M1196" s="52" t="s">
        <v>151</v>
      </c>
      <c r="N1196" s="52" t="s">
        <v>125</v>
      </c>
      <c r="O1196" s="54">
        <v>46</v>
      </c>
      <c r="P1196" s="52" t="s">
        <v>2011</v>
      </c>
      <c r="Q1196" s="55">
        <f>IFERROR(VLOOKUP(O1196*$Q$10*$R$10,Sheet1!$A$3:$B$81,2,1),0)</f>
        <v>39000</v>
      </c>
      <c r="R1196" s="56">
        <f>IFERROR(VLOOKUP(O1196*$Q$11*$R$11,Sheet1!$E$3:$F$195,2),0)</f>
        <v>189</v>
      </c>
      <c r="S1196" s="54">
        <f t="shared" si="550"/>
        <v>14.26</v>
      </c>
      <c r="T1196" s="114">
        <f t="shared" si="522"/>
        <v>0.31</v>
      </c>
      <c r="U1196" s="58"/>
      <c r="V1196" s="58"/>
      <c r="W1196" s="58"/>
      <c r="X1196" s="58"/>
      <c r="Y1196" s="58"/>
      <c r="Z1196" s="58"/>
      <c r="AA1196" s="58"/>
      <c r="AB1196" s="58"/>
      <c r="AC1196" s="58"/>
      <c r="AD1196" s="39">
        <f t="shared" si="551"/>
        <v>0</v>
      </c>
      <c r="AE1196" s="59">
        <f t="shared" si="523"/>
        <v>0</v>
      </c>
      <c r="AF1196" s="60">
        <f t="shared" si="524"/>
        <v>0</v>
      </c>
      <c r="AG1196" s="60">
        <f t="shared" si="525"/>
        <v>0</v>
      </c>
      <c r="AH1196" s="60">
        <f t="shared" si="526"/>
        <v>0</v>
      </c>
      <c r="AI1196" s="60">
        <f t="shared" si="527"/>
        <v>0</v>
      </c>
      <c r="AJ1196" s="60">
        <f t="shared" si="528"/>
        <v>0</v>
      </c>
      <c r="AK1196" s="60">
        <f t="shared" si="529"/>
        <v>0</v>
      </c>
      <c r="AL1196" s="61">
        <f t="shared" si="547"/>
        <v>0</v>
      </c>
      <c r="AM1196" s="43">
        <f t="shared" si="537"/>
        <v>0</v>
      </c>
      <c r="AN1196" s="46">
        <f t="shared" si="538"/>
        <v>0</v>
      </c>
      <c r="AO1196" s="60">
        <f t="shared" si="530"/>
        <v>0</v>
      </c>
      <c r="AP1196" s="60">
        <f t="shared" si="531"/>
        <v>0</v>
      </c>
      <c r="AQ1196" s="60">
        <f t="shared" si="532"/>
        <v>0</v>
      </c>
      <c r="AR1196" s="60">
        <f t="shared" si="533"/>
        <v>0</v>
      </c>
      <c r="AS1196" s="60">
        <f t="shared" si="534"/>
        <v>0</v>
      </c>
      <c r="AT1196" s="60">
        <f t="shared" si="535"/>
        <v>0</v>
      </c>
      <c r="AU1196" s="62">
        <f t="shared" si="539"/>
        <v>0</v>
      </c>
      <c r="AV1196" s="63">
        <f t="shared" si="540"/>
        <v>0</v>
      </c>
      <c r="AW1196" s="63">
        <f t="shared" si="541"/>
        <v>0</v>
      </c>
      <c r="AX1196" s="63">
        <f t="shared" si="542"/>
        <v>0</v>
      </c>
      <c r="AY1196" s="63">
        <f t="shared" si="543"/>
        <v>0</v>
      </c>
      <c r="AZ1196" s="63">
        <f t="shared" si="544"/>
        <v>0</v>
      </c>
      <c r="BA1196" s="63">
        <f t="shared" si="545"/>
        <v>0</v>
      </c>
      <c r="BB1196" s="64">
        <f t="shared" si="546"/>
        <v>0</v>
      </c>
      <c r="BC1196" s="65">
        <f t="shared" si="536"/>
        <v>0</v>
      </c>
      <c r="BD1196" s="66" t="e">
        <f>VLOOKUP(#REF!,'[2]NA JDA Product Hierarchy'!$N:$O,2,0)</f>
        <v>#REF!</v>
      </c>
      <c r="BE1196" s="15" t="e">
        <f>VLOOKUP(BD1196,[3]PARAMETROS!$AB:$AD,3,0)</f>
        <v>#REF!</v>
      </c>
    </row>
    <row r="1197" spans="1:57" s="15" customFormat="1" ht="12.75" hidden="1" customHeight="1" x14ac:dyDescent="0.2">
      <c r="A1197" s="47" t="str">
        <f t="shared" si="548"/>
        <v>L2RQ08KAOR1Jet Black A996</v>
      </c>
      <c r="B1197" s="111" t="s">
        <v>105</v>
      </c>
      <c r="C1197" s="113">
        <v>44322</v>
      </c>
      <c r="D1197" s="113"/>
      <c r="E1197" s="50"/>
      <c r="F1197" s="106" t="s">
        <v>90</v>
      </c>
      <c r="G1197" s="51" t="s">
        <v>62</v>
      </c>
      <c r="H1197" s="52" t="s">
        <v>367</v>
      </c>
      <c r="I1197" s="53" t="s">
        <v>1724</v>
      </c>
      <c r="J1197" s="53" t="s">
        <v>1725</v>
      </c>
      <c r="K1197" s="53" t="s">
        <v>92</v>
      </c>
      <c r="L1197" s="53" t="s">
        <v>93</v>
      </c>
      <c r="M1197" s="52" t="s">
        <v>352</v>
      </c>
      <c r="N1197" s="52" t="s">
        <v>125</v>
      </c>
      <c r="O1197" s="54">
        <v>46</v>
      </c>
      <c r="P1197" s="52" t="s">
        <v>2011</v>
      </c>
      <c r="Q1197" s="55">
        <f>IFERROR(VLOOKUP(O1197*$Q$10*$R$10,Sheet1!$A$3:$B$81,2,1),0)</f>
        <v>39000</v>
      </c>
      <c r="R1197" s="56">
        <f>IFERROR(VLOOKUP(O1197*$Q$11*$R$11,Sheet1!$E$3:$F$195,2),0)</f>
        <v>189</v>
      </c>
      <c r="S1197" s="54">
        <f t="shared" si="550"/>
        <v>14.26</v>
      </c>
      <c r="T1197" s="114">
        <f t="shared" si="522"/>
        <v>0.31</v>
      </c>
      <c r="U1197" s="58"/>
      <c r="V1197" s="58"/>
      <c r="W1197" s="58"/>
      <c r="X1197" s="58"/>
      <c r="Y1197" s="58"/>
      <c r="Z1197" s="58"/>
      <c r="AA1197" s="58"/>
      <c r="AB1197" s="58"/>
      <c r="AC1197" s="58"/>
      <c r="AD1197" s="39">
        <f t="shared" si="551"/>
        <v>0</v>
      </c>
      <c r="AE1197" s="59">
        <f t="shared" si="523"/>
        <v>0</v>
      </c>
      <c r="AF1197" s="60">
        <f t="shared" si="524"/>
        <v>0</v>
      </c>
      <c r="AG1197" s="60">
        <f t="shared" si="525"/>
        <v>0</v>
      </c>
      <c r="AH1197" s="60">
        <f t="shared" si="526"/>
        <v>0</v>
      </c>
      <c r="AI1197" s="60">
        <f t="shared" si="527"/>
        <v>0</v>
      </c>
      <c r="AJ1197" s="60">
        <f t="shared" si="528"/>
        <v>0</v>
      </c>
      <c r="AK1197" s="60">
        <f t="shared" si="529"/>
        <v>0</v>
      </c>
      <c r="AL1197" s="61">
        <f t="shared" si="547"/>
        <v>0</v>
      </c>
      <c r="AM1197" s="43">
        <f t="shared" si="537"/>
        <v>0</v>
      </c>
      <c r="AN1197" s="46">
        <f t="shared" si="538"/>
        <v>0</v>
      </c>
      <c r="AO1197" s="60">
        <f t="shared" si="530"/>
        <v>0</v>
      </c>
      <c r="AP1197" s="60">
        <f t="shared" si="531"/>
        <v>0</v>
      </c>
      <c r="AQ1197" s="60">
        <f t="shared" si="532"/>
        <v>0</v>
      </c>
      <c r="AR1197" s="60">
        <f t="shared" si="533"/>
        <v>0</v>
      </c>
      <c r="AS1197" s="60">
        <f t="shared" si="534"/>
        <v>0</v>
      </c>
      <c r="AT1197" s="60">
        <f t="shared" si="535"/>
        <v>0</v>
      </c>
      <c r="AU1197" s="62">
        <f t="shared" si="539"/>
        <v>0</v>
      </c>
      <c r="AV1197" s="63">
        <f t="shared" si="540"/>
        <v>0</v>
      </c>
      <c r="AW1197" s="63">
        <f t="shared" si="541"/>
        <v>0</v>
      </c>
      <c r="AX1197" s="63">
        <f t="shared" si="542"/>
        <v>0</v>
      </c>
      <c r="AY1197" s="63">
        <f t="shared" si="543"/>
        <v>0</v>
      </c>
      <c r="AZ1197" s="63">
        <f t="shared" si="544"/>
        <v>0</v>
      </c>
      <c r="BA1197" s="63">
        <f t="shared" si="545"/>
        <v>0</v>
      </c>
      <c r="BB1197" s="64">
        <f t="shared" si="546"/>
        <v>0</v>
      </c>
      <c r="BC1197" s="65">
        <f t="shared" si="536"/>
        <v>0</v>
      </c>
      <c r="BD1197" s="66" t="e">
        <f>VLOOKUP(#REF!,'[2]NA JDA Product Hierarchy'!$N:$O,2,0)</f>
        <v>#REF!</v>
      </c>
      <c r="BE1197" s="15" t="e">
        <f>VLOOKUP(BD1197,[3]PARAMETROS!$AB:$AD,3,0)</f>
        <v>#REF!</v>
      </c>
    </row>
    <row r="1198" spans="1:57" s="15" customFormat="1" ht="12.75" hidden="1" customHeight="1" x14ac:dyDescent="0.2">
      <c r="A1198" s="47" t="str">
        <f t="shared" si="548"/>
        <v>L2RQ08KAOR1PIMENTO ORANGE</v>
      </c>
      <c r="B1198" s="111" t="s">
        <v>105</v>
      </c>
      <c r="C1198" s="113">
        <v>44322</v>
      </c>
      <c r="D1198" s="113"/>
      <c r="E1198" s="50"/>
      <c r="F1198" s="106" t="s">
        <v>90</v>
      </c>
      <c r="G1198" s="51" t="s">
        <v>62</v>
      </c>
      <c r="H1198" s="52" t="s">
        <v>367</v>
      </c>
      <c r="I1198" s="53" t="s">
        <v>1724</v>
      </c>
      <c r="J1198" s="53" t="s">
        <v>1725</v>
      </c>
      <c r="K1198" s="53" t="s">
        <v>386</v>
      </c>
      <c r="L1198" s="53" t="s">
        <v>387</v>
      </c>
      <c r="M1198" s="52" t="s">
        <v>352</v>
      </c>
      <c r="N1198" s="52" t="s">
        <v>125</v>
      </c>
      <c r="O1198" s="54">
        <v>46</v>
      </c>
      <c r="P1198" s="52" t="s">
        <v>2011</v>
      </c>
      <c r="Q1198" s="55">
        <f>IFERROR(VLOOKUP(O1198*$Q$10*$R$10,Sheet1!$A$3:$B$81,2,1),0)</f>
        <v>39000</v>
      </c>
      <c r="R1198" s="56">
        <f>IFERROR(VLOOKUP(O1198*$Q$11*$R$11,Sheet1!$E$3:$F$195,2),0)</f>
        <v>189</v>
      </c>
      <c r="S1198" s="54">
        <f t="shared" si="550"/>
        <v>14.26</v>
      </c>
      <c r="T1198" s="114">
        <f t="shared" si="522"/>
        <v>0.31</v>
      </c>
      <c r="U1198" s="58"/>
      <c r="V1198" s="58"/>
      <c r="W1198" s="58"/>
      <c r="X1198" s="58"/>
      <c r="Y1198" s="58"/>
      <c r="Z1198" s="58"/>
      <c r="AA1198" s="58"/>
      <c r="AB1198" s="58"/>
      <c r="AC1198" s="58"/>
      <c r="AD1198" s="39">
        <f t="shared" si="551"/>
        <v>0</v>
      </c>
      <c r="AE1198" s="59">
        <f t="shared" si="523"/>
        <v>0</v>
      </c>
      <c r="AF1198" s="60">
        <f t="shared" si="524"/>
        <v>0</v>
      </c>
      <c r="AG1198" s="60">
        <f t="shared" si="525"/>
        <v>0</v>
      </c>
      <c r="AH1198" s="60">
        <f t="shared" si="526"/>
        <v>0</v>
      </c>
      <c r="AI1198" s="60">
        <f t="shared" si="527"/>
        <v>0</v>
      </c>
      <c r="AJ1198" s="60">
        <f t="shared" si="528"/>
        <v>0</v>
      </c>
      <c r="AK1198" s="60">
        <f t="shared" si="529"/>
        <v>0</v>
      </c>
      <c r="AL1198" s="61">
        <f t="shared" si="547"/>
        <v>0</v>
      </c>
      <c r="AM1198" s="43">
        <f t="shared" si="537"/>
        <v>0</v>
      </c>
      <c r="AN1198" s="46">
        <f t="shared" si="538"/>
        <v>0</v>
      </c>
      <c r="AO1198" s="60">
        <f t="shared" si="530"/>
        <v>0</v>
      </c>
      <c r="AP1198" s="60">
        <f t="shared" si="531"/>
        <v>0</v>
      </c>
      <c r="AQ1198" s="60">
        <f t="shared" si="532"/>
        <v>0</v>
      </c>
      <c r="AR1198" s="60">
        <f t="shared" si="533"/>
        <v>0</v>
      </c>
      <c r="AS1198" s="60">
        <f t="shared" si="534"/>
        <v>0</v>
      </c>
      <c r="AT1198" s="60">
        <f t="shared" si="535"/>
        <v>0</v>
      </c>
      <c r="AU1198" s="62">
        <f t="shared" si="539"/>
        <v>0</v>
      </c>
      <c r="AV1198" s="63">
        <f t="shared" si="540"/>
        <v>0</v>
      </c>
      <c r="AW1198" s="63">
        <f t="shared" si="541"/>
        <v>0</v>
      </c>
      <c r="AX1198" s="63">
        <f t="shared" si="542"/>
        <v>0</v>
      </c>
      <c r="AY1198" s="63">
        <f t="shared" si="543"/>
        <v>0</v>
      </c>
      <c r="AZ1198" s="63">
        <f t="shared" si="544"/>
        <v>0</v>
      </c>
      <c r="BA1198" s="63">
        <f t="shared" si="545"/>
        <v>0</v>
      </c>
      <c r="BB1198" s="64">
        <f t="shared" si="546"/>
        <v>0</v>
      </c>
      <c r="BC1198" s="65">
        <f t="shared" si="536"/>
        <v>0</v>
      </c>
      <c r="BD1198" s="66" t="e">
        <f>VLOOKUP(#REF!,'[2]NA JDA Product Hierarchy'!$N:$O,2,0)</f>
        <v>#REF!</v>
      </c>
      <c r="BE1198" s="15" t="e">
        <f>VLOOKUP(BD1198,[3]PARAMETROS!$AB:$AD,3,0)</f>
        <v>#REF!</v>
      </c>
    </row>
    <row r="1199" spans="1:57" s="15" customFormat="1" ht="12.75" hidden="1" customHeight="1" x14ac:dyDescent="0.2">
      <c r="A1199" s="47" t="str">
        <f t="shared" si="548"/>
        <v>L2RQ09KAOR1LIGHT STONE HEATHER</v>
      </c>
      <c r="B1199" s="112" t="s">
        <v>107</v>
      </c>
      <c r="C1199" s="113">
        <v>44322</v>
      </c>
      <c r="D1199" s="113"/>
      <c r="E1199" s="50"/>
      <c r="F1199" s="106" t="s">
        <v>90</v>
      </c>
      <c r="G1199" s="51" t="s">
        <v>62</v>
      </c>
      <c r="H1199" s="52" t="s">
        <v>367</v>
      </c>
      <c r="I1199" s="53" t="s">
        <v>1726</v>
      </c>
      <c r="J1199" s="53" t="s">
        <v>1148</v>
      </c>
      <c r="K1199" s="53" t="s">
        <v>149</v>
      </c>
      <c r="L1199" s="53" t="s">
        <v>150</v>
      </c>
      <c r="M1199" s="52" t="s">
        <v>352</v>
      </c>
      <c r="N1199" s="52" t="s">
        <v>125</v>
      </c>
      <c r="O1199" s="54">
        <v>39</v>
      </c>
      <c r="P1199" s="52" t="s">
        <v>2011</v>
      </c>
      <c r="Q1199" s="55">
        <f>IFERROR(VLOOKUP(O1199*$Q$10*$R$10,Sheet1!$A$3:$B$81,2,1),0)</f>
        <v>29000</v>
      </c>
      <c r="R1199" s="56">
        <f>IFERROR(VLOOKUP(O1199*$Q$11*$R$11,Sheet1!$E$3:$F$195,2),0)</f>
        <v>159</v>
      </c>
      <c r="S1199" s="54">
        <f t="shared" si="550"/>
        <v>12.09</v>
      </c>
      <c r="T1199" s="114">
        <f t="shared" si="522"/>
        <v>0.31</v>
      </c>
      <c r="U1199" s="58"/>
      <c r="V1199" s="58"/>
      <c r="W1199" s="58"/>
      <c r="X1199" s="58"/>
      <c r="Y1199" s="58"/>
      <c r="Z1199" s="58"/>
      <c r="AA1199" s="58"/>
      <c r="AB1199" s="58"/>
      <c r="AC1199" s="58"/>
      <c r="AD1199" s="39">
        <f t="shared" si="551"/>
        <v>0</v>
      </c>
      <c r="AE1199" s="59">
        <f t="shared" si="523"/>
        <v>0</v>
      </c>
      <c r="AF1199" s="60">
        <f t="shared" si="524"/>
        <v>0</v>
      </c>
      <c r="AG1199" s="60">
        <f t="shared" si="525"/>
        <v>0</v>
      </c>
      <c r="AH1199" s="60">
        <f t="shared" si="526"/>
        <v>0</v>
      </c>
      <c r="AI1199" s="60">
        <f t="shared" si="527"/>
        <v>0</v>
      </c>
      <c r="AJ1199" s="60">
        <f t="shared" si="528"/>
        <v>0</v>
      </c>
      <c r="AK1199" s="60">
        <f t="shared" si="529"/>
        <v>0</v>
      </c>
      <c r="AL1199" s="61">
        <f t="shared" si="547"/>
        <v>0</v>
      </c>
      <c r="AM1199" s="43">
        <f t="shared" si="537"/>
        <v>0</v>
      </c>
      <c r="AN1199" s="46">
        <f t="shared" si="538"/>
        <v>0</v>
      </c>
      <c r="AO1199" s="60">
        <f t="shared" si="530"/>
        <v>0</v>
      </c>
      <c r="AP1199" s="60">
        <f t="shared" si="531"/>
        <v>0</v>
      </c>
      <c r="AQ1199" s="60">
        <f t="shared" si="532"/>
        <v>0</v>
      </c>
      <c r="AR1199" s="60">
        <f t="shared" si="533"/>
        <v>0</v>
      </c>
      <c r="AS1199" s="60">
        <f t="shared" si="534"/>
        <v>0</v>
      </c>
      <c r="AT1199" s="60">
        <f t="shared" si="535"/>
        <v>0</v>
      </c>
      <c r="AU1199" s="62">
        <f t="shared" si="539"/>
        <v>0</v>
      </c>
      <c r="AV1199" s="63">
        <f t="shared" si="540"/>
        <v>0</v>
      </c>
      <c r="AW1199" s="63">
        <f t="shared" si="541"/>
        <v>0</v>
      </c>
      <c r="AX1199" s="63">
        <f t="shared" si="542"/>
        <v>0</v>
      </c>
      <c r="AY1199" s="63">
        <f t="shared" si="543"/>
        <v>0</v>
      </c>
      <c r="AZ1199" s="63">
        <f t="shared" si="544"/>
        <v>0</v>
      </c>
      <c r="BA1199" s="63">
        <f t="shared" si="545"/>
        <v>0</v>
      </c>
      <c r="BB1199" s="64">
        <f t="shared" si="546"/>
        <v>0</v>
      </c>
      <c r="BC1199" s="65">
        <f t="shared" si="536"/>
        <v>0</v>
      </c>
      <c r="BD1199" s="66" t="e">
        <f>VLOOKUP(#REF!,'[2]NA JDA Product Hierarchy'!$N:$O,2,0)</f>
        <v>#REF!</v>
      </c>
      <c r="BE1199" s="15" t="e">
        <f>VLOOKUP(BD1199,[3]PARAMETROS!$AB:$AD,3,0)</f>
        <v>#REF!</v>
      </c>
    </row>
    <row r="1200" spans="1:57" s="15" customFormat="1" ht="12.75" hidden="1" customHeight="1" x14ac:dyDescent="0.2">
      <c r="A1200" s="47" t="str">
        <f t="shared" si="548"/>
        <v>L2RQ09KAOR1MARIETTA BLUE A772</v>
      </c>
      <c r="B1200" s="111" t="s">
        <v>105</v>
      </c>
      <c r="C1200" s="113">
        <v>44322</v>
      </c>
      <c r="D1200" s="113"/>
      <c r="E1200" s="50"/>
      <c r="F1200" s="106" t="s">
        <v>90</v>
      </c>
      <c r="G1200" s="51" t="s">
        <v>62</v>
      </c>
      <c r="H1200" s="52" t="s">
        <v>367</v>
      </c>
      <c r="I1200" s="53" t="s">
        <v>1726</v>
      </c>
      <c r="J1200" s="53" t="s">
        <v>1148</v>
      </c>
      <c r="K1200" s="53" t="s">
        <v>477</v>
      </c>
      <c r="L1200" s="53" t="s">
        <v>478</v>
      </c>
      <c r="M1200" s="52" t="s">
        <v>352</v>
      </c>
      <c r="N1200" s="52" t="s">
        <v>125</v>
      </c>
      <c r="O1200" s="54">
        <v>39</v>
      </c>
      <c r="P1200" s="52" t="s">
        <v>2011</v>
      </c>
      <c r="Q1200" s="55">
        <f>IFERROR(VLOOKUP(O1200*$Q$10*$R$10,Sheet1!$A$3:$B$81,2,1),0)</f>
        <v>29000</v>
      </c>
      <c r="R1200" s="56">
        <f>IFERROR(VLOOKUP(O1200*$Q$11*$R$11,Sheet1!$E$3:$F$195,2),0)</f>
        <v>159</v>
      </c>
      <c r="S1200" s="54">
        <f t="shared" si="550"/>
        <v>12.09</v>
      </c>
      <c r="T1200" s="114">
        <f t="shared" si="522"/>
        <v>0.31</v>
      </c>
      <c r="U1200" s="58"/>
      <c r="V1200" s="58"/>
      <c r="W1200" s="58"/>
      <c r="X1200" s="58"/>
      <c r="Y1200" s="58"/>
      <c r="Z1200" s="58"/>
      <c r="AA1200" s="58"/>
      <c r="AB1200" s="58"/>
      <c r="AC1200" s="58"/>
      <c r="AD1200" s="39">
        <f t="shared" si="551"/>
        <v>0</v>
      </c>
      <c r="AE1200" s="59">
        <f t="shared" si="523"/>
        <v>0</v>
      </c>
      <c r="AF1200" s="60">
        <f t="shared" si="524"/>
        <v>0</v>
      </c>
      <c r="AG1200" s="60">
        <f t="shared" si="525"/>
        <v>0</v>
      </c>
      <c r="AH1200" s="60">
        <f t="shared" si="526"/>
        <v>0</v>
      </c>
      <c r="AI1200" s="60">
        <f t="shared" si="527"/>
        <v>0</v>
      </c>
      <c r="AJ1200" s="60">
        <f t="shared" si="528"/>
        <v>0</v>
      </c>
      <c r="AK1200" s="60">
        <f t="shared" si="529"/>
        <v>0</v>
      </c>
      <c r="AL1200" s="61">
        <f t="shared" si="547"/>
        <v>0</v>
      </c>
      <c r="AM1200" s="43">
        <f t="shared" si="537"/>
        <v>0</v>
      </c>
      <c r="AN1200" s="46">
        <f t="shared" si="538"/>
        <v>0</v>
      </c>
      <c r="AO1200" s="60">
        <f t="shared" si="530"/>
        <v>0</v>
      </c>
      <c r="AP1200" s="60">
        <f t="shared" si="531"/>
        <v>0</v>
      </c>
      <c r="AQ1200" s="60">
        <f t="shared" si="532"/>
        <v>0</v>
      </c>
      <c r="AR1200" s="60">
        <f t="shared" si="533"/>
        <v>0</v>
      </c>
      <c r="AS1200" s="60">
        <f t="shared" si="534"/>
        <v>0</v>
      </c>
      <c r="AT1200" s="60">
        <f t="shared" si="535"/>
        <v>0</v>
      </c>
      <c r="AU1200" s="62">
        <f t="shared" si="539"/>
        <v>0</v>
      </c>
      <c r="AV1200" s="63">
        <f t="shared" si="540"/>
        <v>0</v>
      </c>
      <c r="AW1200" s="63">
        <f t="shared" si="541"/>
        <v>0</v>
      </c>
      <c r="AX1200" s="63">
        <f t="shared" si="542"/>
        <v>0</v>
      </c>
      <c r="AY1200" s="63">
        <f t="shared" si="543"/>
        <v>0</v>
      </c>
      <c r="AZ1200" s="63">
        <f t="shared" si="544"/>
        <v>0</v>
      </c>
      <c r="BA1200" s="63">
        <f t="shared" si="545"/>
        <v>0</v>
      </c>
      <c r="BB1200" s="64">
        <f t="shared" si="546"/>
        <v>0</v>
      </c>
      <c r="BC1200" s="65">
        <f t="shared" si="536"/>
        <v>0</v>
      </c>
      <c r="BD1200" s="66" t="e">
        <f>VLOOKUP(#REF!,'[2]NA JDA Product Hierarchy'!$N:$O,2,0)</f>
        <v>#REF!</v>
      </c>
      <c r="BE1200" s="15" t="e">
        <f>VLOOKUP(BD1200,[3]PARAMETROS!$AB:$AD,3,0)</f>
        <v>#REF!</v>
      </c>
    </row>
    <row r="1201" spans="1:57" s="15" customFormat="1" ht="12.75" hidden="1" customHeight="1" x14ac:dyDescent="0.2">
      <c r="A1201" s="47" t="str">
        <f t="shared" si="548"/>
        <v>L2RQ09KAOR1TULIP RED</v>
      </c>
      <c r="B1201" s="110" t="s">
        <v>106</v>
      </c>
      <c r="C1201" s="113">
        <v>44322</v>
      </c>
      <c r="D1201" s="113"/>
      <c r="E1201" s="50"/>
      <c r="F1201" s="106" t="s">
        <v>90</v>
      </c>
      <c r="G1201" s="51" t="s">
        <v>62</v>
      </c>
      <c r="H1201" s="52" t="s">
        <v>367</v>
      </c>
      <c r="I1201" s="53" t="s">
        <v>1726</v>
      </c>
      <c r="J1201" s="53" t="s">
        <v>1148</v>
      </c>
      <c r="K1201" s="53" t="s">
        <v>531</v>
      </c>
      <c r="L1201" s="53" t="s">
        <v>532</v>
      </c>
      <c r="M1201" s="52" t="s">
        <v>352</v>
      </c>
      <c r="N1201" s="52" t="s">
        <v>125</v>
      </c>
      <c r="O1201" s="54">
        <v>39</v>
      </c>
      <c r="P1201" s="52" t="s">
        <v>2011</v>
      </c>
      <c r="Q1201" s="55">
        <f>IFERROR(VLOOKUP(O1201*$Q$10*$R$10,Sheet1!$A$3:$B$81,2,1),0)</f>
        <v>29000</v>
      </c>
      <c r="R1201" s="56">
        <f>IFERROR(VLOOKUP(O1201*$Q$11*$R$11,Sheet1!$E$3:$F$195,2),0)</f>
        <v>159</v>
      </c>
      <c r="S1201" s="54">
        <f t="shared" si="550"/>
        <v>12.09</v>
      </c>
      <c r="T1201" s="114">
        <f t="shared" si="522"/>
        <v>0.31</v>
      </c>
      <c r="U1201" s="58"/>
      <c r="V1201" s="58"/>
      <c r="W1201" s="58"/>
      <c r="X1201" s="58"/>
      <c r="Y1201" s="58"/>
      <c r="Z1201" s="58"/>
      <c r="AA1201" s="58"/>
      <c r="AB1201" s="58"/>
      <c r="AC1201" s="58"/>
      <c r="AD1201" s="39">
        <f t="shared" si="551"/>
        <v>0</v>
      </c>
      <c r="AE1201" s="59">
        <f t="shared" si="523"/>
        <v>0</v>
      </c>
      <c r="AF1201" s="60">
        <f t="shared" si="524"/>
        <v>0</v>
      </c>
      <c r="AG1201" s="60">
        <f t="shared" si="525"/>
        <v>0</v>
      </c>
      <c r="AH1201" s="60">
        <f t="shared" si="526"/>
        <v>0</v>
      </c>
      <c r="AI1201" s="60">
        <f t="shared" si="527"/>
        <v>0</v>
      </c>
      <c r="AJ1201" s="60">
        <f t="shared" si="528"/>
        <v>0</v>
      </c>
      <c r="AK1201" s="60">
        <f t="shared" si="529"/>
        <v>0</v>
      </c>
      <c r="AL1201" s="61">
        <f t="shared" si="547"/>
        <v>0</v>
      </c>
      <c r="AM1201" s="43">
        <f t="shared" si="537"/>
        <v>0</v>
      </c>
      <c r="AN1201" s="46">
        <f t="shared" si="538"/>
        <v>0</v>
      </c>
      <c r="AO1201" s="60">
        <f t="shared" si="530"/>
        <v>0</v>
      </c>
      <c r="AP1201" s="60">
        <f t="shared" si="531"/>
        <v>0</v>
      </c>
      <c r="AQ1201" s="60">
        <f t="shared" si="532"/>
        <v>0</v>
      </c>
      <c r="AR1201" s="60">
        <f t="shared" si="533"/>
        <v>0</v>
      </c>
      <c r="AS1201" s="60">
        <f t="shared" si="534"/>
        <v>0</v>
      </c>
      <c r="AT1201" s="60">
        <f t="shared" si="535"/>
        <v>0</v>
      </c>
      <c r="AU1201" s="62">
        <f t="shared" si="539"/>
        <v>0</v>
      </c>
      <c r="AV1201" s="63">
        <f t="shared" si="540"/>
        <v>0</v>
      </c>
      <c r="AW1201" s="63">
        <f t="shared" si="541"/>
        <v>0</v>
      </c>
      <c r="AX1201" s="63">
        <f t="shared" si="542"/>
        <v>0</v>
      </c>
      <c r="AY1201" s="63">
        <f t="shared" si="543"/>
        <v>0</v>
      </c>
      <c r="AZ1201" s="63">
        <f t="shared" si="544"/>
        <v>0</v>
      </c>
      <c r="BA1201" s="63">
        <f t="shared" si="545"/>
        <v>0</v>
      </c>
      <c r="BB1201" s="64">
        <f t="shared" si="546"/>
        <v>0</v>
      </c>
      <c r="BC1201" s="65">
        <f t="shared" si="536"/>
        <v>0</v>
      </c>
      <c r="BD1201" s="66" t="e">
        <f>VLOOKUP(#REF!,'[2]NA JDA Product Hierarchy'!$N:$O,2,0)</f>
        <v>#REF!</v>
      </c>
      <c r="BE1201" s="15" t="e">
        <f>VLOOKUP(BD1201,[3]PARAMETROS!$AB:$AD,3,0)</f>
        <v>#REF!</v>
      </c>
    </row>
    <row r="1202" spans="1:57" s="15" customFormat="1" ht="12.75" hidden="1" customHeight="1" x14ac:dyDescent="0.2">
      <c r="A1202" s="47" t="str">
        <f t="shared" si="548"/>
        <v>L2RQ10K9V31BLUE LILY</v>
      </c>
      <c r="B1202" s="111" t="s">
        <v>105</v>
      </c>
      <c r="C1202" s="113">
        <v>44322</v>
      </c>
      <c r="D1202" s="113"/>
      <c r="E1202" s="50"/>
      <c r="F1202" s="106" t="s">
        <v>90</v>
      </c>
      <c r="G1202" s="51" t="s">
        <v>62</v>
      </c>
      <c r="H1202" s="52" t="s">
        <v>367</v>
      </c>
      <c r="I1202" s="53" t="s">
        <v>1727</v>
      </c>
      <c r="J1202" s="53" t="s">
        <v>1728</v>
      </c>
      <c r="K1202" s="53" t="s">
        <v>1655</v>
      </c>
      <c r="L1202" s="53" t="s">
        <v>1656</v>
      </c>
      <c r="M1202" s="52" t="s">
        <v>1169</v>
      </c>
      <c r="N1202" s="52" t="s">
        <v>115</v>
      </c>
      <c r="O1202" s="54">
        <v>46</v>
      </c>
      <c r="P1202" s="52" t="s">
        <v>45</v>
      </c>
      <c r="Q1202" s="55">
        <f>IFERROR(VLOOKUP(O1202*$Q$10*$R$10,Sheet1!$A$3:$B$81,2,1),0)</f>
        <v>39000</v>
      </c>
      <c r="R1202" s="56">
        <f>IFERROR(VLOOKUP(O1202*$Q$11*$R$11,Sheet1!$E$3:$F$195,2),0)</f>
        <v>189</v>
      </c>
      <c r="S1202" s="54">
        <f t="shared" si="550"/>
        <v>14.26</v>
      </c>
      <c r="T1202" s="114">
        <f t="shared" ref="T1202" si="552">S1202/O1202</f>
        <v>0.31</v>
      </c>
      <c r="U1202" s="58"/>
      <c r="V1202" s="58"/>
      <c r="W1202" s="58"/>
      <c r="X1202" s="58"/>
      <c r="Y1202" s="58"/>
      <c r="Z1202" s="58"/>
      <c r="AA1202" s="58"/>
      <c r="AB1202" s="58"/>
      <c r="AC1202" s="58"/>
      <c r="AD1202" s="39">
        <f t="shared" si="551"/>
        <v>0</v>
      </c>
      <c r="AE1202" s="59">
        <f t="shared" ref="AE1202" si="553">AD1202*S1202</f>
        <v>0</v>
      </c>
      <c r="AF1202" s="60">
        <f t="shared" si="524"/>
        <v>0</v>
      </c>
      <c r="AG1202" s="60">
        <f t="shared" si="525"/>
        <v>0</v>
      </c>
      <c r="AH1202" s="60">
        <f t="shared" si="526"/>
        <v>0</v>
      </c>
      <c r="AI1202" s="60">
        <f t="shared" si="527"/>
        <v>0</v>
      </c>
      <c r="AJ1202" s="60">
        <f t="shared" si="528"/>
        <v>0</v>
      </c>
      <c r="AK1202" s="60">
        <f t="shared" si="529"/>
        <v>0</v>
      </c>
      <c r="AL1202" s="61">
        <f t="shared" ref="AL1202" si="554">SUM(AF1202:AK1202)</f>
        <v>0</v>
      </c>
      <c r="AM1202" s="43">
        <f t="shared" ref="AM1202" si="555">+AB1202+AC1202</f>
        <v>0</v>
      </c>
      <c r="AN1202" s="46">
        <f t="shared" ref="AN1202" si="556">AM1202*S1202</f>
        <v>0</v>
      </c>
      <c r="AO1202" s="60">
        <f t="shared" si="530"/>
        <v>0</v>
      </c>
      <c r="AP1202" s="60">
        <f t="shared" si="531"/>
        <v>0</v>
      </c>
      <c r="AQ1202" s="60">
        <f t="shared" si="532"/>
        <v>0</v>
      </c>
      <c r="AR1202" s="60">
        <f t="shared" si="533"/>
        <v>0</v>
      </c>
      <c r="AS1202" s="60">
        <f t="shared" si="534"/>
        <v>0</v>
      </c>
      <c r="AT1202" s="60">
        <f t="shared" si="535"/>
        <v>0</v>
      </c>
      <c r="AU1202" s="62">
        <f t="shared" ref="AU1202" si="557">SUM(AO1202:AT1202)</f>
        <v>0</v>
      </c>
      <c r="AV1202" s="63">
        <f t="shared" ref="AV1202" si="558">+AF1202+AO1202</f>
        <v>0</v>
      </c>
      <c r="AW1202" s="63">
        <f t="shared" ref="AW1202" si="559">+AG1202+AP1202</f>
        <v>0</v>
      </c>
      <c r="AX1202" s="63">
        <f t="shared" ref="AX1202" si="560">+AH1202+AQ1202</f>
        <v>0</v>
      </c>
      <c r="AY1202" s="63">
        <f t="shared" ref="AY1202" si="561">+AI1202+AR1202</f>
        <v>0</v>
      </c>
      <c r="AZ1202" s="63">
        <f t="shared" ref="AZ1202" si="562">+AJ1202+AS1202</f>
        <v>0</v>
      </c>
      <c r="BA1202" s="63">
        <f t="shared" ref="BA1202" si="563">+AK1202+AT1202</f>
        <v>0</v>
      </c>
      <c r="BB1202" s="64">
        <f t="shared" ref="BB1202" si="564">SUM(AV1202:BA1202)</f>
        <v>0</v>
      </c>
      <c r="BC1202" s="65">
        <f t="shared" ref="BC1202" si="565">SUM(S1202*BB1202)</f>
        <v>0</v>
      </c>
      <c r="BD1202" s="66" t="e">
        <f>VLOOKUP(#REF!,'[2]NA JDA Product Hierarchy'!$N:$O,2,0)</f>
        <v>#REF!</v>
      </c>
      <c r="BE1202" s="15" t="e">
        <f>VLOOKUP(BD1202,[3]PARAMETROS!$AB:$AD,3,0)</f>
        <v>#REF!</v>
      </c>
    </row>
    <row r="1203" spans="1:57" s="15" customFormat="1" ht="12.75" hidden="1" customHeight="1" x14ac:dyDescent="0.2">
      <c r="A1203" s="47" t="str">
        <f t="shared" si="548"/>
        <v>L2RQ10K9V31Jet Black A996</v>
      </c>
      <c r="B1203" s="111" t="s">
        <v>105</v>
      </c>
      <c r="C1203" s="113">
        <v>44322</v>
      </c>
      <c r="D1203" s="113"/>
      <c r="E1203" s="50"/>
      <c r="F1203" s="106" t="s">
        <v>90</v>
      </c>
      <c r="G1203" s="51" t="s">
        <v>62</v>
      </c>
      <c r="H1203" s="52" t="s">
        <v>367</v>
      </c>
      <c r="I1203" s="53" t="s">
        <v>1727</v>
      </c>
      <c r="J1203" s="53" t="s">
        <v>1728</v>
      </c>
      <c r="K1203" s="53" t="s">
        <v>92</v>
      </c>
      <c r="L1203" s="53" t="s">
        <v>93</v>
      </c>
      <c r="M1203" s="52" t="s">
        <v>1169</v>
      </c>
      <c r="N1203" s="52" t="s">
        <v>115</v>
      </c>
      <c r="O1203" s="54">
        <v>46</v>
      </c>
      <c r="P1203" s="52" t="s">
        <v>45</v>
      </c>
      <c r="Q1203" s="55">
        <f>IFERROR(VLOOKUP(O1203*$Q$10*$R$10,Sheet1!$A$3:$B$81,2,1),0)</f>
        <v>39000</v>
      </c>
      <c r="R1203" s="56">
        <f>IFERROR(VLOOKUP(O1203*$Q$11*$R$11,Sheet1!$E$3:$F$195,2),0)</f>
        <v>189</v>
      </c>
      <c r="S1203" s="54">
        <f t="shared" si="550"/>
        <v>14.26</v>
      </c>
      <c r="T1203" s="114">
        <f t="shared" si="522"/>
        <v>0.31</v>
      </c>
      <c r="U1203" s="58"/>
      <c r="V1203" s="58"/>
      <c r="W1203" s="58"/>
      <c r="X1203" s="58"/>
      <c r="Y1203" s="58"/>
      <c r="Z1203" s="58"/>
      <c r="AA1203" s="58"/>
      <c r="AB1203" s="58"/>
      <c r="AC1203" s="58"/>
      <c r="AD1203" s="39">
        <f t="shared" si="551"/>
        <v>0</v>
      </c>
      <c r="AE1203" s="59">
        <f t="shared" si="523"/>
        <v>0</v>
      </c>
      <c r="AF1203" s="60">
        <f t="shared" si="524"/>
        <v>0</v>
      </c>
      <c r="AG1203" s="60">
        <f t="shared" si="525"/>
        <v>0</v>
      </c>
      <c r="AH1203" s="60">
        <f t="shared" si="526"/>
        <v>0</v>
      </c>
      <c r="AI1203" s="60">
        <f t="shared" si="527"/>
        <v>0</v>
      </c>
      <c r="AJ1203" s="60">
        <f t="shared" si="528"/>
        <v>0</v>
      </c>
      <c r="AK1203" s="60">
        <f t="shared" si="529"/>
        <v>0</v>
      </c>
      <c r="AL1203" s="61">
        <f t="shared" si="547"/>
        <v>0</v>
      </c>
      <c r="AM1203" s="43">
        <f t="shared" si="537"/>
        <v>0</v>
      </c>
      <c r="AN1203" s="46">
        <f t="shared" si="538"/>
        <v>0</v>
      </c>
      <c r="AO1203" s="60">
        <f t="shared" si="530"/>
        <v>0</v>
      </c>
      <c r="AP1203" s="60">
        <f t="shared" si="531"/>
        <v>0</v>
      </c>
      <c r="AQ1203" s="60">
        <f t="shared" si="532"/>
        <v>0</v>
      </c>
      <c r="AR1203" s="60">
        <f t="shared" si="533"/>
        <v>0</v>
      </c>
      <c r="AS1203" s="60">
        <f t="shared" si="534"/>
        <v>0</v>
      </c>
      <c r="AT1203" s="60">
        <f t="shared" si="535"/>
        <v>0</v>
      </c>
      <c r="AU1203" s="62">
        <f t="shared" si="539"/>
        <v>0</v>
      </c>
      <c r="AV1203" s="63">
        <f t="shared" si="540"/>
        <v>0</v>
      </c>
      <c r="AW1203" s="63">
        <f t="shared" si="541"/>
        <v>0</v>
      </c>
      <c r="AX1203" s="63">
        <f t="shared" si="542"/>
        <v>0</v>
      </c>
      <c r="AY1203" s="63">
        <f t="shared" si="543"/>
        <v>0</v>
      </c>
      <c r="AZ1203" s="63">
        <f t="shared" si="544"/>
        <v>0</v>
      </c>
      <c r="BA1203" s="63">
        <f t="shared" si="545"/>
        <v>0</v>
      </c>
      <c r="BB1203" s="64">
        <f t="shared" si="546"/>
        <v>0</v>
      </c>
      <c r="BC1203" s="65">
        <f t="shared" si="536"/>
        <v>0</v>
      </c>
      <c r="BD1203" s="66" t="e">
        <f>VLOOKUP(#REF!,'[2]NA JDA Product Hierarchy'!$N:$O,2,0)</f>
        <v>#REF!</v>
      </c>
      <c r="BE1203" s="15" t="e">
        <f>VLOOKUP(BD1203,[3]PARAMETROS!$AB:$AD,3,0)</f>
        <v>#REF!</v>
      </c>
    </row>
    <row r="1204" spans="1:57" s="15" customFormat="1" ht="12.75" hidden="1" customHeight="1" x14ac:dyDescent="0.2">
      <c r="A1204" s="47" t="str">
        <f t="shared" si="548"/>
        <v>L2RQ10K9V31LIGHT STONE HEATHER</v>
      </c>
      <c r="B1204" s="111" t="s">
        <v>105</v>
      </c>
      <c r="C1204" s="113">
        <v>44322</v>
      </c>
      <c r="D1204" s="113"/>
      <c r="E1204" s="50"/>
      <c r="F1204" s="106" t="s">
        <v>90</v>
      </c>
      <c r="G1204" s="51" t="s">
        <v>62</v>
      </c>
      <c r="H1204" s="52" t="s">
        <v>367</v>
      </c>
      <c r="I1204" s="53" t="s">
        <v>1727</v>
      </c>
      <c r="J1204" s="53" t="s">
        <v>1728</v>
      </c>
      <c r="K1204" s="53" t="s">
        <v>149</v>
      </c>
      <c r="L1204" s="53" t="s">
        <v>150</v>
      </c>
      <c r="M1204" s="52" t="s">
        <v>1169</v>
      </c>
      <c r="N1204" s="52" t="s">
        <v>115</v>
      </c>
      <c r="O1204" s="54">
        <v>46</v>
      </c>
      <c r="P1204" s="52" t="s">
        <v>45</v>
      </c>
      <c r="Q1204" s="55">
        <f>IFERROR(VLOOKUP(O1204*$Q$10*$R$10,Sheet1!$A$3:$B$81,2,1),0)</f>
        <v>39000</v>
      </c>
      <c r="R1204" s="56">
        <f>IFERROR(VLOOKUP(O1204*$Q$11*$R$11,Sheet1!$E$3:$F$195,2),0)</f>
        <v>189</v>
      </c>
      <c r="S1204" s="54">
        <f t="shared" si="550"/>
        <v>14.26</v>
      </c>
      <c r="T1204" s="114">
        <f t="shared" si="522"/>
        <v>0.31</v>
      </c>
      <c r="U1204" s="58"/>
      <c r="V1204" s="58"/>
      <c r="W1204" s="58"/>
      <c r="X1204" s="58"/>
      <c r="Y1204" s="58"/>
      <c r="Z1204" s="58"/>
      <c r="AA1204" s="58"/>
      <c r="AB1204" s="58"/>
      <c r="AC1204" s="58"/>
      <c r="AD1204" s="39">
        <f t="shared" si="551"/>
        <v>0</v>
      </c>
      <c r="AE1204" s="59">
        <f t="shared" si="523"/>
        <v>0</v>
      </c>
      <c r="AF1204" s="60">
        <f t="shared" si="524"/>
        <v>0</v>
      </c>
      <c r="AG1204" s="60">
        <f t="shared" si="525"/>
        <v>0</v>
      </c>
      <c r="AH1204" s="60">
        <f t="shared" si="526"/>
        <v>0</v>
      </c>
      <c r="AI1204" s="60">
        <f t="shared" si="527"/>
        <v>0</v>
      </c>
      <c r="AJ1204" s="60">
        <f t="shared" si="528"/>
        <v>0</v>
      </c>
      <c r="AK1204" s="60">
        <f t="shared" si="529"/>
        <v>0</v>
      </c>
      <c r="AL1204" s="61">
        <f t="shared" si="547"/>
        <v>0</v>
      </c>
      <c r="AM1204" s="43">
        <f t="shared" si="537"/>
        <v>0</v>
      </c>
      <c r="AN1204" s="46">
        <f t="shared" si="538"/>
        <v>0</v>
      </c>
      <c r="AO1204" s="60">
        <f t="shared" si="530"/>
        <v>0</v>
      </c>
      <c r="AP1204" s="60">
        <f t="shared" si="531"/>
        <v>0</v>
      </c>
      <c r="AQ1204" s="60">
        <f t="shared" si="532"/>
        <v>0</v>
      </c>
      <c r="AR1204" s="60">
        <f t="shared" si="533"/>
        <v>0</v>
      </c>
      <c r="AS1204" s="60">
        <f t="shared" si="534"/>
        <v>0</v>
      </c>
      <c r="AT1204" s="60">
        <f t="shared" si="535"/>
        <v>0</v>
      </c>
      <c r="AU1204" s="62">
        <f t="shared" si="539"/>
        <v>0</v>
      </c>
      <c r="AV1204" s="63">
        <f t="shared" si="540"/>
        <v>0</v>
      </c>
      <c r="AW1204" s="63">
        <f t="shared" si="541"/>
        <v>0</v>
      </c>
      <c r="AX1204" s="63">
        <f t="shared" si="542"/>
        <v>0</v>
      </c>
      <c r="AY1204" s="63">
        <f t="shared" si="543"/>
        <v>0</v>
      </c>
      <c r="AZ1204" s="63">
        <f t="shared" si="544"/>
        <v>0</v>
      </c>
      <c r="BA1204" s="63">
        <f t="shared" si="545"/>
        <v>0</v>
      </c>
      <c r="BB1204" s="64">
        <f t="shared" si="546"/>
        <v>0</v>
      </c>
      <c r="BC1204" s="65">
        <f t="shared" si="536"/>
        <v>0</v>
      </c>
      <c r="BD1204" s="66" t="e">
        <f>VLOOKUP(#REF!,'[2]NA JDA Product Hierarchy'!$N:$O,2,0)</f>
        <v>#REF!</v>
      </c>
      <c r="BE1204" s="15" t="e">
        <f>VLOOKUP(BD1204,[3]PARAMETROS!$AB:$AD,3,0)</f>
        <v>#REF!</v>
      </c>
    </row>
    <row r="1205" spans="1:57" s="15" customFormat="1" ht="12.75" hidden="1" customHeight="1" x14ac:dyDescent="0.2">
      <c r="A1205" s="47" t="str">
        <f t="shared" si="548"/>
        <v>L2RQ10K9V31SCUFFY</v>
      </c>
      <c r="B1205" s="111" t="s">
        <v>105</v>
      </c>
      <c r="C1205" s="113">
        <v>44322</v>
      </c>
      <c r="D1205" s="113"/>
      <c r="E1205" s="50"/>
      <c r="F1205" s="106" t="s">
        <v>90</v>
      </c>
      <c r="G1205" s="51" t="s">
        <v>62</v>
      </c>
      <c r="H1205" s="52" t="s">
        <v>367</v>
      </c>
      <c r="I1205" s="53" t="s">
        <v>1727</v>
      </c>
      <c r="J1205" s="53" t="s">
        <v>1728</v>
      </c>
      <c r="K1205" s="53" t="s">
        <v>1657</v>
      </c>
      <c r="L1205" s="53" t="s">
        <v>1658</v>
      </c>
      <c r="M1205" s="52" t="s">
        <v>1169</v>
      </c>
      <c r="N1205" s="52" t="s">
        <v>115</v>
      </c>
      <c r="O1205" s="54">
        <v>46</v>
      </c>
      <c r="P1205" s="52" t="s">
        <v>45</v>
      </c>
      <c r="Q1205" s="55">
        <f>IFERROR(VLOOKUP(O1205*$Q$10*$R$10,Sheet1!$A$3:$B$81,2,1),0)</f>
        <v>39000</v>
      </c>
      <c r="R1205" s="56">
        <f>IFERROR(VLOOKUP(O1205*$Q$11*$R$11,Sheet1!$E$3:$F$195,2),0)</f>
        <v>189</v>
      </c>
      <c r="S1205" s="54">
        <f t="shared" si="550"/>
        <v>14.26</v>
      </c>
      <c r="T1205" s="114">
        <f t="shared" si="522"/>
        <v>0.31</v>
      </c>
      <c r="U1205" s="58"/>
      <c r="V1205" s="58"/>
      <c r="W1205" s="58"/>
      <c r="X1205" s="58"/>
      <c r="Y1205" s="58"/>
      <c r="Z1205" s="58"/>
      <c r="AA1205" s="58"/>
      <c r="AB1205" s="58"/>
      <c r="AC1205" s="58"/>
      <c r="AD1205" s="39">
        <f t="shared" si="551"/>
        <v>0</v>
      </c>
      <c r="AE1205" s="59">
        <f t="shared" si="523"/>
        <v>0</v>
      </c>
      <c r="AF1205" s="60">
        <f t="shared" si="524"/>
        <v>0</v>
      </c>
      <c r="AG1205" s="60">
        <f t="shared" si="525"/>
        <v>0</v>
      </c>
      <c r="AH1205" s="60">
        <f t="shared" si="526"/>
        <v>0</v>
      </c>
      <c r="AI1205" s="60">
        <f t="shared" si="527"/>
        <v>0</v>
      </c>
      <c r="AJ1205" s="60">
        <f t="shared" si="528"/>
        <v>0</v>
      </c>
      <c r="AK1205" s="60">
        <f t="shared" si="529"/>
        <v>0</v>
      </c>
      <c r="AL1205" s="61">
        <f t="shared" si="547"/>
        <v>0</v>
      </c>
      <c r="AM1205" s="43">
        <f t="shared" si="537"/>
        <v>0</v>
      </c>
      <c r="AN1205" s="46">
        <f t="shared" si="538"/>
        <v>0</v>
      </c>
      <c r="AO1205" s="60">
        <f t="shared" si="530"/>
        <v>0</v>
      </c>
      <c r="AP1205" s="60">
        <f t="shared" si="531"/>
        <v>0</v>
      </c>
      <c r="AQ1205" s="60">
        <f t="shared" si="532"/>
        <v>0</v>
      </c>
      <c r="AR1205" s="60">
        <f t="shared" si="533"/>
        <v>0</v>
      </c>
      <c r="AS1205" s="60">
        <f t="shared" si="534"/>
        <v>0</v>
      </c>
      <c r="AT1205" s="60">
        <f t="shared" si="535"/>
        <v>0</v>
      </c>
      <c r="AU1205" s="62">
        <f t="shared" si="539"/>
        <v>0</v>
      </c>
      <c r="AV1205" s="63">
        <f t="shared" si="540"/>
        <v>0</v>
      </c>
      <c r="AW1205" s="63">
        <f t="shared" si="541"/>
        <v>0</v>
      </c>
      <c r="AX1205" s="63">
        <f t="shared" si="542"/>
        <v>0</v>
      </c>
      <c r="AY1205" s="63">
        <f t="shared" si="543"/>
        <v>0</v>
      </c>
      <c r="AZ1205" s="63">
        <f t="shared" si="544"/>
        <v>0</v>
      </c>
      <c r="BA1205" s="63">
        <f t="shared" si="545"/>
        <v>0</v>
      </c>
      <c r="BB1205" s="64">
        <f t="shared" si="546"/>
        <v>0</v>
      </c>
      <c r="BC1205" s="65">
        <f t="shared" si="536"/>
        <v>0</v>
      </c>
      <c r="BD1205" s="66" t="e">
        <f>VLOOKUP(#REF!,'[2]NA JDA Product Hierarchy'!$N:$O,2,0)</f>
        <v>#REF!</v>
      </c>
      <c r="BE1205" s="15" t="e">
        <f>VLOOKUP(BD1205,[3]PARAMETROS!$AB:$AD,3,0)</f>
        <v>#REF!</v>
      </c>
    </row>
    <row r="1206" spans="1:57" s="15" customFormat="1" ht="12.75" hidden="1" customHeight="1" x14ac:dyDescent="0.2">
      <c r="A1206" s="47" t="str">
        <f t="shared" si="548"/>
        <v>L2RQ11KA6R0ELITE GREY</v>
      </c>
      <c r="B1206" s="111" t="s">
        <v>105</v>
      </c>
      <c r="C1206" s="113">
        <v>44322</v>
      </c>
      <c r="D1206" s="113"/>
      <c r="E1206" s="50"/>
      <c r="F1206" s="106" t="s">
        <v>90</v>
      </c>
      <c r="G1206" s="51" t="s">
        <v>62</v>
      </c>
      <c r="H1206" s="52" t="s">
        <v>1486</v>
      </c>
      <c r="I1206" s="53" t="s">
        <v>1729</v>
      </c>
      <c r="J1206" s="53" t="s">
        <v>632</v>
      </c>
      <c r="K1206" s="53" t="s">
        <v>378</v>
      </c>
      <c r="L1206" s="53" t="s">
        <v>379</v>
      </c>
      <c r="M1206" s="52" t="s">
        <v>176</v>
      </c>
      <c r="N1206" s="52" t="s">
        <v>125</v>
      </c>
      <c r="O1206" s="54">
        <v>36</v>
      </c>
      <c r="P1206" s="52" t="s">
        <v>2011</v>
      </c>
      <c r="Q1206" s="55">
        <f>IFERROR(VLOOKUP(O1206*$Q$10*$R$10,Sheet1!$A$3:$B$81,2,1),0)</f>
        <v>29000</v>
      </c>
      <c r="R1206" s="56">
        <f>IFERROR(VLOOKUP(O1206*$Q$11*$R$11,Sheet1!$E$3:$F$195,2),0)</f>
        <v>149</v>
      </c>
      <c r="S1206" s="54">
        <f t="shared" si="550"/>
        <v>11.16</v>
      </c>
      <c r="T1206" s="114">
        <f t="shared" si="522"/>
        <v>0.31</v>
      </c>
      <c r="U1206" s="58"/>
      <c r="V1206" s="58"/>
      <c r="W1206" s="58"/>
      <c r="X1206" s="58"/>
      <c r="Y1206" s="58"/>
      <c r="Z1206" s="58"/>
      <c r="AA1206" s="58"/>
      <c r="AB1206" s="58"/>
      <c r="AC1206" s="58"/>
      <c r="AD1206" s="39">
        <f t="shared" si="551"/>
        <v>0</v>
      </c>
      <c r="AE1206" s="59">
        <f t="shared" si="523"/>
        <v>0</v>
      </c>
      <c r="AF1206" s="60">
        <f t="shared" si="524"/>
        <v>0</v>
      </c>
      <c r="AG1206" s="60">
        <f t="shared" si="525"/>
        <v>0</v>
      </c>
      <c r="AH1206" s="60">
        <f t="shared" si="526"/>
        <v>0</v>
      </c>
      <c r="AI1206" s="60">
        <f t="shared" si="527"/>
        <v>0</v>
      </c>
      <c r="AJ1206" s="60">
        <f t="shared" si="528"/>
        <v>0</v>
      </c>
      <c r="AK1206" s="60">
        <f t="shared" si="529"/>
        <v>0</v>
      </c>
      <c r="AL1206" s="61">
        <f t="shared" si="547"/>
        <v>0</v>
      </c>
      <c r="AM1206" s="43">
        <f t="shared" si="537"/>
        <v>0</v>
      </c>
      <c r="AN1206" s="46">
        <f t="shared" si="538"/>
        <v>0</v>
      </c>
      <c r="AO1206" s="60">
        <f t="shared" si="530"/>
        <v>0</v>
      </c>
      <c r="AP1206" s="60">
        <f t="shared" si="531"/>
        <v>0</v>
      </c>
      <c r="AQ1206" s="60">
        <f t="shared" si="532"/>
        <v>0</v>
      </c>
      <c r="AR1206" s="60">
        <f t="shared" si="533"/>
        <v>0</v>
      </c>
      <c r="AS1206" s="60">
        <f t="shared" si="534"/>
        <v>0</v>
      </c>
      <c r="AT1206" s="60">
        <f t="shared" si="535"/>
        <v>0</v>
      </c>
      <c r="AU1206" s="62">
        <f t="shared" si="539"/>
        <v>0</v>
      </c>
      <c r="AV1206" s="63">
        <f t="shared" si="540"/>
        <v>0</v>
      </c>
      <c r="AW1206" s="63">
        <f t="shared" si="541"/>
        <v>0</v>
      </c>
      <c r="AX1206" s="63">
        <f t="shared" si="542"/>
        <v>0</v>
      </c>
      <c r="AY1206" s="63">
        <f t="shared" si="543"/>
        <v>0</v>
      </c>
      <c r="AZ1206" s="63">
        <f t="shared" si="544"/>
        <v>0</v>
      </c>
      <c r="BA1206" s="63">
        <f t="shared" si="545"/>
        <v>0</v>
      </c>
      <c r="BB1206" s="64">
        <f t="shared" si="546"/>
        <v>0</v>
      </c>
      <c r="BC1206" s="65">
        <f t="shared" si="536"/>
        <v>0</v>
      </c>
      <c r="BD1206" s="66" t="e">
        <f>VLOOKUP(#REF!,'[2]NA JDA Product Hierarchy'!$N:$O,2,0)</f>
        <v>#REF!</v>
      </c>
      <c r="BE1206" s="15" t="e">
        <f>VLOOKUP(BD1206,[3]PARAMETROS!$AB:$AD,3,0)</f>
        <v>#REF!</v>
      </c>
    </row>
    <row r="1207" spans="1:57" s="15" customFormat="1" ht="12.75" hidden="1" customHeight="1" x14ac:dyDescent="0.2">
      <c r="A1207" s="47" t="str">
        <f t="shared" si="548"/>
        <v>L2RQ11KA6R0GLOWY GREEN</v>
      </c>
      <c r="B1207" s="111" t="s">
        <v>105</v>
      </c>
      <c r="C1207" s="113">
        <v>44322</v>
      </c>
      <c r="D1207" s="113"/>
      <c r="E1207" s="50"/>
      <c r="F1207" s="106" t="s">
        <v>90</v>
      </c>
      <c r="G1207" s="51" t="s">
        <v>62</v>
      </c>
      <c r="H1207" s="52" t="s">
        <v>1486</v>
      </c>
      <c r="I1207" s="53" t="s">
        <v>1729</v>
      </c>
      <c r="J1207" s="53" t="s">
        <v>632</v>
      </c>
      <c r="K1207" s="53" t="s">
        <v>393</v>
      </c>
      <c r="L1207" s="53" t="s">
        <v>394</v>
      </c>
      <c r="M1207" s="52" t="s">
        <v>176</v>
      </c>
      <c r="N1207" s="52" t="s">
        <v>125</v>
      </c>
      <c r="O1207" s="54">
        <v>36</v>
      </c>
      <c r="P1207" s="52" t="s">
        <v>2011</v>
      </c>
      <c r="Q1207" s="55">
        <f>IFERROR(VLOOKUP(O1207*$Q$10*$R$10,Sheet1!$A$3:$B$81,2,1),0)</f>
        <v>29000</v>
      </c>
      <c r="R1207" s="56">
        <f>IFERROR(VLOOKUP(O1207*$Q$11*$R$11,Sheet1!$E$3:$F$195,2),0)</f>
        <v>149</v>
      </c>
      <c r="S1207" s="54">
        <f t="shared" si="550"/>
        <v>11.16</v>
      </c>
      <c r="T1207" s="114">
        <f t="shared" si="522"/>
        <v>0.31</v>
      </c>
      <c r="U1207" s="58"/>
      <c r="V1207" s="58"/>
      <c r="W1207" s="58"/>
      <c r="X1207" s="58"/>
      <c r="Y1207" s="58"/>
      <c r="Z1207" s="58"/>
      <c r="AA1207" s="58"/>
      <c r="AB1207" s="58"/>
      <c r="AC1207" s="58"/>
      <c r="AD1207" s="39">
        <f t="shared" si="551"/>
        <v>0</v>
      </c>
      <c r="AE1207" s="59">
        <f t="shared" si="523"/>
        <v>0</v>
      </c>
      <c r="AF1207" s="60">
        <f t="shared" si="524"/>
        <v>0</v>
      </c>
      <c r="AG1207" s="60">
        <f t="shared" si="525"/>
        <v>0</v>
      </c>
      <c r="AH1207" s="60">
        <f t="shared" si="526"/>
        <v>0</v>
      </c>
      <c r="AI1207" s="60">
        <f t="shared" si="527"/>
        <v>0</v>
      </c>
      <c r="AJ1207" s="60">
        <f t="shared" si="528"/>
        <v>0</v>
      </c>
      <c r="AK1207" s="60">
        <f t="shared" si="529"/>
        <v>0</v>
      </c>
      <c r="AL1207" s="61">
        <f t="shared" si="547"/>
        <v>0</v>
      </c>
      <c r="AM1207" s="43">
        <f t="shared" si="537"/>
        <v>0</v>
      </c>
      <c r="AN1207" s="46">
        <f t="shared" si="538"/>
        <v>0</v>
      </c>
      <c r="AO1207" s="60">
        <f t="shared" si="530"/>
        <v>0</v>
      </c>
      <c r="AP1207" s="60">
        <f t="shared" si="531"/>
        <v>0</v>
      </c>
      <c r="AQ1207" s="60">
        <f t="shared" si="532"/>
        <v>0</v>
      </c>
      <c r="AR1207" s="60">
        <f t="shared" si="533"/>
        <v>0</v>
      </c>
      <c r="AS1207" s="60">
        <f t="shared" si="534"/>
        <v>0</v>
      </c>
      <c r="AT1207" s="60">
        <f t="shared" si="535"/>
        <v>0</v>
      </c>
      <c r="AU1207" s="62">
        <f t="shared" si="539"/>
        <v>0</v>
      </c>
      <c r="AV1207" s="63">
        <f t="shared" si="540"/>
        <v>0</v>
      </c>
      <c r="AW1207" s="63">
        <f t="shared" si="541"/>
        <v>0</v>
      </c>
      <c r="AX1207" s="63">
        <f t="shared" si="542"/>
        <v>0</v>
      </c>
      <c r="AY1207" s="63">
        <f t="shared" si="543"/>
        <v>0</v>
      </c>
      <c r="AZ1207" s="63">
        <f t="shared" si="544"/>
        <v>0</v>
      </c>
      <c r="BA1207" s="63">
        <f t="shared" si="545"/>
        <v>0</v>
      </c>
      <c r="BB1207" s="64">
        <f t="shared" si="546"/>
        <v>0</v>
      </c>
      <c r="BC1207" s="65">
        <f t="shared" si="536"/>
        <v>0</v>
      </c>
      <c r="BD1207" s="66" t="e">
        <f>VLOOKUP(#REF!,'[2]NA JDA Product Hierarchy'!$N:$O,2,0)</f>
        <v>#REF!</v>
      </c>
      <c r="BE1207" s="15" t="e">
        <f>VLOOKUP(BD1207,[3]PARAMETROS!$AB:$AD,3,0)</f>
        <v>#REF!</v>
      </c>
    </row>
    <row r="1208" spans="1:57" s="15" customFormat="1" ht="12.75" hidden="1" customHeight="1" x14ac:dyDescent="0.2">
      <c r="A1208" s="47" t="str">
        <f t="shared" si="548"/>
        <v>L2RQ11KA6R0LIGHT STONE HEATHER</v>
      </c>
      <c r="B1208" s="111" t="s">
        <v>105</v>
      </c>
      <c r="C1208" s="113">
        <v>44322</v>
      </c>
      <c r="D1208" s="113"/>
      <c r="E1208" s="50"/>
      <c r="F1208" s="106" t="s">
        <v>90</v>
      </c>
      <c r="G1208" s="51" t="s">
        <v>62</v>
      </c>
      <c r="H1208" s="52" t="s">
        <v>1486</v>
      </c>
      <c r="I1208" s="53" t="s">
        <v>1729</v>
      </c>
      <c r="J1208" s="53" t="s">
        <v>632</v>
      </c>
      <c r="K1208" s="53" t="s">
        <v>149</v>
      </c>
      <c r="L1208" s="53" t="s">
        <v>150</v>
      </c>
      <c r="M1208" s="52" t="s">
        <v>176</v>
      </c>
      <c r="N1208" s="52" t="s">
        <v>125</v>
      </c>
      <c r="O1208" s="54">
        <v>36</v>
      </c>
      <c r="P1208" s="52" t="s">
        <v>2011</v>
      </c>
      <c r="Q1208" s="55">
        <f>IFERROR(VLOOKUP(O1208*$Q$10*$R$10,Sheet1!$A$3:$B$81,2,1),0)</f>
        <v>29000</v>
      </c>
      <c r="R1208" s="56">
        <f>IFERROR(VLOOKUP(O1208*$Q$11*$R$11,Sheet1!$E$3:$F$195,2),0)</f>
        <v>149</v>
      </c>
      <c r="S1208" s="54">
        <f t="shared" si="550"/>
        <v>11.16</v>
      </c>
      <c r="T1208" s="114">
        <f t="shared" ref="T1208:T1271" si="566">S1208/O1208</f>
        <v>0.31</v>
      </c>
      <c r="U1208" s="58"/>
      <c r="V1208" s="58"/>
      <c r="W1208" s="58"/>
      <c r="X1208" s="58"/>
      <c r="Y1208" s="58"/>
      <c r="Z1208" s="58"/>
      <c r="AA1208" s="58"/>
      <c r="AB1208" s="58"/>
      <c r="AC1208" s="58"/>
      <c r="AD1208" s="39">
        <f t="shared" si="551"/>
        <v>0</v>
      </c>
      <c r="AE1208" s="59">
        <f t="shared" ref="AE1208:AE1271" si="567">AD1208*S1208</f>
        <v>0</v>
      </c>
      <c r="AF1208" s="60">
        <f t="shared" ref="AF1208:AF1271" si="568">ROUND(IF($P1208=$P$3,($AD1208*$AF$3),IF($P1208=$P$4,($AD1208*$AF$4),IF($P1208=$P$5,($AD1208*$AF$5),IF($P1208=$P$6,($AD1208*$AF$6),IF($P1208=$P$7,($AD1208*$AF$7),IF($P1208=$P$8,($AD1208*$AF$8))))))),0)</f>
        <v>0</v>
      </c>
      <c r="AG1208" s="60">
        <f t="shared" ref="AG1208:AG1271" si="569">ROUND(IF($P1208=$P$3,($AD1208*$AG$3),IF($P1208=$P$4,($AD1208*$AG$4),IF($P1208=$P$5,($AD1208*$AG$5),IF($P1208=$P$6,($AD1208*$AG$6),IF($P1208=$P$7,($AD1208*$AG$7),IF($P1208=$P$8,($AD1208*$AG$8))))))),0)</f>
        <v>0</v>
      </c>
      <c r="AH1208" s="60">
        <f t="shared" ref="AH1208:AH1271" si="570">ROUND(IF($P1208=$P$3,($AD1208*$AH$3),IF($P1208=$P$4,($AD1208*$AH$4),IF($P1208=$P$5,($AD1208*$AH$5),IF($P1208=$P$6,($AD1208*$AH$6),IF($P1208=$P$7,($AD1208*$AH$7),IF($P1208=$P$8,($AD1208*$AH$8))))))),0)</f>
        <v>0</v>
      </c>
      <c r="AI1208" s="60">
        <f t="shared" ref="AI1208:AI1271" si="571">ROUND(IF($P1208=$P$3,($AD1208*$AI$3),IF($P1208=$P$4,($AD1208*$AI$4),IF($P1208=$P$5,($AD1208*$AI$5),IF($P1208=$P$6,($AD1208*$AI$6),IF($P1208=$P$7,($AD1208*$AI$7),IF($P1208=$P$8,($AD1208*$AI$8))))))),0)</f>
        <v>0</v>
      </c>
      <c r="AJ1208" s="60">
        <f t="shared" ref="AJ1208:AJ1271" si="572">ROUND(IF($P1208=$P$3,($AD1208*$AJ$3),IF($P1208=$P$4,($AD1208*$AJ$4),IF($P1208=$P$5,($AD1208*$AJ$5),IF($P1208=$P$6,($AD1208*$AJ$6),IF($P1208=$P$7,($AD1208*$AJ$7),IF($P1208=$P$8,($AD1208*$AJ$8))))))),0)</f>
        <v>0</v>
      </c>
      <c r="AK1208" s="60">
        <f t="shared" ref="AK1208:AK1271" si="573">ROUND(IF($P1208=$P$3,($AD1208*$AK$3),IF($P1208=$P$4,($AD1208*$AK$4),IF($P1208=$P$5,($AD1208*$AK$5),IF($P1208=$P$6,($AD1208*$AK$6),IF($P1208=$P$7,($AD1208*$AK$7),IF($P1208=$P$8,($AD1208*$AK$8))))))),0)</f>
        <v>0</v>
      </c>
      <c r="AL1208" s="61">
        <f t="shared" si="547"/>
        <v>0</v>
      </c>
      <c r="AM1208" s="43">
        <f t="shared" si="537"/>
        <v>0</v>
      </c>
      <c r="AN1208" s="46">
        <f t="shared" si="538"/>
        <v>0</v>
      </c>
      <c r="AO1208" s="60">
        <f t="shared" ref="AO1208:AO1271" si="574">ROUND(IF($P1208=$P$3,($AM1208*$AO$3),IF($P1208=$P$4,($AM1208*$AO$4),IF($P1208=$P$5,($AM1208*$AO$5),IF($P1208=$P$6,($AM1208*$AO$6),IF($P1208=$P$7,($AM1208*$AO$7),IF($P1208=$P$8,($AM1208*$AO$8))))))),0)</f>
        <v>0</v>
      </c>
      <c r="AP1208" s="60">
        <f t="shared" ref="AP1208:AP1271" si="575">ROUND(IF($P1208=$P$3,($AM1208*$AP$3),IF($P1208=$P$4,($AM1208*$AP$4),IF($P1208=$P$5,($AM1208*$AP$5),IF($P1208=$P$6,($AM1208*$AP$6),IF($P1208=$P$7,($AM1208*$AP$7),IF($P1208=$P$8,($AM1208*$AP$8))))))),0)</f>
        <v>0</v>
      </c>
      <c r="AQ1208" s="60">
        <f t="shared" ref="AQ1208:AQ1271" si="576">ROUND(IF($P1208=$P$3,($AM1208*$AQ$3),IF($P1208=$P$4,($AM1208*$AQ$4),IF($P1208=$P$5,($AM1208*$AQ$5),IF($P1208=$P$6,($AM1208*$AQ$6),IF($P1208=$P$7,($AM1208*$AQ$7),IF($P1208=$P$8,($AM1208*$AQ$8))))))),0)</f>
        <v>0</v>
      </c>
      <c r="AR1208" s="60">
        <f t="shared" ref="AR1208:AR1271" si="577">ROUND(IF($P1208=$P$3,($AM1208*$AR$3),IF($P1208=$P$4,($AM1208*$AR$4),IF($P1208=$P$5,($AM1208*$AR$5),IF($P1208=$P$6,($AM1208*$AR$6),IF($P1208=$P$7,($AM1208*$AR$7),IF($P1208=$P$8,($AM1208*$AR$8))))))),0)</f>
        <v>0</v>
      </c>
      <c r="AS1208" s="60">
        <f t="shared" ref="AS1208:AS1271" si="578">ROUND(IF($P1208=$P$3,($AM1208*$AS$3),IF($P1208=$P$4,($AM1208*$AS$4),IF($P1208=$P$5,($AM1208*$AS$5),IF($P1208=$P$6,($AM1208*$AS$6),IF($P1208=$P$7,($AM1208*$AS$7),IF($P1208=$P$8,($AM1208*$AS$8))))))),0)</f>
        <v>0</v>
      </c>
      <c r="AT1208" s="60">
        <f t="shared" ref="AT1208:AT1271" si="579">ROUND(IF($P1208=$P$3,($AM1208*$AT$3),IF($P1208=$P$4,($AM1208*$AT$4),IF($P1208=$P$5,($AM1208*$AT$5),IF($P1208=$P$6,($AM1208*$AT$6),IF($P1208=$P$7,($AM1208*$AT$7),IF($P1208=$P$8,($AM1208*$AT$8))))))),0)</f>
        <v>0</v>
      </c>
      <c r="AU1208" s="62">
        <f t="shared" si="539"/>
        <v>0</v>
      </c>
      <c r="AV1208" s="63">
        <f t="shared" si="540"/>
        <v>0</v>
      </c>
      <c r="AW1208" s="63">
        <f t="shared" si="541"/>
        <v>0</v>
      </c>
      <c r="AX1208" s="63">
        <f t="shared" si="542"/>
        <v>0</v>
      </c>
      <c r="AY1208" s="63">
        <f t="shared" si="543"/>
        <v>0</v>
      </c>
      <c r="AZ1208" s="63">
        <f t="shared" si="544"/>
        <v>0</v>
      </c>
      <c r="BA1208" s="63">
        <f t="shared" si="545"/>
        <v>0</v>
      </c>
      <c r="BB1208" s="64">
        <f t="shared" si="546"/>
        <v>0</v>
      </c>
      <c r="BC1208" s="65">
        <f t="shared" ref="BC1208:BC1271" si="580">SUM(S1208*BB1208)</f>
        <v>0</v>
      </c>
      <c r="BD1208" s="66" t="e">
        <f>VLOOKUP(#REF!,'[2]NA JDA Product Hierarchy'!$N:$O,2,0)</f>
        <v>#REF!</v>
      </c>
      <c r="BE1208" s="15" t="e">
        <f>VLOOKUP(BD1208,[3]PARAMETROS!$AB:$AD,3,0)</f>
        <v>#REF!</v>
      </c>
    </row>
    <row r="1209" spans="1:57" s="15" customFormat="1" ht="12.75" hidden="1" customHeight="1" x14ac:dyDescent="0.2">
      <c r="A1209" s="47" t="str">
        <f t="shared" si="548"/>
        <v>L2RQ11KA6R0SMART BLUE</v>
      </c>
      <c r="B1209" s="111" t="s">
        <v>105</v>
      </c>
      <c r="C1209" s="113">
        <v>44322</v>
      </c>
      <c r="D1209" s="113"/>
      <c r="E1209" s="50"/>
      <c r="F1209" s="106" t="s">
        <v>90</v>
      </c>
      <c r="G1209" s="51" t="s">
        <v>62</v>
      </c>
      <c r="H1209" s="52" t="s">
        <v>1486</v>
      </c>
      <c r="I1209" s="53" t="s">
        <v>1729</v>
      </c>
      <c r="J1209" s="53" t="s">
        <v>632</v>
      </c>
      <c r="K1209" s="53" t="s">
        <v>364</v>
      </c>
      <c r="L1209" s="53" t="s">
        <v>365</v>
      </c>
      <c r="M1209" s="52" t="s">
        <v>176</v>
      </c>
      <c r="N1209" s="52" t="s">
        <v>125</v>
      </c>
      <c r="O1209" s="54">
        <v>36</v>
      </c>
      <c r="P1209" s="52" t="s">
        <v>2011</v>
      </c>
      <c r="Q1209" s="55">
        <f>IFERROR(VLOOKUP(O1209*$Q$10*$R$10,Sheet1!$A$3:$B$81,2,1),0)</f>
        <v>29000</v>
      </c>
      <c r="R1209" s="56">
        <f>IFERROR(VLOOKUP(O1209*$Q$11*$R$11,Sheet1!$E$3:$F$195,2),0)</f>
        <v>149</v>
      </c>
      <c r="S1209" s="54">
        <f t="shared" si="550"/>
        <v>11.16</v>
      </c>
      <c r="T1209" s="114">
        <f t="shared" si="566"/>
        <v>0.31</v>
      </c>
      <c r="U1209" s="58"/>
      <c r="V1209" s="58"/>
      <c r="W1209" s="58"/>
      <c r="X1209" s="58"/>
      <c r="Y1209" s="58"/>
      <c r="Z1209" s="58"/>
      <c r="AA1209" s="58"/>
      <c r="AB1209" s="58"/>
      <c r="AC1209" s="58"/>
      <c r="AD1209" s="39">
        <f t="shared" si="551"/>
        <v>0</v>
      </c>
      <c r="AE1209" s="59">
        <f t="shared" si="567"/>
        <v>0</v>
      </c>
      <c r="AF1209" s="60">
        <f t="shared" si="568"/>
        <v>0</v>
      </c>
      <c r="AG1209" s="60">
        <f t="shared" si="569"/>
        <v>0</v>
      </c>
      <c r="AH1209" s="60">
        <f t="shared" si="570"/>
        <v>0</v>
      </c>
      <c r="AI1209" s="60">
        <f t="shared" si="571"/>
        <v>0</v>
      </c>
      <c r="AJ1209" s="60">
        <f t="shared" si="572"/>
        <v>0</v>
      </c>
      <c r="AK1209" s="60">
        <f t="shared" si="573"/>
        <v>0</v>
      </c>
      <c r="AL1209" s="61">
        <f t="shared" si="547"/>
        <v>0</v>
      </c>
      <c r="AM1209" s="43">
        <f t="shared" ref="AM1209:AM1272" si="581">+AB1209+AC1209</f>
        <v>0</v>
      </c>
      <c r="AN1209" s="46">
        <f t="shared" ref="AN1209:AN1272" si="582">AM1209*S1209</f>
        <v>0</v>
      </c>
      <c r="AO1209" s="60">
        <f t="shared" si="574"/>
        <v>0</v>
      </c>
      <c r="AP1209" s="60">
        <f t="shared" si="575"/>
        <v>0</v>
      </c>
      <c r="AQ1209" s="60">
        <f t="shared" si="576"/>
        <v>0</v>
      </c>
      <c r="AR1209" s="60">
        <f t="shared" si="577"/>
        <v>0</v>
      </c>
      <c r="AS1209" s="60">
        <f t="shared" si="578"/>
        <v>0</v>
      </c>
      <c r="AT1209" s="60">
        <f t="shared" si="579"/>
        <v>0</v>
      </c>
      <c r="AU1209" s="62">
        <f t="shared" ref="AU1209:AU1272" si="583">SUM(AO1209:AT1209)</f>
        <v>0</v>
      </c>
      <c r="AV1209" s="63">
        <f t="shared" ref="AV1209:AV1272" si="584">+AF1209+AO1209</f>
        <v>0</v>
      </c>
      <c r="AW1209" s="63">
        <f t="shared" ref="AW1209:AW1272" si="585">+AG1209+AP1209</f>
        <v>0</v>
      </c>
      <c r="AX1209" s="63">
        <f t="shared" ref="AX1209:AX1272" si="586">+AH1209+AQ1209</f>
        <v>0</v>
      </c>
      <c r="AY1209" s="63">
        <f t="shared" ref="AY1209:AY1272" si="587">+AI1209+AR1209</f>
        <v>0</v>
      </c>
      <c r="AZ1209" s="63">
        <f t="shared" ref="AZ1209:AZ1272" si="588">+AJ1209+AS1209</f>
        <v>0</v>
      </c>
      <c r="BA1209" s="63">
        <f t="shared" ref="BA1209:BA1272" si="589">+AK1209+AT1209</f>
        <v>0</v>
      </c>
      <c r="BB1209" s="64">
        <f t="shared" ref="BB1209:BB1272" si="590">SUM(AV1209:BA1209)</f>
        <v>0</v>
      </c>
      <c r="BC1209" s="65">
        <f t="shared" si="580"/>
        <v>0</v>
      </c>
      <c r="BD1209" s="66" t="e">
        <f>VLOOKUP(#REF!,'[2]NA JDA Product Hierarchy'!$N:$O,2,0)</f>
        <v>#REF!</v>
      </c>
      <c r="BE1209" s="15" t="e">
        <f>VLOOKUP(BD1209,[3]PARAMETROS!$AB:$AD,3,0)</f>
        <v>#REF!</v>
      </c>
    </row>
    <row r="1210" spans="1:57" s="15" customFormat="1" ht="12.75" hidden="1" customHeight="1" x14ac:dyDescent="0.2">
      <c r="A1210" s="47" t="str">
        <f t="shared" si="548"/>
        <v>L2RQ11KA6R0TULIP RED</v>
      </c>
      <c r="B1210" s="111" t="s">
        <v>105</v>
      </c>
      <c r="C1210" s="113">
        <v>44322</v>
      </c>
      <c r="D1210" s="113"/>
      <c r="E1210" s="68"/>
      <c r="F1210" s="106" t="s">
        <v>90</v>
      </c>
      <c r="G1210" s="51" t="s">
        <v>62</v>
      </c>
      <c r="H1210" s="52" t="s">
        <v>1486</v>
      </c>
      <c r="I1210" s="53" t="s">
        <v>1729</v>
      </c>
      <c r="J1210" s="53" t="s">
        <v>632</v>
      </c>
      <c r="K1210" s="53" t="s">
        <v>531</v>
      </c>
      <c r="L1210" s="53" t="s">
        <v>532</v>
      </c>
      <c r="M1210" s="52" t="s">
        <v>176</v>
      </c>
      <c r="N1210" s="52" t="s">
        <v>125</v>
      </c>
      <c r="O1210" s="54">
        <v>36</v>
      </c>
      <c r="P1210" s="52" t="s">
        <v>2011</v>
      </c>
      <c r="Q1210" s="55">
        <f>IFERROR(VLOOKUP(O1210*$Q$10*$R$10,Sheet1!$A$3:$B$81,2,1),0)</f>
        <v>29000</v>
      </c>
      <c r="R1210" s="56">
        <f>IFERROR(VLOOKUP(O1210*$Q$11*$R$11,Sheet1!$E$3:$F$195,2),0)</f>
        <v>149</v>
      </c>
      <c r="S1210" s="54">
        <f t="shared" si="550"/>
        <v>11.16</v>
      </c>
      <c r="T1210" s="114">
        <f t="shared" si="566"/>
        <v>0.31</v>
      </c>
      <c r="U1210" s="58"/>
      <c r="V1210" s="58"/>
      <c r="W1210" s="58"/>
      <c r="X1210" s="58"/>
      <c r="Y1210" s="58"/>
      <c r="Z1210" s="58"/>
      <c r="AA1210" s="58"/>
      <c r="AB1210" s="58"/>
      <c r="AC1210" s="58"/>
      <c r="AD1210" s="39">
        <f t="shared" si="551"/>
        <v>0</v>
      </c>
      <c r="AE1210" s="59">
        <f t="shared" si="567"/>
        <v>0</v>
      </c>
      <c r="AF1210" s="60">
        <f t="shared" si="568"/>
        <v>0</v>
      </c>
      <c r="AG1210" s="60">
        <f t="shared" si="569"/>
        <v>0</v>
      </c>
      <c r="AH1210" s="60">
        <f t="shared" si="570"/>
        <v>0</v>
      </c>
      <c r="AI1210" s="60">
        <f t="shared" si="571"/>
        <v>0</v>
      </c>
      <c r="AJ1210" s="60">
        <f t="shared" si="572"/>
        <v>0</v>
      </c>
      <c r="AK1210" s="60">
        <f t="shared" si="573"/>
        <v>0</v>
      </c>
      <c r="AL1210" s="61">
        <f t="shared" ref="AL1210:AL1273" si="591">SUM(AF1210:AK1210)</f>
        <v>0</v>
      </c>
      <c r="AM1210" s="43">
        <f t="shared" si="581"/>
        <v>0</v>
      </c>
      <c r="AN1210" s="46">
        <f t="shared" si="582"/>
        <v>0</v>
      </c>
      <c r="AO1210" s="60">
        <f t="shared" si="574"/>
        <v>0</v>
      </c>
      <c r="AP1210" s="60">
        <f t="shared" si="575"/>
        <v>0</v>
      </c>
      <c r="AQ1210" s="60">
        <f t="shared" si="576"/>
        <v>0</v>
      </c>
      <c r="AR1210" s="60">
        <f t="shared" si="577"/>
        <v>0</v>
      </c>
      <c r="AS1210" s="60">
        <f t="shared" si="578"/>
        <v>0</v>
      </c>
      <c r="AT1210" s="60">
        <f t="shared" si="579"/>
        <v>0</v>
      </c>
      <c r="AU1210" s="62">
        <f t="shared" si="583"/>
        <v>0</v>
      </c>
      <c r="AV1210" s="63">
        <f t="shared" si="584"/>
        <v>0</v>
      </c>
      <c r="AW1210" s="63">
        <f t="shared" si="585"/>
        <v>0</v>
      </c>
      <c r="AX1210" s="63">
        <f t="shared" si="586"/>
        <v>0</v>
      </c>
      <c r="AY1210" s="63">
        <f t="shared" si="587"/>
        <v>0</v>
      </c>
      <c r="AZ1210" s="63">
        <f t="shared" si="588"/>
        <v>0</v>
      </c>
      <c r="BA1210" s="63">
        <f t="shared" si="589"/>
        <v>0</v>
      </c>
      <c r="BB1210" s="64">
        <f t="shared" si="590"/>
        <v>0</v>
      </c>
      <c r="BC1210" s="65">
        <f t="shared" si="580"/>
        <v>0</v>
      </c>
      <c r="BD1210" s="66" t="e">
        <f>VLOOKUP(#REF!,'[2]NA JDA Product Hierarchy'!$N:$O,2,0)</f>
        <v>#REF!</v>
      </c>
      <c r="BE1210" s="15" t="s">
        <v>69</v>
      </c>
    </row>
    <row r="1211" spans="1:57" s="15" customFormat="1" ht="12.75" hidden="1" customHeight="1" x14ac:dyDescent="0.2">
      <c r="A1211" s="47" t="str">
        <f t="shared" si="548"/>
        <v>L2RQ13KAE70LIGHT STONE HEATHER</v>
      </c>
      <c r="B1211" s="112" t="s">
        <v>107</v>
      </c>
      <c r="C1211" s="113">
        <v>44322</v>
      </c>
      <c r="D1211" s="113"/>
      <c r="E1211" s="50"/>
      <c r="F1211" s="106" t="s">
        <v>90</v>
      </c>
      <c r="G1211" s="51" t="s">
        <v>62</v>
      </c>
      <c r="H1211" s="52" t="s">
        <v>1486</v>
      </c>
      <c r="I1211" s="53" t="s">
        <v>1730</v>
      </c>
      <c r="J1211" s="53" t="s">
        <v>632</v>
      </c>
      <c r="K1211" s="53" t="s">
        <v>149</v>
      </c>
      <c r="L1211" s="53" t="s">
        <v>150</v>
      </c>
      <c r="M1211" s="52" t="s">
        <v>151</v>
      </c>
      <c r="N1211" s="52" t="s">
        <v>125</v>
      </c>
      <c r="O1211" s="54">
        <v>36</v>
      </c>
      <c r="P1211" s="52" t="s">
        <v>2011</v>
      </c>
      <c r="Q1211" s="55">
        <f>IFERROR(VLOOKUP(O1211*$Q$10*$R$10,Sheet1!$A$3:$B$81,2,1),0)</f>
        <v>29000</v>
      </c>
      <c r="R1211" s="56">
        <f>IFERROR(VLOOKUP(O1211*$Q$11*$R$11,Sheet1!$E$3:$F$195,2),0)</f>
        <v>149</v>
      </c>
      <c r="S1211" s="54">
        <f t="shared" si="550"/>
        <v>11.16</v>
      </c>
      <c r="T1211" s="114">
        <f t="shared" si="566"/>
        <v>0.31</v>
      </c>
      <c r="U1211" s="58"/>
      <c r="V1211" s="58"/>
      <c r="W1211" s="58"/>
      <c r="X1211" s="58"/>
      <c r="Y1211" s="58"/>
      <c r="Z1211" s="58"/>
      <c r="AA1211" s="58"/>
      <c r="AB1211" s="58"/>
      <c r="AC1211" s="58"/>
      <c r="AD1211" s="39">
        <f t="shared" si="551"/>
        <v>0</v>
      </c>
      <c r="AE1211" s="59">
        <f t="shared" si="567"/>
        <v>0</v>
      </c>
      <c r="AF1211" s="60">
        <f t="shared" si="568"/>
        <v>0</v>
      </c>
      <c r="AG1211" s="60">
        <f t="shared" si="569"/>
        <v>0</v>
      </c>
      <c r="AH1211" s="60">
        <f t="shared" si="570"/>
        <v>0</v>
      </c>
      <c r="AI1211" s="60">
        <f t="shared" si="571"/>
        <v>0</v>
      </c>
      <c r="AJ1211" s="60">
        <f t="shared" si="572"/>
        <v>0</v>
      </c>
      <c r="AK1211" s="60">
        <f t="shared" si="573"/>
        <v>0</v>
      </c>
      <c r="AL1211" s="61">
        <f t="shared" si="591"/>
        <v>0</v>
      </c>
      <c r="AM1211" s="43">
        <f t="shared" si="581"/>
        <v>0</v>
      </c>
      <c r="AN1211" s="46">
        <f t="shared" si="582"/>
        <v>0</v>
      </c>
      <c r="AO1211" s="60">
        <f t="shared" si="574"/>
        <v>0</v>
      </c>
      <c r="AP1211" s="60">
        <f t="shared" si="575"/>
        <v>0</v>
      </c>
      <c r="AQ1211" s="60">
        <f t="shared" si="576"/>
        <v>0</v>
      </c>
      <c r="AR1211" s="60">
        <f t="shared" si="577"/>
        <v>0</v>
      </c>
      <c r="AS1211" s="60">
        <f t="shared" si="578"/>
        <v>0</v>
      </c>
      <c r="AT1211" s="60">
        <f t="shared" si="579"/>
        <v>0</v>
      </c>
      <c r="AU1211" s="62">
        <f t="shared" si="583"/>
        <v>0</v>
      </c>
      <c r="AV1211" s="63">
        <f t="shared" si="584"/>
        <v>0</v>
      </c>
      <c r="AW1211" s="63">
        <f t="shared" si="585"/>
        <v>0</v>
      </c>
      <c r="AX1211" s="63">
        <f t="shared" si="586"/>
        <v>0</v>
      </c>
      <c r="AY1211" s="63">
        <f t="shared" si="587"/>
        <v>0</v>
      </c>
      <c r="AZ1211" s="63">
        <f t="shared" si="588"/>
        <v>0</v>
      </c>
      <c r="BA1211" s="63">
        <f t="shared" si="589"/>
        <v>0</v>
      </c>
      <c r="BB1211" s="64">
        <f t="shared" si="590"/>
        <v>0</v>
      </c>
      <c r="BC1211" s="65">
        <f t="shared" si="580"/>
        <v>0</v>
      </c>
      <c r="BD1211" s="66" t="e">
        <f>VLOOKUP(#REF!,'[2]NA JDA Product Hierarchy'!$N:$O,2,0)</f>
        <v>#REF!</v>
      </c>
      <c r="BE1211" s="15" t="e">
        <f>VLOOKUP(BD1211,[3]PARAMETROS!$AB:$AD,3,0)</f>
        <v>#REF!</v>
      </c>
    </row>
    <row r="1212" spans="1:57" s="15" customFormat="1" ht="12.75" hidden="1" customHeight="1" x14ac:dyDescent="0.2">
      <c r="A1212" s="47" t="str">
        <f t="shared" si="548"/>
        <v>L2RQ14K9V31BLUE LILY</v>
      </c>
      <c r="B1212" s="111" t="s">
        <v>105</v>
      </c>
      <c r="C1212" s="113">
        <v>44322</v>
      </c>
      <c r="D1212" s="113"/>
      <c r="E1212" s="50"/>
      <c r="F1212" s="106" t="s">
        <v>90</v>
      </c>
      <c r="G1212" s="51" t="s">
        <v>62</v>
      </c>
      <c r="H1212" s="52" t="s">
        <v>1486</v>
      </c>
      <c r="I1212" s="53" t="s">
        <v>1731</v>
      </c>
      <c r="J1212" s="53" t="s">
        <v>1177</v>
      </c>
      <c r="K1212" s="53" t="s">
        <v>1655</v>
      </c>
      <c r="L1212" s="53" t="s">
        <v>1656</v>
      </c>
      <c r="M1212" s="52" t="s">
        <v>1169</v>
      </c>
      <c r="N1212" s="52" t="s">
        <v>115</v>
      </c>
      <c r="O1212" s="54">
        <v>42</v>
      </c>
      <c r="P1212" s="52" t="s">
        <v>45</v>
      </c>
      <c r="Q1212" s="55">
        <f>IFERROR(VLOOKUP(O1212*$Q$10*$R$10,Sheet1!$A$3:$B$81,2,1),0)</f>
        <v>29000</v>
      </c>
      <c r="R1212" s="56">
        <f>IFERROR(VLOOKUP(O1212*$Q$11*$R$11,Sheet1!$E$3:$F$195,2),0)</f>
        <v>169</v>
      </c>
      <c r="S1212" s="54">
        <f t="shared" si="550"/>
        <v>13.02</v>
      </c>
      <c r="T1212" s="114">
        <f t="shared" si="566"/>
        <v>0.31</v>
      </c>
      <c r="U1212" s="58"/>
      <c r="V1212" s="58"/>
      <c r="W1212" s="58"/>
      <c r="X1212" s="58"/>
      <c r="Y1212" s="58"/>
      <c r="Z1212" s="58"/>
      <c r="AA1212" s="58"/>
      <c r="AB1212" s="58"/>
      <c r="AC1212" s="58"/>
      <c r="AD1212" s="39">
        <f t="shared" si="551"/>
        <v>0</v>
      </c>
      <c r="AE1212" s="59">
        <f t="shared" si="567"/>
        <v>0</v>
      </c>
      <c r="AF1212" s="60">
        <f t="shared" si="568"/>
        <v>0</v>
      </c>
      <c r="AG1212" s="60">
        <f t="shared" si="569"/>
        <v>0</v>
      </c>
      <c r="AH1212" s="60">
        <f t="shared" si="570"/>
        <v>0</v>
      </c>
      <c r="AI1212" s="60">
        <f t="shared" si="571"/>
        <v>0</v>
      </c>
      <c r="AJ1212" s="60">
        <f t="shared" si="572"/>
        <v>0</v>
      </c>
      <c r="AK1212" s="60">
        <f t="shared" si="573"/>
        <v>0</v>
      </c>
      <c r="AL1212" s="61">
        <f t="shared" si="591"/>
        <v>0</v>
      </c>
      <c r="AM1212" s="43">
        <f t="shared" si="581"/>
        <v>0</v>
      </c>
      <c r="AN1212" s="46">
        <f t="shared" si="582"/>
        <v>0</v>
      </c>
      <c r="AO1212" s="60">
        <f t="shared" si="574"/>
        <v>0</v>
      </c>
      <c r="AP1212" s="60">
        <f t="shared" si="575"/>
        <v>0</v>
      </c>
      <c r="AQ1212" s="60">
        <f t="shared" si="576"/>
        <v>0</v>
      </c>
      <c r="AR1212" s="60">
        <f t="shared" si="577"/>
        <v>0</v>
      </c>
      <c r="AS1212" s="60">
        <f t="shared" si="578"/>
        <v>0</v>
      </c>
      <c r="AT1212" s="60">
        <f t="shared" si="579"/>
        <v>0</v>
      </c>
      <c r="AU1212" s="62">
        <f t="shared" si="583"/>
        <v>0</v>
      </c>
      <c r="AV1212" s="63">
        <f t="shared" si="584"/>
        <v>0</v>
      </c>
      <c r="AW1212" s="63">
        <f t="shared" si="585"/>
        <v>0</v>
      </c>
      <c r="AX1212" s="63">
        <f t="shared" si="586"/>
        <v>0</v>
      </c>
      <c r="AY1212" s="63">
        <f t="shared" si="587"/>
        <v>0</v>
      </c>
      <c r="AZ1212" s="63">
        <f t="shared" si="588"/>
        <v>0</v>
      </c>
      <c r="BA1212" s="63">
        <f t="shared" si="589"/>
        <v>0</v>
      </c>
      <c r="BB1212" s="64">
        <f t="shared" si="590"/>
        <v>0</v>
      </c>
      <c r="BC1212" s="65">
        <f t="shared" si="580"/>
        <v>0</v>
      </c>
      <c r="BD1212" s="66" t="e">
        <f>VLOOKUP(#REF!,'[2]NA JDA Product Hierarchy'!$N:$O,2,0)</f>
        <v>#REF!</v>
      </c>
      <c r="BE1212" s="15" t="e">
        <f>VLOOKUP(BD1212,[3]PARAMETROS!$AB:$AD,3,0)</f>
        <v>#REF!</v>
      </c>
    </row>
    <row r="1213" spans="1:57" s="15" customFormat="1" ht="12.75" hidden="1" customHeight="1" x14ac:dyDescent="0.2">
      <c r="A1213" s="47" t="str">
        <f t="shared" si="548"/>
        <v>L2RQ14K9V31Jet Black A996</v>
      </c>
      <c r="B1213" s="111" t="s">
        <v>105</v>
      </c>
      <c r="C1213" s="113">
        <v>44322</v>
      </c>
      <c r="D1213" s="113"/>
      <c r="E1213" s="50"/>
      <c r="F1213" s="106" t="s">
        <v>90</v>
      </c>
      <c r="G1213" s="51" t="s">
        <v>62</v>
      </c>
      <c r="H1213" s="52" t="s">
        <v>1486</v>
      </c>
      <c r="I1213" s="53" t="s">
        <v>1731</v>
      </c>
      <c r="J1213" s="53" t="s">
        <v>1177</v>
      </c>
      <c r="K1213" s="53" t="s">
        <v>92</v>
      </c>
      <c r="L1213" s="53" t="s">
        <v>93</v>
      </c>
      <c r="M1213" s="52" t="s">
        <v>1169</v>
      </c>
      <c r="N1213" s="52" t="s">
        <v>115</v>
      </c>
      <c r="O1213" s="54">
        <v>42</v>
      </c>
      <c r="P1213" s="52" t="s">
        <v>45</v>
      </c>
      <c r="Q1213" s="55">
        <f>IFERROR(VLOOKUP(O1213*$Q$10*$R$10,Sheet1!$A$3:$B$81,2,1),0)</f>
        <v>29000</v>
      </c>
      <c r="R1213" s="56">
        <f>IFERROR(VLOOKUP(O1213*$Q$11*$R$11,Sheet1!$E$3:$F$195,2),0)</f>
        <v>169</v>
      </c>
      <c r="S1213" s="54">
        <f t="shared" si="550"/>
        <v>13.02</v>
      </c>
      <c r="T1213" s="114">
        <f t="shared" si="566"/>
        <v>0.31</v>
      </c>
      <c r="U1213" s="58"/>
      <c r="V1213" s="58"/>
      <c r="W1213" s="58"/>
      <c r="X1213" s="58"/>
      <c r="Y1213" s="58"/>
      <c r="Z1213" s="58"/>
      <c r="AA1213" s="58"/>
      <c r="AB1213" s="58"/>
      <c r="AC1213" s="58"/>
      <c r="AD1213" s="39">
        <f t="shared" si="551"/>
        <v>0</v>
      </c>
      <c r="AE1213" s="59">
        <f t="shared" si="567"/>
        <v>0</v>
      </c>
      <c r="AF1213" s="60">
        <f t="shared" si="568"/>
        <v>0</v>
      </c>
      <c r="AG1213" s="60">
        <f t="shared" si="569"/>
        <v>0</v>
      </c>
      <c r="AH1213" s="60">
        <f t="shared" si="570"/>
        <v>0</v>
      </c>
      <c r="AI1213" s="60">
        <f t="shared" si="571"/>
        <v>0</v>
      </c>
      <c r="AJ1213" s="60">
        <f t="shared" si="572"/>
        <v>0</v>
      </c>
      <c r="AK1213" s="60">
        <f t="shared" si="573"/>
        <v>0</v>
      </c>
      <c r="AL1213" s="61">
        <f t="shared" si="591"/>
        <v>0</v>
      </c>
      <c r="AM1213" s="43">
        <f t="shared" si="581"/>
        <v>0</v>
      </c>
      <c r="AN1213" s="46">
        <f t="shared" si="582"/>
        <v>0</v>
      </c>
      <c r="AO1213" s="60">
        <f t="shared" si="574"/>
        <v>0</v>
      </c>
      <c r="AP1213" s="60">
        <f t="shared" si="575"/>
        <v>0</v>
      </c>
      <c r="AQ1213" s="60">
        <f t="shared" si="576"/>
        <v>0</v>
      </c>
      <c r="AR1213" s="60">
        <f t="shared" si="577"/>
        <v>0</v>
      </c>
      <c r="AS1213" s="60">
        <f t="shared" si="578"/>
        <v>0</v>
      </c>
      <c r="AT1213" s="60">
        <f t="shared" si="579"/>
        <v>0</v>
      </c>
      <c r="AU1213" s="62">
        <f t="shared" si="583"/>
        <v>0</v>
      </c>
      <c r="AV1213" s="63">
        <f t="shared" si="584"/>
        <v>0</v>
      </c>
      <c r="AW1213" s="63">
        <f t="shared" si="585"/>
        <v>0</v>
      </c>
      <c r="AX1213" s="63">
        <f t="shared" si="586"/>
        <v>0</v>
      </c>
      <c r="AY1213" s="63">
        <f t="shared" si="587"/>
        <v>0</v>
      </c>
      <c r="AZ1213" s="63">
        <f t="shared" si="588"/>
        <v>0</v>
      </c>
      <c r="BA1213" s="63">
        <f t="shared" si="589"/>
        <v>0</v>
      </c>
      <c r="BB1213" s="64">
        <f t="shared" si="590"/>
        <v>0</v>
      </c>
      <c r="BC1213" s="65">
        <f t="shared" si="580"/>
        <v>0</v>
      </c>
      <c r="BD1213" s="66" t="e">
        <f>VLOOKUP(#REF!,'[2]NA JDA Product Hierarchy'!$N:$O,2,0)</f>
        <v>#REF!</v>
      </c>
      <c r="BE1213" s="15" t="e">
        <f>VLOOKUP(BD1213,[3]PARAMETROS!$AB:$AD,3,0)</f>
        <v>#REF!</v>
      </c>
    </row>
    <row r="1214" spans="1:57" s="15" customFormat="1" ht="12.75" hidden="1" customHeight="1" x14ac:dyDescent="0.2">
      <c r="A1214" s="47" t="str">
        <f t="shared" si="548"/>
        <v>L2RQ14K9V31LIGHT STONE HEATHER</v>
      </c>
      <c r="B1214" s="111" t="s">
        <v>105</v>
      </c>
      <c r="C1214" s="113">
        <v>44322</v>
      </c>
      <c r="D1214" s="113"/>
      <c r="E1214" s="50"/>
      <c r="F1214" s="106" t="s">
        <v>90</v>
      </c>
      <c r="G1214" s="51" t="s">
        <v>62</v>
      </c>
      <c r="H1214" s="52" t="s">
        <v>1486</v>
      </c>
      <c r="I1214" s="53" t="s">
        <v>1731</v>
      </c>
      <c r="J1214" s="53" t="s">
        <v>1177</v>
      </c>
      <c r="K1214" s="53" t="s">
        <v>149</v>
      </c>
      <c r="L1214" s="53" t="s">
        <v>150</v>
      </c>
      <c r="M1214" s="52" t="s">
        <v>1169</v>
      </c>
      <c r="N1214" s="52" t="s">
        <v>115</v>
      </c>
      <c r="O1214" s="54">
        <v>42</v>
      </c>
      <c r="P1214" s="52" t="s">
        <v>45</v>
      </c>
      <c r="Q1214" s="55">
        <f>IFERROR(VLOOKUP(O1214*$Q$10*$R$10,Sheet1!$A$3:$B$81,2,1),0)</f>
        <v>29000</v>
      </c>
      <c r="R1214" s="56">
        <f>IFERROR(VLOOKUP(O1214*$Q$11*$R$11,Sheet1!$E$3:$F$195,2),0)</f>
        <v>169</v>
      </c>
      <c r="S1214" s="54">
        <f t="shared" si="550"/>
        <v>13.02</v>
      </c>
      <c r="T1214" s="114">
        <f t="shared" si="566"/>
        <v>0.31</v>
      </c>
      <c r="U1214" s="58"/>
      <c r="V1214" s="58"/>
      <c r="W1214" s="58"/>
      <c r="X1214" s="58"/>
      <c r="Y1214" s="58"/>
      <c r="Z1214" s="58"/>
      <c r="AA1214" s="58"/>
      <c r="AB1214" s="58"/>
      <c r="AC1214" s="58"/>
      <c r="AD1214" s="39">
        <f t="shared" si="551"/>
        <v>0</v>
      </c>
      <c r="AE1214" s="59">
        <f t="shared" si="567"/>
        <v>0</v>
      </c>
      <c r="AF1214" s="60">
        <f t="shared" si="568"/>
        <v>0</v>
      </c>
      <c r="AG1214" s="60">
        <f t="shared" si="569"/>
        <v>0</v>
      </c>
      <c r="AH1214" s="60">
        <f t="shared" si="570"/>
        <v>0</v>
      </c>
      <c r="AI1214" s="60">
        <f t="shared" si="571"/>
        <v>0</v>
      </c>
      <c r="AJ1214" s="60">
        <f t="shared" si="572"/>
        <v>0</v>
      </c>
      <c r="AK1214" s="60">
        <f t="shared" si="573"/>
        <v>0</v>
      </c>
      <c r="AL1214" s="61">
        <f t="shared" si="591"/>
        <v>0</v>
      </c>
      <c r="AM1214" s="43">
        <f t="shared" si="581"/>
        <v>0</v>
      </c>
      <c r="AN1214" s="46">
        <f t="shared" si="582"/>
        <v>0</v>
      </c>
      <c r="AO1214" s="60">
        <f t="shared" si="574"/>
        <v>0</v>
      </c>
      <c r="AP1214" s="60">
        <f t="shared" si="575"/>
        <v>0</v>
      </c>
      <c r="AQ1214" s="60">
        <f t="shared" si="576"/>
        <v>0</v>
      </c>
      <c r="AR1214" s="60">
        <f t="shared" si="577"/>
        <v>0</v>
      </c>
      <c r="AS1214" s="60">
        <f t="shared" si="578"/>
        <v>0</v>
      </c>
      <c r="AT1214" s="60">
        <f t="shared" si="579"/>
        <v>0</v>
      </c>
      <c r="AU1214" s="62">
        <f t="shared" si="583"/>
        <v>0</v>
      </c>
      <c r="AV1214" s="63">
        <f t="shared" si="584"/>
        <v>0</v>
      </c>
      <c r="AW1214" s="63">
        <f t="shared" si="585"/>
        <v>0</v>
      </c>
      <c r="AX1214" s="63">
        <f t="shared" si="586"/>
        <v>0</v>
      </c>
      <c r="AY1214" s="63">
        <f t="shared" si="587"/>
        <v>0</v>
      </c>
      <c r="AZ1214" s="63">
        <f t="shared" si="588"/>
        <v>0</v>
      </c>
      <c r="BA1214" s="63">
        <f t="shared" si="589"/>
        <v>0</v>
      </c>
      <c r="BB1214" s="64">
        <f t="shared" si="590"/>
        <v>0</v>
      </c>
      <c r="BC1214" s="65">
        <f t="shared" si="580"/>
        <v>0</v>
      </c>
      <c r="BD1214" s="66" t="e">
        <f>VLOOKUP(#REF!,'[2]NA JDA Product Hierarchy'!$N:$O,2,0)</f>
        <v>#REF!</v>
      </c>
      <c r="BE1214" s="15" t="e">
        <f>VLOOKUP(BD1214,[3]PARAMETROS!$AB:$AD,3,0)</f>
        <v>#REF!</v>
      </c>
    </row>
    <row r="1215" spans="1:57" s="72" customFormat="1" ht="12.75" hidden="1" customHeight="1" x14ac:dyDescent="0.2">
      <c r="A1215" s="47" t="str">
        <f t="shared" si="548"/>
        <v>L2RQ14K9V31SCUFFY</v>
      </c>
      <c r="B1215" s="111" t="s">
        <v>105</v>
      </c>
      <c r="C1215" s="113">
        <v>44322</v>
      </c>
      <c r="D1215" s="113"/>
      <c r="E1215" s="68"/>
      <c r="F1215" s="106" t="s">
        <v>90</v>
      </c>
      <c r="G1215" s="51" t="s">
        <v>62</v>
      </c>
      <c r="H1215" s="52" t="s">
        <v>1486</v>
      </c>
      <c r="I1215" s="53" t="s">
        <v>1731</v>
      </c>
      <c r="J1215" s="53" t="s">
        <v>1177</v>
      </c>
      <c r="K1215" s="53" t="s">
        <v>1657</v>
      </c>
      <c r="L1215" s="53" t="s">
        <v>1658</v>
      </c>
      <c r="M1215" s="52" t="s">
        <v>1169</v>
      </c>
      <c r="N1215" s="52" t="s">
        <v>115</v>
      </c>
      <c r="O1215" s="54">
        <v>42</v>
      </c>
      <c r="P1215" s="52" t="s">
        <v>45</v>
      </c>
      <c r="Q1215" s="55">
        <f>IFERROR(VLOOKUP(O1215*$Q$10*$R$10,Sheet1!$A$3:$B$81,2,1),0)</f>
        <v>29000</v>
      </c>
      <c r="R1215" s="56">
        <f>IFERROR(VLOOKUP(O1215*$Q$11*$R$11,Sheet1!$E$3:$F$195,2),0)</f>
        <v>169</v>
      </c>
      <c r="S1215" s="54">
        <f t="shared" si="550"/>
        <v>13.02</v>
      </c>
      <c r="T1215" s="114">
        <f t="shared" si="566"/>
        <v>0.31</v>
      </c>
      <c r="U1215" s="58"/>
      <c r="V1215" s="58"/>
      <c r="W1215" s="58"/>
      <c r="X1215" s="58"/>
      <c r="Y1215" s="58"/>
      <c r="Z1215" s="58"/>
      <c r="AA1215" s="58"/>
      <c r="AB1215" s="58"/>
      <c r="AC1215" s="58"/>
      <c r="AD1215" s="39">
        <f t="shared" si="551"/>
        <v>0</v>
      </c>
      <c r="AE1215" s="59">
        <f t="shared" si="567"/>
        <v>0</v>
      </c>
      <c r="AF1215" s="60">
        <f t="shared" si="568"/>
        <v>0</v>
      </c>
      <c r="AG1215" s="60">
        <f t="shared" si="569"/>
        <v>0</v>
      </c>
      <c r="AH1215" s="60">
        <f t="shared" si="570"/>
        <v>0</v>
      </c>
      <c r="AI1215" s="60">
        <f t="shared" si="571"/>
        <v>0</v>
      </c>
      <c r="AJ1215" s="60">
        <f t="shared" si="572"/>
        <v>0</v>
      </c>
      <c r="AK1215" s="60">
        <f t="shared" si="573"/>
        <v>0</v>
      </c>
      <c r="AL1215" s="61">
        <f t="shared" si="591"/>
        <v>0</v>
      </c>
      <c r="AM1215" s="43">
        <f t="shared" si="581"/>
        <v>0</v>
      </c>
      <c r="AN1215" s="46">
        <f t="shared" si="582"/>
        <v>0</v>
      </c>
      <c r="AO1215" s="60">
        <f t="shared" si="574"/>
        <v>0</v>
      </c>
      <c r="AP1215" s="60">
        <f t="shared" si="575"/>
        <v>0</v>
      </c>
      <c r="AQ1215" s="60">
        <f t="shared" si="576"/>
        <v>0</v>
      </c>
      <c r="AR1215" s="60">
        <f t="shared" si="577"/>
        <v>0</v>
      </c>
      <c r="AS1215" s="60">
        <f t="shared" si="578"/>
        <v>0</v>
      </c>
      <c r="AT1215" s="60">
        <f t="shared" si="579"/>
        <v>0</v>
      </c>
      <c r="AU1215" s="62">
        <f t="shared" si="583"/>
        <v>0</v>
      </c>
      <c r="AV1215" s="63">
        <f t="shared" si="584"/>
        <v>0</v>
      </c>
      <c r="AW1215" s="63">
        <f t="shared" si="585"/>
        <v>0</v>
      </c>
      <c r="AX1215" s="63">
        <f t="shared" si="586"/>
        <v>0</v>
      </c>
      <c r="AY1215" s="63">
        <f t="shared" si="587"/>
        <v>0</v>
      </c>
      <c r="AZ1215" s="63">
        <f t="shared" si="588"/>
        <v>0</v>
      </c>
      <c r="BA1215" s="63">
        <f t="shared" si="589"/>
        <v>0</v>
      </c>
      <c r="BB1215" s="64">
        <f t="shared" si="590"/>
        <v>0</v>
      </c>
      <c r="BC1215" s="65">
        <f t="shared" si="580"/>
        <v>0</v>
      </c>
      <c r="BD1215" s="66" t="e">
        <f>VLOOKUP(#REF!,'[2]NA JDA Product Hierarchy'!$N:$O,2,0)</f>
        <v>#REF!</v>
      </c>
      <c r="BE1215" s="15" t="e">
        <f>VLOOKUP(BD1215,[3]PARAMETROS!$AB:$AD,3,0)</f>
        <v>#REF!</v>
      </c>
    </row>
    <row r="1216" spans="1:57" s="15" customFormat="1" ht="12.75" hidden="1" customHeight="1" x14ac:dyDescent="0.2">
      <c r="A1216" s="47" t="str">
        <f t="shared" ref="A1216:A1279" si="592">I1216&amp;L1216</f>
        <v>L2RQ15K6ZS1ALIEN BLUE</v>
      </c>
      <c r="B1216" s="111" t="s">
        <v>105</v>
      </c>
      <c r="C1216" s="113">
        <v>44322</v>
      </c>
      <c r="D1216" s="113"/>
      <c r="E1216" s="50"/>
      <c r="F1216" s="106" t="s">
        <v>90</v>
      </c>
      <c r="G1216" s="51" t="s">
        <v>62</v>
      </c>
      <c r="H1216" s="52" t="s">
        <v>1486</v>
      </c>
      <c r="I1216" s="53" t="s">
        <v>1732</v>
      </c>
      <c r="J1216" s="53" t="s">
        <v>1177</v>
      </c>
      <c r="K1216" s="53" t="s">
        <v>1733</v>
      </c>
      <c r="L1216" s="53" t="s">
        <v>1734</v>
      </c>
      <c r="M1216" s="52" t="s">
        <v>1735</v>
      </c>
      <c r="N1216" s="52" t="s">
        <v>115</v>
      </c>
      <c r="O1216" s="54">
        <v>42</v>
      </c>
      <c r="P1216" s="52" t="s">
        <v>45</v>
      </c>
      <c r="Q1216" s="55">
        <f>IFERROR(VLOOKUP(O1216*$Q$10*$R$10,Sheet1!$A$3:$B$81,2,1),0)</f>
        <v>29000</v>
      </c>
      <c r="R1216" s="56">
        <f>IFERROR(VLOOKUP(O1216*$Q$11*$R$11,Sheet1!$E$3:$F$195,2),0)</f>
        <v>169</v>
      </c>
      <c r="S1216" s="54">
        <f t="shared" si="550"/>
        <v>13.02</v>
      </c>
      <c r="T1216" s="114">
        <f t="shared" si="566"/>
        <v>0.31</v>
      </c>
      <c r="U1216" s="58"/>
      <c r="V1216" s="58"/>
      <c r="W1216" s="58"/>
      <c r="X1216" s="58"/>
      <c r="Y1216" s="58"/>
      <c r="Z1216" s="58"/>
      <c r="AA1216" s="58"/>
      <c r="AB1216" s="58"/>
      <c r="AC1216" s="58"/>
      <c r="AD1216" s="39">
        <f t="shared" si="551"/>
        <v>0</v>
      </c>
      <c r="AE1216" s="59">
        <f t="shared" si="567"/>
        <v>0</v>
      </c>
      <c r="AF1216" s="60">
        <f t="shared" si="568"/>
        <v>0</v>
      </c>
      <c r="AG1216" s="60">
        <f t="shared" si="569"/>
        <v>0</v>
      </c>
      <c r="AH1216" s="60">
        <f t="shared" si="570"/>
        <v>0</v>
      </c>
      <c r="AI1216" s="60">
        <f t="shared" si="571"/>
        <v>0</v>
      </c>
      <c r="AJ1216" s="60">
        <f t="shared" si="572"/>
        <v>0</v>
      </c>
      <c r="AK1216" s="60">
        <f t="shared" si="573"/>
        <v>0</v>
      </c>
      <c r="AL1216" s="61">
        <f t="shared" si="591"/>
        <v>0</v>
      </c>
      <c r="AM1216" s="43">
        <f t="shared" si="581"/>
        <v>0</v>
      </c>
      <c r="AN1216" s="46">
        <f t="shared" si="582"/>
        <v>0</v>
      </c>
      <c r="AO1216" s="60">
        <f t="shared" si="574"/>
        <v>0</v>
      </c>
      <c r="AP1216" s="60">
        <f t="shared" si="575"/>
        <v>0</v>
      </c>
      <c r="AQ1216" s="60">
        <f t="shared" si="576"/>
        <v>0</v>
      </c>
      <c r="AR1216" s="60">
        <f t="shared" si="577"/>
        <v>0</v>
      </c>
      <c r="AS1216" s="60">
        <f t="shared" si="578"/>
        <v>0</v>
      </c>
      <c r="AT1216" s="60">
        <f t="shared" si="579"/>
        <v>0</v>
      </c>
      <c r="AU1216" s="62">
        <f t="shared" si="583"/>
        <v>0</v>
      </c>
      <c r="AV1216" s="63">
        <f t="shared" si="584"/>
        <v>0</v>
      </c>
      <c r="AW1216" s="63">
        <f t="shared" si="585"/>
        <v>0</v>
      </c>
      <c r="AX1216" s="63">
        <f t="shared" si="586"/>
        <v>0</v>
      </c>
      <c r="AY1216" s="63">
        <f t="shared" si="587"/>
        <v>0</v>
      </c>
      <c r="AZ1216" s="63">
        <f t="shared" si="588"/>
        <v>0</v>
      </c>
      <c r="BA1216" s="63">
        <f t="shared" si="589"/>
        <v>0</v>
      </c>
      <c r="BB1216" s="64">
        <f t="shared" si="590"/>
        <v>0</v>
      </c>
      <c r="BC1216" s="65">
        <f t="shared" si="580"/>
        <v>0</v>
      </c>
      <c r="BD1216" s="66" t="e">
        <f>VLOOKUP(#REF!,'[2]NA JDA Product Hierarchy'!$N:$O,2,0)</f>
        <v>#REF!</v>
      </c>
      <c r="BE1216" s="15" t="e">
        <f>VLOOKUP(BD1216,[3]PARAMETROS!$AB:$AD,3,0)</f>
        <v>#REF!</v>
      </c>
    </row>
    <row r="1217" spans="1:57" s="15" customFormat="1" ht="12.75" hidden="1" customHeight="1" x14ac:dyDescent="0.2">
      <c r="A1217" s="47" t="str">
        <f t="shared" si="592"/>
        <v>L2RQ15K6ZS1MUTED STONE</v>
      </c>
      <c r="B1217" s="111" t="s">
        <v>105</v>
      </c>
      <c r="C1217" s="113">
        <v>44322</v>
      </c>
      <c r="D1217" s="113"/>
      <c r="E1217" s="50"/>
      <c r="F1217" s="106" t="s">
        <v>90</v>
      </c>
      <c r="G1217" s="51" t="s">
        <v>62</v>
      </c>
      <c r="H1217" s="52" t="s">
        <v>1486</v>
      </c>
      <c r="I1217" s="53" t="s">
        <v>1732</v>
      </c>
      <c r="J1217" s="53" t="s">
        <v>1177</v>
      </c>
      <c r="K1217" s="53" t="s">
        <v>1564</v>
      </c>
      <c r="L1217" s="53" t="s">
        <v>1565</v>
      </c>
      <c r="M1217" s="52" t="s">
        <v>1735</v>
      </c>
      <c r="N1217" s="52" t="s">
        <v>115</v>
      </c>
      <c r="O1217" s="54">
        <v>42</v>
      </c>
      <c r="P1217" s="52" t="s">
        <v>45</v>
      </c>
      <c r="Q1217" s="55">
        <f>IFERROR(VLOOKUP(O1217*$Q$10*$R$10,Sheet1!$A$3:$B$81,2,1),0)</f>
        <v>29000</v>
      </c>
      <c r="R1217" s="56">
        <f>IFERROR(VLOOKUP(O1217*$Q$11*$R$11,Sheet1!$E$3:$F$195,2),0)</f>
        <v>169</v>
      </c>
      <c r="S1217" s="54">
        <f t="shared" si="550"/>
        <v>13.02</v>
      </c>
      <c r="T1217" s="114">
        <f t="shared" si="566"/>
        <v>0.31</v>
      </c>
      <c r="U1217" s="58"/>
      <c r="V1217" s="58"/>
      <c r="W1217" s="58"/>
      <c r="X1217" s="58"/>
      <c r="Y1217" s="58"/>
      <c r="Z1217" s="58"/>
      <c r="AA1217" s="58"/>
      <c r="AB1217" s="58"/>
      <c r="AC1217" s="58"/>
      <c r="AD1217" s="39">
        <f t="shared" si="551"/>
        <v>0</v>
      </c>
      <c r="AE1217" s="59">
        <f t="shared" si="567"/>
        <v>0</v>
      </c>
      <c r="AF1217" s="60">
        <f t="shared" si="568"/>
        <v>0</v>
      </c>
      <c r="AG1217" s="60">
        <f t="shared" si="569"/>
        <v>0</v>
      </c>
      <c r="AH1217" s="60">
        <f t="shared" si="570"/>
        <v>0</v>
      </c>
      <c r="AI1217" s="60">
        <f t="shared" si="571"/>
        <v>0</v>
      </c>
      <c r="AJ1217" s="60">
        <f t="shared" si="572"/>
        <v>0</v>
      </c>
      <c r="AK1217" s="60">
        <f t="shared" si="573"/>
        <v>0</v>
      </c>
      <c r="AL1217" s="61">
        <f t="shared" si="591"/>
        <v>0</v>
      </c>
      <c r="AM1217" s="43">
        <f t="shared" si="581"/>
        <v>0</v>
      </c>
      <c r="AN1217" s="46">
        <f t="shared" si="582"/>
        <v>0</v>
      </c>
      <c r="AO1217" s="60">
        <f t="shared" si="574"/>
        <v>0</v>
      </c>
      <c r="AP1217" s="60">
        <f t="shared" si="575"/>
        <v>0</v>
      </c>
      <c r="AQ1217" s="60">
        <f t="shared" si="576"/>
        <v>0</v>
      </c>
      <c r="AR1217" s="60">
        <f t="shared" si="577"/>
        <v>0</v>
      </c>
      <c r="AS1217" s="60">
        <f t="shared" si="578"/>
        <v>0</v>
      </c>
      <c r="AT1217" s="60">
        <f t="shared" si="579"/>
        <v>0</v>
      </c>
      <c r="AU1217" s="62">
        <f t="shared" si="583"/>
        <v>0</v>
      </c>
      <c r="AV1217" s="63">
        <f t="shared" si="584"/>
        <v>0</v>
      </c>
      <c r="AW1217" s="63">
        <f t="shared" si="585"/>
        <v>0</v>
      </c>
      <c r="AX1217" s="63">
        <f t="shared" si="586"/>
        <v>0</v>
      </c>
      <c r="AY1217" s="63">
        <f t="shared" si="587"/>
        <v>0</v>
      </c>
      <c r="AZ1217" s="63">
        <f t="shared" si="588"/>
        <v>0</v>
      </c>
      <c r="BA1217" s="63">
        <f t="shared" si="589"/>
        <v>0</v>
      </c>
      <c r="BB1217" s="64">
        <f t="shared" si="590"/>
        <v>0</v>
      </c>
      <c r="BC1217" s="65">
        <f t="shared" si="580"/>
        <v>0</v>
      </c>
      <c r="BD1217" s="66" t="e">
        <f>VLOOKUP(#REF!,'[2]NA JDA Product Hierarchy'!$N:$O,2,0)</f>
        <v>#REF!</v>
      </c>
      <c r="BE1217" s="15" t="s">
        <v>69</v>
      </c>
    </row>
    <row r="1218" spans="1:57" s="15" customFormat="1" ht="12.75" hidden="1" customHeight="1" x14ac:dyDescent="0.2">
      <c r="A1218" s="47" t="str">
        <f t="shared" si="592"/>
        <v>L2RQ15K6ZS1OLIVE MORNING</v>
      </c>
      <c r="B1218" s="111" t="s">
        <v>105</v>
      </c>
      <c r="C1218" s="113">
        <v>44322</v>
      </c>
      <c r="D1218" s="113"/>
      <c r="E1218" s="50"/>
      <c r="F1218" s="106" t="s">
        <v>90</v>
      </c>
      <c r="G1218" s="51" t="s">
        <v>62</v>
      </c>
      <c r="H1218" s="52" t="s">
        <v>1486</v>
      </c>
      <c r="I1218" s="53" t="s">
        <v>1732</v>
      </c>
      <c r="J1218" s="53" t="s">
        <v>1177</v>
      </c>
      <c r="K1218" s="53" t="s">
        <v>1736</v>
      </c>
      <c r="L1218" s="53" t="s">
        <v>1737</v>
      </c>
      <c r="M1218" s="52" t="s">
        <v>1735</v>
      </c>
      <c r="N1218" s="52" t="s">
        <v>115</v>
      </c>
      <c r="O1218" s="54">
        <v>42</v>
      </c>
      <c r="P1218" s="52" t="s">
        <v>45</v>
      </c>
      <c r="Q1218" s="55">
        <f>IFERROR(VLOOKUP(O1218*$Q$10*$R$10,Sheet1!$A$3:$B$81,2,1),0)</f>
        <v>29000</v>
      </c>
      <c r="R1218" s="56">
        <f>IFERROR(VLOOKUP(O1218*$Q$11*$R$11,Sheet1!$E$3:$F$195,2),0)</f>
        <v>169</v>
      </c>
      <c r="S1218" s="54">
        <f t="shared" si="550"/>
        <v>13.02</v>
      </c>
      <c r="T1218" s="114">
        <f t="shared" si="566"/>
        <v>0.31</v>
      </c>
      <c r="U1218" s="58"/>
      <c r="V1218" s="58"/>
      <c r="W1218" s="58"/>
      <c r="X1218" s="58"/>
      <c r="Y1218" s="58"/>
      <c r="Z1218" s="58"/>
      <c r="AA1218" s="58"/>
      <c r="AB1218" s="58"/>
      <c r="AC1218" s="58"/>
      <c r="AD1218" s="39">
        <f t="shared" si="551"/>
        <v>0</v>
      </c>
      <c r="AE1218" s="59">
        <f t="shared" si="567"/>
        <v>0</v>
      </c>
      <c r="AF1218" s="60">
        <f t="shared" si="568"/>
        <v>0</v>
      </c>
      <c r="AG1218" s="60">
        <f t="shared" si="569"/>
        <v>0</v>
      </c>
      <c r="AH1218" s="60">
        <f t="shared" si="570"/>
        <v>0</v>
      </c>
      <c r="AI1218" s="60">
        <f t="shared" si="571"/>
        <v>0</v>
      </c>
      <c r="AJ1218" s="60">
        <f t="shared" si="572"/>
        <v>0</v>
      </c>
      <c r="AK1218" s="60">
        <f t="shared" si="573"/>
        <v>0</v>
      </c>
      <c r="AL1218" s="61">
        <f t="shared" si="591"/>
        <v>0</v>
      </c>
      <c r="AM1218" s="43">
        <f t="shared" si="581"/>
        <v>0</v>
      </c>
      <c r="AN1218" s="46">
        <f t="shared" si="582"/>
        <v>0</v>
      </c>
      <c r="AO1218" s="60">
        <f t="shared" si="574"/>
        <v>0</v>
      </c>
      <c r="AP1218" s="60">
        <f t="shared" si="575"/>
        <v>0</v>
      </c>
      <c r="AQ1218" s="60">
        <f t="shared" si="576"/>
        <v>0</v>
      </c>
      <c r="AR1218" s="60">
        <f t="shared" si="577"/>
        <v>0</v>
      </c>
      <c r="AS1218" s="60">
        <f t="shared" si="578"/>
        <v>0</v>
      </c>
      <c r="AT1218" s="60">
        <f t="shared" si="579"/>
        <v>0</v>
      </c>
      <c r="AU1218" s="62">
        <f t="shared" si="583"/>
        <v>0</v>
      </c>
      <c r="AV1218" s="63">
        <f t="shared" si="584"/>
        <v>0</v>
      </c>
      <c r="AW1218" s="63">
        <f t="shared" si="585"/>
        <v>0</v>
      </c>
      <c r="AX1218" s="63">
        <f t="shared" si="586"/>
        <v>0</v>
      </c>
      <c r="AY1218" s="63">
        <f t="shared" si="587"/>
        <v>0</v>
      </c>
      <c r="AZ1218" s="63">
        <f t="shared" si="588"/>
        <v>0</v>
      </c>
      <c r="BA1218" s="63">
        <f t="shared" si="589"/>
        <v>0</v>
      </c>
      <c r="BB1218" s="64">
        <f t="shared" si="590"/>
        <v>0</v>
      </c>
      <c r="BC1218" s="65">
        <f t="shared" si="580"/>
        <v>0</v>
      </c>
      <c r="BD1218" s="66" t="e">
        <f>VLOOKUP(#REF!,'[2]NA JDA Product Hierarchy'!$N:$O,2,0)</f>
        <v>#REF!</v>
      </c>
      <c r="BE1218" s="15" t="s">
        <v>69</v>
      </c>
    </row>
    <row r="1219" spans="1:57" s="15" customFormat="1" ht="12.75" hidden="1" customHeight="1" x14ac:dyDescent="0.2">
      <c r="A1219" s="47" t="str">
        <f t="shared" si="592"/>
        <v>L2RQ15K6ZS1SMART BLUE</v>
      </c>
      <c r="B1219" s="111" t="s">
        <v>105</v>
      </c>
      <c r="C1219" s="113">
        <v>44322</v>
      </c>
      <c r="D1219" s="113"/>
      <c r="E1219" s="50"/>
      <c r="F1219" s="106" t="s">
        <v>90</v>
      </c>
      <c r="G1219" s="51" t="s">
        <v>62</v>
      </c>
      <c r="H1219" s="52" t="s">
        <v>1486</v>
      </c>
      <c r="I1219" s="53" t="s">
        <v>1732</v>
      </c>
      <c r="J1219" s="53" t="s">
        <v>1177</v>
      </c>
      <c r="K1219" s="53" t="s">
        <v>364</v>
      </c>
      <c r="L1219" s="53" t="s">
        <v>365</v>
      </c>
      <c r="M1219" s="52" t="s">
        <v>1735</v>
      </c>
      <c r="N1219" s="52" t="s">
        <v>115</v>
      </c>
      <c r="O1219" s="54">
        <v>42</v>
      </c>
      <c r="P1219" s="52" t="s">
        <v>45</v>
      </c>
      <c r="Q1219" s="55">
        <f>IFERROR(VLOOKUP(O1219*$Q$10*$R$10,Sheet1!$A$3:$B$81,2,1),0)</f>
        <v>29000</v>
      </c>
      <c r="R1219" s="56">
        <f>IFERROR(VLOOKUP(O1219*$Q$11*$R$11,Sheet1!$E$3:$F$195,2),0)</f>
        <v>169</v>
      </c>
      <c r="S1219" s="54">
        <f t="shared" si="550"/>
        <v>13.02</v>
      </c>
      <c r="T1219" s="114">
        <f t="shared" si="566"/>
        <v>0.31</v>
      </c>
      <c r="U1219" s="58"/>
      <c r="V1219" s="58"/>
      <c r="W1219" s="58"/>
      <c r="X1219" s="58"/>
      <c r="Y1219" s="58"/>
      <c r="Z1219" s="58"/>
      <c r="AA1219" s="58"/>
      <c r="AB1219" s="58"/>
      <c r="AC1219" s="58"/>
      <c r="AD1219" s="39">
        <f t="shared" si="551"/>
        <v>0</v>
      </c>
      <c r="AE1219" s="59">
        <f t="shared" si="567"/>
        <v>0</v>
      </c>
      <c r="AF1219" s="60">
        <f t="shared" si="568"/>
        <v>0</v>
      </c>
      <c r="AG1219" s="60">
        <f t="shared" si="569"/>
        <v>0</v>
      </c>
      <c r="AH1219" s="60">
        <f t="shared" si="570"/>
        <v>0</v>
      </c>
      <c r="AI1219" s="60">
        <f t="shared" si="571"/>
        <v>0</v>
      </c>
      <c r="AJ1219" s="60">
        <f t="shared" si="572"/>
        <v>0</v>
      </c>
      <c r="AK1219" s="60">
        <f t="shared" si="573"/>
        <v>0</v>
      </c>
      <c r="AL1219" s="61">
        <f t="shared" si="591"/>
        <v>0</v>
      </c>
      <c r="AM1219" s="43">
        <f t="shared" si="581"/>
        <v>0</v>
      </c>
      <c r="AN1219" s="46">
        <f t="shared" si="582"/>
        <v>0</v>
      </c>
      <c r="AO1219" s="60">
        <f t="shared" si="574"/>
        <v>0</v>
      </c>
      <c r="AP1219" s="60">
        <f t="shared" si="575"/>
        <v>0</v>
      </c>
      <c r="AQ1219" s="60">
        <f t="shared" si="576"/>
        <v>0</v>
      </c>
      <c r="AR1219" s="60">
        <f t="shared" si="577"/>
        <v>0</v>
      </c>
      <c r="AS1219" s="60">
        <f t="shared" si="578"/>
        <v>0</v>
      </c>
      <c r="AT1219" s="60">
        <f t="shared" si="579"/>
        <v>0</v>
      </c>
      <c r="AU1219" s="62">
        <f t="shared" si="583"/>
        <v>0</v>
      </c>
      <c r="AV1219" s="63">
        <f t="shared" si="584"/>
        <v>0</v>
      </c>
      <c r="AW1219" s="63">
        <f t="shared" si="585"/>
        <v>0</v>
      </c>
      <c r="AX1219" s="63">
        <f t="shared" si="586"/>
        <v>0</v>
      </c>
      <c r="AY1219" s="63">
        <f t="shared" si="587"/>
        <v>0</v>
      </c>
      <c r="AZ1219" s="63">
        <f t="shared" si="588"/>
        <v>0</v>
      </c>
      <c r="BA1219" s="63">
        <f t="shared" si="589"/>
        <v>0</v>
      </c>
      <c r="BB1219" s="64">
        <f t="shared" si="590"/>
        <v>0</v>
      </c>
      <c r="BC1219" s="65">
        <f t="shared" si="580"/>
        <v>0</v>
      </c>
      <c r="BD1219" s="66" t="e">
        <f>VLOOKUP(#REF!,'[2]NA JDA Product Hierarchy'!$N:$O,2,0)</f>
        <v>#REF!</v>
      </c>
      <c r="BE1219" s="15" t="e">
        <f>VLOOKUP(BD1219,[3]PARAMETROS!$AB:$AD,3,0)</f>
        <v>#REF!</v>
      </c>
    </row>
    <row r="1220" spans="1:57" s="15" customFormat="1" ht="12.75" hidden="1" customHeight="1" x14ac:dyDescent="0.2">
      <c r="A1220" s="47" t="str">
        <f t="shared" si="592"/>
        <v>L2RQ17KA3P1FOG GRAY</v>
      </c>
      <c r="B1220" s="111" t="s">
        <v>105</v>
      </c>
      <c r="C1220" s="113">
        <v>44322</v>
      </c>
      <c r="D1220" s="113"/>
      <c r="E1220" s="68"/>
      <c r="F1220" s="106" t="s">
        <v>90</v>
      </c>
      <c r="G1220" s="51" t="s">
        <v>62</v>
      </c>
      <c r="H1220" s="52" t="s">
        <v>1486</v>
      </c>
      <c r="I1220" s="53" t="s">
        <v>1738</v>
      </c>
      <c r="J1220" s="53" t="s">
        <v>622</v>
      </c>
      <c r="K1220" s="53" t="s">
        <v>1660</v>
      </c>
      <c r="L1220" s="53" t="s">
        <v>1661</v>
      </c>
      <c r="M1220" s="52" t="s">
        <v>1154</v>
      </c>
      <c r="N1220" s="52" t="s">
        <v>91</v>
      </c>
      <c r="O1220" s="54">
        <v>46</v>
      </c>
      <c r="P1220" s="52" t="s">
        <v>45</v>
      </c>
      <c r="Q1220" s="55">
        <f>IFERROR(VLOOKUP(O1220*$Q$10*$R$10,Sheet1!$A$3:$B$81,2,1),0)</f>
        <v>39000</v>
      </c>
      <c r="R1220" s="56">
        <f>IFERROR(VLOOKUP(O1220*$Q$11*$R$11,Sheet1!$E$3:$F$195,2),0)</f>
        <v>189</v>
      </c>
      <c r="S1220" s="54">
        <f t="shared" si="550"/>
        <v>14.26</v>
      </c>
      <c r="T1220" s="114">
        <f t="shared" si="566"/>
        <v>0.31</v>
      </c>
      <c r="U1220" s="58"/>
      <c r="V1220" s="58"/>
      <c r="W1220" s="58"/>
      <c r="X1220" s="58"/>
      <c r="Y1220" s="58"/>
      <c r="Z1220" s="58"/>
      <c r="AA1220" s="58"/>
      <c r="AB1220" s="58"/>
      <c r="AC1220" s="58"/>
      <c r="AD1220" s="39">
        <f t="shared" si="551"/>
        <v>0</v>
      </c>
      <c r="AE1220" s="59">
        <f t="shared" si="567"/>
        <v>0</v>
      </c>
      <c r="AF1220" s="60">
        <f t="shared" si="568"/>
        <v>0</v>
      </c>
      <c r="AG1220" s="60">
        <f t="shared" si="569"/>
        <v>0</v>
      </c>
      <c r="AH1220" s="60">
        <f t="shared" si="570"/>
        <v>0</v>
      </c>
      <c r="AI1220" s="60">
        <f t="shared" si="571"/>
        <v>0</v>
      </c>
      <c r="AJ1220" s="60">
        <f t="shared" si="572"/>
        <v>0</v>
      </c>
      <c r="AK1220" s="60">
        <f t="shared" si="573"/>
        <v>0</v>
      </c>
      <c r="AL1220" s="61">
        <f t="shared" si="591"/>
        <v>0</v>
      </c>
      <c r="AM1220" s="43">
        <f t="shared" si="581"/>
        <v>0</v>
      </c>
      <c r="AN1220" s="46">
        <f t="shared" si="582"/>
        <v>0</v>
      </c>
      <c r="AO1220" s="60">
        <f t="shared" si="574"/>
        <v>0</v>
      </c>
      <c r="AP1220" s="60">
        <f t="shared" si="575"/>
        <v>0</v>
      </c>
      <c r="AQ1220" s="60">
        <f t="shared" si="576"/>
        <v>0</v>
      </c>
      <c r="AR1220" s="60">
        <f t="shared" si="577"/>
        <v>0</v>
      </c>
      <c r="AS1220" s="60">
        <f t="shared" si="578"/>
        <v>0</v>
      </c>
      <c r="AT1220" s="60">
        <f t="shared" si="579"/>
        <v>0</v>
      </c>
      <c r="AU1220" s="62">
        <f t="shared" si="583"/>
        <v>0</v>
      </c>
      <c r="AV1220" s="63">
        <f t="shared" si="584"/>
        <v>0</v>
      </c>
      <c r="AW1220" s="63">
        <f t="shared" si="585"/>
        <v>0</v>
      </c>
      <c r="AX1220" s="63">
        <f t="shared" si="586"/>
        <v>0</v>
      </c>
      <c r="AY1220" s="63">
        <f t="shared" si="587"/>
        <v>0</v>
      </c>
      <c r="AZ1220" s="63">
        <f t="shared" si="588"/>
        <v>0</v>
      </c>
      <c r="BA1220" s="63">
        <f t="shared" si="589"/>
        <v>0</v>
      </c>
      <c r="BB1220" s="64">
        <f t="shared" si="590"/>
        <v>0</v>
      </c>
      <c r="BC1220" s="65">
        <f t="shared" si="580"/>
        <v>0</v>
      </c>
      <c r="BD1220" s="66" t="e">
        <f>VLOOKUP(#REF!,'[2]NA JDA Product Hierarchy'!$N:$O,2,0)</f>
        <v>#REF!</v>
      </c>
      <c r="BE1220" s="15" t="s">
        <v>69</v>
      </c>
    </row>
    <row r="1221" spans="1:57" s="15" customFormat="1" ht="12.75" hidden="1" customHeight="1" x14ac:dyDescent="0.2">
      <c r="A1221" s="47" t="str">
        <f t="shared" si="592"/>
        <v>L2RQ17KA3P1Jet Black A996</v>
      </c>
      <c r="B1221" s="111" t="s">
        <v>105</v>
      </c>
      <c r="C1221" s="113">
        <v>44322</v>
      </c>
      <c r="D1221" s="113"/>
      <c r="E1221" s="68"/>
      <c r="F1221" s="106" t="s">
        <v>90</v>
      </c>
      <c r="G1221" s="51" t="s">
        <v>62</v>
      </c>
      <c r="H1221" s="52" t="s">
        <v>1486</v>
      </c>
      <c r="I1221" s="53" t="s">
        <v>1738</v>
      </c>
      <c r="J1221" s="53" t="s">
        <v>622</v>
      </c>
      <c r="K1221" s="53" t="s">
        <v>92</v>
      </c>
      <c r="L1221" s="53" t="s">
        <v>93</v>
      </c>
      <c r="M1221" s="52" t="s">
        <v>1154</v>
      </c>
      <c r="N1221" s="52" t="s">
        <v>91</v>
      </c>
      <c r="O1221" s="54">
        <v>46</v>
      </c>
      <c r="P1221" s="52" t="s">
        <v>45</v>
      </c>
      <c r="Q1221" s="55">
        <f>IFERROR(VLOOKUP(O1221*$Q$10*$R$10,Sheet1!$A$3:$B$81,2,1),0)</f>
        <v>39000</v>
      </c>
      <c r="R1221" s="56">
        <f>IFERROR(VLOOKUP(O1221*$Q$11*$R$11,Sheet1!$E$3:$F$195,2),0)</f>
        <v>189</v>
      </c>
      <c r="S1221" s="54">
        <f t="shared" si="550"/>
        <v>14.26</v>
      </c>
      <c r="T1221" s="114">
        <f t="shared" si="566"/>
        <v>0.31</v>
      </c>
      <c r="U1221" s="58"/>
      <c r="V1221" s="58"/>
      <c r="W1221" s="58"/>
      <c r="X1221" s="58"/>
      <c r="Y1221" s="58"/>
      <c r="Z1221" s="58"/>
      <c r="AA1221" s="58"/>
      <c r="AB1221" s="58"/>
      <c r="AC1221" s="58"/>
      <c r="AD1221" s="39">
        <f t="shared" si="551"/>
        <v>0</v>
      </c>
      <c r="AE1221" s="59">
        <f t="shared" si="567"/>
        <v>0</v>
      </c>
      <c r="AF1221" s="60">
        <f t="shared" si="568"/>
        <v>0</v>
      </c>
      <c r="AG1221" s="60">
        <f t="shared" si="569"/>
        <v>0</v>
      </c>
      <c r="AH1221" s="60">
        <f t="shared" si="570"/>
        <v>0</v>
      </c>
      <c r="AI1221" s="60">
        <f t="shared" si="571"/>
        <v>0</v>
      </c>
      <c r="AJ1221" s="60">
        <f t="shared" si="572"/>
        <v>0</v>
      </c>
      <c r="AK1221" s="60">
        <f t="shared" si="573"/>
        <v>0</v>
      </c>
      <c r="AL1221" s="61">
        <f t="shared" si="591"/>
        <v>0</v>
      </c>
      <c r="AM1221" s="43">
        <f t="shared" si="581"/>
        <v>0</v>
      </c>
      <c r="AN1221" s="46">
        <f t="shared" si="582"/>
        <v>0</v>
      </c>
      <c r="AO1221" s="60">
        <f t="shared" si="574"/>
        <v>0</v>
      </c>
      <c r="AP1221" s="60">
        <f t="shared" si="575"/>
        <v>0</v>
      </c>
      <c r="AQ1221" s="60">
        <f t="shared" si="576"/>
        <v>0</v>
      </c>
      <c r="AR1221" s="60">
        <f t="shared" si="577"/>
        <v>0</v>
      </c>
      <c r="AS1221" s="60">
        <f t="shared" si="578"/>
        <v>0</v>
      </c>
      <c r="AT1221" s="60">
        <f t="shared" si="579"/>
        <v>0</v>
      </c>
      <c r="AU1221" s="62">
        <f t="shared" si="583"/>
        <v>0</v>
      </c>
      <c r="AV1221" s="63">
        <f t="shared" si="584"/>
        <v>0</v>
      </c>
      <c r="AW1221" s="63">
        <f t="shared" si="585"/>
        <v>0</v>
      </c>
      <c r="AX1221" s="63">
        <f t="shared" si="586"/>
        <v>0</v>
      </c>
      <c r="AY1221" s="63">
        <f t="shared" si="587"/>
        <v>0</v>
      </c>
      <c r="AZ1221" s="63">
        <f t="shared" si="588"/>
        <v>0</v>
      </c>
      <c r="BA1221" s="63">
        <f t="shared" si="589"/>
        <v>0</v>
      </c>
      <c r="BB1221" s="64">
        <f t="shared" si="590"/>
        <v>0</v>
      </c>
      <c r="BC1221" s="65">
        <f t="shared" si="580"/>
        <v>0</v>
      </c>
      <c r="BD1221" s="66" t="e">
        <f>VLOOKUP(#REF!,'[2]NA JDA Product Hierarchy'!$N:$O,2,0)</f>
        <v>#REF!</v>
      </c>
      <c r="BE1221" s="15" t="s">
        <v>69</v>
      </c>
    </row>
    <row r="1222" spans="1:57" s="15" customFormat="1" ht="12.75" hidden="1" customHeight="1" x14ac:dyDescent="0.2">
      <c r="A1222" s="47" t="str">
        <f t="shared" si="592"/>
        <v>L2RQ17KA3P1MATCHA DUST</v>
      </c>
      <c r="B1222" s="111" t="s">
        <v>105</v>
      </c>
      <c r="C1222" s="113">
        <v>44322</v>
      </c>
      <c r="D1222" s="113"/>
      <c r="E1222" s="50"/>
      <c r="F1222" s="106" t="s">
        <v>90</v>
      </c>
      <c r="G1222" s="51" t="s">
        <v>62</v>
      </c>
      <c r="H1222" s="52" t="s">
        <v>1486</v>
      </c>
      <c r="I1222" s="53" t="s">
        <v>1738</v>
      </c>
      <c r="J1222" s="53" t="s">
        <v>622</v>
      </c>
      <c r="K1222" s="53" t="s">
        <v>1739</v>
      </c>
      <c r="L1222" s="53" t="s">
        <v>1740</v>
      </c>
      <c r="M1222" s="52" t="s">
        <v>1154</v>
      </c>
      <c r="N1222" s="52" t="s">
        <v>91</v>
      </c>
      <c r="O1222" s="54">
        <v>46</v>
      </c>
      <c r="P1222" s="52" t="s">
        <v>45</v>
      </c>
      <c r="Q1222" s="55">
        <f>IFERROR(VLOOKUP(O1222*$Q$10*$R$10,Sheet1!$A$3:$B$81,2,1),0)</f>
        <v>39000</v>
      </c>
      <c r="R1222" s="56">
        <f>IFERROR(VLOOKUP(O1222*$Q$11*$R$11,Sheet1!$E$3:$F$195,2),0)</f>
        <v>189</v>
      </c>
      <c r="S1222" s="54">
        <f t="shared" si="550"/>
        <v>14.26</v>
      </c>
      <c r="T1222" s="114">
        <f t="shared" si="566"/>
        <v>0.31</v>
      </c>
      <c r="U1222" s="58"/>
      <c r="V1222" s="58"/>
      <c r="W1222" s="58"/>
      <c r="X1222" s="58"/>
      <c r="Y1222" s="58"/>
      <c r="Z1222" s="58"/>
      <c r="AA1222" s="58"/>
      <c r="AB1222" s="58"/>
      <c r="AC1222" s="58"/>
      <c r="AD1222" s="39">
        <f t="shared" si="551"/>
        <v>0</v>
      </c>
      <c r="AE1222" s="59">
        <f t="shared" si="567"/>
        <v>0</v>
      </c>
      <c r="AF1222" s="60">
        <f t="shared" si="568"/>
        <v>0</v>
      </c>
      <c r="AG1222" s="60">
        <f t="shared" si="569"/>
        <v>0</v>
      </c>
      <c r="AH1222" s="60">
        <f t="shared" si="570"/>
        <v>0</v>
      </c>
      <c r="AI1222" s="60">
        <f t="shared" si="571"/>
        <v>0</v>
      </c>
      <c r="AJ1222" s="60">
        <f t="shared" si="572"/>
        <v>0</v>
      </c>
      <c r="AK1222" s="60">
        <f t="shared" si="573"/>
        <v>0</v>
      </c>
      <c r="AL1222" s="61">
        <f t="shared" si="591"/>
        <v>0</v>
      </c>
      <c r="AM1222" s="43">
        <f t="shared" si="581"/>
        <v>0</v>
      </c>
      <c r="AN1222" s="46">
        <f t="shared" si="582"/>
        <v>0</v>
      </c>
      <c r="AO1222" s="60">
        <f t="shared" si="574"/>
        <v>0</v>
      </c>
      <c r="AP1222" s="60">
        <f t="shared" si="575"/>
        <v>0</v>
      </c>
      <c r="AQ1222" s="60">
        <f t="shared" si="576"/>
        <v>0</v>
      </c>
      <c r="AR1222" s="60">
        <f t="shared" si="577"/>
        <v>0</v>
      </c>
      <c r="AS1222" s="60">
        <f t="shared" si="578"/>
        <v>0</v>
      </c>
      <c r="AT1222" s="60">
        <f t="shared" si="579"/>
        <v>0</v>
      </c>
      <c r="AU1222" s="62">
        <f t="shared" si="583"/>
        <v>0</v>
      </c>
      <c r="AV1222" s="63">
        <f t="shared" si="584"/>
        <v>0</v>
      </c>
      <c r="AW1222" s="63">
        <f t="shared" si="585"/>
        <v>0</v>
      </c>
      <c r="AX1222" s="63">
        <f t="shared" si="586"/>
        <v>0</v>
      </c>
      <c r="AY1222" s="63">
        <f t="shared" si="587"/>
        <v>0</v>
      </c>
      <c r="AZ1222" s="63">
        <f t="shared" si="588"/>
        <v>0</v>
      </c>
      <c r="BA1222" s="63">
        <f t="shared" si="589"/>
        <v>0</v>
      </c>
      <c r="BB1222" s="64">
        <f t="shared" si="590"/>
        <v>0</v>
      </c>
      <c r="BC1222" s="65">
        <f t="shared" si="580"/>
        <v>0</v>
      </c>
      <c r="BD1222" s="66" t="e">
        <f>VLOOKUP(#REF!,'[2]NA JDA Product Hierarchy'!$N:$O,2,0)</f>
        <v>#REF!</v>
      </c>
      <c r="BE1222" s="15" t="e">
        <f>VLOOKUP(BD1222,[3]PARAMETROS!$AB:$AD,3,0)</f>
        <v>#REF!</v>
      </c>
    </row>
    <row r="1223" spans="1:57" s="15" customFormat="1" ht="12.75" hidden="1" customHeight="1" x14ac:dyDescent="0.2">
      <c r="A1223" s="47" t="str">
        <f t="shared" si="592"/>
        <v>L2RQ17KA3P1MUTED STONE</v>
      </c>
      <c r="B1223" s="111" t="s">
        <v>105</v>
      </c>
      <c r="C1223" s="113">
        <v>44322</v>
      </c>
      <c r="D1223" s="113"/>
      <c r="E1223" s="68"/>
      <c r="F1223" s="106" t="s">
        <v>90</v>
      </c>
      <c r="G1223" s="51" t="s">
        <v>62</v>
      </c>
      <c r="H1223" s="52" t="s">
        <v>1486</v>
      </c>
      <c r="I1223" s="53" t="s">
        <v>1738</v>
      </c>
      <c r="J1223" s="53" t="s">
        <v>622</v>
      </c>
      <c r="K1223" s="53" t="s">
        <v>1564</v>
      </c>
      <c r="L1223" s="53" t="s">
        <v>1565</v>
      </c>
      <c r="M1223" s="52" t="s">
        <v>1154</v>
      </c>
      <c r="N1223" s="52" t="s">
        <v>91</v>
      </c>
      <c r="O1223" s="54">
        <v>46</v>
      </c>
      <c r="P1223" s="52" t="s">
        <v>45</v>
      </c>
      <c r="Q1223" s="55">
        <f>IFERROR(VLOOKUP(O1223*$Q$10*$R$10,Sheet1!$A$3:$B$81,2,1),0)</f>
        <v>39000</v>
      </c>
      <c r="R1223" s="56">
        <f>IFERROR(VLOOKUP(O1223*$Q$11*$R$11,Sheet1!$E$3:$F$195,2),0)</f>
        <v>189</v>
      </c>
      <c r="S1223" s="54">
        <f t="shared" si="550"/>
        <v>14.26</v>
      </c>
      <c r="T1223" s="114">
        <f t="shared" si="566"/>
        <v>0.31</v>
      </c>
      <c r="U1223" s="58"/>
      <c r="V1223" s="58"/>
      <c r="W1223" s="58"/>
      <c r="X1223" s="58"/>
      <c r="Y1223" s="58"/>
      <c r="Z1223" s="58"/>
      <c r="AA1223" s="58"/>
      <c r="AB1223" s="58"/>
      <c r="AC1223" s="58"/>
      <c r="AD1223" s="39">
        <f t="shared" si="551"/>
        <v>0</v>
      </c>
      <c r="AE1223" s="59">
        <f t="shared" si="567"/>
        <v>0</v>
      </c>
      <c r="AF1223" s="60">
        <f t="shared" si="568"/>
        <v>0</v>
      </c>
      <c r="AG1223" s="60">
        <f t="shared" si="569"/>
        <v>0</v>
      </c>
      <c r="AH1223" s="60">
        <f t="shared" si="570"/>
        <v>0</v>
      </c>
      <c r="AI1223" s="60">
        <f t="shared" si="571"/>
        <v>0</v>
      </c>
      <c r="AJ1223" s="60">
        <f t="shared" si="572"/>
        <v>0</v>
      </c>
      <c r="AK1223" s="60">
        <f t="shared" si="573"/>
        <v>0</v>
      </c>
      <c r="AL1223" s="61">
        <f t="shared" si="591"/>
        <v>0</v>
      </c>
      <c r="AM1223" s="43">
        <f t="shared" si="581"/>
        <v>0</v>
      </c>
      <c r="AN1223" s="46">
        <f t="shared" si="582"/>
        <v>0</v>
      </c>
      <c r="AO1223" s="60">
        <f t="shared" si="574"/>
        <v>0</v>
      </c>
      <c r="AP1223" s="60">
        <f t="shared" si="575"/>
        <v>0</v>
      </c>
      <c r="AQ1223" s="60">
        <f t="shared" si="576"/>
        <v>0</v>
      </c>
      <c r="AR1223" s="60">
        <f t="shared" si="577"/>
        <v>0</v>
      </c>
      <c r="AS1223" s="60">
        <f t="shared" si="578"/>
        <v>0</v>
      </c>
      <c r="AT1223" s="60">
        <f t="shared" si="579"/>
        <v>0</v>
      </c>
      <c r="AU1223" s="62">
        <f t="shared" si="583"/>
        <v>0</v>
      </c>
      <c r="AV1223" s="63">
        <f t="shared" si="584"/>
        <v>0</v>
      </c>
      <c r="AW1223" s="63">
        <f t="shared" si="585"/>
        <v>0</v>
      </c>
      <c r="AX1223" s="63">
        <f t="shared" si="586"/>
        <v>0</v>
      </c>
      <c r="AY1223" s="63">
        <f t="shared" si="587"/>
        <v>0</v>
      </c>
      <c r="AZ1223" s="63">
        <f t="shared" si="588"/>
        <v>0</v>
      </c>
      <c r="BA1223" s="63">
        <f t="shared" si="589"/>
        <v>0</v>
      </c>
      <c r="BB1223" s="64">
        <f t="shared" si="590"/>
        <v>0</v>
      </c>
      <c r="BC1223" s="65">
        <f t="shared" si="580"/>
        <v>0</v>
      </c>
      <c r="BD1223" s="66" t="e">
        <f>VLOOKUP(#REF!,'[2]NA JDA Product Hierarchy'!$N:$O,2,0)</f>
        <v>#REF!</v>
      </c>
      <c r="BE1223" s="15" t="s">
        <v>69</v>
      </c>
    </row>
    <row r="1224" spans="1:57" s="15" customFormat="1" ht="12.75" hidden="1" customHeight="1" x14ac:dyDescent="0.2">
      <c r="A1224" s="47" t="str">
        <f t="shared" si="592"/>
        <v>L2RQ18WO074SALT WHITE</v>
      </c>
      <c r="B1224" s="110" t="s">
        <v>106</v>
      </c>
      <c r="C1224" s="113">
        <v>44322</v>
      </c>
      <c r="D1224" s="113"/>
      <c r="E1224" s="68"/>
      <c r="F1224" s="106" t="s">
        <v>118</v>
      </c>
      <c r="G1224" s="51" t="s">
        <v>62</v>
      </c>
      <c r="H1224" s="52" t="s">
        <v>1472</v>
      </c>
      <c r="I1224" s="53" t="s">
        <v>1741</v>
      </c>
      <c r="J1224" s="53" t="s">
        <v>622</v>
      </c>
      <c r="K1224" s="53" t="s">
        <v>184</v>
      </c>
      <c r="L1224" s="53" t="s">
        <v>185</v>
      </c>
      <c r="M1224" s="52" t="s">
        <v>1742</v>
      </c>
      <c r="N1224" s="52" t="s">
        <v>91</v>
      </c>
      <c r="O1224" s="54">
        <v>46</v>
      </c>
      <c r="P1224" s="52" t="s">
        <v>45</v>
      </c>
      <c r="Q1224" s="55">
        <f>IFERROR(VLOOKUP(O1224*$Q$10*$R$10,Sheet1!$A$3:$B$81,2,1),0)</f>
        <v>39000</v>
      </c>
      <c r="R1224" s="56">
        <f>IFERROR(VLOOKUP(O1224*$Q$11*$R$11,Sheet1!$E$3:$F$195,2),0)</f>
        <v>189</v>
      </c>
      <c r="S1224" s="54">
        <f t="shared" si="550"/>
        <v>14.26</v>
      </c>
      <c r="T1224" s="114">
        <f t="shared" si="566"/>
        <v>0.31</v>
      </c>
      <c r="U1224" s="58"/>
      <c r="V1224" s="58"/>
      <c r="W1224" s="58"/>
      <c r="X1224" s="58"/>
      <c r="Y1224" s="58"/>
      <c r="Z1224" s="58"/>
      <c r="AA1224" s="58"/>
      <c r="AB1224" s="58"/>
      <c r="AC1224" s="58"/>
      <c r="AD1224" s="39">
        <f t="shared" si="551"/>
        <v>0</v>
      </c>
      <c r="AE1224" s="59">
        <f t="shared" si="567"/>
        <v>0</v>
      </c>
      <c r="AF1224" s="60">
        <f t="shared" si="568"/>
        <v>0</v>
      </c>
      <c r="AG1224" s="60">
        <f t="shared" si="569"/>
        <v>0</v>
      </c>
      <c r="AH1224" s="60">
        <f t="shared" si="570"/>
        <v>0</v>
      </c>
      <c r="AI1224" s="60">
        <f t="shared" si="571"/>
        <v>0</v>
      </c>
      <c r="AJ1224" s="60">
        <f t="shared" si="572"/>
        <v>0</v>
      </c>
      <c r="AK1224" s="60">
        <f t="shared" si="573"/>
        <v>0</v>
      </c>
      <c r="AL1224" s="61">
        <f t="shared" si="591"/>
        <v>0</v>
      </c>
      <c r="AM1224" s="43">
        <f t="shared" si="581"/>
        <v>0</v>
      </c>
      <c r="AN1224" s="46">
        <f t="shared" si="582"/>
        <v>0</v>
      </c>
      <c r="AO1224" s="60">
        <f t="shared" si="574"/>
        <v>0</v>
      </c>
      <c r="AP1224" s="60">
        <f t="shared" si="575"/>
        <v>0</v>
      </c>
      <c r="AQ1224" s="60">
        <f t="shared" si="576"/>
        <v>0</v>
      </c>
      <c r="AR1224" s="60">
        <f t="shared" si="577"/>
        <v>0</v>
      </c>
      <c r="AS1224" s="60">
        <f t="shared" si="578"/>
        <v>0</v>
      </c>
      <c r="AT1224" s="60">
        <f t="shared" si="579"/>
        <v>0</v>
      </c>
      <c r="AU1224" s="62">
        <f t="shared" si="583"/>
        <v>0</v>
      </c>
      <c r="AV1224" s="63">
        <f t="shared" si="584"/>
        <v>0</v>
      </c>
      <c r="AW1224" s="63">
        <f t="shared" si="585"/>
        <v>0</v>
      </c>
      <c r="AX1224" s="63">
        <f t="shared" si="586"/>
        <v>0</v>
      </c>
      <c r="AY1224" s="63">
        <f t="shared" si="587"/>
        <v>0</v>
      </c>
      <c r="AZ1224" s="63">
        <f t="shared" si="588"/>
        <v>0</v>
      </c>
      <c r="BA1224" s="63">
        <f t="shared" si="589"/>
        <v>0</v>
      </c>
      <c r="BB1224" s="64">
        <f t="shared" si="590"/>
        <v>0</v>
      </c>
      <c r="BC1224" s="65">
        <f t="shared" si="580"/>
        <v>0</v>
      </c>
      <c r="BD1224" s="66" t="e">
        <f>VLOOKUP(#REF!,'[2]NA JDA Product Hierarchy'!$N:$O,2,0)</f>
        <v>#REF!</v>
      </c>
      <c r="BE1224" s="15" t="s">
        <v>69</v>
      </c>
    </row>
    <row r="1225" spans="1:57" s="15" customFormat="1" ht="12.75" hidden="1" customHeight="1" x14ac:dyDescent="0.2">
      <c r="A1225" s="47" t="str">
        <f t="shared" si="592"/>
        <v>L2RQ19KAIJ1Jet Black A996</v>
      </c>
      <c r="B1225" s="112" t="s">
        <v>107</v>
      </c>
      <c r="C1225" s="113">
        <v>44322</v>
      </c>
      <c r="D1225" s="113"/>
      <c r="E1225" s="50"/>
      <c r="F1225" s="106" t="s">
        <v>90</v>
      </c>
      <c r="G1225" s="51" t="s">
        <v>62</v>
      </c>
      <c r="H1225" s="52" t="s">
        <v>1486</v>
      </c>
      <c r="I1225" s="53" t="s">
        <v>1743</v>
      </c>
      <c r="J1225" s="53" t="s">
        <v>1177</v>
      </c>
      <c r="K1225" s="53" t="s">
        <v>92</v>
      </c>
      <c r="L1225" s="53" t="s">
        <v>93</v>
      </c>
      <c r="M1225" s="52" t="s">
        <v>1571</v>
      </c>
      <c r="N1225" s="52" t="s">
        <v>115</v>
      </c>
      <c r="O1225" s="54">
        <v>42</v>
      </c>
      <c r="P1225" s="52" t="s">
        <v>45</v>
      </c>
      <c r="Q1225" s="55">
        <f>IFERROR(VLOOKUP(O1225*$Q$10*$R$10,Sheet1!$A$3:$B$81,2,1),0)</f>
        <v>29000</v>
      </c>
      <c r="R1225" s="56">
        <f>IFERROR(VLOOKUP(O1225*$Q$11*$R$11,Sheet1!$E$3:$F$195,2),0)</f>
        <v>169</v>
      </c>
      <c r="S1225" s="54">
        <f t="shared" si="550"/>
        <v>13.02</v>
      </c>
      <c r="T1225" s="114">
        <f t="shared" si="566"/>
        <v>0.31</v>
      </c>
      <c r="U1225" s="58"/>
      <c r="V1225" s="58"/>
      <c r="W1225" s="58"/>
      <c r="X1225" s="58"/>
      <c r="Y1225" s="58"/>
      <c r="Z1225" s="58"/>
      <c r="AA1225" s="58"/>
      <c r="AB1225" s="58"/>
      <c r="AC1225" s="58"/>
      <c r="AD1225" s="39">
        <f t="shared" si="551"/>
        <v>0</v>
      </c>
      <c r="AE1225" s="59">
        <f t="shared" si="567"/>
        <v>0</v>
      </c>
      <c r="AF1225" s="60">
        <f t="shared" si="568"/>
        <v>0</v>
      </c>
      <c r="AG1225" s="60">
        <f t="shared" si="569"/>
        <v>0</v>
      </c>
      <c r="AH1225" s="60">
        <f t="shared" si="570"/>
        <v>0</v>
      </c>
      <c r="AI1225" s="60">
        <f t="shared" si="571"/>
        <v>0</v>
      </c>
      <c r="AJ1225" s="60">
        <f t="shared" si="572"/>
        <v>0</v>
      </c>
      <c r="AK1225" s="60">
        <f t="shared" si="573"/>
        <v>0</v>
      </c>
      <c r="AL1225" s="61">
        <f t="shared" si="591"/>
        <v>0</v>
      </c>
      <c r="AM1225" s="43">
        <f t="shared" si="581"/>
        <v>0</v>
      </c>
      <c r="AN1225" s="46">
        <f t="shared" si="582"/>
        <v>0</v>
      </c>
      <c r="AO1225" s="60">
        <f t="shared" si="574"/>
        <v>0</v>
      </c>
      <c r="AP1225" s="60">
        <f t="shared" si="575"/>
        <v>0</v>
      </c>
      <c r="AQ1225" s="60">
        <f t="shared" si="576"/>
        <v>0</v>
      </c>
      <c r="AR1225" s="60">
        <f t="shared" si="577"/>
        <v>0</v>
      </c>
      <c r="AS1225" s="60">
        <f t="shared" si="578"/>
        <v>0</v>
      </c>
      <c r="AT1225" s="60">
        <f t="shared" si="579"/>
        <v>0</v>
      </c>
      <c r="AU1225" s="62">
        <f t="shared" si="583"/>
        <v>0</v>
      </c>
      <c r="AV1225" s="63">
        <f t="shared" si="584"/>
        <v>0</v>
      </c>
      <c r="AW1225" s="63">
        <f t="shared" si="585"/>
        <v>0</v>
      </c>
      <c r="AX1225" s="63">
        <f t="shared" si="586"/>
        <v>0</v>
      </c>
      <c r="AY1225" s="63">
        <f t="shared" si="587"/>
        <v>0</v>
      </c>
      <c r="AZ1225" s="63">
        <f t="shared" si="588"/>
        <v>0</v>
      </c>
      <c r="BA1225" s="63">
        <f t="shared" si="589"/>
        <v>0</v>
      </c>
      <c r="BB1225" s="64">
        <f t="shared" si="590"/>
        <v>0</v>
      </c>
      <c r="BC1225" s="65">
        <f t="shared" si="580"/>
        <v>0</v>
      </c>
      <c r="BD1225" s="66" t="e">
        <f>VLOOKUP(#REF!,'[2]NA JDA Product Hierarchy'!$N:$O,2,0)</f>
        <v>#REF!</v>
      </c>
      <c r="BE1225" s="15" t="s">
        <v>69</v>
      </c>
    </row>
    <row r="1226" spans="1:57" s="15" customFormat="1" ht="12.75" hidden="1" customHeight="1" x14ac:dyDescent="0.2">
      <c r="A1226" s="47" t="str">
        <f t="shared" si="592"/>
        <v>L2RQ19KAIJ1SALT WHITE</v>
      </c>
      <c r="B1226" s="112" t="s">
        <v>107</v>
      </c>
      <c r="C1226" s="113">
        <v>44322</v>
      </c>
      <c r="D1226" s="113"/>
      <c r="E1226" s="50"/>
      <c r="F1226" s="106" t="s">
        <v>90</v>
      </c>
      <c r="G1226" s="51" t="s">
        <v>62</v>
      </c>
      <c r="H1226" s="52" t="s">
        <v>1486</v>
      </c>
      <c r="I1226" s="53" t="s">
        <v>1743</v>
      </c>
      <c r="J1226" s="53" t="s">
        <v>1177</v>
      </c>
      <c r="K1226" s="53" t="s">
        <v>184</v>
      </c>
      <c r="L1226" s="53" t="s">
        <v>185</v>
      </c>
      <c r="M1226" s="52" t="s">
        <v>1571</v>
      </c>
      <c r="N1226" s="52" t="s">
        <v>115</v>
      </c>
      <c r="O1226" s="54">
        <v>42</v>
      </c>
      <c r="P1226" s="52" t="s">
        <v>45</v>
      </c>
      <c r="Q1226" s="55">
        <f>IFERROR(VLOOKUP(O1226*$Q$10*$R$10,Sheet1!$A$3:$B$81,2,1),0)</f>
        <v>29000</v>
      </c>
      <c r="R1226" s="56">
        <f>IFERROR(VLOOKUP(O1226*$Q$11*$R$11,Sheet1!$E$3:$F$195,2),0)</f>
        <v>169</v>
      </c>
      <c r="S1226" s="54">
        <f t="shared" si="550"/>
        <v>13.02</v>
      </c>
      <c r="T1226" s="114">
        <f t="shared" si="566"/>
        <v>0.31</v>
      </c>
      <c r="U1226" s="58"/>
      <c r="V1226" s="58"/>
      <c r="W1226" s="58"/>
      <c r="X1226" s="58"/>
      <c r="Y1226" s="58"/>
      <c r="Z1226" s="58"/>
      <c r="AA1226" s="58"/>
      <c r="AB1226" s="58"/>
      <c r="AC1226" s="58"/>
      <c r="AD1226" s="39">
        <f t="shared" si="551"/>
        <v>0</v>
      </c>
      <c r="AE1226" s="59">
        <f t="shared" si="567"/>
        <v>0</v>
      </c>
      <c r="AF1226" s="60">
        <f t="shared" si="568"/>
        <v>0</v>
      </c>
      <c r="AG1226" s="60">
        <f t="shared" si="569"/>
        <v>0</v>
      </c>
      <c r="AH1226" s="60">
        <f t="shared" si="570"/>
        <v>0</v>
      </c>
      <c r="AI1226" s="60">
        <f t="shared" si="571"/>
        <v>0</v>
      </c>
      <c r="AJ1226" s="60">
        <f t="shared" si="572"/>
        <v>0</v>
      </c>
      <c r="AK1226" s="60">
        <f t="shared" si="573"/>
        <v>0</v>
      </c>
      <c r="AL1226" s="61">
        <f t="shared" si="591"/>
        <v>0</v>
      </c>
      <c r="AM1226" s="43">
        <f t="shared" si="581"/>
        <v>0</v>
      </c>
      <c r="AN1226" s="46">
        <f t="shared" si="582"/>
        <v>0</v>
      </c>
      <c r="AO1226" s="60">
        <f t="shared" si="574"/>
        <v>0</v>
      </c>
      <c r="AP1226" s="60">
        <f t="shared" si="575"/>
        <v>0</v>
      </c>
      <c r="AQ1226" s="60">
        <f t="shared" si="576"/>
        <v>0</v>
      </c>
      <c r="AR1226" s="60">
        <f t="shared" si="577"/>
        <v>0</v>
      </c>
      <c r="AS1226" s="60">
        <f t="shared" si="578"/>
        <v>0</v>
      </c>
      <c r="AT1226" s="60">
        <f t="shared" si="579"/>
        <v>0</v>
      </c>
      <c r="AU1226" s="62">
        <f t="shared" si="583"/>
        <v>0</v>
      </c>
      <c r="AV1226" s="63">
        <f t="shared" si="584"/>
        <v>0</v>
      </c>
      <c r="AW1226" s="63">
        <f t="shared" si="585"/>
        <v>0</v>
      </c>
      <c r="AX1226" s="63">
        <f t="shared" si="586"/>
        <v>0</v>
      </c>
      <c r="AY1226" s="63">
        <f t="shared" si="587"/>
        <v>0</v>
      </c>
      <c r="AZ1226" s="63">
        <f t="shared" si="588"/>
        <v>0</v>
      </c>
      <c r="BA1226" s="63">
        <f t="shared" si="589"/>
        <v>0</v>
      </c>
      <c r="BB1226" s="64">
        <f t="shared" si="590"/>
        <v>0</v>
      </c>
      <c r="BC1226" s="65">
        <f t="shared" si="580"/>
        <v>0</v>
      </c>
      <c r="BD1226" s="66" t="e">
        <f>VLOOKUP(#REF!,'[2]NA JDA Product Hierarchy'!$N:$O,2,0)</f>
        <v>#REF!</v>
      </c>
      <c r="BE1226" s="15" t="e">
        <f>VLOOKUP(BD1226,[3]PARAMETROS!$AB:$AD,3,0)</f>
        <v>#REF!</v>
      </c>
    </row>
    <row r="1227" spans="1:57" s="15" customFormat="1" ht="12.75" hidden="1" customHeight="1" x14ac:dyDescent="0.2">
      <c r="A1227" s="47" t="str">
        <f t="shared" si="592"/>
        <v>L2RQ19KAIJ1SILK BLUE</v>
      </c>
      <c r="B1227" s="112" t="s">
        <v>107</v>
      </c>
      <c r="C1227" s="113">
        <v>44322</v>
      </c>
      <c r="D1227" s="113"/>
      <c r="E1227" s="50"/>
      <c r="F1227" s="106" t="s">
        <v>90</v>
      </c>
      <c r="G1227" s="51" t="s">
        <v>62</v>
      </c>
      <c r="H1227" s="52" t="s">
        <v>1486</v>
      </c>
      <c r="I1227" s="53" t="s">
        <v>1743</v>
      </c>
      <c r="J1227" s="53" t="s">
        <v>1177</v>
      </c>
      <c r="K1227" s="53" t="s">
        <v>164</v>
      </c>
      <c r="L1227" s="53" t="s">
        <v>165</v>
      </c>
      <c r="M1227" s="52" t="s">
        <v>1571</v>
      </c>
      <c r="N1227" s="52" t="s">
        <v>115</v>
      </c>
      <c r="O1227" s="54">
        <v>42</v>
      </c>
      <c r="P1227" s="52" t="s">
        <v>45</v>
      </c>
      <c r="Q1227" s="55">
        <f>IFERROR(VLOOKUP(O1227*$Q$10*$R$10,Sheet1!$A$3:$B$81,2,1),0)</f>
        <v>29000</v>
      </c>
      <c r="R1227" s="56">
        <f>IFERROR(VLOOKUP(O1227*$Q$11*$R$11,Sheet1!$E$3:$F$195,2),0)</f>
        <v>169</v>
      </c>
      <c r="S1227" s="54">
        <f t="shared" si="550"/>
        <v>13.02</v>
      </c>
      <c r="T1227" s="114">
        <f t="shared" si="566"/>
        <v>0.31</v>
      </c>
      <c r="U1227" s="58"/>
      <c r="V1227" s="58"/>
      <c r="W1227" s="58"/>
      <c r="X1227" s="58"/>
      <c r="Y1227" s="58"/>
      <c r="Z1227" s="58"/>
      <c r="AA1227" s="58"/>
      <c r="AB1227" s="58"/>
      <c r="AC1227" s="58"/>
      <c r="AD1227" s="39">
        <f t="shared" si="551"/>
        <v>0</v>
      </c>
      <c r="AE1227" s="59">
        <f t="shared" si="567"/>
        <v>0</v>
      </c>
      <c r="AF1227" s="60">
        <f t="shared" si="568"/>
        <v>0</v>
      </c>
      <c r="AG1227" s="60">
        <f t="shared" si="569"/>
        <v>0</v>
      </c>
      <c r="AH1227" s="60">
        <f t="shared" si="570"/>
        <v>0</v>
      </c>
      <c r="AI1227" s="60">
        <f t="shared" si="571"/>
        <v>0</v>
      </c>
      <c r="AJ1227" s="60">
        <f t="shared" si="572"/>
        <v>0</v>
      </c>
      <c r="AK1227" s="60">
        <f t="shared" si="573"/>
        <v>0</v>
      </c>
      <c r="AL1227" s="61">
        <f t="shared" si="591"/>
        <v>0</v>
      </c>
      <c r="AM1227" s="43">
        <f t="shared" si="581"/>
        <v>0</v>
      </c>
      <c r="AN1227" s="46">
        <f t="shared" si="582"/>
        <v>0</v>
      </c>
      <c r="AO1227" s="60">
        <f t="shared" si="574"/>
        <v>0</v>
      </c>
      <c r="AP1227" s="60">
        <f t="shared" si="575"/>
        <v>0</v>
      </c>
      <c r="AQ1227" s="60">
        <f t="shared" si="576"/>
        <v>0</v>
      </c>
      <c r="AR1227" s="60">
        <f t="shared" si="577"/>
        <v>0</v>
      </c>
      <c r="AS1227" s="60">
        <f t="shared" si="578"/>
        <v>0</v>
      </c>
      <c r="AT1227" s="60">
        <f t="shared" si="579"/>
        <v>0</v>
      </c>
      <c r="AU1227" s="62">
        <f t="shared" si="583"/>
        <v>0</v>
      </c>
      <c r="AV1227" s="63">
        <f t="shared" si="584"/>
        <v>0</v>
      </c>
      <c r="AW1227" s="63">
        <f t="shared" si="585"/>
        <v>0</v>
      </c>
      <c r="AX1227" s="63">
        <f t="shared" si="586"/>
        <v>0</v>
      </c>
      <c r="AY1227" s="63">
        <f t="shared" si="587"/>
        <v>0</v>
      </c>
      <c r="AZ1227" s="63">
        <f t="shared" si="588"/>
        <v>0</v>
      </c>
      <c r="BA1227" s="63">
        <f t="shared" si="589"/>
        <v>0</v>
      </c>
      <c r="BB1227" s="64">
        <f t="shared" si="590"/>
        <v>0</v>
      </c>
      <c r="BC1227" s="65">
        <f t="shared" si="580"/>
        <v>0</v>
      </c>
      <c r="BD1227" s="66" t="e">
        <f>VLOOKUP(#REF!,'[2]NA JDA Product Hierarchy'!$N:$O,2,0)</f>
        <v>#REF!</v>
      </c>
      <c r="BE1227" s="15" t="e">
        <f>VLOOKUP(BD1227,[3]PARAMETROS!$AB:$AD,3,0)</f>
        <v>#REF!</v>
      </c>
    </row>
    <row r="1228" spans="1:57" s="15" customFormat="1" ht="12.75" hidden="1" customHeight="1" x14ac:dyDescent="0.2">
      <c r="A1228" s="47" t="str">
        <f t="shared" si="592"/>
        <v>L2RQ20K9V31BLUE LILY</v>
      </c>
      <c r="B1228" s="111" t="s">
        <v>105</v>
      </c>
      <c r="C1228" s="113">
        <v>44322</v>
      </c>
      <c r="D1228" s="113"/>
      <c r="E1228" s="50"/>
      <c r="F1228" s="106" t="s">
        <v>90</v>
      </c>
      <c r="G1228" s="51" t="s">
        <v>62</v>
      </c>
      <c r="H1228" s="52" t="s">
        <v>367</v>
      </c>
      <c r="I1228" s="53" t="s">
        <v>1744</v>
      </c>
      <c r="J1228" s="53" t="s">
        <v>1159</v>
      </c>
      <c r="K1228" s="53" t="s">
        <v>1655</v>
      </c>
      <c r="L1228" s="53" t="s">
        <v>1656</v>
      </c>
      <c r="M1228" s="52" t="s">
        <v>1169</v>
      </c>
      <c r="N1228" s="52" t="s">
        <v>115</v>
      </c>
      <c r="O1228" s="54">
        <v>39</v>
      </c>
      <c r="P1228" s="52" t="s">
        <v>45</v>
      </c>
      <c r="Q1228" s="55">
        <f>IFERROR(VLOOKUP(O1228*$Q$10*$R$10,Sheet1!$A$3:$B$81,2,1),0)</f>
        <v>29000</v>
      </c>
      <c r="R1228" s="56">
        <f>IFERROR(VLOOKUP(O1228*$Q$11*$R$11,Sheet1!$E$3:$F$195,2),0)</f>
        <v>159</v>
      </c>
      <c r="S1228" s="54">
        <f t="shared" si="550"/>
        <v>12.09</v>
      </c>
      <c r="T1228" s="114">
        <f t="shared" si="566"/>
        <v>0.31</v>
      </c>
      <c r="U1228" s="58"/>
      <c r="V1228" s="58"/>
      <c r="W1228" s="58"/>
      <c r="X1228" s="58"/>
      <c r="Y1228" s="58"/>
      <c r="Z1228" s="58"/>
      <c r="AA1228" s="58"/>
      <c r="AB1228" s="58"/>
      <c r="AC1228" s="58"/>
      <c r="AD1228" s="39">
        <f t="shared" si="551"/>
        <v>0</v>
      </c>
      <c r="AE1228" s="59">
        <f t="shared" si="567"/>
        <v>0</v>
      </c>
      <c r="AF1228" s="60">
        <f t="shared" si="568"/>
        <v>0</v>
      </c>
      <c r="AG1228" s="60">
        <f t="shared" si="569"/>
        <v>0</v>
      </c>
      <c r="AH1228" s="60">
        <f t="shared" si="570"/>
        <v>0</v>
      </c>
      <c r="AI1228" s="60">
        <f t="shared" si="571"/>
        <v>0</v>
      </c>
      <c r="AJ1228" s="60">
        <f t="shared" si="572"/>
        <v>0</v>
      </c>
      <c r="AK1228" s="60">
        <f t="shared" si="573"/>
        <v>0</v>
      </c>
      <c r="AL1228" s="61">
        <f t="shared" si="591"/>
        <v>0</v>
      </c>
      <c r="AM1228" s="43">
        <f t="shared" si="581"/>
        <v>0</v>
      </c>
      <c r="AN1228" s="46">
        <f t="shared" si="582"/>
        <v>0</v>
      </c>
      <c r="AO1228" s="60">
        <f t="shared" si="574"/>
        <v>0</v>
      </c>
      <c r="AP1228" s="60">
        <f t="shared" si="575"/>
        <v>0</v>
      </c>
      <c r="AQ1228" s="60">
        <f t="shared" si="576"/>
        <v>0</v>
      </c>
      <c r="AR1228" s="60">
        <f t="shared" si="577"/>
        <v>0</v>
      </c>
      <c r="AS1228" s="60">
        <f t="shared" si="578"/>
        <v>0</v>
      </c>
      <c r="AT1228" s="60">
        <f t="shared" si="579"/>
        <v>0</v>
      </c>
      <c r="AU1228" s="62">
        <f t="shared" si="583"/>
        <v>0</v>
      </c>
      <c r="AV1228" s="63">
        <f t="shared" si="584"/>
        <v>0</v>
      </c>
      <c r="AW1228" s="63">
        <f t="shared" si="585"/>
        <v>0</v>
      </c>
      <c r="AX1228" s="63">
        <f t="shared" si="586"/>
        <v>0</v>
      </c>
      <c r="AY1228" s="63">
        <f t="shared" si="587"/>
        <v>0</v>
      </c>
      <c r="AZ1228" s="63">
        <f t="shared" si="588"/>
        <v>0</v>
      </c>
      <c r="BA1228" s="63">
        <f t="shared" si="589"/>
        <v>0</v>
      </c>
      <c r="BB1228" s="64">
        <f t="shared" si="590"/>
        <v>0</v>
      </c>
      <c r="BC1228" s="65">
        <f t="shared" si="580"/>
        <v>0</v>
      </c>
      <c r="BD1228" s="66" t="e">
        <f>VLOOKUP(#REF!,'[2]NA JDA Product Hierarchy'!$N:$O,2,0)</f>
        <v>#REF!</v>
      </c>
      <c r="BE1228" s="15" t="e">
        <f>VLOOKUP(BD1228,[3]PARAMETROS!$AB:$AD,3,0)</f>
        <v>#REF!</v>
      </c>
    </row>
    <row r="1229" spans="1:57" s="15" customFormat="1" ht="13.9" hidden="1" customHeight="1" x14ac:dyDescent="0.2">
      <c r="A1229" s="47" t="str">
        <f t="shared" si="592"/>
        <v>L2RQ20K9V31Jet Black A996</v>
      </c>
      <c r="B1229" s="111" t="s">
        <v>105</v>
      </c>
      <c r="C1229" s="113">
        <v>44322</v>
      </c>
      <c r="D1229" s="113"/>
      <c r="E1229" s="68"/>
      <c r="F1229" s="106" t="s">
        <v>90</v>
      </c>
      <c r="G1229" s="51" t="s">
        <v>62</v>
      </c>
      <c r="H1229" s="52" t="s">
        <v>367</v>
      </c>
      <c r="I1229" s="53" t="s">
        <v>1744</v>
      </c>
      <c r="J1229" s="53" t="s">
        <v>1159</v>
      </c>
      <c r="K1229" s="53" t="s">
        <v>92</v>
      </c>
      <c r="L1229" s="53" t="s">
        <v>93</v>
      </c>
      <c r="M1229" s="52" t="s">
        <v>1169</v>
      </c>
      <c r="N1229" s="52" t="s">
        <v>115</v>
      </c>
      <c r="O1229" s="54">
        <v>39</v>
      </c>
      <c r="P1229" s="52" t="s">
        <v>45</v>
      </c>
      <c r="Q1229" s="55">
        <f>IFERROR(VLOOKUP(O1229*$Q$10*$R$10,Sheet1!$A$3:$B$81,2,1),0)</f>
        <v>29000</v>
      </c>
      <c r="R1229" s="56">
        <f>IFERROR(VLOOKUP(O1229*$Q$11*$R$11,Sheet1!$E$3:$F$195,2),0)</f>
        <v>159</v>
      </c>
      <c r="S1229" s="54">
        <f t="shared" si="550"/>
        <v>12.09</v>
      </c>
      <c r="T1229" s="114">
        <f t="shared" si="566"/>
        <v>0.31</v>
      </c>
      <c r="U1229" s="58"/>
      <c r="V1229" s="58"/>
      <c r="W1229" s="58"/>
      <c r="X1229" s="58"/>
      <c r="Y1229" s="58"/>
      <c r="Z1229" s="58"/>
      <c r="AA1229" s="58"/>
      <c r="AB1229" s="58"/>
      <c r="AC1229" s="58"/>
      <c r="AD1229" s="39">
        <f t="shared" si="551"/>
        <v>0</v>
      </c>
      <c r="AE1229" s="59">
        <f t="shared" si="567"/>
        <v>0</v>
      </c>
      <c r="AF1229" s="60">
        <f t="shared" si="568"/>
        <v>0</v>
      </c>
      <c r="AG1229" s="60">
        <f t="shared" si="569"/>
        <v>0</v>
      </c>
      <c r="AH1229" s="60">
        <f t="shared" si="570"/>
        <v>0</v>
      </c>
      <c r="AI1229" s="60">
        <f t="shared" si="571"/>
        <v>0</v>
      </c>
      <c r="AJ1229" s="60">
        <f t="shared" si="572"/>
        <v>0</v>
      </c>
      <c r="AK1229" s="60">
        <f t="shared" si="573"/>
        <v>0</v>
      </c>
      <c r="AL1229" s="61">
        <f t="shared" si="591"/>
        <v>0</v>
      </c>
      <c r="AM1229" s="43">
        <f t="shared" si="581"/>
        <v>0</v>
      </c>
      <c r="AN1229" s="46">
        <f t="shared" si="582"/>
        <v>0</v>
      </c>
      <c r="AO1229" s="60">
        <f t="shared" si="574"/>
        <v>0</v>
      </c>
      <c r="AP1229" s="60">
        <f t="shared" si="575"/>
        <v>0</v>
      </c>
      <c r="AQ1229" s="60">
        <f t="shared" si="576"/>
        <v>0</v>
      </c>
      <c r="AR1229" s="60">
        <f t="shared" si="577"/>
        <v>0</v>
      </c>
      <c r="AS1229" s="60">
        <f t="shared" si="578"/>
        <v>0</v>
      </c>
      <c r="AT1229" s="60">
        <f t="shared" si="579"/>
        <v>0</v>
      </c>
      <c r="AU1229" s="62">
        <f t="shared" si="583"/>
        <v>0</v>
      </c>
      <c r="AV1229" s="63">
        <f t="shared" si="584"/>
        <v>0</v>
      </c>
      <c r="AW1229" s="63">
        <f t="shared" si="585"/>
        <v>0</v>
      </c>
      <c r="AX1229" s="63">
        <f t="shared" si="586"/>
        <v>0</v>
      </c>
      <c r="AY1229" s="63">
        <f t="shared" si="587"/>
        <v>0</v>
      </c>
      <c r="AZ1229" s="63">
        <f t="shared" si="588"/>
        <v>0</v>
      </c>
      <c r="BA1229" s="63">
        <f t="shared" si="589"/>
        <v>0</v>
      </c>
      <c r="BB1229" s="64">
        <f t="shared" si="590"/>
        <v>0</v>
      </c>
      <c r="BC1229" s="65">
        <f t="shared" si="580"/>
        <v>0</v>
      </c>
      <c r="BD1229" s="66" t="e">
        <f>VLOOKUP(#REF!,'[2]NA JDA Product Hierarchy'!$N:$O,2,0)</f>
        <v>#REF!</v>
      </c>
      <c r="BE1229" s="15" t="s">
        <v>69</v>
      </c>
    </row>
    <row r="1230" spans="1:57" s="15" customFormat="1" ht="12.75" hidden="1" customHeight="1" x14ac:dyDescent="0.2">
      <c r="A1230" s="47" t="str">
        <f t="shared" si="592"/>
        <v>L2RQ20K9V31LIGHT STONE HEATHER</v>
      </c>
      <c r="B1230" s="111" t="s">
        <v>105</v>
      </c>
      <c r="C1230" s="113">
        <v>44322</v>
      </c>
      <c r="D1230" s="113"/>
      <c r="E1230" s="68"/>
      <c r="F1230" s="106" t="s">
        <v>90</v>
      </c>
      <c r="G1230" s="51" t="s">
        <v>62</v>
      </c>
      <c r="H1230" s="52" t="s">
        <v>367</v>
      </c>
      <c r="I1230" s="53" t="s">
        <v>1744</v>
      </c>
      <c r="J1230" s="53" t="s">
        <v>1159</v>
      </c>
      <c r="K1230" s="53" t="s">
        <v>149</v>
      </c>
      <c r="L1230" s="53" t="s">
        <v>150</v>
      </c>
      <c r="M1230" s="52" t="s">
        <v>1169</v>
      </c>
      <c r="N1230" s="52" t="s">
        <v>115</v>
      </c>
      <c r="O1230" s="54">
        <v>39</v>
      </c>
      <c r="P1230" s="52" t="s">
        <v>45</v>
      </c>
      <c r="Q1230" s="55">
        <f>IFERROR(VLOOKUP(O1230*$Q$10*$R$10,Sheet1!$A$3:$B$81,2,1),0)</f>
        <v>29000</v>
      </c>
      <c r="R1230" s="56">
        <f>IFERROR(VLOOKUP(O1230*$Q$11*$R$11,Sheet1!$E$3:$F$195,2),0)</f>
        <v>159</v>
      </c>
      <c r="S1230" s="54">
        <f t="shared" si="550"/>
        <v>12.09</v>
      </c>
      <c r="T1230" s="114">
        <f t="shared" si="566"/>
        <v>0.31</v>
      </c>
      <c r="U1230" s="58"/>
      <c r="V1230" s="58"/>
      <c r="W1230" s="58"/>
      <c r="X1230" s="58"/>
      <c r="Y1230" s="58"/>
      <c r="Z1230" s="58"/>
      <c r="AA1230" s="58"/>
      <c r="AB1230" s="58"/>
      <c r="AC1230" s="58"/>
      <c r="AD1230" s="39">
        <f t="shared" si="551"/>
        <v>0</v>
      </c>
      <c r="AE1230" s="59">
        <f t="shared" si="567"/>
        <v>0</v>
      </c>
      <c r="AF1230" s="60">
        <f t="shared" si="568"/>
        <v>0</v>
      </c>
      <c r="AG1230" s="60">
        <f t="shared" si="569"/>
        <v>0</v>
      </c>
      <c r="AH1230" s="60">
        <f t="shared" si="570"/>
        <v>0</v>
      </c>
      <c r="AI1230" s="60">
        <f t="shared" si="571"/>
        <v>0</v>
      </c>
      <c r="AJ1230" s="60">
        <f t="shared" si="572"/>
        <v>0</v>
      </c>
      <c r="AK1230" s="60">
        <f t="shared" si="573"/>
        <v>0</v>
      </c>
      <c r="AL1230" s="61">
        <f t="shared" si="591"/>
        <v>0</v>
      </c>
      <c r="AM1230" s="43">
        <f t="shared" si="581"/>
        <v>0</v>
      </c>
      <c r="AN1230" s="46">
        <f t="shared" si="582"/>
        <v>0</v>
      </c>
      <c r="AO1230" s="60">
        <f t="shared" si="574"/>
        <v>0</v>
      </c>
      <c r="AP1230" s="60">
        <f t="shared" si="575"/>
        <v>0</v>
      </c>
      <c r="AQ1230" s="60">
        <f t="shared" si="576"/>
        <v>0</v>
      </c>
      <c r="AR1230" s="60">
        <f t="shared" si="577"/>
        <v>0</v>
      </c>
      <c r="AS1230" s="60">
        <f t="shared" si="578"/>
        <v>0</v>
      </c>
      <c r="AT1230" s="60">
        <f t="shared" si="579"/>
        <v>0</v>
      </c>
      <c r="AU1230" s="62">
        <f t="shared" si="583"/>
        <v>0</v>
      </c>
      <c r="AV1230" s="63">
        <f t="shared" si="584"/>
        <v>0</v>
      </c>
      <c r="AW1230" s="63">
        <f t="shared" si="585"/>
        <v>0</v>
      </c>
      <c r="AX1230" s="63">
        <f t="shared" si="586"/>
        <v>0</v>
      </c>
      <c r="AY1230" s="63">
        <f t="shared" si="587"/>
        <v>0</v>
      </c>
      <c r="AZ1230" s="63">
        <f t="shared" si="588"/>
        <v>0</v>
      </c>
      <c r="BA1230" s="63">
        <f t="shared" si="589"/>
        <v>0</v>
      </c>
      <c r="BB1230" s="64">
        <f t="shared" si="590"/>
        <v>0</v>
      </c>
      <c r="BC1230" s="65">
        <f t="shared" si="580"/>
        <v>0</v>
      </c>
      <c r="BD1230" s="66" t="e">
        <f>VLOOKUP(#REF!,'[2]NA JDA Product Hierarchy'!$N:$O,2,0)</f>
        <v>#REF!</v>
      </c>
      <c r="BE1230" s="15" t="s">
        <v>69</v>
      </c>
    </row>
    <row r="1231" spans="1:57" s="15" customFormat="1" ht="12.75" hidden="1" customHeight="1" x14ac:dyDescent="0.2">
      <c r="A1231" s="47" t="str">
        <f t="shared" si="592"/>
        <v>L2RQ20K9V31SALT WHITE</v>
      </c>
      <c r="B1231" s="111" t="s">
        <v>105</v>
      </c>
      <c r="C1231" s="113">
        <v>44322</v>
      </c>
      <c r="D1231" s="113"/>
      <c r="E1231" s="68"/>
      <c r="F1231" s="106" t="s">
        <v>90</v>
      </c>
      <c r="G1231" s="51" t="s">
        <v>62</v>
      </c>
      <c r="H1231" s="52" t="s">
        <v>367</v>
      </c>
      <c r="I1231" s="53" t="s">
        <v>1744</v>
      </c>
      <c r="J1231" s="53" t="s">
        <v>1159</v>
      </c>
      <c r="K1231" s="53" t="s">
        <v>184</v>
      </c>
      <c r="L1231" s="53" t="s">
        <v>185</v>
      </c>
      <c r="M1231" s="52" t="s">
        <v>1169</v>
      </c>
      <c r="N1231" s="52" t="s">
        <v>115</v>
      </c>
      <c r="O1231" s="54">
        <v>39</v>
      </c>
      <c r="P1231" s="52" t="s">
        <v>45</v>
      </c>
      <c r="Q1231" s="55">
        <f>IFERROR(VLOOKUP(O1231*$Q$10*$R$10,Sheet1!$A$3:$B$81,2,1),0)</f>
        <v>29000</v>
      </c>
      <c r="R1231" s="56">
        <f>IFERROR(VLOOKUP(O1231*$Q$11*$R$11,Sheet1!$E$3:$F$195,2),0)</f>
        <v>159</v>
      </c>
      <c r="S1231" s="54">
        <f t="shared" si="550"/>
        <v>12.09</v>
      </c>
      <c r="T1231" s="114">
        <f t="shared" si="566"/>
        <v>0.31</v>
      </c>
      <c r="U1231" s="58"/>
      <c r="V1231" s="58"/>
      <c r="W1231" s="58"/>
      <c r="X1231" s="58"/>
      <c r="Y1231" s="58"/>
      <c r="Z1231" s="58"/>
      <c r="AA1231" s="58"/>
      <c r="AB1231" s="58"/>
      <c r="AC1231" s="58"/>
      <c r="AD1231" s="39">
        <f t="shared" si="551"/>
        <v>0</v>
      </c>
      <c r="AE1231" s="59">
        <f t="shared" si="567"/>
        <v>0</v>
      </c>
      <c r="AF1231" s="60">
        <f t="shared" si="568"/>
        <v>0</v>
      </c>
      <c r="AG1231" s="60">
        <f t="shared" si="569"/>
        <v>0</v>
      </c>
      <c r="AH1231" s="60">
        <f t="shared" si="570"/>
        <v>0</v>
      </c>
      <c r="AI1231" s="60">
        <f t="shared" si="571"/>
        <v>0</v>
      </c>
      <c r="AJ1231" s="60">
        <f t="shared" si="572"/>
        <v>0</v>
      </c>
      <c r="AK1231" s="60">
        <f t="shared" si="573"/>
        <v>0</v>
      </c>
      <c r="AL1231" s="61">
        <f t="shared" si="591"/>
        <v>0</v>
      </c>
      <c r="AM1231" s="43">
        <f t="shared" si="581"/>
        <v>0</v>
      </c>
      <c r="AN1231" s="46">
        <f t="shared" si="582"/>
        <v>0</v>
      </c>
      <c r="AO1231" s="60">
        <f t="shared" si="574"/>
        <v>0</v>
      </c>
      <c r="AP1231" s="60">
        <f t="shared" si="575"/>
        <v>0</v>
      </c>
      <c r="AQ1231" s="60">
        <f t="shared" si="576"/>
        <v>0</v>
      </c>
      <c r="AR1231" s="60">
        <f t="shared" si="577"/>
        <v>0</v>
      </c>
      <c r="AS1231" s="60">
        <f t="shared" si="578"/>
        <v>0</v>
      </c>
      <c r="AT1231" s="60">
        <f t="shared" si="579"/>
        <v>0</v>
      </c>
      <c r="AU1231" s="62">
        <f t="shared" si="583"/>
        <v>0</v>
      </c>
      <c r="AV1231" s="63">
        <f t="shared" si="584"/>
        <v>0</v>
      </c>
      <c r="AW1231" s="63">
        <f t="shared" si="585"/>
        <v>0</v>
      </c>
      <c r="AX1231" s="63">
        <f t="shared" si="586"/>
        <v>0</v>
      </c>
      <c r="AY1231" s="63">
        <f t="shared" si="587"/>
        <v>0</v>
      </c>
      <c r="AZ1231" s="63">
        <f t="shared" si="588"/>
        <v>0</v>
      </c>
      <c r="BA1231" s="63">
        <f t="shared" si="589"/>
        <v>0</v>
      </c>
      <c r="BB1231" s="64">
        <f t="shared" si="590"/>
        <v>0</v>
      </c>
      <c r="BC1231" s="65">
        <f t="shared" si="580"/>
        <v>0</v>
      </c>
      <c r="BD1231" s="66" t="e">
        <f>VLOOKUP(#REF!,'[2]NA JDA Product Hierarchy'!$N:$O,2,0)</f>
        <v>#REF!</v>
      </c>
      <c r="BE1231" s="15" t="s">
        <v>69</v>
      </c>
    </row>
    <row r="1232" spans="1:57" s="15" customFormat="1" ht="12.75" hidden="1" customHeight="1" x14ac:dyDescent="0.2">
      <c r="A1232" s="47" t="str">
        <f t="shared" si="592"/>
        <v>L2RQ21K6ZS1ALIEN BLUE</v>
      </c>
      <c r="B1232" s="111" t="s">
        <v>105</v>
      </c>
      <c r="C1232" s="113">
        <v>44322</v>
      </c>
      <c r="D1232" s="113"/>
      <c r="E1232" s="50"/>
      <c r="F1232" s="106" t="s">
        <v>90</v>
      </c>
      <c r="G1232" s="51" t="s">
        <v>62</v>
      </c>
      <c r="H1232" s="52" t="s">
        <v>367</v>
      </c>
      <c r="I1232" s="53" t="s">
        <v>1745</v>
      </c>
      <c r="J1232" s="53" t="s">
        <v>1746</v>
      </c>
      <c r="K1232" s="53" t="s">
        <v>1733</v>
      </c>
      <c r="L1232" s="53" t="s">
        <v>1734</v>
      </c>
      <c r="M1232" s="52" t="s">
        <v>1735</v>
      </c>
      <c r="N1232" s="52" t="s">
        <v>115</v>
      </c>
      <c r="O1232" s="54">
        <v>46</v>
      </c>
      <c r="P1232" s="52" t="s">
        <v>45</v>
      </c>
      <c r="Q1232" s="55">
        <f>IFERROR(VLOOKUP(O1232*$Q$10*$R$10,Sheet1!$A$3:$B$81,2,1),0)</f>
        <v>39000</v>
      </c>
      <c r="R1232" s="56">
        <f>IFERROR(VLOOKUP(O1232*$Q$11*$R$11,Sheet1!$E$3:$F$195,2),0)</f>
        <v>189</v>
      </c>
      <c r="S1232" s="54">
        <f t="shared" si="550"/>
        <v>14.26</v>
      </c>
      <c r="T1232" s="114">
        <f t="shared" si="566"/>
        <v>0.31</v>
      </c>
      <c r="U1232" s="58"/>
      <c r="V1232" s="58"/>
      <c r="W1232" s="58"/>
      <c r="X1232" s="58"/>
      <c r="Y1232" s="58"/>
      <c r="Z1232" s="58"/>
      <c r="AA1232" s="58"/>
      <c r="AB1232" s="58"/>
      <c r="AC1232" s="58"/>
      <c r="AD1232" s="39">
        <f t="shared" si="551"/>
        <v>0</v>
      </c>
      <c r="AE1232" s="59">
        <f t="shared" si="567"/>
        <v>0</v>
      </c>
      <c r="AF1232" s="60">
        <f t="shared" si="568"/>
        <v>0</v>
      </c>
      <c r="AG1232" s="60">
        <f t="shared" si="569"/>
        <v>0</v>
      </c>
      <c r="AH1232" s="60">
        <f t="shared" si="570"/>
        <v>0</v>
      </c>
      <c r="AI1232" s="60">
        <f t="shared" si="571"/>
        <v>0</v>
      </c>
      <c r="AJ1232" s="60">
        <f t="shared" si="572"/>
        <v>0</v>
      </c>
      <c r="AK1232" s="60">
        <f t="shared" si="573"/>
        <v>0</v>
      </c>
      <c r="AL1232" s="61">
        <f t="shared" si="591"/>
        <v>0</v>
      </c>
      <c r="AM1232" s="43">
        <f t="shared" si="581"/>
        <v>0</v>
      </c>
      <c r="AN1232" s="46">
        <f t="shared" si="582"/>
        <v>0</v>
      </c>
      <c r="AO1232" s="60">
        <f t="shared" si="574"/>
        <v>0</v>
      </c>
      <c r="AP1232" s="60">
        <f t="shared" si="575"/>
        <v>0</v>
      </c>
      <c r="AQ1232" s="60">
        <f t="shared" si="576"/>
        <v>0</v>
      </c>
      <c r="AR1232" s="60">
        <f t="shared" si="577"/>
        <v>0</v>
      </c>
      <c r="AS1232" s="60">
        <f t="shared" si="578"/>
        <v>0</v>
      </c>
      <c r="AT1232" s="60">
        <f t="shared" si="579"/>
        <v>0</v>
      </c>
      <c r="AU1232" s="62">
        <f t="shared" si="583"/>
        <v>0</v>
      </c>
      <c r="AV1232" s="63">
        <f t="shared" si="584"/>
        <v>0</v>
      </c>
      <c r="AW1232" s="63">
        <f t="shared" si="585"/>
        <v>0</v>
      </c>
      <c r="AX1232" s="63">
        <f t="shared" si="586"/>
        <v>0</v>
      </c>
      <c r="AY1232" s="63">
        <f t="shared" si="587"/>
        <v>0</v>
      </c>
      <c r="AZ1232" s="63">
        <f t="shared" si="588"/>
        <v>0</v>
      </c>
      <c r="BA1232" s="63">
        <f t="shared" si="589"/>
        <v>0</v>
      </c>
      <c r="BB1232" s="64">
        <f t="shared" si="590"/>
        <v>0</v>
      </c>
      <c r="BC1232" s="65">
        <f t="shared" si="580"/>
        <v>0</v>
      </c>
      <c r="BD1232" s="66" t="e">
        <f>VLOOKUP(#REF!,'[2]NA JDA Product Hierarchy'!$N:$O,2,0)</f>
        <v>#REF!</v>
      </c>
      <c r="BE1232" s="15" t="e">
        <f>VLOOKUP(BD1232,[3]PARAMETROS!$AB:$AD,3,0)</f>
        <v>#REF!</v>
      </c>
    </row>
    <row r="1233" spans="1:57" s="15" customFormat="1" ht="12.75" hidden="1" customHeight="1" x14ac:dyDescent="0.2">
      <c r="A1233" s="47" t="str">
        <f t="shared" si="592"/>
        <v>L2RQ21K6ZS1MUTED STONE</v>
      </c>
      <c r="B1233" s="111" t="s">
        <v>105</v>
      </c>
      <c r="C1233" s="113">
        <v>44322</v>
      </c>
      <c r="D1233" s="113"/>
      <c r="E1233" s="50"/>
      <c r="F1233" s="106" t="s">
        <v>90</v>
      </c>
      <c r="G1233" s="51" t="s">
        <v>62</v>
      </c>
      <c r="H1233" s="52" t="s">
        <v>367</v>
      </c>
      <c r="I1233" s="53" t="s">
        <v>1745</v>
      </c>
      <c r="J1233" s="53" t="s">
        <v>1746</v>
      </c>
      <c r="K1233" s="53" t="s">
        <v>1564</v>
      </c>
      <c r="L1233" s="53" t="s">
        <v>1565</v>
      </c>
      <c r="M1233" s="52" t="s">
        <v>1735</v>
      </c>
      <c r="N1233" s="52" t="s">
        <v>115</v>
      </c>
      <c r="O1233" s="54">
        <v>46</v>
      </c>
      <c r="P1233" s="52" t="s">
        <v>45</v>
      </c>
      <c r="Q1233" s="55">
        <f>IFERROR(VLOOKUP(O1233*$Q$10*$R$10,Sheet1!$A$3:$B$81,2,1),0)</f>
        <v>39000</v>
      </c>
      <c r="R1233" s="56">
        <f>IFERROR(VLOOKUP(O1233*$Q$11*$R$11,Sheet1!$E$3:$F$195,2),0)</f>
        <v>189</v>
      </c>
      <c r="S1233" s="54">
        <f t="shared" si="550"/>
        <v>14.26</v>
      </c>
      <c r="T1233" s="114">
        <f t="shared" si="566"/>
        <v>0.31</v>
      </c>
      <c r="U1233" s="58"/>
      <c r="V1233" s="58"/>
      <c r="W1233" s="58"/>
      <c r="X1233" s="58"/>
      <c r="Y1233" s="58"/>
      <c r="Z1233" s="58"/>
      <c r="AA1233" s="58"/>
      <c r="AB1233" s="58"/>
      <c r="AC1233" s="58"/>
      <c r="AD1233" s="39">
        <f t="shared" si="551"/>
        <v>0</v>
      </c>
      <c r="AE1233" s="59">
        <f t="shared" si="567"/>
        <v>0</v>
      </c>
      <c r="AF1233" s="60">
        <f t="shared" si="568"/>
        <v>0</v>
      </c>
      <c r="AG1233" s="60">
        <f t="shared" si="569"/>
        <v>0</v>
      </c>
      <c r="AH1233" s="60">
        <f t="shared" si="570"/>
        <v>0</v>
      </c>
      <c r="AI1233" s="60">
        <f t="shared" si="571"/>
        <v>0</v>
      </c>
      <c r="AJ1233" s="60">
        <f t="shared" si="572"/>
        <v>0</v>
      </c>
      <c r="AK1233" s="60">
        <f t="shared" si="573"/>
        <v>0</v>
      </c>
      <c r="AL1233" s="61">
        <f t="shared" si="591"/>
        <v>0</v>
      </c>
      <c r="AM1233" s="43">
        <f t="shared" si="581"/>
        <v>0</v>
      </c>
      <c r="AN1233" s="46">
        <f t="shared" si="582"/>
        <v>0</v>
      </c>
      <c r="AO1233" s="60">
        <f t="shared" si="574"/>
        <v>0</v>
      </c>
      <c r="AP1233" s="60">
        <f t="shared" si="575"/>
        <v>0</v>
      </c>
      <c r="AQ1233" s="60">
        <f t="shared" si="576"/>
        <v>0</v>
      </c>
      <c r="AR1233" s="60">
        <f t="shared" si="577"/>
        <v>0</v>
      </c>
      <c r="AS1233" s="60">
        <f t="shared" si="578"/>
        <v>0</v>
      </c>
      <c r="AT1233" s="60">
        <f t="shared" si="579"/>
        <v>0</v>
      </c>
      <c r="AU1233" s="62">
        <f t="shared" si="583"/>
        <v>0</v>
      </c>
      <c r="AV1233" s="63">
        <f t="shared" si="584"/>
        <v>0</v>
      </c>
      <c r="AW1233" s="63">
        <f t="shared" si="585"/>
        <v>0</v>
      </c>
      <c r="AX1233" s="63">
        <f t="shared" si="586"/>
        <v>0</v>
      </c>
      <c r="AY1233" s="63">
        <f t="shared" si="587"/>
        <v>0</v>
      </c>
      <c r="AZ1233" s="63">
        <f t="shared" si="588"/>
        <v>0</v>
      </c>
      <c r="BA1233" s="63">
        <f t="shared" si="589"/>
        <v>0</v>
      </c>
      <c r="BB1233" s="64">
        <f t="shared" si="590"/>
        <v>0</v>
      </c>
      <c r="BC1233" s="65">
        <f t="shared" si="580"/>
        <v>0</v>
      </c>
      <c r="BD1233" s="66" t="e">
        <f>VLOOKUP(#REF!,'[2]NA JDA Product Hierarchy'!$N:$O,2,0)</f>
        <v>#REF!</v>
      </c>
      <c r="BE1233" s="15" t="e">
        <f>VLOOKUP(BD1233,[3]PARAMETROS!$AB:$AD,3,0)</f>
        <v>#REF!</v>
      </c>
    </row>
    <row r="1234" spans="1:57" s="15" customFormat="1" ht="12.75" hidden="1" customHeight="1" x14ac:dyDescent="0.2">
      <c r="A1234" s="47" t="str">
        <f t="shared" si="592"/>
        <v>L2RQ21K6ZS1OLIVE MORNING</v>
      </c>
      <c r="B1234" s="111" t="s">
        <v>105</v>
      </c>
      <c r="C1234" s="113">
        <v>44322</v>
      </c>
      <c r="D1234" s="113"/>
      <c r="E1234" s="50"/>
      <c r="F1234" s="106" t="s">
        <v>90</v>
      </c>
      <c r="G1234" s="51" t="s">
        <v>62</v>
      </c>
      <c r="H1234" s="52" t="s">
        <v>367</v>
      </c>
      <c r="I1234" s="53" t="s">
        <v>1745</v>
      </c>
      <c r="J1234" s="53" t="s">
        <v>1746</v>
      </c>
      <c r="K1234" s="53" t="s">
        <v>1736</v>
      </c>
      <c r="L1234" s="53" t="s">
        <v>1737</v>
      </c>
      <c r="M1234" s="52" t="s">
        <v>1735</v>
      </c>
      <c r="N1234" s="52" t="s">
        <v>115</v>
      </c>
      <c r="O1234" s="54">
        <v>46</v>
      </c>
      <c r="P1234" s="52" t="s">
        <v>45</v>
      </c>
      <c r="Q1234" s="55">
        <f>IFERROR(VLOOKUP(O1234*$Q$10*$R$10,Sheet1!$A$3:$B$81,2,1),0)</f>
        <v>39000</v>
      </c>
      <c r="R1234" s="56">
        <f>IFERROR(VLOOKUP(O1234*$Q$11*$R$11,Sheet1!$E$3:$F$195,2),0)</f>
        <v>189</v>
      </c>
      <c r="S1234" s="54">
        <f t="shared" si="550"/>
        <v>14.26</v>
      </c>
      <c r="T1234" s="114">
        <f t="shared" si="566"/>
        <v>0.31</v>
      </c>
      <c r="U1234" s="58"/>
      <c r="V1234" s="58"/>
      <c r="W1234" s="58"/>
      <c r="X1234" s="58"/>
      <c r="Y1234" s="58"/>
      <c r="Z1234" s="58"/>
      <c r="AA1234" s="58"/>
      <c r="AB1234" s="58"/>
      <c r="AC1234" s="58"/>
      <c r="AD1234" s="39">
        <f t="shared" si="551"/>
        <v>0</v>
      </c>
      <c r="AE1234" s="59">
        <f t="shared" si="567"/>
        <v>0</v>
      </c>
      <c r="AF1234" s="60">
        <f t="shared" si="568"/>
        <v>0</v>
      </c>
      <c r="AG1234" s="60">
        <f t="shared" si="569"/>
        <v>0</v>
      </c>
      <c r="AH1234" s="60">
        <f t="shared" si="570"/>
        <v>0</v>
      </c>
      <c r="AI1234" s="60">
        <f t="shared" si="571"/>
        <v>0</v>
      </c>
      <c r="AJ1234" s="60">
        <f t="shared" si="572"/>
        <v>0</v>
      </c>
      <c r="AK1234" s="60">
        <f t="shared" si="573"/>
        <v>0</v>
      </c>
      <c r="AL1234" s="61">
        <f t="shared" si="591"/>
        <v>0</v>
      </c>
      <c r="AM1234" s="43">
        <f t="shared" si="581"/>
        <v>0</v>
      </c>
      <c r="AN1234" s="46">
        <f t="shared" si="582"/>
        <v>0</v>
      </c>
      <c r="AO1234" s="60">
        <f t="shared" si="574"/>
        <v>0</v>
      </c>
      <c r="AP1234" s="60">
        <f t="shared" si="575"/>
        <v>0</v>
      </c>
      <c r="AQ1234" s="60">
        <f t="shared" si="576"/>
        <v>0</v>
      </c>
      <c r="AR1234" s="60">
        <f t="shared" si="577"/>
        <v>0</v>
      </c>
      <c r="AS1234" s="60">
        <f t="shared" si="578"/>
        <v>0</v>
      </c>
      <c r="AT1234" s="60">
        <f t="shared" si="579"/>
        <v>0</v>
      </c>
      <c r="AU1234" s="62">
        <f t="shared" si="583"/>
        <v>0</v>
      </c>
      <c r="AV1234" s="63">
        <f t="shared" si="584"/>
        <v>0</v>
      </c>
      <c r="AW1234" s="63">
        <f t="shared" si="585"/>
        <v>0</v>
      </c>
      <c r="AX1234" s="63">
        <f t="shared" si="586"/>
        <v>0</v>
      </c>
      <c r="AY1234" s="63">
        <f t="shared" si="587"/>
        <v>0</v>
      </c>
      <c r="AZ1234" s="63">
        <f t="shared" si="588"/>
        <v>0</v>
      </c>
      <c r="BA1234" s="63">
        <f t="shared" si="589"/>
        <v>0</v>
      </c>
      <c r="BB1234" s="64">
        <f t="shared" si="590"/>
        <v>0</v>
      </c>
      <c r="BC1234" s="65">
        <f t="shared" si="580"/>
        <v>0</v>
      </c>
      <c r="BD1234" s="66" t="e">
        <f>VLOOKUP(#REF!,'[2]NA JDA Product Hierarchy'!$N:$O,2,0)</f>
        <v>#REF!</v>
      </c>
      <c r="BE1234" s="15" t="e">
        <f>VLOOKUP(BD1234,[3]PARAMETROS!$AB:$AD,3,0)</f>
        <v>#REF!</v>
      </c>
    </row>
    <row r="1235" spans="1:57" s="72" customFormat="1" ht="12.75" hidden="1" customHeight="1" x14ac:dyDescent="0.2">
      <c r="A1235" s="47" t="str">
        <f t="shared" si="592"/>
        <v>L2RQ21K6ZS1SMART BLUE</v>
      </c>
      <c r="B1235" s="111" t="s">
        <v>105</v>
      </c>
      <c r="C1235" s="113">
        <v>44322</v>
      </c>
      <c r="D1235" s="113"/>
      <c r="E1235" s="50"/>
      <c r="F1235" s="106" t="s">
        <v>90</v>
      </c>
      <c r="G1235" s="51" t="s">
        <v>62</v>
      </c>
      <c r="H1235" s="52" t="s">
        <v>367</v>
      </c>
      <c r="I1235" s="53" t="s">
        <v>1745</v>
      </c>
      <c r="J1235" s="53" t="s">
        <v>1746</v>
      </c>
      <c r="K1235" s="53" t="s">
        <v>364</v>
      </c>
      <c r="L1235" s="53" t="s">
        <v>365</v>
      </c>
      <c r="M1235" s="52" t="s">
        <v>1735</v>
      </c>
      <c r="N1235" s="52" t="s">
        <v>115</v>
      </c>
      <c r="O1235" s="54">
        <v>46</v>
      </c>
      <c r="P1235" s="52" t="s">
        <v>45</v>
      </c>
      <c r="Q1235" s="55">
        <f>IFERROR(VLOOKUP(O1235*$Q$10*$R$10,Sheet1!$A$3:$B$81,2,1),0)</f>
        <v>39000</v>
      </c>
      <c r="R1235" s="56">
        <f>IFERROR(VLOOKUP(O1235*$Q$11*$R$11,Sheet1!$E$3:$F$195,2),0)</f>
        <v>189</v>
      </c>
      <c r="S1235" s="54">
        <f t="shared" ref="S1235:S1298" si="593">O1235*0.31</f>
        <v>14.26</v>
      </c>
      <c r="T1235" s="114">
        <f t="shared" si="566"/>
        <v>0.31</v>
      </c>
      <c r="U1235" s="58"/>
      <c r="V1235" s="58"/>
      <c r="W1235" s="58"/>
      <c r="X1235" s="58"/>
      <c r="Y1235" s="58"/>
      <c r="Z1235" s="58"/>
      <c r="AA1235" s="58"/>
      <c r="AB1235" s="58"/>
      <c r="AC1235" s="58"/>
      <c r="AD1235" s="39">
        <f t="shared" ref="AD1235:AD1298" si="594">+U1235+V1235+W1235+Y1235+Z1235+AA1235+X1235</f>
        <v>0</v>
      </c>
      <c r="AE1235" s="59">
        <f t="shared" si="567"/>
        <v>0</v>
      </c>
      <c r="AF1235" s="60">
        <f t="shared" si="568"/>
        <v>0</v>
      </c>
      <c r="AG1235" s="60">
        <f t="shared" si="569"/>
        <v>0</v>
      </c>
      <c r="AH1235" s="60">
        <f t="shared" si="570"/>
        <v>0</v>
      </c>
      <c r="AI1235" s="60">
        <f t="shared" si="571"/>
        <v>0</v>
      </c>
      <c r="AJ1235" s="60">
        <f t="shared" si="572"/>
        <v>0</v>
      </c>
      <c r="AK1235" s="60">
        <f t="shared" si="573"/>
        <v>0</v>
      </c>
      <c r="AL1235" s="61">
        <f t="shared" si="591"/>
        <v>0</v>
      </c>
      <c r="AM1235" s="43">
        <f t="shared" si="581"/>
        <v>0</v>
      </c>
      <c r="AN1235" s="46">
        <f t="shared" si="582"/>
        <v>0</v>
      </c>
      <c r="AO1235" s="60">
        <f t="shared" si="574"/>
        <v>0</v>
      </c>
      <c r="AP1235" s="60">
        <f t="shared" si="575"/>
        <v>0</v>
      </c>
      <c r="AQ1235" s="60">
        <f t="shared" si="576"/>
        <v>0</v>
      </c>
      <c r="AR1235" s="60">
        <f t="shared" si="577"/>
        <v>0</v>
      </c>
      <c r="AS1235" s="60">
        <f t="shared" si="578"/>
        <v>0</v>
      </c>
      <c r="AT1235" s="60">
        <f t="shared" si="579"/>
        <v>0</v>
      </c>
      <c r="AU1235" s="62">
        <f t="shared" si="583"/>
        <v>0</v>
      </c>
      <c r="AV1235" s="63">
        <f t="shared" si="584"/>
        <v>0</v>
      </c>
      <c r="AW1235" s="63">
        <f t="shared" si="585"/>
        <v>0</v>
      </c>
      <c r="AX1235" s="63">
        <f t="shared" si="586"/>
        <v>0</v>
      </c>
      <c r="AY1235" s="63">
        <f t="shared" si="587"/>
        <v>0</v>
      </c>
      <c r="AZ1235" s="63">
        <f t="shared" si="588"/>
        <v>0</v>
      </c>
      <c r="BA1235" s="63">
        <f t="shared" si="589"/>
        <v>0</v>
      </c>
      <c r="BB1235" s="64">
        <f t="shared" si="590"/>
        <v>0</v>
      </c>
      <c r="BC1235" s="65">
        <f t="shared" si="580"/>
        <v>0</v>
      </c>
      <c r="BD1235" s="66" t="e">
        <f>VLOOKUP(#REF!,'[2]NA JDA Product Hierarchy'!$N:$O,2,0)</f>
        <v>#REF!</v>
      </c>
      <c r="BE1235" s="15" t="e">
        <f>VLOOKUP(BD1235,[3]PARAMETROS!$AB:$AD,3,0)</f>
        <v>#REF!</v>
      </c>
    </row>
    <row r="1236" spans="1:57" s="15" customFormat="1" ht="12.75" hidden="1" customHeight="1" x14ac:dyDescent="0.2">
      <c r="A1236" s="47" t="str">
        <f t="shared" si="592"/>
        <v>L2RQ22WO065Jet Black A996</v>
      </c>
      <c r="B1236" s="111" t="s">
        <v>105</v>
      </c>
      <c r="C1236" s="113">
        <v>44322</v>
      </c>
      <c r="D1236" s="113"/>
      <c r="E1236" s="68"/>
      <c r="F1236" s="106" t="s">
        <v>118</v>
      </c>
      <c r="G1236" s="51" t="s">
        <v>62</v>
      </c>
      <c r="H1236" s="52" t="s">
        <v>283</v>
      </c>
      <c r="I1236" s="53" t="s">
        <v>1747</v>
      </c>
      <c r="J1236" s="53" t="s">
        <v>1687</v>
      </c>
      <c r="K1236" s="53" t="s">
        <v>92</v>
      </c>
      <c r="L1236" s="53" t="s">
        <v>93</v>
      </c>
      <c r="M1236" s="52" t="s">
        <v>1748</v>
      </c>
      <c r="N1236" s="52" t="s">
        <v>91</v>
      </c>
      <c r="O1236" s="54">
        <v>46</v>
      </c>
      <c r="P1236" s="52" t="s">
        <v>45</v>
      </c>
      <c r="Q1236" s="55">
        <f>IFERROR(VLOOKUP(O1236*$Q$10*$R$10,Sheet1!$A$3:$B$81,2,1),0)</f>
        <v>39000</v>
      </c>
      <c r="R1236" s="56">
        <f>IFERROR(VLOOKUP(O1236*$Q$11*$R$11,Sheet1!$E$3:$F$195,2),0)</f>
        <v>189</v>
      </c>
      <c r="S1236" s="54">
        <f t="shared" si="593"/>
        <v>14.26</v>
      </c>
      <c r="T1236" s="114">
        <f t="shared" si="566"/>
        <v>0.31</v>
      </c>
      <c r="U1236" s="58"/>
      <c r="V1236" s="58"/>
      <c r="W1236" s="58"/>
      <c r="X1236" s="58"/>
      <c r="Y1236" s="58"/>
      <c r="Z1236" s="58"/>
      <c r="AA1236" s="58"/>
      <c r="AB1236" s="58"/>
      <c r="AC1236" s="58"/>
      <c r="AD1236" s="39">
        <f t="shared" si="594"/>
        <v>0</v>
      </c>
      <c r="AE1236" s="59">
        <f t="shared" si="567"/>
        <v>0</v>
      </c>
      <c r="AF1236" s="60">
        <f t="shared" si="568"/>
        <v>0</v>
      </c>
      <c r="AG1236" s="60">
        <f t="shared" si="569"/>
        <v>0</v>
      </c>
      <c r="AH1236" s="60">
        <f t="shared" si="570"/>
        <v>0</v>
      </c>
      <c r="AI1236" s="60">
        <f t="shared" si="571"/>
        <v>0</v>
      </c>
      <c r="AJ1236" s="60">
        <f t="shared" si="572"/>
        <v>0</v>
      </c>
      <c r="AK1236" s="60">
        <f t="shared" si="573"/>
        <v>0</v>
      </c>
      <c r="AL1236" s="61">
        <f t="shared" si="591"/>
        <v>0</v>
      </c>
      <c r="AM1236" s="43">
        <f t="shared" si="581"/>
        <v>0</v>
      </c>
      <c r="AN1236" s="46">
        <f t="shared" si="582"/>
        <v>0</v>
      </c>
      <c r="AO1236" s="60">
        <f t="shared" si="574"/>
        <v>0</v>
      </c>
      <c r="AP1236" s="60">
        <f t="shared" si="575"/>
        <v>0</v>
      </c>
      <c r="AQ1236" s="60">
        <f t="shared" si="576"/>
        <v>0</v>
      </c>
      <c r="AR1236" s="60">
        <f t="shared" si="577"/>
        <v>0</v>
      </c>
      <c r="AS1236" s="60">
        <f t="shared" si="578"/>
        <v>0</v>
      </c>
      <c r="AT1236" s="60">
        <f t="shared" si="579"/>
        <v>0</v>
      </c>
      <c r="AU1236" s="62">
        <f t="shared" si="583"/>
        <v>0</v>
      </c>
      <c r="AV1236" s="63">
        <f t="shared" si="584"/>
        <v>0</v>
      </c>
      <c r="AW1236" s="63">
        <f t="shared" si="585"/>
        <v>0</v>
      </c>
      <c r="AX1236" s="63">
        <f t="shared" si="586"/>
        <v>0</v>
      </c>
      <c r="AY1236" s="63">
        <f t="shared" si="587"/>
        <v>0</v>
      </c>
      <c r="AZ1236" s="63">
        <f t="shared" si="588"/>
        <v>0</v>
      </c>
      <c r="BA1236" s="63">
        <f t="shared" si="589"/>
        <v>0</v>
      </c>
      <c r="BB1236" s="64">
        <f t="shared" si="590"/>
        <v>0</v>
      </c>
      <c r="BC1236" s="65">
        <f t="shared" si="580"/>
        <v>0</v>
      </c>
      <c r="BD1236" s="66" t="e">
        <f>VLOOKUP(#REF!,'[2]NA JDA Product Hierarchy'!$N:$O,2,0)</f>
        <v>#REF!</v>
      </c>
      <c r="BE1236" s="15" t="s">
        <v>69</v>
      </c>
    </row>
    <row r="1237" spans="1:57" s="15" customFormat="1" ht="12.75" hidden="1" customHeight="1" x14ac:dyDescent="0.2">
      <c r="A1237" s="47" t="str">
        <f t="shared" si="592"/>
        <v>L2RQ22WO065SMART BLUE</v>
      </c>
      <c r="B1237" s="111" t="s">
        <v>105</v>
      </c>
      <c r="C1237" s="113">
        <v>44322</v>
      </c>
      <c r="D1237" s="113"/>
      <c r="E1237" s="68"/>
      <c r="F1237" s="106" t="s">
        <v>118</v>
      </c>
      <c r="G1237" s="51" t="s">
        <v>62</v>
      </c>
      <c r="H1237" s="52" t="s">
        <v>283</v>
      </c>
      <c r="I1237" s="53" t="s">
        <v>1747</v>
      </c>
      <c r="J1237" s="53" t="s">
        <v>1687</v>
      </c>
      <c r="K1237" s="53" t="s">
        <v>364</v>
      </c>
      <c r="L1237" s="53" t="s">
        <v>365</v>
      </c>
      <c r="M1237" s="52" t="s">
        <v>1748</v>
      </c>
      <c r="N1237" s="52" t="s">
        <v>91</v>
      </c>
      <c r="O1237" s="54">
        <v>46</v>
      </c>
      <c r="P1237" s="52" t="s">
        <v>45</v>
      </c>
      <c r="Q1237" s="55">
        <f>IFERROR(VLOOKUP(O1237*$Q$10*$R$10,Sheet1!$A$3:$B$81,2,1),0)</f>
        <v>39000</v>
      </c>
      <c r="R1237" s="56">
        <f>IFERROR(VLOOKUP(O1237*$Q$11*$R$11,Sheet1!$E$3:$F$195,2),0)</f>
        <v>189</v>
      </c>
      <c r="S1237" s="54">
        <f t="shared" si="593"/>
        <v>14.26</v>
      </c>
      <c r="T1237" s="114">
        <f t="shared" si="566"/>
        <v>0.31</v>
      </c>
      <c r="U1237" s="58"/>
      <c r="V1237" s="58"/>
      <c r="W1237" s="58"/>
      <c r="X1237" s="58"/>
      <c r="Y1237" s="58"/>
      <c r="Z1237" s="58"/>
      <c r="AA1237" s="58"/>
      <c r="AB1237" s="58"/>
      <c r="AC1237" s="58"/>
      <c r="AD1237" s="39">
        <f t="shared" si="594"/>
        <v>0</v>
      </c>
      <c r="AE1237" s="59">
        <f t="shared" si="567"/>
        <v>0</v>
      </c>
      <c r="AF1237" s="60">
        <f t="shared" si="568"/>
        <v>0</v>
      </c>
      <c r="AG1237" s="60">
        <f t="shared" si="569"/>
        <v>0</v>
      </c>
      <c r="AH1237" s="60">
        <f t="shared" si="570"/>
        <v>0</v>
      </c>
      <c r="AI1237" s="60">
        <f t="shared" si="571"/>
        <v>0</v>
      </c>
      <c r="AJ1237" s="60">
        <f t="shared" si="572"/>
        <v>0</v>
      </c>
      <c r="AK1237" s="60">
        <f t="shared" si="573"/>
        <v>0</v>
      </c>
      <c r="AL1237" s="61">
        <f t="shared" si="591"/>
        <v>0</v>
      </c>
      <c r="AM1237" s="43">
        <f t="shared" si="581"/>
        <v>0</v>
      </c>
      <c r="AN1237" s="46">
        <f t="shared" si="582"/>
        <v>0</v>
      </c>
      <c r="AO1237" s="60">
        <f t="shared" si="574"/>
        <v>0</v>
      </c>
      <c r="AP1237" s="60">
        <f t="shared" si="575"/>
        <v>0</v>
      </c>
      <c r="AQ1237" s="60">
        <f t="shared" si="576"/>
        <v>0</v>
      </c>
      <c r="AR1237" s="60">
        <f t="shared" si="577"/>
        <v>0</v>
      </c>
      <c r="AS1237" s="60">
        <f t="shared" si="578"/>
        <v>0</v>
      </c>
      <c r="AT1237" s="60">
        <f t="shared" si="579"/>
        <v>0</v>
      </c>
      <c r="AU1237" s="62">
        <f t="shared" si="583"/>
        <v>0</v>
      </c>
      <c r="AV1237" s="63">
        <f t="shared" si="584"/>
        <v>0</v>
      </c>
      <c r="AW1237" s="63">
        <f t="shared" si="585"/>
        <v>0</v>
      </c>
      <c r="AX1237" s="63">
        <f t="shared" si="586"/>
        <v>0</v>
      </c>
      <c r="AY1237" s="63">
        <f t="shared" si="587"/>
        <v>0</v>
      </c>
      <c r="AZ1237" s="63">
        <f t="shared" si="588"/>
        <v>0</v>
      </c>
      <c r="BA1237" s="63">
        <f t="shared" si="589"/>
        <v>0</v>
      </c>
      <c r="BB1237" s="64">
        <f t="shared" si="590"/>
        <v>0</v>
      </c>
      <c r="BC1237" s="65">
        <f t="shared" si="580"/>
        <v>0</v>
      </c>
      <c r="BD1237" s="66" t="e">
        <f>VLOOKUP(#REF!,'[2]NA JDA Product Hierarchy'!$N:$O,2,0)</f>
        <v>#REF!</v>
      </c>
      <c r="BE1237" s="15" t="s">
        <v>69</v>
      </c>
    </row>
    <row r="1238" spans="1:57" s="15" customFormat="1" ht="12.75" hidden="1" customHeight="1" x14ac:dyDescent="0.2">
      <c r="A1238" s="47" t="str">
        <f t="shared" si="592"/>
        <v>L2RQ22WO065ATMOSPHERE BLUE</v>
      </c>
      <c r="B1238" s="111" t="s">
        <v>105</v>
      </c>
      <c r="C1238" s="113">
        <v>44322</v>
      </c>
      <c r="D1238" s="113"/>
      <c r="E1238" s="50"/>
      <c r="F1238" s="106" t="s">
        <v>118</v>
      </c>
      <c r="G1238" s="51" t="s">
        <v>62</v>
      </c>
      <c r="H1238" s="52" t="s">
        <v>283</v>
      </c>
      <c r="I1238" s="53" t="s">
        <v>1747</v>
      </c>
      <c r="J1238" s="53" t="s">
        <v>1687</v>
      </c>
      <c r="K1238" s="53" t="s">
        <v>1749</v>
      </c>
      <c r="L1238" s="53" t="s">
        <v>1750</v>
      </c>
      <c r="M1238" s="52" t="s">
        <v>1748</v>
      </c>
      <c r="N1238" s="52" t="s">
        <v>91</v>
      </c>
      <c r="O1238" s="54">
        <v>46</v>
      </c>
      <c r="P1238" s="52" t="s">
        <v>45</v>
      </c>
      <c r="Q1238" s="55">
        <f>IFERROR(VLOOKUP(O1238*$Q$10*$R$10,Sheet1!$A$3:$B$81,2,1),0)</f>
        <v>39000</v>
      </c>
      <c r="R1238" s="56">
        <f>IFERROR(VLOOKUP(O1238*$Q$11*$R$11,Sheet1!$E$3:$F$195,2),0)</f>
        <v>189</v>
      </c>
      <c r="S1238" s="54">
        <f t="shared" si="593"/>
        <v>14.26</v>
      </c>
      <c r="T1238" s="114">
        <f t="shared" si="566"/>
        <v>0.31</v>
      </c>
      <c r="U1238" s="58"/>
      <c r="V1238" s="58"/>
      <c r="W1238" s="58"/>
      <c r="X1238" s="58"/>
      <c r="Y1238" s="58"/>
      <c r="Z1238" s="58"/>
      <c r="AA1238" s="58"/>
      <c r="AB1238" s="58"/>
      <c r="AC1238" s="58"/>
      <c r="AD1238" s="39">
        <f t="shared" si="594"/>
        <v>0</v>
      </c>
      <c r="AE1238" s="59">
        <f t="shared" si="567"/>
        <v>0</v>
      </c>
      <c r="AF1238" s="60">
        <f t="shared" si="568"/>
        <v>0</v>
      </c>
      <c r="AG1238" s="60">
        <f t="shared" si="569"/>
        <v>0</v>
      </c>
      <c r="AH1238" s="60">
        <f t="shared" si="570"/>
        <v>0</v>
      </c>
      <c r="AI1238" s="60">
        <f t="shared" si="571"/>
        <v>0</v>
      </c>
      <c r="AJ1238" s="60">
        <f t="shared" si="572"/>
        <v>0</v>
      </c>
      <c r="AK1238" s="60">
        <f t="shared" si="573"/>
        <v>0</v>
      </c>
      <c r="AL1238" s="61">
        <f t="shared" si="591"/>
        <v>0</v>
      </c>
      <c r="AM1238" s="43">
        <f t="shared" si="581"/>
        <v>0</v>
      </c>
      <c r="AN1238" s="46">
        <f t="shared" si="582"/>
        <v>0</v>
      </c>
      <c r="AO1238" s="60">
        <f t="shared" si="574"/>
        <v>0</v>
      </c>
      <c r="AP1238" s="60">
        <f t="shared" si="575"/>
        <v>0</v>
      </c>
      <c r="AQ1238" s="60">
        <f t="shared" si="576"/>
        <v>0</v>
      </c>
      <c r="AR1238" s="60">
        <f t="shared" si="577"/>
        <v>0</v>
      </c>
      <c r="AS1238" s="60">
        <f t="shared" si="578"/>
        <v>0</v>
      </c>
      <c r="AT1238" s="60">
        <f t="shared" si="579"/>
        <v>0</v>
      </c>
      <c r="AU1238" s="62">
        <f t="shared" si="583"/>
        <v>0</v>
      </c>
      <c r="AV1238" s="63">
        <f t="shared" si="584"/>
        <v>0</v>
      </c>
      <c r="AW1238" s="63">
        <f t="shared" si="585"/>
        <v>0</v>
      </c>
      <c r="AX1238" s="63">
        <f t="shared" si="586"/>
        <v>0</v>
      </c>
      <c r="AY1238" s="63">
        <f t="shared" si="587"/>
        <v>0</v>
      </c>
      <c r="AZ1238" s="63">
        <f t="shared" si="588"/>
        <v>0</v>
      </c>
      <c r="BA1238" s="63">
        <f t="shared" si="589"/>
        <v>0</v>
      </c>
      <c r="BB1238" s="64">
        <f t="shared" si="590"/>
        <v>0</v>
      </c>
      <c r="BC1238" s="65">
        <f t="shared" si="580"/>
        <v>0</v>
      </c>
      <c r="BD1238" s="66" t="e">
        <f>VLOOKUP(#REF!,'[2]NA JDA Product Hierarchy'!$N:$O,2,0)</f>
        <v>#REF!</v>
      </c>
      <c r="BE1238" s="15" t="s">
        <v>69</v>
      </c>
    </row>
    <row r="1239" spans="1:57" s="15" customFormat="1" ht="12.75" hidden="1" customHeight="1" x14ac:dyDescent="0.2">
      <c r="A1239" s="47" t="str">
        <f t="shared" si="592"/>
        <v>L2RQ22WO065SEASIDE MIST</v>
      </c>
      <c r="B1239" s="111" t="s">
        <v>105</v>
      </c>
      <c r="C1239" s="113">
        <v>44322</v>
      </c>
      <c r="D1239" s="113"/>
      <c r="E1239" s="50"/>
      <c r="F1239" s="106" t="s">
        <v>118</v>
      </c>
      <c r="G1239" s="51" t="s">
        <v>62</v>
      </c>
      <c r="H1239" s="52" t="s">
        <v>283</v>
      </c>
      <c r="I1239" s="53" t="s">
        <v>1747</v>
      </c>
      <c r="J1239" s="53" t="s">
        <v>1687</v>
      </c>
      <c r="K1239" s="53" t="s">
        <v>1751</v>
      </c>
      <c r="L1239" s="53" t="s">
        <v>1752</v>
      </c>
      <c r="M1239" s="52" t="s">
        <v>1748</v>
      </c>
      <c r="N1239" s="52" t="s">
        <v>91</v>
      </c>
      <c r="O1239" s="54">
        <v>46</v>
      </c>
      <c r="P1239" s="52" t="s">
        <v>45</v>
      </c>
      <c r="Q1239" s="55">
        <f>IFERROR(VLOOKUP(O1239*$Q$10*$R$10,Sheet1!$A$3:$B$81,2,1),0)</f>
        <v>39000</v>
      </c>
      <c r="R1239" s="56">
        <f>IFERROR(VLOOKUP(O1239*$Q$11*$R$11,Sheet1!$E$3:$F$195,2),0)</f>
        <v>189</v>
      </c>
      <c r="S1239" s="54">
        <f t="shared" si="593"/>
        <v>14.26</v>
      </c>
      <c r="T1239" s="114">
        <f t="shared" si="566"/>
        <v>0.31</v>
      </c>
      <c r="U1239" s="58"/>
      <c r="V1239" s="58"/>
      <c r="W1239" s="58"/>
      <c r="X1239" s="58"/>
      <c r="Y1239" s="58"/>
      <c r="Z1239" s="58"/>
      <c r="AA1239" s="58"/>
      <c r="AB1239" s="58"/>
      <c r="AC1239" s="58"/>
      <c r="AD1239" s="39">
        <f t="shared" si="594"/>
        <v>0</v>
      </c>
      <c r="AE1239" s="59">
        <f t="shared" si="567"/>
        <v>0</v>
      </c>
      <c r="AF1239" s="60">
        <f t="shared" si="568"/>
        <v>0</v>
      </c>
      <c r="AG1239" s="60">
        <f t="shared" si="569"/>
        <v>0</v>
      </c>
      <c r="AH1239" s="60">
        <f t="shared" si="570"/>
        <v>0</v>
      </c>
      <c r="AI1239" s="60">
        <f t="shared" si="571"/>
        <v>0</v>
      </c>
      <c r="AJ1239" s="60">
        <f t="shared" si="572"/>
        <v>0</v>
      </c>
      <c r="AK1239" s="60">
        <f t="shared" si="573"/>
        <v>0</v>
      </c>
      <c r="AL1239" s="61">
        <f t="shared" si="591"/>
        <v>0</v>
      </c>
      <c r="AM1239" s="43">
        <f t="shared" si="581"/>
        <v>0</v>
      </c>
      <c r="AN1239" s="46">
        <f t="shared" si="582"/>
        <v>0</v>
      </c>
      <c r="AO1239" s="60">
        <f t="shared" si="574"/>
        <v>0</v>
      </c>
      <c r="AP1239" s="60">
        <f t="shared" si="575"/>
        <v>0</v>
      </c>
      <c r="AQ1239" s="60">
        <f t="shared" si="576"/>
        <v>0</v>
      </c>
      <c r="AR1239" s="60">
        <f t="shared" si="577"/>
        <v>0</v>
      </c>
      <c r="AS1239" s="60">
        <f t="shared" si="578"/>
        <v>0</v>
      </c>
      <c r="AT1239" s="60">
        <f t="shared" si="579"/>
        <v>0</v>
      </c>
      <c r="AU1239" s="62">
        <f t="shared" si="583"/>
        <v>0</v>
      </c>
      <c r="AV1239" s="63">
        <f t="shared" si="584"/>
        <v>0</v>
      </c>
      <c r="AW1239" s="63">
        <f t="shared" si="585"/>
        <v>0</v>
      </c>
      <c r="AX1239" s="63">
        <f t="shared" si="586"/>
        <v>0</v>
      </c>
      <c r="AY1239" s="63">
        <f t="shared" si="587"/>
        <v>0</v>
      </c>
      <c r="AZ1239" s="63">
        <f t="shared" si="588"/>
        <v>0</v>
      </c>
      <c r="BA1239" s="63">
        <f t="shared" si="589"/>
        <v>0</v>
      </c>
      <c r="BB1239" s="64">
        <f t="shared" si="590"/>
        <v>0</v>
      </c>
      <c r="BC1239" s="65">
        <f t="shared" si="580"/>
        <v>0</v>
      </c>
      <c r="BD1239" s="66" t="e">
        <f>VLOOKUP(#REF!,'[2]NA JDA Product Hierarchy'!$N:$O,2,0)</f>
        <v>#REF!</v>
      </c>
      <c r="BE1239" s="15" t="s">
        <v>69</v>
      </c>
    </row>
    <row r="1240" spans="1:57" s="15" customFormat="1" ht="12.75" hidden="1" customHeight="1" x14ac:dyDescent="0.2">
      <c r="A1240" s="47" t="str">
        <f t="shared" si="592"/>
        <v>L2RQ24KA3P1FOG GRAY</v>
      </c>
      <c r="B1240" s="111" t="s">
        <v>105</v>
      </c>
      <c r="C1240" s="113">
        <v>44322</v>
      </c>
      <c r="D1240" s="113"/>
      <c r="E1240" s="50"/>
      <c r="F1240" s="106" t="s">
        <v>90</v>
      </c>
      <c r="G1240" s="51" t="s">
        <v>62</v>
      </c>
      <c r="H1240" s="52" t="s">
        <v>367</v>
      </c>
      <c r="I1240" s="53" t="s">
        <v>1753</v>
      </c>
      <c r="J1240" s="53" t="s">
        <v>1754</v>
      </c>
      <c r="K1240" s="53" t="s">
        <v>1660</v>
      </c>
      <c r="L1240" s="53" t="s">
        <v>1661</v>
      </c>
      <c r="M1240" s="52" t="s">
        <v>1154</v>
      </c>
      <c r="N1240" s="52" t="s">
        <v>91</v>
      </c>
      <c r="O1240" s="54">
        <v>59</v>
      </c>
      <c r="P1240" s="52" t="s">
        <v>45</v>
      </c>
      <c r="Q1240" s="55">
        <f>IFERROR(VLOOKUP(O1240*$Q$10*$R$10,Sheet1!$A$3:$B$81,2,1),0)</f>
        <v>49000</v>
      </c>
      <c r="R1240" s="56">
        <f>IFERROR(VLOOKUP(O1240*$Q$11*$R$11,Sheet1!$E$3:$F$195,2),0)</f>
        <v>239</v>
      </c>
      <c r="S1240" s="54">
        <f t="shared" si="593"/>
        <v>18.29</v>
      </c>
      <c r="T1240" s="114">
        <f t="shared" si="566"/>
        <v>0.31</v>
      </c>
      <c r="U1240" s="58"/>
      <c r="V1240" s="58"/>
      <c r="W1240" s="58"/>
      <c r="X1240" s="58"/>
      <c r="Y1240" s="58"/>
      <c r="Z1240" s="58"/>
      <c r="AA1240" s="58"/>
      <c r="AB1240" s="58"/>
      <c r="AC1240" s="58"/>
      <c r="AD1240" s="39">
        <f t="shared" si="594"/>
        <v>0</v>
      </c>
      <c r="AE1240" s="59">
        <f t="shared" si="567"/>
        <v>0</v>
      </c>
      <c r="AF1240" s="60">
        <f t="shared" si="568"/>
        <v>0</v>
      </c>
      <c r="AG1240" s="60">
        <f t="shared" si="569"/>
        <v>0</v>
      </c>
      <c r="AH1240" s="60">
        <f t="shared" si="570"/>
        <v>0</v>
      </c>
      <c r="AI1240" s="60">
        <f t="shared" si="571"/>
        <v>0</v>
      </c>
      <c r="AJ1240" s="60">
        <f t="shared" si="572"/>
        <v>0</v>
      </c>
      <c r="AK1240" s="60">
        <f t="shared" si="573"/>
        <v>0</v>
      </c>
      <c r="AL1240" s="61">
        <f t="shared" si="591"/>
        <v>0</v>
      </c>
      <c r="AM1240" s="43">
        <f t="shared" si="581"/>
        <v>0</v>
      </c>
      <c r="AN1240" s="46">
        <f t="shared" si="582"/>
        <v>0</v>
      </c>
      <c r="AO1240" s="60">
        <f t="shared" si="574"/>
        <v>0</v>
      </c>
      <c r="AP1240" s="60">
        <f t="shared" si="575"/>
        <v>0</v>
      </c>
      <c r="AQ1240" s="60">
        <f t="shared" si="576"/>
        <v>0</v>
      </c>
      <c r="AR1240" s="60">
        <f t="shared" si="577"/>
        <v>0</v>
      </c>
      <c r="AS1240" s="60">
        <f t="shared" si="578"/>
        <v>0</v>
      </c>
      <c r="AT1240" s="60">
        <f t="shared" si="579"/>
        <v>0</v>
      </c>
      <c r="AU1240" s="62">
        <f t="shared" si="583"/>
        <v>0</v>
      </c>
      <c r="AV1240" s="63">
        <f t="shared" si="584"/>
        <v>0</v>
      </c>
      <c r="AW1240" s="63">
        <f t="shared" si="585"/>
        <v>0</v>
      </c>
      <c r="AX1240" s="63">
        <f t="shared" si="586"/>
        <v>0</v>
      </c>
      <c r="AY1240" s="63">
        <f t="shared" si="587"/>
        <v>0</v>
      </c>
      <c r="AZ1240" s="63">
        <f t="shared" si="588"/>
        <v>0</v>
      </c>
      <c r="BA1240" s="63">
        <f t="shared" si="589"/>
        <v>0</v>
      </c>
      <c r="BB1240" s="64">
        <f t="shared" si="590"/>
        <v>0</v>
      </c>
      <c r="BC1240" s="65">
        <f t="shared" si="580"/>
        <v>0</v>
      </c>
      <c r="BD1240" s="66" t="e">
        <f>VLOOKUP(#REF!,'[2]NA JDA Product Hierarchy'!$N:$O,2,0)</f>
        <v>#REF!</v>
      </c>
      <c r="BE1240" s="15" t="s">
        <v>69</v>
      </c>
    </row>
    <row r="1241" spans="1:57" s="15" customFormat="1" ht="12.75" hidden="1" customHeight="1" x14ac:dyDescent="0.2">
      <c r="A1241" s="47" t="str">
        <f t="shared" si="592"/>
        <v>L2RQ24KA3P1Jet Black A996</v>
      </c>
      <c r="B1241" s="111" t="s">
        <v>105</v>
      </c>
      <c r="C1241" s="113">
        <v>44322</v>
      </c>
      <c r="D1241" s="113"/>
      <c r="E1241" s="50"/>
      <c r="F1241" s="106" t="s">
        <v>90</v>
      </c>
      <c r="G1241" s="51" t="s">
        <v>62</v>
      </c>
      <c r="H1241" s="52" t="s">
        <v>367</v>
      </c>
      <c r="I1241" s="53" t="s">
        <v>1753</v>
      </c>
      <c r="J1241" s="53" t="s">
        <v>1754</v>
      </c>
      <c r="K1241" s="53" t="s">
        <v>92</v>
      </c>
      <c r="L1241" s="53" t="s">
        <v>93</v>
      </c>
      <c r="M1241" s="52" t="s">
        <v>1154</v>
      </c>
      <c r="N1241" s="52" t="s">
        <v>91</v>
      </c>
      <c r="O1241" s="54">
        <v>59</v>
      </c>
      <c r="P1241" s="52" t="s">
        <v>45</v>
      </c>
      <c r="Q1241" s="55">
        <f>IFERROR(VLOOKUP(O1241*$Q$10*$R$10,Sheet1!$A$3:$B$81,2,1),0)</f>
        <v>49000</v>
      </c>
      <c r="R1241" s="56">
        <f>IFERROR(VLOOKUP(O1241*$Q$11*$R$11,Sheet1!$E$3:$F$195,2),0)</f>
        <v>239</v>
      </c>
      <c r="S1241" s="54">
        <f t="shared" si="593"/>
        <v>18.29</v>
      </c>
      <c r="T1241" s="114">
        <f t="shared" si="566"/>
        <v>0.31</v>
      </c>
      <c r="U1241" s="58"/>
      <c r="V1241" s="58"/>
      <c r="W1241" s="58"/>
      <c r="X1241" s="58"/>
      <c r="Y1241" s="58"/>
      <c r="Z1241" s="58"/>
      <c r="AA1241" s="58"/>
      <c r="AB1241" s="58"/>
      <c r="AC1241" s="58"/>
      <c r="AD1241" s="39">
        <f t="shared" si="594"/>
        <v>0</v>
      </c>
      <c r="AE1241" s="59">
        <f t="shared" si="567"/>
        <v>0</v>
      </c>
      <c r="AF1241" s="60">
        <f t="shared" si="568"/>
        <v>0</v>
      </c>
      <c r="AG1241" s="60">
        <f t="shared" si="569"/>
        <v>0</v>
      </c>
      <c r="AH1241" s="60">
        <f t="shared" si="570"/>
        <v>0</v>
      </c>
      <c r="AI1241" s="60">
        <f t="shared" si="571"/>
        <v>0</v>
      </c>
      <c r="AJ1241" s="60">
        <f t="shared" si="572"/>
        <v>0</v>
      </c>
      <c r="AK1241" s="60">
        <f t="shared" si="573"/>
        <v>0</v>
      </c>
      <c r="AL1241" s="61">
        <f t="shared" si="591"/>
        <v>0</v>
      </c>
      <c r="AM1241" s="43">
        <f t="shared" si="581"/>
        <v>0</v>
      </c>
      <c r="AN1241" s="46">
        <f t="shared" si="582"/>
        <v>0</v>
      </c>
      <c r="AO1241" s="60">
        <f t="shared" si="574"/>
        <v>0</v>
      </c>
      <c r="AP1241" s="60">
        <f t="shared" si="575"/>
        <v>0</v>
      </c>
      <c r="AQ1241" s="60">
        <f t="shared" si="576"/>
        <v>0</v>
      </c>
      <c r="AR1241" s="60">
        <f t="shared" si="577"/>
        <v>0</v>
      </c>
      <c r="AS1241" s="60">
        <f t="shared" si="578"/>
        <v>0</v>
      </c>
      <c r="AT1241" s="60">
        <f t="shared" si="579"/>
        <v>0</v>
      </c>
      <c r="AU1241" s="62">
        <f t="shared" si="583"/>
        <v>0</v>
      </c>
      <c r="AV1241" s="63">
        <f t="shared" si="584"/>
        <v>0</v>
      </c>
      <c r="AW1241" s="63">
        <f t="shared" si="585"/>
        <v>0</v>
      </c>
      <c r="AX1241" s="63">
        <f t="shared" si="586"/>
        <v>0</v>
      </c>
      <c r="AY1241" s="63">
        <f t="shared" si="587"/>
        <v>0</v>
      </c>
      <c r="AZ1241" s="63">
        <f t="shared" si="588"/>
        <v>0</v>
      </c>
      <c r="BA1241" s="63">
        <f t="shared" si="589"/>
        <v>0</v>
      </c>
      <c r="BB1241" s="64">
        <f t="shared" si="590"/>
        <v>0</v>
      </c>
      <c r="BC1241" s="65">
        <f t="shared" si="580"/>
        <v>0</v>
      </c>
      <c r="BD1241" s="66" t="e">
        <f>VLOOKUP(#REF!,'[2]NA JDA Product Hierarchy'!$N:$O,2,0)</f>
        <v>#REF!</v>
      </c>
      <c r="BE1241" s="15" t="e">
        <f>VLOOKUP(BD1241,[3]PARAMETROS!$AB:$AD,3,0)</f>
        <v>#REF!</v>
      </c>
    </row>
    <row r="1242" spans="1:57" s="15" customFormat="1" ht="15" hidden="1" customHeight="1" x14ac:dyDescent="0.2">
      <c r="A1242" s="47" t="str">
        <f t="shared" si="592"/>
        <v>L2RQ24KA3P1MATCHA DUST</v>
      </c>
      <c r="B1242" s="111" t="s">
        <v>105</v>
      </c>
      <c r="C1242" s="113">
        <v>44322</v>
      </c>
      <c r="D1242" s="113"/>
      <c r="E1242" s="50"/>
      <c r="F1242" s="106" t="s">
        <v>90</v>
      </c>
      <c r="G1242" s="51" t="s">
        <v>62</v>
      </c>
      <c r="H1242" s="52" t="s">
        <v>367</v>
      </c>
      <c r="I1242" s="53" t="s">
        <v>1753</v>
      </c>
      <c r="J1242" s="53" t="s">
        <v>1754</v>
      </c>
      <c r="K1242" s="53" t="s">
        <v>1739</v>
      </c>
      <c r="L1242" s="53" t="s">
        <v>1740</v>
      </c>
      <c r="M1242" s="52" t="s">
        <v>1154</v>
      </c>
      <c r="N1242" s="52" t="s">
        <v>91</v>
      </c>
      <c r="O1242" s="54">
        <v>59</v>
      </c>
      <c r="P1242" s="52" t="s">
        <v>45</v>
      </c>
      <c r="Q1242" s="55">
        <f>IFERROR(VLOOKUP(O1242*$Q$10*$R$10,Sheet1!$A$3:$B$81,2,1),0)</f>
        <v>49000</v>
      </c>
      <c r="R1242" s="56">
        <f>IFERROR(VLOOKUP(O1242*$Q$11*$R$11,Sheet1!$E$3:$F$195,2),0)</f>
        <v>239</v>
      </c>
      <c r="S1242" s="54">
        <f t="shared" si="593"/>
        <v>18.29</v>
      </c>
      <c r="T1242" s="114">
        <f t="shared" si="566"/>
        <v>0.31</v>
      </c>
      <c r="U1242" s="58"/>
      <c r="V1242" s="58"/>
      <c r="W1242" s="58"/>
      <c r="X1242" s="58"/>
      <c r="Y1242" s="58"/>
      <c r="Z1242" s="58"/>
      <c r="AA1242" s="58"/>
      <c r="AB1242" s="58"/>
      <c r="AC1242" s="58"/>
      <c r="AD1242" s="39">
        <f t="shared" si="594"/>
        <v>0</v>
      </c>
      <c r="AE1242" s="59">
        <f t="shared" si="567"/>
        <v>0</v>
      </c>
      <c r="AF1242" s="60">
        <f t="shared" si="568"/>
        <v>0</v>
      </c>
      <c r="AG1242" s="60">
        <f t="shared" si="569"/>
        <v>0</v>
      </c>
      <c r="AH1242" s="60">
        <f t="shared" si="570"/>
        <v>0</v>
      </c>
      <c r="AI1242" s="60">
        <f t="shared" si="571"/>
        <v>0</v>
      </c>
      <c r="AJ1242" s="60">
        <f t="shared" si="572"/>
        <v>0</v>
      </c>
      <c r="AK1242" s="60">
        <f t="shared" si="573"/>
        <v>0</v>
      </c>
      <c r="AL1242" s="61">
        <f t="shared" si="591"/>
        <v>0</v>
      </c>
      <c r="AM1242" s="43">
        <f t="shared" si="581"/>
        <v>0</v>
      </c>
      <c r="AN1242" s="46">
        <f t="shared" si="582"/>
        <v>0</v>
      </c>
      <c r="AO1242" s="60">
        <f t="shared" si="574"/>
        <v>0</v>
      </c>
      <c r="AP1242" s="60">
        <f t="shared" si="575"/>
        <v>0</v>
      </c>
      <c r="AQ1242" s="60">
        <f t="shared" si="576"/>
        <v>0</v>
      </c>
      <c r="AR1242" s="60">
        <f t="shared" si="577"/>
        <v>0</v>
      </c>
      <c r="AS1242" s="60">
        <f t="shared" si="578"/>
        <v>0</v>
      </c>
      <c r="AT1242" s="60">
        <f t="shared" si="579"/>
        <v>0</v>
      </c>
      <c r="AU1242" s="62">
        <f t="shared" si="583"/>
        <v>0</v>
      </c>
      <c r="AV1242" s="63">
        <f t="shared" si="584"/>
        <v>0</v>
      </c>
      <c r="AW1242" s="63">
        <f t="shared" si="585"/>
        <v>0</v>
      </c>
      <c r="AX1242" s="63">
        <f t="shared" si="586"/>
        <v>0</v>
      </c>
      <c r="AY1242" s="63">
        <f t="shared" si="587"/>
        <v>0</v>
      </c>
      <c r="AZ1242" s="63">
        <f t="shared" si="588"/>
        <v>0</v>
      </c>
      <c r="BA1242" s="63">
        <f t="shared" si="589"/>
        <v>0</v>
      </c>
      <c r="BB1242" s="64">
        <f t="shared" si="590"/>
        <v>0</v>
      </c>
      <c r="BC1242" s="65">
        <f t="shared" si="580"/>
        <v>0</v>
      </c>
      <c r="BD1242" s="66" t="e">
        <f>VLOOKUP(#REF!,'[2]NA JDA Product Hierarchy'!$N:$O,2,0)</f>
        <v>#REF!</v>
      </c>
      <c r="BE1242" s="15" t="e">
        <f>VLOOKUP(BD1242,[3]PARAMETROS!$AB:$AD,3,0)</f>
        <v>#REF!</v>
      </c>
    </row>
    <row r="1243" spans="1:57" s="15" customFormat="1" ht="12.75" hidden="1" customHeight="1" x14ac:dyDescent="0.2">
      <c r="A1243" s="47" t="str">
        <f t="shared" si="592"/>
        <v>L2RQ24KA3P1MUTED STONE</v>
      </c>
      <c r="B1243" s="111" t="s">
        <v>105</v>
      </c>
      <c r="C1243" s="113">
        <v>44322</v>
      </c>
      <c r="D1243" s="113"/>
      <c r="E1243" s="50"/>
      <c r="F1243" s="106" t="s">
        <v>90</v>
      </c>
      <c r="G1243" s="51" t="s">
        <v>62</v>
      </c>
      <c r="H1243" s="52" t="s">
        <v>367</v>
      </c>
      <c r="I1243" s="53" t="s">
        <v>1753</v>
      </c>
      <c r="J1243" s="53" t="s">
        <v>1754</v>
      </c>
      <c r="K1243" s="53" t="s">
        <v>1564</v>
      </c>
      <c r="L1243" s="53" t="s">
        <v>1565</v>
      </c>
      <c r="M1243" s="52" t="s">
        <v>1154</v>
      </c>
      <c r="N1243" s="52" t="s">
        <v>91</v>
      </c>
      <c r="O1243" s="54">
        <v>59</v>
      </c>
      <c r="P1243" s="52" t="s">
        <v>45</v>
      </c>
      <c r="Q1243" s="55">
        <f>IFERROR(VLOOKUP(O1243*$Q$10*$R$10,Sheet1!$A$3:$B$81,2,1),0)</f>
        <v>49000</v>
      </c>
      <c r="R1243" s="56">
        <f>IFERROR(VLOOKUP(O1243*$Q$11*$R$11,Sheet1!$E$3:$F$195,2),0)</f>
        <v>239</v>
      </c>
      <c r="S1243" s="54">
        <f t="shared" si="593"/>
        <v>18.29</v>
      </c>
      <c r="T1243" s="114">
        <f t="shared" si="566"/>
        <v>0.31</v>
      </c>
      <c r="U1243" s="58"/>
      <c r="V1243" s="58"/>
      <c r="W1243" s="58"/>
      <c r="X1243" s="58"/>
      <c r="Y1243" s="58"/>
      <c r="Z1243" s="58"/>
      <c r="AA1243" s="58"/>
      <c r="AB1243" s="58"/>
      <c r="AC1243" s="58"/>
      <c r="AD1243" s="39">
        <f t="shared" si="594"/>
        <v>0</v>
      </c>
      <c r="AE1243" s="59">
        <f t="shared" si="567"/>
        <v>0</v>
      </c>
      <c r="AF1243" s="60">
        <f t="shared" si="568"/>
        <v>0</v>
      </c>
      <c r="AG1243" s="60">
        <f t="shared" si="569"/>
        <v>0</v>
      </c>
      <c r="AH1243" s="60">
        <f t="shared" si="570"/>
        <v>0</v>
      </c>
      <c r="AI1243" s="60">
        <f t="shared" si="571"/>
        <v>0</v>
      </c>
      <c r="AJ1243" s="60">
        <f t="shared" si="572"/>
        <v>0</v>
      </c>
      <c r="AK1243" s="60">
        <f t="shared" si="573"/>
        <v>0</v>
      </c>
      <c r="AL1243" s="61">
        <f t="shared" si="591"/>
        <v>0</v>
      </c>
      <c r="AM1243" s="43">
        <f t="shared" si="581"/>
        <v>0</v>
      </c>
      <c r="AN1243" s="46">
        <f t="shared" si="582"/>
        <v>0</v>
      </c>
      <c r="AO1243" s="60">
        <f t="shared" si="574"/>
        <v>0</v>
      </c>
      <c r="AP1243" s="60">
        <f t="shared" si="575"/>
        <v>0</v>
      </c>
      <c r="AQ1243" s="60">
        <f t="shared" si="576"/>
        <v>0</v>
      </c>
      <c r="AR1243" s="60">
        <f t="shared" si="577"/>
        <v>0</v>
      </c>
      <c r="AS1243" s="60">
        <f t="shared" si="578"/>
        <v>0</v>
      </c>
      <c r="AT1243" s="60">
        <f t="shared" si="579"/>
        <v>0</v>
      </c>
      <c r="AU1243" s="62">
        <f t="shared" si="583"/>
        <v>0</v>
      </c>
      <c r="AV1243" s="63">
        <f t="shared" si="584"/>
        <v>0</v>
      </c>
      <c r="AW1243" s="63">
        <f t="shared" si="585"/>
        <v>0</v>
      </c>
      <c r="AX1243" s="63">
        <f t="shared" si="586"/>
        <v>0</v>
      </c>
      <c r="AY1243" s="63">
        <f t="shared" si="587"/>
        <v>0</v>
      </c>
      <c r="AZ1243" s="63">
        <f t="shared" si="588"/>
        <v>0</v>
      </c>
      <c r="BA1243" s="63">
        <f t="shared" si="589"/>
        <v>0</v>
      </c>
      <c r="BB1243" s="64">
        <f t="shared" si="590"/>
        <v>0</v>
      </c>
      <c r="BC1243" s="65">
        <f t="shared" si="580"/>
        <v>0</v>
      </c>
      <c r="BD1243" s="66" t="e">
        <f>VLOOKUP(#REF!,'[2]NA JDA Product Hierarchy'!$N:$O,2,0)</f>
        <v>#REF!</v>
      </c>
      <c r="BE1243" s="15" t="e">
        <f>VLOOKUP(BD1243,[3]PARAMETROS!$AB:$AD,3,0)</f>
        <v>#REF!</v>
      </c>
    </row>
    <row r="1244" spans="1:57" s="15" customFormat="1" ht="12.75" hidden="1" customHeight="1" x14ac:dyDescent="0.2">
      <c r="A1244" s="47" t="str">
        <f t="shared" si="592"/>
        <v>L2RQ25WO074SALT WHITE</v>
      </c>
      <c r="B1244" s="110" t="s">
        <v>106</v>
      </c>
      <c r="C1244" s="113">
        <v>44322</v>
      </c>
      <c r="D1244" s="113"/>
      <c r="E1244" s="50"/>
      <c r="F1244" s="106" t="s">
        <v>118</v>
      </c>
      <c r="G1244" s="51" t="s">
        <v>62</v>
      </c>
      <c r="H1244" s="52" t="s">
        <v>1572</v>
      </c>
      <c r="I1244" s="53" t="s">
        <v>1755</v>
      </c>
      <c r="J1244" s="53" t="s">
        <v>1182</v>
      </c>
      <c r="K1244" s="53" t="s">
        <v>184</v>
      </c>
      <c r="L1244" s="53" t="s">
        <v>185</v>
      </c>
      <c r="M1244" s="52" t="s">
        <v>1742</v>
      </c>
      <c r="N1244" s="52" t="s">
        <v>91</v>
      </c>
      <c r="O1244" s="54">
        <v>49</v>
      </c>
      <c r="P1244" s="52" t="s">
        <v>45</v>
      </c>
      <c r="Q1244" s="55">
        <f>IFERROR(VLOOKUP(O1244*$Q$10*$R$10,Sheet1!$A$3:$B$81,2,1),0)</f>
        <v>39000</v>
      </c>
      <c r="R1244" s="56">
        <f>IFERROR(VLOOKUP(O1244*$Q$11*$R$11,Sheet1!$E$3:$F$195,2),0)</f>
        <v>199</v>
      </c>
      <c r="S1244" s="54">
        <f t="shared" si="593"/>
        <v>15.19</v>
      </c>
      <c r="T1244" s="114">
        <f t="shared" si="566"/>
        <v>0.31</v>
      </c>
      <c r="U1244" s="58"/>
      <c r="V1244" s="58"/>
      <c r="W1244" s="58"/>
      <c r="X1244" s="58"/>
      <c r="Y1244" s="58"/>
      <c r="Z1244" s="58"/>
      <c r="AA1244" s="58"/>
      <c r="AB1244" s="58"/>
      <c r="AC1244" s="58"/>
      <c r="AD1244" s="39">
        <f t="shared" si="594"/>
        <v>0</v>
      </c>
      <c r="AE1244" s="59">
        <f t="shared" si="567"/>
        <v>0</v>
      </c>
      <c r="AF1244" s="60">
        <f t="shared" si="568"/>
        <v>0</v>
      </c>
      <c r="AG1244" s="60">
        <f t="shared" si="569"/>
        <v>0</v>
      </c>
      <c r="AH1244" s="60">
        <f t="shared" si="570"/>
        <v>0</v>
      </c>
      <c r="AI1244" s="60">
        <f t="shared" si="571"/>
        <v>0</v>
      </c>
      <c r="AJ1244" s="60">
        <f t="shared" si="572"/>
        <v>0</v>
      </c>
      <c r="AK1244" s="60">
        <f t="shared" si="573"/>
        <v>0</v>
      </c>
      <c r="AL1244" s="61">
        <f t="shared" si="591"/>
        <v>0</v>
      </c>
      <c r="AM1244" s="43">
        <f t="shared" si="581"/>
        <v>0</v>
      </c>
      <c r="AN1244" s="46">
        <f t="shared" si="582"/>
        <v>0</v>
      </c>
      <c r="AO1244" s="60">
        <f t="shared" si="574"/>
        <v>0</v>
      </c>
      <c r="AP1244" s="60">
        <f t="shared" si="575"/>
        <v>0</v>
      </c>
      <c r="AQ1244" s="60">
        <f t="shared" si="576"/>
        <v>0</v>
      </c>
      <c r="AR1244" s="60">
        <f t="shared" si="577"/>
        <v>0</v>
      </c>
      <c r="AS1244" s="60">
        <f t="shared" si="578"/>
        <v>0</v>
      </c>
      <c r="AT1244" s="60">
        <f t="shared" si="579"/>
        <v>0</v>
      </c>
      <c r="AU1244" s="62">
        <f t="shared" si="583"/>
        <v>0</v>
      </c>
      <c r="AV1244" s="63">
        <f t="shared" si="584"/>
        <v>0</v>
      </c>
      <c r="AW1244" s="63">
        <f t="shared" si="585"/>
        <v>0</v>
      </c>
      <c r="AX1244" s="63">
        <f t="shared" si="586"/>
        <v>0</v>
      </c>
      <c r="AY1244" s="63">
        <f t="shared" si="587"/>
        <v>0</v>
      </c>
      <c r="AZ1244" s="63">
        <f t="shared" si="588"/>
        <v>0</v>
      </c>
      <c r="BA1244" s="63">
        <f t="shared" si="589"/>
        <v>0</v>
      </c>
      <c r="BB1244" s="64">
        <f t="shared" si="590"/>
        <v>0</v>
      </c>
      <c r="BC1244" s="65">
        <f t="shared" si="580"/>
        <v>0</v>
      </c>
      <c r="BD1244" s="66" t="e">
        <f>VLOOKUP(#REF!,'[2]NA JDA Product Hierarchy'!$N:$O,2,0)</f>
        <v>#REF!</v>
      </c>
      <c r="BE1244" s="15" t="e">
        <f>VLOOKUP(BD1244,[3]PARAMETROS!$AB:$AD,3,0)</f>
        <v>#REF!</v>
      </c>
    </row>
    <row r="1245" spans="1:57" s="15" customFormat="1" ht="12.75" hidden="1" customHeight="1" x14ac:dyDescent="0.2">
      <c r="A1245" s="47" t="str">
        <f t="shared" si="592"/>
        <v>L2RQ26KAIJ1BLACK AND LAVA BLOCKING</v>
      </c>
      <c r="B1245" s="112" t="s">
        <v>107</v>
      </c>
      <c r="C1245" s="113">
        <v>44322</v>
      </c>
      <c r="D1245" s="113"/>
      <c r="E1245" s="50"/>
      <c r="F1245" s="106" t="s">
        <v>90</v>
      </c>
      <c r="G1245" s="51" t="s">
        <v>62</v>
      </c>
      <c r="H1245" s="52" t="s">
        <v>367</v>
      </c>
      <c r="I1245" s="53" t="s">
        <v>1756</v>
      </c>
      <c r="J1245" s="53" t="s">
        <v>1757</v>
      </c>
      <c r="K1245" s="53" t="s">
        <v>1758</v>
      </c>
      <c r="L1245" s="53" t="s">
        <v>1759</v>
      </c>
      <c r="M1245" s="52" t="s">
        <v>1571</v>
      </c>
      <c r="N1245" s="52" t="s">
        <v>115</v>
      </c>
      <c r="O1245" s="54">
        <v>46</v>
      </c>
      <c r="P1245" s="52" t="s">
        <v>45</v>
      </c>
      <c r="Q1245" s="55">
        <f>IFERROR(VLOOKUP(O1245*$Q$10*$R$10,Sheet1!$A$3:$B$81,2,1),0)</f>
        <v>39000</v>
      </c>
      <c r="R1245" s="56">
        <f>IFERROR(VLOOKUP(O1245*$Q$11*$R$11,Sheet1!$E$3:$F$195,2),0)</f>
        <v>189</v>
      </c>
      <c r="S1245" s="54">
        <f t="shared" si="593"/>
        <v>14.26</v>
      </c>
      <c r="T1245" s="114">
        <f t="shared" si="566"/>
        <v>0.31</v>
      </c>
      <c r="U1245" s="58"/>
      <c r="V1245" s="58"/>
      <c r="W1245" s="58"/>
      <c r="X1245" s="58"/>
      <c r="Y1245" s="58"/>
      <c r="Z1245" s="58"/>
      <c r="AA1245" s="58"/>
      <c r="AB1245" s="58"/>
      <c r="AC1245" s="58"/>
      <c r="AD1245" s="39">
        <f t="shared" si="594"/>
        <v>0</v>
      </c>
      <c r="AE1245" s="59">
        <f t="shared" si="567"/>
        <v>0</v>
      </c>
      <c r="AF1245" s="60">
        <f t="shared" si="568"/>
        <v>0</v>
      </c>
      <c r="AG1245" s="60">
        <f t="shared" si="569"/>
        <v>0</v>
      </c>
      <c r="AH1245" s="60">
        <f t="shared" si="570"/>
        <v>0</v>
      </c>
      <c r="AI1245" s="60">
        <f t="shared" si="571"/>
        <v>0</v>
      </c>
      <c r="AJ1245" s="60">
        <f t="shared" si="572"/>
        <v>0</v>
      </c>
      <c r="AK1245" s="60">
        <f t="shared" si="573"/>
        <v>0</v>
      </c>
      <c r="AL1245" s="61">
        <f t="shared" si="591"/>
        <v>0</v>
      </c>
      <c r="AM1245" s="43">
        <f t="shared" si="581"/>
        <v>0</v>
      </c>
      <c r="AN1245" s="46">
        <f t="shared" si="582"/>
        <v>0</v>
      </c>
      <c r="AO1245" s="60">
        <f t="shared" si="574"/>
        <v>0</v>
      </c>
      <c r="AP1245" s="60">
        <f t="shared" si="575"/>
        <v>0</v>
      </c>
      <c r="AQ1245" s="60">
        <f t="shared" si="576"/>
        <v>0</v>
      </c>
      <c r="AR1245" s="60">
        <f t="shared" si="577"/>
        <v>0</v>
      </c>
      <c r="AS1245" s="60">
        <f t="shared" si="578"/>
        <v>0</v>
      </c>
      <c r="AT1245" s="60">
        <f t="shared" si="579"/>
        <v>0</v>
      </c>
      <c r="AU1245" s="62">
        <f t="shared" si="583"/>
        <v>0</v>
      </c>
      <c r="AV1245" s="63">
        <f t="shared" si="584"/>
        <v>0</v>
      </c>
      <c r="AW1245" s="63">
        <f t="shared" si="585"/>
        <v>0</v>
      </c>
      <c r="AX1245" s="63">
        <f t="shared" si="586"/>
        <v>0</v>
      </c>
      <c r="AY1245" s="63">
        <f t="shared" si="587"/>
        <v>0</v>
      </c>
      <c r="AZ1245" s="63">
        <f t="shared" si="588"/>
        <v>0</v>
      </c>
      <c r="BA1245" s="63">
        <f t="shared" si="589"/>
        <v>0</v>
      </c>
      <c r="BB1245" s="64">
        <f t="shared" si="590"/>
        <v>0</v>
      </c>
      <c r="BC1245" s="65">
        <f t="shared" si="580"/>
        <v>0</v>
      </c>
      <c r="BD1245" s="66" t="e">
        <f>VLOOKUP(#REF!,'[2]NA JDA Product Hierarchy'!$N:$O,2,0)</f>
        <v>#REF!</v>
      </c>
      <c r="BE1245" s="15" t="e">
        <f>VLOOKUP(BD1245,[3]PARAMETROS!$AB:$AD,3,0)</f>
        <v>#REF!</v>
      </c>
    </row>
    <row r="1246" spans="1:57" s="15" customFormat="1" ht="12.75" hidden="1" customHeight="1" x14ac:dyDescent="0.2">
      <c r="A1246" s="47" t="str">
        <f t="shared" si="592"/>
        <v>L2RQ26KAIJ1BLUE AND WHITE BLOCKING</v>
      </c>
      <c r="B1246" s="112" t="s">
        <v>107</v>
      </c>
      <c r="C1246" s="113">
        <v>44322</v>
      </c>
      <c r="D1246" s="113"/>
      <c r="E1246" s="50"/>
      <c r="F1246" s="106" t="s">
        <v>90</v>
      </c>
      <c r="G1246" s="51" t="s">
        <v>62</v>
      </c>
      <c r="H1246" s="52" t="s">
        <v>367</v>
      </c>
      <c r="I1246" s="53" t="s">
        <v>1756</v>
      </c>
      <c r="J1246" s="53" t="s">
        <v>1757</v>
      </c>
      <c r="K1246" s="53" t="s">
        <v>1760</v>
      </c>
      <c r="L1246" s="53" t="s">
        <v>1761</v>
      </c>
      <c r="M1246" s="52" t="s">
        <v>1571</v>
      </c>
      <c r="N1246" s="52" t="s">
        <v>115</v>
      </c>
      <c r="O1246" s="54">
        <v>46</v>
      </c>
      <c r="P1246" s="52" t="s">
        <v>45</v>
      </c>
      <c r="Q1246" s="55">
        <f>IFERROR(VLOOKUP(O1246*$Q$10*$R$10,Sheet1!$A$3:$B$81,2,1),0)</f>
        <v>39000</v>
      </c>
      <c r="R1246" s="56">
        <f>IFERROR(VLOOKUP(O1246*$Q$11*$R$11,Sheet1!$E$3:$F$195,2),0)</f>
        <v>189</v>
      </c>
      <c r="S1246" s="54">
        <f t="shared" si="593"/>
        <v>14.26</v>
      </c>
      <c r="T1246" s="114">
        <f t="shared" si="566"/>
        <v>0.31</v>
      </c>
      <c r="U1246" s="58"/>
      <c r="V1246" s="58"/>
      <c r="W1246" s="58"/>
      <c r="X1246" s="58"/>
      <c r="Y1246" s="58"/>
      <c r="Z1246" s="58"/>
      <c r="AA1246" s="58"/>
      <c r="AB1246" s="58"/>
      <c r="AC1246" s="58"/>
      <c r="AD1246" s="39">
        <f t="shared" si="594"/>
        <v>0</v>
      </c>
      <c r="AE1246" s="59">
        <f t="shared" si="567"/>
        <v>0</v>
      </c>
      <c r="AF1246" s="60">
        <f t="shared" si="568"/>
        <v>0</v>
      </c>
      <c r="AG1246" s="60">
        <f t="shared" si="569"/>
        <v>0</v>
      </c>
      <c r="AH1246" s="60">
        <f t="shared" si="570"/>
        <v>0</v>
      </c>
      <c r="AI1246" s="60">
        <f t="shared" si="571"/>
        <v>0</v>
      </c>
      <c r="AJ1246" s="60">
        <f t="shared" si="572"/>
        <v>0</v>
      </c>
      <c r="AK1246" s="60">
        <f t="shared" si="573"/>
        <v>0</v>
      </c>
      <c r="AL1246" s="61">
        <f t="shared" si="591"/>
        <v>0</v>
      </c>
      <c r="AM1246" s="43">
        <f t="shared" si="581"/>
        <v>0</v>
      </c>
      <c r="AN1246" s="46">
        <f t="shared" si="582"/>
        <v>0</v>
      </c>
      <c r="AO1246" s="60">
        <f t="shared" si="574"/>
        <v>0</v>
      </c>
      <c r="AP1246" s="60">
        <f t="shared" si="575"/>
        <v>0</v>
      </c>
      <c r="AQ1246" s="60">
        <f t="shared" si="576"/>
        <v>0</v>
      </c>
      <c r="AR1246" s="60">
        <f t="shared" si="577"/>
        <v>0</v>
      </c>
      <c r="AS1246" s="60">
        <f t="shared" si="578"/>
        <v>0</v>
      </c>
      <c r="AT1246" s="60">
        <f t="shared" si="579"/>
        <v>0</v>
      </c>
      <c r="AU1246" s="62">
        <f t="shared" si="583"/>
        <v>0</v>
      </c>
      <c r="AV1246" s="63">
        <f t="shared" si="584"/>
        <v>0</v>
      </c>
      <c r="AW1246" s="63">
        <f t="shared" si="585"/>
        <v>0</v>
      </c>
      <c r="AX1246" s="63">
        <f t="shared" si="586"/>
        <v>0</v>
      </c>
      <c r="AY1246" s="63">
        <f t="shared" si="587"/>
        <v>0</v>
      </c>
      <c r="AZ1246" s="63">
        <f t="shared" si="588"/>
        <v>0</v>
      </c>
      <c r="BA1246" s="63">
        <f t="shared" si="589"/>
        <v>0</v>
      </c>
      <c r="BB1246" s="64">
        <f t="shared" si="590"/>
        <v>0</v>
      </c>
      <c r="BC1246" s="65">
        <f t="shared" si="580"/>
        <v>0</v>
      </c>
      <c r="BD1246" s="66" t="e">
        <f>VLOOKUP(#REF!,'[2]NA JDA Product Hierarchy'!$N:$O,2,0)</f>
        <v>#REF!</v>
      </c>
      <c r="BE1246" s="15" t="e">
        <f>VLOOKUP(BD1246,[3]PARAMETROS!$AB:$AD,3,0)</f>
        <v>#REF!</v>
      </c>
    </row>
    <row r="1247" spans="1:57" s="15" customFormat="1" ht="12.75" hidden="1" customHeight="1" x14ac:dyDescent="0.2">
      <c r="A1247" s="47" t="str">
        <f t="shared" si="592"/>
        <v>L2RQ26KAIJ1WHITE AND GREY BLOCKING</v>
      </c>
      <c r="B1247" s="112" t="s">
        <v>107</v>
      </c>
      <c r="C1247" s="113">
        <v>44322</v>
      </c>
      <c r="D1247" s="113"/>
      <c r="E1247" s="50"/>
      <c r="F1247" s="106" t="s">
        <v>90</v>
      </c>
      <c r="G1247" s="51" t="s">
        <v>62</v>
      </c>
      <c r="H1247" s="52" t="s">
        <v>367</v>
      </c>
      <c r="I1247" s="53" t="s">
        <v>1756</v>
      </c>
      <c r="J1247" s="53" t="s">
        <v>1757</v>
      </c>
      <c r="K1247" s="53" t="s">
        <v>1762</v>
      </c>
      <c r="L1247" s="53" t="s">
        <v>1763</v>
      </c>
      <c r="M1247" s="52" t="s">
        <v>1571</v>
      </c>
      <c r="N1247" s="52" t="s">
        <v>115</v>
      </c>
      <c r="O1247" s="54">
        <v>46</v>
      </c>
      <c r="P1247" s="52" t="s">
        <v>45</v>
      </c>
      <c r="Q1247" s="55">
        <f>IFERROR(VLOOKUP(O1247*$Q$10*$R$10,Sheet1!$A$3:$B$81,2,1),0)</f>
        <v>39000</v>
      </c>
      <c r="R1247" s="56">
        <f>IFERROR(VLOOKUP(O1247*$Q$11*$R$11,Sheet1!$E$3:$F$195,2),0)</f>
        <v>189</v>
      </c>
      <c r="S1247" s="54">
        <f t="shared" si="593"/>
        <v>14.26</v>
      </c>
      <c r="T1247" s="114">
        <f t="shared" si="566"/>
        <v>0.31</v>
      </c>
      <c r="U1247" s="58"/>
      <c r="V1247" s="58"/>
      <c r="W1247" s="58"/>
      <c r="X1247" s="58"/>
      <c r="Y1247" s="58"/>
      <c r="Z1247" s="58"/>
      <c r="AA1247" s="58"/>
      <c r="AB1247" s="58"/>
      <c r="AC1247" s="58"/>
      <c r="AD1247" s="39">
        <f t="shared" si="594"/>
        <v>0</v>
      </c>
      <c r="AE1247" s="59">
        <f t="shared" si="567"/>
        <v>0</v>
      </c>
      <c r="AF1247" s="60">
        <f t="shared" si="568"/>
        <v>0</v>
      </c>
      <c r="AG1247" s="60">
        <f t="shared" si="569"/>
        <v>0</v>
      </c>
      <c r="AH1247" s="60">
        <f t="shared" si="570"/>
        <v>0</v>
      </c>
      <c r="AI1247" s="60">
        <f t="shared" si="571"/>
        <v>0</v>
      </c>
      <c r="AJ1247" s="60">
        <f t="shared" si="572"/>
        <v>0</v>
      </c>
      <c r="AK1247" s="60">
        <f t="shared" si="573"/>
        <v>0</v>
      </c>
      <c r="AL1247" s="61">
        <f t="shared" si="591"/>
        <v>0</v>
      </c>
      <c r="AM1247" s="43">
        <f t="shared" si="581"/>
        <v>0</v>
      </c>
      <c r="AN1247" s="46">
        <f t="shared" si="582"/>
        <v>0</v>
      </c>
      <c r="AO1247" s="60">
        <f t="shared" si="574"/>
        <v>0</v>
      </c>
      <c r="AP1247" s="60">
        <f t="shared" si="575"/>
        <v>0</v>
      </c>
      <c r="AQ1247" s="60">
        <f t="shared" si="576"/>
        <v>0</v>
      </c>
      <c r="AR1247" s="60">
        <f t="shared" si="577"/>
        <v>0</v>
      </c>
      <c r="AS1247" s="60">
        <f t="shared" si="578"/>
        <v>0</v>
      </c>
      <c r="AT1247" s="60">
        <f t="shared" si="579"/>
        <v>0</v>
      </c>
      <c r="AU1247" s="62">
        <f t="shared" si="583"/>
        <v>0</v>
      </c>
      <c r="AV1247" s="63">
        <f t="shared" si="584"/>
        <v>0</v>
      </c>
      <c r="AW1247" s="63">
        <f t="shared" si="585"/>
        <v>0</v>
      </c>
      <c r="AX1247" s="63">
        <f t="shared" si="586"/>
        <v>0</v>
      </c>
      <c r="AY1247" s="63">
        <f t="shared" si="587"/>
        <v>0</v>
      </c>
      <c r="AZ1247" s="63">
        <f t="shared" si="588"/>
        <v>0</v>
      </c>
      <c r="BA1247" s="63">
        <f t="shared" si="589"/>
        <v>0</v>
      </c>
      <c r="BB1247" s="64">
        <f t="shared" si="590"/>
        <v>0</v>
      </c>
      <c r="BC1247" s="65">
        <f t="shared" si="580"/>
        <v>0</v>
      </c>
      <c r="BD1247" s="66" t="e">
        <f>VLOOKUP(#REF!,'[2]NA JDA Product Hierarchy'!$N:$O,2,0)</f>
        <v>#REF!</v>
      </c>
      <c r="BE1247" s="15" t="e">
        <f>VLOOKUP(BD1247,[3]PARAMETROS!$AB:$AD,3,0)</f>
        <v>#REF!</v>
      </c>
    </row>
    <row r="1248" spans="1:57" s="15" customFormat="1" ht="12.75" hidden="1" customHeight="1" x14ac:dyDescent="0.2">
      <c r="A1248" s="47" t="str">
        <f t="shared" si="592"/>
        <v>L2RQ27KAIJ1HIGH DEF BLUE</v>
      </c>
      <c r="B1248" s="112" t="s">
        <v>107</v>
      </c>
      <c r="C1248" s="113">
        <v>44322</v>
      </c>
      <c r="D1248" s="113"/>
      <c r="E1248" s="50"/>
      <c r="F1248" s="106" t="s">
        <v>90</v>
      </c>
      <c r="G1248" s="51" t="s">
        <v>62</v>
      </c>
      <c r="H1248" s="52" t="s">
        <v>367</v>
      </c>
      <c r="I1248" s="53" t="s">
        <v>1764</v>
      </c>
      <c r="J1248" s="53" t="s">
        <v>1159</v>
      </c>
      <c r="K1248" s="53" t="s">
        <v>381</v>
      </c>
      <c r="L1248" s="53" t="s">
        <v>382</v>
      </c>
      <c r="M1248" s="52" t="s">
        <v>1571</v>
      </c>
      <c r="N1248" s="52" t="s">
        <v>115</v>
      </c>
      <c r="O1248" s="54">
        <v>42</v>
      </c>
      <c r="P1248" s="52" t="s">
        <v>45</v>
      </c>
      <c r="Q1248" s="55">
        <f>IFERROR(VLOOKUP(O1248*$Q$10*$R$10,Sheet1!$A$3:$B$81,2,1),0)</f>
        <v>29000</v>
      </c>
      <c r="R1248" s="56">
        <f>IFERROR(VLOOKUP(O1248*$Q$11*$R$11,Sheet1!$E$3:$F$195,2),0)</f>
        <v>169</v>
      </c>
      <c r="S1248" s="54">
        <f t="shared" si="593"/>
        <v>13.02</v>
      </c>
      <c r="T1248" s="114">
        <f t="shared" si="566"/>
        <v>0.31</v>
      </c>
      <c r="U1248" s="58"/>
      <c r="V1248" s="58"/>
      <c r="W1248" s="58"/>
      <c r="X1248" s="58"/>
      <c r="Y1248" s="58"/>
      <c r="Z1248" s="58"/>
      <c r="AA1248" s="58"/>
      <c r="AB1248" s="58"/>
      <c r="AC1248" s="58"/>
      <c r="AD1248" s="39">
        <f t="shared" si="594"/>
        <v>0</v>
      </c>
      <c r="AE1248" s="59">
        <f t="shared" si="567"/>
        <v>0</v>
      </c>
      <c r="AF1248" s="60">
        <f t="shared" si="568"/>
        <v>0</v>
      </c>
      <c r="AG1248" s="60">
        <f t="shared" si="569"/>
        <v>0</v>
      </c>
      <c r="AH1248" s="60">
        <f t="shared" si="570"/>
        <v>0</v>
      </c>
      <c r="AI1248" s="60">
        <f t="shared" si="571"/>
        <v>0</v>
      </c>
      <c r="AJ1248" s="60">
        <f t="shared" si="572"/>
        <v>0</v>
      </c>
      <c r="AK1248" s="60">
        <f t="shared" si="573"/>
        <v>0</v>
      </c>
      <c r="AL1248" s="61">
        <f t="shared" si="591"/>
        <v>0</v>
      </c>
      <c r="AM1248" s="43">
        <f t="shared" si="581"/>
        <v>0</v>
      </c>
      <c r="AN1248" s="46">
        <f t="shared" si="582"/>
        <v>0</v>
      </c>
      <c r="AO1248" s="60">
        <f t="shared" si="574"/>
        <v>0</v>
      </c>
      <c r="AP1248" s="60">
        <f t="shared" si="575"/>
        <v>0</v>
      </c>
      <c r="AQ1248" s="60">
        <f t="shared" si="576"/>
        <v>0</v>
      </c>
      <c r="AR1248" s="60">
        <f t="shared" si="577"/>
        <v>0</v>
      </c>
      <c r="AS1248" s="60">
        <f t="shared" si="578"/>
        <v>0</v>
      </c>
      <c r="AT1248" s="60">
        <f t="shared" si="579"/>
        <v>0</v>
      </c>
      <c r="AU1248" s="62">
        <f t="shared" si="583"/>
        <v>0</v>
      </c>
      <c r="AV1248" s="63">
        <f t="shared" si="584"/>
        <v>0</v>
      </c>
      <c r="AW1248" s="63">
        <f t="shared" si="585"/>
        <v>0</v>
      </c>
      <c r="AX1248" s="63">
        <f t="shared" si="586"/>
        <v>0</v>
      </c>
      <c r="AY1248" s="63">
        <f t="shared" si="587"/>
        <v>0</v>
      </c>
      <c r="AZ1248" s="63">
        <f t="shared" si="588"/>
        <v>0</v>
      </c>
      <c r="BA1248" s="63">
        <f t="shared" si="589"/>
        <v>0</v>
      </c>
      <c r="BB1248" s="64">
        <f t="shared" si="590"/>
        <v>0</v>
      </c>
      <c r="BC1248" s="65">
        <f t="shared" si="580"/>
        <v>0</v>
      </c>
      <c r="BD1248" s="66" t="e">
        <f>VLOOKUP(#REF!,'[2]NA JDA Product Hierarchy'!$N:$O,2,0)</f>
        <v>#REF!</v>
      </c>
      <c r="BE1248" s="15" t="e">
        <f>VLOOKUP(BD1248,[3]PARAMETROS!$AB:$AD,3,0)</f>
        <v>#REF!</v>
      </c>
    </row>
    <row r="1249" spans="1:57" s="15" customFormat="1" ht="12.75" hidden="1" customHeight="1" x14ac:dyDescent="0.2">
      <c r="A1249" s="47" t="str">
        <f t="shared" si="592"/>
        <v>L2RQ27KAIJ1ICE HEATHER</v>
      </c>
      <c r="B1249" s="112" t="s">
        <v>107</v>
      </c>
      <c r="C1249" s="113">
        <v>44322</v>
      </c>
      <c r="D1249" s="113"/>
      <c r="E1249" s="50"/>
      <c r="F1249" s="106" t="s">
        <v>90</v>
      </c>
      <c r="G1249" s="51" t="s">
        <v>62</v>
      </c>
      <c r="H1249" s="52" t="s">
        <v>367</v>
      </c>
      <c r="I1249" s="53" t="s">
        <v>1764</v>
      </c>
      <c r="J1249" s="53" t="s">
        <v>1159</v>
      </c>
      <c r="K1249" s="53" t="s">
        <v>1569</v>
      </c>
      <c r="L1249" s="53" t="s">
        <v>1570</v>
      </c>
      <c r="M1249" s="52" t="s">
        <v>1571</v>
      </c>
      <c r="N1249" s="52" t="s">
        <v>115</v>
      </c>
      <c r="O1249" s="54">
        <v>42</v>
      </c>
      <c r="P1249" s="52" t="s">
        <v>45</v>
      </c>
      <c r="Q1249" s="55">
        <f>IFERROR(VLOOKUP(O1249*$Q$10*$R$10,Sheet1!$A$3:$B$81,2,1),0)</f>
        <v>29000</v>
      </c>
      <c r="R1249" s="56">
        <f>IFERROR(VLOOKUP(O1249*$Q$11*$R$11,Sheet1!$E$3:$F$195,2),0)</f>
        <v>169</v>
      </c>
      <c r="S1249" s="54">
        <f t="shared" si="593"/>
        <v>13.02</v>
      </c>
      <c r="T1249" s="114">
        <f t="shared" si="566"/>
        <v>0.31</v>
      </c>
      <c r="U1249" s="58"/>
      <c r="V1249" s="58"/>
      <c r="W1249" s="58"/>
      <c r="X1249" s="58"/>
      <c r="Y1249" s="58"/>
      <c r="Z1249" s="58"/>
      <c r="AA1249" s="58"/>
      <c r="AB1249" s="58"/>
      <c r="AC1249" s="58"/>
      <c r="AD1249" s="39">
        <f t="shared" si="594"/>
        <v>0</v>
      </c>
      <c r="AE1249" s="59">
        <f t="shared" si="567"/>
        <v>0</v>
      </c>
      <c r="AF1249" s="60">
        <f t="shared" si="568"/>
        <v>0</v>
      </c>
      <c r="AG1249" s="60">
        <f t="shared" si="569"/>
        <v>0</v>
      </c>
      <c r="AH1249" s="60">
        <f t="shared" si="570"/>
        <v>0</v>
      </c>
      <c r="AI1249" s="60">
        <f t="shared" si="571"/>
        <v>0</v>
      </c>
      <c r="AJ1249" s="60">
        <f t="shared" si="572"/>
        <v>0</v>
      </c>
      <c r="AK1249" s="60">
        <f t="shared" si="573"/>
        <v>0</v>
      </c>
      <c r="AL1249" s="61">
        <f t="shared" si="591"/>
        <v>0</v>
      </c>
      <c r="AM1249" s="43">
        <f t="shared" si="581"/>
        <v>0</v>
      </c>
      <c r="AN1249" s="46">
        <f t="shared" si="582"/>
        <v>0</v>
      </c>
      <c r="AO1249" s="60">
        <f t="shared" si="574"/>
        <v>0</v>
      </c>
      <c r="AP1249" s="60">
        <f t="shared" si="575"/>
        <v>0</v>
      </c>
      <c r="AQ1249" s="60">
        <f t="shared" si="576"/>
        <v>0</v>
      </c>
      <c r="AR1249" s="60">
        <f t="shared" si="577"/>
        <v>0</v>
      </c>
      <c r="AS1249" s="60">
        <f t="shared" si="578"/>
        <v>0</v>
      </c>
      <c r="AT1249" s="60">
        <f t="shared" si="579"/>
        <v>0</v>
      </c>
      <c r="AU1249" s="62">
        <f t="shared" si="583"/>
        <v>0</v>
      </c>
      <c r="AV1249" s="63">
        <f t="shared" si="584"/>
        <v>0</v>
      </c>
      <c r="AW1249" s="63">
        <f t="shared" si="585"/>
        <v>0</v>
      </c>
      <c r="AX1249" s="63">
        <f t="shared" si="586"/>
        <v>0</v>
      </c>
      <c r="AY1249" s="63">
        <f t="shared" si="587"/>
        <v>0</v>
      </c>
      <c r="AZ1249" s="63">
        <f t="shared" si="588"/>
        <v>0</v>
      </c>
      <c r="BA1249" s="63">
        <f t="shared" si="589"/>
        <v>0</v>
      </c>
      <c r="BB1249" s="64">
        <f t="shared" si="590"/>
        <v>0</v>
      </c>
      <c r="BC1249" s="65">
        <f t="shared" si="580"/>
        <v>0</v>
      </c>
      <c r="BD1249" s="66" t="e">
        <f>VLOOKUP(#REF!,'[2]NA JDA Product Hierarchy'!$N:$O,2,0)</f>
        <v>#REF!</v>
      </c>
      <c r="BE1249" s="15" t="e">
        <f>VLOOKUP(BD1249,[3]PARAMETROS!$AB:$AD,3,0)</f>
        <v>#REF!</v>
      </c>
    </row>
    <row r="1250" spans="1:57" s="15" customFormat="1" ht="12.75" hidden="1" customHeight="1" x14ac:dyDescent="0.2">
      <c r="A1250" s="47" t="str">
        <f t="shared" si="592"/>
        <v>L2RQ27KAIJ1SALT WHITE</v>
      </c>
      <c r="B1250" s="112" t="s">
        <v>107</v>
      </c>
      <c r="C1250" s="113">
        <v>44322</v>
      </c>
      <c r="D1250" s="113"/>
      <c r="E1250" s="50"/>
      <c r="F1250" s="106" t="s">
        <v>90</v>
      </c>
      <c r="G1250" s="51" t="s">
        <v>62</v>
      </c>
      <c r="H1250" s="52" t="s">
        <v>367</v>
      </c>
      <c r="I1250" s="53" t="s">
        <v>1764</v>
      </c>
      <c r="J1250" s="53" t="s">
        <v>1159</v>
      </c>
      <c r="K1250" s="53" t="s">
        <v>184</v>
      </c>
      <c r="L1250" s="53" t="s">
        <v>185</v>
      </c>
      <c r="M1250" s="52" t="s">
        <v>1571</v>
      </c>
      <c r="N1250" s="52" t="s">
        <v>115</v>
      </c>
      <c r="O1250" s="54">
        <v>42</v>
      </c>
      <c r="P1250" s="52" t="s">
        <v>45</v>
      </c>
      <c r="Q1250" s="55">
        <f>IFERROR(VLOOKUP(O1250*$Q$10*$R$10,Sheet1!$A$3:$B$81,2,1),0)</f>
        <v>29000</v>
      </c>
      <c r="R1250" s="56">
        <f>IFERROR(VLOOKUP(O1250*$Q$11*$R$11,Sheet1!$E$3:$F$195,2),0)</f>
        <v>169</v>
      </c>
      <c r="S1250" s="54">
        <f t="shared" si="593"/>
        <v>13.02</v>
      </c>
      <c r="T1250" s="114">
        <f t="shared" si="566"/>
        <v>0.31</v>
      </c>
      <c r="U1250" s="58"/>
      <c r="V1250" s="58"/>
      <c r="W1250" s="58"/>
      <c r="X1250" s="58"/>
      <c r="Y1250" s="58"/>
      <c r="Z1250" s="58"/>
      <c r="AA1250" s="58"/>
      <c r="AB1250" s="58"/>
      <c r="AC1250" s="58"/>
      <c r="AD1250" s="39">
        <f t="shared" si="594"/>
        <v>0</v>
      </c>
      <c r="AE1250" s="59">
        <f t="shared" si="567"/>
        <v>0</v>
      </c>
      <c r="AF1250" s="60">
        <f t="shared" si="568"/>
        <v>0</v>
      </c>
      <c r="AG1250" s="60">
        <f t="shared" si="569"/>
        <v>0</v>
      </c>
      <c r="AH1250" s="60">
        <f t="shared" si="570"/>
        <v>0</v>
      </c>
      <c r="AI1250" s="60">
        <f t="shared" si="571"/>
        <v>0</v>
      </c>
      <c r="AJ1250" s="60">
        <f t="shared" si="572"/>
        <v>0</v>
      </c>
      <c r="AK1250" s="60">
        <f t="shared" si="573"/>
        <v>0</v>
      </c>
      <c r="AL1250" s="61">
        <f t="shared" si="591"/>
        <v>0</v>
      </c>
      <c r="AM1250" s="43">
        <f t="shared" si="581"/>
        <v>0</v>
      </c>
      <c r="AN1250" s="46">
        <f t="shared" si="582"/>
        <v>0</v>
      </c>
      <c r="AO1250" s="60">
        <f t="shared" si="574"/>
        <v>0</v>
      </c>
      <c r="AP1250" s="60">
        <f t="shared" si="575"/>
        <v>0</v>
      </c>
      <c r="AQ1250" s="60">
        <f t="shared" si="576"/>
        <v>0</v>
      </c>
      <c r="AR1250" s="60">
        <f t="shared" si="577"/>
        <v>0</v>
      </c>
      <c r="AS1250" s="60">
        <f t="shared" si="578"/>
        <v>0</v>
      </c>
      <c r="AT1250" s="60">
        <f t="shared" si="579"/>
        <v>0</v>
      </c>
      <c r="AU1250" s="62">
        <f t="shared" si="583"/>
        <v>0</v>
      </c>
      <c r="AV1250" s="63">
        <f t="shared" si="584"/>
        <v>0</v>
      </c>
      <c r="AW1250" s="63">
        <f t="shared" si="585"/>
        <v>0</v>
      </c>
      <c r="AX1250" s="63">
        <f t="shared" si="586"/>
        <v>0</v>
      </c>
      <c r="AY1250" s="63">
        <f t="shared" si="587"/>
        <v>0</v>
      </c>
      <c r="AZ1250" s="63">
        <f t="shared" si="588"/>
        <v>0</v>
      </c>
      <c r="BA1250" s="63">
        <f t="shared" si="589"/>
        <v>0</v>
      </c>
      <c r="BB1250" s="64">
        <f t="shared" si="590"/>
        <v>0</v>
      </c>
      <c r="BC1250" s="65">
        <f t="shared" si="580"/>
        <v>0</v>
      </c>
      <c r="BD1250" s="66" t="e">
        <f>VLOOKUP(#REF!,'[2]NA JDA Product Hierarchy'!$N:$O,2,0)</f>
        <v>#REF!</v>
      </c>
      <c r="BE1250" s="15" t="e">
        <f>VLOOKUP(BD1250,[3]PARAMETROS!$AB:$AD,3,0)</f>
        <v>#REF!</v>
      </c>
    </row>
    <row r="1251" spans="1:57" s="15" customFormat="1" ht="12.75" hidden="1" customHeight="1" x14ac:dyDescent="0.2">
      <c r="A1251" s="47" t="str">
        <f t="shared" si="592"/>
        <v>L2RQ28KL002LIGHT STONE HEATHER</v>
      </c>
      <c r="B1251" s="110" t="s">
        <v>106</v>
      </c>
      <c r="C1251" s="113">
        <v>44322</v>
      </c>
      <c r="D1251" s="113"/>
      <c r="E1251" s="50"/>
      <c r="F1251" s="106" t="s">
        <v>155</v>
      </c>
      <c r="G1251" s="51" t="s">
        <v>62</v>
      </c>
      <c r="H1251" s="52" t="s">
        <v>367</v>
      </c>
      <c r="I1251" s="53" t="s">
        <v>1765</v>
      </c>
      <c r="J1251" s="53" t="s">
        <v>1766</v>
      </c>
      <c r="K1251" s="53" t="s">
        <v>149</v>
      </c>
      <c r="L1251" s="53" t="s">
        <v>150</v>
      </c>
      <c r="M1251" s="52" t="s">
        <v>1767</v>
      </c>
      <c r="N1251" s="52" t="s">
        <v>91</v>
      </c>
      <c r="O1251" s="54">
        <v>46</v>
      </c>
      <c r="P1251" s="52" t="s">
        <v>45</v>
      </c>
      <c r="Q1251" s="55">
        <f>IFERROR(VLOOKUP(O1251*$Q$10*$R$10,Sheet1!$A$3:$B$81,2,1),0)</f>
        <v>39000</v>
      </c>
      <c r="R1251" s="56">
        <f>IFERROR(VLOOKUP(O1251*$Q$11*$R$11,Sheet1!$E$3:$F$195,2),0)</f>
        <v>189</v>
      </c>
      <c r="S1251" s="54">
        <f t="shared" si="593"/>
        <v>14.26</v>
      </c>
      <c r="T1251" s="114">
        <f t="shared" si="566"/>
        <v>0.31</v>
      </c>
      <c r="U1251" s="58"/>
      <c r="V1251" s="58"/>
      <c r="W1251" s="58"/>
      <c r="X1251" s="58"/>
      <c r="Y1251" s="58"/>
      <c r="Z1251" s="58"/>
      <c r="AA1251" s="58"/>
      <c r="AB1251" s="58"/>
      <c r="AC1251" s="58"/>
      <c r="AD1251" s="39">
        <f t="shared" si="594"/>
        <v>0</v>
      </c>
      <c r="AE1251" s="59">
        <f t="shared" si="567"/>
        <v>0</v>
      </c>
      <c r="AF1251" s="60">
        <f t="shared" si="568"/>
        <v>0</v>
      </c>
      <c r="AG1251" s="60">
        <f t="shared" si="569"/>
        <v>0</v>
      </c>
      <c r="AH1251" s="60">
        <f t="shared" si="570"/>
        <v>0</v>
      </c>
      <c r="AI1251" s="60">
        <f t="shared" si="571"/>
        <v>0</v>
      </c>
      <c r="AJ1251" s="60">
        <f t="shared" si="572"/>
        <v>0</v>
      </c>
      <c r="AK1251" s="60">
        <f t="shared" si="573"/>
        <v>0</v>
      </c>
      <c r="AL1251" s="61">
        <f t="shared" si="591"/>
        <v>0</v>
      </c>
      <c r="AM1251" s="43">
        <f t="shared" si="581"/>
        <v>0</v>
      </c>
      <c r="AN1251" s="46">
        <f t="shared" si="582"/>
        <v>0</v>
      </c>
      <c r="AO1251" s="60">
        <f t="shared" si="574"/>
        <v>0</v>
      </c>
      <c r="AP1251" s="60">
        <f t="shared" si="575"/>
        <v>0</v>
      </c>
      <c r="AQ1251" s="60">
        <f t="shared" si="576"/>
        <v>0</v>
      </c>
      <c r="AR1251" s="60">
        <f t="shared" si="577"/>
        <v>0</v>
      </c>
      <c r="AS1251" s="60">
        <f t="shared" si="578"/>
        <v>0</v>
      </c>
      <c r="AT1251" s="60">
        <f t="shared" si="579"/>
        <v>0</v>
      </c>
      <c r="AU1251" s="62">
        <f t="shared" si="583"/>
        <v>0</v>
      </c>
      <c r="AV1251" s="63">
        <f t="shared" si="584"/>
        <v>0</v>
      </c>
      <c r="AW1251" s="63">
        <f t="shared" si="585"/>
        <v>0</v>
      </c>
      <c r="AX1251" s="63">
        <f t="shared" si="586"/>
        <v>0</v>
      </c>
      <c r="AY1251" s="63">
        <f t="shared" si="587"/>
        <v>0</v>
      </c>
      <c r="AZ1251" s="63">
        <f t="shared" si="588"/>
        <v>0</v>
      </c>
      <c r="BA1251" s="63">
        <f t="shared" si="589"/>
        <v>0</v>
      </c>
      <c r="BB1251" s="64">
        <f t="shared" si="590"/>
        <v>0</v>
      </c>
      <c r="BC1251" s="65">
        <f t="shared" si="580"/>
        <v>0</v>
      </c>
      <c r="BD1251" s="66" t="e">
        <f>VLOOKUP(#REF!,'[2]NA JDA Product Hierarchy'!$N:$O,2,0)</f>
        <v>#REF!</v>
      </c>
      <c r="BE1251" s="15" t="e">
        <f>VLOOKUP(BD1251,[3]PARAMETROS!$AB:$AD,3,0)</f>
        <v>#REF!</v>
      </c>
    </row>
    <row r="1252" spans="1:57" s="15" customFormat="1" ht="12.75" hidden="1" customHeight="1" x14ac:dyDescent="0.2">
      <c r="A1252" s="47" t="str">
        <f t="shared" si="592"/>
        <v>L2RQ28KL002SMART BLUE</v>
      </c>
      <c r="B1252" s="110" t="s">
        <v>106</v>
      </c>
      <c r="C1252" s="113">
        <v>44322</v>
      </c>
      <c r="D1252" s="113"/>
      <c r="E1252" s="50"/>
      <c r="F1252" s="106" t="s">
        <v>155</v>
      </c>
      <c r="G1252" s="51" t="s">
        <v>62</v>
      </c>
      <c r="H1252" s="52" t="s">
        <v>367</v>
      </c>
      <c r="I1252" s="53" t="s">
        <v>1765</v>
      </c>
      <c r="J1252" s="53" t="s">
        <v>1766</v>
      </c>
      <c r="K1252" s="53" t="s">
        <v>364</v>
      </c>
      <c r="L1252" s="53" t="s">
        <v>365</v>
      </c>
      <c r="M1252" s="52" t="s">
        <v>1767</v>
      </c>
      <c r="N1252" s="52" t="s">
        <v>91</v>
      </c>
      <c r="O1252" s="54">
        <v>46</v>
      </c>
      <c r="P1252" s="52" t="s">
        <v>45</v>
      </c>
      <c r="Q1252" s="55">
        <f>IFERROR(VLOOKUP(O1252*$Q$10*$R$10,Sheet1!$A$3:$B$81,2,1),0)</f>
        <v>39000</v>
      </c>
      <c r="R1252" s="56">
        <f>IFERROR(VLOOKUP(O1252*$Q$11*$R$11,Sheet1!$E$3:$F$195,2),0)</f>
        <v>189</v>
      </c>
      <c r="S1252" s="54">
        <f t="shared" si="593"/>
        <v>14.26</v>
      </c>
      <c r="T1252" s="114">
        <f t="shared" si="566"/>
        <v>0.31</v>
      </c>
      <c r="U1252" s="58"/>
      <c r="V1252" s="58"/>
      <c r="W1252" s="58"/>
      <c r="X1252" s="58"/>
      <c r="Y1252" s="58"/>
      <c r="Z1252" s="58"/>
      <c r="AA1252" s="58"/>
      <c r="AB1252" s="58"/>
      <c r="AC1252" s="58"/>
      <c r="AD1252" s="39">
        <f t="shared" si="594"/>
        <v>0</v>
      </c>
      <c r="AE1252" s="59">
        <f t="shared" si="567"/>
        <v>0</v>
      </c>
      <c r="AF1252" s="60">
        <f t="shared" si="568"/>
        <v>0</v>
      </c>
      <c r="AG1252" s="60">
        <f t="shared" si="569"/>
        <v>0</v>
      </c>
      <c r="AH1252" s="60">
        <f t="shared" si="570"/>
        <v>0</v>
      </c>
      <c r="AI1252" s="60">
        <f t="shared" si="571"/>
        <v>0</v>
      </c>
      <c r="AJ1252" s="60">
        <f t="shared" si="572"/>
        <v>0</v>
      </c>
      <c r="AK1252" s="60">
        <f t="shared" si="573"/>
        <v>0</v>
      </c>
      <c r="AL1252" s="61">
        <f t="shared" si="591"/>
        <v>0</v>
      </c>
      <c r="AM1252" s="43">
        <f t="shared" si="581"/>
        <v>0</v>
      </c>
      <c r="AN1252" s="46">
        <f t="shared" si="582"/>
        <v>0</v>
      </c>
      <c r="AO1252" s="60">
        <f t="shared" si="574"/>
        <v>0</v>
      </c>
      <c r="AP1252" s="60">
        <f t="shared" si="575"/>
        <v>0</v>
      </c>
      <c r="AQ1252" s="60">
        <f t="shared" si="576"/>
        <v>0</v>
      </c>
      <c r="AR1252" s="60">
        <f t="shared" si="577"/>
        <v>0</v>
      </c>
      <c r="AS1252" s="60">
        <f t="shared" si="578"/>
        <v>0</v>
      </c>
      <c r="AT1252" s="60">
        <f t="shared" si="579"/>
        <v>0</v>
      </c>
      <c r="AU1252" s="62">
        <f t="shared" si="583"/>
        <v>0</v>
      </c>
      <c r="AV1252" s="63">
        <f t="shared" si="584"/>
        <v>0</v>
      </c>
      <c r="AW1252" s="63">
        <f t="shared" si="585"/>
        <v>0</v>
      </c>
      <c r="AX1252" s="63">
        <f t="shared" si="586"/>
        <v>0</v>
      </c>
      <c r="AY1252" s="63">
        <f t="shared" si="587"/>
        <v>0</v>
      </c>
      <c r="AZ1252" s="63">
        <f t="shared" si="588"/>
        <v>0</v>
      </c>
      <c r="BA1252" s="63">
        <f t="shared" si="589"/>
        <v>0</v>
      </c>
      <c r="BB1252" s="64">
        <f t="shared" si="590"/>
        <v>0</v>
      </c>
      <c r="BC1252" s="65">
        <f t="shared" si="580"/>
        <v>0</v>
      </c>
      <c r="BD1252" s="66" t="e">
        <f>VLOOKUP(#REF!,'[2]NA JDA Product Hierarchy'!$N:$O,2,0)</f>
        <v>#REF!</v>
      </c>
      <c r="BE1252" s="15" t="s">
        <v>69</v>
      </c>
    </row>
    <row r="1253" spans="1:57" s="15" customFormat="1" ht="12.75" hidden="1" customHeight="1" x14ac:dyDescent="0.2">
      <c r="A1253" s="47" t="str">
        <f t="shared" si="592"/>
        <v>L2RQ29K9YH3Jet Black A996</v>
      </c>
      <c r="B1253" s="111" t="s">
        <v>105</v>
      </c>
      <c r="C1253" s="113">
        <v>44322</v>
      </c>
      <c r="D1253" s="113"/>
      <c r="E1253" s="50"/>
      <c r="F1253" s="106" t="s">
        <v>90</v>
      </c>
      <c r="G1253" s="51" t="s">
        <v>62</v>
      </c>
      <c r="H1253" s="52" t="s">
        <v>367</v>
      </c>
      <c r="I1253" s="53" t="s">
        <v>1768</v>
      </c>
      <c r="J1253" s="53" t="s">
        <v>1769</v>
      </c>
      <c r="K1253" s="53" t="s">
        <v>92</v>
      </c>
      <c r="L1253" s="53" t="s">
        <v>93</v>
      </c>
      <c r="M1253" s="52" t="s">
        <v>1187</v>
      </c>
      <c r="N1253" s="52" t="s">
        <v>91</v>
      </c>
      <c r="O1253" s="54">
        <v>42</v>
      </c>
      <c r="P1253" s="52" t="s">
        <v>45</v>
      </c>
      <c r="Q1253" s="55">
        <f>IFERROR(VLOOKUP(O1253*$Q$10*$R$10,Sheet1!$A$3:$B$81,2,1),0)</f>
        <v>29000</v>
      </c>
      <c r="R1253" s="56">
        <f>IFERROR(VLOOKUP(O1253*$Q$11*$R$11,Sheet1!$E$3:$F$195,2),0)</f>
        <v>169</v>
      </c>
      <c r="S1253" s="54">
        <f t="shared" si="593"/>
        <v>13.02</v>
      </c>
      <c r="T1253" s="114">
        <f t="shared" si="566"/>
        <v>0.31</v>
      </c>
      <c r="U1253" s="58"/>
      <c r="V1253" s="58"/>
      <c r="W1253" s="58"/>
      <c r="X1253" s="58"/>
      <c r="Y1253" s="58"/>
      <c r="Z1253" s="58"/>
      <c r="AA1253" s="58"/>
      <c r="AB1253" s="58"/>
      <c r="AC1253" s="58"/>
      <c r="AD1253" s="39">
        <f t="shared" si="594"/>
        <v>0</v>
      </c>
      <c r="AE1253" s="59">
        <f t="shared" si="567"/>
        <v>0</v>
      </c>
      <c r="AF1253" s="60">
        <f t="shared" si="568"/>
        <v>0</v>
      </c>
      <c r="AG1253" s="60">
        <f t="shared" si="569"/>
        <v>0</v>
      </c>
      <c r="AH1253" s="60">
        <f t="shared" si="570"/>
        <v>0</v>
      </c>
      <c r="AI1253" s="60">
        <f t="shared" si="571"/>
        <v>0</v>
      </c>
      <c r="AJ1253" s="60">
        <f t="shared" si="572"/>
        <v>0</v>
      </c>
      <c r="AK1253" s="60">
        <f t="shared" si="573"/>
        <v>0</v>
      </c>
      <c r="AL1253" s="61">
        <f t="shared" si="591"/>
        <v>0</v>
      </c>
      <c r="AM1253" s="43">
        <f t="shared" si="581"/>
        <v>0</v>
      </c>
      <c r="AN1253" s="46">
        <f t="shared" si="582"/>
        <v>0</v>
      </c>
      <c r="AO1253" s="60">
        <f t="shared" si="574"/>
        <v>0</v>
      </c>
      <c r="AP1253" s="60">
        <f t="shared" si="575"/>
        <v>0</v>
      </c>
      <c r="AQ1253" s="60">
        <f t="shared" si="576"/>
        <v>0</v>
      </c>
      <c r="AR1253" s="60">
        <f t="shared" si="577"/>
        <v>0</v>
      </c>
      <c r="AS1253" s="60">
        <f t="shared" si="578"/>
        <v>0</v>
      </c>
      <c r="AT1253" s="60">
        <f t="shared" si="579"/>
        <v>0</v>
      </c>
      <c r="AU1253" s="62">
        <f t="shared" si="583"/>
        <v>0</v>
      </c>
      <c r="AV1253" s="63">
        <f t="shared" si="584"/>
        <v>0</v>
      </c>
      <c r="AW1253" s="63">
        <f t="shared" si="585"/>
        <v>0</v>
      </c>
      <c r="AX1253" s="63">
        <f t="shared" si="586"/>
        <v>0</v>
      </c>
      <c r="AY1253" s="63">
        <f t="shared" si="587"/>
        <v>0</v>
      </c>
      <c r="AZ1253" s="63">
        <f t="shared" si="588"/>
        <v>0</v>
      </c>
      <c r="BA1253" s="63">
        <f t="shared" si="589"/>
        <v>0</v>
      </c>
      <c r="BB1253" s="64">
        <f t="shared" si="590"/>
        <v>0</v>
      </c>
      <c r="BC1253" s="65">
        <f t="shared" si="580"/>
        <v>0</v>
      </c>
      <c r="BD1253" s="66" t="e">
        <f>VLOOKUP(#REF!,'[2]NA JDA Product Hierarchy'!$N:$O,2,0)</f>
        <v>#REF!</v>
      </c>
      <c r="BE1253" s="15" t="e">
        <f>VLOOKUP(BD1253,[3]PARAMETROS!$AB:$AD,3,0)</f>
        <v>#REF!</v>
      </c>
    </row>
    <row r="1254" spans="1:57" ht="12.75" customHeight="1" x14ac:dyDescent="0.2">
      <c r="A1254" s="171" t="str">
        <f t="shared" ref="A1254:A1256" si="595">I1254&amp;K1254</f>
        <v>L2RQ29K9YH3G592</v>
      </c>
      <c r="B1254" s="222" t="s">
        <v>105</v>
      </c>
      <c r="C1254" s="113">
        <v>44322</v>
      </c>
      <c r="D1254" s="263">
        <v>44334</v>
      </c>
      <c r="E1254" s="270"/>
      <c r="F1254" s="161" t="s">
        <v>90</v>
      </c>
      <c r="G1254" s="162" t="s">
        <v>62</v>
      </c>
      <c r="H1254" s="52" t="s">
        <v>367</v>
      </c>
      <c r="I1254" s="163" t="s">
        <v>1768</v>
      </c>
      <c r="J1254" s="163" t="s">
        <v>1769</v>
      </c>
      <c r="K1254" s="163" t="s">
        <v>889</v>
      </c>
      <c r="L1254" s="163" t="s">
        <v>890</v>
      </c>
      <c r="M1254" s="52" t="s">
        <v>1187</v>
      </c>
      <c r="N1254" s="52" t="s">
        <v>91</v>
      </c>
      <c r="O1254" s="164">
        <v>42</v>
      </c>
      <c r="P1254" s="159" t="s">
        <v>44</v>
      </c>
      <c r="Q1254" s="165">
        <f>IFERROR(VLOOKUP(O1254*$Q$10*$R$10,Sheet1!$A$3:$B$81,2,1),0)</f>
        <v>29000</v>
      </c>
      <c r="R1254" s="166">
        <f>IFERROR(VLOOKUP(O1254*$Q$11*$R$11,Sheet1!$E$3:$F$195,2),0)</f>
        <v>169</v>
      </c>
      <c r="S1254" s="164">
        <f t="shared" si="593"/>
        <v>13.02</v>
      </c>
      <c r="T1254" s="167">
        <f t="shared" si="566"/>
        <v>0.31</v>
      </c>
      <c r="U1254" s="58">
        <v>18</v>
      </c>
      <c r="V1254" s="58">
        <v>9</v>
      </c>
      <c r="W1254" s="58">
        <v>9</v>
      </c>
      <c r="X1254" s="58"/>
      <c r="Y1254" s="58">
        <v>9</v>
      </c>
      <c r="Z1254" s="58">
        <v>9</v>
      </c>
      <c r="AA1254" s="58"/>
      <c r="AB1254" s="58"/>
      <c r="AC1254" s="58"/>
      <c r="AD1254" s="39">
        <f t="shared" si="594"/>
        <v>54</v>
      </c>
      <c r="AE1254" s="59">
        <f t="shared" si="567"/>
        <v>703.07999999999993</v>
      </c>
      <c r="AF1254" s="60">
        <f t="shared" si="568"/>
        <v>11</v>
      </c>
      <c r="AG1254" s="60">
        <f t="shared" si="569"/>
        <v>11</v>
      </c>
      <c r="AH1254" s="60">
        <f t="shared" si="570"/>
        <v>11</v>
      </c>
      <c r="AI1254" s="60">
        <f t="shared" si="571"/>
        <v>11</v>
      </c>
      <c r="AJ1254" s="60">
        <f t="shared" si="572"/>
        <v>0</v>
      </c>
      <c r="AK1254" s="60">
        <f t="shared" si="573"/>
        <v>11</v>
      </c>
      <c r="AL1254" s="61">
        <f t="shared" si="591"/>
        <v>55</v>
      </c>
      <c r="AM1254" s="43">
        <f t="shared" si="581"/>
        <v>0</v>
      </c>
      <c r="AN1254" s="46">
        <f t="shared" si="582"/>
        <v>0</v>
      </c>
      <c r="AO1254" s="60">
        <f t="shared" si="574"/>
        <v>0</v>
      </c>
      <c r="AP1254" s="60">
        <f t="shared" si="575"/>
        <v>0</v>
      </c>
      <c r="AQ1254" s="60">
        <f t="shared" si="576"/>
        <v>0</v>
      </c>
      <c r="AR1254" s="60">
        <f t="shared" si="577"/>
        <v>0</v>
      </c>
      <c r="AS1254" s="60">
        <f t="shared" si="578"/>
        <v>0</v>
      </c>
      <c r="AT1254" s="60">
        <f t="shared" si="579"/>
        <v>0</v>
      </c>
      <c r="AU1254" s="62">
        <f t="shared" si="583"/>
        <v>0</v>
      </c>
      <c r="AV1254" s="168">
        <f t="shared" si="584"/>
        <v>11</v>
      </c>
      <c r="AW1254" s="168">
        <f t="shared" si="585"/>
        <v>11</v>
      </c>
      <c r="AX1254" s="168">
        <f t="shared" si="586"/>
        <v>11</v>
      </c>
      <c r="AY1254" s="168">
        <f t="shared" si="587"/>
        <v>11</v>
      </c>
      <c r="AZ1254" s="168">
        <f t="shared" si="588"/>
        <v>0</v>
      </c>
      <c r="BA1254" s="168">
        <f t="shared" si="589"/>
        <v>11</v>
      </c>
      <c r="BB1254" s="169">
        <f t="shared" si="590"/>
        <v>55</v>
      </c>
      <c r="BC1254" s="170">
        <f t="shared" si="580"/>
        <v>716.1</v>
      </c>
      <c r="BD1254" s="172" t="e">
        <f>VLOOKUP(#REF!,'[2]NA JDA Product Hierarchy'!$N:$O,2,0)</f>
        <v>#REF!</v>
      </c>
      <c r="BE1254" s="173" t="e">
        <f>VLOOKUP(BD1254,[3]PARAMETROS!$AB:$AD,3,0)</f>
        <v>#REF!</v>
      </c>
    </row>
    <row r="1255" spans="1:57" ht="12.75" customHeight="1" x14ac:dyDescent="0.2">
      <c r="A1255" s="171" t="str">
        <f t="shared" si="595"/>
        <v>L2RQ29K9YH3G011</v>
      </c>
      <c r="B1255" s="222" t="s">
        <v>105</v>
      </c>
      <c r="C1255" s="113">
        <v>44322</v>
      </c>
      <c r="D1255" s="263">
        <v>44334</v>
      </c>
      <c r="E1255" s="270"/>
      <c r="F1255" s="161" t="s">
        <v>90</v>
      </c>
      <c r="G1255" s="162" t="s">
        <v>62</v>
      </c>
      <c r="H1255" s="52" t="s">
        <v>367</v>
      </c>
      <c r="I1255" s="163" t="s">
        <v>1768</v>
      </c>
      <c r="J1255" s="163" t="s">
        <v>1769</v>
      </c>
      <c r="K1255" s="163" t="s">
        <v>133</v>
      </c>
      <c r="L1255" s="163" t="s">
        <v>134</v>
      </c>
      <c r="M1255" s="52" t="s">
        <v>1187</v>
      </c>
      <c r="N1255" s="52" t="s">
        <v>91</v>
      </c>
      <c r="O1255" s="164">
        <v>42</v>
      </c>
      <c r="P1255" s="159" t="s">
        <v>44</v>
      </c>
      <c r="Q1255" s="165">
        <f>IFERROR(VLOOKUP(O1255*$Q$10*$R$10,Sheet1!$A$3:$B$81,2,1),0)</f>
        <v>29000</v>
      </c>
      <c r="R1255" s="166">
        <f>IFERROR(VLOOKUP(O1255*$Q$11*$R$11,Sheet1!$E$3:$F$195,2),0)</f>
        <v>169</v>
      </c>
      <c r="S1255" s="164">
        <f t="shared" si="593"/>
        <v>13.02</v>
      </c>
      <c r="T1255" s="167">
        <f t="shared" si="566"/>
        <v>0.31</v>
      </c>
      <c r="U1255" s="58">
        <v>18</v>
      </c>
      <c r="V1255" s="58">
        <v>9</v>
      </c>
      <c r="W1255" s="58">
        <v>9</v>
      </c>
      <c r="X1255" s="58"/>
      <c r="Y1255" s="58">
        <v>9</v>
      </c>
      <c r="Z1255" s="58">
        <v>9</v>
      </c>
      <c r="AA1255" s="58"/>
      <c r="AB1255" s="58"/>
      <c r="AC1255" s="58"/>
      <c r="AD1255" s="39">
        <f t="shared" si="594"/>
        <v>54</v>
      </c>
      <c r="AE1255" s="59">
        <f t="shared" si="567"/>
        <v>703.07999999999993</v>
      </c>
      <c r="AF1255" s="60">
        <f t="shared" si="568"/>
        <v>11</v>
      </c>
      <c r="AG1255" s="60">
        <f t="shared" si="569"/>
        <v>11</v>
      </c>
      <c r="AH1255" s="60">
        <f t="shared" si="570"/>
        <v>11</v>
      </c>
      <c r="AI1255" s="60">
        <f t="shared" si="571"/>
        <v>11</v>
      </c>
      <c r="AJ1255" s="60">
        <f t="shared" si="572"/>
        <v>0</v>
      </c>
      <c r="AK1255" s="60">
        <f t="shared" si="573"/>
        <v>11</v>
      </c>
      <c r="AL1255" s="61">
        <f t="shared" si="591"/>
        <v>55</v>
      </c>
      <c r="AM1255" s="43">
        <f t="shared" si="581"/>
        <v>0</v>
      </c>
      <c r="AN1255" s="46">
        <f t="shared" si="582"/>
        <v>0</v>
      </c>
      <c r="AO1255" s="60">
        <f t="shared" si="574"/>
        <v>0</v>
      </c>
      <c r="AP1255" s="60">
        <f t="shared" si="575"/>
        <v>0</v>
      </c>
      <c r="AQ1255" s="60">
        <f t="shared" si="576"/>
        <v>0</v>
      </c>
      <c r="AR1255" s="60">
        <f t="shared" si="577"/>
        <v>0</v>
      </c>
      <c r="AS1255" s="60">
        <f t="shared" si="578"/>
        <v>0</v>
      </c>
      <c r="AT1255" s="60">
        <f t="shared" si="579"/>
        <v>0</v>
      </c>
      <c r="AU1255" s="62">
        <f t="shared" si="583"/>
        <v>0</v>
      </c>
      <c r="AV1255" s="168">
        <f t="shared" si="584"/>
        <v>11</v>
      </c>
      <c r="AW1255" s="168">
        <f t="shared" si="585"/>
        <v>11</v>
      </c>
      <c r="AX1255" s="168">
        <f t="shared" si="586"/>
        <v>11</v>
      </c>
      <c r="AY1255" s="168">
        <f t="shared" si="587"/>
        <v>11</v>
      </c>
      <c r="AZ1255" s="168">
        <f t="shared" si="588"/>
        <v>0</v>
      </c>
      <c r="BA1255" s="168">
        <f t="shared" si="589"/>
        <v>11</v>
      </c>
      <c r="BB1255" s="169">
        <f t="shared" si="590"/>
        <v>55</v>
      </c>
      <c r="BC1255" s="170">
        <f t="shared" si="580"/>
        <v>716.1</v>
      </c>
      <c r="BD1255" s="172" t="e">
        <f>VLOOKUP(#REF!,'[2]NA JDA Product Hierarchy'!$N:$O,2,0)</f>
        <v>#REF!</v>
      </c>
      <c r="BE1255" s="173" t="e">
        <f>VLOOKUP(BD1255,[3]PARAMETROS!$AB:$AD,3,0)</f>
        <v>#REF!</v>
      </c>
    </row>
    <row r="1256" spans="1:57" s="190" customFormat="1" ht="12.75" hidden="1" customHeight="1" x14ac:dyDescent="0.2">
      <c r="A1256" s="175" t="str">
        <f t="shared" si="595"/>
        <v>L2RQ30KA1B0JBLK</v>
      </c>
      <c r="B1256" s="267" t="s">
        <v>105</v>
      </c>
      <c r="C1256" s="113">
        <v>44322</v>
      </c>
      <c r="D1256" s="177">
        <v>44334</v>
      </c>
      <c r="E1256" s="160" t="s">
        <v>2092</v>
      </c>
      <c r="F1256" s="179" t="s">
        <v>155</v>
      </c>
      <c r="G1256" s="180" t="s">
        <v>62</v>
      </c>
      <c r="H1256" s="52" t="s">
        <v>367</v>
      </c>
      <c r="I1256" s="181" t="s">
        <v>1770</v>
      </c>
      <c r="J1256" s="181" t="s">
        <v>1771</v>
      </c>
      <c r="K1256" s="181" t="s">
        <v>92</v>
      </c>
      <c r="L1256" s="181" t="s">
        <v>93</v>
      </c>
      <c r="M1256" s="52" t="s">
        <v>1187</v>
      </c>
      <c r="N1256" s="52" t="s">
        <v>91</v>
      </c>
      <c r="O1256" s="182">
        <v>46</v>
      </c>
      <c r="P1256" s="178" t="s">
        <v>44</v>
      </c>
      <c r="Q1256" s="183">
        <f>IFERROR(VLOOKUP(O1256*$Q$10*$R$10,Sheet1!$A$3:$B$81,2,1),0)</f>
        <v>39000</v>
      </c>
      <c r="R1256" s="184">
        <f>IFERROR(VLOOKUP(O1256*$Q$11*$R$11,Sheet1!$E$3:$F$195,2),0)</f>
        <v>189</v>
      </c>
      <c r="S1256" s="182">
        <f t="shared" si="593"/>
        <v>14.26</v>
      </c>
      <c r="T1256" s="185">
        <f t="shared" si="566"/>
        <v>0.31</v>
      </c>
      <c r="U1256" s="58">
        <v>18</v>
      </c>
      <c r="V1256" s="58">
        <v>9</v>
      </c>
      <c r="W1256" s="58">
        <v>9</v>
      </c>
      <c r="X1256" s="58"/>
      <c r="Y1256" s="58"/>
      <c r="Z1256" s="58"/>
      <c r="AA1256" s="58"/>
      <c r="AB1256" s="58"/>
      <c r="AC1256" s="58"/>
      <c r="AD1256" s="39">
        <f t="shared" si="594"/>
        <v>36</v>
      </c>
      <c r="AE1256" s="59">
        <f t="shared" si="567"/>
        <v>513.36</v>
      </c>
      <c r="AF1256" s="60">
        <f t="shared" si="568"/>
        <v>7</v>
      </c>
      <c r="AG1256" s="60">
        <f t="shared" si="569"/>
        <v>7</v>
      </c>
      <c r="AH1256" s="60">
        <f t="shared" si="570"/>
        <v>7</v>
      </c>
      <c r="AI1256" s="60">
        <f t="shared" si="571"/>
        <v>7</v>
      </c>
      <c r="AJ1256" s="60">
        <f t="shared" si="572"/>
        <v>0</v>
      </c>
      <c r="AK1256" s="60">
        <f t="shared" si="573"/>
        <v>7</v>
      </c>
      <c r="AL1256" s="61">
        <f t="shared" si="591"/>
        <v>35</v>
      </c>
      <c r="AM1256" s="43">
        <f t="shared" si="581"/>
        <v>0</v>
      </c>
      <c r="AN1256" s="46">
        <f t="shared" si="582"/>
        <v>0</v>
      </c>
      <c r="AO1256" s="60">
        <f t="shared" si="574"/>
        <v>0</v>
      </c>
      <c r="AP1256" s="60">
        <f t="shared" si="575"/>
        <v>0</v>
      </c>
      <c r="AQ1256" s="60">
        <f t="shared" si="576"/>
        <v>0</v>
      </c>
      <c r="AR1256" s="60">
        <f t="shared" si="577"/>
        <v>0</v>
      </c>
      <c r="AS1256" s="60">
        <f t="shared" si="578"/>
        <v>0</v>
      </c>
      <c r="AT1256" s="60">
        <f t="shared" si="579"/>
        <v>0</v>
      </c>
      <c r="AU1256" s="62">
        <f t="shared" si="583"/>
        <v>0</v>
      </c>
      <c r="AV1256" s="186">
        <f t="shared" si="584"/>
        <v>7</v>
      </c>
      <c r="AW1256" s="186">
        <f t="shared" si="585"/>
        <v>7</v>
      </c>
      <c r="AX1256" s="186">
        <f t="shared" si="586"/>
        <v>7</v>
      </c>
      <c r="AY1256" s="186">
        <f t="shared" si="587"/>
        <v>7</v>
      </c>
      <c r="AZ1256" s="186">
        <f t="shared" si="588"/>
        <v>0</v>
      </c>
      <c r="BA1256" s="186">
        <f t="shared" si="589"/>
        <v>7</v>
      </c>
      <c r="BB1256" s="187">
        <f t="shared" si="590"/>
        <v>35</v>
      </c>
      <c r="BC1256" s="188">
        <f t="shared" si="580"/>
        <v>499.09999999999997</v>
      </c>
      <c r="BD1256" s="189" t="e">
        <f>VLOOKUP(#REF!,'[2]NA JDA Product Hierarchy'!$N:$O,2,0)</f>
        <v>#REF!</v>
      </c>
      <c r="BE1256" s="190" t="e">
        <f>VLOOKUP(BD1256,[3]PARAMETROS!$AB:$AD,3,0)</f>
        <v>#REF!</v>
      </c>
    </row>
    <row r="1257" spans="1:57" s="15" customFormat="1" ht="12.75" hidden="1" customHeight="1" x14ac:dyDescent="0.2">
      <c r="A1257" s="47" t="str">
        <f t="shared" si="592"/>
        <v>L2RQ30KA1B0PAGODA RED</v>
      </c>
      <c r="B1257" s="111" t="s">
        <v>105</v>
      </c>
      <c r="C1257" s="113">
        <v>44322</v>
      </c>
      <c r="D1257" s="113"/>
      <c r="E1257" s="50"/>
      <c r="F1257" s="106" t="s">
        <v>155</v>
      </c>
      <c r="G1257" s="51" t="s">
        <v>62</v>
      </c>
      <c r="H1257" s="52" t="s">
        <v>367</v>
      </c>
      <c r="I1257" s="53" t="s">
        <v>1770</v>
      </c>
      <c r="J1257" s="53" t="s">
        <v>1771</v>
      </c>
      <c r="K1257" s="53" t="s">
        <v>889</v>
      </c>
      <c r="L1257" s="53" t="s">
        <v>890</v>
      </c>
      <c r="M1257" s="52" t="s">
        <v>1187</v>
      </c>
      <c r="N1257" s="52" t="s">
        <v>91</v>
      </c>
      <c r="O1257" s="54">
        <v>46</v>
      </c>
      <c r="P1257" s="52" t="s">
        <v>45</v>
      </c>
      <c r="Q1257" s="55">
        <f>IFERROR(VLOOKUP(O1257*$Q$10*$R$10,Sheet1!$A$3:$B$81,2,1),0)</f>
        <v>39000</v>
      </c>
      <c r="R1257" s="56">
        <f>IFERROR(VLOOKUP(O1257*$Q$11*$R$11,Sheet1!$E$3:$F$195,2),0)</f>
        <v>189</v>
      </c>
      <c r="S1257" s="54">
        <f t="shared" si="593"/>
        <v>14.26</v>
      </c>
      <c r="T1257" s="114">
        <f t="shared" si="566"/>
        <v>0.31</v>
      </c>
      <c r="U1257" s="58"/>
      <c r="V1257" s="58"/>
      <c r="W1257" s="58"/>
      <c r="X1257" s="58"/>
      <c r="Y1257" s="58"/>
      <c r="Z1257" s="58"/>
      <c r="AA1257" s="58"/>
      <c r="AB1257" s="58"/>
      <c r="AC1257" s="58"/>
      <c r="AD1257" s="39">
        <f t="shared" si="594"/>
        <v>0</v>
      </c>
      <c r="AE1257" s="59">
        <f t="shared" si="567"/>
        <v>0</v>
      </c>
      <c r="AF1257" s="60">
        <f t="shared" si="568"/>
        <v>0</v>
      </c>
      <c r="AG1257" s="60">
        <f t="shared" si="569"/>
        <v>0</v>
      </c>
      <c r="AH1257" s="60">
        <f t="shared" si="570"/>
        <v>0</v>
      </c>
      <c r="AI1257" s="60">
        <f t="shared" si="571"/>
        <v>0</v>
      </c>
      <c r="AJ1257" s="60">
        <f t="shared" si="572"/>
        <v>0</v>
      </c>
      <c r="AK1257" s="60">
        <f t="shared" si="573"/>
        <v>0</v>
      </c>
      <c r="AL1257" s="61">
        <f t="shared" si="591"/>
        <v>0</v>
      </c>
      <c r="AM1257" s="43">
        <f t="shared" si="581"/>
        <v>0</v>
      </c>
      <c r="AN1257" s="46">
        <f t="shared" si="582"/>
        <v>0</v>
      </c>
      <c r="AO1257" s="60">
        <f t="shared" si="574"/>
        <v>0</v>
      </c>
      <c r="AP1257" s="60">
        <f t="shared" si="575"/>
        <v>0</v>
      </c>
      <c r="AQ1257" s="60">
        <f t="shared" si="576"/>
        <v>0</v>
      </c>
      <c r="AR1257" s="60">
        <f t="shared" si="577"/>
        <v>0</v>
      </c>
      <c r="AS1257" s="60">
        <f t="shared" si="578"/>
        <v>0</v>
      </c>
      <c r="AT1257" s="60">
        <f t="shared" si="579"/>
        <v>0</v>
      </c>
      <c r="AU1257" s="62">
        <f t="shared" si="583"/>
        <v>0</v>
      </c>
      <c r="AV1257" s="63">
        <f t="shared" si="584"/>
        <v>0</v>
      </c>
      <c r="AW1257" s="63">
        <f t="shared" si="585"/>
        <v>0</v>
      </c>
      <c r="AX1257" s="63">
        <f t="shared" si="586"/>
        <v>0</v>
      </c>
      <c r="AY1257" s="63">
        <f t="shared" si="587"/>
        <v>0</v>
      </c>
      <c r="AZ1257" s="63">
        <f t="shared" si="588"/>
        <v>0</v>
      </c>
      <c r="BA1257" s="63">
        <f t="shared" si="589"/>
        <v>0</v>
      </c>
      <c r="BB1257" s="64">
        <f t="shared" si="590"/>
        <v>0</v>
      </c>
      <c r="BC1257" s="65">
        <f t="shared" si="580"/>
        <v>0</v>
      </c>
      <c r="BD1257" s="66" t="e">
        <f>VLOOKUP(#REF!,'[2]NA JDA Product Hierarchy'!$N:$O,2,0)</f>
        <v>#REF!</v>
      </c>
      <c r="BE1257" s="15" t="e">
        <f>VLOOKUP(BD1257,[3]PARAMETROS!$AB:$AD,3,0)</f>
        <v>#REF!</v>
      </c>
    </row>
    <row r="1258" spans="1:57" s="15" customFormat="1" ht="12.75" hidden="1" customHeight="1" x14ac:dyDescent="0.2">
      <c r="A1258" s="47" t="str">
        <f t="shared" si="592"/>
        <v>L2RQ30KA1B0Pure White</v>
      </c>
      <c r="B1258" s="111" t="s">
        <v>105</v>
      </c>
      <c r="C1258" s="113">
        <v>44322</v>
      </c>
      <c r="D1258" s="113"/>
      <c r="E1258" s="50"/>
      <c r="F1258" s="106" t="s">
        <v>155</v>
      </c>
      <c r="G1258" s="51" t="s">
        <v>62</v>
      </c>
      <c r="H1258" s="52" t="s">
        <v>367</v>
      </c>
      <c r="I1258" s="53" t="s">
        <v>1770</v>
      </c>
      <c r="J1258" s="53" t="s">
        <v>1771</v>
      </c>
      <c r="K1258" s="53" t="s">
        <v>133</v>
      </c>
      <c r="L1258" s="53" t="s">
        <v>134</v>
      </c>
      <c r="M1258" s="52" t="s">
        <v>1187</v>
      </c>
      <c r="N1258" s="52" t="s">
        <v>91</v>
      </c>
      <c r="O1258" s="54">
        <v>46</v>
      </c>
      <c r="P1258" s="52" t="s">
        <v>45</v>
      </c>
      <c r="Q1258" s="55">
        <f>IFERROR(VLOOKUP(O1258*$Q$10*$R$10,Sheet1!$A$3:$B$81,2,1),0)</f>
        <v>39000</v>
      </c>
      <c r="R1258" s="56">
        <f>IFERROR(VLOOKUP(O1258*$Q$11*$R$11,Sheet1!$E$3:$F$195,2),0)</f>
        <v>189</v>
      </c>
      <c r="S1258" s="54">
        <f t="shared" si="593"/>
        <v>14.26</v>
      </c>
      <c r="T1258" s="114">
        <f t="shared" si="566"/>
        <v>0.31</v>
      </c>
      <c r="U1258" s="58"/>
      <c r="V1258" s="58"/>
      <c r="W1258" s="58"/>
      <c r="X1258" s="58"/>
      <c r="Y1258" s="58"/>
      <c r="Z1258" s="58"/>
      <c r="AA1258" s="58"/>
      <c r="AB1258" s="58"/>
      <c r="AC1258" s="58"/>
      <c r="AD1258" s="39">
        <f t="shared" si="594"/>
        <v>0</v>
      </c>
      <c r="AE1258" s="59">
        <f t="shared" si="567"/>
        <v>0</v>
      </c>
      <c r="AF1258" s="60">
        <f t="shared" si="568"/>
        <v>0</v>
      </c>
      <c r="AG1258" s="60">
        <f t="shared" si="569"/>
        <v>0</v>
      </c>
      <c r="AH1258" s="60">
        <f t="shared" si="570"/>
        <v>0</v>
      </c>
      <c r="AI1258" s="60">
        <f t="shared" si="571"/>
        <v>0</v>
      </c>
      <c r="AJ1258" s="60">
        <f t="shared" si="572"/>
        <v>0</v>
      </c>
      <c r="AK1258" s="60">
        <f t="shared" si="573"/>
        <v>0</v>
      </c>
      <c r="AL1258" s="61">
        <f t="shared" si="591"/>
        <v>0</v>
      </c>
      <c r="AM1258" s="43">
        <f t="shared" si="581"/>
        <v>0</v>
      </c>
      <c r="AN1258" s="46">
        <f t="shared" si="582"/>
        <v>0</v>
      </c>
      <c r="AO1258" s="60">
        <f t="shared" si="574"/>
        <v>0</v>
      </c>
      <c r="AP1258" s="60">
        <f t="shared" si="575"/>
        <v>0</v>
      </c>
      <c r="AQ1258" s="60">
        <f t="shared" si="576"/>
        <v>0</v>
      </c>
      <c r="AR1258" s="60">
        <f t="shared" si="577"/>
        <v>0</v>
      </c>
      <c r="AS1258" s="60">
        <f t="shared" si="578"/>
        <v>0</v>
      </c>
      <c r="AT1258" s="60">
        <f t="shared" si="579"/>
        <v>0</v>
      </c>
      <c r="AU1258" s="62">
        <f t="shared" si="583"/>
        <v>0</v>
      </c>
      <c r="AV1258" s="63">
        <f t="shared" si="584"/>
        <v>0</v>
      </c>
      <c r="AW1258" s="63">
        <f t="shared" si="585"/>
        <v>0</v>
      </c>
      <c r="AX1258" s="63">
        <f t="shared" si="586"/>
        <v>0</v>
      </c>
      <c r="AY1258" s="63">
        <f t="shared" si="587"/>
        <v>0</v>
      </c>
      <c r="AZ1258" s="63">
        <f t="shared" si="588"/>
        <v>0</v>
      </c>
      <c r="BA1258" s="63">
        <f t="shared" si="589"/>
        <v>0</v>
      </c>
      <c r="BB1258" s="64">
        <f t="shared" si="590"/>
        <v>0</v>
      </c>
      <c r="BC1258" s="65">
        <f t="shared" si="580"/>
        <v>0</v>
      </c>
      <c r="BD1258" s="66" t="e">
        <f>VLOOKUP(#REF!,'[2]NA JDA Product Hierarchy'!$N:$O,2,0)</f>
        <v>#REF!</v>
      </c>
      <c r="BE1258" s="15" t="e">
        <f>VLOOKUP(BD1258,[3]PARAMETROS!$AB:$AD,3,0)</f>
        <v>#REF!</v>
      </c>
    </row>
    <row r="1259" spans="1:57" s="190" customFormat="1" ht="12.75" hidden="1" customHeight="1" x14ac:dyDescent="0.2">
      <c r="A1259" s="175" t="str">
        <f>I1259&amp;K1259</f>
        <v>L2RQ30KA1B0G7N9</v>
      </c>
      <c r="B1259" s="267" t="s">
        <v>105</v>
      </c>
      <c r="C1259" s="113">
        <v>44322</v>
      </c>
      <c r="D1259" s="177">
        <v>44334</v>
      </c>
      <c r="E1259" s="160" t="s">
        <v>2092</v>
      </c>
      <c r="F1259" s="179" t="s">
        <v>155</v>
      </c>
      <c r="G1259" s="180" t="s">
        <v>62</v>
      </c>
      <c r="H1259" s="52" t="s">
        <v>367</v>
      </c>
      <c r="I1259" s="181" t="s">
        <v>1770</v>
      </c>
      <c r="J1259" s="181" t="s">
        <v>1771</v>
      </c>
      <c r="K1259" s="181" t="s">
        <v>1489</v>
      </c>
      <c r="L1259" s="181" t="s">
        <v>1490</v>
      </c>
      <c r="M1259" s="52" t="s">
        <v>1187</v>
      </c>
      <c r="N1259" s="52" t="s">
        <v>91</v>
      </c>
      <c r="O1259" s="182">
        <v>46</v>
      </c>
      <c r="P1259" s="178" t="s">
        <v>44</v>
      </c>
      <c r="Q1259" s="183">
        <f>IFERROR(VLOOKUP(O1259*$Q$10*$R$10,Sheet1!$A$3:$B$81,2,1),0)</f>
        <v>39000</v>
      </c>
      <c r="R1259" s="184">
        <f>IFERROR(VLOOKUP(O1259*$Q$11*$R$11,Sheet1!$E$3:$F$195,2),0)</f>
        <v>189</v>
      </c>
      <c r="S1259" s="182">
        <f t="shared" si="593"/>
        <v>14.26</v>
      </c>
      <c r="T1259" s="185">
        <f t="shared" si="566"/>
        <v>0.31</v>
      </c>
      <c r="U1259" s="58">
        <v>18</v>
      </c>
      <c r="V1259" s="58">
        <v>9</v>
      </c>
      <c r="W1259" s="58">
        <v>9</v>
      </c>
      <c r="X1259" s="58"/>
      <c r="Y1259" s="58"/>
      <c r="Z1259" s="58"/>
      <c r="AA1259" s="58"/>
      <c r="AB1259" s="58"/>
      <c r="AC1259" s="58"/>
      <c r="AD1259" s="39">
        <f t="shared" si="594"/>
        <v>36</v>
      </c>
      <c r="AE1259" s="59">
        <f t="shared" si="567"/>
        <v>513.36</v>
      </c>
      <c r="AF1259" s="60">
        <f t="shared" si="568"/>
        <v>7</v>
      </c>
      <c r="AG1259" s="60">
        <f t="shared" si="569"/>
        <v>7</v>
      </c>
      <c r="AH1259" s="60">
        <f t="shared" si="570"/>
        <v>7</v>
      </c>
      <c r="AI1259" s="60">
        <f t="shared" si="571"/>
        <v>7</v>
      </c>
      <c r="AJ1259" s="60">
        <f t="shared" si="572"/>
        <v>0</v>
      </c>
      <c r="AK1259" s="60">
        <f t="shared" si="573"/>
        <v>7</v>
      </c>
      <c r="AL1259" s="61">
        <f t="shared" si="591"/>
        <v>35</v>
      </c>
      <c r="AM1259" s="43">
        <f t="shared" si="581"/>
        <v>0</v>
      </c>
      <c r="AN1259" s="46">
        <f t="shared" si="582"/>
        <v>0</v>
      </c>
      <c r="AO1259" s="60">
        <f t="shared" si="574"/>
        <v>0</v>
      </c>
      <c r="AP1259" s="60">
        <f t="shared" si="575"/>
        <v>0</v>
      </c>
      <c r="AQ1259" s="60">
        <f t="shared" si="576"/>
        <v>0</v>
      </c>
      <c r="AR1259" s="60">
        <f t="shared" si="577"/>
        <v>0</v>
      </c>
      <c r="AS1259" s="60">
        <f t="shared" si="578"/>
        <v>0</v>
      </c>
      <c r="AT1259" s="60">
        <f t="shared" si="579"/>
        <v>0</v>
      </c>
      <c r="AU1259" s="62">
        <f t="shared" si="583"/>
        <v>0</v>
      </c>
      <c r="AV1259" s="186">
        <f t="shared" si="584"/>
        <v>7</v>
      </c>
      <c r="AW1259" s="186">
        <f t="shared" si="585"/>
        <v>7</v>
      </c>
      <c r="AX1259" s="186">
        <f t="shared" si="586"/>
        <v>7</v>
      </c>
      <c r="AY1259" s="186">
        <f t="shared" si="587"/>
        <v>7</v>
      </c>
      <c r="AZ1259" s="186">
        <f t="shared" si="588"/>
        <v>0</v>
      </c>
      <c r="BA1259" s="186">
        <f t="shared" si="589"/>
        <v>7</v>
      </c>
      <c r="BB1259" s="187">
        <f t="shared" si="590"/>
        <v>35</v>
      </c>
      <c r="BC1259" s="188">
        <f t="shared" si="580"/>
        <v>499.09999999999997</v>
      </c>
      <c r="BD1259" s="189" t="e">
        <f>VLOOKUP(#REF!,'[2]NA JDA Product Hierarchy'!$N:$O,2,0)</f>
        <v>#REF!</v>
      </c>
      <c r="BE1259" s="190" t="e">
        <f>VLOOKUP(BD1259,[3]PARAMETROS!$AB:$AD,3,0)</f>
        <v>#REF!</v>
      </c>
    </row>
    <row r="1260" spans="1:57" s="15" customFormat="1" ht="12.75" hidden="1" customHeight="1" x14ac:dyDescent="0.2">
      <c r="A1260" s="47" t="str">
        <f t="shared" si="592"/>
        <v>L2RQ31K9YH3Pure White</v>
      </c>
      <c r="B1260" s="111" t="s">
        <v>105</v>
      </c>
      <c r="C1260" s="113">
        <v>44322</v>
      </c>
      <c r="D1260" s="113"/>
      <c r="E1260" s="50"/>
      <c r="F1260" s="106" t="s">
        <v>90</v>
      </c>
      <c r="G1260" s="51" t="s">
        <v>62</v>
      </c>
      <c r="H1260" s="52" t="s">
        <v>367</v>
      </c>
      <c r="I1260" s="53" t="s">
        <v>1772</v>
      </c>
      <c r="J1260" s="53" t="s">
        <v>1773</v>
      </c>
      <c r="K1260" s="53" t="s">
        <v>133</v>
      </c>
      <c r="L1260" s="53" t="s">
        <v>134</v>
      </c>
      <c r="M1260" s="52" t="s">
        <v>1187</v>
      </c>
      <c r="N1260" s="52" t="s">
        <v>91</v>
      </c>
      <c r="O1260" s="54">
        <v>42</v>
      </c>
      <c r="P1260" s="52" t="s">
        <v>45</v>
      </c>
      <c r="Q1260" s="55">
        <f>IFERROR(VLOOKUP(O1260*$Q$10*$R$10,Sheet1!$A$3:$B$81,2,1),0)</f>
        <v>29000</v>
      </c>
      <c r="R1260" s="56">
        <f>IFERROR(VLOOKUP(O1260*$Q$11*$R$11,Sheet1!$E$3:$F$195,2),0)</f>
        <v>169</v>
      </c>
      <c r="S1260" s="54">
        <f t="shared" si="593"/>
        <v>13.02</v>
      </c>
      <c r="T1260" s="114">
        <f t="shared" si="566"/>
        <v>0.31</v>
      </c>
      <c r="U1260" s="58"/>
      <c r="V1260" s="58"/>
      <c r="W1260" s="58"/>
      <c r="X1260" s="58"/>
      <c r="Y1260" s="58"/>
      <c r="Z1260" s="58"/>
      <c r="AA1260" s="58"/>
      <c r="AB1260" s="58"/>
      <c r="AC1260" s="58"/>
      <c r="AD1260" s="39">
        <f t="shared" si="594"/>
        <v>0</v>
      </c>
      <c r="AE1260" s="59">
        <f t="shared" si="567"/>
        <v>0</v>
      </c>
      <c r="AF1260" s="60">
        <f t="shared" si="568"/>
        <v>0</v>
      </c>
      <c r="AG1260" s="60">
        <f t="shared" si="569"/>
        <v>0</v>
      </c>
      <c r="AH1260" s="60">
        <f t="shared" si="570"/>
        <v>0</v>
      </c>
      <c r="AI1260" s="60">
        <f t="shared" si="571"/>
        <v>0</v>
      </c>
      <c r="AJ1260" s="60">
        <f t="shared" si="572"/>
        <v>0</v>
      </c>
      <c r="AK1260" s="60">
        <f t="shared" si="573"/>
        <v>0</v>
      </c>
      <c r="AL1260" s="61">
        <f t="shared" si="591"/>
        <v>0</v>
      </c>
      <c r="AM1260" s="43">
        <f t="shared" si="581"/>
        <v>0</v>
      </c>
      <c r="AN1260" s="46">
        <f t="shared" si="582"/>
        <v>0</v>
      </c>
      <c r="AO1260" s="60">
        <f t="shared" si="574"/>
        <v>0</v>
      </c>
      <c r="AP1260" s="60">
        <f t="shared" si="575"/>
        <v>0</v>
      </c>
      <c r="AQ1260" s="60">
        <f t="shared" si="576"/>
        <v>0</v>
      </c>
      <c r="AR1260" s="60">
        <f t="shared" si="577"/>
        <v>0</v>
      </c>
      <c r="AS1260" s="60">
        <f t="shared" si="578"/>
        <v>0</v>
      </c>
      <c r="AT1260" s="60">
        <f t="shared" si="579"/>
        <v>0</v>
      </c>
      <c r="AU1260" s="62">
        <f t="shared" si="583"/>
        <v>0</v>
      </c>
      <c r="AV1260" s="63">
        <f t="shared" si="584"/>
        <v>0</v>
      </c>
      <c r="AW1260" s="63">
        <f t="shared" si="585"/>
        <v>0</v>
      </c>
      <c r="AX1260" s="63">
        <f t="shared" si="586"/>
        <v>0</v>
      </c>
      <c r="AY1260" s="63">
        <f t="shared" si="587"/>
        <v>0</v>
      </c>
      <c r="AZ1260" s="63">
        <f t="shared" si="588"/>
        <v>0</v>
      </c>
      <c r="BA1260" s="63">
        <f t="shared" si="589"/>
        <v>0</v>
      </c>
      <c r="BB1260" s="64">
        <f t="shared" si="590"/>
        <v>0</v>
      </c>
      <c r="BC1260" s="65">
        <f t="shared" si="580"/>
        <v>0</v>
      </c>
      <c r="BD1260" s="66" t="e">
        <f>VLOOKUP(#REF!,'[2]NA JDA Product Hierarchy'!$N:$O,2,0)</f>
        <v>#REF!</v>
      </c>
      <c r="BE1260" s="15" t="e">
        <f>VLOOKUP(BD1260,[3]PARAMETROS!$AB:$AD,3,0)</f>
        <v>#REF!</v>
      </c>
    </row>
    <row r="1261" spans="1:57" s="190" customFormat="1" ht="12.75" hidden="1" customHeight="1" x14ac:dyDescent="0.2">
      <c r="A1261" s="175" t="str">
        <f>I1261&amp;K1261</f>
        <v>L2RQ32KAWV1JBLK</v>
      </c>
      <c r="B1261" s="267" t="s">
        <v>105</v>
      </c>
      <c r="C1261" s="113">
        <v>44322</v>
      </c>
      <c r="D1261" s="177">
        <v>44334</v>
      </c>
      <c r="E1261" s="160" t="s">
        <v>2092</v>
      </c>
      <c r="F1261" s="179" t="s">
        <v>155</v>
      </c>
      <c r="G1261" s="180" t="s">
        <v>62</v>
      </c>
      <c r="H1261" s="52" t="s">
        <v>367</v>
      </c>
      <c r="I1261" s="181" t="s">
        <v>1774</v>
      </c>
      <c r="J1261" s="181" t="s">
        <v>1775</v>
      </c>
      <c r="K1261" s="181" t="s">
        <v>92</v>
      </c>
      <c r="L1261" s="181" t="s">
        <v>93</v>
      </c>
      <c r="M1261" s="52" t="s">
        <v>1776</v>
      </c>
      <c r="N1261" s="52" t="s">
        <v>91</v>
      </c>
      <c r="O1261" s="182">
        <v>49</v>
      </c>
      <c r="P1261" s="178" t="s">
        <v>44</v>
      </c>
      <c r="Q1261" s="183">
        <f>IFERROR(VLOOKUP(O1261*$Q$10*$R$10,Sheet1!$A$3:$B$81,2,1),0)</f>
        <v>39000</v>
      </c>
      <c r="R1261" s="184">
        <f>IFERROR(VLOOKUP(O1261*$Q$11*$R$11,Sheet1!$E$3:$F$195,2),0)</f>
        <v>199</v>
      </c>
      <c r="S1261" s="182">
        <f t="shared" si="593"/>
        <v>15.19</v>
      </c>
      <c r="T1261" s="185">
        <f t="shared" si="566"/>
        <v>0.31</v>
      </c>
      <c r="U1261" s="58">
        <v>18</v>
      </c>
      <c r="V1261" s="58">
        <v>9</v>
      </c>
      <c r="W1261" s="58">
        <v>9</v>
      </c>
      <c r="X1261" s="58"/>
      <c r="Y1261" s="58"/>
      <c r="Z1261" s="58"/>
      <c r="AA1261" s="58"/>
      <c r="AB1261" s="58"/>
      <c r="AC1261" s="58"/>
      <c r="AD1261" s="39">
        <f t="shared" si="594"/>
        <v>36</v>
      </c>
      <c r="AE1261" s="59">
        <f t="shared" si="567"/>
        <v>546.84</v>
      </c>
      <c r="AF1261" s="60">
        <f t="shared" si="568"/>
        <v>7</v>
      </c>
      <c r="AG1261" s="60">
        <f t="shared" si="569"/>
        <v>7</v>
      </c>
      <c r="AH1261" s="60">
        <f t="shared" si="570"/>
        <v>7</v>
      </c>
      <c r="AI1261" s="60">
        <f t="shared" si="571"/>
        <v>7</v>
      </c>
      <c r="AJ1261" s="60">
        <f t="shared" si="572"/>
        <v>0</v>
      </c>
      <c r="AK1261" s="60">
        <f t="shared" si="573"/>
        <v>7</v>
      </c>
      <c r="AL1261" s="61">
        <f t="shared" si="591"/>
        <v>35</v>
      </c>
      <c r="AM1261" s="43">
        <f t="shared" si="581"/>
        <v>0</v>
      </c>
      <c r="AN1261" s="46">
        <f t="shared" si="582"/>
        <v>0</v>
      </c>
      <c r="AO1261" s="60">
        <f t="shared" si="574"/>
        <v>0</v>
      </c>
      <c r="AP1261" s="60">
        <f t="shared" si="575"/>
        <v>0</v>
      </c>
      <c r="AQ1261" s="60">
        <f t="shared" si="576"/>
        <v>0</v>
      </c>
      <c r="AR1261" s="60">
        <f t="shared" si="577"/>
        <v>0</v>
      </c>
      <c r="AS1261" s="60">
        <f t="shared" si="578"/>
        <v>0</v>
      </c>
      <c r="AT1261" s="60">
        <f t="shared" si="579"/>
        <v>0</v>
      </c>
      <c r="AU1261" s="62">
        <f t="shared" si="583"/>
        <v>0</v>
      </c>
      <c r="AV1261" s="186">
        <f t="shared" si="584"/>
        <v>7</v>
      </c>
      <c r="AW1261" s="186">
        <f t="shared" si="585"/>
        <v>7</v>
      </c>
      <c r="AX1261" s="186">
        <f t="shared" si="586"/>
        <v>7</v>
      </c>
      <c r="AY1261" s="186">
        <f t="shared" si="587"/>
        <v>7</v>
      </c>
      <c r="AZ1261" s="186">
        <f t="shared" si="588"/>
        <v>0</v>
      </c>
      <c r="BA1261" s="186">
        <f t="shared" si="589"/>
        <v>7</v>
      </c>
      <c r="BB1261" s="187">
        <f t="shared" si="590"/>
        <v>35</v>
      </c>
      <c r="BC1261" s="188">
        <f t="shared" si="580"/>
        <v>531.65</v>
      </c>
      <c r="BD1261" s="189" t="e">
        <f>VLOOKUP(#REF!,'[2]NA JDA Product Hierarchy'!$N:$O,2,0)</f>
        <v>#REF!</v>
      </c>
      <c r="BE1261" s="190" t="e">
        <f>VLOOKUP(BD1261,[3]PARAMETROS!$AB:$AD,3,0)</f>
        <v>#REF!</v>
      </c>
    </row>
    <row r="1262" spans="1:57" s="15" customFormat="1" ht="12.75" hidden="1" customHeight="1" x14ac:dyDescent="0.2">
      <c r="A1262" s="47" t="str">
        <f t="shared" si="592"/>
        <v>L2RQ33K9YH4MANOR BLUE</v>
      </c>
      <c r="B1262" s="111" t="s">
        <v>105</v>
      </c>
      <c r="C1262" s="113">
        <v>44322</v>
      </c>
      <c r="D1262" s="113"/>
      <c r="E1262" s="50"/>
      <c r="F1262" s="106" t="s">
        <v>90</v>
      </c>
      <c r="G1262" s="51" t="s">
        <v>62</v>
      </c>
      <c r="H1262" s="52" t="s">
        <v>367</v>
      </c>
      <c r="I1262" s="53" t="s">
        <v>1777</v>
      </c>
      <c r="J1262" s="53" t="s">
        <v>1778</v>
      </c>
      <c r="K1262" s="53" t="s">
        <v>1665</v>
      </c>
      <c r="L1262" s="53" t="s">
        <v>1666</v>
      </c>
      <c r="M1262" s="52" t="s">
        <v>1187</v>
      </c>
      <c r="N1262" s="52" t="s">
        <v>91</v>
      </c>
      <c r="O1262" s="54">
        <v>39</v>
      </c>
      <c r="P1262" s="52" t="s">
        <v>45</v>
      </c>
      <c r="Q1262" s="55">
        <f>IFERROR(VLOOKUP(O1262*$Q$10*$R$10,Sheet1!$A$3:$B$81,2,1),0)</f>
        <v>29000</v>
      </c>
      <c r="R1262" s="56">
        <f>IFERROR(VLOOKUP(O1262*$Q$11*$R$11,Sheet1!$E$3:$F$195,2),0)</f>
        <v>159</v>
      </c>
      <c r="S1262" s="54">
        <f t="shared" si="593"/>
        <v>12.09</v>
      </c>
      <c r="T1262" s="114">
        <f t="shared" si="566"/>
        <v>0.31</v>
      </c>
      <c r="U1262" s="58"/>
      <c r="V1262" s="58"/>
      <c r="W1262" s="58"/>
      <c r="X1262" s="58"/>
      <c r="Y1262" s="58"/>
      <c r="Z1262" s="58"/>
      <c r="AA1262" s="58"/>
      <c r="AB1262" s="58"/>
      <c r="AC1262" s="58"/>
      <c r="AD1262" s="39">
        <f t="shared" si="594"/>
        <v>0</v>
      </c>
      <c r="AE1262" s="59">
        <f t="shared" si="567"/>
        <v>0</v>
      </c>
      <c r="AF1262" s="60">
        <f t="shared" si="568"/>
        <v>0</v>
      </c>
      <c r="AG1262" s="60">
        <f t="shared" si="569"/>
        <v>0</v>
      </c>
      <c r="AH1262" s="60">
        <f t="shared" si="570"/>
        <v>0</v>
      </c>
      <c r="AI1262" s="60">
        <f t="shared" si="571"/>
        <v>0</v>
      </c>
      <c r="AJ1262" s="60">
        <f t="shared" si="572"/>
        <v>0</v>
      </c>
      <c r="AK1262" s="60">
        <f t="shared" si="573"/>
        <v>0</v>
      </c>
      <c r="AL1262" s="61">
        <f t="shared" si="591"/>
        <v>0</v>
      </c>
      <c r="AM1262" s="43">
        <f t="shared" si="581"/>
        <v>0</v>
      </c>
      <c r="AN1262" s="46">
        <f t="shared" si="582"/>
        <v>0</v>
      </c>
      <c r="AO1262" s="60">
        <f t="shared" si="574"/>
        <v>0</v>
      </c>
      <c r="AP1262" s="60">
        <f t="shared" si="575"/>
        <v>0</v>
      </c>
      <c r="AQ1262" s="60">
        <f t="shared" si="576"/>
        <v>0</v>
      </c>
      <c r="AR1262" s="60">
        <f t="shared" si="577"/>
        <v>0</v>
      </c>
      <c r="AS1262" s="60">
        <f t="shared" si="578"/>
        <v>0</v>
      </c>
      <c r="AT1262" s="60">
        <f t="shared" si="579"/>
        <v>0</v>
      </c>
      <c r="AU1262" s="62">
        <f t="shared" si="583"/>
        <v>0</v>
      </c>
      <c r="AV1262" s="63">
        <f t="shared" si="584"/>
        <v>0</v>
      </c>
      <c r="AW1262" s="63">
        <f t="shared" si="585"/>
        <v>0</v>
      </c>
      <c r="AX1262" s="63">
        <f t="shared" si="586"/>
        <v>0</v>
      </c>
      <c r="AY1262" s="63">
        <f t="shared" si="587"/>
        <v>0</v>
      </c>
      <c r="AZ1262" s="63">
        <f t="shared" si="588"/>
        <v>0</v>
      </c>
      <c r="BA1262" s="63">
        <f t="shared" si="589"/>
        <v>0</v>
      </c>
      <c r="BB1262" s="64">
        <f t="shared" si="590"/>
        <v>0</v>
      </c>
      <c r="BC1262" s="65">
        <f t="shared" si="580"/>
        <v>0</v>
      </c>
      <c r="BD1262" s="66" t="e">
        <f>VLOOKUP(#REF!,'[2]NA JDA Product Hierarchy'!$N:$O,2,0)</f>
        <v>#REF!</v>
      </c>
      <c r="BE1262" s="15" t="e">
        <f>VLOOKUP(BD1262,[3]PARAMETROS!$AB:$AD,3,0)</f>
        <v>#REF!</v>
      </c>
    </row>
    <row r="1263" spans="1:57" s="190" customFormat="1" ht="12.75" hidden="1" customHeight="1" x14ac:dyDescent="0.2">
      <c r="A1263" s="175" t="str">
        <f>I1263&amp;K1263</f>
        <v>L2RQ34KAWV0JBLK</v>
      </c>
      <c r="B1263" s="267" t="s">
        <v>105</v>
      </c>
      <c r="C1263" s="113">
        <v>44322</v>
      </c>
      <c r="D1263" s="177">
        <v>44334</v>
      </c>
      <c r="E1263" s="160" t="s">
        <v>2092</v>
      </c>
      <c r="F1263" s="179" t="s">
        <v>155</v>
      </c>
      <c r="G1263" s="180" t="s">
        <v>62</v>
      </c>
      <c r="H1263" s="52" t="s">
        <v>1486</v>
      </c>
      <c r="I1263" s="181" t="s">
        <v>1779</v>
      </c>
      <c r="J1263" s="181" t="s">
        <v>1780</v>
      </c>
      <c r="K1263" s="181" t="s">
        <v>92</v>
      </c>
      <c r="L1263" s="181" t="s">
        <v>93</v>
      </c>
      <c r="M1263" s="52" t="s">
        <v>1776</v>
      </c>
      <c r="N1263" s="52" t="s">
        <v>91</v>
      </c>
      <c r="O1263" s="182">
        <v>42</v>
      </c>
      <c r="P1263" s="178" t="s">
        <v>44</v>
      </c>
      <c r="Q1263" s="183">
        <f>IFERROR(VLOOKUP(O1263*$Q$10*$R$10,Sheet1!$A$3:$B$81,2,1),0)</f>
        <v>29000</v>
      </c>
      <c r="R1263" s="184">
        <f>IFERROR(VLOOKUP(O1263*$Q$11*$R$11,Sheet1!$E$3:$F$195,2),0)</f>
        <v>169</v>
      </c>
      <c r="S1263" s="182">
        <f t="shared" si="593"/>
        <v>13.02</v>
      </c>
      <c r="T1263" s="185">
        <f t="shared" si="566"/>
        <v>0.31</v>
      </c>
      <c r="U1263" s="58">
        <v>18</v>
      </c>
      <c r="V1263" s="58">
        <v>9</v>
      </c>
      <c r="W1263" s="58">
        <v>9</v>
      </c>
      <c r="X1263" s="58"/>
      <c r="Y1263" s="58"/>
      <c r="Z1263" s="58"/>
      <c r="AA1263" s="58"/>
      <c r="AB1263" s="58"/>
      <c r="AC1263" s="58"/>
      <c r="AD1263" s="39">
        <f t="shared" si="594"/>
        <v>36</v>
      </c>
      <c r="AE1263" s="59">
        <f t="shared" si="567"/>
        <v>468.71999999999997</v>
      </c>
      <c r="AF1263" s="60">
        <f t="shared" si="568"/>
        <v>7</v>
      </c>
      <c r="AG1263" s="60">
        <f t="shared" si="569"/>
        <v>7</v>
      </c>
      <c r="AH1263" s="60">
        <f t="shared" si="570"/>
        <v>7</v>
      </c>
      <c r="AI1263" s="60">
        <f t="shared" si="571"/>
        <v>7</v>
      </c>
      <c r="AJ1263" s="60">
        <f t="shared" si="572"/>
        <v>0</v>
      </c>
      <c r="AK1263" s="60">
        <f t="shared" si="573"/>
        <v>7</v>
      </c>
      <c r="AL1263" s="61">
        <f t="shared" si="591"/>
        <v>35</v>
      </c>
      <c r="AM1263" s="43">
        <f t="shared" si="581"/>
        <v>0</v>
      </c>
      <c r="AN1263" s="46">
        <f t="shared" si="582"/>
        <v>0</v>
      </c>
      <c r="AO1263" s="60">
        <f t="shared" si="574"/>
        <v>0</v>
      </c>
      <c r="AP1263" s="60">
        <f t="shared" si="575"/>
        <v>0</v>
      </c>
      <c r="AQ1263" s="60">
        <f t="shared" si="576"/>
        <v>0</v>
      </c>
      <c r="AR1263" s="60">
        <f t="shared" si="577"/>
        <v>0</v>
      </c>
      <c r="AS1263" s="60">
        <f t="shared" si="578"/>
        <v>0</v>
      </c>
      <c r="AT1263" s="60">
        <f t="shared" si="579"/>
        <v>0</v>
      </c>
      <c r="AU1263" s="62">
        <f t="shared" si="583"/>
        <v>0</v>
      </c>
      <c r="AV1263" s="186">
        <f t="shared" si="584"/>
        <v>7</v>
      </c>
      <c r="AW1263" s="186">
        <f t="shared" si="585"/>
        <v>7</v>
      </c>
      <c r="AX1263" s="186">
        <f t="shared" si="586"/>
        <v>7</v>
      </c>
      <c r="AY1263" s="186">
        <f t="shared" si="587"/>
        <v>7</v>
      </c>
      <c r="AZ1263" s="186">
        <f t="shared" si="588"/>
        <v>0</v>
      </c>
      <c r="BA1263" s="186">
        <f t="shared" si="589"/>
        <v>7</v>
      </c>
      <c r="BB1263" s="187">
        <f t="shared" si="590"/>
        <v>35</v>
      </c>
      <c r="BC1263" s="188">
        <f t="shared" si="580"/>
        <v>455.7</v>
      </c>
      <c r="BD1263" s="189" t="e">
        <f>VLOOKUP(#REF!,'[2]NA JDA Product Hierarchy'!$N:$O,2,0)</f>
        <v>#REF!</v>
      </c>
      <c r="BE1263" s="190" t="e">
        <f>VLOOKUP(BD1263,[3]PARAMETROS!$AB:$AD,3,0)</f>
        <v>#REF!</v>
      </c>
    </row>
    <row r="1264" spans="1:57" s="15" customFormat="1" ht="12.75" hidden="1" customHeight="1" x14ac:dyDescent="0.2">
      <c r="A1264" s="47" t="str">
        <f t="shared" si="592"/>
        <v>L2RR00Z2NN0BLUE STRIPES AND YELLOW STRIPES</v>
      </c>
      <c r="B1264" s="112" t="s">
        <v>107</v>
      </c>
      <c r="C1264" s="113">
        <v>44322</v>
      </c>
      <c r="D1264" s="113"/>
      <c r="E1264" s="68"/>
      <c r="F1264" s="106" t="s">
        <v>308</v>
      </c>
      <c r="G1264" s="51" t="s">
        <v>62</v>
      </c>
      <c r="H1264" s="52" t="s">
        <v>361</v>
      </c>
      <c r="I1264" s="53" t="s">
        <v>1781</v>
      </c>
      <c r="J1264" s="53" t="s">
        <v>536</v>
      </c>
      <c r="K1264" s="53" t="s">
        <v>1782</v>
      </c>
      <c r="L1264" s="53" t="s">
        <v>1783</v>
      </c>
      <c r="M1264" s="52" t="s">
        <v>366</v>
      </c>
      <c r="N1264" s="52" t="s">
        <v>115</v>
      </c>
      <c r="O1264" s="54">
        <v>42</v>
      </c>
      <c r="P1264" s="52" t="s">
        <v>2011</v>
      </c>
      <c r="Q1264" s="55">
        <f>IFERROR(VLOOKUP(O1264*$Q$10*$R$10,Sheet1!$A$3:$B$81,2,1),0)</f>
        <v>29000</v>
      </c>
      <c r="R1264" s="56">
        <f>IFERROR(VLOOKUP(O1264*$Q$11*$R$11,Sheet1!$E$3:$F$195,2),0)</f>
        <v>169</v>
      </c>
      <c r="S1264" s="54">
        <f t="shared" si="593"/>
        <v>13.02</v>
      </c>
      <c r="T1264" s="114">
        <f t="shared" si="566"/>
        <v>0.31</v>
      </c>
      <c r="U1264" s="58"/>
      <c r="V1264" s="58"/>
      <c r="W1264" s="58"/>
      <c r="X1264" s="58"/>
      <c r="Y1264" s="58"/>
      <c r="Z1264" s="58"/>
      <c r="AA1264" s="58"/>
      <c r="AB1264" s="58"/>
      <c r="AC1264" s="58"/>
      <c r="AD1264" s="39">
        <f t="shared" si="594"/>
        <v>0</v>
      </c>
      <c r="AE1264" s="59">
        <f t="shared" si="567"/>
        <v>0</v>
      </c>
      <c r="AF1264" s="60">
        <f t="shared" si="568"/>
        <v>0</v>
      </c>
      <c r="AG1264" s="60">
        <f t="shared" si="569"/>
        <v>0</v>
      </c>
      <c r="AH1264" s="60">
        <f t="shared" si="570"/>
        <v>0</v>
      </c>
      <c r="AI1264" s="60">
        <f t="shared" si="571"/>
        <v>0</v>
      </c>
      <c r="AJ1264" s="60">
        <f t="shared" si="572"/>
        <v>0</v>
      </c>
      <c r="AK1264" s="60">
        <f t="shared" si="573"/>
        <v>0</v>
      </c>
      <c r="AL1264" s="61">
        <f t="shared" si="591"/>
        <v>0</v>
      </c>
      <c r="AM1264" s="43">
        <f t="shared" si="581"/>
        <v>0</v>
      </c>
      <c r="AN1264" s="46">
        <f t="shared" si="582"/>
        <v>0</v>
      </c>
      <c r="AO1264" s="60">
        <f t="shared" si="574"/>
        <v>0</v>
      </c>
      <c r="AP1264" s="60">
        <f t="shared" si="575"/>
        <v>0</v>
      </c>
      <c r="AQ1264" s="60">
        <f t="shared" si="576"/>
        <v>0</v>
      </c>
      <c r="AR1264" s="60">
        <f t="shared" si="577"/>
        <v>0</v>
      </c>
      <c r="AS1264" s="60">
        <f t="shared" si="578"/>
        <v>0</v>
      </c>
      <c r="AT1264" s="60">
        <f t="shared" si="579"/>
        <v>0</v>
      </c>
      <c r="AU1264" s="62">
        <f t="shared" si="583"/>
        <v>0</v>
      </c>
      <c r="AV1264" s="63">
        <f t="shared" si="584"/>
        <v>0</v>
      </c>
      <c r="AW1264" s="63">
        <f t="shared" si="585"/>
        <v>0</v>
      </c>
      <c r="AX1264" s="63">
        <f t="shared" si="586"/>
        <v>0</v>
      </c>
      <c r="AY1264" s="63">
        <f t="shared" si="587"/>
        <v>0</v>
      </c>
      <c r="AZ1264" s="63">
        <f t="shared" si="588"/>
        <v>0</v>
      </c>
      <c r="BA1264" s="63">
        <f t="shared" si="589"/>
        <v>0</v>
      </c>
      <c r="BB1264" s="64">
        <f t="shared" si="590"/>
        <v>0</v>
      </c>
      <c r="BC1264" s="65">
        <f t="shared" si="580"/>
        <v>0</v>
      </c>
      <c r="BD1264" s="66" t="e">
        <f>VLOOKUP(#REF!,'[2]NA JDA Product Hierarchy'!$N:$O,2,0)</f>
        <v>#REF!</v>
      </c>
      <c r="BE1264" s="15" t="e">
        <f>VLOOKUP(BD1264,[3]PARAMETROS!$AB:$AD,3,0)</f>
        <v>#REF!</v>
      </c>
    </row>
    <row r="1265" spans="1:57" s="15" customFormat="1" ht="12.75" hidden="1" customHeight="1" x14ac:dyDescent="0.2">
      <c r="A1265" s="47" t="str">
        <f t="shared" si="592"/>
        <v>L2RR03Z2QA1Jet Black A996</v>
      </c>
      <c r="B1265" s="111" t="s">
        <v>105</v>
      </c>
      <c r="C1265" s="113">
        <v>44322</v>
      </c>
      <c r="D1265" s="113"/>
      <c r="E1265" s="50"/>
      <c r="F1265" s="106" t="s">
        <v>308</v>
      </c>
      <c r="G1265" s="51" t="s">
        <v>62</v>
      </c>
      <c r="H1265" s="52" t="s">
        <v>361</v>
      </c>
      <c r="I1265" s="53" t="s">
        <v>1784</v>
      </c>
      <c r="J1265" s="53" t="s">
        <v>1785</v>
      </c>
      <c r="K1265" s="53" t="s">
        <v>92</v>
      </c>
      <c r="L1265" s="53" t="s">
        <v>93</v>
      </c>
      <c r="M1265" s="52" t="s">
        <v>1786</v>
      </c>
      <c r="N1265" s="52" t="s">
        <v>91</v>
      </c>
      <c r="O1265" s="54">
        <v>42</v>
      </c>
      <c r="P1265" s="52" t="s">
        <v>2011</v>
      </c>
      <c r="Q1265" s="55">
        <f>IFERROR(VLOOKUP(O1265*$Q$10*$R$10,Sheet1!$A$3:$B$81,2,1),0)</f>
        <v>29000</v>
      </c>
      <c r="R1265" s="56">
        <f>IFERROR(VLOOKUP(O1265*$Q$11*$R$11,Sheet1!$E$3:$F$195,2),0)</f>
        <v>169</v>
      </c>
      <c r="S1265" s="54">
        <f t="shared" si="593"/>
        <v>13.02</v>
      </c>
      <c r="T1265" s="114">
        <f t="shared" si="566"/>
        <v>0.31</v>
      </c>
      <c r="U1265" s="58"/>
      <c r="V1265" s="58"/>
      <c r="W1265" s="58"/>
      <c r="X1265" s="58"/>
      <c r="Y1265" s="58"/>
      <c r="Z1265" s="58"/>
      <c r="AA1265" s="58"/>
      <c r="AB1265" s="58"/>
      <c r="AC1265" s="58"/>
      <c r="AD1265" s="39">
        <f t="shared" si="594"/>
        <v>0</v>
      </c>
      <c r="AE1265" s="59">
        <f t="shared" si="567"/>
        <v>0</v>
      </c>
      <c r="AF1265" s="60">
        <f t="shared" si="568"/>
        <v>0</v>
      </c>
      <c r="AG1265" s="60">
        <f t="shared" si="569"/>
        <v>0</v>
      </c>
      <c r="AH1265" s="60">
        <f t="shared" si="570"/>
        <v>0</v>
      </c>
      <c r="AI1265" s="60">
        <f t="shared" si="571"/>
        <v>0</v>
      </c>
      <c r="AJ1265" s="60">
        <f t="shared" si="572"/>
        <v>0</v>
      </c>
      <c r="AK1265" s="60">
        <f t="shared" si="573"/>
        <v>0</v>
      </c>
      <c r="AL1265" s="61">
        <f t="shared" si="591"/>
        <v>0</v>
      </c>
      <c r="AM1265" s="43">
        <f t="shared" si="581"/>
        <v>0</v>
      </c>
      <c r="AN1265" s="46">
        <f t="shared" si="582"/>
        <v>0</v>
      </c>
      <c r="AO1265" s="60">
        <f t="shared" si="574"/>
        <v>0</v>
      </c>
      <c r="AP1265" s="60">
        <f t="shared" si="575"/>
        <v>0</v>
      </c>
      <c r="AQ1265" s="60">
        <f t="shared" si="576"/>
        <v>0</v>
      </c>
      <c r="AR1265" s="60">
        <f t="shared" si="577"/>
        <v>0</v>
      </c>
      <c r="AS1265" s="60">
        <f t="shared" si="578"/>
        <v>0</v>
      </c>
      <c r="AT1265" s="60">
        <f t="shared" si="579"/>
        <v>0</v>
      </c>
      <c r="AU1265" s="62">
        <f t="shared" si="583"/>
        <v>0</v>
      </c>
      <c r="AV1265" s="63">
        <f t="shared" si="584"/>
        <v>0</v>
      </c>
      <c r="AW1265" s="63">
        <f t="shared" si="585"/>
        <v>0</v>
      </c>
      <c r="AX1265" s="63">
        <f t="shared" si="586"/>
        <v>0</v>
      </c>
      <c r="AY1265" s="63">
        <f t="shared" si="587"/>
        <v>0</v>
      </c>
      <c r="AZ1265" s="63">
        <f t="shared" si="588"/>
        <v>0</v>
      </c>
      <c r="BA1265" s="63">
        <f t="shared" si="589"/>
        <v>0</v>
      </c>
      <c r="BB1265" s="64">
        <f t="shared" si="590"/>
        <v>0</v>
      </c>
      <c r="BC1265" s="65">
        <f t="shared" si="580"/>
        <v>0</v>
      </c>
      <c r="BD1265" s="66" t="e">
        <f>VLOOKUP(#REF!,'[2]NA JDA Product Hierarchy'!$N:$O,2,0)</f>
        <v>#REF!</v>
      </c>
      <c r="BE1265" s="15" t="e">
        <f>VLOOKUP(BD1265,[3]PARAMETROS!$AB:$AD,3,0)</f>
        <v>#REF!</v>
      </c>
    </row>
    <row r="1266" spans="1:57" s="15" customFormat="1" ht="12.75" hidden="1" customHeight="1" x14ac:dyDescent="0.2">
      <c r="A1266" s="71" t="str">
        <f t="shared" si="592"/>
        <v>L2RR03Z2QA1MEDIUM HEATHER GREY</v>
      </c>
      <c r="B1266" s="111" t="s">
        <v>105</v>
      </c>
      <c r="C1266" s="113">
        <v>44322</v>
      </c>
      <c r="D1266" s="113"/>
      <c r="E1266" s="50"/>
      <c r="F1266" s="106" t="s">
        <v>308</v>
      </c>
      <c r="G1266" s="51" t="s">
        <v>62</v>
      </c>
      <c r="H1266" s="52" t="s">
        <v>361</v>
      </c>
      <c r="I1266" s="53" t="s">
        <v>1784</v>
      </c>
      <c r="J1266" s="53" t="s">
        <v>1785</v>
      </c>
      <c r="K1266" s="53" t="s">
        <v>1787</v>
      </c>
      <c r="L1266" s="53" t="s">
        <v>1788</v>
      </c>
      <c r="M1266" s="52" t="s">
        <v>1786</v>
      </c>
      <c r="N1266" s="52" t="s">
        <v>91</v>
      </c>
      <c r="O1266" s="54">
        <v>42</v>
      </c>
      <c r="P1266" s="52" t="s">
        <v>2011</v>
      </c>
      <c r="Q1266" s="55">
        <f>IFERROR(VLOOKUP(O1266*$Q$10*$R$10,Sheet1!$A$3:$B$81,2,1),0)</f>
        <v>29000</v>
      </c>
      <c r="R1266" s="56">
        <f>IFERROR(VLOOKUP(O1266*$Q$11*$R$11,Sheet1!$E$3:$F$195,2),0)</f>
        <v>169</v>
      </c>
      <c r="S1266" s="54">
        <f t="shared" si="593"/>
        <v>13.02</v>
      </c>
      <c r="T1266" s="114">
        <f t="shared" si="566"/>
        <v>0.31</v>
      </c>
      <c r="U1266" s="58"/>
      <c r="V1266" s="58"/>
      <c r="W1266" s="58"/>
      <c r="X1266" s="58"/>
      <c r="Y1266" s="58"/>
      <c r="Z1266" s="58"/>
      <c r="AA1266" s="58"/>
      <c r="AB1266" s="58"/>
      <c r="AC1266" s="58"/>
      <c r="AD1266" s="39">
        <f t="shared" si="594"/>
        <v>0</v>
      </c>
      <c r="AE1266" s="59">
        <f t="shared" si="567"/>
        <v>0</v>
      </c>
      <c r="AF1266" s="60">
        <f t="shared" si="568"/>
        <v>0</v>
      </c>
      <c r="AG1266" s="60">
        <f t="shared" si="569"/>
        <v>0</v>
      </c>
      <c r="AH1266" s="60">
        <f t="shared" si="570"/>
        <v>0</v>
      </c>
      <c r="AI1266" s="60">
        <f t="shared" si="571"/>
        <v>0</v>
      </c>
      <c r="AJ1266" s="60">
        <f t="shared" si="572"/>
        <v>0</v>
      </c>
      <c r="AK1266" s="60">
        <f t="shared" si="573"/>
        <v>0</v>
      </c>
      <c r="AL1266" s="61">
        <f t="shared" si="591"/>
        <v>0</v>
      </c>
      <c r="AM1266" s="43">
        <f t="shared" si="581"/>
        <v>0</v>
      </c>
      <c r="AN1266" s="46">
        <f t="shared" si="582"/>
        <v>0</v>
      </c>
      <c r="AO1266" s="60">
        <f t="shared" si="574"/>
        <v>0</v>
      </c>
      <c r="AP1266" s="60">
        <f t="shared" si="575"/>
        <v>0</v>
      </c>
      <c r="AQ1266" s="60">
        <f t="shared" si="576"/>
        <v>0</v>
      </c>
      <c r="AR1266" s="60">
        <f t="shared" si="577"/>
        <v>0</v>
      </c>
      <c r="AS1266" s="60">
        <f t="shared" si="578"/>
        <v>0</v>
      </c>
      <c r="AT1266" s="60">
        <f t="shared" si="579"/>
        <v>0</v>
      </c>
      <c r="AU1266" s="62">
        <f t="shared" si="583"/>
        <v>0</v>
      </c>
      <c r="AV1266" s="63">
        <f t="shared" si="584"/>
        <v>0</v>
      </c>
      <c r="AW1266" s="63">
        <f t="shared" si="585"/>
        <v>0</v>
      </c>
      <c r="AX1266" s="63">
        <f t="shared" si="586"/>
        <v>0</v>
      </c>
      <c r="AY1266" s="63">
        <f t="shared" si="587"/>
        <v>0</v>
      </c>
      <c r="AZ1266" s="63">
        <f t="shared" si="588"/>
        <v>0</v>
      </c>
      <c r="BA1266" s="63">
        <f t="shared" si="589"/>
        <v>0</v>
      </c>
      <c r="BB1266" s="64">
        <f t="shared" si="590"/>
        <v>0</v>
      </c>
      <c r="BC1266" s="65">
        <f t="shared" si="580"/>
        <v>0</v>
      </c>
      <c r="BD1266" s="66" t="e">
        <f>VLOOKUP(#REF!,'[2]NA JDA Product Hierarchy'!$N:$O,2,0)</f>
        <v>#REF!</v>
      </c>
      <c r="BE1266" s="15" t="e">
        <f>VLOOKUP(BD1266,[3]PARAMETROS!$AB:$AD,3,0)</f>
        <v>#REF!</v>
      </c>
    </row>
    <row r="1267" spans="1:57" s="15" customFormat="1" ht="12.75" hidden="1" customHeight="1" x14ac:dyDescent="0.2">
      <c r="A1267" s="71" t="str">
        <f t="shared" si="592"/>
        <v>L2RR03Z2QA1SMART BLUE</v>
      </c>
      <c r="B1267" s="111" t="s">
        <v>105</v>
      </c>
      <c r="C1267" s="113">
        <v>44322</v>
      </c>
      <c r="D1267" s="113"/>
      <c r="E1267" s="50"/>
      <c r="F1267" s="106" t="s">
        <v>308</v>
      </c>
      <c r="G1267" s="51" t="s">
        <v>62</v>
      </c>
      <c r="H1267" s="52" t="s">
        <v>361</v>
      </c>
      <c r="I1267" s="53" t="s">
        <v>1784</v>
      </c>
      <c r="J1267" s="53" t="s">
        <v>1785</v>
      </c>
      <c r="K1267" s="53" t="s">
        <v>364</v>
      </c>
      <c r="L1267" s="53" t="s">
        <v>365</v>
      </c>
      <c r="M1267" s="52" t="s">
        <v>1786</v>
      </c>
      <c r="N1267" s="52" t="s">
        <v>91</v>
      </c>
      <c r="O1267" s="54">
        <v>42</v>
      </c>
      <c r="P1267" s="52" t="s">
        <v>2011</v>
      </c>
      <c r="Q1267" s="55">
        <f>IFERROR(VLOOKUP(O1267*$Q$10*$R$10,Sheet1!$A$3:$B$81,2,1),0)</f>
        <v>29000</v>
      </c>
      <c r="R1267" s="56">
        <f>IFERROR(VLOOKUP(O1267*$Q$11*$R$11,Sheet1!$E$3:$F$195,2),0)</f>
        <v>169</v>
      </c>
      <c r="S1267" s="54">
        <f t="shared" si="593"/>
        <v>13.02</v>
      </c>
      <c r="T1267" s="114">
        <f t="shared" si="566"/>
        <v>0.31</v>
      </c>
      <c r="U1267" s="58"/>
      <c r="V1267" s="58"/>
      <c r="W1267" s="58"/>
      <c r="X1267" s="58"/>
      <c r="Y1267" s="58"/>
      <c r="Z1267" s="58"/>
      <c r="AA1267" s="58"/>
      <c r="AB1267" s="58"/>
      <c r="AC1267" s="58"/>
      <c r="AD1267" s="39">
        <f t="shared" si="594"/>
        <v>0</v>
      </c>
      <c r="AE1267" s="59">
        <f t="shared" si="567"/>
        <v>0</v>
      </c>
      <c r="AF1267" s="60">
        <f t="shared" si="568"/>
        <v>0</v>
      </c>
      <c r="AG1267" s="60">
        <f t="shared" si="569"/>
        <v>0</v>
      </c>
      <c r="AH1267" s="60">
        <f t="shared" si="570"/>
        <v>0</v>
      </c>
      <c r="AI1267" s="60">
        <f t="shared" si="571"/>
        <v>0</v>
      </c>
      <c r="AJ1267" s="60">
        <f t="shared" si="572"/>
        <v>0</v>
      </c>
      <c r="AK1267" s="60">
        <f t="shared" si="573"/>
        <v>0</v>
      </c>
      <c r="AL1267" s="61">
        <f t="shared" si="591"/>
        <v>0</v>
      </c>
      <c r="AM1267" s="43">
        <f t="shared" si="581"/>
        <v>0</v>
      </c>
      <c r="AN1267" s="46">
        <f t="shared" si="582"/>
        <v>0</v>
      </c>
      <c r="AO1267" s="60">
        <f t="shared" si="574"/>
        <v>0</v>
      </c>
      <c r="AP1267" s="60">
        <f t="shared" si="575"/>
        <v>0</v>
      </c>
      <c r="AQ1267" s="60">
        <f t="shared" si="576"/>
        <v>0</v>
      </c>
      <c r="AR1267" s="60">
        <f t="shared" si="577"/>
        <v>0</v>
      </c>
      <c r="AS1267" s="60">
        <f t="shared" si="578"/>
        <v>0</v>
      </c>
      <c r="AT1267" s="60">
        <f t="shared" si="579"/>
        <v>0</v>
      </c>
      <c r="AU1267" s="62">
        <f t="shared" si="583"/>
        <v>0</v>
      </c>
      <c r="AV1267" s="63">
        <f t="shared" si="584"/>
        <v>0</v>
      </c>
      <c r="AW1267" s="63">
        <f t="shared" si="585"/>
        <v>0</v>
      </c>
      <c r="AX1267" s="63">
        <f t="shared" si="586"/>
        <v>0</v>
      </c>
      <c r="AY1267" s="63">
        <f t="shared" si="587"/>
        <v>0</v>
      </c>
      <c r="AZ1267" s="63">
        <f t="shared" si="588"/>
        <v>0</v>
      </c>
      <c r="BA1267" s="63">
        <f t="shared" si="589"/>
        <v>0</v>
      </c>
      <c r="BB1267" s="64">
        <f t="shared" si="590"/>
        <v>0</v>
      </c>
      <c r="BC1267" s="65">
        <f t="shared" si="580"/>
        <v>0</v>
      </c>
      <c r="BD1267" s="66" t="e">
        <f>VLOOKUP(#REF!,'[2]NA JDA Product Hierarchy'!$N:$O,2,0)</f>
        <v>#REF!</v>
      </c>
      <c r="BE1267" s="15" t="e">
        <f>VLOOKUP(BD1267,[3]PARAMETROS!$AB:$AD,3,0)</f>
        <v>#REF!</v>
      </c>
    </row>
    <row r="1268" spans="1:57" s="72" customFormat="1" ht="12.75" hidden="1" customHeight="1" x14ac:dyDescent="0.2">
      <c r="A1268" s="71" t="str">
        <f t="shared" si="592"/>
        <v>L2RR04Z2QA1Jet Black A996</v>
      </c>
      <c r="B1268" s="111" t="s">
        <v>105</v>
      </c>
      <c r="C1268" s="113">
        <v>44322</v>
      </c>
      <c r="D1268" s="113"/>
      <c r="E1268" s="50"/>
      <c r="F1268" s="106" t="s">
        <v>308</v>
      </c>
      <c r="G1268" s="51" t="s">
        <v>62</v>
      </c>
      <c r="H1268" s="52" t="s">
        <v>361</v>
      </c>
      <c r="I1268" s="53" t="s">
        <v>1789</v>
      </c>
      <c r="J1268" s="53" t="s">
        <v>1790</v>
      </c>
      <c r="K1268" s="53" t="s">
        <v>92</v>
      </c>
      <c r="L1268" s="53" t="s">
        <v>93</v>
      </c>
      <c r="M1268" s="52" t="s">
        <v>1786</v>
      </c>
      <c r="N1268" s="52" t="s">
        <v>91</v>
      </c>
      <c r="O1268" s="54">
        <v>46</v>
      </c>
      <c r="P1268" s="52" t="s">
        <v>2011</v>
      </c>
      <c r="Q1268" s="55">
        <f>IFERROR(VLOOKUP(O1268*$Q$10*$R$10,Sheet1!$A$3:$B$81,2,1),0)</f>
        <v>39000</v>
      </c>
      <c r="R1268" s="56">
        <f>IFERROR(VLOOKUP(O1268*$Q$11*$R$11,Sheet1!$E$3:$F$195,2),0)</f>
        <v>189</v>
      </c>
      <c r="S1268" s="54">
        <f t="shared" si="593"/>
        <v>14.26</v>
      </c>
      <c r="T1268" s="114">
        <f t="shared" si="566"/>
        <v>0.31</v>
      </c>
      <c r="U1268" s="58">
        <v>18</v>
      </c>
      <c r="V1268" s="58">
        <v>9</v>
      </c>
      <c r="W1268" s="58">
        <v>9</v>
      </c>
      <c r="X1268" s="58"/>
      <c r="Y1268" s="58">
        <v>9</v>
      </c>
      <c r="Z1268" s="58">
        <v>9</v>
      </c>
      <c r="AA1268" s="58"/>
      <c r="AB1268" s="58"/>
      <c r="AC1268" s="58"/>
      <c r="AD1268" s="39">
        <f t="shared" si="594"/>
        <v>54</v>
      </c>
      <c r="AE1268" s="59">
        <f t="shared" si="567"/>
        <v>770.04</v>
      </c>
      <c r="AF1268" s="60">
        <f t="shared" si="568"/>
        <v>0</v>
      </c>
      <c r="AG1268" s="60">
        <f t="shared" si="569"/>
        <v>0</v>
      </c>
      <c r="AH1268" s="60">
        <f t="shared" si="570"/>
        <v>0</v>
      </c>
      <c r="AI1268" s="60">
        <f t="shared" si="571"/>
        <v>0</v>
      </c>
      <c r="AJ1268" s="60">
        <f t="shared" si="572"/>
        <v>0</v>
      </c>
      <c r="AK1268" s="60">
        <f t="shared" si="573"/>
        <v>0</v>
      </c>
      <c r="AL1268" s="61">
        <f t="shared" si="591"/>
        <v>0</v>
      </c>
      <c r="AM1268" s="43">
        <f t="shared" si="581"/>
        <v>0</v>
      </c>
      <c r="AN1268" s="46">
        <f t="shared" si="582"/>
        <v>0</v>
      </c>
      <c r="AO1268" s="60">
        <f t="shared" si="574"/>
        <v>0</v>
      </c>
      <c r="AP1268" s="60">
        <f t="shared" si="575"/>
        <v>0</v>
      </c>
      <c r="AQ1268" s="60">
        <f t="shared" si="576"/>
        <v>0</v>
      </c>
      <c r="AR1268" s="60">
        <f t="shared" si="577"/>
        <v>0</v>
      </c>
      <c r="AS1268" s="60">
        <f t="shared" si="578"/>
        <v>0</v>
      </c>
      <c r="AT1268" s="60">
        <f t="shared" si="579"/>
        <v>0</v>
      </c>
      <c r="AU1268" s="62">
        <f t="shared" si="583"/>
        <v>0</v>
      </c>
      <c r="AV1268" s="63">
        <f t="shared" si="584"/>
        <v>0</v>
      </c>
      <c r="AW1268" s="63">
        <f t="shared" si="585"/>
        <v>0</v>
      </c>
      <c r="AX1268" s="63">
        <f t="shared" si="586"/>
        <v>0</v>
      </c>
      <c r="AY1268" s="63">
        <f t="shared" si="587"/>
        <v>0</v>
      </c>
      <c r="AZ1268" s="63">
        <f t="shared" si="588"/>
        <v>0</v>
      </c>
      <c r="BA1268" s="63">
        <f t="shared" si="589"/>
        <v>0</v>
      </c>
      <c r="BB1268" s="64">
        <f t="shared" si="590"/>
        <v>0</v>
      </c>
      <c r="BC1268" s="65">
        <f t="shared" si="580"/>
        <v>0</v>
      </c>
      <c r="BD1268" s="66" t="e">
        <f>VLOOKUP(#REF!,'[2]NA JDA Product Hierarchy'!$N:$O,2,0)</f>
        <v>#REF!</v>
      </c>
      <c r="BE1268" s="15" t="e">
        <f>VLOOKUP(BD1268,[3]PARAMETROS!$AB:$AD,3,0)</f>
        <v>#REF!</v>
      </c>
    </row>
    <row r="1269" spans="1:57" s="15" customFormat="1" ht="12.75" hidden="1" customHeight="1" x14ac:dyDescent="0.2">
      <c r="A1269" s="71" t="str">
        <f t="shared" si="592"/>
        <v>L2RR04Z2QA1MEDIUM HEATHER GREY</v>
      </c>
      <c r="B1269" s="111" t="s">
        <v>105</v>
      </c>
      <c r="C1269" s="113">
        <v>44322</v>
      </c>
      <c r="D1269" s="113"/>
      <c r="E1269" s="50"/>
      <c r="F1269" s="106" t="s">
        <v>308</v>
      </c>
      <c r="G1269" s="51" t="s">
        <v>62</v>
      </c>
      <c r="H1269" s="52" t="s">
        <v>361</v>
      </c>
      <c r="I1269" s="53" t="s">
        <v>1789</v>
      </c>
      <c r="J1269" s="53" t="s">
        <v>1790</v>
      </c>
      <c r="K1269" s="53" t="s">
        <v>1787</v>
      </c>
      <c r="L1269" s="53" t="s">
        <v>1788</v>
      </c>
      <c r="M1269" s="52" t="s">
        <v>1786</v>
      </c>
      <c r="N1269" s="52" t="s">
        <v>91</v>
      </c>
      <c r="O1269" s="54">
        <v>46</v>
      </c>
      <c r="P1269" s="52" t="s">
        <v>2011</v>
      </c>
      <c r="Q1269" s="55">
        <f>IFERROR(VLOOKUP(O1269*$Q$10*$R$10,Sheet1!$A$3:$B$81,2,1),0)</f>
        <v>39000</v>
      </c>
      <c r="R1269" s="56">
        <f>IFERROR(VLOOKUP(O1269*$Q$11*$R$11,Sheet1!$E$3:$F$195,2),0)</f>
        <v>189</v>
      </c>
      <c r="S1269" s="54">
        <f t="shared" si="593"/>
        <v>14.26</v>
      </c>
      <c r="T1269" s="114">
        <f t="shared" si="566"/>
        <v>0.31</v>
      </c>
      <c r="U1269" s="58">
        <v>18</v>
      </c>
      <c r="V1269" s="58">
        <v>9</v>
      </c>
      <c r="W1269" s="58">
        <v>9</v>
      </c>
      <c r="X1269" s="58"/>
      <c r="Y1269" s="58">
        <v>9</v>
      </c>
      <c r="Z1269" s="58">
        <v>9</v>
      </c>
      <c r="AA1269" s="58"/>
      <c r="AB1269" s="58"/>
      <c r="AC1269" s="58"/>
      <c r="AD1269" s="39">
        <f t="shared" si="594"/>
        <v>54</v>
      </c>
      <c r="AE1269" s="59">
        <f t="shared" si="567"/>
        <v>770.04</v>
      </c>
      <c r="AF1269" s="60">
        <f t="shared" si="568"/>
        <v>0</v>
      </c>
      <c r="AG1269" s="60">
        <f t="shared" si="569"/>
        <v>0</v>
      </c>
      <c r="AH1269" s="60">
        <f t="shared" si="570"/>
        <v>0</v>
      </c>
      <c r="AI1269" s="60">
        <f t="shared" si="571"/>
        <v>0</v>
      </c>
      <c r="AJ1269" s="60">
        <f t="shared" si="572"/>
        <v>0</v>
      </c>
      <c r="AK1269" s="60">
        <f t="shared" si="573"/>
        <v>0</v>
      </c>
      <c r="AL1269" s="61">
        <f t="shared" si="591"/>
        <v>0</v>
      </c>
      <c r="AM1269" s="43">
        <f t="shared" si="581"/>
        <v>0</v>
      </c>
      <c r="AN1269" s="46">
        <f t="shared" si="582"/>
        <v>0</v>
      </c>
      <c r="AO1269" s="60">
        <f t="shared" si="574"/>
        <v>0</v>
      </c>
      <c r="AP1269" s="60">
        <f t="shared" si="575"/>
        <v>0</v>
      </c>
      <c r="AQ1269" s="60">
        <f t="shared" si="576"/>
        <v>0</v>
      </c>
      <c r="AR1269" s="60">
        <f t="shared" si="577"/>
        <v>0</v>
      </c>
      <c r="AS1269" s="60">
        <f t="shared" si="578"/>
        <v>0</v>
      </c>
      <c r="AT1269" s="60">
        <f t="shared" si="579"/>
        <v>0</v>
      </c>
      <c r="AU1269" s="62">
        <f t="shared" si="583"/>
        <v>0</v>
      </c>
      <c r="AV1269" s="63">
        <f t="shared" si="584"/>
        <v>0</v>
      </c>
      <c r="AW1269" s="63">
        <f t="shared" si="585"/>
        <v>0</v>
      </c>
      <c r="AX1269" s="63">
        <f t="shared" si="586"/>
        <v>0</v>
      </c>
      <c r="AY1269" s="63">
        <f t="shared" si="587"/>
        <v>0</v>
      </c>
      <c r="AZ1269" s="63">
        <f t="shared" si="588"/>
        <v>0</v>
      </c>
      <c r="BA1269" s="63">
        <f t="shared" si="589"/>
        <v>0</v>
      </c>
      <c r="BB1269" s="64">
        <f t="shared" si="590"/>
        <v>0</v>
      </c>
      <c r="BC1269" s="65">
        <f t="shared" si="580"/>
        <v>0</v>
      </c>
      <c r="BD1269" s="66" t="e">
        <f>VLOOKUP(#REF!,'[2]NA JDA Product Hierarchy'!$N:$O,2,0)</f>
        <v>#REF!</v>
      </c>
      <c r="BE1269" s="15" t="e">
        <f>VLOOKUP(BD1269,[3]PARAMETROS!$AB:$AD,3,0)</f>
        <v>#REF!</v>
      </c>
    </row>
    <row r="1270" spans="1:57" s="15" customFormat="1" ht="12.75" hidden="1" customHeight="1" x14ac:dyDescent="0.2">
      <c r="A1270" s="71" t="str">
        <f t="shared" si="592"/>
        <v>L2RR04Z2QA1SMART BLUE</v>
      </c>
      <c r="B1270" s="111" t="s">
        <v>105</v>
      </c>
      <c r="C1270" s="113">
        <v>44322</v>
      </c>
      <c r="D1270" s="113"/>
      <c r="E1270" s="50"/>
      <c r="F1270" s="106" t="s">
        <v>308</v>
      </c>
      <c r="G1270" s="51" t="s">
        <v>62</v>
      </c>
      <c r="H1270" s="52" t="s">
        <v>361</v>
      </c>
      <c r="I1270" s="53" t="s">
        <v>1789</v>
      </c>
      <c r="J1270" s="53" t="s">
        <v>1790</v>
      </c>
      <c r="K1270" s="53" t="s">
        <v>364</v>
      </c>
      <c r="L1270" s="53" t="s">
        <v>365</v>
      </c>
      <c r="M1270" s="52" t="s">
        <v>1786</v>
      </c>
      <c r="N1270" s="52" t="s">
        <v>91</v>
      </c>
      <c r="O1270" s="54">
        <v>46</v>
      </c>
      <c r="P1270" s="52" t="s">
        <v>2011</v>
      </c>
      <c r="Q1270" s="55">
        <f>IFERROR(VLOOKUP(O1270*$Q$10*$R$10,Sheet1!$A$3:$B$81,2,1),0)</f>
        <v>39000</v>
      </c>
      <c r="R1270" s="56">
        <f>IFERROR(VLOOKUP(O1270*$Q$11*$R$11,Sheet1!$E$3:$F$195,2),0)</f>
        <v>189</v>
      </c>
      <c r="S1270" s="54">
        <f t="shared" si="593"/>
        <v>14.26</v>
      </c>
      <c r="T1270" s="114">
        <f t="shared" si="566"/>
        <v>0.31</v>
      </c>
      <c r="U1270" s="58"/>
      <c r="V1270" s="58"/>
      <c r="W1270" s="58"/>
      <c r="X1270" s="58"/>
      <c r="Y1270" s="58"/>
      <c r="Z1270" s="58"/>
      <c r="AA1270" s="58"/>
      <c r="AB1270" s="58"/>
      <c r="AC1270" s="58"/>
      <c r="AD1270" s="39">
        <f t="shared" si="594"/>
        <v>0</v>
      </c>
      <c r="AE1270" s="59">
        <f t="shared" si="567"/>
        <v>0</v>
      </c>
      <c r="AF1270" s="60">
        <f t="shared" si="568"/>
        <v>0</v>
      </c>
      <c r="AG1270" s="60">
        <f t="shared" si="569"/>
        <v>0</v>
      </c>
      <c r="AH1270" s="60">
        <f t="shared" si="570"/>
        <v>0</v>
      </c>
      <c r="AI1270" s="60">
        <f t="shared" si="571"/>
        <v>0</v>
      </c>
      <c r="AJ1270" s="60">
        <f t="shared" si="572"/>
        <v>0</v>
      </c>
      <c r="AK1270" s="60">
        <f t="shared" si="573"/>
        <v>0</v>
      </c>
      <c r="AL1270" s="61">
        <f t="shared" si="591"/>
        <v>0</v>
      </c>
      <c r="AM1270" s="43">
        <f t="shared" si="581"/>
        <v>0</v>
      </c>
      <c r="AN1270" s="46">
        <f t="shared" si="582"/>
        <v>0</v>
      </c>
      <c r="AO1270" s="60">
        <f t="shared" si="574"/>
        <v>0</v>
      </c>
      <c r="AP1270" s="60">
        <f t="shared" si="575"/>
        <v>0</v>
      </c>
      <c r="AQ1270" s="60">
        <f t="shared" si="576"/>
        <v>0</v>
      </c>
      <c r="AR1270" s="60">
        <f t="shared" si="577"/>
        <v>0</v>
      </c>
      <c r="AS1270" s="60">
        <f t="shared" si="578"/>
        <v>0</v>
      </c>
      <c r="AT1270" s="60">
        <f t="shared" si="579"/>
        <v>0</v>
      </c>
      <c r="AU1270" s="62">
        <f t="shared" si="583"/>
        <v>0</v>
      </c>
      <c r="AV1270" s="63">
        <f t="shared" si="584"/>
        <v>0</v>
      </c>
      <c r="AW1270" s="63">
        <f t="shared" si="585"/>
        <v>0</v>
      </c>
      <c r="AX1270" s="63">
        <f t="shared" si="586"/>
        <v>0</v>
      </c>
      <c r="AY1270" s="63">
        <f t="shared" si="587"/>
        <v>0</v>
      </c>
      <c r="AZ1270" s="63">
        <f t="shared" si="588"/>
        <v>0</v>
      </c>
      <c r="BA1270" s="63">
        <f t="shared" si="589"/>
        <v>0</v>
      </c>
      <c r="BB1270" s="64">
        <f t="shared" si="590"/>
        <v>0</v>
      </c>
      <c r="BC1270" s="65">
        <f t="shared" si="580"/>
        <v>0</v>
      </c>
      <c r="BD1270" s="66" t="e">
        <f>VLOOKUP(#REF!,'[2]NA JDA Product Hierarchy'!$N:$O,2,0)</f>
        <v>#REF!</v>
      </c>
      <c r="BE1270" s="15" t="e">
        <f>VLOOKUP(BD1270,[3]PARAMETROS!$AB:$AD,3,0)</f>
        <v>#REF!</v>
      </c>
    </row>
    <row r="1271" spans="1:57" s="15" customFormat="1" ht="12.75" hidden="1" customHeight="1" x14ac:dyDescent="0.2">
      <c r="A1271" s="47" t="str">
        <f t="shared" si="592"/>
        <v>L2RR05Z2QA0Jet Black A996</v>
      </c>
      <c r="B1271" s="111" t="s">
        <v>105</v>
      </c>
      <c r="C1271" s="113">
        <v>44322</v>
      </c>
      <c r="D1271" s="113"/>
      <c r="E1271" s="50"/>
      <c r="F1271" s="106" t="s">
        <v>308</v>
      </c>
      <c r="G1271" s="51" t="s">
        <v>62</v>
      </c>
      <c r="H1271" s="52" t="s">
        <v>388</v>
      </c>
      <c r="I1271" s="53" t="s">
        <v>1791</v>
      </c>
      <c r="J1271" s="53" t="s">
        <v>1792</v>
      </c>
      <c r="K1271" s="53" t="s">
        <v>92</v>
      </c>
      <c r="L1271" s="53" t="s">
        <v>93</v>
      </c>
      <c r="M1271" s="52" t="s">
        <v>1786</v>
      </c>
      <c r="N1271" s="52" t="s">
        <v>91</v>
      </c>
      <c r="O1271" s="54">
        <v>42</v>
      </c>
      <c r="P1271" s="52" t="s">
        <v>2011</v>
      </c>
      <c r="Q1271" s="55">
        <f>IFERROR(VLOOKUP(O1271*$Q$10*$R$10,Sheet1!$A$3:$B$81,2,1),0)</f>
        <v>29000</v>
      </c>
      <c r="R1271" s="56">
        <f>IFERROR(VLOOKUP(O1271*$Q$11*$R$11,Sheet1!$E$3:$F$195,2),0)</f>
        <v>169</v>
      </c>
      <c r="S1271" s="54">
        <f t="shared" si="593"/>
        <v>13.02</v>
      </c>
      <c r="T1271" s="114">
        <f t="shared" si="566"/>
        <v>0.31</v>
      </c>
      <c r="U1271" s="58">
        <v>18</v>
      </c>
      <c r="V1271" s="58">
        <v>9</v>
      </c>
      <c r="W1271" s="58">
        <v>9</v>
      </c>
      <c r="X1271" s="58"/>
      <c r="Y1271" s="58">
        <v>9</v>
      </c>
      <c r="Z1271" s="58">
        <v>9</v>
      </c>
      <c r="AA1271" s="58"/>
      <c r="AB1271" s="58"/>
      <c r="AC1271" s="58"/>
      <c r="AD1271" s="39">
        <f t="shared" si="594"/>
        <v>54</v>
      </c>
      <c r="AE1271" s="59">
        <f t="shared" si="567"/>
        <v>703.07999999999993</v>
      </c>
      <c r="AF1271" s="60">
        <f t="shared" si="568"/>
        <v>0</v>
      </c>
      <c r="AG1271" s="60">
        <f t="shared" si="569"/>
        <v>0</v>
      </c>
      <c r="AH1271" s="60">
        <f t="shared" si="570"/>
        <v>0</v>
      </c>
      <c r="AI1271" s="60">
        <f t="shared" si="571"/>
        <v>0</v>
      </c>
      <c r="AJ1271" s="60">
        <f t="shared" si="572"/>
        <v>0</v>
      </c>
      <c r="AK1271" s="60">
        <f t="shared" si="573"/>
        <v>0</v>
      </c>
      <c r="AL1271" s="61">
        <f t="shared" si="591"/>
        <v>0</v>
      </c>
      <c r="AM1271" s="43">
        <f t="shared" si="581"/>
        <v>0</v>
      </c>
      <c r="AN1271" s="46">
        <f t="shared" si="582"/>
        <v>0</v>
      </c>
      <c r="AO1271" s="60">
        <f t="shared" si="574"/>
        <v>0</v>
      </c>
      <c r="AP1271" s="60">
        <f t="shared" si="575"/>
        <v>0</v>
      </c>
      <c r="AQ1271" s="60">
        <f t="shared" si="576"/>
        <v>0</v>
      </c>
      <c r="AR1271" s="60">
        <f t="shared" si="577"/>
        <v>0</v>
      </c>
      <c r="AS1271" s="60">
        <f t="shared" si="578"/>
        <v>0</v>
      </c>
      <c r="AT1271" s="60">
        <f t="shared" si="579"/>
        <v>0</v>
      </c>
      <c r="AU1271" s="62">
        <f t="shared" si="583"/>
        <v>0</v>
      </c>
      <c r="AV1271" s="63">
        <f t="shared" si="584"/>
        <v>0</v>
      </c>
      <c r="AW1271" s="63">
        <f t="shared" si="585"/>
        <v>0</v>
      </c>
      <c r="AX1271" s="63">
        <f t="shared" si="586"/>
        <v>0</v>
      </c>
      <c r="AY1271" s="63">
        <f t="shared" si="587"/>
        <v>0</v>
      </c>
      <c r="AZ1271" s="63">
        <f t="shared" si="588"/>
        <v>0</v>
      </c>
      <c r="BA1271" s="63">
        <f t="shared" si="589"/>
        <v>0</v>
      </c>
      <c r="BB1271" s="64">
        <f t="shared" si="590"/>
        <v>0</v>
      </c>
      <c r="BC1271" s="65">
        <f t="shared" si="580"/>
        <v>0</v>
      </c>
      <c r="BD1271" s="66" t="e">
        <f>VLOOKUP(#REF!,'[2]NA JDA Product Hierarchy'!$N:$O,2,0)</f>
        <v>#REF!</v>
      </c>
      <c r="BE1271" s="15" t="e">
        <f>VLOOKUP(BD1271,[3]PARAMETROS!$AB:$AD,3,0)</f>
        <v>#REF!</v>
      </c>
    </row>
    <row r="1272" spans="1:57" s="15" customFormat="1" ht="12.75" hidden="1" customHeight="1" x14ac:dyDescent="0.2">
      <c r="A1272" s="47" t="str">
        <f t="shared" si="592"/>
        <v>L2RR05Z2QA0MEDIUM HEATHER GREY</v>
      </c>
      <c r="B1272" s="111" t="s">
        <v>105</v>
      </c>
      <c r="C1272" s="113">
        <v>44322</v>
      </c>
      <c r="D1272" s="113"/>
      <c r="E1272" s="50"/>
      <c r="F1272" s="106" t="s">
        <v>308</v>
      </c>
      <c r="G1272" s="51" t="s">
        <v>62</v>
      </c>
      <c r="H1272" s="52" t="s">
        <v>388</v>
      </c>
      <c r="I1272" s="53" t="s">
        <v>1791</v>
      </c>
      <c r="J1272" s="53" t="s">
        <v>1792</v>
      </c>
      <c r="K1272" s="53" t="s">
        <v>1787</v>
      </c>
      <c r="L1272" s="53" t="s">
        <v>1788</v>
      </c>
      <c r="M1272" s="52" t="s">
        <v>1786</v>
      </c>
      <c r="N1272" s="52" t="s">
        <v>91</v>
      </c>
      <c r="O1272" s="54">
        <v>42</v>
      </c>
      <c r="P1272" s="52" t="s">
        <v>2011</v>
      </c>
      <c r="Q1272" s="55">
        <f>IFERROR(VLOOKUP(O1272*$Q$10*$R$10,Sheet1!$A$3:$B$81,2,1),0)</f>
        <v>29000</v>
      </c>
      <c r="R1272" s="56">
        <f>IFERROR(VLOOKUP(O1272*$Q$11*$R$11,Sheet1!$E$3:$F$195,2),0)</f>
        <v>169</v>
      </c>
      <c r="S1272" s="54">
        <f t="shared" si="593"/>
        <v>13.02</v>
      </c>
      <c r="T1272" s="114">
        <f t="shared" ref="T1272:T1335" si="596">S1272/O1272</f>
        <v>0.31</v>
      </c>
      <c r="U1272" s="58">
        <v>18</v>
      </c>
      <c r="V1272" s="58">
        <v>9</v>
      </c>
      <c r="W1272" s="58">
        <v>9</v>
      </c>
      <c r="X1272" s="58"/>
      <c r="Y1272" s="58">
        <v>9</v>
      </c>
      <c r="Z1272" s="58">
        <v>9</v>
      </c>
      <c r="AA1272" s="58"/>
      <c r="AB1272" s="58"/>
      <c r="AC1272" s="58"/>
      <c r="AD1272" s="39">
        <f t="shared" si="594"/>
        <v>54</v>
      </c>
      <c r="AE1272" s="59">
        <f t="shared" ref="AE1272:AE1335" si="597">AD1272*S1272</f>
        <v>703.07999999999993</v>
      </c>
      <c r="AF1272" s="60">
        <f t="shared" ref="AF1272:AF1335" si="598">ROUND(IF($P1272=$P$3,($AD1272*$AF$3),IF($P1272=$P$4,($AD1272*$AF$4),IF($P1272=$P$5,($AD1272*$AF$5),IF($P1272=$P$6,($AD1272*$AF$6),IF($P1272=$P$7,($AD1272*$AF$7),IF($P1272=$P$8,($AD1272*$AF$8))))))),0)</f>
        <v>0</v>
      </c>
      <c r="AG1272" s="60">
        <f t="shared" ref="AG1272:AG1335" si="599">ROUND(IF($P1272=$P$3,($AD1272*$AG$3),IF($P1272=$P$4,($AD1272*$AG$4),IF($P1272=$P$5,($AD1272*$AG$5),IF($P1272=$P$6,($AD1272*$AG$6),IF($P1272=$P$7,($AD1272*$AG$7),IF($P1272=$P$8,($AD1272*$AG$8))))))),0)</f>
        <v>0</v>
      </c>
      <c r="AH1272" s="60">
        <f t="shared" ref="AH1272:AH1335" si="600">ROUND(IF($P1272=$P$3,($AD1272*$AH$3),IF($P1272=$P$4,($AD1272*$AH$4),IF($P1272=$P$5,($AD1272*$AH$5),IF($P1272=$P$6,($AD1272*$AH$6),IF($P1272=$P$7,($AD1272*$AH$7),IF($P1272=$P$8,($AD1272*$AH$8))))))),0)</f>
        <v>0</v>
      </c>
      <c r="AI1272" s="60">
        <f t="shared" ref="AI1272:AI1335" si="601">ROUND(IF($P1272=$P$3,($AD1272*$AI$3),IF($P1272=$P$4,($AD1272*$AI$4),IF($P1272=$P$5,($AD1272*$AI$5),IF($P1272=$P$6,($AD1272*$AI$6),IF($P1272=$P$7,($AD1272*$AI$7),IF($P1272=$P$8,($AD1272*$AI$8))))))),0)</f>
        <v>0</v>
      </c>
      <c r="AJ1272" s="60">
        <f t="shared" ref="AJ1272:AJ1335" si="602">ROUND(IF($P1272=$P$3,($AD1272*$AJ$3),IF($P1272=$P$4,($AD1272*$AJ$4),IF($P1272=$P$5,($AD1272*$AJ$5),IF($P1272=$P$6,($AD1272*$AJ$6),IF($P1272=$P$7,($AD1272*$AJ$7),IF($P1272=$P$8,($AD1272*$AJ$8))))))),0)</f>
        <v>0</v>
      </c>
      <c r="AK1272" s="60">
        <f t="shared" ref="AK1272:AK1335" si="603">ROUND(IF($P1272=$P$3,($AD1272*$AK$3),IF($P1272=$P$4,($AD1272*$AK$4),IF($P1272=$P$5,($AD1272*$AK$5),IF($P1272=$P$6,($AD1272*$AK$6),IF($P1272=$P$7,($AD1272*$AK$7),IF($P1272=$P$8,($AD1272*$AK$8))))))),0)</f>
        <v>0</v>
      </c>
      <c r="AL1272" s="61">
        <f t="shared" si="591"/>
        <v>0</v>
      </c>
      <c r="AM1272" s="43">
        <f t="shared" si="581"/>
        <v>0</v>
      </c>
      <c r="AN1272" s="46">
        <f t="shared" si="582"/>
        <v>0</v>
      </c>
      <c r="AO1272" s="60">
        <f t="shared" ref="AO1272:AO1335" si="604">ROUND(IF($P1272=$P$3,($AM1272*$AO$3),IF($P1272=$P$4,($AM1272*$AO$4),IF($P1272=$P$5,($AM1272*$AO$5),IF($P1272=$P$6,($AM1272*$AO$6),IF($P1272=$P$7,($AM1272*$AO$7),IF($P1272=$P$8,($AM1272*$AO$8))))))),0)</f>
        <v>0</v>
      </c>
      <c r="AP1272" s="60">
        <f t="shared" ref="AP1272:AP1335" si="605">ROUND(IF($P1272=$P$3,($AM1272*$AP$3),IF($P1272=$P$4,($AM1272*$AP$4),IF($P1272=$P$5,($AM1272*$AP$5),IF($P1272=$P$6,($AM1272*$AP$6),IF($P1272=$P$7,($AM1272*$AP$7),IF($P1272=$P$8,($AM1272*$AP$8))))))),0)</f>
        <v>0</v>
      </c>
      <c r="AQ1272" s="60">
        <f t="shared" ref="AQ1272:AQ1335" si="606">ROUND(IF($P1272=$P$3,($AM1272*$AQ$3),IF($P1272=$P$4,($AM1272*$AQ$4),IF($P1272=$P$5,($AM1272*$AQ$5),IF($P1272=$P$6,($AM1272*$AQ$6),IF($P1272=$P$7,($AM1272*$AQ$7),IF($P1272=$P$8,($AM1272*$AQ$8))))))),0)</f>
        <v>0</v>
      </c>
      <c r="AR1272" s="60">
        <f t="shared" ref="AR1272:AR1335" si="607">ROUND(IF($P1272=$P$3,($AM1272*$AR$3),IF($P1272=$P$4,($AM1272*$AR$4),IF($P1272=$P$5,($AM1272*$AR$5),IF($P1272=$P$6,($AM1272*$AR$6),IF($P1272=$P$7,($AM1272*$AR$7),IF($P1272=$P$8,($AM1272*$AR$8))))))),0)</f>
        <v>0</v>
      </c>
      <c r="AS1272" s="60">
        <f t="shared" ref="AS1272:AS1335" si="608">ROUND(IF($P1272=$P$3,($AM1272*$AS$3),IF($P1272=$P$4,($AM1272*$AS$4),IF($P1272=$P$5,($AM1272*$AS$5),IF($P1272=$P$6,($AM1272*$AS$6),IF($P1272=$P$7,($AM1272*$AS$7),IF($P1272=$P$8,($AM1272*$AS$8))))))),0)</f>
        <v>0</v>
      </c>
      <c r="AT1272" s="60">
        <f t="shared" ref="AT1272:AT1335" si="609">ROUND(IF($P1272=$P$3,($AM1272*$AT$3),IF($P1272=$P$4,($AM1272*$AT$4),IF($P1272=$P$5,($AM1272*$AT$5),IF($P1272=$P$6,($AM1272*$AT$6),IF($P1272=$P$7,($AM1272*$AT$7),IF($P1272=$P$8,($AM1272*$AT$8))))))),0)</f>
        <v>0</v>
      </c>
      <c r="AU1272" s="62">
        <f t="shared" si="583"/>
        <v>0</v>
      </c>
      <c r="AV1272" s="63">
        <f t="shared" si="584"/>
        <v>0</v>
      </c>
      <c r="AW1272" s="63">
        <f t="shared" si="585"/>
        <v>0</v>
      </c>
      <c r="AX1272" s="63">
        <f t="shared" si="586"/>
        <v>0</v>
      </c>
      <c r="AY1272" s="63">
        <f t="shared" si="587"/>
        <v>0</v>
      </c>
      <c r="AZ1272" s="63">
        <f t="shared" si="588"/>
        <v>0</v>
      </c>
      <c r="BA1272" s="63">
        <f t="shared" si="589"/>
        <v>0</v>
      </c>
      <c r="BB1272" s="64">
        <f t="shared" si="590"/>
        <v>0</v>
      </c>
      <c r="BC1272" s="65">
        <f t="shared" ref="BC1272:BC1335" si="610">SUM(S1272*BB1272)</f>
        <v>0</v>
      </c>
      <c r="BD1272" s="66" t="e">
        <f>VLOOKUP(#REF!,'[2]NA JDA Product Hierarchy'!$N:$O,2,0)</f>
        <v>#REF!</v>
      </c>
      <c r="BE1272" s="15" t="e">
        <f>VLOOKUP(BD1272,[3]PARAMETROS!$AB:$AD,3,0)</f>
        <v>#REF!</v>
      </c>
    </row>
    <row r="1273" spans="1:57" s="15" customFormat="1" ht="12.75" hidden="1" customHeight="1" x14ac:dyDescent="0.2">
      <c r="A1273" s="47" t="str">
        <f t="shared" si="592"/>
        <v>L2RR05Z2QA0SMART BLUE</v>
      </c>
      <c r="B1273" s="111" t="s">
        <v>105</v>
      </c>
      <c r="C1273" s="113">
        <v>44322</v>
      </c>
      <c r="D1273" s="113"/>
      <c r="E1273" s="50"/>
      <c r="F1273" s="106" t="s">
        <v>308</v>
      </c>
      <c r="G1273" s="51" t="s">
        <v>62</v>
      </c>
      <c r="H1273" s="52" t="s">
        <v>388</v>
      </c>
      <c r="I1273" s="53" t="s">
        <v>1791</v>
      </c>
      <c r="J1273" s="53" t="s">
        <v>1792</v>
      </c>
      <c r="K1273" s="53" t="s">
        <v>364</v>
      </c>
      <c r="L1273" s="53" t="s">
        <v>365</v>
      </c>
      <c r="M1273" s="52" t="s">
        <v>1786</v>
      </c>
      <c r="N1273" s="52" t="s">
        <v>91</v>
      </c>
      <c r="O1273" s="54">
        <v>42</v>
      </c>
      <c r="P1273" s="52" t="s">
        <v>2011</v>
      </c>
      <c r="Q1273" s="55">
        <f>IFERROR(VLOOKUP(O1273*$Q$10*$R$10,Sheet1!$A$3:$B$81,2,1),0)</f>
        <v>29000</v>
      </c>
      <c r="R1273" s="56">
        <f>IFERROR(VLOOKUP(O1273*$Q$11*$R$11,Sheet1!$E$3:$F$195,2),0)</f>
        <v>169</v>
      </c>
      <c r="S1273" s="54">
        <f t="shared" si="593"/>
        <v>13.02</v>
      </c>
      <c r="T1273" s="114">
        <f t="shared" si="596"/>
        <v>0.31</v>
      </c>
      <c r="U1273" s="58"/>
      <c r="V1273" s="58"/>
      <c r="W1273" s="58"/>
      <c r="X1273" s="58"/>
      <c r="Y1273" s="58"/>
      <c r="Z1273" s="58"/>
      <c r="AA1273" s="58"/>
      <c r="AB1273" s="58"/>
      <c r="AC1273" s="58"/>
      <c r="AD1273" s="39">
        <f t="shared" si="594"/>
        <v>0</v>
      </c>
      <c r="AE1273" s="59">
        <f t="shared" si="597"/>
        <v>0</v>
      </c>
      <c r="AF1273" s="60">
        <f t="shared" si="598"/>
        <v>0</v>
      </c>
      <c r="AG1273" s="60">
        <f t="shared" si="599"/>
        <v>0</v>
      </c>
      <c r="AH1273" s="60">
        <f t="shared" si="600"/>
        <v>0</v>
      </c>
      <c r="AI1273" s="60">
        <f t="shared" si="601"/>
        <v>0</v>
      </c>
      <c r="AJ1273" s="60">
        <f t="shared" si="602"/>
        <v>0</v>
      </c>
      <c r="AK1273" s="60">
        <f t="shared" si="603"/>
        <v>0</v>
      </c>
      <c r="AL1273" s="61">
        <f t="shared" si="591"/>
        <v>0</v>
      </c>
      <c r="AM1273" s="43">
        <f t="shared" ref="AM1273:AM1336" si="611">+AB1273+AC1273</f>
        <v>0</v>
      </c>
      <c r="AN1273" s="46">
        <f t="shared" ref="AN1273" si="612">AM1273*S1273</f>
        <v>0</v>
      </c>
      <c r="AO1273" s="60">
        <f t="shared" si="604"/>
        <v>0</v>
      </c>
      <c r="AP1273" s="60">
        <f t="shared" si="605"/>
        <v>0</v>
      </c>
      <c r="AQ1273" s="60">
        <f t="shared" si="606"/>
        <v>0</v>
      </c>
      <c r="AR1273" s="60">
        <f t="shared" si="607"/>
        <v>0</v>
      </c>
      <c r="AS1273" s="60">
        <f t="shared" si="608"/>
        <v>0</v>
      </c>
      <c r="AT1273" s="60">
        <f t="shared" si="609"/>
        <v>0</v>
      </c>
      <c r="AU1273" s="62">
        <f t="shared" ref="AU1273:AU1336" si="613">SUM(AO1273:AT1273)</f>
        <v>0</v>
      </c>
      <c r="AV1273" s="63">
        <f t="shared" ref="AV1273:AV1336" si="614">+AF1273+AO1273</f>
        <v>0</v>
      </c>
      <c r="AW1273" s="63">
        <f t="shared" ref="AW1273:AW1336" si="615">+AG1273+AP1273</f>
        <v>0</v>
      </c>
      <c r="AX1273" s="63">
        <f t="shared" ref="AX1273:AX1336" si="616">+AH1273+AQ1273</f>
        <v>0</v>
      </c>
      <c r="AY1273" s="63">
        <f t="shared" ref="AY1273:AY1336" si="617">+AI1273+AR1273</f>
        <v>0</v>
      </c>
      <c r="AZ1273" s="63">
        <f t="shared" ref="AZ1273:AZ1336" si="618">+AJ1273+AS1273</f>
        <v>0</v>
      </c>
      <c r="BA1273" s="63">
        <f t="shared" ref="BA1273:BA1336" si="619">+AK1273+AT1273</f>
        <v>0</v>
      </c>
      <c r="BB1273" s="64">
        <f t="shared" ref="BB1273:BB1336" si="620">SUM(AV1273:BA1273)</f>
        <v>0</v>
      </c>
      <c r="BC1273" s="65">
        <f t="shared" si="610"/>
        <v>0</v>
      </c>
      <c r="BD1273" s="66" t="e">
        <f>VLOOKUP(#REF!,'[2]NA JDA Product Hierarchy'!$N:$O,2,0)</f>
        <v>#REF!</v>
      </c>
      <c r="BE1273" s="15" t="e">
        <f>VLOOKUP(BD1273,[3]PARAMETROS!$AB:$AD,3,0)</f>
        <v>#REF!</v>
      </c>
    </row>
    <row r="1274" spans="1:57" s="15" customFormat="1" ht="12.75" hidden="1" customHeight="1" x14ac:dyDescent="0.2">
      <c r="A1274" s="47" t="str">
        <f t="shared" si="592"/>
        <v>L2RR06Z2QA1Jet Black A996</v>
      </c>
      <c r="B1274" s="111" t="s">
        <v>105</v>
      </c>
      <c r="C1274" s="113">
        <v>44322</v>
      </c>
      <c r="D1274" s="113"/>
      <c r="E1274" s="68"/>
      <c r="F1274" s="106" t="s">
        <v>308</v>
      </c>
      <c r="G1274" s="51" t="s">
        <v>62</v>
      </c>
      <c r="H1274" s="52" t="s">
        <v>361</v>
      </c>
      <c r="I1274" s="53" t="s">
        <v>1793</v>
      </c>
      <c r="J1274" s="53" t="s">
        <v>1794</v>
      </c>
      <c r="K1274" s="53" t="s">
        <v>92</v>
      </c>
      <c r="L1274" s="53" t="s">
        <v>93</v>
      </c>
      <c r="M1274" s="52" t="s">
        <v>1786</v>
      </c>
      <c r="N1274" s="52" t="s">
        <v>91</v>
      </c>
      <c r="O1274" s="54">
        <v>42</v>
      </c>
      <c r="P1274" s="52" t="s">
        <v>2011</v>
      </c>
      <c r="Q1274" s="55">
        <f>IFERROR(VLOOKUP(O1274*$Q$10*$R$10,Sheet1!$A$3:$B$81,2,1),0)</f>
        <v>29000</v>
      </c>
      <c r="R1274" s="56">
        <f>IFERROR(VLOOKUP(O1274*$Q$11*$R$11,Sheet1!$E$3:$F$195,2),0)</f>
        <v>169</v>
      </c>
      <c r="S1274" s="54">
        <f t="shared" si="593"/>
        <v>13.02</v>
      </c>
      <c r="T1274" s="114">
        <f t="shared" si="596"/>
        <v>0.31</v>
      </c>
      <c r="U1274" s="58"/>
      <c r="V1274" s="58"/>
      <c r="W1274" s="58"/>
      <c r="X1274" s="58"/>
      <c r="Y1274" s="58"/>
      <c r="Z1274" s="58"/>
      <c r="AA1274" s="58"/>
      <c r="AB1274" s="58"/>
      <c r="AC1274" s="58"/>
      <c r="AD1274" s="39">
        <f t="shared" si="594"/>
        <v>0</v>
      </c>
      <c r="AE1274" s="59">
        <f t="shared" si="597"/>
        <v>0</v>
      </c>
      <c r="AF1274" s="60">
        <f t="shared" si="598"/>
        <v>0</v>
      </c>
      <c r="AG1274" s="60">
        <f t="shared" si="599"/>
        <v>0</v>
      </c>
      <c r="AH1274" s="60">
        <f t="shared" si="600"/>
        <v>0</v>
      </c>
      <c r="AI1274" s="60">
        <f t="shared" si="601"/>
        <v>0</v>
      </c>
      <c r="AJ1274" s="60">
        <f t="shared" si="602"/>
        <v>0</v>
      </c>
      <c r="AK1274" s="60">
        <f t="shared" si="603"/>
        <v>0</v>
      </c>
      <c r="AL1274" s="61">
        <f t="shared" ref="AL1274:AL1337" si="621">SUM(AF1274:AK1274)</f>
        <v>0</v>
      </c>
      <c r="AM1274" s="43">
        <f t="shared" si="611"/>
        <v>0</v>
      </c>
      <c r="AN1274" s="46">
        <f t="shared" ref="AN1274:AN1336" si="622">AM1274*S1274</f>
        <v>0</v>
      </c>
      <c r="AO1274" s="60">
        <f t="shared" si="604"/>
        <v>0</v>
      </c>
      <c r="AP1274" s="60">
        <f t="shared" si="605"/>
        <v>0</v>
      </c>
      <c r="AQ1274" s="60">
        <f t="shared" si="606"/>
        <v>0</v>
      </c>
      <c r="AR1274" s="60">
        <f t="shared" si="607"/>
        <v>0</v>
      </c>
      <c r="AS1274" s="60">
        <f t="shared" si="608"/>
        <v>0</v>
      </c>
      <c r="AT1274" s="60">
        <f t="shared" si="609"/>
        <v>0</v>
      </c>
      <c r="AU1274" s="62">
        <f t="shared" si="613"/>
        <v>0</v>
      </c>
      <c r="AV1274" s="63">
        <f t="shared" si="614"/>
        <v>0</v>
      </c>
      <c r="AW1274" s="63">
        <f t="shared" si="615"/>
        <v>0</v>
      </c>
      <c r="AX1274" s="63">
        <f t="shared" si="616"/>
        <v>0</v>
      </c>
      <c r="AY1274" s="63">
        <f t="shared" si="617"/>
        <v>0</v>
      </c>
      <c r="AZ1274" s="63">
        <f t="shared" si="618"/>
        <v>0</v>
      </c>
      <c r="BA1274" s="63">
        <f t="shared" si="619"/>
        <v>0</v>
      </c>
      <c r="BB1274" s="64">
        <f t="shared" si="620"/>
        <v>0</v>
      </c>
      <c r="BC1274" s="65">
        <f t="shared" si="610"/>
        <v>0</v>
      </c>
      <c r="BD1274" s="66" t="e">
        <f>VLOOKUP(#REF!,'[2]NA JDA Product Hierarchy'!$N:$O,2,0)</f>
        <v>#REF!</v>
      </c>
      <c r="BE1274" s="15" t="e">
        <f>VLOOKUP(BD1274,[3]PARAMETROS!$AB:$AD,3,0)</f>
        <v>#REF!</v>
      </c>
    </row>
    <row r="1275" spans="1:57" s="15" customFormat="1" ht="12.75" hidden="1" customHeight="1" x14ac:dyDescent="0.2">
      <c r="A1275" s="47" t="str">
        <f t="shared" si="592"/>
        <v>L2RR06Z2QA1MEDIUM HEATHER GREY</v>
      </c>
      <c r="B1275" s="111" t="s">
        <v>105</v>
      </c>
      <c r="C1275" s="113">
        <v>44322</v>
      </c>
      <c r="D1275" s="113"/>
      <c r="E1275" s="50"/>
      <c r="F1275" s="106" t="s">
        <v>308</v>
      </c>
      <c r="G1275" s="51" t="s">
        <v>62</v>
      </c>
      <c r="H1275" s="52" t="s">
        <v>361</v>
      </c>
      <c r="I1275" s="53" t="s">
        <v>1793</v>
      </c>
      <c r="J1275" s="53" t="s">
        <v>1794</v>
      </c>
      <c r="K1275" s="53" t="s">
        <v>1787</v>
      </c>
      <c r="L1275" s="53" t="s">
        <v>1788</v>
      </c>
      <c r="M1275" s="52" t="s">
        <v>1786</v>
      </c>
      <c r="N1275" s="52" t="s">
        <v>91</v>
      </c>
      <c r="O1275" s="54">
        <v>42</v>
      </c>
      <c r="P1275" s="52" t="s">
        <v>2011</v>
      </c>
      <c r="Q1275" s="55">
        <f>IFERROR(VLOOKUP(O1275*$Q$10*$R$10,Sheet1!$A$3:$B$81,2,1),0)</f>
        <v>29000</v>
      </c>
      <c r="R1275" s="56">
        <f>IFERROR(VLOOKUP(O1275*$Q$11*$R$11,Sheet1!$E$3:$F$195,2),0)</f>
        <v>169</v>
      </c>
      <c r="S1275" s="54">
        <f t="shared" si="593"/>
        <v>13.02</v>
      </c>
      <c r="T1275" s="114">
        <f t="shared" si="596"/>
        <v>0.31</v>
      </c>
      <c r="U1275" s="58"/>
      <c r="V1275" s="58"/>
      <c r="W1275" s="58"/>
      <c r="X1275" s="58"/>
      <c r="Y1275" s="58"/>
      <c r="Z1275" s="58"/>
      <c r="AA1275" s="58"/>
      <c r="AB1275" s="58"/>
      <c r="AC1275" s="58"/>
      <c r="AD1275" s="39">
        <f t="shared" si="594"/>
        <v>0</v>
      </c>
      <c r="AE1275" s="59">
        <f t="shared" si="597"/>
        <v>0</v>
      </c>
      <c r="AF1275" s="60">
        <f t="shared" si="598"/>
        <v>0</v>
      </c>
      <c r="AG1275" s="60">
        <f t="shared" si="599"/>
        <v>0</v>
      </c>
      <c r="AH1275" s="60">
        <f t="shared" si="600"/>
        <v>0</v>
      </c>
      <c r="AI1275" s="60">
        <f t="shared" si="601"/>
        <v>0</v>
      </c>
      <c r="AJ1275" s="60">
        <f t="shared" si="602"/>
        <v>0</v>
      </c>
      <c r="AK1275" s="60">
        <f t="shared" si="603"/>
        <v>0</v>
      </c>
      <c r="AL1275" s="61">
        <f t="shared" si="621"/>
        <v>0</v>
      </c>
      <c r="AM1275" s="43">
        <f t="shared" si="611"/>
        <v>0</v>
      </c>
      <c r="AN1275" s="46">
        <f t="shared" si="622"/>
        <v>0</v>
      </c>
      <c r="AO1275" s="60">
        <f t="shared" si="604"/>
        <v>0</v>
      </c>
      <c r="AP1275" s="60">
        <f t="shared" si="605"/>
        <v>0</v>
      </c>
      <c r="AQ1275" s="60">
        <f t="shared" si="606"/>
        <v>0</v>
      </c>
      <c r="AR1275" s="60">
        <f t="shared" si="607"/>
        <v>0</v>
      </c>
      <c r="AS1275" s="60">
        <f t="shared" si="608"/>
        <v>0</v>
      </c>
      <c r="AT1275" s="60">
        <f t="shared" si="609"/>
        <v>0</v>
      </c>
      <c r="AU1275" s="62">
        <f t="shared" si="613"/>
        <v>0</v>
      </c>
      <c r="AV1275" s="63">
        <f t="shared" si="614"/>
        <v>0</v>
      </c>
      <c r="AW1275" s="63">
        <f t="shared" si="615"/>
        <v>0</v>
      </c>
      <c r="AX1275" s="63">
        <f t="shared" si="616"/>
        <v>0</v>
      </c>
      <c r="AY1275" s="63">
        <f t="shared" si="617"/>
        <v>0</v>
      </c>
      <c r="AZ1275" s="63">
        <f t="shared" si="618"/>
        <v>0</v>
      </c>
      <c r="BA1275" s="63">
        <f t="shared" si="619"/>
        <v>0</v>
      </c>
      <c r="BB1275" s="64">
        <f t="shared" si="620"/>
        <v>0</v>
      </c>
      <c r="BC1275" s="65">
        <f t="shared" si="610"/>
        <v>0</v>
      </c>
      <c r="BD1275" s="66" t="e">
        <f>VLOOKUP(#REF!,'[2]NA JDA Product Hierarchy'!$N:$O,2,0)</f>
        <v>#REF!</v>
      </c>
      <c r="BE1275" s="15" t="e">
        <f>VLOOKUP(BD1275,[3]PARAMETROS!$AB:$AD,3,0)</f>
        <v>#REF!</v>
      </c>
    </row>
    <row r="1276" spans="1:57" s="15" customFormat="1" ht="12.75" hidden="1" customHeight="1" x14ac:dyDescent="0.2">
      <c r="A1276" s="47" t="str">
        <f t="shared" si="592"/>
        <v>L2RR06Z2QA1SMART BLUE</v>
      </c>
      <c r="B1276" s="111" t="s">
        <v>105</v>
      </c>
      <c r="C1276" s="113">
        <v>44322</v>
      </c>
      <c r="D1276" s="113"/>
      <c r="E1276" s="50"/>
      <c r="F1276" s="106" t="s">
        <v>308</v>
      </c>
      <c r="G1276" s="51" t="s">
        <v>62</v>
      </c>
      <c r="H1276" s="52" t="s">
        <v>361</v>
      </c>
      <c r="I1276" s="53" t="s">
        <v>1793</v>
      </c>
      <c r="J1276" s="53" t="s">
        <v>1794</v>
      </c>
      <c r="K1276" s="53" t="s">
        <v>364</v>
      </c>
      <c r="L1276" s="53" t="s">
        <v>365</v>
      </c>
      <c r="M1276" s="52" t="s">
        <v>1786</v>
      </c>
      <c r="N1276" s="52" t="s">
        <v>91</v>
      </c>
      <c r="O1276" s="54">
        <v>42</v>
      </c>
      <c r="P1276" s="52" t="s">
        <v>2011</v>
      </c>
      <c r="Q1276" s="55">
        <f>IFERROR(VLOOKUP(O1276*$Q$10*$R$10,Sheet1!$A$3:$B$81,2,1),0)</f>
        <v>29000</v>
      </c>
      <c r="R1276" s="56">
        <f>IFERROR(VLOOKUP(O1276*$Q$11*$R$11,Sheet1!$E$3:$F$195,2),0)</f>
        <v>169</v>
      </c>
      <c r="S1276" s="54">
        <f t="shared" si="593"/>
        <v>13.02</v>
      </c>
      <c r="T1276" s="114">
        <f t="shared" si="596"/>
        <v>0.31</v>
      </c>
      <c r="U1276" s="58"/>
      <c r="V1276" s="58"/>
      <c r="W1276" s="58"/>
      <c r="X1276" s="58"/>
      <c r="Y1276" s="58"/>
      <c r="Z1276" s="58"/>
      <c r="AA1276" s="58"/>
      <c r="AB1276" s="58"/>
      <c r="AC1276" s="58"/>
      <c r="AD1276" s="39">
        <f t="shared" si="594"/>
        <v>0</v>
      </c>
      <c r="AE1276" s="59">
        <f t="shared" si="597"/>
        <v>0</v>
      </c>
      <c r="AF1276" s="60">
        <f t="shared" si="598"/>
        <v>0</v>
      </c>
      <c r="AG1276" s="60">
        <f t="shared" si="599"/>
        <v>0</v>
      </c>
      <c r="AH1276" s="60">
        <f t="shared" si="600"/>
        <v>0</v>
      </c>
      <c r="AI1276" s="60">
        <f t="shared" si="601"/>
        <v>0</v>
      </c>
      <c r="AJ1276" s="60">
        <f t="shared" si="602"/>
        <v>0</v>
      </c>
      <c r="AK1276" s="60">
        <f t="shared" si="603"/>
        <v>0</v>
      </c>
      <c r="AL1276" s="61">
        <f t="shared" si="621"/>
        <v>0</v>
      </c>
      <c r="AM1276" s="43">
        <f t="shared" si="611"/>
        <v>0</v>
      </c>
      <c r="AN1276" s="46">
        <f t="shared" si="622"/>
        <v>0</v>
      </c>
      <c r="AO1276" s="60">
        <f t="shared" si="604"/>
        <v>0</v>
      </c>
      <c r="AP1276" s="60">
        <f t="shared" si="605"/>
        <v>0</v>
      </c>
      <c r="AQ1276" s="60">
        <f t="shared" si="606"/>
        <v>0</v>
      </c>
      <c r="AR1276" s="60">
        <f t="shared" si="607"/>
        <v>0</v>
      </c>
      <c r="AS1276" s="60">
        <f t="shared" si="608"/>
        <v>0</v>
      </c>
      <c r="AT1276" s="60">
        <f t="shared" si="609"/>
        <v>0</v>
      </c>
      <c r="AU1276" s="62">
        <f t="shared" si="613"/>
        <v>0</v>
      </c>
      <c r="AV1276" s="63">
        <f t="shared" si="614"/>
        <v>0</v>
      </c>
      <c r="AW1276" s="63">
        <f t="shared" si="615"/>
        <v>0</v>
      </c>
      <c r="AX1276" s="63">
        <f t="shared" si="616"/>
        <v>0</v>
      </c>
      <c r="AY1276" s="63">
        <f t="shared" si="617"/>
        <v>0</v>
      </c>
      <c r="AZ1276" s="63">
        <f t="shared" si="618"/>
        <v>0</v>
      </c>
      <c r="BA1276" s="63">
        <f t="shared" si="619"/>
        <v>0</v>
      </c>
      <c r="BB1276" s="64">
        <f t="shared" si="620"/>
        <v>0</v>
      </c>
      <c r="BC1276" s="65">
        <f t="shared" si="610"/>
        <v>0</v>
      </c>
      <c r="BD1276" s="66" t="e">
        <f>VLOOKUP(#REF!,'[2]NA JDA Product Hierarchy'!$N:$O,2,0)</f>
        <v>#REF!</v>
      </c>
      <c r="BE1276" s="15" t="e">
        <f>VLOOKUP(BD1276,[3]PARAMETROS!$AB:$AD,3,0)</f>
        <v>#REF!</v>
      </c>
    </row>
    <row r="1277" spans="1:57" s="15" customFormat="1" ht="12.75" hidden="1" customHeight="1" x14ac:dyDescent="0.2">
      <c r="A1277" s="47" t="str">
        <f t="shared" si="592"/>
        <v>L71P21KACT0RED HOT</v>
      </c>
      <c r="B1277" s="111" t="s">
        <v>105</v>
      </c>
      <c r="C1277" s="113">
        <v>44322</v>
      </c>
      <c r="D1277" s="113"/>
      <c r="E1277" s="68"/>
      <c r="F1277" s="106" t="s">
        <v>90</v>
      </c>
      <c r="G1277" s="51" t="s">
        <v>62</v>
      </c>
      <c r="H1277" s="52" t="s">
        <v>1697</v>
      </c>
      <c r="I1277" s="53" t="s">
        <v>1795</v>
      </c>
      <c r="J1277" s="53" t="s">
        <v>1796</v>
      </c>
      <c r="K1277" s="53" t="s">
        <v>1797</v>
      </c>
      <c r="L1277" s="53" t="s">
        <v>1798</v>
      </c>
      <c r="M1277" s="52" t="s">
        <v>408</v>
      </c>
      <c r="N1277" s="52" t="s">
        <v>115</v>
      </c>
      <c r="O1277" s="54">
        <v>32</v>
      </c>
      <c r="P1277" s="52" t="s">
        <v>2011</v>
      </c>
      <c r="Q1277" s="55">
        <f>IFERROR(VLOOKUP(O1277*$Q$10*$R$10,Sheet1!$A$3:$B$81,2,1),0)</f>
        <v>29000</v>
      </c>
      <c r="R1277" s="56">
        <f>IFERROR(VLOOKUP(O1277*$Q$11*$R$11,Sheet1!$E$3:$F$195,2),0)</f>
        <v>129</v>
      </c>
      <c r="S1277" s="54">
        <f t="shared" si="593"/>
        <v>9.92</v>
      </c>
      <c r="T1277" s="114">
        <f t="shared" si="596"/>
        <v>0.31</v>
      </c>
      <c r="U1277" s="58"/>
      <c r="V1277" s="58"/>
      <c r="W1277" s="58"/>
      <c r="X1277" s="58"/>
      <c r="Y1277" s="58"/>
      <c r="Z1277" s="58"/>
      <c r="AA1277" s="58"/>
      <c r="AB1277" s="58"/>
      <c r="AC1277" s="58"/>
      <c r="AD1277" s="39">
        <f t="shared" si="594"/>
        <v>0</v>
      </c>
      <c r="AE1277" s="59">
        <f t="shared" si="597"/>
        <v>0</v>
      </c>
      <c r="AF1277" s="60">
        <f t="shared" si="598"/>
        <v>0</v>
      </c>
      <c r="AG1277" s="60">
        <f t="shared" si="599"/>
        <v>0</v>
      </c>
      <c r="AH1277" s="60">
        <f t="shared" si="600"/>
        <v>0</v>
      </c>
      <c r="AI1277" s="60">
        <f t="shared" si="601"/>
        <v>0</v>
      </c>
      <c r="AJ1277" s="60">
        <f t="shared" si="602"/>
        <v>0</v>
      </c>
      <c r="AK1277" s="60">
        <f t="shared" si="603"/>
        <v>0</v>
      </c>
      <c r="AL1277" s="61">
        <f t="shared" si="621"/>
        <v>0</v>
      </c>
      <c r="AM1277" s="43">
        <f t="shared" si="611"/>
        <v>0</v>
      </c>
      <c r="AN1277" s="46">
        <f t="shared" si="622"/>
        <v>0</v>
      </c>
      <c r="AO1277" s="60">
        <f t="shared" si="604"/>
        <v>0</v>
      </c>
      <c r="AP1277" s="60">
        <f t="shared" si="605"/>
        <v>0</v>
      </c>
      <c r="AQ1277" s="60">
        <f t="shared" si="606"/>
        <v>0</v>
      </c>
      <c r="AR1277" s="60">
        <f t="shared" si="607"/>
        <v>0</v>
      </c>
      <c r="AS1277" s="60">
        <f t="shared" si="608"/>
        <v>0</v>
      </c>
      <c r="AT1277" s="60">
        <f t="shared" si="609"/>
        <v>0</v>
      </c>
      <c r="AU1277" s="62">
        <f t="shared" si="613"/>
        <v>0</v>
      </c>
      <c r="AV1277" s="63">
        <f t="shared" si="614"/>
        <v>0</v>
      </c>
      <c r="AW1277" s="63">
        <f t="shared" si="615"/>
        <v>0</v>
      </c>
      <c r="AX1277" s="63">
        <f t="shared" si="616"/>
        <v>0</v>
      </c>
      <c r="AY1277" s="63">
        <f t="shared" si="617"/>
        <v>0</v>
      </c>
      <c r="AZ1277" s="63">
        <f t="shared" si="618"/>
        <v>0</v>
      </c>
      <c r="BA1277" s="63">
        <f t="shared" si="619"/>
        <v>0</v>
      </c>
      <c r="BB1277" s="64">
        <f t="shared" si="620"/>
        <v>0</v>
      </c>
      <c r="BC1277" s="65">
        <f t="shared" si="610"/>
        <v>0</v>
      </c>
      <c r="BD1277" s="66" t="e">
        <f>VLOOKUP(#REF!,'[2]NA JDA Product Hierarchy'!$N:$O,2,0)</f>
        <v>#REF!</v>
      </c>
      <c r="BE1277" s="15" t="e">
        <f>VLOOKUP(BD1277,[3]PARAMETROS!$AB:$AD,3,0)</f>
        <v>#REF!</v>
      </c>
    </row>
    <row r="1278" spans="1:57" s="70" customFormat="1" ht="12.75" hidden="1" customHeight="1" x14ac:dyDescent="0.2">
      <c r="A1278" s="47" t="str">
        <f t="shared" si="592"/>
        <v>L71P21KACT0BLUE NAVY</v>
      </c>
      <c r="B1278" s="111" t="s">
        <v>105</v>
      </c>
      <c r="C1278" s="113">
        <v>44322</v>
      </c>
      <c r="D1278" s="113"/>
      <c r="E1278" s="68"/>
      <c r="F1278" s="106" t="s">
        <v>90</v>
      </c>
      <c r="G1278" s="51" t="s">
        <v>62</v>
      </c>
      <c r="H1278" s="52" t="s">
        <v>1697</v>
      </c>
      <c r="I1278" s="53" t="s">
        <v>1795</v>
      </c>
      <c r="J1278" s="53" t="s">
        <v>1796</v>
      </c>
      <c r="K1278" s="53" t="s">
        <v>1799</v>
      </c>
      <c r="L1278" s="53" t="s">
        <v>1800</v>
      </c>
      <c r="M1278" s="52" t="s">
        <v>408</v>
      </c>
      <c r="N1278" s="52" t="s">
        <v>115</v>
      </c>
      <c r="O1278" s="54">
        <v>32</v>
      </c>
      <c r="P1278" s="52" t="s">
        <v>2011</v>
      </c>
      <c r="Q1278" s="55">
        <f>IFERROR(VLOOKUP(O1278*$Q$10*$R$10,Sheet1!$A$3:$B$81,2,1),0)</f>
        <v>29000</v>
      </c>
      <c r="R1278" s="56">
        <f>IFERROR(VLOOKUP(O1278*$Q$11*$R$11,Sheet1!$E$3:$F$195,2),0)</f>
        <v>129</v>
      </c>
      <c r="S1278" s="54">
        <f t="shared" si="593"/>
        <v>9.92</v>
      </c>
      <c r="T1278" s="114">
        <f t="shared" si="596"/>
        <v>0.31</v>
      </c>
      <c r="U1278" s="58"/>
      <c r="V1278" s="58"/>
      <c r="W1278" s="58"/>
      <c r="X1278" s="58"/>
      <c r="Y1278" s="58"/>
      <c r="Z1278" s="58"/>
      <c r="AA1278" s="58"/>
      <c r="AB1278" s="58"/>
      <c r="AC1278" s="58"/>
      <c r="AD1278" s="39">
        <f t="shared" si="594"/>
        <v>0</v>
      </c>
      <c r="AE1278" s="59">
        <f t="shared" si="597"/>
        <v>0</v>
      </c>
      <c r="AF1278" s="60">
        <f t="shared" si="598"/>
        <v>0</v>
      </c>
      <c r="AG1278" s="60">
        <f t="shared" si="599"/>
        <v>0</v>
      </c>
      <c r="AH1278" s="60">
        <f t="shared" si="600"/>
        <v>0</v>
      </c>
      <c r="AI1278" s="60">
        <f t="shared" si="601"/>
        <v>0</v>
      </c>
      <c r="AJ1278" s="60">
        <f t="shared" si="602"/>
        <v>0</v>
      </c>
      <c r="AK1278" s="60">
        <f t="shared" si="603"/>
        <v>0</v>
      </c>
      <c r="AL1278" s="61">
        <f t="shared" si="621"/>
        <v>0</v>
      </c>
      <c r="AM1278" s="43">
        <f t="shared" si="611"/>
        <v>0</v>
      </c>
      <c r="AN1278" s="46">
        <f t="shared" si="622"/>
        <v>0</v>
      </c>
      <c r="AO1278" s="60">
        <f t="shared" si="604"/>
        <v>0</v>
      </c>
      <c r="AP1278" s="60">
        <f t="shared" si="605"/>
        <v>0</v>
      </c>
      <c r="AQ1278" s="60">
        <f t="shared" si="606"/>
        <v>0</v>
      </c>
      <c r="AR1278" s="60">
        <f t="shared" si="607"/>
        <v>0</v>
      </c>
      <c r="AS1278" s="60">
        <f t="shared" si="608"/>
        <v>0</v>
      </c>
      <c r="AT1278" s="60">
        <f t="shared" si="609"/>
        <v>0</v>
      </c>
      <c r="AU1278" s="62">
        <f t="shared" si="613"/>
        <v>0</v>
      </c>
      <c r="AV1278" s="63">
        <f t="shared" si="614"/>
        <v>0</v>
      </c>
      <c r="AW1278" s="63">
        <f t="shared" si="615"/>
        <v>0</v>
      </c>
      <c r="AX1278" s="63">
        <f t="shared" si="616"/>
        <v>0</v>
      </c>
      <c r="AY1278" s="63">
        <f t="shared" si="617"/>
        <v>0</v>
      </c>
      <c r="AZ1278" s="63">
        <f t="shared" si="618"/>
        <v>0</v>
      </c>
      <c r="BA1278" s="63">
        <f t="shared" si="619"/>
        <v>0</v>
      </c>
      <c r="BB1278" s="64">
        <f t="shared" si="620"/>
        <v>0</v>
      </c>
      <c r="BC1278" s="65">
        <f t="shared" si="610"/>
        <v>0</v>
      </c>
      <c r="BD1278" s="66" t="e">
        <f>VLOOKUP(#REF!,'[2]NA JDA Product Hierarchy'!$N:$O,2,0)</f>
        <v>#REF!</v>
      </c>
      <c r="BE1278" s="15" t="s">
        <v>72</v>
      </c>
    </row>
    <row r="1279" spans="1:57" s="15" customFormat="1" ht="12.75" hidden="1" customHeight="1" x14ac:dyDescent="0.2">
      <c r="A1279" s="47" t="str">
        <f t="shared" si="592"/>
        <v>L71P21KACT0Light Heather Grey</v>
      </c>
      <c r="B1279" s="111" t="s">
        <v>105</v>
      </c>
      <c r="C1279" s="113">
        <v>44322</v>
      </c>
      <c r="D1279" s="113"/>
      <c r="E1279" s="50"/>
      <c r="F1279" s="106" t="s">
        <v>90</v>
      </c>
      <c r="G1279" s="51" t="s">
        <v>62</v>
      </c>
      <c r="H1279" s="52" t="s">
        <v>1697</v>
      </c>
      <c r="I1279" s="53" t="s">
        <v>1795</v>
      </c>
      <c r="J1279" s="53" t="s">
        <v>1796</v>
      </c>
      <c r="K1279" s="53" t="s">
        <v>1233</v>
      </c>
      <c r="L1279" s="53" t="s">
        <v>1234</v>
      </c>
      <c r="M1279" s="52" t="s">
        <v>408</v>
      </c>
      <c r="N1279" s="52" t="s">
        <v>115</v>
      </c>
      <c r="O1279" s="54">
        <v>32</v>
      </c>
      <c r="P1279" s="52" t="s">
        <v>2011</v>
      </c>
      <c r="Q1279" s="55">
        <f>IFERROR(VLOOKUP(O1279*$Q$10*$R$10,Sheet1!$A$3:$B$81,2,1),0)</f>
        <v>29000</v>
      </c>
      <c r="R1279" s="56">
        <f>IFERROR(VLOOKUP(O1279*$Q$11*$R$11,Sheet1!$E$3:$F$195,2),0)</f>
        <v>129</v>
      </c>
      <c r="S1279" s="54">
        <f t="shared" si="593"/>
        <v>9.92</v>
      </c>
      <c r="T1279" s="114">
        <f t="shared" si="596"/>
        <v>0.31</v>
      </c>
      <c r="U1279" s="58"/>
      <c r="V1279" s="58"/>
      <c r="W1279" s="58"/>
      <c r="X1279" s="58"/>
      <c r="Y1279" s="58"/>
      <c r="Z1279" s="58"/>
      <c r="AA1279" s="58"/>
      <c r="AB1279" s="58"/>
      <c r="AC1279" s="58"/>
      <c r="AD1279" s="39">
        <f t="shared" si="594"/>
        <v>0</v>
      </c>
      <c r="AE1279" s="59">
        <f t="shared" si="597"/>
        <v>0</v>
      </c>
      <c r="AF1279" s="60">
        <f t="shared" si="598"/>
        <v>0</v>
      </c>
      <c r="AG1279" s="60">
        <f t="shared" si="599"/>
        <v>0</v>
      </c>
      <c r="AH1279" s="60">
        <f t="shared" si="600"/>
        <v>0</v>
      </c>
      <c r="AI1279" s="60">
        <f t="shared" si="601"/>
        <v>0</v>
      </c>
      <c r="AJ1279" s="60">
        <f t="shared" si="602"/>
        <v>0</v>
      </c>
      <c r="AK1279" s="60">
        <f t="shared" si="603"/>
        <v>0</v>
      </c>
      <c r="AL1279" s="61">
        <f t="shared" si="621"/>
        <v>0</v>
      </c>
      <c r="AM1279" s="43">
        <f t="shared" si="611"/>
        <v>0</v>
      </c>
      <c r="AN1279" s="46">
        <f t="shared" si="622"/>
        <v>0</v>
      </c>
      <c r="AO1279" s="60">
        <f t="shared" si="604"/>
        <v>0</v>
      </c>
      <c r="AP1279" s="60">
        <f t="shared" si="605"/>
        <v>0</v>
      </c>
      <c r="AQ1279" s="60">
        <f t="shared" si="606"/>
        <v>0</v>
      </c>
      <c r="AR1279" s="60">
        <f t="shared" si="607"/>
        <v>0</v>
      </c>
      <c r="AS1279" s="60">
        <f t="shared" si="608"/>
        <v>0</v>
      </c>
      <c r="AT1279" s="60">
        <f t="shared" si="609"/>
        <v>0</v>
      </c>
      <c r="AU1279" s="62">
        <f t="shared" si="613"/>
        <v>0</v>
      </c>
      <c r="AV1279" s="63">
        <f t="shared" si="614"/>
        <v>0</v>
      </c>
      <c r="AW1279" s="63">
        <f t="shared" si="615"/>
        <v>0</v>
      </c>
      <c r="AX1279" s="63">
        <f t="shared" si="616"/>
        <v>0</v>
      </c>
      <c r="AY1279" s="63">
        <f t="shared" si="617"/>
        <v>0</v>
      </c>
      <c r="AZ1279" s="63">
        <f t="shared" si="618"/>
        <v>0</v>
      </c>
      <c r="BA1279" s="63">
        <f t="shared" si="619"/>
        <v>0</v>
      </c>
      <c r="BB1279" s="64">
        <f t="shared" si="620"/>
        <v>0</v>
      </c>
      <c r="BC1279" s="65">
        <f t="shared" si="610"/>
        <v>0</v>
      </c>
      <c r="BD1279" s="66" t="e">
        <f>VLOOKUP(#REF!,'[2]NA JDA Product Hierarchy'!$N:$O,2,0)</f>
        <v>#REF!</v>
      </c>
      <c r="BE1279" s="15" t="e">
        <f>VLOOKUP(BD1279,[3]PARAMETROS!$AB:$AD,3,0)</f>
        <v>#REF!</v>
      </c>
    </row>
    <row r="1280" spans="1:57" s="15" customFormat="1" ht="12.75" hidden="1" customHeight="1" x14ac:dyDescent="0.2">
      <c r="A1280" s="47" t="str">
        <f t="shared" ref="A1280:A1343" si="623">I1280&amp;L1280</f>
        <v>L71P21KACT0TRUE WHITE A000</v>
      </c>
      <c r="B1280" s="111" t="s">
        <v>105</v>
      </c>
      <c r="C1280" s="113">
        <v>44322</v>
      </c>
      <c r="D1280" s="113"/>
      <c r="E1280" s="50"/>
      <c r="F1280" s="106" t="s">
        <v>90</v>
      </c>
      <c r="G1280" s="51" t="s">
        <v>62</v>
      </c>
      <c r="H1280" s="52" t="s">
        <v>1697</v>
      </c>
      <c r="I1280" s="53" t="s">
        <v>1795</v>
      </c>
      <c r="J1280" s="53" t="s">
        <v>1796</v>
      </c>
      <c r="K1280" s="53" t="s">
        <v>1448</v>
      </c>
      <c r="L1280" s="53" t="s">
        <v>113</v>
      </c>
      <c r="M1280" s="52" t="s">
        <v>408</v>
      </c>
      <c r="N1280" s="52" t="s">
        <v>115</v>
      </c>
      <c r="O1280" s="54">
        <v>32</v>
      </c>
      <c r="P1280" s="52" t="s">
        <v>2011</v>
      </c>
      <c r="Q1280" s="55">
        <f>IFERROR(VLOOKUP(O1280*$Q$10*$R$10,Sheet1!$A$3:$B$81,2,1),0)</f>
        <v>29000</v>
      </c>
      <c r="R1280" s="56">
        <f>IFERROR(VLOOKUP(O1280*$Q$11*$R$11,Sheet1!$E$3:$F$195,2),0)</f>
        <v>129</v>
      </c>
      <c r="S1280" s="54">
        <f t="shared" si="593"/>
        <v>9.92</v>
      </c>
      <c r="T1280" s="114">
        <f t="shared" si="596"/>
        <v>0.31</v>
      </c>
      <c r="U1280" s="58"/>
      <c r="V1280" s="58"/>
      <c r="W1280" s="58"/>
      <c r="X1280" s="58"/>
      <c r="Y1280" s="58"/>
      <c r="Z1280" s="58"/>
      <c r="AA1280" s="58"/>
      <c r="AB1280" s="58"/>
      <c r="AC1280" s="58"/>
      <c r="AD1280" s="39">
        <f t="shared" si="594"/>
        <v>0</v>
      </c>
      <c r="AE1280" s="59">
        <f t="shared" si="597"/>
        <v>0</v>
      </c>
      <c r="AF1280" s="60">
        <f t="shared" si="598"/>
        <v>0</v>
      </c>
      <c r="AG1280" s="60">
        <f t="shared" si="599"/>
        <v>0</v>
      </c>
      <c r="AH1280" s="60">
        <f t="shared" si="600"/>
        <v>0</v>
      </c>
      <c r="AI1280" s="60">
        <f t="shared" si="601"/>
        <v>0</v>
      </c>
      <c r="AJ1280" s="60">
        <f t="shared" si="602"/>
        <v>0</v>
      </c>
      <c r="AK1280" s="60">
        <f t="shared" si="603"/>
        <v>0</v>
      </c>
      <c r="AL1280" s="61">
        <f t="shared" si="621"/>
        <v>0</v>
      </c>
      <c r="AM1280" s="43">
        <f t="shared" si="611"/>
        <v>0</v>
      </c>
      <c r="AN1280" s="46">
        <f t="shared" si="622"/>
        <v>0</v>
      </c>
      <c r="AO1280" s="60">
        <f t="shared" si="604"/>
        <v>0</v>
      </c>
      <c r="AP1280" s="60">
        <f t="shared" si="605"/>
        <v>0</v>
      </c>
      <c r="AQ1280" s="60">
        <f t="shared" si="606"/>
        <v>0</v>
      </c>
      <c r="AR1280" s="60">
        <f t="shared" si="607"/>
        <v>0</v>
      </c>
      <c r="AS1280" s="60">
        <f t="shared" si="608"/>
        <v>0</v>
      </c>
      <c r="AT1280" s="60">
        <f t="shared" si="609"/>
        <v>0</v>
      </c>
      <c r="AU1280" s="62">
        <f t="shared" si="613"/>
        <v>0</v>
      </c>
      <c r="AV1280" s="63">
        <f t="shared" si="614"/>
        <v>0</v>
      </c>
      <c r="AW1280" s="63">
        <f t="shared" si="615"/>
        <v>0</v>
      </c>
      <c r="AX1280" s="63">
        <f t="shared" si="616"/>
        <v>0</v>
      </c>
      <c r="AY1280" s="63">
        <f t="shared" si="617"/>
        <v>0</v>
      </c>
      <c r="AZ1280" s="63">
        <f t="shared" si="618"/>
        <v>0</v>
      </c>
      <c r="BA1280" s="63">
        <f t="shared" si="619"/>
        <v>0</v>
      </c>
      <c r="BB1280" s="64">
        <f t="shared" si="620"/>
        <v>0</v>
      </c>
      <c r="BC1280" s="65">
        <f t="shared" si="610"/>
        <v>0</v>
      </c>
      <c r="BD1280" s="66" t="e">
        <f>VLOOKUP(#REF!,'[2]NA JDA Product Hierarchy'!$N:$O,2,0)</f>
        <v>#REF!</v>
      </c>
      <c r="BE1280" s="15" t="e">
        <f>VLOOKUP(BD1280,[3]PARAMETROS!$AB:$AD,3,0)</f>
        <v>#REF!</v>
      </c>
    </row>
    <row r="1281" spans="1:57" s="15" customFormat="1" ht="12.75" hidden="1" customHeight="1" x14ac:dyDescent="0.2">
      <c r="A1281" s="47" t="str">
        <f t="shared" si="623"/>
        <v>L71P21KACT0Jet Black A996</v>
      </c>
      <c r="B1281" s="111" t="s">
        <v>105</v>
      </c>
      <c r="C1281" s="113">
        <v>44322</v>
      </c>
      <c r="D1281" s="113"/>
      <c r="E1281" s="50"/>
      <c r="F1281" s="106" t="s">
        <v>90</v>
      </c>
      <c r="G1281" s="51" t="s">
        <v>62</v>
      </c>
      <c r="H1281" s="52" t="s">
        <v>1697</v>
      </c>
      <c r="I1281" s="53" t="s">
        <v>1795</v>
      </c>
      <c r="J1281" s="53" t="s">
        <v>1796</v>
      </c>
      <c r="K1281" s="53" t="s">
        <v>92</v>
      </c>
      <c r="L1281" s="53" t="s">
        <v>93</v>
      </c>
      <c r="M1281" s="52" t="s">
        <v>408</v>
      </c>
      <c r="N1281" s="52" t="s">
        <v>115</v>
      </c>
      <c r="O1281" s="54">
        <v>32</v>
      </c>
      <c r="P1281" s="52" t="s">
        <v>2011</v>
      </c>
      <c r="Q1281" s="55">
        <f>IFERROR(VLOOKUP(O1281*$Q$10*$R$10,Sheet1!$A$3:$B$81,2,1),0)</f>
        <v>29000</v>
      </c>
      <c r="R1281" s="56">
        <f>IFERROR(VLOOKUP(O1281*$Q$11*$R$11,Sheet1!$E$3:$F$195,2),0)</f>
        <v>129</v>
      </c>
      <c r="S1281" s="54">
        <f t="shared" si="593"/>
        <v>9.92</v>
      </c>
      <c r="T1281" s="114">
        <f t="shared" si="596"/>
        <v>0.31</v>
      </c>
      <c r="U1281" s="58"/>
      <c r="V1281" s="58"/>
      <c r="W1281" s="58"/>
      <c r="X1281" s="58"/>
      <c r="Y1281" s="58"/>
      <c r="Z1281" s="58"/>
      <c r="AA1281" s="58"/>
      <c r="AB1281" s="58"/>
      <c r="AC1281" s="58"/>
      <c r="AD1281" s="39">
        <f t="shared" si="594"/>
        <v>0</v>
      </c>
      <c r="AE1281" s="59">
        <f t="shared" si="597"/>
        <v>0</v>
      </c>
      <c r="AF1281" s="60">
        <f t="shared" si="598"/>
        <v>0</v>
      </c>
      <c r="AG1281" s="60">
        <f t="shared" si="599"/>
        <v>0</v>
      </c>
      <c r="AH1281" s="60">
        <f t="shared" si="600"/>
        <v>0</v>
      </c>
      <c r="AI1281" s="60">
        <f t="shared" si="601"/>
        <v>0</v>
      </c>
      <c r="AJ1281" s="60">
        <f t="shared" si="602"/>
        <v>0</v>
      </c>
      <c r="AK1281" s="60">
        <f t="shared" si="603"/>
        <v>0</v>
      </c>
      <c r="AL1281" s="61">
        <f t="shared" si="621"/>
        <v>0</v>
      </c>
      <c r="AM1281" s="43">
        <f t="shared" si="611"/>
        <v>0</v>
      </c>
      <c r="AN1281" s="46">
        <f t="shared" si="622"/>
        <v>0</v>
      </c>
      <c r="AO1281" s="60">
        <f t="shared" si="604"/>
        <v>0</v>
      </c>
      <c r="AP1281" s="60">
        <f t="shared" si="605"/>
        <v>0</v>
      </c>
      <c r="AQ1281" s="60">
        <f t="shared" si="606"/>
        <v>0</v>
      </c>
      <c r="AR1281" s="60">
        <f t="shared" si="607"/>
        <v>0</v>
      </c>
      <c r="AS1281" s="60">
        <f t="shared" si="608"/>
        <v>0</v>
      </c>
      <c r="AT1281" s="60">
        <f t="shared" si="609"/>
        <v>0</v>
      </c>
      <c r="AU1281" s="62">
        <f t="shared" si="613"/>
        <v>0</v>
      </c>
      <c r="AV1281" s="63">
        <f t="shared" si="614"/>
        <v>0</v>
      </c>
      <c r="AW1281" s="63">
        <f t="shared" si="615"/>
        <v>0</v>
      </c>
      <c r="AX1281" s="63">
        <f t="shared" si="616"/>
        <v>0</v>
      </c>
      <c r="AY1281" s="63">
        <f t="shared" si="617"/>
        <v>0</v>
      </c>
      <c r="AZ1281" s="63">
        <f t="shared" si="618"/>
        <v>0</v>
      </c>
      <c r="BA1281" s="63">
        <f t="shared" si="619"/>
        <v>0</v>
      </c>
      <c r="BB1281" s="64">
        <f t="shared" si="620"/>
        <v>0</v>
      </c>
      <c r="BC1281" s="65">
        <f t="shared" si="610"/>
        <v>0</v>
      </c>
      <c r="BD1281" s="66" t="e">
        <f>VLOOKUP(#REF!,'[2]NA JDA Product Hierarchy'!$N:$O,2,0)</f>
        <v>#REF!</v>
      </c>
      <c r="BE1281" s="15" t="e">
        <f>VLOOKUP(BD1281,[3]PARAMETROS!$AB:$AD,3,0)</f>
        <v>#REF!</v>
      </c>
    </row>
    <row r="1282" spans="1:57" s="15" customFormat="1" ht="12.75" hidden="1" customHeight="1" x14ac:dyDescent="0.2">
      <c r="A1282" s="47" t="str">
        <f t="shared" si="623"/>
        <v>L73I55K8HM0DECK BLUE</v>
      </c>
      <c r="B1282" s="111" t="s">
        <v>105</v>
      </c>
      <c r="C1282" s="113">
        <v>44322</v>
      </c>
      <c r="D1282" s="113"/>
      <c r="E1282" s="68"/>
      <c r="F1282" s="106" t="s">
        <v>90</v>
      </c>
      <c r="G1282" s="51" t="s">
        <v>62</v>
      </c>
      <c r="H1282" s="52" t="s">
        <v>374</v>
      </c>
      <c r="I1282" s="53" t="s">
        <v>1801</v>
      </c>
      <c r="J1282" s="53" t="s">
        <v>1204</v>
      </c>
      <c r="K1282" s="53" t="s">
        <v>340</v>
      </c>
      <c r="L1282" s="53" t="s">
        <v>341</v>
      </c>
      <c r="M1282" s="52" t="s">
        <v>464</v>
      </c>
      <c r="N1282" s="52" t="s">
        <v>115</v>
      </c>
      <c r="O1282" s="54">
        <v>20</v>
      </c>
      <c r="P1282" s="52" t="s">
        <v>2011</v>
      </c>
      <c r="Q1282" s="55">
        <f>IFERROR(VLOOKUP(O1282*$Q$10*$R$10,Sheet1!$A$3:$B$81,2,1),0)</f>
        <v>19000</v>
      </c>
      <c r="R1282" s="56">
        <f>IFERROR(VLOOKUP(O1282*$Q$11*$R$11,Sheet1!$E$3:$F$195,2),0)</f>
        <v>79</v>
      </c>
      <c r="S1282" s="54">
        <f t="shared" si="593"/>
        <v>6.2</v>
      </c>
      <c r="T1282" s="114">
        <f t="shared" si="596"/>
        <v>0.31</v>
      </c>
      <c r="U1282" s="58"/>
      <c r="V1282" s="58"/>
      <c r="W1282" s="58"/>
      <c r="X1282" s="58"/>
      <c r="Y1282" s="58"/>
      <c r="Z1282" s="58"/>
      <c r="AA1282" s="58"/>
      <c r="AB1282" s="58"/>
      <c r="AC1282" s="58"/>
      <c r="AD1282" s="39">
        <f t="shared" si="594"/>
        <v>0</v>
      </c>
      <c r="AE1282" s="59">
        <f t="shared" si="597"/>
        <v>0</v>
      </c>
      <c r="AF1282" s="60">
        <f t="shared" si="598"/>
        <v>0</v>
      </c>
      <c r="AG1282" s="60">
        <f t="shared" si="599"/>
        <v>0</v>
      </c>
      <c r="AH1282" s="60">
        <f t="shared" si="600"/>
        <v>0</v>
      </c>
      <c r="AI1282" s="60">
        <f t="shared" si="601"/>
        <v>0</v>
      </c>
      <c r="AJ1282" s="60">
        <f t="shared" si="602"/>
        <v>0</v>
      </c>
      <c r="AK1282" s="60">
        <f t="shared" si="603"/>
        <v>0</v>
      </c>
      <c r="AL1282" s="61">
        <f t="shared" si="621"/>
        <v>0</v>
      </c>
      <c r="AM1282" s="43">
        <f t="shared" si="611"/>
        <v>0</v>
      </c>
      <c r="AN1282" s="46">
        <f t="shared" si="622"/>
        <v>0</v>
      </c>
      <c r="AO1282" s="60">
        <f t="shared" si="604"/>
        <v>0</v>
      </c>
      <c r="AP1282" s="60">
        <f t="shared" si="605"/>
        <v>0</v>
      </c>
      <c r="AQ1282" s="60">
        <f t="shared" si="606"/>
        <v>0</v>
      </c>
      <c r="AR1282" s="60">
        <f t="shared" si="607"/>
        <v>0</v>
      </c>
      <c r="AS1282" s="60">
        <f t="shared" si="608"/>
        <v>0</v>
      </c>
      <c r="AT1282" s="60">
        <f t="shared" si="609"/>
        <v>0</v>
      </c>
      <c r="AU1282" s="62">
        <f t="shared" si="613"/>
        <v>0</v>
      </c>
      <c r="AV1282" s="63">
        <f t="shared" si="614"/>
        <v>0</v>
      </c>
      <c r="AW1282" s="63">
        <f t="shared" si="615"/>
        <v>0</v>
      </c>
      <c r="AX1282" s="63">
        <f t="shared" si="616"/>
        <v>0</v>
      </c>
      <c r="AY1282" s="63">
        <f t="shared" si="617"/>
        <v>0</v>
      </c>
      <c r="AZ1282" s="63">
        <f t="shared" si="618"/>
        <v>0</v>
      </c>
      <c r="BA1282" s="63">
        <f t="shared" si="619"/>
        <v>0</v>
      </c>
      <c r="BB1282" s="64">
        <f t="shared" si="620"/>
        <v>0</v>
      </c>
      <c r="BC1282" s="65">
        <f t="shared" si="610"/>
        <v>0</v>
      </c>
      <c r="BD1282" s="66" t="e">
        <f>VLOOKUP(#REF!,'[2]NA JDA Product Hierarchy'!$N:$O,2,0)</f>
        <v>#REF!</v>
      </c>
      <c r="BE1282" s="15" t="s">
        <v>75</v>
      </c>
    </row>
    <row r="1283" spans="1:57" s="15" customFormat="1" ht="12.75" hidden="1" customHeight="1" x14ac:dyDescent="0.2">
      <c r="A1283" s="47" t="str">
        <f t="shared" si="623"/>
        <v>L73I55K8HM0Jet Black A996</v>
      </c>
      <c r="B1283" s="111" t="s">
        <v>105</v>
      </c>
      <c r="C1283" s="113">
        <v>44322</v>
      </c>
      <c r="D1283" s="113"/>
      <c r="E1283" s="50"/>
      <c r="F1283" s="106" t="s">
        <v>90</v>
      </c>
      <c r="G1283" s="51" t="s">
        <v>62</v>
      </c>
      <c r="H1283" s="52" t="s">
        <v>374</v>
      </c>
      <c r="I1283" s="53" t="s">
        <v>1801</v>
      </c>
      <c r="J1283" s="53" t="s">
        <v>1204</v>
      </c>
      <c r="K1283" s="53" t="s">
        <v>92</v>
      </c>
      <c r="L1283" s="53" t="s">
        <v>93</v>
      </c>
      <c r="M1283" s="52" t="s">
        <v>464</v>
      </c>
      <c r="N1283" s="52" t="s">
        <v>115</v>
      </c>
      <c r="O1283" s="54">
        <v>20</v>
      </c>
      <c r="P1283" s="52" t="s">
        <v>2011</v>
      </c>
      <c r="Q1283" s="55">
        <f>IFERROR(VLOOKUP(O1283*$Q$10*$R$10,Sheet1!$A$3:$B$81,2,1),0)</f>
        <v>19000</v>
      </c>
      <c r="R1283" s="56">
        <f>IFERROR(VLOOKUP(O1283*$Q$11*$R$11,Sheet1!$E$3:$F$195,2),0)</f>
        <v>79</v>
      </c>
      <c r="S1283" s="54">
        <f t="shared" si="593"/>
        <v>6.2</v>
      </c>
      <c r="T1283" s="114">
        <f t="shared" si="596"/>
        <v>0.31</v>
      </c>
      <c r="U1283" s="58"/>
      <c r="V1283" s="58"/>
      <c r="W1283" s="58"/>
      <c r="X1283" s="58"/>
      <c r="Y1283" s="58"/>
      <c r="Z1283" s="58"/>
      <c r="AA1283" s="58"/>
      <c r="AB1283" s="58"/>
      <c r="AC1283" s="58"/>
      <c r="AD1283" s="39">
        <f t="shared" si="594"/>
        <v>0</v>
      </c>
      <c r="AE1283" s="59">
        <f t="shared" si="597"/>
        <v>0</v>
      </c>
      <c r="AF1283" s="60">
        <f t="shared" si="598"/>
        <v>0</v>
      </c>
      <c r="AG1283" s="60">
        <f t="shared" si="599"/>
        <v>0</v>
      </c>
      <c r="AH1283" s="60">
        <f t="shared" si="600"/>
        <v>0</v>
      </c>
      <c r="AI1283" s="60">
        <f t="shared" si="601"/>
        <v>0</v>
      </c>
      <c r="AJ1283" s="60">
        <f t="shared" si="602"/>
        <v>0</v>
      </c>
      <c r="AK1283" s="60">
        <f t="shared" si="603"/>
        <v>0</v>
      </c>
      <c r="AL1283" s="61">
        <f t="shared" si="621"/>
        <v>0</v>
      </c>
      <c r="AM1283" s="43">
        <f t="shared" si="611"/>
        <v>0</v>
      </c>
      <c r="AN1283" s="46">
        <f t="shared" si="622"/>
        <v>0</v>
      </c>
      <c r="AO1283" s="60">
        <f t="shared" si="604"/>
        <v>0</v>
      </c>
      <c r="AP1283" s="60">
        <f t="shared" si="605"/>
        <v>0</v>
      </c>
      <c r="AQ1283" s="60">
        <f t="shared" si="606"/>
        <v>0</v>
      </c>
      <c r="AR1283" s="60">
        <f t="shared" si="607"/>
        <v>0</v>
      </c>
      <c r="AS1283" s="60">
        <f t="shared" si="608"/>
        <v>0</v>
      </c>
      <c r="AT1283" s="60">
        <f t="shared" si="609"/>
        <v>0</v>
      </c>
      <c r="AU1283" s="62">
        <f t="shared" si="613"/>
        <v>0</v>
      </c>
      <c r="AV1283" s="63">
        <f t="shared" si="614"/>
        <v>0</v>
      </c>
      <c r="AW1283" s="63">
        <f t="shared" si="615"/>
        <v>0</v>
      </c>
      <c r="AX1283" s="63">
        <f t="shared" si="616"/>
        <v>0</v>
      </c>
      <c r="AY1283" s="63">
        <f t="shared" si="617"/>
        <v>0</v>
      </c>
      <c r="AZ1283" s="63">
        <f t="shared" si="618"/>
        <v>0</v>
      </c>
      <c r="BA1283" s="63">
        <f t="shared" si="619"/>
        <v>0</v>
      </c>
      <c r="BB1283" s="64">
        <f t="shared" si="620"/>
        <v>0</v>
      </c>
      <c r="BC1283" s="65">
        <f t="shared" si="610"/>
        <v>0</v>
      </c>
      <c r="BD1283" s="66" t="e">
        <f>VLOOKUP(#REF!,'[2]NA JDA Product Hierarchy'!$N:$O,2,0)</f>
        <v>#REF!</v>
      </c>
      <c r="BE1283" s="15" t="e">
        <f>VLOOKUP(BD1283,[3]PARAMETROS!$AB:$AD,3,0)</f>
        <v>#REF!</v>
      </c>
    </row>
    <row r="1284" spans="1:57" s="15" customFormat="1" ht="12.75" hidden="1" customHeight="1" x14ac:dyDescent="0.2">
      <c r="A1284" s="47" t="str">
        <f t="shared" si="623"/>
        <v>L73I55K8HM0RED HOT</v>
      </c>
      <c r="B1284" s="111" t="s">
        <v>105</v>
      </c>
      <c r="C1284" s="113">
        <v>44322</v>
      </c>
      <c r="D1284" s="113"/>
      <c r="E1284" s="50"/>
      <c r="F1284" s="106" t="s">
        <v>90</v>
      </c>
      <c r="G1284" s="51" t="s">
        <v>62</v>
      </c>
      <c r="H1284" s="52" t="s">
        <v>374</v>
      </c>
      <c r="I1284" s="53" t="s">
        <v>1801</v>
      </c>
      <c r="J1284" s="53" t="s">
        <v>1204</v>
      </c>
      <c r="K1284" s="53" t="s">
        <v>1797</v>
      </c>
      <c r="L1284" s="53" t="s">
        <v>1798</v>
      </c>
      <c r="M1284" s="52" t="s">
        <v>464</v>
      </c>
      <c r="N1284" s="52" t="s">
        <v>115</v>
      </c>
      <c r="O1284" s="54">
        <v>20</v>
      </c>
      <c r="P1284" s="52" t="s">
        <v>2011</v>
      </c>
      <c r="Q1284" s="55">
        <f>IFERROR(VLOOKUP(O1284*$Q$10*$R$10,Sheet1!$A$3:$B$81,2,1),0)</f>
        <v>19000</v>
      </c>
      <c r="R1284" s="56">
        <f>IFERROR(VLOOKUP(O1284*$Q$11*$R$11,Sheet1!$E$3:$F$195,2),0)</f>
        <v>79</v>
      </c>
      <c r="S1284" s="54">
        <f t="shared" si="593"/>
        <v>6.2</v>
      </c>
      <c r="T1284" s="114">
        <f t="shared" si="596"/>
        <v>0.31</v>
      </c>
      <c r="U1284" s="58"/>
      <c r="V1284" s="58"/>
      <c r="W1284" s="58"/>
      <c r="X1284" s="58"/>
      <c r="Y1284" s="58"/>
      <c r="Z1284" s="58"/>
      <c r="AA1284" s="58"/>
      <c r="AB1284" s="58"/>
      <c r="AC1284" s="58"/>
      <c r="AD1284" s="39">
        <f t="shared" si="594"/>
        <v>0</v>
      </c>
      <c r="AE1284" s="59">
        <f t="shared" si="597"/>
        <v>0</v>
      </c>
      <c r="AF1284" s="60">
        <f t="shared" si="598"/>
        <v>0</v>
      </c>
      <c r="AG1284" s="60">
        <f t="shared" si="599"/>
        <v>0</v>
      </c>
      <c r="AH1284" s="60">
        <f t="shared" si="600"/>
        <v>0</v>
      </c>
      <c r="AI1284" s="60">
        <f t="shared" si="601"/>
        <v>0</v>
      </c>
      <c r="AJ1284" s="60">
        <f t="shared" si="602"/>
        <v>0</v>
      </c>
      <c r="AK1284" s="60">
        <f t="shared" si="603"/>
        <v>0</v>
      </c>
      <c r="AL1284" s="61">
        <f t="shared" si="621"/>
        <v>0</v>
      </c>
      <c r="AM1284" s="43">
        <f t="shared" si="611"/>
        <v>0</v>
      </c>
      <c r="AN1284" s="46">
        <f t="shared" si="622"/>
        <v>0</v>
      </c>
      <c r="AO1284" s="60">
        <f t="shared" si="604"/>
        <v>0</v>
      </c>
      <c r="AP1284" s="60">
        <f t="shared" si="605"/>
        <v>0</v>
      </c>
      <c r="AQ1284" s="60">
        <f t="shared" si="606"/>
        <v>0</v>
      </c>
      <c r="AR1284" s="60">
        <f t="shared" si="607"/>
        <v>0</v>
      </c>
      <c r="AS1284" s="60">
        <f t="shared" si="608"/>
        <v>0</v>
      </c>
      <c r="AT1284" s="60">
        <f t="shared" si="609"/>
        <v>0</v>
      </c>
      <c r="AU1284" s="62">
        <f t="shared" si="613"/>
        <v>0</v>
      </c>
      <c r="AV1284" s="63">
        <f t="shared" si="614"/>
        <v>0</v>
      </c>
      <c r="AW1284" s="63">
        <f t="shared" si="615"/>
        <v>0</v>
      </c>
      <c r="AX1284" s="63">
        <f t="shared" si="616"/>
        <v>0</v>
      </c>
      <c r="AY1284" s="63">
        <f t="shared" si="617"/>
        <v>0</v>
      </c>
      <c r="AZ1284" s="63">
        <f t="shared" si="618"/>
        <v>0</v>
      </c>
      <c r="BA1284" s="63">
        <f t="shared" si="619"/>
        <v>0</v>
      </c>
      <c r="BB1284" s="64">
        <f t="shared" si="620"/>
        <v>0</v>
      </c>
      <c r="BC1284" s="65">
        <f t="shared" si="610"/>
        <v>0</v>
      </c>
      <c r="BD1284" s="66" t="e">
        <f>VLOOKUP(#REF!,'[2]NA JDA Product Hierarchy'!$N:$O,2,0)</f>
        <v>#REF!</v>
      </c>
      <c r="BE1284" s="15" t="e">
        <f>VLOOKUP(BD1284,[3]PARAMETROS!$AB:$AD,3,0)</f>
        <v>#REF!</v>
      </c>
    </row>
    <row r="1285" spans="1:57" s="15" customFormat="1" ht="12.75" hidden="1" customHeight="1" x14ac:dyDescent="0.2">
      <c r="A1285" s="47" t="str">
        <f t="shared" si="623"/>
        <v>L73I55K8HM0Light Heather Grey</v>
      </c>
      <c r="B1285" s="111" t="s">
        <v>105</v>
      </c>
      <c r="C1285" s="113">
        <v>44322</v>
      </c>
      <c r="D1285" s="113"/>
      <c r="E1285" s="50"/>
      <c r="F1285" s="106" t="s">
        <v>90</v>
      </c>
      <c r="G1285" s="51" t="s">
        <v>62</v>
      </c>
      <c r="H1285" s="52" t="s">
        <v>374</v>
      </c>
      <c r="I1285" s="53" t="s">
        <v>1801</v>
      </c>
      <c r="J1285" s="53" t="s">
        <v>1204</v>
      </c>
      <c r="K1285" s="53" t="s">
        <v>1233</v>
      </c>
      <c r="L1285" s="53" t="s">
        <v>1234</v>
      </c>
      <c r="M1285" s="52" t="s">
        <v>464</v>
      </c>
      <c r="N1285" s="52" t="s">
        <v>115</v>
      </c>
      <c r="O1285" s="54">
        <v>20</v>
      </c>
      <c r="P1285" s="52" t="s">
        <v>2011</v>
      </c>
      <c r="Q1285" s="55">
        <f>IFERROR(VLOOKUP(O1285*$Q$10*$R$10,Sheet1!$A$3:$B$81,2,1),0)</f>
        <v>19000</v>
      </c>
      <c r="R1285" s="56">
        <f>IFERROR(VLOOKUP(O1285*$Q$11*$R$11,Sheet1!$E$3:$F$195,2),0)</f>
        <v>79</v>
      </c>
      <c r="S1285" s="54">
        <f t="shared" si="593"/>
        <v>6.2</v>
      </c>
      <c r="T1285" s="114">
        <f t="shared" si="596"/>
        <v>0.31</v>
      </c>
      <c r="U1285" s="58"/>
      <c r="V1285" s="58"/>
      <c r="W1285" s="58"/>
      <c r="X1285" s="58"/>
      <c r="Y1285" s="58"/>
      <c r="Z1285" s="58"/>
      <c r="AA1285" s="58"/>
      <c r="AB1285" s="58"/>
      <c r="AC1285" s="58"/>
      <c r="AD1285" s="39">
        <f t="shared" si="594"/>
        <v>0</v>
      </c>
      <c r="AE1285" s="59">
        <f t="shared" si="597"/>
        <v>0</v>
      </c>
      <c r="AF1285" s="60">
        <f t="shared" si="598"/>
        <v>0</v>
      </c>
      <c r="AG1285" s="60">
        <f t="shared" si="599"/>
        <v>0</v>
      </c>
      <c r="AH1285" s="60">
        <f t="shared" si="600"/>
        <v>0</v>
      </c>
      <c r="AI1285" s="60">
        <f t="shared" si="601"/>
        <v>0</v>
      </c>
      <c r="AJ1285" s="60">
        <f t="shared" si="602"/>
        <v>0</v>
      </c>
      <c r="AK1285" s="60">
        <f t="shared" si="603"/>
        <v>0</v>
      </c>
      <c r="AL1285" s="61">
        <f t="shared" si="621"/>
        <v>0</v>
      </c>
      <c r="AM1285" s="43">
        <f t="shared" si="611"/>
        <v>0</v>
      </c>
      <c r="AN1285" s="46">
        <f t="shared" si="622"/>
        <v>0</v>
      </c>
      <c r="AO1285" s="60">
        <f t="shared" si="604"/>
        <v>0</v>
      </c>
      <c r="AP1285" s="60">
        <f t="shared" si="605"/>
        <v>0</v>
      </c>
      <c r="AQ1285" s="60">
        <f t="shared" si="606"/>
        <v>0</v>
      </c>
      <c r="AR1285" s="60">
        <f t="shared" si="607"/>
        <v>0</v>
      </c>
      <c r="AS1285" s="60">
        <f t="shared" si="608"/>
        <v>0</v>
      </c>
      <c r="AT1285" s="60">
        <f t="shared" si="609"/>
        <v>0</v>
      </c>
      <c r="AU1285" s="62">
        <f t="shared" si="613"/>
        <v>0</v>
      </c>
      <c r="AV1285" s="63">
        <f t="shared" si="614"/>
        <v>0</v>
      </c>
      <c r="AW1285" s="63">
        <f t="shared" si="615"/>
        <v>0</v>
      </c>
      <c r="AX1285" s="63">
        <f t="shared" si="616"/>
        <v>0</v>
      </c>
      <c r="AY1285" s="63">
        <f t="shared" si="617"/>
        <v>0</v>
      </c>
      <c r="AZ1285" s="63">
        <f t="shared" si="618"/>
        <v>0</v>
      </c>
      <c r="BA1285" s="63">
        <f t="shared" si="619"/>
        <v>0</v>
      </c>
      <c r="BB1285" s="64">
        <f t="shared" si="620"/>
        <v>0</v>
      </c>
      <c r="BC1285" s="65">
        <f t="shared" si="610"/>
        <v>0</v>
      </c>
      <c r="BD1285" s="66" t="e">
        <f>VLOOKUP(#REF!,'[2]NA JDA Product Hierarchy'!$N:$O,2,0)</f>
        <v>#REF!</v>
      </c>
      <c r="BE1285" s="15" t="e">
        <f>VLOOKUP(BD1285,[3]PARAMETROS!$AB:$AD,3,0)</f>
        <v>#REF!</v>
      </c>
    </row>
    <row r="1286" spans="1:57" s="15" customFormat="1" ht="12.75" hidden="1" customHeight="1" x14ac:dyDescent="0.2">
      <c r="A1286" s="47" t="str">
        <f t="shared" si="623"/>
        <v>L73I55K8HM0TRUE WHITE A000</v>
      </c>
      <c r="B1286" s="111" t="s">
        <v>105</v>
      </c>
      <c r="C1286" s="113">
        <v>44322</v>
      </c>
      <c r="D1286" s="113"/>
      <c r="E1286" s="50"/>
      <c r="F1286" s="106" t="s">
        <v>90</v>
      </c>
      <c r="G1286" s="51" t="s">
        <v>62</v>
      </c>
      <c r="H1286" s="52" t="s">
        <v>374</v>
      </c>
      <c r="I1286" s="53" t="s">
        <v>1801</v>
      </c>
      <c r="J1286" s="53" t="s">
        <v>1204</v>
      </c>
      <c r="K1286" s="53" t="s">
        <v>1448</v>
      </c>
      <c r="L1286" s="53" t="s">
        <v>113</v>
      </c>
      <c r="M1286" s="52" t="s">
        <v>464</v>
      </c>
      <c r="N1286" s="52" t="s">
        <v>115</v>
      </c>
      <c r="O1286" s="54">
        <v>20</v>
      </c>
      <c r="P1286" s="52" t="s">
        <v>2011</v>
      </c>
      <c r="Q1286" s="55">
        <f>IFERROR(VLOOKUP(O1286*$Q$10*$R$10,Sheet1!$A$3:$B$81,2,1),0)</f>
        <v>19000</v>
      </c>
      <c r="R1286" s="56">
        <f>IFERROR(VLOOKUP(O1286*$Q$11*$R$11,Sheet1!$E$3:$F$195,2),0)</f>
        <v>79</v>
      </c>
      <c r="S1286" s="54">
        <f t="shared" si="593"/>
        <v>6.2</v>
      </c>
      <c r="T1286" s="114">
        <f t="shared" si="596"/>
        <v>0.31</v>
      </c>
      <c r="U1286" s="58"/>
      <c r="V1286" s="58"/>
      <c r="W1286" s="58"/>
      <c r="X1286" s="58"/>
      <c r="Y1286" s="58"/>
      <c r="Z1286" s="58"/>
      <c r="AA1286" s="58"/>
      <c r="AB1286" s="58"/>
      <c r="AC1286" s="58"/>
      <c r="AD1286" s="39">
        <f t="shared" si="594"/>
        <v>0</v>
      </c>
      <c r="AE1286" s="59">
        <f t="shared" si="597"/>
        <v>0</v>
      </c>
      <c r="AF1286" s="60">
        <f t="shared" si="598"/>
        <v>0</v>
      </c>
      <c r="AG1286" s="60">
        <f t="shared" si="599"/>
        <v>0</v>
      </c>
      <c r="AH1286" s="60">
        <f t="shared" si="600"/>
        <v>0</v>
      </c>
      <c r="AI1286" s="60">
        <f t="shared" si="601"/>
        <v>0</v>
      </c>
      <c r="AJ1286" s="60">
        <f t="shared" si="602"/>
        <v>0</v>
      </c>
      <c r="AK1286" s="60">
        <f t="shared" si="603"/>
        <v>0</v>
      </c>
      <c r="AL1286" s="61">
        <f t="shared" si="621"/>
        <v>0</v>
      </c>
      <c r="AM1286" s="43">
        <f t="shared" si="611"/>
        <v>0</v>
      </c>
      <c r="AN1286" s="46">
        <f t="shared" si="622"/>
        <v>0</v>
      </c>
      <c r="AO1286" s="60">
        <f t="shared" si="604"/>
        <v>0</v>
      </c>
      <c r="AP1286" s="60">
        <f t="shared" si="605"/>
        <v>0</v>
      </c>
      <c r="AQ1286" s="60">
        <f t="shared" si="606"/>
        <v>0</v>
      </c>
      <c r="AR1286" s="60">
        <f t="shared" si="607"/>
        <v>0</v>
      </c>
      <c r="AS1286" s="60">
        <f t="shared" si="608"/>
        <v>0</v>
      </c>
      <c r="AT1286" s="60">
        <f t="shared" si="609"/>
        <v>0</v>
      </c>
      <c r="AU1286" s="62">
        <f t="shared" si="613"/>
        <v>0</v>
      </c>
      <c r="AV1286" s="63">
        <f t="shared" si="614"/>
        <v>0</v>
      </c>
      <c r="AW1286" s="63">
        <f t="shared" si="615"/>
        <v>0</v>
      </c>
      <c r="AX1286" s="63">
        <f t="shared" si="616"/>
        <v>0</v>
      </c>
      <c r="AY1286" s="63">
        <f t="shared" si="617"/>
        <v>0</v>
      </c>
      <c r="AZ1286" s="63">
        <f t="shared" si="618"/>
        <v>0</v>
      </c>
      <c r="BA1286" s="63">
        <f t="shared" si="619"/>
        <v>0</v>
      </c>
      <c r="BB1286" s="64">
        <f t="shared" si="620"/>
        <v>0</v>
      </c>
      <c r="BC1286" s="65">
        <f t="shared" si="610"/>
        <v>0</v>
      </c>
      <c r="BD1286" s="66" t="e">
        <f>VLOOKUP(#REF!,'[2]NA JDA Product Hierarchy'!$N:$O,2,0)</f>
        <v>#REF!</v>
      </c>
      <c r="BE1286" s="15" t="e">
        <f>VLOOKUP(BD1286,[3]PARAMETROS!$AB:$AD,3,0)</f>
        <v>#REF!</v>
      </c>
    </row>
    <row r="1287" spans="1:57" s="15" customFormat="1" ht="12.75" hidden="1" customHeight="1" x14ac:dyDescent="0.2">
      <c r="A1287" s="47" t="str">
        <f t="shared" si="623"/>
        <v>L73I55K8HM0ELITE GREY</v>
      </c>
      <c r="B1287" s="111" t="s">
        <v>105</v>
      </c>
      <c r="C1287" s="113">
        <v>44322</v>
      </c>
      <c r="D1287" s="113"/>
      <c r="E1287" s="50"/>
      <c r="F1287" s="106" t="s">
        <v>90</v>
      </c>
      <c r="G1287" s="51" t="s">
        <v>62</v>
      </c>
      <c r="H1287" s="52" t="s">
        <v>374</v>
      </c>
      <c r="I1287" s="53" t="s">
        <v>1801</v>
      </c>
      <c r="J1287" s="53" t="s">
        <v>1204</v>
      </c>
      <c r="K1287" s="53" t="s">
        <v>378</v>
      </c>
      <c r="L1287" s="53" t="s">
        <v>379</v>
      </c>
      <c r="M1287" s="52" t="s">
        <v>464</v>
      </c>
      <c r="N1287" s="52" t="s">
        <v>115</v>
      </c>
      <c r="O1287" s="54">
        <v>20</v>
      </c>
      <c r="P1287" s="52" t="s">
        <v>2011</v>
      </c>
      <c r="Q1287" s="55">
        <f>IFERROR(VLOOKUP(O1287*$Q$10*$R$10,Sheet1!$A$3:$B$81,2,1),0)</f>
        <v>19000</v>
      </c>
      <c r="R1287" s="56">
        <f>IFERROR(VLOOKUP(O1287*$Q$11*$R$11,Sheet1!$E$3:$F$195,2),0)</f>
        <v>79</v>
      </c>
      <c r="S1287" s="54">
        <f t="shared" si="593"/>
        <v>6.2</v>
      </c>
      <c r="T1287" s="114">
        <f t="shared" si="596"/>
        <v>0.31</v>
      </c>
      <c r="U1287" s="58"/>
      <c r="V1287" s="58"/>
      <c r="W1287" s="58"/>
      <c r="X1287" s="58"/>
      <c r="Y1287" s="58"/>
      <c r="Z1287" s="58"/>
      <c r="AA1287" s="58"/>
      <c r="AB1287" s="58"/>
      <c r="AC1287" s="58"/>
      <c r="AD1287" s="39">
        <f t="shared" si="594"/>
        <v>0</v>
      </c>
      <c r="AE1287" s="59">
        <f t="shared" si="597"/>
        <v>0</v>
      </c>
      <c r="AF1287" s="60">
        <f t="shared" si="598"/>
        <v>0</v>
      </c>
      <c r="AG1287" s="60">
        <f t="shared" si="599"/>
        <v>0</v>
      </c>
      <c r="AH1287" s="60">
        <f t="shared" si="600"/>
        <v>0</v>
      </c>
      <c r="AI1287" s="60">
        <f t="shared" si="601"/>
        <v>0</v>
      </c>
      <c r="AJ1287" s="60">
        <f t="shared" si="602"/>
        <v>0</v>
      </c>
      <c r="AK1287" s="60">
        <f t="shared" si="603"/>
        <v>0</v>
      </c>
      <c r="AL1287" s="61">
        <f t="shared" si="621"/>
        <v>0</v>
      </c>
      <c r="AM1287" s="43">
        <f t="shared" si="611"/>
        <v>0</v>
      </c>
      <c r="AN1287" s="46">
        <f t="shared" si="622"/>
        <v>0</v>
      </c>
      <c r="AO1287" s="60">
        <f t="shared" si="604"/>
        <v>0</v>
      </c>
      <c r="AP1287" s="60">
        <f t="shared" si="605"/>
        <v>0</v>
      </c>
      <c r="AQ1287" s="60">
        <f t="shared" si="606"/>
        <v>0</v>
      </c>
      <c r="AR1287" s="60">
        <f t="shared" si="607"/>
        <v>0</v>
      </c>
      <c r="AS1287" s="60">
        <f t="shared" si="608"/>
        <v>0</v>
      </c>
      <c r="AT1287" s="60">
        <f t="shared" si="609"/>
        <v>0</v>
      </c>
      <c r="AU1287" s="62">
        <f t="shared" si="613"/>
        <v>0</v>
      </c>
      <c r="AV1287" s="63">
        <f t="shared" si="614"/>
        <v>0</v>
      </c>
      <c r="AW1287" s="63">
        <f t="shared" si="615"/>
        <v>0</v>
      </c>
      <c r="AX1287" s="63">
        <f t="shared" si="616"/>
        <v>0</v>
      </c>
      <c r="AY1287" s="63">
        <f t="shared" si="617"/>
        <v>0</v>
      </c>
      <c r="AZ1287" s="63">
        <f t="shared" si="618"/>
        <v>0</v>
      </c>
      <c r="BA1287" s="63">
        <f t="shared" si="619"/>
        <v>0</v>
      </c>
      <c r="BB1287" s="64">
        <f t="shared" si="620"/>
        <v>0</v>
      </c>
      <c r="BC1287" s="65">
        <f t="shared" si="610"/>
        <v>0</v>
      </c>
      <c r="BD1287" s="66" t="e">
        <f>VLOOKUP(#REF!,'[2]NA JDA Product Hierarchy'!$N:$O,2,0)</f>
        <v>#REF!</v>
      </c>
      <c r="BE1287" s="15" t="e">
        <f>VLOOKUP(BD1287,[3]PARAMETROS!$AB:$AD,3,0)</f>
        <v>#REF!</v>
      </c>
    </row>
    <row r="1288" spans="1:57" s="15" customFormat="1" ht="12.75" hidden="1" customHeight="1" x14ac:dyDescent="0.2">
      <c r="A1288" s="47" t="str">
        <f t="shared" si="623"/>
        <v>L73I55K8HM0HIGH DEF BLUE</v>
      </c>
      <c r="B1288" s="111" t="s">
        <v>105</v>
      </c>
      <c r="C1288" s="113">
        <v>44322</v>
      </c>
      <c r="D1288" s="113"/>
      <c r="E1288" s="50"/>
      <c r="F1288" s="106" t="s">
        <v>90</v>
      </c>
      <c r="G1288" s="51" t="s">
        <v>62</v>
      </c>
      <c r="H1288" s="52" t="s">
        <v>374</v>
      </c>
      <c r="I1288" s="53" t="s">
        <v>1801</v>
      </c>
      <c r="J1288" s="53" t="s">
        <v>1204</v>
      </c>
      <c r="K1288" s="53" t="s">
        <v>381</v>
      </c>
      <c r="L1288" s="53" t="s">
        <v>382</v>
      </c>
      <c r="M1288" s="52" t="s">
        <v>464</v>
      </c>
      <c r="N1288" s="52" t="s">
        <v>115</v>
      </c>
      <c r="O1288" s="54">
        <v>20</v>
      </c>
      <c r="P1288" s="52" t="s">
        <v>2011</v>
      </c>
      <c r="Q1288" s="55">
        <f>IFERROR(VLOOKUP(O1288*$Q$10*$R$10,Sheet1!$A$3:$B$81,2,1),0)</f>
        <v>19000</v>
      </c>
      <c r="R1288" s="56">
        <f>IFERROR(VLOOKUP(O1288*$Q$11*$R$11,Sheet1!$E$3:$F$195,2),0)</f>
        <v>79</v>
      </c>
      <c r="S1288" s="54">
        <f t="shared" si="593"/>
        <v>6.2</v>
      </c>
      <c r="T1288" s="114">
        <f t="shared" si="596"/>
        <v>0.31</v>
      </c>
      <c r="U1288" s="58"/>
      <c r="V1288" s="58"/>
      <c r="W1288" s="58"/>
      <c r="X1288" s="58"/>
      <c r="Y1288" s="58"/>
      <c r="Z1288" s="58"/>
      <c r="AA1288" s="58"/>
      <c r="AB1288" s="58"/>
      <c r="AC1288" s="58"/>
      <c r="AD1288" s="39">
        <f t="shared" si="594"/>
        <v>0</v>
      </c>
      <c r="AE1288" s="59">
        <f t="shared" si="597"/>
        <v>0</v>
      </c>
      <c r="AF1288" s="60">
        <f t="shared" si="598"/>
        <v>0</v>
      </c>
      <c r="AG1288" s="60">
        <f t="shared" si="599"/>
        <v>0</v>
      </c>
      <c r="AH1288" s="60">
        <f t="shared" si="600"/>
        <v>0</v>
      </c>
      <c r="AI1288" s="60">
        <f t="shared" si="601"/>
        <v>0</v>
      </c>
      <c r="AJ1288" s="60">
        <f t="shared" si="602"/>
        <v>0</v>
      </c>
      <c r="AK1288" s="60">
        <f t="shared" si="603"/>
        <v>0</v>
      </c>
      <c r="AL1288" s="61">
        <f t="shared" si="621"/>
        <v>0</v>
      </c>
      <c r="AM1288" s="43">
        <f t="shared" si="611"/>
        <v>0</v>
      </c>
      <c r="AN1288" s="46">
        <f t="shared" si="622"/>
        <v>0</v>
      </c>
      <c r="AO1288" s="60">
        <f t="shared" si="604"/>
        <v>0</v>
      </c>
      <c r="AP1288" s="60">
        <f t="shared" si="605"/>
        <v>0</v>
      </c>
      <c r="AQ1288" s="60">
        <f t="shared" si="606"/>
        <v>0</v>
      </c>
      <c r="AR1288" s="60">
        <f t="shared" si="607"/>
        <v>0</v>
      </c>
      <c r="AS1288" s="60">
        <f t="shared" si="608"/>
        <v>0</v>
      </c>
      <c r="AT1288" s="60">
        <f t="shared" si="609"/>
        <v>0</v>
      </c>
      <c r="AU1288" s="62">
        <f t="shared" si="613"/>
        <v>0</v>
      </c>
      <c r="AV1288" s="63">
        <f t="shared" si="614"/>
        <v>0</v>
      </c>
      <c r="AW1288" s="63">
        <f t="shared" si="615"/>
        <v>0</v>
      </c>
      <c r="AX1288" s="63">
        <f t="shared" si="616"/>
        <v>0</v>
      </c>
      <c r="AY1288" s="63">
        <f t="shared" si="617"/>
        <v>0</v>
      </c>
      <c r="AZ1288" s="63">
        <f t="shared" si="618"/>
        <v>0</v>
      </c>
      <c r="BA1288" s="63">
        <f t="shared" si="619"/>
        <v>0</v>
      </c>
      <c r="BB1288" s="64">
        <f t="shared" si="620"/>
        <v>0</v>
      </c>
      <c r="BC1288" s="65">
        <f t="shared" si="610"/>
        <v>0</v>
      </c>
      <c r="BD1288" s="66" t="e">
        <f>VLOOKUP(#REF!,'[2]NA JDA Product Hierarchy'!$N:$O,2,0)</f>
        <v>#REF!</v>
      </c>
      <c r="BE1288" s="15" t="e">
        <f>VLOOKUP(BD1288,[3]PARAMETROS!$AB:$AD,3,0)</f>
        <v>#REF!</v>
      </c>
    </row>
    <row r="1289" spans="1:57" s="15" customFormat="1" ht="12.75" hidden="1" customHeight="1" x14ac:dyDescent="0.2">
      <c r="A1289" s="47" t="str">
        <f t="shared" si="623"/>
        <v>L73Q09KAUG0Jet Black A996</v>
      </c>
      <c r="B1289" s="111" t="s">
        <v>105</v>
      </c>
      <c r="C1289" s="113">
        <v>44322</v>
      </c>
      <c r="D1289" s="113"/>
      <c r="E1289" s="68"/>
      <c r="F1289" s="106" t="s">
        <v>90</v>
      </c>
      <c r="G1289" s="51" t="s">
        <v>62</v>
      </c>
      <c r="H1289" s="52" t="s">
        <v>367</v>
      </c>
      <c r="I1289" s="53" t="s">
        <v>1802</v>
      </c>
      <c r="J1289" s="53" t="s">
        <v>1452</v>
      </c>
      <c r="K1289" s="53" t="s">
        <v>92</v>
      </c>
      <c r="L1289" s="53" t="s">
        <v>93</v>
      </c>
      <c r="M1289" s="52" t="s">
        <v>1218</v>
      </c>
      <c r="N1289" s="52" t="s">
        <v>115</v>
      </c>
      <c r="O1289" s="54">
        <v>32</v>
      </c>
      <c r="P1289" s="52" t="s">
        <v>2011</v>
      </c>
      <c r="Q1289" s="55">
        <f>IFERROR(VLOOKUP(O1289*$Q$10*$R$10,Sheet1!$A$3:$B$81,2,1),0)</f>
        <v>29000</v>
      </c>
      <c r="R1289" s="56">
        <f>IFERROR(VLOOKUP(O1289*$Q$11*$R$11,Sheet1!$E$3:$F$195,2),0)</f>
        <v>129</v>
      </c>
      <c r="S1289" s="54">
        <f t="shared" si="593"/>
        <v>9.92</v>
      </c>
      <c r="T1289" s="114">
        <f t="shared" si="596"/>
        <v>0.31</v>
      </c>
      <c r="U1289" s="58"/>
      <c r="V1289" s="58"/>
      <c r="W1289" s="58"/>
      <c r="X1289" s="58"/>
      <c r="Y1289" s="58"/>
      <c r="Z1289" s="58"/>
      <c r="AA1289" s="58"/>
      <c r="AB1289" s="58"/>
      <c r="AC1289" s="58"/>
      <c r="AD1289" s="39">
        <f t="shared" si="594"/>
        <v>0</v>
      </c>
      <c r="AE1289" s="59">
        <f t="shared" si="597"/>
        <v>0</v>
      </c>
      <c r="AF1289" s="60">
        <f t="shared" si="598"/>
        <v>0</v>
      </c>
      <c r="AG1289" s="60">
        <f t="shared" si="599"/>
        <v>0</v>
      </c>
      <c r="AH1289" s="60">
        <f t="shared" si="600"/>
        <v>0</v>
      </c>
      <c r="AI1289" s="60">
        <f t="shared" si="601"/>
        <v>0</v>
      </c>
      <c r="AJ1289" s="60">
        <f t="shared" si="602"/>
        <v>0</v>
      </c>
      <c r="AK1289" s="60">
        <f t="shared" si="603"/>
        <v>0</v>
      </c>
      <c r="AL1289" s="61">
        <f t="shared" si="621"/>
        <v>0</v>
      </c>
      <c r="AM1289" s="43">
        <f t="shared" si="611"/>
        <v>0</v>
      </c>
      <c r="AN1289" s="46">
        <f t="shared" si="622"/>
        <v>0</v>
      </c>
      <c r="AO1289" s="60">
        <f t="shared" si="604"/>
        <v>0</v>
      </c>
      <c r="AP1289" s="60">
        <f t="shared" si="605"/>
        <v>0</v>
      </c>
      <c r="AQ1289" s="60">
        <f t="shared" si="606"/>
        <v>0</v>
      </c>
      <c r="AR1289" s="60">
        <f t="shared" si="607"/>
        <v>0</v>
      </c>
      <c r="AS1289" s="60">
        <f t="shared" si="608"/>
        <v>0</v>
      </c>
      <c r="AT1289" s="60">
        <f t="shared" si="609"/>
        <v>0</v>
      </c>
      <c r="AU1289" s="62">
        <f t="shared" si="613"/>
        <v>0</v>
      </c>
      <c r="AV1289" s="63">
        <f t="shared" si="614"/>
        <v>0</v>
      </c>
      <c r="AW1289" s="63">
        <f t="shared" si="615"/>
        <v>0</v>
      </c>
      <c r="AX1289" s="63">
        <f t="shared" si="616"/>
        <v>0</v>
      </c>
      <c r="AY1289" s="63">
        <f t="shared" si="617"/>
        <v>0</v>
      </c>
      <c r="AZ1289" s="63">
        <f t="shared" si="618"/>
        <v>0</v>
      </c>
      <c r="BA1289" s="63">
        <f t="shared" si="619"/>
        <v>0</v>
      </c>
      <c r="BB1289" s="64">
        <f t="shared" si="620"/>
        <v>0</v>
      </c>
      <c r="BC1289" s="65">
        <f t="shared" si="610"/>
        <v>0</v>
      </c>
      <c r="BD1289" s="66" t="e">
        <f>VLOOKUP(#REF!,'[2]NA JDA Product Hierarchy'!$N:$O,2,0)</f>
        <v>#REF!</v>
      </c>
      <c r="BE1289" s="15" t="e">
        <f>VLOOKUP(BD1289,[3]PARAMETROS!$AB:$AD,3,0)</f>
        <v>#REF!</v>
      </c>
    </row>
    <row r="1290" spans="1:57" s="15" customFormat="1" ht="12.75" hidden="1" customHeight="1" x14ac:dyDescent="0.2">
      <c r="A1290" s="47" t="str">
        <f t="shared" si="623"/>
        <v>L73Q09KAUG0Light Heather Grey</v>
      </c>
      <c r="B1290" s="111" t="s">
        <v>105</v>
      </c>
      <c r="C1290" s="113">
        <v>44322</v>
      </c>
      <c r="D1290" s="113"/>
      <c r="E1290" s="50"/>
      <c r="F1290" s="106" t="s">
        <v>90</v>
      </c>
      <c r="G1290" s="51" t="s">
        <v>62</v>
      </c>
      <c r="H1290" s="52" t="s">
        <v>367</v>
      </c>
      <c r="I1290" s="53" t="s">
        <v>1802</v>
      </c>
      <c r="J1290" s="53" t="s">
        <v>1452</v>
      </c>
      <c r="K1290" s="53" t="s">
        <v>1233</v>
      </c>
      <c r="L1290" s="53" t="s">
        <v>1234</v>
      </c>
      <c r="M1290" s="52" t="s">
        <v>1218</v>
      </c>
      <c r="N1290" s="52" t="s">
        <v>115</v>
      </c>
      <c r="O1290" s="54">
        <v>32</v>
      </c>
      <c r="P1290" s="52" t="s">
        <v>2011</v>
      </c>
      <c r="Q1290" s="55">
        <f>IFERROR(VLOOKUP(O1290*$Q$10*$R$10,Sheet1!$A$3:$B$81,2,1),0)</f>
        <v>29000</v>
      </c>
      <c r="R1290" s="56">
        <f>IFERROR(VLOOKUP(O1290*$Q$11*$R$11,Sheet1!$E$3:$F$195,2),0)</f>
        <v>129</v>
      </c>
      <c r="S1290" s="54">
        <f t="shared" si="593"/>
        <v>9.92</v>
      </c>
      <c r="T1290" s="114">
        <f t="shared" si="596"/>
        <v>0.31</v>
      </c>
      <c r="U1290" s="58"/>
      <c r="V1290" s="58"/>
      <c r="W1290" s="58"/>
      <c r="X1290" s="58"/>
      <c r="Y1290" s="58"/>
      <c r="Z1290" s="58"/>
      <c r="AA1290" s="58"/>
      <c r="AB1290" s="58"/>
      <c r="AC1290" s="58"/>
      <c r="AD1290" s="39">
        <f t="shared" si="594"/>
        <v>0</v>
      </c>
      <c r="AE1290" s="59">
        <f t="shared" si="597"/>
        <v>0</v>
      </c>
      <c r="AF1290" s="60">
        <f t="shared" si="598"/>
        <v>0</v>
      </c>
      <c r="AG1290" s="60">
        <f t="shared" si="599"/>
        <v>0</v>
      </c>
      <c r="AH1290" s="60">
        <f t="shared" si="600"/>
        <v>0</v>
      </c>
      <c r="AI1290" s="60">
        <f t="shared" si="601"/>
        <v>0</v>
      </c>
      <c r="AJ1290" s="60">
        <f t="shared" si="602"/>
        <v>0</v>
      </c>
      <c r="AK1290" s="60">
        <f t="shared" si="603"/>
        <v>0</v>
      </c>
      <c r="AL1290" s="61">
        <f t="shared" si="621"/>
        <v>0</v>
      </c>
      <c r="AM1290" s="43">
        <f t="shared" si="611"/>
        <v>0</v>
      </c>
      <c r="AN1290" s="46">
        <f t="shared" si="622"/>
        <v>0</v>
      </c>
      <c r="AO1290" s="60">
        <f t="shared" si="604"/>
        <v>0</v>
      </c>
      <c r="AP1290" s="60">
        <f t="shared" si="605"/>
        <v>0</v>
      </c>
      <c r="AQ1290" s="60">
        <f t="shared" si="606"/>
        <v>0</v>
      </c>
      <c r="AR1290" s="60">
        <f t="shared" si="607"/>
        <v>0</v>
      </c>
      <c r="AS1290" s="60">
        <f t="shared" si="608"/>
        <v>0</v>
      </c>
      <c r="AT1290" s="60">
        <f t="shared" si="609"/>
        <v>0</v>
      </c>
      <c r="AU1290" s="62">
        <f t="shared" si="613"/>
        <v>0</v>
      </c>
      <c r="AV1290" s="63">
        <f t="shared" si="614"/>
        <v>0</v>
      </c>
      <c r="AW1290" s="63">
        <f t="shared" si="615"/>
        <v>0</v>
      </c>
      <c r="AX1290" s="63">
        <f t="shared" si="616"/>
        <v>0</v>
      </c>
      <c r="AY1290" s="63">
        <f t="shared" si="617"/>
        <v>0</v>
      </c>
      <c r="AZ1290" s="63">
        <f t="shared" si="618"/>
        <v>0</v>
      </c>
      <c r="BA1290" s="63">
        <f t="shared" si="619"/>
        <v>0</v>
      </c>
      <c r="BB1290" s="64">
        <f t="shared" si="620"/>
        <v>0</v>
      </c>
      <c r="BC1290" s="65">
        <f t="shared" si="610"/>
        <v>0</v>
      </c>
      <c r="BD1290" s="66" t="e">
        <f>VLOOKUP(#REF!,'[2]NA JDA Product Hierarchy'!$N:$O,2,0)</f>
        <v>#REF!</v>
      </c>
      <c r="BE1290" s="15" t="e">
        <f>VLOOKUP(BD1290,[3]PARAMETROS!$AB:$AD,3,0)</f>
        <v>#REF!</v>
      </c>
    </row>
    <row r="1291" spans="1:57" s="15" customFormat="1" ht="12.75" hidden="1" customHeight="1" x14ac:dyDescent="0.2">
      <c r="A1291" s="47" t="str">
        <f t="shared" si="623"/>
        <v>L73Q09KAUG0DECK BLUE</v>
      </c>
      <c r="B1291" s="111" t="s">
        <v>105</v>
      </c>
      <c r="C1291" s="113">
        <v>44322</v>
      </c>
      <c r="D1291" s="113"/>
      <c r="E1291" s="50"/>
      <c r="F1291" s="106" t="s">
        <v>90</v>
      </c>
      <c r="G1291" s="51" t="s">
        <v>62</v>
      </c>
      <c r="H1291" s="52" t="s">
        <v>367</v>
      </c>
      <c r="I1291" s="53" t="s">
        <v>1802</v>
      </c>
      <c r="J1291" s="53" t="s">
        <v>1452</v>
      </c>
      <c r="K1291" s="53" t="s">
        <v>1803</v>
      </c>
      <c r="L1291" s="53" t="s">
        <v>341</v>
      </c>
      <c r="M1291" s="52" t="s">
        <v>1218</v>
      </c>
      <c r="N1291" s="52" t="s">
        <v>115</v>
      </c>
      <c r="O1291" s="54">
        <v>32</v>
      </c>
      <c r="P1291" s="52" t="s">
        <v>2011</v>
      </c>
      <c r="Q1291" s="55">
        <f>IFERROR(VLOOKUP(O1291*$Q$10*$R$10,Sheet1!$A$3:$B$81,2,1),0)</f>
        <v>29000</v>
      </c>
      <c r="R1291" s="56">
        <f>IFERROR(VLOOKUP(O1291*$Q$11*$R$11,Sheet1!$E$3:$F$195,2),0)</f>
        <v>129</v>
      </c>
      <c r="S1291" s="54">
        <f t="shared" si="593"/>
        <v>9.92</v>
      </c>
      <c r="T1291" s="114">
        <f t="shared" si="596"/>
        <v>0.31</v>
      </c>
      <c r="U1291" s="58"/>
      <c r="V1291" s="58"/>
      <c r="W1291" s="58"/>
      <c r="X1291" s="58"/>
      <c r="Y1291" s="58"/>
      <c r="Z1291" s="58"/>
      <c r="AA1291" s="58"/>
      <c r="AB1291" s="58"/>
      <c r="AC1291" s="58"/>
      <c r="AD1291" s="39">
        <f t="shared" si="594"/>
        <v>0</v>
      </c>
      <c r="AE1291" s="59">
        <f t="shared" si="597"/>
        <v>0</v>
      </c>
      <c r="AF1291" s="60">
        <f t="shared" si="598"/>
        <v>0</v>
      </c>
      <c r="AG1291" s="60">
        <f t="shared" si="599"/>
        <v>0</v>
      </c>
      <c r="AH1291" s="60">
        <f t="shared" si="600"/>
        <v>0</v>
      </c>
      <c r="AI1291" s="60">
        <f t="shared" si="601"/>
        <v>0</v>
      </c>
      <c r="AJ1291" s="60">
        <f t="shared" si="602"/>
        <v>0</v>
      </c>
      <c r="AK1291" s="60">
        <f t="shared" si="603"/>
        <v>0</v>
      </c>
      <c r="AL1291" s="61">
        <f t="shared" si="621"/>
        <v>0</v>
      </c>
      <c r="AM1291" s="43">
        <f t="shared" si="611"/>
        <v>0</v>
      </c>
      <c r="AN1291" s="46">
        <f t="shared" si="622"/>
        <v>0</v>
      </c>
      <c r="AO1291" s="60">
        <f t="shared" si="604"/>
        <v>0</v>
      </c>
      <c r="AP1291" s="60">
        <f t="shared" si="605"/>
        <v>0</v>
      </c>
      <c r="AQ1291" s="60">
        <f t="shared" si="606"/>
        <v>0</v>
      </c>
      <c r="AR1291" s="60">
        <f t="shared" si="607"/>
        <v>0</v>
      </c>
      <c r="AS1291" s="60">
        <f t="shared" si="608"/>
        <v>0</v>
      </c>
      <c r="AT1291" s="60">
        <f t="shared" si="609"/>
        <v>0</v>
      </c>
      <c r="AU1291" s="62">
        <f t="shared" si="613"/>
        <v>0</v>
      </c>
      <c r="AV1291" s="63">
        <f t="shared" si="614"/>
        <v>0</v>
      </c>
      <c r="AW1291" s="63">
        <f t="shared" si="615"/>
        <v>0</v>
      </c>
      <c r="AX1291" s="63">
        <f t="shared" si="616"/>
        <v>0</v>
      </c>
      <c r="AY1291" s="63">
        <f t="shared" si="617"/>
        <v>0</v>
      </c>
      <c r="AZ1291" s="63">
        <f t="shared" si="618"/>
        <v>0</v>
      </c>
      <c r="BA1291" s="63">
        <f t="shared" si="619"/>
        <v>0</v>
      </c>
      <c r="BB1291" s="64">
        <f t="shared" si="620"/>
        <v>0</v>
      </c>
      <c r="BC1291" s="65">
        <f t="shared" si="610"/>
        <v>0</v>
      </c>
      <c r="BD1291" s="66" t="e">
        <f>VLOOKUP(#REF!,'[2]NA JDA Product Hierarchy'!$N:$O,2,0)</f>
        <v>#REF!</v>
      </c>
      <c r="BE1291" s="15" t="e">
        <f>VLOOKUP(BD1291,[3]PARAMETROS!$AB:$AD,3,0)</f>
        <v>#REF!</v>
      </c>
    </row>
    <row r="1292" spans="1:57" s="15" customFormat="1" ht="12.75" hidden="1" customHeight="1" x14ac:dyDescent="0.2">
      <c r="A1292" s="47" t="str">
        <f t="shared" si="623"/>
        <v>L73Q09KAUG0TRUE WHITE A000</v>
      </c>
      <c r="B1292" s="111" t="s">
        <v>105</v>
      </c>
      <c r="C1292" s="113">
        <v>44322</v>
      </c>
      <c r="D1292" s="113"/>
      <c r="E1292" s="50"/>
      <c r="F1292" s="106" t="s">
        <v>90</v>
      </c>
      <c r="G1292" s="51" t="s">
        <v>62</v>
      </c>
      <c r="H1292" s="52" t="s">
        <v>367</v>
      </c>
      <c r="I1292" s="53" t="s">
        <v>1802</v>
      </c>
      <c r="J1292" s="53" t="s">
        <v>1452</v>
      </c>
      <c r="K1292" s="53" t="s">
        <v>112</v>
      </c>
      <c r="L1292" s="53" t="s">
        <v>113</v>
      </c>
      <c r="M1292" s="52" t="s">
        <v>1218</v>
      </c>
      <c r="N1292" s="52" t="s">
        <v>115</v>
      </c>
      <c r="O1292" s="54">
        <v>32</v>
      </c>
      <c r="P1292" s="52" t="s">
        <v>2011</v>
      </c>
      <c r="Q1292" s="55">
        <f>IFERROR(VLOOKUP(O1292*$Q$10*$R$10,Sheet1!$A$3:$B$81,2,1),0)</f>
        <v>29000</v>
      </c>
      <c r="R1292" s="56">
        <f>IFERROR(VLOOKUP(O1292*$Q$11*$R$11,Sheet1!$E$3:$F$195,2),0)</f>
        <v>129</v>
      </c>
      <c r="S1292" s="54">
        <f t="shared" si="593"/>
        <v>9.92</v>
      </c>
      <c r="T1292" s="114">
        <f t="shared" si="596"/>
        <v>0.31</v>
      </c>
      <c r="U1292" s="58"/>
      <c r="V1292" s="58"/>
      <c r="W1292" s="58"/>
      <c r="X1292" s="58"/>
      <c r="Y1292" s="58"/>
      <c r="Z1292" s="58"/>
      <c r="AA1292" s="58"/>
      <c r="AB1292" s="58"/>
      <c r="AC1292" s="58"/>
      <c r="AD1292" s="39">
        <f t="shared" si="594"/>
        <v>0</v>
      </c>
      <c r="AE1292" s="59">
        <f t="shared" si="597"/>
        <v>0</v>
      </c>
      <c r="AF1292" s="60">
        <f t="shared" si="598"/>
        <v>0</v>
      </c>
      <c r="AG1292" s="60">
        <f t="shared" si="599"/>
        <v>0</v>
      </c>
      <c r="AH1292" s="60">
        <f t="shared" si="600"/>
        <v>0</v>
      </c>
      <c r="AI1292" s="60">
        <f t="shared" si="601"/>
        <v>0</v>
      </c>
      <c r="AJ1292" s="60">
        <f t="shared" si="602"/>
        <v>0</v>
      </c>
      <c r="AK1292" s="60">
        <f t="shared" si="603"/>
        <v>0</v>
      </c>
      <c r="AL1292" s="61">
        <f t="shared" si="621"/>
        <v>0</v>
      </c>
      <c r="AM1292" s="43">
        <f t="shared" si="611"/>
        <v>0</v>
      </c>
      <c r="AN1292" s="46">
        <f t="shared" si="622"/>
        <v>0</v>
      </c>
      <c r="AO1292" s="60">
        <f t="shared" si="604"/>
        <v>0</v>
      </c>
      <c r="AP1292" s="60">
        <f t="shared" si="605"/>
        <v>0</v>
      </c>
      <c r="AQ1292" s="60">
        <f t="shared" si="606"/>
        <v>0</v>
      </c>
      <c r="AR1292" s="60">
        <f t="shared" si="607"/>
        <v>0</v>
      </c>
      <c r="AS1292" s="60">
        <f t="shared" si="608"/>
        <v>0</v>
      </c>
      <c r="AT1292" s="60">
        <f t="shared" si="609"/>
        <v>0</v>
      </c>
      <c r="AU1292" s="62">
        <f t="shared" si="613"/>
        <v>0</v>
      </c>
      <c r="AV1292" s="63">
        <f t="shared" si="614"/>
        <v>0</v>
      </c>
      <c r="AW1292" s="63">
        <f t="shared" si="615"/>
        <v>0</v>
      </c>
      <c r="AX1292" s="63">
        <f t="shared" si="616"/>
        <v>0</v>
      </c>
      <c r="AY1292" s="63">
        <f t="shared" si="617"/>
        <v>0</v>
      </c>
      <c r="AZ1292" s="63">
        <f t="shared" si="618"/>
        <v>0</v>
      </c>
      <c r="BA1292" s="63">
        <f t="shared" si="619"/>
        <v>0</v>
      </c>
      <c r="BB1292" s="64">
        <f t="shared" si="620"/>
        <v>0</v>
      </c>
      <c r="BC1292" s="65">
        <f t="shared" si="610"/>
        <v>0</v>
      </c>
      <c r="BD1292" s="66" t="e">
        <f>VLOOKUP(#REF!,'[2]NA JDA Product Hierarchy'!$N:$O,2,0)</f>
        <v>#REF!</v>
      </c>
      <c r="BE1292" s="15" t="e">
        <f>VLOOKUP(BD1292,[3]PARAMETROS!$AB:$AD,3,0)</f>
        <v>#REF!</v>
      </c>
    </row>
    <row r="1293" spans="1:57" s="15" customFormat="1" ht="12.75" hidden="1" customHeight="1" x14ac:dyDescent="0.2">
      <c r="A1293" s="47" t="str">
        <f t="shared" si="623"/>
        <v>L81H14WE5W0BLUE NAVY</v>
      </c>
      <c r="B1293" s="111" t="s">
        <v>105</v>
      </c>
      <c r="C1293" s="113">
        <v>44322</v>
      </c>
      <c r="D1293" s="113"/>
      <c r="E1293" s="50"/>
      <c r="F1293" s="106" t="s">
        <v>118</v>
      </c>
      <c r="G1293" s="51" t="s">
        <v>62</v>
      </c>
      <c r="H1293" s="52" t="s">
        <v>1572</v>
      </c>
      <c r="I1293" s="53" t="s">
        <v>1804</v>
      </c>
      <c r="J1293" s="53" t="s">
        <v>1805</v>
      </c>
      <c r="K1293" s="53" t="s">
        <v>1799</v>
      </c>
      <c r="L1293" s="53" t="s">
        <v>1800</v>
      </c>
      <c r="M1293" s="52" t="s">
        <v>1806</v>
      </c>
      <c r="N1293" s="52" t="s">
        <v>125</v>
      </c>
      <c r="O1293" s="54">
        <v>39</v>
      </c>
      <c r="P1293" s="52" t="s">
        <v>2011</v>
      </c>
      <c r="Q1293" s="55">
        <f>IFERROR(VLOOKUP(O1293*$Q$10*$R$10,Sheet1!$A$3:$B$81,2,1),0)</f>
        <v>29000</v>
      </c>
      <c r="R1293" s="56">
        <f>IFERROR(VLOOKUP(O1293*$Q$11*$R$11,Sheet1!$E$3:$F$195,2),0)</f>
        <v>159</v>
      </c>
      <c r="S1293" s="54">
        <f t="shared" si="593"/>
        <v>12.09</v>
      </c>
      <c r="T1293" s="114">
        <f t="shared" si="596"/>
        <v>0.31</v>
      </c>
      <c r="U1293" s="58"/>
      <c r="V1293" s="58"/>
      <c r="W1293" s="58"/>
      <c r="X1293" s="58"/>
      <c r="Y1293" s="58"/>
      <c r="Z1293" s="58"/>
      <c r="AA1293" s="58"/>
      <c r="AB1293" s="58"/>
      <c r="AC1293" s="58"/>
      <c r="AD1293" s="39">
        <f t="shared" si="594"/>
        <v>0</v>
      </c>
      <c r="AE1293" s="59">
        <f t="shared" si="597"/>
        <v>0</v>
      </c>
      <c r="AF1293" s="60">
        <f t="shared" si="598"/>
        <v>0</v>
      </c>
      <c r="AG1293" s="60">
        <f t="shared" si="599"/>
        <v>0</v>
      </c>
      <c r="AH1293" s="60">
        <f t="shared" si="600"/>
        <v>0</v>
      </c>
      <c r="AI1293" s="60">
        <f t="shared" si="601"/>
        <v>0</v>
      </c>
      <c r="AJ1293" s="60">
        <f t="shared" si="602"/>
        <v>0</v>
      </c>
      <c r="AK1293" s="60">
        <f t="shared" si="603"/>
        <v>0</v>
      </c>
      <c r="AL1293" s="61">
        <f t="shared" si="621"/>
        <v>0</v>
      </c>
      <c r="AM1293" s="43">
        <f t="shared" si="611"/>
        <v>0</v>
      </c>
      <c r="AN1293" s="46">
        <f t="shared" si="622"/>
        <v>0</v>
      </c>
      <c r="AO1293" s="60">
        <f t="shared" si="604"/>
        <v>0</v>
      </c>
      <c r="AP1293" s="60">
        <f t="shared" si="605"/>
        <v>0</v>
      </c>
      <c r="AQ1293" s="60">
        <f t="shared" si="606"/>
        <v>0</v>
      </c>
      <c r="AR1293" s="60">
        <f t="shared" si="607"/>
        <v>0</v>
      </c>
      <c r="AS1293" s="60">
        <f t="shared" si="608"/>
        <v>0</v>
      </c>
      <c r="AT1293" s="60">
        <f t="shared" si="609"/>
        <v>0</v>
      </c>
      <c r="AU1293" s="62">
        <f t="shared" si="613"/>
        <v>0</v>
      </c>
      <c r="AV1293" s="63">
        <f t="shared" si="614"/>
        <v>0</v>
      </c>
      <c r="AW1293" s="63">
        <f t="shared" si="615"/>
        <v>0</v>
      </c>
      <c r="AX1293" s="63">
        <f t="shared" si="616"/>
        <v>0</v>
      </c>
      <c r="AY1293" s="63">
        <f t="shared" si="617"/>
        <v>0</v>
      </c>
      <c r="AZ1293" s="63">
        <f t="shared" si="618"/>
        <v>0</v>
      </c>
      <c r="BA1293" s="63">
        <f t="shared" si="619"/>
        <v>0</v>
      </c>
      <c r="BB1293" s="64">
        <f t="shared" si="620"/>
        <v>0</v>
      </c>
      <c r="BC1293" s="65">
        <f t="shared" si="610"/>
        <v>0</v>
      </c>
      <c r="BD1293" s="66" t="e">
        <f>VLOOKUP(#REF!,'[2]NA JDA Product Hierarchy'!$N:$O,2,0)</f>
        <v>#REF!</v>
      </c>
      <c r="BE1293" s="15" t="e">
        <f>VLOOKUP(BD1293,[3]PARAMETROS!$AB:$AD,3,0)</f>
        <v>#REF!</v>
      </c>
    </row>
    <row r="1294" spans="1:57" s="15" customFormat="1" ht="12.75" hidden="1" customHeight="1" x14ac:dyDescent="0.2">
      <c r="A1294" s="47" t="str">
        <f t="shared" si="623"/>
        <v>L81H14WE5W0TRUE WHITE A000</v>
      </c>
      <c r="B1294" s="111" t="s">
        <v>105</v>
      </c>
      <c r="C1294" s="113">
        <v>44322</v>
      </c>
      <c r="D1294" s="113"/>
      <c r="E1294" s="50"/>
      <c r="F1294" s="106" t="s">
        <v>118</v>
      </c>
      <c r="G1294" s="51" t="s">
        <v>62</v>
      </c>
      <c r="H1294" s="52" t="s">
        <v>1572</v>
      </c>
      <c r="I1294" s="53" t="s">
        <v>1804</v>
      </c>
      <c r="J1294" s="53" t="s">
        <v>1805</v>
      </c>
      <c r="K1294" s="53" t="s">
        <v>112</v>
      </c>
      <c r="L1294" s="53" t="s">
        <v>113</v>
      </c>
      <c r="M1294" s="52" t="s">
        <v>1806</v>
      </c>
      <c r="N1294" s="52" t="s">
        <v>125</v>
      </c>
      <c r="O1294" s="54">
        <v>39</v>
      </c>
      <c r="P1294" s="52" t="s">
        <v>2011</v>
      </c>
      <c r="Q1294" s="55">
        <f>IFERROR(VLOOKUP(O1294*$Q$10*$R$10,Sheet1!$A$3:$B$81,2,1),0)</f>
        <v>29000</v>
      </c>
      <c r="R1294" s="56">
        <f>IFERROR(VLOOKUP(O1294*$Q$11*$R$11,Sheet1!$E$3:$F$195,2),0)</f>
        <v>159</v>
      </c>
      <c r="S1294" s="54">
        <f t="shared" si="593"/>
        <v>12.09</v>
      </c>
      <c r="T1294" s="114">
        <f t="shared" si="596"/>
        <v>0.31</v>
      </c>
      <c r="U1294" s="58"/>
      <c r="V1294" s="58"/>
      <c r="W1294" s="58"/>
      <c r="X1294" s="58"/>
      <c r="Y1294" s="58"/>
      <c r="Z1294" s="58"/>
      <c r="AA1294" s="58"/>
      <c r="AB1294" s="58"/>
      <c r="AC1294" s="58"/>
      <c r="AD1294" s="39">
        <f t="shared" si="594"/>
        <v>0</v>
      </c>
      <c r="AE1294" s="59">
        <f t="shared" si="597"/>
        <v>0</v>
      </c>
      <c r="AF1294" s="60">
        <f t="shared" si="598"/>
        <v>0</v>
      </c>
      <c r="AG1294" s="60">
        <f t="shared" si="599"/>
        <v>0</v>
      </c>
      <c r="AH1294" s="60">
        <f t="shared" si="600"/>
        <v>0</v>
      </c>
      <c r="AI1294" s="60">
        <f t="shared" si="601"/>
        <v>0</v>
      </c>
      <c r="AJ1294" s="60">
        <f t="shared" si="602"/>
        <v>0</v>
      </c>
      <c r="AK1294" s="60">
        <f t="shared" si="603"/>
        <v>0</v>
      </c>
      <c r="AL1294" s="61">
        <f t="shared" si="621"/>
        <v>0</v>
      </c>
      <c r="AM1294" s="43">
        <f t="shared" si="611"/>
        <v>0</v>
      </c>
      <c r="AN1294" s="46">
        <f t="shared" si="622"/>
        <v>0</v>
      </c>
      <c r="AO1294" s="60">
        <f t="shared" si="604"/>
        <v>0</v>
      </c>
      <c r="AP1294" s="60">
        <f t="shared" si="605"/>
        <v>0</v>
      </c>
      <c r="AQ1294" s="60">
        <f t="shared" si="606"/>
        <v>0</v>
      </c>
      <c r="AR1294" s="60">
        <f t="shared" si="607"/>
        <v>0</v>
      </c>
      <c r="AS1294" s="60">
        <f t="shared" si="608"/>
        <v>0</v>
      </c>
      <c r="AT1294" s="60">
        <f t="shared" si="609"/>
        <v>0</v>
      </c>
      <c r="AU1294" s="62">
        <f t="shared" si="613"/>
        <v>0</v>
      </c>
      <c r="AV1294" s="63">
        <f t="shared" si="614"/>
        <v>0</v>
      </c>
      <c r="AW1294" s="63">
        <f t="shared" si="615"/>
        <v>0</v>
      </c>
      <c r="AX1294" s="63">
        <f t="shared" si="616"/>
        <v>0</v>
      </c>
      <c r="AY1294" s="63">
        <f t="shared" si="617"/>
        <v>0</v>
      </c>
      <c r="AZ1294" s="63">
        <f t="shared" si="618"/>
        <v>0</v>
      </c>
      <c r="BA1294" s="63">
        <f t="shared" si="619"/>
        <v>0</v>
      </c>
      <c r="BB1294" s="64">
        <f t="shared" si="620"/>
        <v>0</v>
      </c>
      <c r="BC1294" s="65">
        <f t="shared" si="610"/>
        <v>0</v>
      </c>
      <c r="BD1294" s="66" t="e">
        <f>VLOOKUP(#REF!,'[2]NA JDA Product Hierarchy'!$N:$O,2,0)</f>
        <v>#REF!</v>
      </c>
      <c r="BE1294" s="15" t="e">
        <f>VLOOKUP(BD1294,[3]PARAMETROS!$AB:$AD,3,0)</f>
        <v>#REF!</v>
      </c>
    </row>
    <row r="1295" spans="1:57" s="15" customFormat="1" ht="12.75" hidden="1" customHeight="1" x14ac:dyDescent="0.2">
      <c r="A1295" s="47" t="str">
        <f t="shared" si="623"/>
        <v>L84I29K8HM0DECK BLUE</v>
      </c>
      <c r="B1295" s="111" t="s">
        <v>105</v>
      </c>
      <c r="C1295" s="113">
        <v>44322</v>
      </c>
      <c r="D1295" s="113"/>
      <c r="E1295" s="50"/>
      <c r="F1295" s="106" t="s">
        <v>90</v>
      </c>
      <c r="G1295" s="51" t="s">
        <v>62</v>
      </c>
      <c r="H1295" s="52" t="s">
        <v>383</v>
      </c>
      <c r="I1295" s="53" t="s">
        <v>1807</v>
      </c>
      <c r="J1295" s="53" t="s">
        <v>1236</v>
      </c>
      <c r="K1295" s="53" t="s">
        <v>340</v>
      </c>
      <c r="L1295" s="53" t="s">
        <v>341</v>
      </c>
      <c r="M1295" s="52" t="s">
        <v>464</v>
      </c>
      <c r="N1295" s="52" t="s">
        <v>115</v>
      </c>
      <c r="O1295" s="54">
        <v>22</v>
      </c>
      <c r="P1295" s="52" t="s">
        <v>2011</v>
      </c>
      <c r="Q1295" s="55">
        <f>IFERROR(VLOOKUP(O1295*$Q$10*$R$10,Sheet1!$A$3:$B$81,2,1),0)</f>
        <v>19000</v>
      </c>
      <c r="R1295" s="56">
        <f>IFERROR(VLOOKUP(O1295*$Q$11*$R$11,Sheet1!$E$3:$F$195,2),0)</f>
        <v>89</v>
      </c>
      <c r="S1295" s="54">
        <f t="shared" si="593"/>
        <v>6.82</v>
      </c>
      <c r="T1295" s="114">
        <f t="shared" si="596"/>
        <v>0.31</v>
      </c>
      <c r="U1295" s="58"/>
      <c r="V1295" s="58"/>
      <c r="W1295" s="58"/>
      <c r="X1295" s="58"/>
      <c r="Y1295" s="58"/>
      <c r="Z1295" s="58"/>
      <c r="AA1295" s="58"/>
      <c r="AB1295" s="58"/>
      <c r="AC1295" s="58"/>
      <c r="AD1295" s="39">
        <f t="shared" si="594"/>
        <v>0</v>
      </c>
      <c r="AE1295" s="59">
        <f t="shared" si="597"/>
        <v>0</v>
      </c>
      <c r="AF1295" s="60">
        <f t="shared" si="598"/>
        <v>0</v>
      </c>
      <c r="AG1295" s="60">
        <f t="shared" si="599"/>
        <v>0</v>
      </c>
      <c r="AH1295" s="60">
        <f t="shared" si="600"/>
        <v>0</v>
      </c>
      <c r="AI1295" s="60">
        <f t="shared" si="601"/>
        <v>0</v>
      </c>
      <c r="AJ1295" s="60">
        <f t="shared" si="602"/>
        <v>0</v>
      </c>
      <c r="AK1295" s="60">
        <f t="shared" si="603"/>
        <v>0</v>
      </c>
      <c r="AL1295" s="61">
        <f t="shared" si="621"/>
        <v>0</v>
      </c>
      <c r="AM1295" s="43">
        <f t="shared" si="611"/>
        <v>0</v>
      </c>
      <c r="AN1295" s="46">
        <f t="shared" si="622"/>
        <v>0</v>
      </c>
      <c r="AO1295" s="60">
        <f t="shared" si="604"/>
        <v>0</v>
      </c>
      <c r="AP1295" s="60">
        <f t="shared" si="605"/>
        <v>0</v>
      </c>
      <c r="AQ1295" s="60">
        <f t="shared" si="606"/>
        <v>0</v>
      </c>
      <c r="AR1295" s="60">
        <f t="shared" si="607"/>
        <v>0</v>
      </c>
      <c r="AS1295" s="60">
        <f t="shared" si="608"/>
        <v>0</v>
      </c>
      <c r="AT1295" s="60">
        <f t="shared" si="609"/>
        <v>0</v>
      </c>
      <c r="AU1295" s="62">
        <f t="shared" si="613"/>
        <v>0</v>
      </c>
      <c r="AV1295" s="63">
        <f t="shared" si="614"/>
        <v>0</v>
      </c>
      <c r="AW1295" s="63">
        <f t="shared" si="615"/>
        <v>0</v>
      </c>
      <c r="AX1295" s="63">
        <f t="shared" si="616"/>
        <v>0</v>
      </c>
      <c r="AY1295" s="63">
        <f t="shared" si="617"/>
        <v>0</v>
      </c>
      <c r="AZ1295" s="63">
        <f t="shared" si="618"/>
        <v>0</v>
      </c>
      <c r="BA1295" s="63">
        <f t="shared" si="619"/>
        <v>0</v>
      </c>
      <c r="BB1295" s="64">
        <f t="shared" si="620"/>
        <v>0</v>
      </c>
      <c r="BC1295" s="65">
        <f t="shared" si="610"/>
        <v>0</v>
      </c>
      <c r="BD1295" s="66" t="e">
        <f>VLOOKUP(#REF!,'[2]NA JDA Product Hierarchy'!$N:$O,2,0)</f>
        <v>#REF!</v>
      </c>
      <c r="BE1295" s="15" t="e">
        <f>VLOOKUP(BD1295,[3]PARAMETROS!$AB:$AD,3,0)</f>
        <v>#REF!</v>
      </c>
    </row>
    <row r="1296" spans="1:57" s="15" customFormat="1" ht="12.75" hidden="1" customHeight="1" x14ac:dyDescent="0.2">
      <c r="A1296" s="47" t="str">
        <f t="shared" si="623"/>
        <v>L84I29K8HM0Jet Black A996</v>
      </c>
      <c r="B1296" s="111" t="s">
        <v>105</v>
      </c>
      <c r="C1296" s="113">
        <v>44322</v>
      </c>
      <c r="D1296" s="113"/>
      <c r="E1296" s="50"/>
      <c r="F1296" s="106" t="s">
        <v>90</v>
      </c>
      <c r="G1296" s="51" t="s">
        <v>62</v>
      </c>
      <c r="H1296" s="52" t="s">
        <v>383</v>
      </c>
      <c r="I1296" s="53" t="s">
        <v>1807</v>
      </c>
      <c r="J1296" s="53" t="s">
        <v>1236</v>
      </c>
      <c r="K1296" s="53" t="s">
        <v>92</v>
      </c>
      <c r="L1296" s="53" t="s">
        <v>93</v>
      </c>
      <c r="M1296" s="52" t="s">
        <v>464</v>
      </c>
      <c r="N1296" s="52" t="s">
        <v>115</v>
      </c>
      <c r="O1296" s="54">
        <v>22</v>
      </c>
      <c r="P1296" s="52" t="s">
        <v>2011</v>
      </c>
      <c r="Q1296" s="55">
        <f>IFERROR(VLOOKUP(O1296*$Q$10*$R$10,Sheet1!$A$3:$B$81,2,1),0)</f>
        <v>19000</v>
      </c>
      <c r="R1296" s="56">
        <f>IFERROR(VLOOKUP(O1296*$Q$11*$R$11,Sheet1!$E$3:$F$195,2),0)</f>
        <v>89</v>
      </c>
      <c r="S1296" s="54">
        <f t="shared" si="593"/>
        <v>6.82</v>
      </c>
      <c r="T1296" s="114">
        <f t="shared" si="596"/>
        <v>0.31</v>
      </c>
      <c r="U1296" s="58"/>
      <c r="V1296" s="58"/>
      <c r="W1296" s="58"/>
      <c r="X1296" s="58"/>
      <c r="Y1296" s="58"/>
      <c r="Z1296" s="58"/>
      <c r="AA1296" s="58"/>
      <c r="AB1296" s="58"/>
      <c r="AC1296" s="58"/>
      <c r="AD1296" s="39">
        <f t="shared" si="594"/>
        <v>0</v>
      </c>
      <c r="AE1296" s="59">
        <f t="shared" si="597"/>
        <v>0</v>
      </c>
      <c r="AF1296" s="60">
        <f t="shared" si="598"/>
        <v>0</v>
      </c>
      <c r="AG1296" s="60">
        <f t="shared" si="599"/>
        <v>0</v>
      </c>
      <c r="AH1296" s="60">
        <f t="shared" si="600"/>
        <v>0</v>
      </c>
      <c r="AI1296" s="60">
        <f t="shared" si="601"/>
        <v>0</v>
      </c>
      <c r="AJ1296" s="60">
        <f t="shared" si="602"/>
        <v>0</v>
      </c>
      <c r="AK1296" s="60">
        <f t="shared" si="603"/>
        <v>0</v>
      </c>
      <c r="AL1296" s="61">
        <f t="shared" si="621"/>
        <v>0</v>
      </c>
      <c r="AM1296" s="43">
        <f t="shared" si="611"/>
        <v>0</v>
      </c>
      <c r="AN1296" s="46">
        <f t="shared" si="622"/>
        <v>0</v>
      </c>
      <c r="AO1296" s="60">
        <f t="shared" si="604"/>
        <v>0</v>
      </c>
      <c r="AP1296" s="60">
        <f t="shared" si="605"/>
        <v>0</v>
      </c>
      <c r="AQ1296" s="60">
        <f t="shared" si="606"/>
        <v>0</v>
      </c>
      <c r="AR1296" s="60">
        <f t="shared" si="607"/>
        <v>0</v>
      </c>
      <c r="AS1296" s="60">
        <f t="shared" si="608"/>
        <v>0</v>
      </c>
      <c r="AT1296" s="60">
        <f t="shared" si="609"/>
        <v>0</v>
      </c>
      <c r="AU1296" s="62">
        <f t="shared" si="613"/>
        <v>0</v>
      </c>
      <c r="AV1296" s="63">
        <f t="shared" si="614"/>
        <v>0</v>
      </c>
      <c r="AW1296" s="63">
        <f t="shared" si="615"/>
        <v>0</v>
      </c>
      <c r="AX1296" s="63">
        <f t="shared" si="616"/>
        <v>0</v>
      </c>
      <c r="AY1296" s="63">
        <f t="shared" si="617"/>
        <v>0</v>
      </c>
      <c r="AZ1296" s="63">
        <f t="shared" si="618"/>
        <v>0</v>
      </c>
      <c r="BA1296" s="63">
        <f t="shared" si="619"/>
        <v>0</v>
      </c>
      <c r="BB1296" s="64">
        <f t="shared" si="620"/>
        <v>0</v>
      </c>
      <c r="BC1296" s="65">
        <f t="shared" si="610"/>
        <v>0</v>
      </c>
      <c r="BD1296" s="66" t="e">
        <f>VLOOKUP(#REF!,'[2]NA JDA Product Hierarchy'!$N:$O,2,0)</f>
        <v>#REF!</v>
      </c>
      <c r="BE1296" s="15" t="e">
        <f>VLOOKUP(BD1296,[3]PARAMETROS!$AB:$AD,3,0)</f>
        <v>#REF!</v>
      </c>
    </row>
    <row r="1297" spans="1:57" s="15" customFormat="1" ht="12.75" hidden="1" customHeight="1" x14ac:dyDescent="0.2">
      <c r="A1297" s="47" t="str">
        <f t="shared" si="623"/>
        <v>L84I29K8HM0RED HOT</v>
      </c>
      <c r="B1297" s="111" t="s">
        <v>105</v>
      </c>
      <c r="C1297" s="113">
        <v>44322</v>
      </c>
      <c r="D1297" s="113"/>
      <c r="E1297" s="68"/>
      <c r="F1297" s="106" t="s">
        <v>90</v>
      </c>
      <c r="G1297" s="51" t="s">
        <v>62</v>
      </c>
      <c r="H1297" s="52" t="s">
        <v>383</v>
      </c>
      <c r="I1297" s="53" t="s">
        <v>1807</v>
      </c>
      <c r="J1297" s="53" t="s">
        <v>1236</v>
      </c>
      <c r="K1297" s="53" t="s">
        <v>1797</v>
      </c>
      <c r="L1297" s="53" t="s">
        <v>1798</v>
      </c>
      <c r="M1297" s="52" t="s">
        <v>464</v>
      </c>
      <c r="N1297" s="52" t="s">
        <v>115</v>
      </c>
      <c r="O1297" s="54">
        <v>22</v>
      </c>
      <c r="P1297" s="52" t="s">
        <v>2011</v>
      </c>
      <c r="Q1297" s="55">
        <f>IFERROR(VLOOKUP(O1297*$Q$10*$R$10,Sheet1!$A$3:$B$81,2,1),0)</f>
        <v>19000</v>
      </c>
      <c r="R1297" s="56">
        <f>IFERROR(VLOOKUP(O1297*$Q$11*$R$11,Sheet1!$E$3:$F$195,2),0)</f>
        <v>89</v>
      </c>
      <c r="S1297" s="54">
        <f t="shared" si="593"/>
        <v>6.82</v>
      </c>
      <c r="T1297" s="114">
        <f t="shared" si="596"/>
        <v>0.31</v>
      </c>
      <c r="U1297" s="58"/>
      <c r="V1297" s="58"/>
      <c r="W1297" s="58"/>
      <c r="X1297" s="58"/>
      <c r="Y1297" s="58"/>
      <c r="Z1297" s="58"/>
      <c r="AA1297" s="58"/>
      <c r="AB1297" s="58"/>
      <c r="AC1297" s="58"/>
      <c r="AD1297" s="39">
        <f t="shared" si="594"/>
        <v>0</v>
      </c>
      <c r="AE1297" s="59">
        <f t="shared" si="597"/>
        <v>0</v>
      </c>
      <c r="AF1297" s="60">
        <f t="shared" si="598"/>
        <v>0</v>
      </c>
      <c r="AG1297" s="60">
        <f t="shared" si="599"/>
        <v>0</v>
      </c>
      <c r="AH1297" s="60">
        <f t="shared" si="600"/>
        <v>0</v>
      </c>
      <c r="AI1297" s="60">
        <f t="shared" si="601"/>
        <v>0</v>
      </c>
      <c r="AJ1297" s="60">
        <f t="shared" si="602"/>
        <v>0</v>
      </c>
      <c r="AK1297" s="60">
        <f t="shared" si="603"/>
        <v>0</v>
      </c>
      <c r="AL1297" s="61">
        <f t="shared" si="621"/>
        <v>0</v>
      </c>
      <c r="AM1297" s="43">
        <f t="shared" si="611"/>
        <v>0</v>
      </c>
      <c r="AN1297" s="46">
        <f t="shared" si="622"/>
        <v>0</v>
      </c>
      <c r="AO1297" s="60">
        <f t="shared" si="604"/>
        <v>0</v>
      </c>
      <c r="AP1297" s="60">
        <f t="shared" si="605"/>
        <v>0</v>
      </c>
      <c r="AQ1297" s="60">
        <f t="shared" si="606"/>
        <v>0</v>
      </c>
      <c r="AR1297" s="60">
        <f t="shared" si="607"/>
        <v>0</v>
      </c>
      <c r="AS1297" s="60">
        <f t="shared" si="608"/>
        <v>0</v>
      </c>
      <c r="AT1297" s="60">
        <f t="shared" si="609"/>
        <v>0</v>
      </c>
      <c r="AU1297" s="62">
        <f t="shared" si="613"/>
        <v>0</v>
      </c>
      <c r="AV1297" s="63">
        <f t="shared" si="614"/>
        <v>0</v>
      </c>
      <c r="AW1297" s="63">
        <f t="shared" si="615"/>
        <v>0</v>
      </c>
      <c r="AX1297" s="63">
        <f t="shared" si="616"/>
        <v>0</v>
      </c>
      <c r="AY1297" s="63">
        <f t="shared" si="617"/>
        <v>0</v>
      </c>
      <c r="AZ1297" s="63">
        <f t="shared" si="618"/>
        <v>0</v>
      </c>
      <c r="BA1297" s="63">
        <f t="shared" si="619"/>
        <v>0</v>
      </c>
      <c r="BB1297" s="64">
        <f t="shared" si="620"/>
        <v>0</v>
      </c>
      <c r="BC1297" s="65">
        <f t="shared" si="610"/>
        <v>0</v>
      </c>
      <c r="BD1297" s="66" t="e">
        <f>VLOOKUP(#REF!,'[2]NA JDA Product Hierarchy'!$N:$O,2,0)</f>
        <v>#REF!</v>
      </c>
      <c r="BE1297" s="15" t="e">
        <f>VLOOKUP(BD1297,[3]PARAMETROS!$AB:$AD,3,0)</f>
        <v>#REF!</v>
      </c>
    </row>
    <row r="1298" spans="1:57" s="15" customFormat="1" ht="12.75" hidden="1" customHeight="1" x14ac:dyDescent="0.2">
      <c r="A1298" s="47" t="str">
        <f t="shared" si="623"/>
        <v>L84I29K8HM0Light Heather Grey</v>
      </c>
      <c r="B1298" s="111" t="s">
        <v>105</v>
      </c>
      <c r="C1298" s="113">
        <v>44322</v>
      </c>
      <c r="D1298" s="113"/>
      <c r="E1298" s="50"/>
      <c r="F1298" s="106" t="s">
        <v>90</v>
      </c>
      <c r="G1298" s="51" t="s">
        <v>62</v>
      </c>
      <c r="H1298" s="52" t="s">
        <v>383</v>
      </c>
      <c r="I1298" s="53" t="s">
        <v>1807</v>
      </c>
      <c r="J1298" s="53" t="s">
        <v>1236</v>
      </c>
      <c r="K1298" s="53" t="s">
        <v>1233</v>
      </c>
      <c r="L1298" s="53" t="s">
        <v>1234</v>
      </c>
      <c r="M1298" s="52" t="s">
        <v>464</v>
      </c>
      <c r="N1298" s="52" t="s">
        <v>115</v>
      </c>
      <c r="O1298" s="54">
        <v>22</v>
      </c>
      <c r="P1298" s="52" t="s">
        <v>2011</v>
      </c>
      <c r="Q1298" s="55">
        <f>IFERROR(VLOOKUP(O1298*$Q$10*$R$10,Sheet1!$A$3:$B$81,2,1),0)</f>
        <v>19000</v>
      </c>
      <c r="R1298" s="56">
        <f>IFERROR(VLOOKUP(O1298*$Q$11*$R$11,Sheet1!$E$3:$F$195,2),0)</f>
        <v>89</v>
      </c>
      <c r="S1298" s="54">
        <f t="shared" si="593"/>
        <v>6.82</v>
      </c>
      <c r="T1298" s="114">
        <f t="shared" si="596"/>
        <v>0.31</v>
      </c>
      <c r="U1298" s="58"/>
      <c r="V1298" s="58"/>
      <c r="W1298" s="58"/>
      <c r="X1298" s="58"/>
      <c r="Y1298" s="58"/>
      <c r="Z1298" s="58"/>
      <c r="AA1298" s="58"/>
      <c r="AB1298" s="58"/>
      <c r="AC1298" s="58"/>
      <c r="AD1298" s="39">
        <f t="shared" si="594"/>
        <v>0</v>
      </c>
      <c r="AE1298" s="59">
        <f t="shared" si="597"/>
        <v>0</v>
      </c>
      <c r="AF1298" s="60">
        <f t="shared" si="598"/>
        <v>0</v>
      </c>
      <c r="AG1298" s="60">
        <f t="shared" si="599"/>
        <v>0</v>
      </c>
      <c r="AH1298" s="60">
        <f t="shared" si="600"/>
        <v>0</v>
      </c>
      <c r="AI1298" s="60">
        <f t="shared" si="601"/>
        <v>0</v>
      </c>
      <c r="AJ1298" s="60">
        <f t="shared" si="602"/>
        <v>0</v>
      </c>
      <c r="AK1298" s="60">
        <f t="shared" si="603"/>
        <v>0</v>
      </c>
      <c r="AL1298" s="61">
        <f t="shared" si="621"/>
        <v>0</v>
      </c>
      <c r="AM1298" s="43">
        <f t="shared" si="611"/>
        <v>0</v>
      </c>
      <c r="AN1298" s="46">
        <f t="shared" si="622"/>
        <v>0</v>
      </c>
      <c r="AO1298" s="60">
        <f t="shared" si="604"/>
        <v>0</v>
      </c>
      <c r="AP1298" s="60">
        <f t="shared" si="605"/>
        <v>0</v>
      </c>
      <c r="AQ1298" s="60">
        <f t="shared" si="606"/>
        <v>0</v>
      </c>
      <c r="AR1298" s="60">
        <f t="shared" si="607"/>
        <v>0</v>
      </c>
      <c r="AS1298" s="60">
        <f t="shared" si="608"/>
        <v>0</v>
      </c>
      <c r="AT1298" s="60">
        <f t="shared" si="609"/>
        <v>0</v>
      </c>
      <c r="AU1298" s="62">
        <f t="shared" si="613"/>
        <v>0</v>
      </c>
      <c r="AV1298" s="63">
        <f t="shared" si="614"/>
        <v>0</v>
      </c>
      <c r="AW1298" s="63">
        <f t="shared" si="615"/>
        <v>0</v>
      </c>
      <c r="AX1298" s="63">
        <f t="shared" si="616"/>
        <v>0</v>
      </c>
      <c r="AY1298" s="63">
        <f t="shared" si="617"/>
        <v>0</v>
      </c>
      <c r="AZ1298" s="63">
        <f t="shared" si="618"/>
        <v>0</v>
      </c>
      <c r="BA1298" s="63">
        <f t="shared" si="619"/>
        <v>0</v>
      </c>
      <c r="BB1298" s="64">
        <f t="shared" si="620"/>
        <v>0</v>
      </c>
      <c r="BC1298" s="65">
        <f t="shared" si="610"/>
        <v>0</v>
      </c>
      <c r="BD1298" s="66" t="e">
        <f>VLOOKUP(#REF!,'[2]NA JDA Product Hierarchy'!$N:$O,2,0)</f>
        <v>#REF!</v>
      </c>
      <c r="BE1298" s="15" t="e">
        <f>VLOOKUP(BD1298,[3]PARAMETROS!$AB:$AD,3,0)</f>
        <v>#REF!</v>
      </c>
    </row>
    <row r="1299" spans="1:57" s="15" customFormat="1" ht="12.75" hidden="1" customHeight="1" x14ac:dyDescent="0.2">
      <c r="A1299" s="47" t="str">
        <f t="shared" si="623"/>
        <v>L84I29K8HM0TRUE WHITE A000</v>
      </c>
      <c r="B1299" s="111" t="s">
        <v>105</v>
      </c>
      <c r="C1299" s="113">
        <v>44322</v>
      </c>
      <c r="D1299" s="113"/>
      <c r="E1299" s="68"/>
      <c r="F1299" s="106" t="s">
        <v>90</v>
      </c>
      <c r="G1299" s="51" t="s">
        <v>62</v>
      </c>
      <c r="H1299" s="52" t="s">
        <v>383</v>
      </c>
      <c r="I1299" s="53" t="s">
        <v>1807</v>
      </c>
      <c r="J1299" s="53" t="s">
        <v>1236</v>
      </c>
      <c r="K1299" s="53" t="s">
        <v>1448</v>
      </c>
      <c r="L1299" s="53" t="s">
        <v>113</v>
      </c>
      <c r="M1299" s="52" t="s">
        <v>464</v>
      </c>
      <c r="N1299" s="52" t="s">
        <v>115</v>
      </c>
      <c r="O1299" s="54">
        <v>22</v>
      </c>
      <c r="P1299" s="52" t="s">
        <v>2011</v>
      </c>
      <c r="Q1299" s="55">
        <f>IFERROR(VLOOKUP(O1299*$Q$10*$R$10,Sheet1!$A$3:$B$81,2,1),0)</f>
        <v>19000</v>
      </c>
      <c r="R1299" s="56">
        <f>IFERROR(VLOOKUP(O1299*$Q$11*$R$11,Sheet1!$E$3:$F$195,2),0)</f>
        <v>89</v>
      </c>
      <c r="S1299" s="54">
        <f t="shared" ref="S1299:S1362" si="624">O1299*0.31</f>
        <v>6.82</v>
      </c>
      <c r="T1299" s="114">
        <f t="shared" si="596"/>
        <v>0.31</v>
      </c>
      <c r="U1299" s="58"/>
      <c r="V1299" s="58"/>
      <c r="W1299" s="58"/>
      <c r="X1299" s="58"/>
      <c r="Y1299" s="58"/>
      <c r="Z1299" s="58"/>
      <c r="AA1299" s="58"/>
      <c r="AB1299" s="58"/>
      <c r="AC1299" s="58"/>
      <c r="AD1299" s="39">
        <f t="shared" ref="AD1299:AD1362" si="625">+U1299+V1299+W1299+Y1299+Z1299+AA1299+X1299</f>
        <v>0</v>
      </c>
      <c r="AE1299" s="59">
        <f t="shared" si="597"/>
        <v>0</v>
      </c>
      <c r="AF1299" s="60">
        <f t="shared" si="598"/>
        <v>0</v>
      </c>
      <c r="AG1299" s="60">
        <f t="shared" si="599"/>
        <v>0</v>
      </c>
      <c r="AH1299" s="60">
        <f t="shared" si="600"/>
        <v>0</v>
      </c>
      <c r="AI1299" s="60">
        <f t="shared" si="601"/>
        <v>0</v>
      </c>
      <c r="AJ1299" s="60">
        <f t="shared" si="602"/>
        <v>0</v>
      </c>
      <c r="AK1299" s="60">
        <f t="shared" si="603"/>
        <v>0</v>
      </c>
      <c r="AL1299" s="61">
        <f t="shared" si="621"/>
        <v>0</v>
      </c>
      <c r="AM1299" s="43">
        <f t="shared" si="611"/>
        <v>0</v>
      </c>
      <c r="AN1299" s="46">
        <f t="shared" si="622"/>
        <v>0</v>
      </c>
      <c r="AO1299" s="60">
        <f t="shared" si="604"/>
        <v>0</v>
      </c>
      <c r="AP1299" s="60">
        <f t="shared" si="605"/>
        <v>0</v>
      </c>
      <c r="AQ1299" s="60">
        <f t="shared" si="606"/>
        <v>0</v>
      </c>
      <c r="AR1299" s="60">
        <f t="shared" si="607"/>
        <v>0</v>
      </c>
      <c r="AS1299" s="60">
        <f t="shared" si="608"/>
        <v>0</v>
      </c>
      <c r="AT1299" s="60">
        <f t="shared" si="609"/>
        <v>0</v>
      </c>
      <c r="AU1299" s="62">
        <f t="shared" si="613"/>
        <v>0</v>
      </c>
      <c r="AV1299" s="63">
        <f t="shared" si="614"/>
        <v>0</v>
      </c>
      <c r="AW1299" s="63">
        <f t="shared" si="615"/>
        <v>0</v>
      </c>
      <c r="AX1299" s="63">
        <f t="shared" si="616"/>
        <v>0</v>
      </c>
      <c r="AY1299" s="63">
        <f t="shared" si="617"/>
        <v>0</v>
      </c>
      <c r="AZ1299" s="63">
        <f t="shared" si="618"/>
        <v>0</v>
      </c>
      <c r="BA1299" s="63">
        <f t="shared" si="619"/>
        <v>0</v>
      </c>
      <c r="BB1299" s="64">
        <f t="shared" si="620"/>
        <v>0</v>
      </c>
      <c r="BC1299" s="65">
        <f t="shared" si="610"/>
        <v>0</v>
      </c>
      <c r="BD1299" s="66" t="e">
        <f>VLOOKUP(#REF!,'[2]NA JDA Product Hierarchy'!$N:$O,2,0)</f>
        <v>#REF!</v>
      </c>
      <c r="BE1299" s="15" t="e">
        <f>VLOOKUP(BD1299,[3]PARAMETROS!$AB:$AD,3,0)</f>
        <v>#REF!</v>
      </c>
    </row>
    <row r="1300" spans="1:57" s="15" customFormat="1" ht="12.75" hidden="1" customHeight="1" x14ac:dyDescent="0.2">
      <c r="A1300" s="47" t="str">
        <f t="shared" si="623"/>
        <v>L92Q09KAUG0DECK BLUE</v>
      </c>
      <c r="B1300" s="111" t="s">
        <v>105</v>
      </c>
      <c r="C1300" s="113">
        <v>44322</v>
      </c>
      <c r="D1300" s="113"/>
      <c r="E1300" s="50"/>
      <c r="F1300" s="106" t="s">
        <v>90</v>
      </c>
      <c r="G1300" s="51" t="s">
        <v>62</v>
      </c>
      <c r="H1300" s="52" t="s">
        <v>367</v>
      </c>
      <c r="I1300" s="53" t="s">
        <v>1808</v>
      </c>
      <c r="J1300" s="53" t="s">
        <v>1809</v>
      </c>
      <c r="K1300" s="53" t="s">
        <v>340</v>
      </c>
      <c r="L1300" s="53" t="s">
        <v>341</v>
      </c>
      <c r="M1300" s="52" t="s">
        <v>1218</v>
      </c>
      <c r="N1300" s="52" t="s">
        <v>115</v>
      </c>
      <c r="O1300" s="54">
        <v>36</v>
      </c>
      <c r="P1300" s="52" t="s">
        <v>2011</v>
      </c>
      <c r="Q1300" s="55">
        <f>IFERROR(VLOOKUP(O1300*$Q$10*$R$10,Sheet1!$A$3:$B$81,2,1),0)</f>
        <v>29000</v>
      </c>
      <c r="R1300" s="56">
        <f>IFERROR(VLOOKUP(O1300*$Q$11*$R$11,Sheet1!$E$3:$F$195,2),0)</f>
        <v>149</v>
      </c>
      <c r="S1300" s="54">
        <f t="shared" si="624"/>
        <v>11.16</v>
      </c>
      <c r="T1300" s="114">
        <f t="shared" si="596"/>
        <v>0.31</v>
      </c>
      <c r="U1300" s="58"/>
      <c r="V1300" s="58"/>
      <c r="W1300" s="58"/>
      <c r="X1300" s="58"/>
      <c r="Y1300" s="58"/>
      <c r="Z1300" s="58"/>
      <c r="AA1300" s="58"/>
      <c r="AB1300" s="58"/>
      <c r="AC1300" s="58"/>
      <c r="AD1300" s="39">
        <f t="shared" si="625"/>
        <v>0</v>
      </c>
      <c r="AE1300" s="59">
        <f t="shared" si="597"/>
        <v>0</v>
      </c>
      <c r="AF1300" s="60">
        <f t="shared" si="598"/>
        <v>0</v>
      </c>
      <c r="AG1300" s="60">
        <f t="shared" si="599"/>
        <v>0</v>
      </c>
      <c r="AH1300" s="60">
        <f t="shared" si="600"/>
        <v>0</v>
      </c>
      <c r="AI1300" s="60">
        <f t="shared" si="601"/>
        <v>0</v>
      </c>
      <c r="AJ1300" s="60">
        <f t="shared" si="602"/>
        <v>0</v>
      </c>
      <c r="AK1300" s="60">
        <f t="shared" si="603"/>
        <v>0</v>
      </c>
      <c r="AL1300" s="61">
        <f t="shared" si="621"/>
        <v>0</v>
      </c>
      <c r="AM1300" s="43">
        <f t="shared" si="611"/>
        <v>0</v>
      </c>
      <c r="AN1300" s="46">
        <f t="shared" si="622"/>
        <v>0</v>
      </c>
      <c r="AO1300" s="60">
        <f t="shared" si="604"/>
        <v>0</v>
      </c>
      <c r="AP1300" s="60">
        <f t="shared" si="605"/>
        <v>0</v>
      </c>
      <c r="AQ1300" s="60">
        <f t="shared" si="606"/>
        <v>0</v>
      </c>
      <c r="AR1300" s="60">
        <f t="shared" si="607"/>
        <v>0</v>
      </c>
      <c r="AS1300" s="60">
        <f t="shared" si="608"/>
        <v>0</v>
      </c>
      <c r="AT1300" s="60">
        <f t="shared" si="609"/>
        <v>0</v>
      </c>
      <c r="AU1300" s="62">
        <f t="shared" si="613"/>
        <v>0</v>
      </c>
      <c r="AV1300" s="63">
        <f t="shared" si="614"/>
        <v>0</v>
      </c>
      <c r="AW1300" s="63">
        <f t="shared" si="615"/>
        <v>0</v>
      </c>
      <c r="AX1300" s="63">
        <f t="shared" si="616"/>
        <v>0</v>
      </c>
      <c r="AY1300" s="63">
        <f t="shared" si="617"/>
        <v>0</v>
      </c>
      <c r="AZ1300" s="63">
        <f t="shared" si="618"/>
        <v>0</v>
      </c>
      <c r="BA1300" s="63">
        <f t="shared" si="619"/>
        <v>0</v>
      </c>
      <c r="BB1300" s="64">
        <f t="shared" si="620"/>
        <v>0</v>
      </c>
      <c r="BC1300" s="65">
        <f t="shared" si="610"/>
        <v>0</v>
      </c>
      <c r="BD1300" s="66" t="e">
        <f>VLOOKUP(#REF!,'[2]NA JDA Product Hierarchy'!$N:$O,2,0)</f>
        <v>#REF!</v>
      </c>
      <c r="BE1300" s="15" t="e">
        <f>VLOOKUP(BD1300,[3]PARAMETROS!$AB:$AD,3,0)</f>
        <v>#REF!</v>
      </c>
    </row>
    <row r="1301" spans="1:57" s="15" customFormat="1" ht="12.75" hidden="1" customHeight="1" x14ac:dyDescent="0.2">
      <c r="A1301" s="47" t="str">
        <f t="shared" si="623"/>
        <v>L92Q09KAUG0Jet Black A996</v>
      </c>
      <c r="B1301" s="111" t="s">
        <v>105</v>
      </c>
      <c r="C1301" s="113">
        <v>44322</v>
      </c>
      <c r="D1301" s="113"/>
      <c r="E1301" s="50"/>
      <c r="F1301" s="106" t="s">
        <v>90</v>
      </c>
      <c r="G1301" s="51" t="s">
        <v>62</v>
      </c>
      <c r="H1301" s="52" t="s">
        <v>367</v>
      </c>
      <c r="I1301" s="53" t="s">
        <v>1808</v>
      </c>
      <c r="J1301" s="53" t="s">
        <v>1809</v>
      </c>
      <c r="K1301" s="53" t="s">
        <v>92</v>
      </c>
      <c r="L1301" s="53" t="s">
        <v>93</v>
      </c>
      <c r="M1301" s="52" t="s">
        <v>1218</v>
      </c>
      <c r="N1301" s="52" t="s">
        <v>115</v>
      </c>
      <c r="O1301" s="54">
        <v>36</v>
      </c>
      <c r="P1301" s="52" t="s">
        <v>2011</v>
      </c>
      <c r="Q1301" s="55">
        <f>IFERROR(VLOOKUP(O1301*$Q$10*$R$10,Sheet1!$A$3:$B$81,2,1),0)</f>
        <v>29000</v>
      </c>
      <c r="R1301" s="56">
        <f>IFERROR(VLOOKUP(O1301*$Q$11*$R$11,Sheet1!$E$3:$F$195,2),0)</f>
        <v>149</v>
      </c>
      <c r="S1301" s="54">
        <f t="shared" si="624"/>
        <v>11.16</v>
      </c>
      <c r="T1301" s="114">
        <f t="shared" si="596"/>
        <v>0.31</v>
      </c>
      <c r="U1301" s="58"/>
      <c r="V1301" s="58"/>
      <c r="W1301" s="58"/>
      <c r="X1301" s="58"/>
      <c r="Y1301" s="58"/>
      <c r="Z1301" s="58"/>
      <c r="AA1301" s="58"/>
      <c r="AB1301" s="58"/>
      <c r="AC1301" s="58"/>
      <c r="AD1301" s="39">
        <f t="shared" si="625"/>
        <v>0</v>
      </c>
      <c r="AE1301" s="59">
        <f t="shared" si="597"/>
        <v>0</v>
      </c>
      <c r="AF1301" s="60">
        <f t="shared" si="598"/>
        <v>0</v>
      </c>
      <c r="AG1301" s="60">
        <f t="shared" si="599"/>
        <v>0</v>
      </c>
      <c r="AH1301" s="60">
        <f t="shared" si="600"/>
        <v>0</v>
      </c>
      <c r="AI1301" s="60">
        <f t="shared" si="601"/>
        <v>0</v>
      </c>
      <c r="AJ1301" s="60">
        <f t="shared" si="602"/>
        <v>0</v>
      </c>
      <c r="AK1301" s="60">
        <f t="shared" si="603"/>
        <v>0</v>
      </c>
      <c r="AL1301" s="61">
        <f t="shared" si="621"/>
        <v>0</v>
      </c>
      <c r="AM1301" s="43">
        <f t="shared" si="611"/>
        <v>0</v>
      </c>
      <c r="AN1301" s="46">
        <f t="shared" si="622"/>
        <v>0</v>
      </c>
      <c r="AO1301" s="60">
        <f t="shared" si="604"/>
        <v>0</v>
      </c>
      <c r="AP1301" s="60">
        <f t="shared" si="605"/>
        <v>0</v>
      </c>
      <c r="AQ1301" s="60">
        <f t="shared" si="606"/>
        <v>0</v>
      </c>
      <c r="AR1301" s="60">
        <f t="shared" si="607"/>
        <v>0</v>
      </c>
      <c r="AS1301" s="60">
        <f t="shared" si="608"/>
        <v>0</v>
      </c>
      <c r="AT1301" s="60">
        <f t="shared" si="609"/>
        <v>0</v>
      </c>
      <c r="AU1301" s="62">
        <f t="shared" si="613"/>
        <v>0</v>
      </c>
      <c r="AV1301" s="63">
        <f t="shared" si="614"/>
        <v>0</v>
      </c>
      <c r="AW1301" s="63">
        <f t="shared" si="615"/>
        <v>0</v>
      </c>
      <c r="AX1301" s="63">
        <f t="shared" si="616"/>
        <v>0</v>
      </c>
      <c r="AY1301" s="63">
        <f t="shared" si="617"/>
        <v>0</v>
      </c>
      <c r="AZ1301" s="63">
        <f t="shared" si="618"/>
        <v>0</v>
      </c>
      <c r="BA1301" s="63">
        <f t="shared" si="619"/>
        <v>0</v>
      </c>
      <c r="BB1301" s="64">
        <f t="shared" si="620"/>
        <v>0</v>
      </c>
      <c r="BC1301" s="65">
        <f t="shared" si="610"/>
        <v>0</v>
      </c>
      <c r="BD1301" s="66" t="e">
        <f>VLOOKUP(#REF!,'[2]NA JDA Product Hierarchy'!$N:$O,2,0)</f>
        <v>#REF!</v>
      </c>
      <c r="BE1301" s="15" t="e">
        <f>VLOOKUP(BD1301,[3]PARAMETROS!$AB:$AD,3,0)</f>
        <v>#REF!</v>
      </c>
    </row>
    <row r="1302" spans="1:57" s="15" customFormat="1" ht="12.75" hidden="1" customHeight="1" x14ac:dyDescent="0.2">
      <c r="A1302" s="47" t="str">
        <f t="shared" si="623"/>
        <v>L92Q09KAUG0LIGHT HEATHER GREY M90</v>
      </c>
      <c r="B1302" s="111" t="s">
        <v>105</v>
      </c>
      <c r="C1302" s="113">
        <v>44322</v>
      </c>
      <c r="D1302" s="113"/>
      <c r="E1302" s="50"/>
      <c r="F1302" s="106" t="s">
        <v>90</v>
      </c>
      <c r="G1302" s="51" t="s">
        <v>62</v>
      </c>
      <c r="H1302" s="52" t="s">
        <v>367</v>
      </c>
      <c r="I1302" s="53" t="s">
        <v>1808</v>
      </c>
      <c r="J1302" s="53" t="s">
        <v>1809</v>
      </c>
      <c r="K1302" s="53" t="s">
        <v>320</v>
      </c>
      <c r="L1302" s="53" t="s">
        <v>321</v>
      </c>
      <c r="M1302" s="52" t="s">
        <v>1218</v>
      </c>
      <c r="N1302" s="52" t="s">
        <v>115</v>
      </c>
      <c r="O1302" s="54">
        <v>36</v>
      </c>
      <c r="P1302" s="52" t="s">
        <v>2011</v>
      </c>
      <c r="Q1302" s="55">
        <f>IFERROR(VLOOKUP(O1302*$Q$10*$R$10,Sheet1!$A$3:$B$81,2,1),0)</f>
        <v>29000</v>
      </c>
      <c r="R1302" s="56">
        <f>IFERROR(VLOOKUP(O1302*$Q$11*$R$11,Sheet1!$E$3:$F$195,2),0)</f>
        <v>149</v>
      </c>
      <c r="S1302" s="54">
        <f t="shared" si="624"/>
        <v>11.16</v>
      </c>
      <c r="T1302" s="114">
        <f t="shared" si="596"/>
        <v>0.31</v>
      </c>
      <c r="U1302" s="58"/>
      <c r="V1302" s="58"/>
      <c r="W1302" s="58"/>
      <c r="X1302" s="58"/>
      <c r="Y1302" s="58"/>
      <c r="Z1302" s="58"/>
      <c r="AA1302" s="58"/>
      <c r="AB1302" s="58"/>
      <c r="AC1302" s="58"/>
      <c r="AD1302" s="39">
        <f t="shared" si="625"/>
        <v>0</v>
      </c>
      <c r="AE1302" s="59">
        <f t="shared" si="597"/>
        <v>0</v>
      </c>
      <c r="AF1302" s="60">
        <f t="shared" si="598"/>
        <v>0</v>
      </c>
      <c r="AG1302" s="60">
        <f t="shared" si="599"/>
        <v>0</v>
      </c>
      <c r="AH1302" s="60">
        <f t="shared" si="600"/>
        <v>0</v>
      </c>
      <c r="AI1302" s="60">
        <f t="shared" si="601"/>
        <v>0</v>
      </c>
      <c r="AJ1302" s="60">
        <f t="shared" si="602"/>
        <v>0</v>
      </c>
      <c r="AK1302" s="60">
        <f t="shared" si="603"/>
        <v>0</v>
      </c>
      <c r="AL1302" s="61">
        <f t="shared" si="621"/>
        <v>0</v>
      </c>
      <c r="AM1302" s="43">
        <f t="shared" si="611"/>
        <v>0</v>
      </c>
      <c r="AN1302" s="46">
        <f t="shared" si="622"/>
        <v>0</v>
      </c>
      <c r="AO1302" s="60">
        <f t="shared" si="604"/>
        <v>0</v>
      </c>
      <c r="AP1302" s="60">
        <f t="shared" si="605"/>
        <v>0</v>
      </c>
      <c r="AQ1302" s="60">
        <f t="shared" si="606"/>
        <v>0</v>
      </c>
      <c r="AR1302" s="60">
        <f t="shared" si="607"/>
        <v>0</v>
      </c>
      <c r="AS1302" s="60">
        <f t="shared" si="608"/>
        <v>0</v>
      </c>
      <c r="AT1302" s="60">
        <f t="shared" si="609"/>
        <v>0</v>
      </c>
      <c r="AU1302" s="62">
        <f t="shared" si="613"/>
        <v>0</v>
      </c>
      <c r="AV1302" s="63">
        <f t="shared" si="614"/>
        <v>0</v>
      </c>
      <c r="AW1302" s="63">
        <f t="shared" si="615"/>
        <v>0</v>
      </c>
      <c r="AX1302" s="63">
        <f t="shared" si="616"/>
        <v>0</v>
      </c>
      <c r="AY1302" s="63">
        <f t="shared" si="617"/>
        <v>0</v>
      </c>
      <c r="AZ1302" s="63">
        <f t="shared" si="618"/>
        <v>0</v>
      </c>
      <c r="BA1302" s="63">
        <f t="shared" si="619"/>
        <v>0</v>
      </c>
      <c r="BB1302" s="64">
        <f t="shared" si="620"/>
        <v>0</v>
      </c>
      <c r="BC1302" s="65">
        <f t="shared" si="610"/>
        <v>0</v>
      </c>
      <c r="BD1302" s="66" t="e">
        <f>VLOOKUP(#REF!,'[2]NA JDA Product Hierarchy'!$N:$O,2,0)</f>
        <v>#REF!</v>
      </c>
      <c r="BE1302" s="15" t="e">
        <f>VLOOKUP(BD1302,[3]PARAMETROS!$AB:$AD,3,0)</f>
        <v>#REF!</v>
      </c>
    </row>
    <row r="1303" spans="1:57" s="15" customFormat="1" ht="12.75" hidden="1" customHeight="1" x14ac:dyDescent="0.2">
      <c r="A1303" s="47" t="str">
        <f t="shared" si="623"/>
        <v>L93G00JR003WHITE AND GREY COMBO</v>
      </c>
      <c r="B1303" s="111" t="s">
        <v>105</v>
      </c>
      <c r="C1303" s="113">
        <v>44322</v>
      </c>
      <c r="D1303" s="113"/>
      <c r="E1303" s="50"/>
      <c r="F1303" s="106" t="s">
        <v>90</v>
      </c>
      <c r="G1303" s="51" t="s">
        <v>62</v>
      </c>
      <c r="H1303" s="52" t="s">
        <v>337</v>
      </c>
      <c r="I1303" s="53" t="s">
        <v>1810</v>
      </c>
      <c r="J1303" s="53" t="s">
        <v>1811</v>
      </c>
      <c r="K1303" s="53" t="s">
        <v>1812</v>
      </c>
      <c r="L1303" s="53" t="s">
        <v>1813</v>
      </c>
      <c r="M1303" s="52" t="s">
        <v>1814</v>
      </c>
      <c r="N1303" s="52" t="s">
        <v>1815</v>
      </c>
      <c r="O1303" s="54">
        <v>18</v>
      </c>
      <c r="P1303" s="52" t="s">
        <v>44</v>
      </c>
      <c r="Q1303" s="55">
        <f>IFERROR(VLOOKUP(O1303*$Q$10*$R$10,Sheet1!$A$3:$B$81,2,1),0)</f>
        <v>9000</v>
      </c>
      <c r="R1303" s="56">
        <f>IFERROR(VLOOKUP(O1303*$Q$11*$R$11,Sheet1!$E$3:$F$195,2),0)</f>
        <v>69</v>
      </c>
      <c r="S1303" s="54">
        <f t="shared" si="624"/>
        <v>5.58</v>
      </c>
      <c r="T1303" s="114">
        <f t="shared" si="596"/>
        <v>0.31</v>
      </c>
      <c r="U1303" s="58"/>
      <c r="V1303" s="58"/>
      <c r="W1303" s="58"/>
      <c r="X1303" s="58"/>
      <c r="Y1303" s="58"/>
      <c r="Z1303" s="58"/>
      <c r="AA1303" s="58"/>
      <c r="AB1303" s="58"/>
      <c r="AC1303" s="58"/>
      <c r="AD1303" s="39">
        <f t="shared" si="625"/>
        <v>0</v>
      </c>
      <c r="AE1303" s="59">
        <f t="shared" si="597"/>
        <v>0</v>
      </c>
      <c r="AF1303" s="60">
        <f t="shared" si="598"/>
        <v>0</v>
      </c>
      <c r="AG1303" s="60">
        <f t="shared" si="599"/>
        <v>0</v>
      </c>
      <c r="AH1303" s="60">
        <f t="shared" si="600"/>
        <v>0</v>
      </c>
      <c r="AI1303" s="60">
        <f t="shared" si="601"/>
        <v>0</v>
      </c>
      <c r="AJ1303" s="60">
        <f t="shared" si="602"/>
        <v>0</v>
      </c>
      <c r="AK1303" s="60">
        <f t="shared" si="603"/>
        <v>0</v>
      </c>
      <c r="AL1303" s="61">
        <f t="shared" si="621"/>
        <v>0</v>
      </c>
      <c r="AM1303" s="43">
        <f t="shared" si="611"/>
        <v>0</v>
      </c>
      <c r="AN1303" s="46">
        <f t="shared" si="622"/>
        <v>0</v>
      </c>
      <c r="AO1303" s="60">
        <f t="shared" si="604"/>
        <v>0</v>
      </c>
      <c r="AP1303" s="60">
        <f t="shared" si="605"/>
        <v>0</v>
      </c>
      <c r="AQ1303" s="60">
        <f t="shared" si="606"/>
        <v>0</v>
      </c>
      <c r="AR1303" s="60">
        <f t="shared" si="607"/>
        <v>0</v>
      </c>
      <c r="AS1303" s="60">
        <f t="shared" si="608"/>
        <v>0</v>
      </c>
      <c r="AT1303" s="60">
        <f t="shared" si="609"/>
        <v>0</v>
      </c>
      <c r="AU1303" s="62">
        <f t="shared" si="613"/>
        <v>0</v>
      </c>
      <c r="AV1303" s="63">
        <f t="shared" si="614"/>
        <v>0</v>
      </c>
      <c r="AW1303" s="63">
        <f t="shared" si="615"/>
        <v>0</v>
      </c>
      <c r="AX1303" s="63">
        <f t="shared" si="616"/>
        <v>0</v>
      </c>
      <c r="AY1303" s="63">
        <f t="shared" si="617"/>
        <v>0</v>
      </c>
      <c r="AZ1303" s="63">
        <f t="shared" si="618"/>
        <v>0</v>
      </c>
      <c r="BA1303" s="63">
        <f t="shared" si="619"/>
        <v>0</v>
      </c>
      <c r="BB1303" s="64">
        <f t="shared" si="620"/>
        <v>0</v>
      </c>
      <c r="BC1303" s="65">
        <f t="shared" si="610"/>
        <v>0</v>
      </c>
      <c r="BD1303" s="66" t="e">
        <f>VLOOKUP(#REF!,'[2]NA JDA Product Hierarchy'!$N:$O,2,0)</f>
        <v>#REF!</v>
      </c>
      <c r="BE1303" s="15" t="e">
        <f>VLOOKUP(BD1303,[3]PARAMETROS!$AB:$AD,3,0)</f>
        <v>#REF!</v>
      </c>
    </row>
    <row r="1304" spans="1:57" s="15" customFormat="1" ht="12.75" hidden="1" customHeight="1" x14ac:dyDescent="0.2">
      <c r="A1304" s="47" t="str">
        <f t="shared" si="623"/>
        <v>L93G01JR003WHITE AND GREY COMBO</v>
      </c>
      <c r="B1304" s="111" t="s">
        <v>105</v>
      </c>
      <c r="C1304" s="113">
        <v>44322</v>
      </c>
      <c r="D1304" s="113"/>
      <c r="E1304" s="50"/>
      <c r="F1304" s="106" t="s">
        <v>90</v>
      </c>
      <c r="G1304" s="51" t="s">
        <v>62</v>
      </c>
      <c r="H1304" s="52" t="s">
        <v>337</v>
      </c>
      <c r="I1304" s="53" t="s">
        <v>1816</v>
      </c>
      <c r="J1304" s="53" t="s">
        <v>1817</v>
      </c>
      <c r="K1304" s="53" t="s">
        <v>1812</v>
      </c>
      <c r="L1304" s="53" t="s">
        <v>1813</v>
      </c>
      <c r="M1304" s="52" t="s">
        <v>1814</v>
      </c>
      <c r="N1304" s="52" t="s">
        <v>1815</v>
      </c>
      <c r="O1304" s="54">
        <v>20</v>
      </c>
      <c r="P1304" s="52" t="s">
        <v>44</v>
      </c>
      <c r="Q1304" s="55">
        <f>IFERROR(VLOOKUP(O1304*$Q$10*$R$10,Sheet1!$A$3:$B$81,2,1),0)</f>
        <v>19000</v>
      </c>
      <c r="R1304" s="56">
        <f>IFERROR(VLOOKUP(O1304*$Q$11*$R$11,Sheet1!$E$3:$F$195,2),0)</f>
        <v>79</v>
      </c>
      <c r="S1304" s="54">
        <f t="shared" si="624"/>
        <v>6.2</v>
      </c>
      <c r="T1304" s="114">
        <f t="shared" si="596"/>
        <v>0.31</v>
      </c>
      <c r="U1304" s="58"/>
      <c r="V1304" s="58"/>
      <c r="W1304" s="58"/>
      <c r="X1304" s="58"/>
      <c r="Y1304" s="58"/>
      <c r="Z1304" s="58"/>
      <c r="AA1304" s="58"/>
      <c r="AB1304" s="58"/>
      <c r="AC1304" s="58"/>
      <c r="AD1304" s="39">
        <f t="shared" si="625"/>
        <v>0</v>
      </c>
      <c r="AE1304" s="59">
        <f t="shared" si="597"/>
        <v>0</v>
      </c>
      <c r="AF1304" s="60">
        <f t="shared" si="598"/>
        <v>0</v>
      </c>
      <c r="AG1304" s="60">
        <f t="shared" si="599"/>
        <v>0</v>
      </c>
      <c r="AH1304" s="60">
        <f t="shared" si="600"/>
        <v>0</v>
      </c>
      <c r="AI1304" s="60">
        <f t="shared" si="601"/>
        <v>0</v>
      </c>
      <c r="AJ1304" s="60">
        <f t="shared" si="602"/>
        <v>0</v>
      </c>
      <c r="AK1304" s="60">
        <f t="shared" si="603"/>
        <v>0</v>
      </c>
      <c r="AL1304" s="61">
        <f t="shared" si="621"/>
        <v>0</v>
      </c>
      <c r="AM1304" s="43">
        <f t="shared" si="611"/>
        <v>0</v>
      </c>
      <c r="AN1304" s="46">
        <f t="shared" si="622"/>
        <v>0</v>
      </c>
      <c r="AO1304" s="60">
        <f t="shared" si="604"/>
        <v>0</v>
      </c>
      <c r="AP1304" s="60">
        <f t="shared" si="605"/>
        <v>0</v>
      </c>
      <c r="AQ1304" s="60">
        <f t="shared" si="606"/>
        <v>0</v>
      </c>
      <c r="AR1304" s="60">
        <f t="shared" si="607"/>
        <v>0</v>
      </c>
      <c r="AS1304" s="60">
        <f t="shared" si="608"/>
        <v>0</v>
      </c>
      <c r="AT1304" s="60">
        <f t="shared" si="609"/>
        <v>0</v>
      </c>
      <c r="AU1304" s="62">
        <f t="shared" si="613"/>
        <v>0</v>
      </c>
      <c r="AV1304" s="63">
        <f t="shared" si="614"/>
        <v>0</v>
      </c>
      <c r="AW1304" s="63">
        <f t="shared" si="615"/>
        <v>0</v>
      </c>
      <c r="AX1304" s="63">
        <f t="shared" si="616"/>
        <v>0</v>
      </c>
      <c r="AY1304" s="63">
        <f t="shared" si="617"/>
        <v>0</v>
      </c>
      <c r="AZ1304" s="63">
        <f t="shared" si="618"/>
        <v>0</v>
      </c>
      <c r="BA1304" s="63">
        <f t="shared" si="619"/>
        <v>0</v>
      </c>
      <c r="BB1304" s="64">
        <f t="shared" si="620"/>
        <v>0</v>
      </c>
      <c r="BC1304" s="65">
        <f t="shared" si="610"/>
        <v>0</v>
      </c>
      <c r="BD1304" s="66" t="e">
        <f>VLOOKUP(#REF!,'[2]NA JDA Product Hierarchy'!$N:$O,2,0)</f>
        <v>#REF!</v>
      </c>
      <c r="BE1304" s="15" t="e">
        <f>VLOOKUP(BD1304,[3]PARAMETROS!$AB:$AD,3,0)</f>
        <v>#REF!</v>
      </c>
    </row>
    <row r="1305" spans="1:57" s="15" customFormat="1" ht="12.75" hidden="1" customHeight="1" x14ac:dyDescent="0.2">
      <c r="A1305" s="47" t="str">
        <f t="shared" si="623"/>
        <v>L93G02JR003GREY MELANGE &amp; BLUE COMBO</v>
      </c>
      <c r="B1305" s="111" t="s">
        <v>105</v>
      </c>
      <c r="C1305" s="113">
        <v>44322</v>
      </c>
      <c r="D1305" s="113"/>
      <c r="E1305" s="50"/>
      <c r="F1305" s="106" t="s">
        <v>90</v>
      </c>
      <c r="G1305" s="51" t="s">
        <v>62</v>
      </c>
      <c r="H1305" s="52" t="s">
        <v>337</v>
      </c>
      <c r="I1305" s="53" t="s">
        <v>1818</v>
      </c>
      <c r="J1305" s="53" t="s">
        <v>1819</v>
      </c>
      <c r="K1305" s="53" t="s">
        <v>1820</v>
      </c>
      <c r="L1305" s="53" t="s">
        <v>1821</v>
      </c>
      <c r="M1305" s="52" t="s">
        <v>1814</v>
      </c>
      <c r="N1305" s="52" t="s">
        <v>1815</v>
      </c>
      <c r="O1305" s="54">
        <v>20</v>
      </c>
      <c r="P1305" s="52" t="s">
        <v>44</v>
      </c>
      <c r="Q1305" s="55">
        <f>IFERROR(VLOOKUP(O1305*$Q$10*$R$10,Sheet1!$A$3:$B$81,2,1),0)</f>
        <v>19000</v>
      </c>
      <c r="R1305" s="56">
        <f>IFERROR(VLOOKUP(O1305*$Q$11*$R$11,Sheet1!$E$3:$F$195,2),0)</f>
        <v>79</v>
      </c>
      <c r="S1305" s="54">
        <f t="shared" si="624"/>
        <v>6.2</v>
      </c>
      <c r="T1305" s="114">
        <f t="shared" si="596"/>
        <v>0.31</v>
      </c>
      <c r="U1305" s="58"/>
      <c r="V1305" s="58"/>
      <c r="W1305" s="58"/>
      <c r="X1305" s="58"/>
      <c r="Y1305" s="58"/>
      <c r="Z1305" s="58"/>
      <c r="AA1305" s="58"/>
      <c r="AB1305" s="58"/>
      <c r="AC1305" s="58"/>
      <c r="AD1305" s="39">
        <f t="shared" si="625"/>
        <v>0</v>
      </c>
      <c r="AE1305" s="59">
        <f t="shared" si="597"/>
        <v>0</v>
      </c>
      <c r="AF1305" s="60">
        <f t="shared" si="598"/>
        <v>0</v>
      </c>
      <c r="AG1305" s="60">
        <f t="shared" si="599"/>
        <v>0</v>
      </c>
      <c r="AH1305" s="60">
        <f t="shared" si="600"/>
        <v>0</v>
      </c>
      <c r="AI1305" s="60">
        <f t="shared" si="601"/>
        <v>0</v>
      </c>
      <c r="AJ1305" s="60">
        <f t="shared" si="602"/>
        <v>0</v>
      </c>
      <c r="AK1305" s="60">
        <f t="shared" si="603"/>
        <v>0</v>
      </c>
      <c r="AL1305" s="61">
        <f t="shared" si="621"/>
        <v>0</v>
      </c>
      <c r="AM1305" s="43">
        <f t="shared" si="611"/>
        <v>0</v>
      </c>
      <c r="AN1305" s="46">
        <f t="shared" si="622"/>
        <v>0</v>
      </c>
      <c r="AO1305" s="60">
        <f t="shared" si="604"/>
        <v>0</v>
      </c>
      <c r="AP1305" s="60">
        <f t="shared" si="605"/>
        <v>0</v>
      </c>
      <c r="AQ1305" s="60">
        <f t="shared" si="606"/>
        <v>0</v>
      </c>
      <c r="AR1305" s="60">
        <f t="shared" si="607"/>
        <v>0</v>
      </c>
      <c r="AS1305" s="60">
        <f t="shared" si="608"/>
        <v>0</v>
      </c>
      <c r="AT1305" s="60">
        <f t="shared" si="609"/>
        <v>0</v>
      </c>
      <c r="AU1305" s="62">
        <f t="shared" si="613"/>
        <v>0</v>
      </c>
      <c r="AV1305" s="63">
        <f t="shared" si="614"/>
        <v>0</v>
      </c>
      <c r="AW1305" s="63">
        <f t="shared" si="615"/>
        <v>0</v>
      </c>
      <c r="AX1305" s="63">
        <f t="shared" si="616"/>
        <v>0</v>
      </c>
      <c r="AY1305" s="63">
        <f t="shared" si="617"/>
        <v>0</v>
      </c>
      <c r="AZ1305" s="63">
        <f t="shared" si="618"/>
        <v>0</v>
      </c>
      <c r="BA1305" s="63">
        <f t="shared" si="619"/>
        <v>0</v>
      </c>
      <c r="BB1305" s="64">
        <f t="shared" si="620"/>
        <v>0</v>
      </c>
      <c r="BC1305" s="65">
        <f t="shared" si="610"/>
        <v>0</v>
      </c>
      <c r="BD1305" s="66" t="e">
        <f>VLOOKUP(#REF!,'[2]NA JDA Product Hierarchy'!$N:$O,2,0)</f>
        <v>#REF!</v>
      </c>
      <c r="BE1305" s="15" t="e">
        <f>VLOOKUP(BD1305,[3]PARAMETROS!$AB:$AD,3,0)</f>
        <v>#REF!</v>
      </c>
    </row>
    <row r="1306" spans="1:57" s="15" customFormat="1" ht="12.75" hidden="1" customHeight="1" x14ac:dyDescent="0.2">
      <c r="A1306" s="47" t="str">
        <f t="shared" si="623"/>
        <v>L93G03JR003WHITE BLACK COMBO</v>
      </c>
      <c r="B1306" s="111" t="s">
        <v>105</v>
      </c>
      <c r="C1306" s="113">
        <v>44322</v>
      </c>
      <c r="D1306" s="113"/>
      <c r="E1306" s="50"/>
      <c r="F1306" s="106" t="s">
        <v>155</v>
      </c>
      <c r="G1306" s="51" t="s">
        <v>62</v>
      </c>
      <c r="H1306" s="52" t="s">
        <v>337</v>
      </c>
      <c r="I1306" s="53" t="s">
        <v>1822</v>
      </c>
      <c r="J1306" s="53" t="s">
        <v>1819</v>
      </c>
      <c r="K1306" s="53" t="s">
        <v>1823</v>
      </c>
      <c r="L1306" s="53" t="s">
        <v>1824</v>
      </c>
      <c r="M1306" s="52" t="s">
        <v>1814</v>
      </c>
      <c r="N1306" s="52" t="s">
        <v>1815</v>
      </c>
      <c r="O1306" s="54">
        <v>20</v>
      </c>
      <c r="P1306" s="52" t="s">
        <v>44</v>
      </c>
      <c r="Q1306" s="55">
        <f>IFERROR(VLOOKUP(O1306*$Q$10*$R$10,Sheet1!$A$3:$B$81,2,1),0)</f>
        <v>19000</v>
      </c>
      <c r="R1306" s="56">
        <f>IFERROR(VLOOKUP(O1306*$Q$11*$R$11,Sheet1!$E$3:$F$195,2),0)</f>
        <v>79</v>
      </c>
      <c r="S1306" s="54">
        <f t="shared" si="624"/>
        <v>6.2</v>
      </c>
      <c r="T1306" s="114">
        <f t="shared" si="596"/>
        <v>0.31</v>
      </c>
      <c r="U1306" s="58"/>
      <c r="V1306" s="58"/>
      <c r="W1306" s="58"/>
      <c r="X1306" s="58"/>
      <c r="Y1306" s="58"/>
      <c r="Z1306" s="58"/>
      <c r="AA1306" s="58"/>
      <c r="AB1306" s="58"/>
      <c r="AC1306" s="58"/>
      <c r="AD1306" s="39">
        <f t="shared" si="625"/>
        <v>0</v>
      </c>
      <c r="AE1306" s="59">
        <f t="shared" si="597"/>
        <v>0</v>
      </c>
      <c r="AF1306" s="60">
        <f t="shared" si="598"/>
        <v>0</v>
      </c>
      <c r="AG1306" s="60">
        <f t="shared" si="599"/>
        <v>0</v>
      </c>
      <c r="AH1306" s="60">
        <f t="shared" si="600"/>
        <v>0</v>
      </c>
      <c r="AI1306" s="60">
        <f t="shared" si="601"/>
        <v>0</v>
      </c>
      <c r="AJ1306" s="60">
        <f t="shared" si="602"/>
        <v>0</v>
      </c>
      <c r="AK1306" s="60">
        <f t="shared" si="603"/>
        <v>0</v>
      </c>
      <c r="AL1306" s="61">
        <f t="shared" si="621"/>
        <v>0</v>
      </c>
      <c r="AM1306" s="43">
        <f t="shared" si="611"/>
        <v>0</v>
      </c>
      <c r="AN1306" s="46">
        <f t="shared" si="622"/>
        <v>0</v>
      </c>
      <c r="AO1306" s="60">
        <f t="shared" si="604"/>
        <v>0</v>
      </c>
      <c r="AP1306" s="60">
        <f t="shared" si="605"/>
        <v>0</v>
      </c>
      <c r="AQ1306" s="60">
        <f t="shared" si="606"/>
        <v>0</v>
      </c>
      <c r="AR1306" s="60">
        <f t="shared" si="607"/>
        <v>0</v>
      </c>
      <c r="AS1306" s="60">
        <f t="shared" si="608"/>
        <v>0</v>
      </c>
      <c r="AT1306" s="60">
        <f t="shared" si="609"/>
        <v>0</v>
      </c>
      <c r="AU1306" s="62">
        <f t="shared" si="613"/>
        <v>0</v>
      </c>
      <c r="AV1306" s="63">
        <f t="shared" si="614"/>
        <v>0</v>
      </c>
      <c r="AW1306" s="63">
        <f t="shared" si="615"/>
        <v>0</v>
      </c>
      <c r="AX1306" s="63">
        <f t="shared" si="616"/>
        <v>0</v>
      </c>
      <c r="AY1306" s="63">
        <f t="shared" si="617"/>
        <v>0</v>
      </c>
      <c r="AZ1306" s="63">
        <f t="shared" si="618"/>
        <v>0</v>
      </c>
      <c r="BA1306" s="63">
        <f t="shared" si="619"/>
        <v>0</v>
      </c>
      <c r="BB1306" s="64">
        <f t="shared" si="620"/>
        <v>0</v>
      </c>
      <c r="BC1306" s="65">
        <f t="shared" si="610"/>
        <v>0</v>
      </c>
      <c r="BD1306" s="66" t="e">
        <f>VLOOKUP(#REF!,'[2]NA JDA Product Hierarchy'!$N:$O,2,0)</f>
        <v>#REF!</v>
      </c>
      <c r="BE1306" s="15" t="e">
        <f>VLOOKUP(BD1306,[3]PARAMETROS!$AB:$AD,3,0)</f>
        <v>#REF!</v>
      </c>
    </row>
    <row r="1307" spans="1:57" s="15" customFormat="1" ht="12.75" hidden="1" customHeight="1" x14ac:dyDescent="0.2">
      <c r="A1307" s="47" t="str">
        <f t="shared" si="623"/>
        <v>L93G04JR003BLACK AND GREY COMBO</v>
      </c>
      <c r="B1307" s="111" t="s">
        <v>105</v>
      </c>
      <c r="C1307" s="113">
        <v>44322</v>
      </c>
      <c r="D1307" s="113"/>
      <c r="E1307" s="50"/>
      <c r="F1307" s="106" t="s">
        <v>90</v>
      </c>
      <c r="G1307" s="51" t="s">
        <v>62</v>
      </c>
      <c r="H1307" s="52" t="s">
        <v>337</v>
      </c>
      <c r="I1307" s="53" t="s">
        <v>1825</v>
      </c>
      <c r="J1307" s="53" t="s">
        <v>1819</v>
      </c>
      <c r="K1307" s="53" t="s">
        <v>1826</v>
      </c>
      <c r="L1307" s="53" t="s">
        <v>1827</v>
      </c>
      <c r="M1307" s="52" t="s">
        <v>1814</v>
      </c>
      <c r="N1307" s="52" t="s">
        <v>1815</v>
      </c>
      <c r="O1307" s="54">
        <v>20</v>
      </c>
      <c r="P1307" s="52" t="s">
        <v>44</v>
      </c>
      <c r="Q1307" s="55">
        <f>IFERROR(VLOOKUP(O1307*$Q$10*$R$10,Sheet1!$A$3:$B$81,2,1),0)</f>
        <v>19000</v>
      </c>
      <c r="R1307" s="56">
        <f>IFERROR(VLOOKUP(O1307*$Q$11*$R$11,Sheet1!$E$3:$F$195,2),0)</f>
        <v>79</v>
      </c>
      <c r="S1307" s="54">
        <f t="shared" si="624"/>
        <v>6.2</v>
      </c>
      <c r="T1307" s="114">
        <f t="shared" si="596"/>
        <v>0.31</v>
      </c>
      <c r="U1307" s="58"/>
      <c r="V1307" s="58"/>
      <c r="W1307" s="58"/>
      <c r="X1307" s="58"/>
      <c r="Y1307" s="58"/>
      <c r="Z1307" s="58"/>
      <c r="AA1307" s="58"/>
      <c r="AB1307" s="58"/>
      <c r="AC1307" s="58"/>
      <c r="AD1307" s="39">
        <f t="shared" si="625"/>
        <v>0</v>
      </c>
      <c r="AE1307" s="59">
        <f t="shared" si="597"/>
        <v>0</v>
      </c>
      <c r="AF1307" s="60">
        <f t="shared" si="598"/>
        <v>0</v>
      </c>
      <c r="AG1307" s="60">
        <f t="shared" si="599"/>
        <v>0</v>
      </c>
      <c r="AH1307" s="60">
        <f t="shared" si="600"/>
        <v>0</v>
      </c>
      <c r="AI1307" s="60">
        <f t="shared" si="601"/>
        <v>0</v>
      </c>
      <c r="AJ1307" s="60">
        <f t="shared" si="602"/>
        <v>0</v>
      </c>
      <c r="AK1307" s="60">
        <f t="shared" si="603"/>
        <v>0</v>
      </c>
      <c r="AL1307" s="61">
        <f t="shared" si="621"/>
        <v>0</v>
      </c>
      <c r="AM1307" s="43">
        <f t="shared" si="611"/>
        <v>0</v>
      </c>
      <c r="AN1307" s="46">
        <f t="shared" si="622"/>
        <v>0</v>
      </c>
      <c r="AO1307" s="60">
        <f t="shared" si="604"/>
        <v>0</v>
      </c>
      <c r="AP1307" s="60">
        <f t="shared" si="605"/>
        <v>0</v>
      </c>
      <c r="AQ1307" s="60">
        <f t="shared" si="606"/>
        <v>0</v>
      </c>
      <c r="AR1307" s="60">
        <f t="shared" si="607"/>
        <v>0</v>
      </c>
      <c r="AS1307" s="60">
        <f t="shared" si="608"/>
        <v>0</v>
      </c>
      <c r="AT1307" s="60">
        <f t="shared" si="609"/>
        <v>0</v>
      </c>
      <c r="AU1307" s="62">
        <f t="shared" si="613"/>
        <v>0</v>
      </c>
      <c r="AV1307" s="63">
        <f t="shared" si="614"/>
        <v>0</v>
      </c>
      <c r="AW1307" s="63">
        <f t="shared" si="615"/>
        <v>0</v>
      </c>
      <c r="AX1307" s="63">
        <f t="shared" si="616"/>
        <v>0</v>
      </c>
      <c r="AY1307" s="63">
        <f t="shared" si="617"/>
        <v>0</v>
      </c>
      <c r="AZ1307" s="63">
        <f t="shared" si="618"/>
        <v>0</v>
      </c>
      <c r="BA1307" s="63">
        <f t="shared" si="619"/>
        <v>0</v>
      </c>
      <c r="BB1307" s="64">
        <f t="shared" si="620"/>
        <v>0</v>
      </c>
      <c r="BC1307" s="65">
        <f t="shared" si="610"/>
        <v>0</v>
      </c>
      <c r="BD1307" s="66" t="e">
        <f>VLOOKUP(#REF!,'[2]NA JDA Product Hierarchy'!$N:$O,2,0)</f>
        <v>#REF!</v>
      </c>
      <c r="BE1307" s="15" t="e">
        <f>VLOOKUP(BD1307,[3]PARAMETROS!$AB:$AD,3,0)</f>
        <v>#REF!</v>
      </c>
    </row>
    <row r="1308" spans="1:57" s="15" customFormat="1" ht="12.75" hidden="1" customHeight="1" x14ac:dyDescent="0.2">
      <c r="A1308" s="47" t="str">
        <f t="shared" si="623"/>
        <v>L93Q24KAUG0Jet Black A996</v>
      </c>
      <c r="B1308" s="111" t="s">
        <v>105</v>
      </c>
      <c r="C1308" s="113">
        <v>44322</v>
      </c>
      <c r="D1308" s="113"/>
      <c r="E1308" s="50"/>
      <c r="F1308" s="106" t="s">
        <v>90</v>
      </c>
      <c r="G1308" s="51" t="s">
        <v>62</v>
      </c>
      <c r="H1308" s="52" t="s">
        <v>1486</v>
      </c>
      <c r="I1308" s="53" t="s">
        <v>1828</v>
      </c>
      <c r="J1308" s="53" t="s">
        <v>1829</v>
      </c>
      <c r="K1308" s="53" t="s">
        <v>92</v>
      </c>
      <c r="L1308" s="53" t="s">
        <v>93</v>
      </c>
      <c r="M1308" s="52" t="s">
        <v>1218</v>
      </c>
      <c r="N1308" s="52" t="s">
        <v>115</v>
      </c>
      <c r="O1308" s="54">
        <v>29</v>
      </c>
      <c r="P1308" s="52" t="s">
        <v>2011</v>
      </c>
      <c r="Q1308" s="55">
        <f>IFERROR(VLOOKUP(O1308*$Q$10*$R$10,Sheet1!$A$3:$B$81,2,1),0)</f>
        <v>19000</v>
      </c>
      <c r="R1308" s="56">
        <f>IFERROR(VLOOKUP(O1308*$Q$11*$R$11,Sheet1!$E$3:$F$195,2),0)</f>
        <v>119</v>
      </c>
      <c r="S1308" s="54">
        <f t="shared" si="624"/>
        <v>8.99</v>
      </c>
      <c r="T1308" s="114">
        <f t="shared" si="596"/>
        <v>0.31</v>
      </c>
      <c r="U1308" s="58"/>
      <c r="V1308" s="58"/>
      <c r="W1308" s="58"/>
      <c r="X1308" s="58"/>
      <c r="Y1308" s="58"/>
      <c r="Z1308" s="58"/>
      <c r="AA1308" s="58"/>
      <c r="AB1308" s="58"/>
      <c r="AC1308" s="58"/>
      <c r="AD1308" s="39">
        <f t="shared" si="625"/>
        <v>0</v>
      </c>
      <c r="AE1308" s="59">
        <f t="shared" si="597"/>
        <v>0</v>
      </c>
      <c r="AF1308" s="60">
        <f t="shared" si="598"/>
        <v>0</v>
      </c>
      <c r="AG1308" s="60">
        <f t="shared" si="599"/>
        <v>0</v>
      </c>
      <c r="AH1308" s="60">
        <f t="shared" si="600"/>
        <v>0</v>
      </c>
      <c r="AI1308" s="60">
        <f t="shared" si="601"/>
        <v>0</v>
      </c>
      <c r="AJ1308" s="60">
        <f t="shared" si="602"/>
        <v>0</v>
      </c>
      <c r="AK1308" s="60">
        <f t="shared" si="603"/>
        <v>0</v>
      </c>
      <c r="AL1308" s="61">
        <f t="shared" si="621"/>
        <v>0</v>
      </c>
      <c r="AM1308" s="43">
        <f t="shared" si="611"/>
        <v>0</v>
      </c>
      <c r="AN1308" s="46">
        <f t="shared" si="622"/>
        <v>0</v>
      </c>
      <c r="AO1308" s="60">
        <f t="shared" si="604"/>
        <v>0</v>
      </c>
      <c r="AP1308" s="60">
        <f t="shared" si="605"/>
        <v>0</v>
      </c>
      <c r="AQ1308" s="60">
        <f t="shared" si="606"/>
        <v>0</v>
      </c>
      <c r="AR1308" s="60">
        <f t="shared" si="607"/>
        <v>0</v>
      </c>
      <c r="AS1308" s="60">
        <f t="shared" si="608"/>
        <v>0</v>
      </c>
      <c r="AT1308" s="60">
        <f t="shared" si="609"/>
        <v>0</v>
      </c>
      <c r="AU1308" s="62">
        <f t="shared" si="613"/>
        <v>0</v>
      </c>
      <c r="AV1308" s="63">
        <f t="shared" si="614"/>
        <v>0</v>
      </c>
      <c r="AW1308" s="63">
        <f t="shared" si="615"/>
        <v>0</v>
      </c>
      <c r="AX1308" s="63">
        <f t="shared" si="616"/>
        <v>0</v>
      </c>
      <c r="AY1308" s="63">
        <f t="shared" si="617"/>
        <v>0</v>
      </c>
      <c r="AZ1308" s="63">
        <f t="shared" si="618"/>
        <v>0</v>
      </c>
      <c r="BA1308" s="63">
        <f t="shared" si="619"/>
        <v>0</v>
      </c>
      <c r="BB1308" s="64">
        <f t="shared" si="620"/>
        <v>0</v>
      </c>
      <c r="BC1308" s="65">
        <f t="shared" si="610"/>
        <v>0</v>
      </c>
      <c r="BD1308" s="66" t="e">
        <f>VLOOKUP(#REF!,'[2]NA JDA Product Hierarchy'!$N:$O,2,0)</f>
        <v>#REF!</v>
      </c>
      <c r="BE1308" s="15" t="e">
        <f>VLOOKUP(BD1308,[3]PARAMETROS!$AB:$AD,3,0)</f>
        <v>#REF!</v>
      </c>
    </row>
    <row r="1309" spans="1:57" s="15" customFormat="1" ht="12.75" hidden="1" customHeight="1" x14ac:dyDescent="0.2">
      <c r="A1309" s="47" t="str">
        <f t="shared" si="623"/>
        <v>L93Q24KAUG0DECK BLUE</v>
      </c>
      <c r="B1309" s="111" t="s">
        <v>105</v>
      </c>
      <c r="C1309" s="113">
        <v>44322</v>
      </c>
      <c r="D1309" s="113"/>
      <c r="E1309" s="50"/>
      <c r="F1309" s="106" t="s">
        <v>90</v>
      </c>
      <c r="G1309" s="51" t="s">
        <v>62</v>
      </c>
      <c r="H1309" s="52" t="s">
        <v>1486</v>
      </c>
      <c r="I1309" s="53" t="s">
        <v>1828</v>
      </c>
      <c r="J1309" s="53" t="s">
        <v>1829</v>
      </c>
      <c r="K1309" s="53" t="s">
        <v>1803</v>
      </c>
      <c r="L1309" s="53" t="s">
        <v>341</v>
      </c>
      <c r="M1309" s="52" t="s">
        <v>1218</v>
      </c>
      <c r="N1309" s="52" t="s">
        <v>115</v>
      </c>
      <c r="O1309" s="54">
        <v>29</v>
      </c>
      <c r="P1309" s="52" t="s">
        <v>2011</v>
      </c>
      <c r="Q1309" s="55">
        <f>IFERROR(VLOOKUP(O1309*$Q$10*$R$10,Sheet1!$A$3:$B$81,2,1),0)</f>
        <v>19000</v>
      </c>
      <c r="R1309" s="56">
        <f>IFERROR(VLOOKUP(O1309*$Q$11*$R$11,Sheet1!$E$3:$F$195,2),0)</f>
        <v>119</v>
      </c>
      <c r="S1309" s="54">
        <f t="shared" si="624"/>
        <v>8.99</v>
      </c>
      <c r="T1309" s="114">
        <f t="shared" si="596"/>
        <v>0.31</v>
      </c>
      <c r="U1309" s="58"/>
      <c r="V1309" s="58"/>
      <c r="W1309" s="58"/>
      <c r="X1309" s="58"/>
      <c r="Y1309" s="58"/>
      <c r="Z1309" s="58"/>
      <c r="AA1309" s="58"/>
      <c r="AB1309" s="58"/>
      <c r="AC1309" s="58"/>
      <c r="AD1309" s="39">
        <f t="shared" si="625"/>
        <v>0</v>
      </c>
      <c r="AE1309" s="59">
        <f t="shared" si="597"/>
        <v>0</v>
      </c>
      <c r="AF1309" s="60">
        <f t="shared" si="598"/>
        <v>0</v>
      </c>
      <c r="AG1309" s="60">
        <f t="shared" si="599"/>
        <v>0</v>
      </c>
      <c r="AH1309" s="60">
        <f t="shared" si="600"/>
        <v>0</v>
      </c>
      <c r="AI1309" s="60">
        <f t="shared" si="601"/>
        <v>0</v>
      </c>
      <c r="AJ1309" s="60">
        <f t="shared" si="602"/>
        <v>0</v>
      </c>
      <c r="AK1309" s="60">
        <f t="shared" si="603"/>
        <v>0</v>
      </c>
      <c r="AL1309" s="61">
        <f t="shared" si="621"/>
        <v>0</v>
      </c>
      <c r="AM1309" s="43">
        <f t="shared" si="611"/>
        <v>0</v>
      </c>
      <c r="AN1309" s="46">
        <f t="shared" si="622"/>
        <v>0</v>
      </c>
      <c r="AO1309" s="60">
        <f t="shared" si="604"/>
        <v>0</v>
      </c>
      <c r="AP1309" s="60">
        <f t="shared" si="605"/>
        <v>0</v>
      </c>
      <c r="AQ1309" s="60">
        <f t="shared" si="606"/>
        <v>0</v>
      </c>
      <c r="AR1309" s="60">
        <f t="shared" si="607"/>
        <v>0</v>
      </c>
      <c r="AS1309" s="60">
        <f t="shared" si="608"/>
        <v>0</v>
      </c>
      <c r="AT1309" s="60">
        <f t="shared" si="609"/>
        <v>0</v>
      </c>
      <c r="AU1309" s="62">
        <f t="shared" si="613"/>
        <v>0</v>
      </c>
      <c r="AV1309" s="63">
        <f t="shared" si="614"/>
        <v>0</v>
      </c>
      <c r="AW1309" s="63">
        <f t="shared" si="615"/>
        <v>0</v>
      </c>
      <c r="AX1309" s="63">
        <f t="shared" si="616"/>
        <v>0</v>
      </c>
      <c r="AY1309" s="63">
        <f t="shared" si="617"/>
        <v>0</v>
      </c>
      <c r="AZ1309" s="63">
        <f t="shared" si="618"/>
        <v>0</v>
      </c>
      <c r="BA1309" s="63">
        <f t="shared" si="619"/>
        <v>0</v>
      </c>
      <c r="BB1309" s="64">
        <f t="shared" si="620"/>
        <v>0</v>
      </c>
      <c r="BC1309" s="65">
        <f t="shared" si="610"/>
        <v>0</v>
      </c>
      <c r="BD1309" s="66" t="e">
        <f>VLOOKUP(#REF!,'[2]NA JDA Product Hierarchy'!$N:$O,2,0)</f>
        <v>#REF!</v>
      </c>
      <c r="BE1309" s="15" t="e">
        <f>VLOOKUP(BD1309,[3]PARAMETROS!$AB:$AD,3,0)</f>
        <v>#REF!</v>
      </c>
    </row>
    <row r="1310" spans="1:57" s="15" customFormat="1" ht="12.75" hidden="1" customHeight="1" x14ac:dyDescent="0.2">
      <c r="A1310" s="47" t="str">
        <f t="shared" si="623"/>
        <v>L93Q24KAUG0Light Heather Grey</v>
      </c>
      <c r="B1310" s="111" t="s">
        <v>105</v>
      </c>
      <c r="C1310" s="113">
        <v>44322</v>
      </c>
      <c r="D1310" s="113"/>
      <c r="E1310" s="50"/>
      <c r="F1310" s="106" t="s">
        <v>90</v>
      </c>
      <c r="G1310" s="51" t="s">
        <v>62</v>
      </c>
      <c r="H1310" s="52" t="s">
        <v>1486</v>
      </c>
      <c r="I1310" s="53" t="s">
        <v>1828</v>
      </c>
      <c r="J1310" s="53" t="s">
        <v>1829</v>
      </c>
      <c r="K1310" s="53" t="s">
        <v>1233</v>
      </c>
      <c r="L1310" s="53" t="s">
        <v>1234</v>
      </c>
      <c r="M1310" s="52" t="s">
        <v>1218</v>
      </c>
      <c r="N1310" s="52" t="s">
        <v>115</v>
      </c>
      <c r="O1310" s="54">
        <v>29</v>
      </c>
      <c r="P1310" s="52" t="s">
        <v>2011</v>
      </c>
      <c r="Q1310" s="55">
        <f>IFERROR(VLOOKUP(O1310*$Q$10*$R$10,Sheet1!$A$3:$B$81,2,1),0)</f>
        <v>19000</v>
      </c>
      <c r="R1310" s="56">
        <f>IFERROR(VLOOKUP(O1310*$Q$11*$R$11,Sheet1!$E$3:$F$195,2),0)</f>
        <v>119</v>
      </c>
      <c r="S1310" s="54">
        <f t="shared" si="624"/>
        <v>8.99</v>
      </c>
      <c r="T1310" s="114">
        <f t="shared" si="596"/>
        <v>0.31</v>
      </c>
      <c r="U1310" s="58"/>
      <c r="V1310" s="58"/>
      <c r="W1310" s="58"/>
      <c r="X1310" s="58"/>
      <c r="Y1310" s="58"/>
      <c r="Z1310" s="58"/>
      <c r="AA1310" s="58"/>
      <c r="AB1310" s="58"/>
      <c r="AC1310" s="58"/>
      <c r="AD1310" s="39">
        <f t="shared" si="625"/>
        <v>0</v>
      </c>
      <c r="AE1310" s="59">
        <f t="shared" si="597"/>
        <v>0</v>
      </c>
      <c r="AF1310" s="60">
        <f t="shared" si="598"/>
        <v>0</v>
      </c>
      <c r="AG1310" s="60">
        <f t="shared" si="599"/>
        <v>0</v>
      </c>
      <c r="AH1310" s="60">
        <f t="shared" si="600"/>
        <v>0</v>
      </c>
      <c r="AI1310" s="60">
        <f t="shared" si="601"/>
        <v>0</v>
      </c>
      <c r="AJ1310" s="60">
        <f t="shared" si="602"/>
        <v>0</v>
      </c>
      <c r="AK1310" s="60">
        <f t="shared" si="603"/>
        <v>0</v>
      </c>
      <c r="AL1310" s="61">
        <f t="shared" si="621"/>
        <v>0</v>
      </c>
      <c r="AM1310" s="43">
        <f t="shared" si="611"/>
        <v>0</v>
      </c>
      <c r="AN1310" s="46">
        <f t="shared" si="622"/>
        <v>0</v>
      </c>
      <c r="AO1310" s="60">
        <f t="shared" si="604"/>
        <v>0</v>
      </c>
      <c r="AP1310" s="60">
        <f t="shared" si="605"/>
        <v>0</v>
      </c>
      <c r="AQ1310" s="60">
        <f t="shared" si="606"/>
        <v>0</v>
      </c>
      <c r="AR1310" s="60">
        <f t="shared" si="607"/>
        <v>0</v>
      </c>
      <c r="AS1310" s="60">
        <f t="shared" si="608"/>
        <v>0</v>
      </c>
      <c r="AT1310" s="60">
        <f t="shared" si="609"/>
        <v>0</v>
      </c>
      <c r="AU1310" s="62">
        <f t="shared" si="613"/>
        <v>0</v>
      </c>
      <c r="AV1310" s="63">
        <f t="shared" si="614"/>
        <v>0</v>
      </c>
      <c r="AW1310" s="63">
        <f t="shared" si="615"/>
        <v>0</v>
      </c>
      <c r="AX1310" s="63">
        <f t="shared" si="616"/>
        <v>0</v>
      </c>
      <c r="AY1310" s="63">
        <f t="shared" si="617"/>
        <v>0</v>
      </c>
      <c r="AZ1310" s="63">
        <f t="shared" si="618"/>
        <v>0</v>
      </c>
      <c r="BA1310" s="63">
        <f t="shared" si="619"/>
        <v>0</v>
      </c>
      <c r="BB1310" s="64">
        <f t="shared" si="620"/>
        <v>0</v>
      </c>
      <c r="BC1310" s="65">
        <f t="shared" si="610"/>
        <v>0</v>
      </c>
      <c r="BD1310" s="66" t="e">
        <f>VLOOKUP(#REF!,'[2]NA JDA Product Hierarchy'!$N:$O,2,0)</f>
        <v>#REF!</v>
      </c>
      <c r="BE1310" s="15" t="e">
        <f>VLOOKUP(BD1310,[3]PARAMETROS!$AB:$AD,3,0)</f>
        <v>#REF!</v>
      </c>
    </row>
    <row r="1311" spans="1:57" s="15" customFormat="1" ht="12.75" hidden="1" customHeight="1" x14ac:dyDescent="0.2">
      <c r="A1311" s="47" t="str">
        <f t="shared" si="623"/>
        <v>L93Q25KAUG0DECK BLUE</v>
      </c>
      <c r="B1311" s="111" t="s">
        <v>105</v>
      </c>
      <c r="C1311" s="113">
        <v>44322</v>
      </c>
      <c r="D1311" s="113"/>
      <c r="E1311" s="68"/>
      <c r="F1311" s="106" t="s">
        <v>90</v>
      </c>
      <c r="G1311" s="51" t="s">
        <v>62</v>
      </c>
      <c r="H1311" s="52" t="s">
        <v>1491</v>
      </c>
      <c r="I1311" s="53" t="s">
        <v>1830</v>
      </c>
      <c r="J1311" s="53" t="s">
        <v>1831</v>
      </c>
      <c r="K1311" s="53" t="s">
        <v>1803</v>
      </c>
      <c r="L1311" s="53" t="s">
        <v>341</v>
      </c>
      <c r="M1311" s="52" t="s">
        <v>1218</v>
      </c>
      <c r="N1311" s="52" t="s">
        <v>115</v>
      </c>
      <c r="O1311" s="54">
        <v>26</v>
      </c>
      <c r="P1311" s="52" t="s">
        <v>2011</v>
      </c>
      <c r="Q1311" s="55">
        <f>IFERROR(VLOOKUP(O1311*$Q$10*$R$10,Sheet1!$A$3:$B$81,2,1),0)</f>
        <v>19000</v>
      </c>
      <c r="R1311" s="56">
        <f>IFERROR(VLOOKUP(O1311*$Q$11*$R$11,Sheet1!$E$3:$F$195,2),0)</f>
        <v>109</v>
      </c>
      <c r="S1311" s="54">
        <f t="shared" si="624"/>
        <v>8.06</v>
      </c>
      <c r="T1311" s="114">
        <f t="shared" si="596"/>
        <v>0.31</v>
      </c>
      <c r="U1311" s="58"/>
      <c r="V1311" s="58"/>
      <c r="W1311" s="58"/>
      <c r="X1311" s="58"/>
      <c r="Y1311" s="58"/>
      <c r="Z1311" s="58"/>
      <c r="AA1311" s="58"/>
      <c r="AB1311" s="58"/>
      <c r="AC1311" s="58"/>
      <c r="AD1311" s="39">
        <f t="shared" si="625"/>
        <v>0</v>
      </c>
      <c r="AE1311" s="59">
        <f t="shared" si="597"/>
        <v>0</v>
      </c>
      <c r="AF1311" s="60">
        <f t="shared" si="598"/>
        <v>0</v>
      </c>
      <c r="AG1311" s="60">
        <f t="shared" si="599"/>
        <v>0</v>
      </c>
      <c r="AH1311" s="60">
        <f t="shared" si="600"/>
        <v>0</v>
      </c>
      <c r="AI1311" s="60">
        <f t="shared" si="601"/>
        <v>0</v>
      </c>
      <c r="AJ1311" s="60">
        <f t="shared" si="602"/>
        <v>0</v>
      </c>
      <c r="AK1311" s="60">
        <f t="shared" si="603"/>
        <v>0</v>
      </c>
      <c r="AL1311" s="61">
        <f t="shared" si="621"/>
        <v>0</v>
      </c>
      <c r="AM1311" s="43">
        <f t="shared" si="611"/>
        <v>0</v>
      </c>
      <c r="AN1311" s="46">
        <f t="shared" si="622"/>
        <v>0</v>
      </c>
      <c r="AO1311" s="60">
        <f t="shared" si="604"/>
        <v>0</v>
      </c>
      <c r="AP1311" s="60">
        <f t="shared" si="605"/>
        <v>0</v>
      </c>
      <c r="AQ1311" s="60">
        <f t="shared" si="606"/>
        <v>0</v>
      </c>
      <c r="AR1311" s="60">
        <f t="shared" si="607"/>
        <v>0</v>
      </c>
      <c r="AS1311" s="60">
        <f t="shared" si="608"/>
        <v>0</v>
      </c>
      <c r="AT1311" s="60">
        <f t="shared" si="609"/>
        <v>0</v>
      </c>
      <c r="AU1311" s="62">
        <f t="shared" si="613"/>
        <v>0</v>
      </c>
      <c r="AV1311" s="63">
        <f t="shared" si="614"/>
        <v>0</v>
      </c>
      <c r="AW1311" s="63">
        <f t="shared" si="615"/>
        <v>0</v>
      </c>
      <c r="AX1311" s="63">
        <f t="shared" si="616"/>
        <v>0</v>
      </c>
      <c r="AY1311" s="63">
        <f t="shared" si="617"/>
        <v>0</v>
      </c>
      <c r="AZ1311" s="63">
        <f t="shared" si="618"/>
        <v>0</v>
      </c>
      <c r="BA1311" s="63">
        <f t="shared" si="619"/>
        <v>0</v>
      </c>
      <c r="BB1311" s="64">
        <f t="shared" si="620"/>
        <v>0</v>
      </c>
      <c r="BC1311" s="65">
        <f t="shared" si="610"/>
        <v>0</v>
      </c>
      <c r="BD1311" s="66" t="e">
        <f>VLOOKUP(#REF!,'[2]NA JDA Product Hierarchy'!$N:$O,2,0)</f>
        <v>#REF!</v>
      </c>
      <c r="BE1311" s="15" t="e">
        <f>VLOOKUP(BD1311,[3]PARAMETROS!$AB:$AD,3,0)</f>
        <v>#REF!</v>
      </c>
    </row>
    <row r="1312" spans="1:57" s="15" customFormat="1" ht="12.75" hidden="1" customHeight="1" x14ac:dyDescent="0.2">
      <c r="A1312" s="47" t="str">
        <f t="shared" si="623"/>
        <v>L93Q25KAUG0Jet Black A996</v>
      </c>
      <c r="B1312" s="111" t="s">
        <v>105</v>
      </c>
      <c r="C1312" s="113">
        <v>44322</v>
      </c>
      <c r="D1312" s="113"/>
      <c r="E1312" s="68"/>
      <c r="F1312" s="106" t="s">
        <v>90</v>
      </c>
      <c r="G1312" s="51" t="s">
        <v>62</v>
      </c>
      <c r="H1312" s="52" t="s">
        <v>1491</v>
      </c>
      <c r="I1312" s="53" t="s">
        <v>1830</v>
      </c>
      <c r="J1312" s="53" t="s">
        <v>1831</v>
      </c>
      <c r="K1312" s="53" t="s">
        <v>92</v>
      </c>
      <c r="L1312" s="53" t="s">
        <v>93</v>
      </c>
      <c r="M1312" s="52" t="s">
        <v>1218</v>
      </c>
      <c r="N1312" s="52" t="s">
        <v>115</v>
      </c>
      <c r="O1312" s="54">
        <v>26</v>
      </c>
      <c r="P1312" s="52" t="s">
        <v>2011</v>
      </c>
      <c r="Q1312" s="55">
        <f>IFERROR(VLOOKUP(O1312*$Q$10*$R$10,Sheet1!$A$3:$B$81,2,1),0)</f>
        <v>19000</v>
      </c>
      <c r="R1312" s="56">
        <f>IFERROR(VLOOKUP(O1312*$Q$11*$R$11,Sheet1!$E$3:$F$195,2),0)</f>
        <v>109</v>
      </c>
      <c r="S1312" s="54">
        <f t="shared" si="624"/>
        <v>8.06</v>
      </c>
      <c r="T1312" s="114">
        <f t="shared" si="596"/>
        <v>0.31</v>
      </c>
      <c r="U1312" s="58"/>
      <c r="V1312" s="58"/>
      <c r="W1312" s="58"/>
      <c r="X1312" s="58"/>
      <c r="Y1312" s="58"/>
      <c r="Z1312" s="58"/>
      <c r="AA1312" s="58"/>
      <c r="AB1312" s="58"/>
      <c r="AC1312" s="58"/>
      <c r="AD1312" s="39">
        <f t="shared" si="625"/>
        <v>0</v>
      </c>
      <c r="AE1312" s="59">
        <f t="shared" si="597"/>
        <v>0</v>
      </c>
      <c r="AF1312" s="60">
        <f t="shared" si="598"/>
        <v>0</v>
      </c>
      <c r="AG1312" s="60">
        <f t="shared" si="599"/>
        <v>0</v>
      </c>
      <c r="AH1312" s="60">
        <f t="shared" si="600"/>
        <v>0</v>
      </c>
      <c r="AI1312" s="60">
        <f t="shared" si="601"/>
        <v>0</v>
      </c>
      <c r="AJ1312" s="60">
        <f t="shared" si="602"/>
        <v>0</v>
      </c>
      <c r="AK1312" s="60">
        <f t="shared" si="603"/>
        <v>0</v>
      </c>
      <c r="AL1312" s="61">
        <f t="shared" si="621"/>
        <v>0</v>
      </c>
      <c r="AM1312" s="43">
        <f t="shared" si="611"/>
        <v>0</v>
      </c>
      <c r="AN1312" s="46">
        <f t="shared" si="622"/>
        <v>0</v>
      </c>
      <c r="AO1312" s="60">
        <f t="shared" si="604"/>
        <v>0</v>
      </c>
      <c r="AP1312" s="60">
        <f t="shared" si="605"/>
        <v>0</v>
      </c>
      <c r="AQ1312" s="60">
        <f t="shared" si="606"/>
        <v>0</v>
      </c>
      <c r="AR1312" s="60">
        <f t="shared" si="607"/>
        <v>0</v>
      </c>
      <c r="AS1312" s="60">
        <f t="shared" si="608"/>
        <v>0</v>
      </c>
      <c r="AT1312" s="60">
        <f t="shared" si="609"/>
        <v>0</v>
      </c>
      <c r="AU1312" s="62">
        <f t="shared" si="613"/>
        <v>0</v>
      </c>
      <c r="AV1312" s="63">
        <f t="shared" si="614"/>
        <v>0</v>
      </c>
      <c r="AW1312" s="63">
        <f t="shared" si="615"/>
        <v>0</v>
      </c>
      <c r="AX1312" s="63">
        <f t="shared" si="616"/>
        <v>0</v>
      </c>
      <c r="AY1312" s="63">
        <f t="shared" si="617"/>
        <v>0</v>
      </c>
      <c r="AZ1312" s="63">
        <f t="shared" si="618"/>
        <v>0</v>
      </c>
      <c r="BA1312" s="63">
        <f t="shared" si="619"/>
        <v>0</v>
      </c>
      <c r="BB1312" s="64">
        <f t="shared" si="620"/>
        <v>0</v>
      </c>
      <c r="BC1312" s="65">
        <f t="shared" si="610"/>
        <v>0</v>
      </c>
      <c r="BD1312" s="66" t="e">
        <f>VLOOKUP(#REF!,'[2]NA JDA Product Hierarchy'!$N:$O,2,0)</f>
        <v>#REF!</v>
      </c>
      <c r="BE1312" s="15" t="e">
        <f>VLOOKUP(BD1312,[3]PARAMETROS!$AB:$AD,3,0)</f>
        <v>#REF!</v>
      </c>
    </row>
    <row r="1313" spans="1:57" s="15" customFormat="1" ht="12.75" hidden="1" customHeight="1" x14ac:dyDescent="0.2">
      <c r="A1313" s="47" t="str">
        <f t="shared" si="623"/>
        <v>L93Q25KAUG0Light Heather Grey</v>
      </c>
      <c r="B1313" s="111" t="s">
        <v>105</v>
      </c>
      <c r="C1313" s="113">
        <v>44322</v>
      </c>
      <c r="D1313" s="113"/>
      <c r="E1313" s="50"/>
      <c r="F1313" s="106" t="s">
        <v>90</v>
      </c>
      <c r="G1313" s="51" t="s">
        <v>62</v>
      </c>
      <c r="H1313" s="52" t="s">
        <v>1491</v>
      </c>
      <c r="I1313" s="53" t="s">
        <v>1830</v>
      </c>
      <c r="J1313" s="53" t="s">
        <v>1831</v>
      </c>
      <c r="K1313" s="53" t="s">
        <v>1233</v>
      </c>
      <c r="L1313" s="53" t="s">
        <v>1234</v>
      </c>
      <c r="M1313" s="52" t="s">
        <v>1218</v>
      </c>
      <c r="N1313" s="52" t="s">
        <v>115</v>
      </c>
      <c r="O1313" s="54">
        <v>26</v>
      </c>
      <c r="P1313" s="52" t="s">
        <v>2011</v>
      </c>
      <c r="Q1313" s="55">
        <f>IFERROR(VLOOKUP(O1313*$Q$10*$R$10,Sheet1!$A$3:$B$81,2,1),0)</f>
        <v>19000</v>
      </c>
      <c r="R1313" s="56">
        <f>IFERROR(VLOOKUP(O1313*$Q$11*$R$11,Sheet1!$E$3:$F$195,2),0)</f>
        <v>109</v>
      </c>
      <c r="S1313" s="54">
        <f t="shared" si="624"/>
        <v>8.06</v>
      </c>
      <c r="T1313" s="114">
        <f t="shared" si="596"/>
        <v>0.31</v>
      </c>
      <c r="U1313" s="58"/>
      <c r="V1313" s="58"/>
      <c r="W1313" s="58"/>
      <c r="X1313" s="58"/>
      <c r="Y1313" s="58"/>
      <c r="Z1313" s="58"/>
      <c r="AA1313" s="58"/>
      <c r="AB1313" s="58"/>
      <c r="AC1313" s="58"/>
      <c r="AD1313" s="39">
        <f t="shared" si="625"/>
        <v>0</v>
      </c>
      <c r="AE1313" s="59">
        <f t="shared" si="597"/>
        <v>0</v>
      </c>
      <c r="AF1313" s="60">
        <f t="shared" si="598"/>
        <v>0</v>
      </c>
      <c r="AG1313" s="60">
        <f t="shared" si="599"/>
        <v>0</v>
      </c>
      <c r="AH1313" s="60">
        <f t="shared" si="600"/>
        <v>0</v>
      </c>
      <c r="AI1313" s="60">
        <f t="shared" si="601"/>
        <v>0</v>
      </c>
      <c r="AJ1313" s="60">
        <f t="shared" si="602"/>
        <v>0</v>
      </c>
      <c r="AK1313" s="60">
        <f t="shared" si="603"/>
        <v>0</v>
      </c>
      <c r="AL1313" s="61">
        <f t="shared" si="621"/>
        <v>0</v>
      </c>
      <c r="AM1313" s="43">
        <f t="shared" si="611"/>
        <v>0</v>
      </c>
      <c r="AN1313" s="46">
        <f t="shared" si="622"/>
        <v>0</v>
      </c>
      <c r="AO1313" s="60">
        <f t="shared" si="604"/>
        <v>0</v>
      </c>
      <c r="AP1313" s="60">
        <f t="shared" si="605"/>
        <v>0</v>
      </c>
      <c r="AQ1313" s="60">
        <f t="shared" si="606"/>
        <v>0</v>
      </c>
      <c r="AR1313" s="60">
        <f t="shared" si="607"/>
        <v>0</v>
      </c>
      <c r="AS1313" s="60">
        <f t="shared" si="608"/>
        <v>0</v>
      </c>
      <c r="AT1313" s="60">
        <f t="shared" si="609"/>
        <v>0</v>
      </c>
      <c r="AU1313" s="62">
        <f t="shared" si="613"/>
        <v>0</v>
      </c>
      <c r="AV1313" s="63">
        <f t="shared" si="614"/>
        <v>0</v>
      </c>
      <c r="AW1313" s="63">
        <f t="shared" si="615"/>
        <v>0</v>
      </c>
      <c r="AX1313" s="63">
        <f t="shared" si="616"/>
        <v>0</v>
      </c>
      <c r="AY1313" s="63">
        <f t="shared" si="617"/>
        <v>0</v>
      </c>
      <c r="AZ1313" s="63">
        <f t="shared" si="618"/>
        <v>0</v>
      </c>
      <c r="BA1313" s="63">
        <f t="shared" si="619"/>
        <v>0</v>
      </c>
      <c r="BB1313" s="64">
        <f t="shared" si="620"/>
        <v>0</v>
      </c>
      <c r="BC1313" s="65">
        <f t="shared" si="610"/>
        <v>0</v>
      </c>
      <c r="BD1313" s="66" t="e">
        <f>VLOOKUP(#REF!,'[2]NA JDA Product Hierarchy'!$N:$O,2,0)</f>
        <v>#REF!</v>
      </c>
      <c r="BE1313" s="15" t="e">
        <f>VLOOKUP(BD1313,[3]PARAMETROS!$AB:$AD,3,0)</f>
        <v>#REF!</v>
      </c>
    </row>
    <row r="1314" spans="1:57" s="15" customFormat="1" ht="12.75" hidden="1" customHeight="1" x14ac:dyDescent="0.2">
      <c r="A1314" s="47" t="str">
        <f t="shared" si="623"/>
        <v>N0BD00D4H20MIDDLE BLUE WASH</v>
      </c>
      <c r="B1314" s="111" t="s">
        <v>105</v>
      </c>
      <c r="C1314" s="113">
        <v>44322</v>
      </c>
      <c r="D1314" s="113"/>
      <c r="E1314" s="50"/>
      <c r="F1314" s="106" t="s">
        <v>208</v>
      </c>
      <c r="G1314" s="51" t="s">
        <v>1832</v>
      </c>
      <c r="H1314" s="52" t="s">
        <v>1833</v>
      </c>
      <c r="I1314" s="53" t="s">
        <v>1834</v>
      </c>
      <c r="J1314" s="53" t="s">
        <v>549</v>
      </c>
      <c r="K1314" s="53" t="s">
        <v>550</v>
      </c>
      <c r="L1314" s="53" t="s">
        <v>551</v>
      </c>
      <c r="M1314" s="52" t="s">
        <v>552</v>
      </c>
      <c r="N1314" s="52" t="s">
        <v>269</v>
      </c>
      <c r="O1314" s="54">
        <v>36</v>
      </c>
      <c r="P1314" s="52" t="s">
        <v>43</v>
      </c>
      <c r="Q1314" s="55">
        <f>IFERROR(VLOOKUP(O1314*$Q$10*$R$10,Sheet1!$A$3:$B$81,2,1),0)</f>
        <v>29000</v>
      </c>
      <c r="R1314" s="56">
        <f>IFERROR(VLOOKUP(O1314*$Q$11*$R$11,Sheet1!$E$3:$F$195,2),0)</f>
        <v>149</v>
      </c>
      <c r="S1314" s="54">
        <f t="shared" si="624"/>
        <v>11.16</v>
      </c>
      <c r="T1314" s="114">
        <f t="shared" si="596"/>
        <v>0.31</v>
      </c>
      <c r="U1314" s="58"/>
      <c r="V1314" s="58"/>
      <c r="W1314" s="58"/>
      <c r="X1314" s="58"/>
      <c r="Y1314" s="58"/>
      <c r="Z1314" s="58"/>
      <c r="AA1314" s="58"/>
      <c r="AB1314" s="58"/>
      <c r="AC1314" s="58"/>
      <c r="AD1314" s="39">
        <f t="shared" si="625"/>
        <v>0</v>
      </c>
      <c r="AE1314" s="59">
        <f t="shared" si="597"/>
        <v>0</v>
      </c>
      <c r="AF1314" s="60">
        <f t="shared" si="598"/>
        <v>0</v>
      </c>
      <c r="AG1314" s="60">
        <f t="shared" si="599"/>
        <v>0</v>
      </c>
      <c r="AH1314" s="60">
        <f t="shared" si="600"/>
        <v>0</v>
      </c>
      <c r="AI1314" s="60">
        <f t="shared" si="601"/>
        <v>0</v>
      </c>
      <c r="AJ1314" s="60">
        <f t="shared" si="602"/>
        <v>0</v>
      </c>
      <c r="AK1314" s="60">
        <f t="shared" si="603"/>
        <v>0</v>
      </c>
      <c r="AL1314" s="61">
        <f t="shared" si="621"/>
        <v>0</v>
      </c>
      <c r="AM1314" s="43">
        <f t="shared" si="611"/>
        <v>0</v>
      </c>
      <c r="AN1314" s="46">
        <f t="shared" si="622"/>
        <v>0</v>
      </c>
      <c r="AO1314" s="60">
        <f t="shared" si="604"/>
        <v>0</v>
      </c>
      <c r="AP1314" s="60">
        <f t="shared" si="605"/>
        <v>0</v>
      </c>
      <c r="AQ1314" s="60">
        <f t="shared" si="606"/>
        <v>0</v>
      </c>
      <c r="AR1314" s="60">
        <f t="shared" si="607"/>
        <v>0</v>
      </c>
      <c r="AS1314" s="60">
        <f t="shared" si="608"/>
        <v>0</v>
      </c>
      <c r="AT1314" s="60">
        <f t="shared" si="609"/>
        <v>0</v>
      </c>
      <c r="AU1314" s="62">
        <f t="shared" si="613"/>
        <v>0</v>
      </c>
      <c r="AV1314" s="63">
        <f t="shared" si="614"/>
        <v>0</v>
      </c>
      <c r="AW1314" s="63">
        <f t="shared" si="615"/>
        <v>0</v>
      </c>
      <c r="AX1314" s="63">
        <f t="shared" si="616"/>
        <v>0</v>
      </c>
      <c r="AY1314" s="63">
        <f t="shared" si="617"/>
        <v>0</v>
      </c>
      <c r="AZ1314" s="63">
        <f t="shared" si="618"/>
        <v>0</v>
      </c>
      <c r="BA1314" s="63">
        <f t="shared" si="619"/>
        <v>0</v>
      </c>
      <c r="BB1314" s="64">
        <f t="shared" si="620"/>
        <v>0</v>
      </c>
      <c r="BC1314" s="65">
        <f t="shared" si="610"/>
        <v>0</v>
      </c>
      <c r="BD1314" s="66" t="e">
        <f>VLOOKUP(#REF!,'[2]NA JDA Product Hierarchy'!$N:$O,2,0)</f>
        <v>#REF!</v>
      </c>
      <c r="BE1314" s="15" t="e">
        <f>VLOOKUP(BD1314,[3]PARAMETROS!$AB:$AD,3,0)</f>
        <v>#REF!</v>
      </c>
    </row>
    <row r="1315" spans="1:57" s="15" customFormat="1" ht="12.75" hidden="1" customHeight="1" x14ac:dyDescent="0.2">
      <c r="A1315" s="47" t="str">
        <f t="shared" si="623"/>
        <v>N0BD00D4H20SUPER BRIGHT BLUE WASH</v>
      </c>
      <c r="B1315" s="111" t="s">
        <v>105</v>
      </c>
      <c r="C1315" s="113">
        <v>44322</v>
      </c>
      <c r="D1315" s="113"/>
      <c r="E1315" s="50"/>
      <c r="F1315" s="106" t="s">
        <v>208</v>
      </c>
      <c r="G1315" s="51" t="s">
        <v>1832</v>
      </c>
      <c r="H1315" s="52" t="s">
        <v>1833</v>
      </c>
      <c r="I1315" s="53" t="s">
        <v>1834</v>
      </c>
      <c r="J1315" s="53" t="s">
        <v>549</v>
      </c>
      <c r="K1315" s="53" t="s">
        <v>553</v>
      </c>
      <c r="L1315" s="53" t="s">
        <v>554</v>
      </c>
      <c r="M1315" s="52" t="s">
        <v>552</v>
      </c>
      <c r="N1315" s="52" t="s">
        <v>269</v>
      </c>
      <c r="O1315" s="54">
        <v>36</v>
      </c>
      <c r="P1315" s="52" t="s">
        <v>43</v>
      </c>
      <c r="Q1315" s="55">
        <f>IFERROR(VLOOKUP(O1315*$Q$10*$R$10,Sheet1!$A$3:$B$81,2,1),0)</f>
        <v>29000</v>
      </c>
      <c r="R1315" s="56">
        <f>IFERROR(VLOOKUP(O1315*$Q$11*$R$11,Sheet1!$E$3:$F$195,2),0)</f>
        <v>149</v>
      </c>
      <c r="S1315" s="54">
        <f t="shared" si="624"/>
        <v>11.16</v>
      </c>
      <c r="T1315" s="114">
        <f t="shared" si="596"/>
        <v>0.31</v>
      </c>
      <c r="U1315" s="58"/>
      <c r="V1315" s="58"/>
      <c r="W1315" s="58"/>
      <c r="X1315" s="58"/>
      <c r="Y1315" s="58"/>
      <c r="Z1315" s="58"/>
      <c r="AA1315" s="58"/>
      <c r="AB1315" s="58"/>
      <c r="AC1315" s="58"/>
      <c r="AD1315" s="39">
        <f t="shared" si="625"/>
        <v>0</v>
      </c>
      <c r="AE1315" s="59">
        <f t="shared" si="597"/>
        <v>0</v>
      </c>
      <c r="AF1315" s="60">
        <f t="shared" si="598"/>
        <v>0</v>
      </c>
      <c r="AG1315" s="60">
        <f t="shared" si="599"/>
        <v>0</v>
      </c>
      <c r="AH1315" s="60">
        <f t="shared" si="600"/>
        <v>0</v>
      </c>
      <c r="AI1315" s="60">
        <f t="shared" si="601"/>
        <v>0</v>
      </c>
      <c r="AJ1315" s="60">
        <f t="shared" si="602"/>
        <v>0</v>
      </c>
      <c r="AK1315" s="60">
        <f t="shared" si="603"/>
        <v>0</v>
      </c>
      <c r="AL1315" s="61">
        <f t="shared" si="621"/>
        <v>0</v>
      </c>
      <c r="AM1315" s="43">
        <f t="shared" si="611"/>
        <v>0</v>
      </c>
      <c r="AN1315" s="46">
        <f t="shared" si="622"/>
        <v>0</v>
      </c>
      <c r="AO1315" s="60">
        <f t="shared" si="604"/>
        <v>0</v>
      </c>
      <c r="AP1315" s="60">
        <f t="shared" si="605"/>
        <v>0</v>
      </c>
      <c r="AQ1315" s="60">
        <f t="shared" si="606"/>
        <v>0</v>
      </c>
      <c r="AR1315" s="60">
        <f t="shared" si="607"/>
        <v>0</v>
      </c>
      <c r="AS1315" s="60">
        <f t="shared" si="608"/>
        <v>0</v>
      </c>
      <c r="AT1315" s="60">
        <f t="shared" si="609"/>
        <v>0</v>
      </c>
      <c r="AU1315" s="62">
        <f t="shared" si="613"/>
        <v>0</v>
      </c>
      <c r="AV1315" s="63">
        <f t="shared" si="614"/>
        <v>0</v>
      </c>
      <c r="AW1315" s="63">
        <f t="shared" si="615"/>
        <v>0</v>
      </c>
      <c r="AX1315" s="63">
        <f t="shared" si="616"/>
        <v>0</v>
      </c>
      <c r="AY1315" s="63">
        <f t="shared" si="617"/>
        <v>0</v>
      </c>
      <c r="AZ1315" s="63">
        <f t="shared" si="618"/>
        <v>0</v>
      </c>
      <c r="BA1315" s="63">
        <f t="shared" si="619"/>
        <v>0</v>
      </c>
      <c r="BB1315" s="64">
        <f t="shared" si="620"/>
        <v>0</v>
      </c>
      <c r="BC1315" s="65">
        <f t="shared" si="610"/>
        <v>0</v>
      </c>
      <c r="BD1315" s="66" t="e">
        <f>VLOOKUP(#REF!,'[2]NA JDA Product Hierarchy'!$N:$O,2,0)</f>
        <v>#REF!</v>
      </c>
      <c r="BE1315" s="15" t="e">
        <f>VLOOKUP(BD1315,[3]PARAMETROS!$AB:$AD,3,0)</f>
        <v>#REF!</v>
      </c>
    </row>
    <row r="1316" spans="1:57" s="15" customFormat="1" ht="12.75" hidden="1" customHeight="1" x14ac:dyDescent="0.2">
      <c r="A1316" s="47" t="str">
        <f t="shared" si="623"/>
        <v>N0BI22I3Z00TRUE WHITE A000</v>
      </c>
      <c r="B1316" s="111" t="s">
        <v>105</v>
      </c>
      <c r="C1316" s="113">
        <v>44322</v>
      </c>
      <c r="D1316" s="113"/>
      <c r="E1316" s="50"/>
      <c r="F1316" s="106" t="s">
        <v>90</v>
      </c>
      <c r="G1316" s="51" t="s">
        <v>1832</v>
      </c>
      <c r="H1316" s="52" t="s">
        <v>1835</v>
      </c>
      <c r="I1316" s="53" t="s">
        <v>1836</v>
      </c>
      <c r="J1316" s="53" t="s">
        <v>183</v>
      </c>
      <c r="K1316" s="53" t="s">
        <v>112</v>
      </c>
      <c r="L1316" s="53" t="s">
        <v>113</v>
      </c>
      <c r="M1316" s="52" t="s">
        <v>1837</v>
      </c>
      <c r="N1316" s="52" t="s">
        <v>125</v>
      </c>
      <c r="O1316" s="54">
        <v>18</v>
      </c>
      <c r="P1316" s="52" t="s">
        <v>43</v>
      </c>
      <c r="Q1316" s="55">
        <f>IFERROR(VLOOKUP(O1316*$Q$10*$R$10,Sheet1!$A$3:$B$81,2,1),0)</f>
        <v>9000</v>
      </c>
      <c r="R1316" s="56">
        <f>IFERROR(VLOOKUP(O1316*$Q$11*$R$11,Sheet1!$E$3:$F$195,2),0)</f>
        <v>69</v>
      </c>
      <c r="S1316" s="54">
        <f t="shared" si="624"/>
        <v>5.58</v>
      </c>
      <c r="T1316" s="114">
        <f t="shared" si="596"/>
        <v>0.31</v>
      </c>
      <c r="U1316" s="58"/>
      <c r="V1316" s="58"/>
      <c r="W1316" s="58"/>
      <c r="X1316" s="58"/>
      <c r="Y1316" s="58"/>
      <c r="Z1316" s="58"/>
      <c r="AA1316" s="58"/>
      <c r="AB1316" s="58"/>
      <c r="AC1316" s="58"/>
      <c r="AD1316" s="39">
        <f t="shared" si="625"/>
        <v>0</v>
      </c>
      <c r="AE1316" s="59">
        <f t="shared" si="597"/>
        <v>0</v>
      </c>
      <c r="AF1316" s="60">
        <f t="shared" si="598"/>
        <v>0</v>
      </c>
      <c r="AG1316" s="60">
        <f t="shared" si="599"/>
        <v>0</v>
      </c>
      <c r="AH1316" s="60">
        <f t="shared" si="600"/>
        <v>0</v>
      </c>
      <c r="AI1316" s="60">
        <f t="shared" si="601"/>
        <v>0</v>
      </c>
      <c r="AJ1316" s="60">
        <f t="shared" si="602"/>
        <v>0</v>
      </c>
      <c r="AK1316" s="60">
        <f t="shared" si="603"/>
        <v>0</v>
      </c>
      <c r="AL1316" s="61">
        <f t="shared" si="621"/>
        <v>0</v>
      </c>
      <c r="AM1316" s="43">
        <f t="shared" si="611"/>
        <v>0</v>
      </c>
      <c r="AN1316" s="46">
        <f t="shared" si="622"/>
        <v>0</v>
      </c>
      <c r="AO1316" s="60">
        <f t="shared" si="604"/>
        <v>0</v>
      </c>
      <c r="AP1316" s="60">
        <f t="shared" si="605"/>
        <v>0</v>
      </c>
      <c r="AQ1316" s="60">
        <f t="shared" si="606"/>
        <v>0</v>
      </c>
      <c r="AR1316" s="60">
        <f t="shared" si="607"/>
        <v>0</v>
      </c>
      <c r="AS1316" s="60">
        <f t="shared" si="608"/>
        <v>0</v>
      </c>
      <c r="AT1316" s="60">
        <f t="shared" si="609"/>
        <v>0</v>
      </c>
      <c r="AU1316" s="62">
        <f t="shared" si="613"/>
        <v>0</v>
      </c>
      <c r="AV1316" s="63">
        <f t="shared" si="614"/>
        <v>0</v>
      </c>
      <c r="AW1316" s="63">
        <f t="shared" si="615"/>
        <v>0</v>
      </c>
      <c r="AX1316" s="63">
        <f t="shared" si="616"/>
        <v>0</v>
      </c>
      <c r="AY1316" s="63">
        <f t="shared" si="617"/>
        <v>0</v>
      </c>
      <c r="AZ1316" s="63">
        <f t="shared" si="618"/>
        <v>0</v>
      </c>
      <c r="BA1316" s="63">
        <f t="shared" si="619"/>
        <v>0</v>
      </c>
      <c r="BB1316" s="64">
        <f t="shared" si="620"/>
        <v>0</v>
      </c>
      <c r="BC1316" s="65">
        <f t="shared" si="610"/>
        <v>0</v>
      </c>
      <c r="BD1316" s="66" t="e">
        <f>VLOOKUP(#REF!,'[2]NA JDA Product Hierarchy'!$N:$O,2,0)</f>
        <v>#REF!</v>
      </c>
      <c r="BE1316" s="15" t="e">
        <f>VLOOKUP(BD1316,[3]PARAMETROS!$AB:$AD,3,0)</f>
        <v>#REF!</v>
      </c>
    </row>
    <row r="1317" spans="1:57" s="15" customFormat="1" ht="12.75" hidden="1" customHeight="1" x14ac:dyDescent="0.2">
      <c r="A1317" s="47" t="str">
        <f t="shared" si="623"/>
        <v>N0BI26I3Z00TRUE WHITE A000</v>
      </c>
      <c r="B1317" s="111" t="s">
        <v>105</v>
      </c>
      <c r="C1317" s="113">
        <v>44322</v>
      </c>
      <c r="D1317" s="113"/>
      <c r="E1317" s="50"/>
      <c r="F1317" s="106" t="s">
        <v>90</v>
      </c>
      <c r="G1317" s="51" t="s">
        <v>1832</v>
      </c>
      <c r="H1317" s="52" t="s">
        <v>1838</v>
      </c>
      <c r="I1317" s="53" t="s">
        <v>1839</v>
      </c>
      <c r="J1317" s="53" t="s">
        <v>833</v>
      </c>
      <c r="K1317" s="53" t="s">
        <v>112</v>
      </c>
      <c r="L1317" s="53" t="s">
        <v>113</v>
      </c>
      <c r="M1317" s="52" t="s">
        <v>1837</v>
      </c>
      <c r="N1317" s="52" t="s">
        <v>125</v>
      </c>
      <c r="O1317" s="54">
        <v>20</v>
      </c>
      <c r="P1317" s="52" t="s">
        <v>43</v>
      </c>
      <c r="Q1317" s="55">
        <f>IFERROR(VLOOKUP(O1317*$Q$10*$R$10,Sheet1!$A$3:$B$81,2,1),0)</f>
        <v>19000</v>
      </c>
      <c r="R1317" s="56">
        <f>IFERROR(VLOOKUP(O1317*$Q$11*$R$11,Sheet1!$E$3:$F$195,2),0)</f>
        <v>79</v>
      </c>
      <c r="S1317" s="54">
        <f t="shared" si="624"/>
        <v>6.2</v>
      </c>
      <c r="T1317" s="114">
        <f t="shared" si="596"/>
        <v>0.31</v>
      </c>
      <c r="U1317" s="58"/>
      <c r="V1317" s="58"/>
      <c r="W1317" s="58"/>
      <c r="X1317" s="58"/>
      <c r="Y1317" s="58"/>
      <c r="Z1317" s="58"/>
      <c r="AA1317" s="58"/>
      <c r="AB1317" s="58"/>
      <c r="AC1317" s="58"/>
      <c r="AD1317" s="39">
        <f t="shared" si="625"/>
        <v>0</v>
      </c>
      <c r="AE1317" s="59">
        <f t="shared" si="597"/>
        <v>0</v>
      </c>
      <c r="AF1317" s="60">
        <f t="shared" si="598"/>
        <v>0</v>
      </c>
      <c r="AG1317" s="60">
        <f t="shared" si="599"/>
        <v>0</v>
      </c>
      <c r="AH1317" s="60">
        <f t="shared" si="600"/>
        <v>0</v>
      </c>
      <c r="AI1317" s="60">
        <f t="shared" si="601"/>
        <v>0</v>
      </c>
      <c r="AJ1317" s="60">
        <f t="shared" si="602"/>
        <v>0</v>
      </c>
      <c r="AK1317" s="60">
        <f t="shared" si="603"/>
        <v>0</v>
      </c>
      <c r="AL1317" s="61">
        <f t="shared" si="621"/>
        <v>0</v>
      </c>
      <c r="AM1317" s="43">
        <f t="shared" si="611"/>
        <v>0</v>
      </c>
      <c r="AN1317" s="46">
        <f t="shared" si="622"/>
        <v>0</v>
      </c>
      <c r="AO1317" s="60">
        <f t="shared" si="604"/>
        <v>0</v>
      </c>
      <c r="AP1317" s="60">
        <f t="shared" si="605"/>
        <v>0</v>
      </c>
      <c r="AQ1317" s="60">
        <f t="shared" si="606"/>
        <v>0</v>
      </c>
      <c r="AR1317" s="60">
        <f t="shared" si="607"/>
        <v>0</v>
      </c>
      <c r="AS1317" s="60">
        <f t="shared" si="608"/>
        <v>0</v>
      </c>
      <c r="AT1317" s="60">
        <f t="shared" si="609"/>
        <v>0</v>
      </c>
      <c r="AU1317" s="62">
        <f t="shared" si="613"/>
        <v>0</v>
      </c>
      <c r="AV1317" s="63">
        <f t="shared" si="614"/>
        <v>0</v>
      </c>
      <c r="AW1317" s="63">
        <f t="shared" si="615"/>
        <v>0</v>
      </c>
      <c r="AX1317" s="63">
        <f t="shared" si="616"/>
        <v>0</v>
      </c>
      <c r="AY1317" s="63">
        <f t="shared" si="617"/>
        <v>0</v>
      </c>
      <c r="AZ1317" s="63">
        <f t="shared" si="618"/>
        <v>0</v>
      </c>
      <c r="BA1317" s="63">
        <f t="shared" si="619"/>
        <v>0</v>
      </c>
      <c r="BB1317" s="64">
        <f t="shared" si="620"/>
        <v>0</v>
      </c>
      <c r="BC1317" s="65">
        <f t="shared" si="610"/>
        <v>0</v>
      </c>
      <c r="BD1317" s="66" t="e">
        <f>VLOOKUP(#REF!,'[2]NA JDA Product Hierarchy'!$N:$O,2,0)</f>
        <v>#REF!</v>
      </c>
      <c r="BE1317" s="15" t="e">
        <f>VLOOKUP(BD1317,[3]PARAMETROS!$AB:$AD,3,0)</f>
        <v>#REF!</v>
      </c>
    </row>
    <row r="1318" spans="1:57" s="15" customFormat="1" ht="12.75" hidden="1" customHeight="1" x14ac:dyDescent="0.2">
      <c r="A1318" s="47" t="str">
        <f t="shared" si="623"/>
        <v>N0BL08D4H60DEEP LIGHT DENIM WASH</v>
      </c>
      <c r="B1318" s="111" t="s">
        <v>105</v>
      </c>
      <c r="C1318" s="113">
        <v>44322</v>
      </c>
      <c r="D1318" s="113"/>
      <c r="E1318" s="50"/>
      <c r="F1318" s="106" t="s">
        <v>208</v>
      </c>
      <c r="G1318" s="51" t="s">
        <v>1832</v>
      </c>
      <c r="H1318" s="52" t="s">
        <v>1461</v>
      </c>
      <c r="I1318" s="53" t="s">
        <v>1840</v>
      </c>
      <c r="J1318" s="53" t="s">
        <v>1227</v>
      </c>
      <c r="K1318" s="53" t="s">
        <v>1463</v>
      </c>
      <c r="L1318" s="53" t="s">
        <v>1464</v>
      </c>
      <c r="M1318" s="52" t="s">
        <v>1465</v>
      </c>
      <c r="N1318" s="52" t="s">
        <v>125</v>
      </c>
      <c r="O1318" s="54">
        <v>56</v>
      </c>
      <c r="P1318" s="52" t="s">
        <v>43</v>
      </c>
      <c r="Q1318" s="55">
        <f>IFERROR(VLOOKUP(O1318*$Q$10*$R$10,Sheet1!$A$3:$B$81,2,1),0)</f>
        <v>49000</v>
      </c>
      <c r="R1318" s="56">
        <f>IFERROR(VLOOKUP(O1318*$Q$11*$R$11,Sheet1!$E$3:$F$195,2),0)</f>
        <v>229</v>
      </c>
      <c r="S1318" s="54">
        <f t="shared" si="624"/>
        <v>17.36</v>
      </c>
      <c r="T1318" s="114">
        <f t="shared" si="596"/>
        <v>0.31</v>
      </c>
      <c r="U1318" s="58"/>
      <c r="V1318" s="58"/>
      <c r="W1318" s="58"/>
      <c r="X1318" s="58"/>
      <c r="Y1318" s="58"/>
      <c r="Z1318" s="58"/>
      <c r="AA1318" s="58"/>
      <c r="AB1318" s="58"/>
      <c r="AC1318" s="58"/>
      <c r="AD1318" s="39">
        <f t="shared" si="625"/>
        <v>0</v>
      </c>
      <c r="AE1318" s="59">
        <f t="shared" si="597"/>
        <v>0</v>
      </c>
      <c r="AF1318" s="60">
        <f t="shared" si="598"/>
        <v>0</v>
      </c>
      <c r="AG1318" s="60">
        <f t="shared" si="599"/>
        <v>0</v>
      </c>
      <c r="AH1318" s="60">
        <f t="shared" si="600"/>
        <v>0</v>
      </c>
      <c r="AI1318" s="60">
        <f t="shared" si="601"/>
        <v>0</v>
      </c>
      <c r="AJ1318" s="60">
        <f t="shared" si="602"/>
        <v>0</v>
      </c>
      <c r="AK1318" s="60">
        <f t="shared" si="603"/>
        <v>0</v>
      </c>
      <c r="AL1318" s="61">
        <f t="shared" si="621"/>
        <v>0</v>
      </c>
      <c r="AM1318" s="43">
        <f t="shared" si="611"/>
        <v>0</v>
      </c>
      <c r="AN1318" s="46">
        <f t="shared" si="622"/>
        <v>0</v>
      </c>
      <c r="AO1318" s="60">
        <f t="shared" si="604"/>
        <v>0</v>
      </c>
      <c r="AP1318" s="60">
        <f t="shared" si="605"/>
        <v>0</v>
      </c>
      <c r="AQ1318" s="60">
        <f t="shared" si="606"/>
        <v>0</v>
      </c>
      <c r="AR1318" s="60">
        <f t="shared" si="607"/>
        <v>0</v>
      </c>
      <c r="AS1318" s="60">
        <f t="shared" si="608"/>
        <v>0</v>
      </c>
      <c r="AT1318" s="60">
        <f t="shared" si="609"/>
        <v>0</v>
      </c>
      <c r="AU1318" s="62">
        <f t="shared" si="613"/>
        <v>0</v>
      </c>
      <c r="AV1318" s="63">
        <f t="shared" si="614"/>
        <v>0</v>
      </c>
      <c r="AW1318" s="63">
        <f t="shared" si="615"/>
        <v>0</v>
      </c>
      <c r="AX1318" s="63">
        <f t="shared" si="616"/>
        <v>0</v>
      </c>
      <c r="AY1318" s="63">
        <f t="shared" si="617"/>
        <v>0</v>
      </c>
      <c r="AZ1318" s="63">
        <f t="shared" si="618"/>
        <v>0</v>
      </c>
      <c r="BA1318" s="63">
        <f t="shared" si="619"/>
        <v>0</v>
      </c>
      <c r="BB1318" s="64">
        <f t="shared" si="620"/>
        <v>0</v>
      </c>
      <c r="BC1318" s="65">
        <f t="shared" si="610"/>
        <v>0</v>
      </c>
      <c r="BD1318" s="66" t="e">
        <f>VLOOKUP(#REF!,'[2]NA JDA Product Hierarchy'!$N:$O,2,0)</f>
        <v>#REF!</v>
      </c>
      <c r="BE1318" s="15" t="e">
        <f>VLOOKUP(BD1318,[3]PARAMETROS!$AB:$AD,3,0)</f>
        <v>#REF!</v>
      </c>
    </row>
    <row r="1319" spans="1:57" s="15" customFormat="1" ht="12.75" hidden="1" customHeight="1" x14ac:dyDescent="0.2">
      <c r="A1319" s="47" t="str">
        <f t="shared" si="623"/>
        <v>N0BQ09K97E0DECK BLUE</v>
      </c>
      <c r="B1319" s="111" t="s">
        <v>105</v>
      </c>
      <c r="C1319" s="113">
        <v>44322</v>
      </c>
      <c r="D1319" s="113"/>
      <c r="E1319" s="50"/>
      <c r="F1319" s="106" t="s">
        <v>90</v>
      </c>
      <c r="G1319" s="51" t="s">
        <v>1832</v>
      </c>
      <c r="H1319" s="52" t="s">
        <v>1841</v>
      </c>
      <c r="I1319" s="53" t="s">
        <v>1842</v>
      </c>
      <c r="J1319" s="53" t="s">
        <v>1148</v>
      </c>
      <c r="K1319" s="53" t="s">
        <v>340</v>
      </c>
      <c r="L1319" s="53" t="s">
        <v>341</v>
      </c>
      <c r="M1319" s="52" t="s">
        <v>1843</v>
      </c>
      <c r="N1319" s="52" t="s">
        <v>91</v>
      </c>
      <c r="O1319" s="54">
        <v>36</v>
      </c>
      <c r="P1319" s="52" t="s">
        <v>43</v>
      </c>
      <c r="Q1319" s="55">
        <f>IFERROR(VLOOKUP(O1319*$Q$10*$R$10,Sheet1!$A$3:$B$81,2,1),0)</f>
        <v>29000</v>
      </c>
      <c r="R1319" s="56">
        <f>IFERROR(VLOOKUP(O1319*$Q$11*$R$11,Sheet1!$E$3:$F$195,2),0)</f>
        <v>149</v>
      </c>
      <c r="S1319" s="54">
        <f t="shared" si="624"/>
        <v>11.16</v>
      </c>
      <c r="T1319" s="114">
        <f t="shared" si="596"/>
        <v>0.31</v>
      </c>
      <c r="U1319" s="58"/>
      <c r="V1319" s="58"/>
      <c r="W1319" s="58"/>
      <c r="X1319" s="58"/>
      <c r="Y1319" s="58"/>
      <c r="Z1319" s="58"/>
      <c r="AA1319" s="58"/>
      <c r="AB1319" s="58"/>
      <c r="AC1319" s="58"/>
      <c r="AD1319" s="39">
        <f t="shared" si="625"/>
        <v>0</v>
      </c>
      <c r="AE1319" s="59">
        <f t="shared" si="597"/>
        <v>0</v>
      </c>
      <c r="AF1319" s="60">
        <f t="shared" si="598"/>
        <v>0</v>
      </c>
      <c r="AG1319" s="60">
        <f t="shared" si="599"/>
        <v>0</v>
      </c>
      <c r="AH1319" s="60">
        <f t="shared" si="600"/>
        <v>0</v>
      </c>
      <c r="AI1319" s="60">
        <f t="shared" si="601"/>
        <v>0</v>
      </c>
      <c r="AJ1319" s="60">
        <f t="shared" si="602"/>
        <v>0</v>
      </c>
      <c r="AK1319" s="60">
        <f t="shared" si="603"/>
        <v>0</v>
      </c>
      <c r="AL1319" s="61">
        <f t="shared" si="621"/>
        <v>0</v>
      </c>
      <c r="AM1319" s="43">
        <f t="shared" si="611"/>
        <v>0</v>
      </c>
      <c r="AN1319" s="46">
        <f t="shared" si="622"/>
        <v>0</v>
      </c>
      <c r="AO1319" s="60">
        <f t="shared" si="604"/>
        <v>0</v>
      </c>
      <c r="AP1319" s="60">
        <f t="shared" si="605"/>
        <v>0</v>
      </c>
      <c r="AQ1319" s="60">
        <f t="shared" si="606"/>
        <v>0</v>
      </c>
      <c r="AR1319" s="60">
        <f t="shared" si="607"/>
        <v>0</v>
      </c>
      <c r="AS1319" s="60">
        <f t="shared" si="608"/>
        <v>0</v>
      </c>
      <c r="AT1319" s="60">
        <f t="shared" si="609"/>
        <v>0</v>
      </c>
      <c r="AU1319" s="62">
        <f t="shared" si="613"/>
        <v>0</v>
      </c>
      <c r="AV1319" s="63">
        <f t="shared" si="614"/>
        <v>0</v>
      </c>
      <c r="AW1319" s="63">
        <f t="shared" si="615"/>
        <v>0</v>
      </c>
      <c r="AX1319" s="63">
        <f t="shared" si="616"/>
        <v>0</v>
      </c>
      <c r="AY1319" s="63">
        <f t="shared" si="617"/>
        <v>0</v>
      </c>
      <c r="AZ1319" s="63">
        <f t="shared" si="618"/>
        <v>0</v>
      </c>
      <c r="BA1319" s="63">
        <f t="shared" si="619"/>
        <v>0</v>
      </c>
      <c r="BB1319" s="64">
        <f t="shared" si="620"/>
        <v>0</v>
      </c>
      <c r="BC1319" s="65">
        <f t="shared" si="610"/>
        <v>0</v>
      </c>
      <c r="BD1319" s="66" t="e">
        <f>VLOOKUP(#REF!,'[2]NA JDA Product Hierarchy'!$N:$O,2,0)</f>
        <v>#REF!</v>
      </c>
      <c r="BE1319" s="15" t="e">
        <f>VLOOKUP(BD1319,[3]PARAMETROS!$AB:$AD,3,0)</f>
        <v>#REF!</v>
      </c>
    </row>
    <row r="1320" spans="1:57" s="15" customFormat="1" ht="12.75" hidden="1" customHeight="1" x14ac:dyDescent="0.2">
      <c r="A1320" s="47" t="str">
        <f t="shared" si="623"/>
        <v>N0YA09D3YH0DARKER ULTIMATE WASH</v>
      </c>
      <c r="B1320" s="111" t="s">
        <v>105</v>
      </c>
      <c r="C1320" s="113">
        <v>44322</v>
      </c>
      <c r="D1320" s="113"/>
      <c r="E1320" s="68"/>
      <c r="F1320" s="106" t="s">
        <v>208</v>
      </c>
      <c r="G1320" s="51" t="s">
        <v>1832</v>
      </c>
      <c r="H1320" s="52" t="s">
        <v>1844</v>
      </c>
      <c r="I1320" s="53" t="s">
        <v>1845</v>
      </c>
      <c r="J1320" s="53" t="s">
        <v>1468</v>
      </c>
      <c r="K1320" s="53" t="s">
        <v>1469</v>
      </c>
      <c r="L1320" s="53" t="s">
        <v>1470</v>
      </c>
      <c r="M1320" s="52" t="s">
        <v>1471</v>
      </c>
      <c r="N1320" s="52" t="s">
        <v>510</v>
      </c>
      <c r="O1320" s="54">
        <v>49</v>
      </c>
      <c r="P1320" s="52" t="s">
        <v>43</v>
      </c>
      <c r="Q1320" s="55">
        <f>IFERROR(VLOOKUP(O1320*$Q$10*$R$10,Sheet1!$A$3:$B$81,2,1),0)</f>
        <v>39000</v>
      </c>
      <c r="R1320" s="56">
        <f>IFERROR(VLOOKUP(O1320*$Q$11*$R$11,Sheet1!$E$3:$F$195,2),0)</f>
        <v>199</v>
      </c>
      <c r="S1320" s="54">
        <f t="shared" si="624"/>
        <v>15.19</v>
      </c>
      <c r="T1320" s="114">
        <f t="shared" si="596"/>
        <v>0.31</v>
      </c>
      <c r="U1320" s="58"/>
      <c r="V1320" s="58"/>
      <c r="W1320" s="58"/>
      <c r="X1320" s="58"/>
      <c r="Y1320" s="58"/>
      <c r="Z1320" s="58"/>
      <c r="AA1320" s="58"/>
      <c r="AB1320" s="58"/>
      <c r="AC1320" s="58"/>
      <c r="AD1320" s="39">
        <f t="shared" si="625"/>
        <v>0</v>
      </c>
      <c r="AE1320" s="59">
        <f t="shared" si="597"/>
        <v>0</v>
      </c>
      <c r="AF1320" s="60">
        <f t="shared" si="598"/>
        <v>0</v>
      </c>
      <c r="AG1320" s="60">
        <f t="shared" si="599"/>
        <v>0</v>
      </c>
      <c r="AH1320" s="60">
        <f t="shared" si="600"/>
        <v>0</v>
      </c>
      <c r="AI1320" s="60">
        <f t="shared" si="601"/>
        <v>0</v>
      </c>
      <c r="AJ1320" s="60">
        <f t="shared" si="602"/>
        <v>0</v>
      </c>
      <c r="AK1320" s="60">
        <f t="shared" si="603"/>
        <v>0</v>
      </c>
      <c r="AL1320" s="61">
        <f t="shared" si="621"/>
        <v>0</v>
      </c>
      <c r="AM1320" s="43">
        <f t="shared" si="611"/>
        <v>0</v>
      </c>
      <c r="AN1320" s="46">
        <f t="shared" si="622"/>
        <v>0</v>
      </c>
      <c r="AO1320" s="60">
        <f t="shared" si="604"/>
        <v>0</v>
      </c>
      <c r="AP1320" s="60">
        <f t="shared" si="605"/>
        <v>0</v>
      </c>
      <c r="AQ1320" s="60">
        <f t="shared" si="606"/>
        <v>0</v>
      </c>
      <c r="AR1320" s="60">
        <f t="shared" si="607"/>
        <v>0</v>
      </c>
      <c r="AS1320" s="60">
        <f t="shared" si="608"/>
        <v>0</v>
      </c>
      <c r="AT1320" s="60">
        <f t="shared" si="609"/>
        <v>0</v>
      </c>
      <c r="AU1320" s="62">
        <f t="shared" si="613"/>
        <v>0</v>
      </c>
      <c r="AV1320" s="63">
        <f t="shared" si="614"/>
        <v>0</v>
      </c>
      <c r="AW1320" s="63">
        <f t="shared" si="615"/>
        <v>0</v>
      </c>
      <c r="AX1320" s="63">
        <f t="shared" si="616"/>
        <v>0</v>
      </c>
      <c r="AY1320" s="63">
        <f t="shared" si="617"/>
        <v>0</v>
      </c>
      <c r="AZ1320" s="63">
        <f t="shared" si="618"/>
        <v>0</v>
      </c>
      <c r="BA1320" s="63">
        <f t="shared" si="619"/>
        <v>0</v>
      </c>
      <c r="BB1320" s="64">
        <f t="shared" si="620"/>
        <v>0</v>
      </c>
      <c r="BC1320" s="65">
        <f t="shared" si="610"/>
        <v>0</v>
      </c>
      <c r="BD1320" s="66" t="e">
        <f>VLOOKUP(#REF!,'[2]NA JDA Product Hierarchy'!$N:$O,2,0)</f>
        <v>#REF!</v>
      </c>
      <c r="BE1320" s="15" t="e">
        <f>VLOOKUP(BD1320,[3]PARAMETROS!$AB:$AD,3,0)</f>
        <v>#REF!</v>
      </c>
    </row>
    <row r="1321" spans="1:57" s="15" customFormat="1" ht="12.75" hidden="1" customHeight="1" x14ac:dyDescent="0.2">
      <c r="A1321" s="47" t="str">
        <f t="shared" si="623"/>
        <v>N0YB02WE620DECK BLUE</v>
      </c>
      <c r="B1321" s="111" t="s">
        <v>105</v>
      </c>
      <c r="C1321" s="113">
        <v>44322</v>
      </c>
      <c r="D1321" s="113"/>
      <c r="E1321" s="50"/>
      <c r="F1321" s="106" t="s">
        <v>118</v>
      </c>
      <c r="G1321" s="51" t="s">
        <v>1832</v>
      </c>
      <c r="H1321" s="52" t="s">
        <v>1846</v>
      </c>
      <c r="I1321" s="53" t="s">
        <v>1847</v>
      </c>
      <c r="J1321" s="53" t="s">
        <v>1474</v>
      </c>
      <c r="K1321" s="53" t="s">
        <v>340</v>
      </c>
      <c r="L1321" s="53" t="s">
        <v>341</v>
      </c>
      <c r="M1321" s="52" t="s">
        <v>1475</v>
      </c>
      <c r="N1321" s="52" t="s">
        <v>269</v>
      </c>
      <c r="O1321" s="54">
        <v>39</v>
      </c>
      <c r="P1321" s="52" t="s">
        <v>43</v>
      </c>
      <c r="Q1321" s="55">
        <f>IFERROR(VLOOKUP(O1321*$Q$10*$R$10,Sheet1!$A$3:$B$81,2,1),0)</f>
        <v>29000</v>
      </c>
      <c r="R1321" s="56">
        <f>IFERROR(VLOOKUP(O1321*$Q$11*$R$11,Sheet1!$E$3:$F$195,2),0)</f>
        <v>159</v>
      </c>
      <c r="S1321" s="54">
        <f t="shared" si="624"/>
        <v>12.09</v>
      </c>
      <c r="T1321" s="114">
        <f t="shared" si="596"/>
        <v>0.31</v>
      </c>
      <c r="U1321" s="58"/>
      <c r="V1321" s="58"/>
      <c r="W1321" s="58"/>
      <c r="X1321" s="58"/>
      <c r="Y1321" s="58"/>
      <c r="Z1321" s="58"/>
      <c r="AA1321" s="58"/>
      <c r="AB1321" s="58"/>
      <c r="AC1321" s="58"/>
      <c r="AD1321" s="39">
        <f t="shared" si="625"/>
        <v>0</v>
      </c>
      <c r="AE1321" s="59">
        <f t="shared" si="597"/>
        <v>0</v>
      </c>
      <c r="AF1321" s="60">
        <f t="shared" si="598"/>
        <v>0</v>
      </c>
      <c r="AG1321" s="60">
        <f t="shared" si="599"/>
        <v>0</v>
      </c>
      <c r="AH1321" s="60">
        <f t="shared" si="600"/>
        <v>0</v>
      </c>
      <c r="AI1321" s="60">
        <f t="shared" si="601"/>
        <v>0</v>
      </c>
      <c r="AJ1321" s="60">
        <f t="shared" si="602"/>
        <v>0</v>
      </c>
      <c r="AK1321" s="60">
        <f t="shared" si="603"/>
        <v>0</v>
      </c>
      <c r="AL1321" s="61">
        <f t="shared" si="621"/>
        <v>0</v>
      </c>
      <c r="AM1321" s="43">
        <f t="shared" si="611"/>
        <v>0</v>
      </c>
      <c r="AN1321" s="46">
        <f t="shared" si="622"/>
        <v>0</v>
      </c>
      <c r="AO1321" s="60">
        <f t="shared" si="604"/>
        <v>0</v>
      </c>
      <c r="AP1321" s="60">
        <f t="shared" si="605"/>
        <v>0</v>
      </c>
      <c r="AQ1321" s="60">
        <f t="shared" si="606"/>
        <v>0</v>
      </c>
      <c r="AR1321" s="60">
        <f t="shared" si="607"/>
        <v>0</v>
      </c>
      <c r="AS1321" s="60">
        <f t="shared" si="608"/>
        <v>0</v>
      </c>
      <c r="AT1321" s="60">
        <f t="shared" si="609"/>
        <v>0</v>
      </c>
      <c r="AU1321" s="62">
        <f t="shared" si="613"/>
        <v>0</v>
      </c>
      <c r="AV1321" s="63">
        <f t="shared" si="614"/>
        <v>0</v>
      </c>
      <c r="AW1321" s="63">
        <f t="shared" si="615"/>
        <v>0</v>
      </c>
      <c r="AX1321" s="63">
        <f t="shared" si="616"/>
        <v>0</v>
      </c>
      <c r="AY1321" s="63">
        <f t="shared" si="617"/>
        <v>0</v>
      </c>
      <c r="AZ1321" s="63">
        <f t="shared" si="618"/>
        <v>0</v>
      </c>
      <c r="BA1321" s="63">
        <f t="shared" si="619"/>
        <v>0</v>
      </c>
      <c r="BB1321" s="64">
        <f t="shared" si="620"/>
        <v>0</v>
      </c>
      <c r="BC1321" s="65">
        <f t="shared" si="610"/>
        <v>0</v>
      </c>
      <c r="BD1321" s="66" t="e">
        <f>VLOOKUP(#REF!,'[2]NA JDA Product Hierarchy'!$N:$O,2,0)</f>
        <v>#REF!</v>
      </c>
      <c r="BE1321" s="15" t="e">
        <f>VLOOKUP(BD1321,[3]PARAMETROS!$AB:$AD,3,0)</f>
        <v>#REF!</v>
      </c>
    </row>
    <row r="1322" spans="1:57" s="15" customFormat="1" ht="12.75" hidden="1" customHeight="1" x14ac:dyDescent="0.2">
      <c r="A1322" s="47" t="str">
        <f t="shared" si="623"/>
        <v>N0YB02WE620CITY YELLOW</v>
      </c>
      <c r="B1322" s="111" t="s">
        <v>105</v>
      </c>
      <c r="C1322" s="113">
        <v>44322</v>
      </c>
      <c r="D1322" s="113"/>
      <c r="E1322" s="50"/>
      <c r="F1322" s="106" t="s">
        <v>118</v>
      </c>
      <c r="G1322" s="51" t="s">
        <v>1832</v>
      </c>
      <c r="H1322" s="52" t="s">
        <v>1846</v>
      </c>
      <c r="I1322" s="53" t="s">
        <v>1847</v>
      </c>
      <c r="J1322" s="53" t="s">
        <v>1474</v>
      </c>
      <c r="K1322" s="53" t="s">
        <v>455</v>
      </c>
      <c r="L1322" s="53" t="s">
        <v>456</v>
      </c>
      <c r="M1322" s="52" t="s">
        <v>1475</v>
      </c>
      <c r="N1322" s="52" t="s">
        <v>269</v>
      </c>
      <c r="O1322" s="54">
        <v>39</v>
      </c>
      <c r="P1322" s="52" t="s">
        <v>43</v>
      </c>
      <c r="Q1322" s="55">
        <f>IFERROR(VLOOKUP(O1322*$Q$10*$R$10,Sheet1!$A$3:$B$81,2,1),0)</f>
        <v>29000</v>
      </c>
      <c r="R1322" s="56">
        <f>IFERROR(VLOOKUP(O1322*$Q$11*$R$11,Sheet1!$E$3:$F$195,2),0)</f>
        <v>159</v>
      </c>
      <c r="S1322" s="54">
        <f t="shared" si="624"/>
        <v>12.09</v>
      </c>
      <c r="T1322" s="114">
        <f t="shared" si="596"/>
        <v>0.31</v>
      </c>
      <c r="U1322" s="58"/>
      <c r="V1322" s="58"/>
      <c r="W1322" s="58"/>
      <c r="X1322" s="58"/>
      <c r="Y1322" s="58"/>
      <c r="Z1322" s="58"/>
      <c r="AA1322" s="58"/>
      <c r="AB1322" s="58"/>
      <c r="AC1322" s="58"/>
      <c r="AD1322" s="39">
        <f t="shared" si="625"/>
        <v>0</v>
      </c>
      <c r="AE1322" s="59">
        <f t="shared" si="597"/>
        <v>0</v>
      </c>
      <c r="AF1322" s="60">
        <f t="shared" si="598"/>
        <v>0</v>
      </c>
      <c r="AG1322" s="60">
        <f t="shared" si="599"/>
        <v>0</v>
      </c>
      <c r="AH1322" s="60">
        <f t="shared" si="600"/>
        <v>0</v>
      </c>
      <c r="AI1322" s="60">
        <f t="shared" si="601"/>
        <v>0</v>
      </c>
      <c r="AJ1322" s="60">
        <f t="shared" si="602"/>
        <v>0</v>
      </c>
      <c r="AK1322" s="60">
        <f t="shared" si="603"/>
        <v>0</v>
      </c>
      <c r="AL1322" s="61">
        <f t="shared" si="621"/>
        <v>0</v>
      </c>
      <c r="AM1322" s="43">
        <f t="shared" si="611"/>
        <v>0</v>
      </c>
      <c r="AN1322" s="46">
        <f t="shared" si="622"/>
        <v>0</v>
      </c>
      <c r="AO1322" s="60">
        <f t="shared" si="604"/>
        <v>0</v>
      </c>
      <c r="AP1322" s="60">
        <f t="shared" si="605"/>
        <v>0</v>
      </c>
      <c r="AQ1322" s="60">
        <f t="shared" si="606"/>
        <v>0</v>
      </c>
      <c r="AR1322" s="60">
        <f t="shared" si="607"/>
        <v>0</v>
      </c>
      <c r="AS1322" s="60">
        <f t="shared" si="608"/>
        <v>0</v>
      </c>
      <c r="AT1322" s="60">
        <f t="shared" si="609"/>
        <v>0</v>
      </c>
      <c r="AU1322" s="62">
        <f t="shared" si="613"/>
        <v>0</v>
      </c>
      <c r="AV1322" s="63">
        <f t="shared" si="614"/>
        <v>0</v>
      </c>
      <c r="AW1322" s="63">
        <f t="shared" si="615"/>
        <v>0</v>
      </c>
      <c r="AX1322" s="63">
        <f t="shared" si="616"/>
        <v>0</v>
      </c>
      <c r="AY1322" s="63">
        <f t="shared" si="617"/>
        <v>0</v>
      </c>
      <c r="AZ1322" s="63">
        <f t="shared" si="618"/>
        <v>0</v>
      </c>
      <c r="BA1322" s="63">
        <f t="shared" si="619"/>
        <v>0</v>
      </c>
      <c r="BB1322" s="64">
        <f t="shared" si="620"/>
        <v>0</v>
      </c>
      <c r="BC1322" s="65">
        <f t="shared" si="610"/>
        <v>0</v>
      </c>
      <c r="BD1322" s="66" t="e">
        <f>VLOOKUP(#REF!,'[2]NA JDA Product Hierarchy'!$N:$O,2,0)</f>
        <v>#REF!</v>
      </c>
      <c r="BE1322" s="15" t="e">
        <f>VLOOKUP(BD1322,[3]PARAMETROS!$AB:$AD,3,0)</f>
        <v>#REF!</v>
      </c>
    </row>
    <row r="1323" spans="1:57" s="15" customFormat="1" ht="12.75" hidden="1" customHeight="1" x14ac:dyDescent="0.2">
      <c r="A1323" s="47" t="str">
        <f t="shared" si="623"/>
        <v>N0YB02WE620MARIETTA BLUE A772</v>
      </c>
      <c r="B1323" s="111" t="s">
        <v>105</v>
      </c>
      <c r="C1323" s="113">
        <v>44322</v>
      </c>
      <c r="D1323" s="113"/>
      <c r="E1323" s="50"/>
      <c r="F1323" s="106" t="s">
        <v>118</v>
      </c>
      <c r="G1323" s="51" t="s">
        <v>1832</v>
      </c>
      <c r="H1323" s="52" t="s">
        <v>1846</v>
      </c>
      <c r="I1323" s="53" t="s">
        <v>1847</v>
      </c>
      <c r="J1323" s="53" t="s">
        <v>1474</v>
      </c>
      <c r="K1323" s="53" t="s">
        <v>477</v>
      </c>
      <c r="L1323" s="53" t="s">
        <v>478</v>
      </c>
      <c r="M1323" s="52" t="s">
        <v>1475</v>
      </c>
      <c r="N1323" s="52" t="s">
        <v>269</v>
      </c>
      <c r="O1323" s="54">
        <v>39</v>
      </c>
      <c r="P1323" s="52" t="s">
        <v>43</v>
      </c>
      <c r="Q1323" s="55">
        <f>IFERROR(VLOOKUP(O1323*$Q$10*$R$10,Sheet1!$A$3:$B$81,2,1),0)</f>
        <v>29000</v>
      </c>
      <c r="R1323" s="56">
        <f>IFERROR(VLOOKUP(O1323*$Q$11*$R$11,Sheet1!$E$3:$F$195,2),0)</f>
        <v>159</v>
      </c>
      <c r="S1323" s="54">
        <f t="shared" si="624"/>
        <v>12.09</v>
      </c>
      <c r="T1323" s="114">
        <f t="shared" si="596"/>
        <v>0.31</v>
      </c>
      <c r="U1323" s="58"/>
      <c r="V1323" s="58"/>
      <c r="W1323" s="58"/>
      <c r="X1323" s="58"/>
      <c r="Y1323" s="58"/>
      <c r="Z1323" s="58"/>
      <c r="AA1323" s="58"/>
      <c r="AB1323" s="58"/>
      <c r="AC1323" s="58"/>
      <c r="AD1323" s="39">
        <f t="shared" si="625"/>
        <v>0</v>
      </c>
      <c r="AE1323" s="59">
        <f t="shared" si="597"/>
        <v>0</v>
      </c>
      <c r="AF1323" s="60">
        <f t="shared" si="598"/>
        <v>0</v>
      </c>
      <c r="AG1323" s="60">
        <f t="shared" si="599"/>
        <v>0</v>
      </c>
      <c r="AH1323" s="60">
        <f t="shared" si="600"/>
        <v>0</v>
      </c>
      <c r="AI1323" s="60">
        <f t="shared" si="601"/>
        <v>0</v>
      </c>
      <c r="AJ1323" s="60">
        <f t="shared" si="602"/>
        <v>0</v>
      </c>
      <c r="AK1323" s="60">
        <f t="shared" si="603"/>
        <v>0</v>
      </c>
      <c r="AL1323" s="61">
        <f t="shared" si="621"/>
        <v>0</v>
      </c>
      <c r="AM1323" s="43">
        <f t="shared" si="611"/>
        <v>0</v>
      </c>
      <c r="AN1323" s="46">
        <f t="shared" si="622"/>
        <v>0</v>
      </c>
      <c r="AO1323" s="60">
        <f t="shared" si="604"/>
        <v>0</v>
      </c>
      <c r="AP1323" s="60">
        <f t="shared" si="605"/>
        <v>0</v>
      </c>
      <c r="AQ1323" s="60">
        <f t="shared" si="606"/>
        <v>0</v>
      </c>
      <c r="AR1323" s="60">
        <f t="shared" si="607"/>
        <v>0</v>
      </c>
      <c r="AS1323" s="60">
        <f t="shared" si="608"/>
        <v>0</v>
      </c>
      <c r="AT1323" s="60">
        <f t="shared" si="609"/>
        <v>0</v>
      </c>
      <c r="AU1323" s="62">
        <f t="shared" si="613"/>
        <v>0</v>
      </c>
      <c r="AV1323" s="63">
        <f t="shared" si="614"/>
        <v>0</v>
      </c>
      <c r="AW1323" s="63">
        <f t="shared" si="615"/>
        <v>0</v>
      </c>
      <c r="AX1323" s="63">
        <f t="shared" si="616"/>
        <v>0</v>
      </c>
      <c r="AY1323" s="63">
        <f t="shared" si="617"/>
        <v>0</v>
      </c>
      <c r="AZ1323" s="63">
        <f t="shared" si="618"/>
        <v>0</v>
      </c>
      <c r="BA1323" s="63">
        <f t="shared" si="619"/>
        <v>0</v>
      </c>
      <c r="BB1323" s="64">
        <f t="shared" si="620"/>
        <v>0</v>
      </c>
      <c r="BC1323" s="65">
        <f t="shared" si="610"/>
        <v>0</v>
      </c>
      <c r="BD1323" s="66" t="e">
        <f>VLOOKUP(#REF!,'[2]NA JDA Product Hierarchy'!$N:$O,2,0)</f>
        <v>#REF!</v>
      </c>
      <c r="BE1323" s="15" t="e">
        <f>VLOOKUP(BD1323,[3]PARAMETROS!$AB:$AD,3,0)</f>
        <v>#REF!</v>
      </c>
    </row>
    <row r="1324" spans="1:57" s="15" customFormat="1" ht="12.75" hidden="1" customHeight="1" x14ac:dyDescent="0.2">
      <c r="A1324" s="47" t="str">
        <f t="shared" si="623"/>
        <v>N0YB02WE620TRUE WHITE A000</v>
      </c>
      <c r="B1324" s="111" t="s">
        <v>105</v>
      </c>
      <c r="C1324" s="113">
        <v>44322</v>
      </c>
      <c r="D1324" s="113"/>
      <c r="E1324" s="50"/>
      <c r="F1324" s="106" t="s">
        <v>118</v>
      </c>
      <c r="G1324" s="51" t="s">
        <v>1832</v>
      </c>
      <c r="H1324" s="52" t="s">
        <v>1846</v>
      </c>
      <c r="I1324" s="53" t="s">
        <v>1847</v>
      </c>
      <c r="J1324" s="53" t="s">
        <v>1474</v>
      </c>
      <c r="K1324" s="53" t="s">
        <v>112</v>
      </c>
      <c r="L1324" s="53" t="s">
        <v>113</v>
      </c>
      <c r="M1324" s="52" t="s">
        <v>1475</v>
      </c>
      <c r="N1324" s="52" t="s">
        <v>269</v>
      </c>
      <c r="O1324" s="54">
        <v>39</v>
      </c>
      <c r="P1324" s="52" t="s">
        <v>43</v>
      </c>
      <c r="Q1324" s="55">
        <f>IFERROR(VLOOKUP(O1324*$Q$10*$R$10,Sheet1!$A$3:$B$81,2,1),0)</f>
        <v>29000</v>
      </c>
      <c r="R1324" s="56">
        <f>IFERROR(VLOOKUP(O1324*$Q$11*$R$11,Sheet1!$E$3:$F$195,2),0)</f>
        <v>159</v>
      </c>
      <c r="S1324" s="54">
        <f t="shared" si="624"/>
        <v>12.09</v>
      </c>
      <c r="T1324" s="114">
        <f t="shared" si="596"/>
        <v>0.31</v>
      </c>
      <c r="U1324" s="58"/>
      <c r="V1324" s="58"/>
      <c r="W1324" s="58"/>
      <c r="X1324" s="58"/>
      <c r="Y1324" s="58"/>
      <c r="Z1324" s="58"/>
      <c r="AA1324" s="58"/>
      <c r="AB1324" s="58"/>
      <c r="AC1324" s="58"/>
      <c r="AD1324" s="39">
        <f t="shared" si="625"/>
        <v>0</v>
      </c>
      <c r="AE1324" s="59">
        <f t="shared" si="597"/>
        <v>0</v>
      </c>
      <c r="AF1324" s="60">
        <f t="shared" si="598"/>
        <v>0</v>
      </c>
      <c r="AG1324" s="60">
        <f t="shared" si="599"/>
        <v>0</v>
      </c>
      <c r="AH1324" s="60">
        <f t="shared" si="600"/>
        <v>0</v>
      </c>
      <c r="AI1324" s="60">
        <f t="shared" si="601"/>
        <v>0</v>
      </c>
      <c r="AJ1324" s="60">
        <f t="shared" si="602"/>
        <v>0</v>
      </c>
      <c r="AK1324" s="60">
        <f t="shared" si="603"/>
        <v>0</v>
      </c>
      <c r="AL1324" s="61">
        <f t="shared" si="621"/>
        <v>0</v>
      </c>
      <c r="AM1324" s="43">
        <f t="shared" si="611"/>
        <v>0</v>
      </c>
      <c r="AN1324" s="46">
        <f t="shared" si="622"/>
        <v>0</v>
      </c>
      <c r="AO1324" s="60">
        <f t="shared" si="604"/>
        <v>0</v>
      </c>
      <c r="AP1324" s="60">
        <f t="shared" si="605"/>
        <v>0</v>
      </c>
      <c r="AQ1324" s="60">
        <f t="shared" si="606"/>
        <v>0</v>
      </c>
      <c r="AR1324" s="60">
        <f t="shared" si="607"/>
        <v>0</v>
      </c>
      <c r="AS1324" s="60">
        <f t="shared" si="608"/>
        <v>0</v>
      </c>
      <c r="AT1324" s="60">
        <f t="shared" si="609"/>
        <v>0</v>
      </c>
      <c r="AU1324" s="62">
        <f t="shared" si="613"/>
        <v>0</v>
      </c>
      <c r="AV1324" s="63">
        <f t="shared" si="614"/>
        <v>0</v>
      </c>
      <c r="AW1324" s="63">
        <f t="shared" si="615"/>
        <v>0</v>
      </c>
      <c r="AX1324" s="63">
        <f t="shared" si="616"/>
        <v>0</v>
      </c>
      <c r="AY1324" s="63">
        <f t="shared" si="617"/>
        <v>0</v>
      </c>
      <c r="AZ1324" s="63">
        <f t="shared" si="618"/>
        <v>0</v>
      </c>
      <c r="BA1324" s="63">
        <f t="shared" si="619"/>
        <v>0</v>
      </c>
      <c r="BB1324" s="64">
        <f t="shared" si="620"/>
        <v>0</v>
      </c>
      <c r="BC1324" s="65">
        <f t="shared" si="610"/>
        <v>0</v>
      </c>
      <c r="BD1324" s="66" t="e">
        <f>VLOOKUP(#REF!,'[2]NA JDA Product Hierarchy'!$N:$O,2,0)</f>
        <v>#REF!</v>
      </c>
      <c r="BE1324" s="15" t="e">
        <f>VLOOKUP(BD1324,[3]PARAMETROS!$AB:$AD,3,0)</f>
        <v>#REF!</v>
      </c>
    </row>
    <row r="1325" spans="1:57" s="15" customFormat="1" ht="12.75" hidden="1" customHeight="1" x14ac:dyDescent="0.2">
      <c r="A1325" s="47" t="str">
        <f t="shared" si="623"/>
        <v>N0YR04Z2VV0DECK BLUE</v>
      </c>
      <c r="B1325" s="111" t="s">
        <v>105</v>
      </c>
      <c r="C1325" s="113">
        <v>44322</v>
      </c>
      <c r="D1325" s="113"/>
      <c r="E1325" s="50"/>
      <c r="F1325" s="106" t="s">
        <v>308</v>
      </c>
      <c r="G1325" s="51" t="s">
        <v>1832</v>
      </c>
      <c r="H1325" s="52" t="s">
        <v>1848</v>
      </c>
      <c r="I1325" s="53" t="s">
        <v>1849</v>
      </c>
      <c r="J1325" s="53" t="s">
        <v>1477</v>
      </c>
      <c r="K1325" s="53" t="s">
        <v>340</v>
      </c>
      <c r="L1325" s="53" t="s">
        <v>341</v>
      </c>
      <c r="M1325" s="52" t="s">
        <v>1478</v>
      </c>
      <c r="N1325" s="52" t="s">
        <v>115</v>
      </c>
      <c r="O1325" s="54">
        <v>36</v>
      </c>
      <c r="P1325" s="52" t="s">
        <v>43</v>
      </c>
      <c r="Q1325" s="55">
        <f>IFERROR(VLOOKUP(O1325*$Q$10*$R$10,Sheet1!$A$3:$B$81,2,1),0)</f>
        <v>29000</v>
      </c>
      <c r="R1325" s="56">
        <f>IFERROR(VLOOKUP(O1325*$Q$11*$R$11,Sheet1!$E$3:$F$195,2),0)</f>
        <v>149</v>
      </c>
      <c r="S1325" s="54">
        <f t="shared" si="624"/>
        <v>11.16</v>
      </c>
      <c r="T1325" s="114">
        <f t="shared" si="596"/>
        <v>0.31</v>
      </c>
      <c r="U1325" s="58"/>
      <c r="V1325" s="58"/>
      <c r="W1325" s="58"/>
      <c r="X1325" s="58"/>
      <c r="Y1325" s="58"/>
      <c r="Z1325" s="58"/>
      <c r="AA1325" s="58"/>
      <c r="AB1325" s="58"/>
      <c r="AC1325" s="58"/>
      <c r="AD1325" s="39">
        <f t="shared" si="625"/>
        <v>0</v>
      </c>
      <c r="AE1325" s="59">
        <f t="shared" si="597"/>
        <v>0</v>
      </c>
      <c r="AF1325" s="60">
        <f t="shared" si="598"/>
        <v>0</v>
      </c>
      <c r="AG1325" s="60">
        <f t="shared" si="599"/>
        <v>0</v>
      </c>
      <c r="AH1325" s="60">
        <f t="shared" si="600"/>
        <v>0</v>
      </c>
      <c r="AI1325" s="60">
        <f t="shared" si="601"/>
        <v>0</v>
      </c>
      <c r="AJ1325" s="60">
        <f t="shared" si="602"/>
        <v>0</v>
      </c>
      <c r="AK1325" s="60">
        <f t="shared" si="603"/>
        <v>0</v>
      </c>
      <c r="AL1325" s="61">
        <f t="shared" si="621"/>
        <v>0</v>
      </c>
      <c r="AM1325" s="43">
        <f t="shared" si="611"/>
        <v>0</v>
      </c>
      <c r="AN1325" s="46">
        <f t="shared" si="622"/>
        <v>0</v>
      </c>
      <c r="AO1325" s="60">
        <f t="shared" si="604"/>
        <v>0</v>
      </c>
      <c r="AP1325" s="60">
        <f t="shared" si="605"/>
        <v>0</v>
      </c>
      <c r="AQ1325" s="60">
        <f t="shared" si="606"/>
        <v>0</v>
      </c>
      <c r="AR1325" s="60">
        <f t="shared" si="607"/>
        <v>0</v>
      </c>
      <c r="AS1325" s="60">
        <f t="shared" si="608"/>
        <v>0</v>
      </c>
      <c r="AT1325" s="60">
        <f t="shared" si="609"/>
        <v>0</v>
      </c>
      <c r="AU1325" s="62">
        <f t="shared" si="613"/>
        <v>0</v>
      </c>
      <c r="AV1325" s="63">
        <f t="shared" si="614"/>
        <v>0</v>
      </c>
      <c r="AW1325" s="63">
        <f t="shared" si="615"/>
        <v>0</v>
      </c>
      <c r="AX1325" s="63">
        <f t="shared" si="616"/>
        <v>0</v>
      </c>
      <c r="AY1325" s="63">
        <f t="shared" si="617"/>
        <v>0</v>
      </c>
      <c r="AZ1325" s="63">
        <f t="shared" si="618"/>
        <v>0</v>
      </c>
      <c r="BA1325" s="63">
        <f t="shared" si="619"/>
        <v>0</v>
      </c>
      <c r="BB1325" s="64">
        <f t="shared" si="620"/>
        <v>0</v>
      </c>
      <c r="BC1325" s="65">
        <f t="shared" si="610"/>
        <v>0</v>
      </c>
      <c r="BD1325" s="66" t="e">
        <f>VLOOKUP(#REF!,'[2]NA JDA Product Hierarchy'!$N:$O,2,0)</f>
        <v>#REF!</v>
      </c>
      <c r="BE1325" s="15" t="e">
        <f>VLOOKUP(BD1325,[3]PARAMETROS!$AB:$AD,3,0)</f>
        <v>#REF!</v>
      </c>
    </row>
    <row r="1326" spans="1:57" s="15" customFormat="1" ht="12.75" hidden="1" customHeight="1" x14ac:dyDescent="0.2">
      <c r="A1326" s="47" t="str">
        <f t="shared" si="623"/>
        <v>N1BA06D3QL0ORIGINAL LIGHT BLUE WASH</v>
      </c>
      <c r="B1326" s="111" t="s">
        <v>105</v>
      </c>
      <c r="C1326" s="113">
        <v>44322</v>
      </c>
      <c r="D1326" s="113"/>
      <c r="E1326" s="50"/>
      <c r="F1326" s="106" t="s">
        <v>208</v>
      </c>
      <c r="G1326" s="51" t="s">
        <v>1832</v>
      </c>
      <c r="H1326" s="52" t="s">
        <v>541</v>
      </c>
      <c r="I1326" s="53" t="s">
        <v>1850</v>
      </c>
      <c r="J1326" s="53" t="s">
        <v>1851</v>
      </c>
      <c r="K1326" s="53" t="s">
        <v>544</v>
      </c>
      <c r="L1326" s="53" t="s">
        <v>545</v>
      </c>
      <c r="M1326" s="52" t="s">
        <v>546</v>
      </c>
      <c r="N1326" s="52" t="s">
        <v>269</v>
      </c>
      <c r="O1326" s="54">
        <v>36</v>
      </c>
      <c r="P1326" s="52" t="s">
        <v>43</v>
      </c>
      <c r="Q1326" s="55">
        <f>IFERROR(VLOOKUP(O1326*$Q$10*$R$10,Sheet1!$A$3:$B$81,2,1),0)</f>
        <v>29000</v>
      </c>
      <c r="R1326" s="56">
        <f>IFERROR(VLOOKUP(O1326*$Q$11*$R$11,Sheet1!$E$3:$F$195,2),0)</f>
        <v>149</v>
      </c>
      <c r="S1326" s="54">
        <f t="shared" si="624"/>
        <v>11.16</v>
      </c>
      <c r="T1326" s="114">
        <f t="shared" si="596"/>
        <v>0.31</v>
      </c>
      <c r="U1326" s="58"/>
      <c r="V1326" s="58"/>
      <c r="W1326" s="58"/>
      <c r="X1326" s="58"/>
      <c r="Y1326" s="58"/>
      <c r="Z1326" s="58"/>
      <c r="AA1326" s="58"/>
      <c r="AB1326" s="58"/>
      <c r="AC1326" s="58"/>
      <c r="AD1326" s="39">
        <f t="shared" si="625"/>
        <v>0</v>
      </c>
      <c r="AE1326" s="59">
        <f t="shared" si="597"/>
        <v>0</v>
      </c>
      <c r="AF1326" s="60">
        <f t="shared" si="598"/>
        <v>0</v>
      </c>
      <c r="AG1326" s="60">
        <f t="shared" si="599"/>
        <v>0</v>
      </c>
      <c r="AH1326" s="60">
        <f t="shared" si="600"/>
        <v>0</v>
      </c>
      <c r="AI1326" s="60">
        <f t="shared" si="601"/>
        <v>0</v>
      </c>
      <c r="AJ1326" s="60">
        <f t="shared" si="602"/>
        <v>0</v>
      </c>
      <c r="AK1326" s="60">
        <f t="shared" si="603"/>
        <v>0</v>
      </c>
      <c r="AL1326" s="61">
        <f t="shared" si="621"/>
        <v>0</v>
      </c>
      <c r="AM1326" s="43">
        <f t="shared" si="611"/>
        <v>0</v>
      </c>
      <c r="AN1326" s="46">
        <f t="shared" si="622"/>
        <v>0</v>
      </c>
      <c r="AO1326" s="60">
        <f t="shared" si="604"/>
        <v>0</v>
      </c>
      <c r="AP1326" s="60">
        <f t="shared" si="605"/>
        <v>0</v>
      </c>
      <c r="AQ1326" s="60">
        <f t="shared" si="606"/>
        <v>0</v>
      </c>
      <c r="AR1326" s="60">
        <f t="shared" si="607"/>
        <v>0</v>
      </c>
      <c r="AS1326" s="60">
        <f t="shared" si="608"/>
        <v>0</v>
      </c>
      <c r="AT1326" s="60">
        <f t="shared" si="609"/>
        <v>0</v>
      </c>
      <c r="AU1326" s="62">
        <f t="shared" si="613"/>
        <v>0</v>
      </c>
      <c r="AV1326" s="63">
        <f t="shared" si="614"/>
        <v>0</v>
      </c>
      <c r="AW1326" s="63">
        <f t="shared" si="615"/>
        <v>0</v>
      </c>
      <c r="AX1326" s="63">
        <f t="shared" si="616"/>
        <v>0</v>
      </c>
      <c r="AY1326" s="63">
        <f t="shared" si="617"/>
        <v>0</v>
      </c>
      <c r="AZ1326" s="63">
        <f t="shared" si="618"/>
        <v>0</v>
      </c>
      <c r="BA1326" s="63">
        <f t="shared" si="619"/>
        <v>0</v>
      </c>
      <c r="BB1326" s="64">
        <f t="shared" si="620"/>
        <v>0</v>
      </c>
      <c r="BC1326" s="65">
        <f t="shared" si="610"/>
        <v>0</v>
      </c>
      <c r="BD1326" s="66" t="e">
        <f>VLOOKUP(#REF!,'[2]NA JDA Product Hierarchy'!$N:$O,2,0)</f>
        <v>#REF!</v>
      </c>
      <c r="BE1326" s="15" t="e">
        <f>VLOOKUP(BD1326,[3]PARAMETROS!$AB:$AD,3,0)</f>
        <v>#REF!</v>
      </c>
    </row>
    <row r="1327" spans="1:57" s="15" customFormat="1" ht="12.75" hidden="1" customHeight="1" x14ac:dyDescent="0.2">
      <c r="A1327" s="47" t="str">
        <f t="shared" si="623"/>
        <v>N1BB03WDD52SMART BLUE</v>
      </c>
      <c r="B1327" s="111" t="s">
        <v>105</v>
      </c>
      <c r="C1327" s="113">
        <v>44322</v>
      </c>
      <c r="D1327" s="113"/>
      <c r="E1327" s="50"/>
      <c r="F1327" s="106" t="s">
        <v>118</v>
      </c>
      <c r="G1327" s="51" t="s">
        <v>1832</v>
      </c>
      <c r="H1327" s="52" t="s">
        <v>1852</v>
      </c>
      <c r="I1327" s="53" t="s">
        <v>1853</v>
      </c>
      <c r="J1327" s="53" t="s">
        <v>1480</v>
      </c>
      <c r="K1327" s="53" t="s">
        <v>364</v>
      </c>
      <c r="L1327" s="53" t="s">
        <v>365</v>
      </c>
      <c r="M1327" s="52" t="s">
        <v>1481</v>
      </c>
      <c r="N1327" s="52" t="s">
        <v>269</v>
      </c>
      <c r="O1327" s="54">
        <v>42</v>
      </c>
      <c r="P1327" s="52" t="s">
        <v>43</v>
      </c>
      <c r="Q1327" s="55">
        <f>IFERROR(VLOOKUP(O1327*$Q$10*$R$10,Sheet1!$A$3:$B$81,2,1),0)</f>
        <v>29000</v>
      </c>
      <c r="R1327" s="56">
        <f>IFERROR(VLOOKUP(O1327*$Q$11*$R$11,Sheet1!$E$3:$F$195,2),0)</f>
        <v>169</v>
      </c>
      <c r="S1327" s="54">
        <f t="shared" si="624"/>
        <v>13.02</v>
      </c>
      <c r="T1327" s="114">
        <f t="shared" si="596"/>
        <v>0.31</v>
      </c>
      <c r="U1327" s="58"/>
      <c r="V1327" s="58"/>
      <c r="W1327" s="58"/>
      <c r="X1327" s="58"/>
      <c r="Y1327" s="58"/>
      <c r="Z1327" s="58"/>
      <c r="AA1327" s="58"/>
      <c r="AB1327" s="58"/>
      <c r="AC1327" s="58"/>
      <c r="AD1327" s="39">
        <f t="shared" si="625"/>
        <v>0</v>
      </c>
      <c r="AE1327" s="59">
        <f t="shared" si="597"/>
        <v>0</v>
      </c>
      <c r="AF1327" s="60">
        <f t="shared" si="598"/>
        <v>0</v>
      </c>
      <c r="AG1327" s="60">
        <f t="shared" si="599"/>
        <v>0</v>
      </c>
      <c r="AH1327" s="60">
        <f t="shared" si="600"/>
        <v>0</v>
      </c>
      <c r="AI1327" s="60">
        <f t="shared" si="601"/>
        <v>0</v>
      </c>
      <c r="AJ1327" s="60">
        <f t="shared" si="602"/>
        <v>0</v>
      </c>
      <c r="AK1327" s="60">
        <f t="shared" si="603"/>
        <v>0</v>
      </c>
      <c r="AL1327" s="61">
        <f t="shared" si="621"/>
        <v>0</v>
      </c>
      <c r="AM1327" s="43">
        <f t="shared" si="611"/>
        <v>0</v>
      </c>
      <c r="AN1327" s="46">
        <f t="shared" si="622"/>
        <v>0</v>
      </c>
      <c r="AO1327" s="60">
        <f t="shared" si="604"/>
        <v>0</v>
      </c>
      <c r="AP1327" s="60">
        <f t="shared" si="605"/>
        <v>0</v>
      </c>
      <c r="AQ1327" s="60">
        <f t="shared" si="606"/>
        <v>0</v>
      </c>
      <c r="AR1327" s="60">
        <f t="shared" si="607"/>
        <v>0</v>
      </c>
      <c r="AS1327" s="60">
        <f t="shared" si="608"/>
        <v>0</v>
      </c>
      <c r="AT1327" s="60">
        <f t="shared" si="609"/>
        <v>0</v>
      </c>
      <c r="AU1327" s="62">
        <f t="shared" si="613"/>
        <v>0</v>
      </c>
      <c r="AV1327" s="63">
        <f t="shared" si="614"/>
        <v>0</v>
      </c>
      <c r="AW1327" s="63">
        <f t="shared" si="615"/>
        <v>0</v>
      </c>
      <c r="AX1327" s="63">
        <f t="shared" si="616"/>
        <v>0</v>
      </c>
      <c r="AY1327" s="63">
        <f t="shared" si="617"/>
        <v>0</v>
      </c>
      <c r="AZ1327" s="63">
        <f t="shared" si="618"/>
        <v>0</v>
      </c>
      <c r="BA1327" s="63">
        <f t="shared" si="619"/>
        <v>0</v>
      </c>
      <c r="BB1327" s="64">
        <f t="shared" si="620"/>
        <v>0</v>
      </c>
      <c r="BC1327" s="65">
        <f t="shared" si="610"/>
        <v>0</v>
      </c>
      <c r="BD1327" s="66" t="e">
        <f>VLOOKUP(#REF!,'[2]NA JDA Product Hierarchy'!$N:$O,2,0)</f>
        <v>#REF!</v>
      </c>
      <c r="BE1327" s="15" t="e">
        <f>VLOOKUP(BD1327,[3]PARAMETROS!$AB:$AD,3,0)</f>
        <v>#REF!</v>
      </c>
    </row>
    <row r="1328" spans="1:57" s="15" customFormat="1" ht="12.75" hidden="1" customHeight="1" x14ac:dyDescent="0.2">
      <c r="A1328" s="47" t="str">
        <f t="shared" si="623"/>
        <v>N1BB03WDD52DOLPHIN GREY</v>
      </c>
      <c r="B1328" s="111" t="s">
        <v>105</v>
      </c>
      <c r="C1328" s="113">
        <v>44322</v>
      </c>
      <c r="D1328" s="113"/>
      <c r="E1328" s="50"/>
      <c r="F1328" s="106" t="s">
        <v>118</v>
      </c>
      <c r="G1328" s="51" t="s">
        <v>1832</v>
      </c>
      <c r="H1328" s="52" t="s">
        <v>1852</v>
      </c>
      <c r="I1328" s="53" t="s">
        <v>1853</v>
      </c>
      <c r="J1328" s="53" t="s">
        <v>1480</v>
      </c>
      <c r="K1328" s="53" t="s">
        <v>1482</v>
      </c>
      <c r="L1328" s="53" t="s">
        <v>1483</v>
      </c>
      <c r="M1328" s="52" t="s">
        <v>1481</v>
      </c>
      <c r="N1328" s="52" t="s">
        <v>269</v>
      </c>
      <c r="O1328" s="54">
        <v>42</v>
      </c>
      <c r="P1328" s="52" t="s">
        <v>43</v>
      </c>
      <c r="Q1328" s="55">
        <f>IFERROR(VLOOKUP(O1328*$Q$10*$R$10,Sheet1!$A$3:$B$81,2,1),0)</f>
        <v>29000</v>
      </c>
      <c r="R1328" s="56">
        <f>IFERROR(VLOOKUP(O1328*$Q$11*$R$11,Sheet1!$E$3:$F$195,2),0)</f>
        <v>169</v>
      </c>
      <c r="S1328" s="54">
        <f t="shared" si="624"/>
        <v>13.02</v>
      </c>
      <c r="T1328" s="114">
        <f t="shared" si="596"/>
        <v>0.31</v>
      </c>
      <c r="U1328" s="58"/>
      <c r="V1328" s="58"/>
      <c r="W1328" s="58"/>
      <c r="X1328" s="58"/>
      <c r="Y1328" s="58"/>
      <c r="Z1328" s="58"/>
      <c r="AA1328" s="58"/>
      <c r="AB1328" s="58"/>
      <c r="AC1328" s="58"/>
      <c r="AD1328" s="39">
        <f t="shared" si="625"/>
        <v>0</v>
      </c>
      <c r="AE1328" s="59">
        <f t="shared" si="597"/>
        <v>0</v>
      </c>
      <c r="AF1328" s="60">
        <f t="shared" si="598"/>
        <v>0</v>
      </c>
      <c r="AG1328" s="60">
        <f t="shared" si="599"/>
        <v>0</v>
      </c>
      <c r="AH1328" s="60">
        <f t="shared" si="600"/>
        <v>0</v>
      </c>
      <c r="AI1328" s="60">
        <f t="shared" si="601"/>
        <v>0</v>
      </c>
      <c r="AJ1328" s="60">
        <f t="shared" si="602"/>
        <v>0</v>
      </c>
      <c r="AK1328" s="60">
        <f t="shared" si="603"/>
        <v>0</v>
      </c>
      <c r="AL1328" s="61">
        <f t="shared" si="621"/>
        <v>0</v>
      </c>
      <c r="AM1328" s="43">
        <f t="shared" si="611"/>
        <v>0</v>
      </c>
      <c r="AN1328" s="46">
        <f t="shared" si="622"/>
        <v>0</v>
      </c>
      <c r="AO1328" s="60">
        <f t="shared" si="604"/>
        <v>0</v>
      </c>
      <c r="AP1328" s="60">
        <f t="shared" si="605"/>
        <v>0</v>
      </c>
      <c r="AQ1328" s="60">
        <f t="shared" si="606"/>
        <v>0</v>
      </c>
      <c r="AR1328" s="60">
        <f t="shared" si="607"/>
        <v>0</v>
      </c>
      <c r="AS1328" s="60">
        <f t="shared" si="608"/>
        <v>0</v>
      </c>
      <c r="AT1328" s="60">
        <f t="shared" si="609"/>
        <v>0</v>
      </c>
      <c r="AU1328" s="62">
        <f t="shared" si="613"/>
        <v>0</v>
      </c>
      <c r="AV1328" s="63">
        <f t="shared" si="614"/>
        <v>0</v>
      </c>
      <c r="AW1328" s="63">
        <f t="shared" si="615"/>
        <v>0</v>
      </c>
      <c r="AX1328" s="63">
        <f t="shared" si="616"/>
        <v>0</v>
      </c>
      <c r="AY1328" s="63">
        <f t="shared" si="617"/>
        <v>0</v>
      </c>
      <c r="AZ1328" s="63">
        <f t="shared" si="618"/>
        <v>0</v>
      </c>
      <c r="BA1328" s="63">
        <f t="shared" si="619"/>
        <v>0</v>
      </c>
      <c r="BB1328" s="64">
        <f t="shared" si="620"/>
        <v>0</v>
      </c>
      <c r="BC1328" s="65">
        <f t="shared" si="610"/>
        <v>0</v>
      </c>
      <c r="BD1328" s="66" t="e">
        <f>VLOOKUP(#REF!,'[2]NA JDA Product Hierarchy'!$N:$O,2,0)</f>
        <v>#REF!</v>
      </c>
      <c r="BE1328" s="15" t="e">
        <f>VLOOKUP(BD1328,[3]PARAMETROS!$AB:$AD,3,0)</f>
        <v>#REF!</v>
      </c>
    </row>
    <row r="1329" spans="1:57" s="15" customFormat="1" ht="12.75" hidden="1" customHeight="1" x14ac:dyDescent="0.2">
      <c r="A1329" s="47" t="str">
        <f t="shared" si="623"/>
        <v>N1BB03WDD52HAZEL WOOD</v>
      </c>
      <c r="B1329" s="111" t="s">
        <v>105</v>
      </c>
      <c r="C1329" s="113">
        <v>44322</v>
      </c>
      <c r="D1329" s="113"/>
      <c r="E1329" s="50"/>
      <c r="F1329" s="106" t="s">
        <v>118</v>
      </c>
      <c r="G1329" s="51" t="s">
        <v>1832</v>
      </c>
      <c r="H1329" s="52" t="s">
        <v>1852</v>
      </c>
      <c r="I1329" s="53" t="s">
        <v>1853</v>
      </c>
      <c r="J1329" s="53" t="s">
        <v>1480</v>
      </c>
      <c r="K1329" s="53" t="s">
        <v>1484</v>
      </c>
      <c r="L1329" s="53" t="s">
        <v>1485</v>
      </c>
      <c r="M1329" s="52" t="s">
        <v>1481</v>
      </c>
      <c r="N1329" s="52" t="s">
        <v>269</v>
      </c>
      <c r="O1329" s="54">
        <v>42</v>
      </c>
      <c r="P1329" s="52" t="s">
        <v>43</v>
      </c>
      <c r="Q1329" s="55">
        <f>IFERROR(VLOOKUP(O1329*$Q$10*$R$10,Sheet1!$A$3:$B$81,2,1),0)</f>
        <v>29000</v>
      </c>
      <c r="R1329" s="56">
        <f>IFERROR(VLOOKUP(O1329*$Q$11*$R$11,Sheet1!$E$3:$F$195,2),0)</f>
        <v>169</v>
      </c>
      <c r="S1329" s="54">
        <f t="shared" si="624"/>
        <v>13.02</v>
      </c>
      <c r="T1329" s="114">
        <f t="shared" si="596"/>
        <v>0.31</v>
      </c>
      <c r="U1329" s="58"/>
      <c r="V1329" s="58"/>
      <c r="W1329" s="58"/>
      <c r="X1329" s="58"/>
      <c r="Y1329" s="58"/>
      <c r="Z1329" s="58"/>
      <c r="AA1329" s="58"/>
      <c r="AB1329" s="58"/>
      <c r="AC1329" s="58"/>
      <c r="AD1329" s="39">
        <f t="shared" si="625"/>
        <v>0</v>
      </c>
      <c r="AE1329" s="59">
        <f t="shared" si="597"/>
        <v>0</v>
      </c>
      <c r="AF1329" s="60">
        <f t="shared" si="598"/>
        <v>0</v>
      </c>
      <c r="AG1329" s="60">
        <f t="shared" si="599"/>
        <v>0</v>
      </c>
      <c r="AH1329" s="60">
        <f t="shared" si="600"/>
        <v>0</v>
      </c>
      <c r="AI1329" s="60">
        <f t="shared" si="601"/>
        <v>0</v>
      </c>
      <c r="AJ1329" s="60">
        <f t="shared" si="602"/>
        <v>0</v>
      </c>
      <c r="AK1329" s="60">
        <f t="shared" si="603"/>
        <v>0</v>
      </c>
      <c r="AL1329" s="61">
        <f t="shared" si="621"/>
        <v>0</v>
      </c>
      <c r="AM1329" s="43">
        <f t="shared" si="611"/>
        <v>0</v>
      </c>
      <c r="AN1329" s="46">
        <f t="shared" si="622"/>
        <v>0</v>
      </c>
      <c r="AO1329" s="60">
        <f t="shared" si="604"/>
        <v>0</v>
      </c>
      <c r="AP1329" s="60">
        <f t="shared" si="605"/>
        <v>0</v>
      </c>
      <c r="AQ1329" s="60">
        <f t="shared" si="606"/>
        <v>0</v>
      </c>
      <c r="AR1329" s="60">
        <f t="shared" si="607"/>
        <v>0</v>
      </c>
      <c r="AS1329" s="60">
        <f t="shared" si="608"/>
        <v>0</v>
      </c>
      <c r="AT1329" s="60">
        <f t="shared" si="609"/>
        <v>0</v>
      </c>
      <c r="AU1329" s="62">
        <f t="shared" si="613"/>
        <v>0</v>
      </c>
      <c r="AV1329" s="63">
        <f t="shared" si="614"/>
        <v>0</v>
      </c>
      <c r="AW1329" s="63">
        <f t="shared" si="615"/>
        <v>0</v>
      </c>
      <c r="AX1329" s="63">
        <f t="shared" si="616"/>
        <v>0</v>
      </c>
      <c r="AY1329" s="63">
        <f t="shared" si="617"/>
        <v>0</v>
      </c>
      <c r="AZ1329" s="63">
        <f t="shared" si="618"/>
        <v>0</v>
      </c>
      <c r="BA1329" s="63">
        <f t="shared" si="619"/>
        <v>0</v>
      </c>
      <c r="BB1329" s="64">
        <f t="shared" si="620"/>
        <v>0</v>
      </c>
      <c r="BC1329" s="65">
        <f t="shared" si="610"/>
        <v>0</v>
      </c>
      <c r="BD1329" s="66" t="e">
        <f>VLOOKUP(#REF!,'[2]NA JDA Product Hierarchy'!$N:$O,2,0)</f>
        <v>#REF!</v>
      </c>
      <c r="BE1329" s="15" t="e">
        <f>VLOOKUP(BD1329,[3]PARAMETROS!$AB:$AD,3,0)</f>
        <v>#REF!</v>
      </c>
    </row>
    <row r="1330" spans="1:57" s="15" customFormat="1" ht="12.75" hidden="1" customHeight="1" x14ac:dyDescent="0.2">
      <c r="A1330" s="47" t="str">
        <f t="shared" si="623"/>
        <v>N1BB03WDD52MARIETTA BLUE A772</v>
      </c>
      <c r="B1330" s="111" t="s">
        <v>105</v>
      </c>
      <c r="C1330" s="113">
        <v>44322</v>
      </c>
      <c r="D1330" s="113"/>
      <c r="E1330" s="50"/>
      <c r="F1330" s="106" t="s">
        <v>118</v>
      </c>
      <c r="G1330" s="51" t="s">
        <v>1832</v>
      </c>
      <c r="H1330" s="52" t="s">
        <v>1852</v>
      </c>
      <c r="I1330" s="53" t="s">
        <v>1853</v>
      </c>
      <c r="J1330" s="53" t="s">
        <v>1480</v>
      </c>
      <c r="K1330" s="53" t="s">
        <v>477</v>
      </c>
      <c r="L1330" s="53" t="s">
        <v>478</v>
      </c>
      <c r="M1330" s="52" t="s">
        <v>1481</v>
      </c>
      <c r="N1330" s="52" t="s">
        <v>269</v>
      </c>
      <c r="O1330" s="54">
        <v>42</v>
      </c>
      <c r="P1330" s="52" t="s">
        <v>43</v>
      </c>
      <c r="Q1330" s="55">
        <f>IFERROR(VLOOKUP(O1330*$Q$10*$R$10,Sheet1!$A$3:$B$81,2,1),0)</f>
        <v>29000</v>
      </c>
      <c r="R1330" s="56">
        <f>IFERROR(VLOOKUP(O1330*$Q$11*$R$11,Sheet1!$E$3:$F$195,2),0)</f>
        <v>169</v>
      </c>
      <c r="S1330" s="54">
        <f t="shared" si="624"/>
        <v>13.02</v>
      </c>
      <c r="T1330" s="114">
        <f t="shared" si="596"/>
        <v>0.31</v>
      </c>
      <c r="U1330" s="58"/>
      <c r="V1330" s="58"/>
      <c r="W1330" s="58"/>
      <c r="X1330" s="58"/>
      <c r="Y1330" s="58"/>
      <c r="Z1330" s="58"/>
      <c r="AA1330" s="58"/>
      <c r="AB1330" s="58"/>
      <c r="AC1330" s="58"/>
      <c r="AD1330" s="39">
        <f t="shared" si="625"/>
        <v>0</v>
      </c>
      <c r="AE1330" s="59">
        <f t="shared" si="597"/>
        <v>0</v>
      </c>
      <c r="AF1330" s="60">
        <f t="shared" si="598"/>
        <v>0</v>
      </c>
      <c r="AG1330" s="60">
        <f t="shared" si="599"/>
        <v>0</v>
      </c>
      <c r="AH1330" s="60">
        <f t="shared" si="600"/>
        <v>0</v>
      </c>
      <c r="AI1330" s="60">
        <f t="shared" si="601"/>
        <v>0</v>
      </c>
      <c r="AJ1330" s="60">
        <f t="shared" si="602"/>
        <v>0</v>
      </c>
      <c r="AK1330" s="60">
        <f t="shared" si="603"/>
        <v>0</v>
      </c>
      <c r="AL1330" s="61">
        <f t="shared" si="621"/>
        <v>0</v>
      </c>
      <c r="AM1330" s="43">
        <f t="shared" si="611"/>
        <v>0</v>
      </c>
      <c r="AN1330" s="46">
        <f t="shared" si="622"/>
        <v>0</v>
      </c>
      <c r="AO1330" s="60">
        <f t="shared" si="604"/>
        <v>0</v>
      </c>
      <c r="AP1330" s="60">
        <f t="shared" si="605"/>
        <v>0</v>
      </c>
      <c r="AQ1330" s="60">
        <f t="shared" si="606"/>
        <v>0</v>
      </c>
      <c r="AR1330" s="60">
        <f t="shared" si="607"/>
        <v>0</v>
      </c>
      <c r="AS1330" s="60">
        <f t="shared" si="608"/>
        <v>0</v>
      </c>
      <c r="AT1330" s="60">
        <f t="shared" si="609"/>
        <v>0</v>
      </c>
      <c r="AU1330" s="62">
        <f t="shared" si="613"/>
        <v>0</v>
      </c>
      <c r="AV1330" s="63">
        <f t="shared" si="614"/>
        <v>0</v>
      </c>
      <c r="AW1330" s="63">
        <f t="shared" si="615"/>
        <v>0</v>
      </c>
      <c r="AX1330" s="63">
        <f t="shared" si="616"/>
        <v>0</v>
      </c>
      <c r="AY1330" s="63">
        <f t="shared" si="617"/>
        <v>0</v>
      </c>
      <c r="AZ1330" s="63">
        <f t="shared" si="618"/>
        <v>0</v>
      </c>
      <c r="BA1330" s="63">
        <f t="shared" si="619"/>
        <v>0</v>
      </c>
      <c r="BB1330" s="64">
        <f t="shared" si="620"/>
        <v>0</v>
      </c>
      <c r="BC1330" s="65">
        <f t="shared" si="610"/>
        <v>0</v>
      </c>
      <c r="BD1330" s="66" t="e">
        <f>VLOOKUP(#REF!,'[2]NA JDA Product Hierarchy'!$N:$O,2,0)</f>
        <v>#REF!</v>
      </c>
      <c r="BE1330" s="15" t="e">
        <f>VLOOKUP(BD1330,[3]PARAMETROS!$AB:$AD,3,0)</f>
        <v>#REF!</v>
      </c>
    </row>
    <row r="1331" spans="1:57" s="15" customFormat="1" ht="12.75" hidden="1" customHeight="1" x14ac:dyDescent="0.2">
      <c r="A1331" s="47" t="str">
        <f t="shared" si="623"/>
        <v>N1BB03WDD52Pure White</v>
      </c>
      <c r="B1331" s="111" t="s">
        <v>105</v>
      </c>
      <c r="C1331" s="113">
        <v>44322</v>
      </c>
      <c r="D1331" s="113"/>
      <c r="E1331" s="50"/>
      <c r="F1331" s="106" t="s">
        <v>118</v>
      </c>
      <c r="G1331" s="51" t="s">
        <v>1832</v>
      </c>
      <c r="H1331" s="52" t="s">
        <v>1852</v>
      </c>
      <c r="I1331" s="53" t="s">
        <v>1853</v>
      </c>
      <c r="J1331" s="53" t="s">
        <v>1480</v>
      </c>
      <c r="K1331" s="53" t="s">
        <v>133</v>
      </c>
      <c r="L1331" s="53" t="s">
        <v>134</v>
      </c>
      <c r="M1331" s="52" t="s">
        <v>1481</v>
      </c>
      <c r="N1331" s="52" t="s">
        <v>269</v>
      </c>
      <c r="O1331" s="54">
        <v>42</v>
      </c>
      <c r="P1331" s="52" t="s">
        <v>43</v>
      </c>
      <c r="Q1331" s="55">
        <f>IFERROR(VLOOKUP(O1331*$Q$10*$R$10,Sheet1!$A$3:$B$81,2,1),0)</f>
        <v>29000</v>
      </c>
      <c r="R1331" s="56">
        <f>IFERROR(VLOOKUP(O1331*$Q$11*$R$11,Sheet1!$E$3:$F$195,2),0)</f>
        <v>169</v>
      </c>
      <c r="S1331" s="54">
        <f t="shared" si="624"/>
        <v>13.02</v>
      </c>
      <c r="T1331" s="114">
        <f t="shared" si="596"/>
        <v>0.31</v>
      </c>
      <c r="U1331" s="58"/>
      <c r="V1331" s="58"/>
      <c r="W1331" s="58"/>
      <c r="X1331" s="58"/>
      <c r="Y1331" s="58"/>
      <c r="Z1331" s="58"/>
      <c r="AA1331" s="58"/>
      <c r="AB1331" s="58"/>
      <c r="AC1331" s="58"/>
      <c r="AD1331" s="39">
        <f t="shared" si="625"/>
        <v>0</v>
      </c>
      <c r="AE1331" s="59">
        <f t="shared" si="597"/>
        <v>0</v>
      </c>
      <c r="AF1331" s="60">
        <f t="shared" si="598"/>
        <v>0</v>
      </c>
      <c r="AG1331" s="60">
        <f t="shared" si="599"/>
        <v>0</v>
      </c>
      <c r="AH1331" s="60">
        <f t="shared" si="600"/>
        <v>0</v>
      </c>
      <c r="AI1331" s="60">
        <f t="shared" si="601"/>
        <v>0</v>
      </c>
      <c r="AJ1331" s="60">
        <f t="shared" si="602"/>
        <v>0</v>
      </c>
      <c r="AK1331" s="60">
        <f t="shared" si="603"/>
        <v>0</v>
      </c>
      <c r="AL1331" s="61">
        <f t="shared" si="621"/>
        <v>0</v>
      </c>
      <c r="AM1331" s="43">
        <f t="shared" si="611"/>
        <v>0</v>
      </c>
      <c r="AN1331" s="46">
        <f t="shared" si="622"/>
        <v>0</v>
      </c>
      <c r="AO1331" s="60">
        <f t="shared" si="604"/>
        <v>0</v>
      </c>
      <c r="AP1331" s="60">
        <f t="shared" si="605"/>
        <v>0</v>
      </c>
      <c r="AQ1331" s="60">
        <f t="shared" si="606"/>
        <v>0</v>
      </c>
      <c r="AR1331" s="60">
        <f t="shared" si="607"/>
        <v>0</v>
      </c>
      <c r="AS1331" s="60">
        <f t="shared" si="608"/>
        <v>0</v>
      </c>
      <c r="AT1331" s="60">
        <f t="shared" si="609"/>
        <v>0</v>
      </c>
      <c r="AU1331" s="62">
        <f t="shared" si="613"/>
        <v>0</v>
      </c>
      <c r="AV1331" s="63">
        <f t="shared" si="614"/>
        <v>0</v>
      </c>
      <c r="AW1331" s="63">
        <f t="shared" si="615"/>
        <v>0</v>
      </c>
      <c r="AX1331" s="63">
        <f t="shared" si="616"/>
        <v>0</v>
      </c>
      <c r="AY1331" s="63">
        <f t="shared" si="617"/>
        <v>0</v>
      </c>
      <c r="AZ1331" s="63">
        <f t="shared" si="618"/>
        <v>0</v>
      </c>
      <c r="BA1331" s="63">
        <f t="shared" si="619"/>
        <v>0</v>
      </c>
      <c r="BB1331" s="64">
        <f t="shared" si="620"/>
        <v>0</v>
      </c>
      <c r="BC1331" s="65">
        <f t="shared" si="610"/>
        <v>0</v>
      </c>
      <c r="BD1331" s="66" t="e">
        <f>VLOOKUP(#REF!,'[2]NA JDA Product Hierarchy'!$N:$O,2,0)</f>
        <v>#REF!</v>
      </c>
      <c r="BE1331" s="15" t="e">
        <f>VLOOKUP(BD1331,[3]PARAMETROS!$AB:$AD,3,0)</f>
        <v>#REF!</v>
      </c>
    </row>
    <row r="1332" spans="1:57" s="15" customFormat="1" ht="12.75" hidden="1" customHeight="1" x14ac:dyDescent="0.2">
      <c r="A1332" s="47" t="str">
        <f t="shared" si="623"/>
        <v>N1BB05WE1L0BEIGE BLANCO</v>
      </c>
      <c r="B1332" s="111" t="s">
        <v>105</v>
      </c>
      <c r="C1332" s="113">
        <v>44322</v>
      </c>
      <c r="D1332" s="113"/>
      <c r="E1332" s="50"/>
      <c r="F1332" s="106" t="s">
        <v>118</v>
      </c>
      <c r="G1332" s="51" t="s">
        <v>1832</v>
      </c>
      <c r="H1332" s="52" t="s">
        <v>1854</v>
      </c>
      <c r="I1332" s="53" t="s">
        <v>1855</v>
      </c>
      <c r="J1332" s="53" t="s">
        <v>1494</v>
      </c>
      <c r="K1332" s="53" t="s">
        <v>1498</v>
      </c>
      <c r="L1332" s="53" t="s">
        <v>1499</v>
      </c>
      <c r="M1332" s="52" t="s">
        <v>1497</v>
      </c>
      <c r="N1332" s="52" t="s">
        <v>269</v>
      </c>
      <c r="O1332" s="54">
        <v>46</v>
      </c>
      <c r="P1332" s="52" t="s">
        <v>43</v>
      </c>
      <c r="Q1332" s="55">
        <f>IFERROR(VLOOKUP(O1332*$Q$10*$R$10,Sheet1!$A$3:$B$81,2,1),0)</f>
        <v>39000</v>
      </c>
      <c r="R1332" s="56">
        <f>IFERROR(VLOOKUP(O1332*$Q$11*$R$11,Sheet1!$E$3:$F$195,2),0)</f>
        <v>189</v>
      </c>
      <c r="S1332" s="54">
        <f t="shared" si="624"/>
        <v>14.26</v>
      </c>
      <c r="T1332" s="114">
        <f t="shared" si="596"/>
        <v>0.31</v>
      </c>
      <c r="U1332" s="58"/>
      <c r="V1332" s="58"/>
      <c r="W1332" s="58"/>
      <c r="X1332" s="58"/>
      <c r="Y1332" s="58"/>
      <c r="Z1332" s="58"/>
      <c r="AA1332" s="58"/>
      <c r="AB1332" s="58"/>
      <c r="AC1332" s="58"/>
      <c r="AD1332" s="39">
        <f t="shared" si="625"/>
        <v>0</v>
      </c>
      <c r="AE1332" s="59">
        <f t="shared" si="597"/>
        <v>0</v>
      </c>
      <c r="AF1332" s="60">
        <f t="shared" si="598"/>
        <v>0</v>
      </c>
      <c r="AG1332" s="60">
        <f t="shared" si="599"/>
        <v>0</v>
      </c>
      <c r="AH1332" s="60">
        <f t="shared" si="600"/>
        <v>0</v>
      </c>
      <c r="AI1332" s="60">
        <f t="shared" si="601"/>
        <v>0</v>
      </c>
      <c r="AJ1332" s="60">
        <f t="shared" si="602"/>
        <v>0</v>
      </c>
      <c r="AK1332" s="60">
        <f t="shared" si="603"/>
        <v>0</v>
      </c>
      <c r="AL1332" s="61">
        <f t="shared" si="621"/>
        <v>0</v>
      </c>
      <c r="AM1332" s="43">
        <f t="shared" si="611"/>
        <v>0</v>
      </c>
      <c r="AN1332" s="46">
        <f t="shared" si="622"/>
        <v>0</v>
      </c>
      <c r="AO1332" s="60">
        <f t="shared" si="604"/>
        <v>0</v>
      </c>
      <c r="AP1332" s="60">
        <f t="shared" si="605"/>
        <v>0</v>
      </c>
      <c r="AQ1332" s="60">
        <f t="shared" si="606"/>
        <v>0</v>
      </c>
      <c r="AR1332" s="60">
        <f t="shared" si="607"/>
        <v>0</v>
      </c>
      <c r="AS1332" s="60">
        <f t="shared" si="608"/>
        <v>0</v>
      </c>
      <c r="AT1332" s="60">
        <f t="shared" si="609"/>
        <v>0</v>
      </c>
      <c r="AU1332" s="62">
        <f t="shared" si="613"/>
        <v>0</v>
      </c>
      <c r="AV1332" s="63">
        <f t="shared" si="614"/>
        <v>0</v>
      </c>
      <c r="AW1332" s="63">
        <f t="shared" si="615"/>
        <v>0</v>
      </c>
      <c r="AX1332" s="63">
        <f t="shared" si="616"/>
        <v>0</v>
      </c>
      <c r="AY1332" s="63">
        <f t="shared" si="617"/>
        <v>0</v>
      </c>
      <c r="AZ1332" s="63">
        <f t="shared" si="618"/>
        <v>0</v>
      </c>
      <c r="BA1332" s="63">
        <f t="shared" si="619"/>
        <v>0</v>
      </c>
      <c r="BB1332" s="64">
        <f t="shared" si="620"/>
        <v>0</v>
      </c>
      <c r="BC1332" s="65">
        <f t="shared" si="610"/>
        <v>0</v>
      </c>
      <c r="BD1332" s="66" t="e">
        <f>VLOOKUP(#REF!,'[2]NA JDA Product Hierarchy'!$N:$O,2,0)</f>
        <v>#REF!</v>
      </c>
      <c r="BE1332" s="15" t="e">
        <f>VLOOKUP(BD1332,[3]PARAMETROS!$AB:$AD,3,0)</f>
        <v>#REF!</v>
      </c>
    </row>
    <row r="1333" spans="1:57" s="15" customFormat="1" ht="12.75" hidden="1" customHeight="1" x14ac:dyDescent="0.2">
      <c r="A1333" s="47" t="str">
        <f t="shared" si="623"/>
        <v>N1BB05WE1L0NEW PHANTOM</v>
      </c>
      <c r="B1333" s="111" t="s">
        <v>105</v>
      </c>
      <c r="C1333" s="113">
        <v>44322</v>
      </c>
      <c r="D1333" s="113"/>
      <c r="E1333" s="50"/>
      <c r="F1333" s="106" t="s">
        <v>118</v>
      </c>
      <c r="G1333" s="51" t="s">
        <v>1832</v>
      </c>
      <c r="H1333" s="52" t="s">
        <v>1854</v>
      </c>
      <c r="I1333" s="53" t="s">
        <v>1855</v>
      </c>
      <c r="J1333" s="53" t="s">
        <v>1494</v>
      </c>
      <c r="K1333" s="53" t="s">
        <v>1495</v>
      </c>
      <c r="L1333" s="53" t="s">
        <v>1496</v>
      </c>
      <c r="M1333" s="52" t="s">
        <v>1497</v>
      </c>
      <c r="N1333" s="52" t="s">
        <v>269</v>
      </c>
      <c r="O1333" s="54">
        <v>46</v>
      </c>
      <c r="P1333" s="52" t="s">
        <v>43</v>
      </c>
      <c r="Q1333" s="55">
        <f>IFERROR(VLOOKUP(O1333*$Q$10*$R$10,Sheet1!$A$3:$B$81,2,1),0)</f>
        <v>39000</v>
      </c>
      <c r="R1333" s="56">
        <f>IFERROR(VLOOKUP(O1333*$Q$11*$R$11,Sheet1!$E$3:$F$195,2),0)</f>
        <v>189</v>
      </c>
      <c r="S1333" s="54">
        <f t="shared" si="624"/>
        <v>14.26</v>
      </c>
      <c r="T1333" s="114">
        <f t="shared" si="596"/>
        <v>0.31</v>
      </c>
      <c r="U1333" s="58"/>
      <c r="V1333" s="58"/>
      <c r="W1333" s="58"/>
      <c r="X1333" s="58"/>
      <c r="Y1333" s="58"/>
      <c r="Z1333" s="58"/>
      <c r="AA1333" s="58"/>
      <c r="AB1333" s="58"/>
      <c r="AC1333" s="58"/>
      <c r="AD1333" s="39">
        <f t="shared" si="625"/>
        <v>0</v>
      </c>
      <c r="AE1333" s="59">
        <f t="shared" si="597"/>
        <v>0</v>
      </c>
      <c r="AF1333" s="60">
        <f t="shared" si="598"/>
        <v>0</v>
      </c>
      <c r="AG1333" s="60">
        <f t="shared" si="599"/>
        <v>0</v>
      </c>
      <c r="AH1333" s="60">
        <f t="shared" si="600"/>
        <v>0</v>
      </c>
      <c r="AI1333" s="60">
        <f t="shared" si="601"/>
        <v>0</v>
      </c>
      <c r="AJ1333" s="60">
        <f t="shared" si="602"/>
        <v>0</v>
      </c>
      <c r="AK1333" s="60">
        <f t="shared" si="603"/>
        <v>0</v>
      </c>
      <c r="AL1333" s="61">
        <f t="shared" si="621"/>
        <v>0</v>
      </c>
      <c r="AM1333" s="43">
        <f t="shared" si="611"/>
        <v>0</v>
      </c>
      <c r="AN1333" s="46">
        <f t="shared" si="622"/>
        <v>0</v>
      </c>
      <c r="AO1333" s="60">
        <f t="shared" si="604"/>
        <v>0</v>
      </c>
      <c r="AP1333" s="60">
        <f t="shared" si="605"/>
        <v>0</v>
      </c>
      <c r="AQ1333" s="60">
        <f t="shared" si="606"/>
        <v>0</v>
      </c>
      <c r="AR1333" s="60">
        <f t="shared" si="607"/>
        <v>0</v>
      </c>
      <c r="AS1333" s="60">
        <f t="shared" si="608"/>
        <v>0</v>
      </c>
      <c r="AT1333" s="60">
        <f t="shared" si="609"/>
        <v>0</v>
      </c>
      <c r="AU1333" s="62">
        <f t="shared" si="613"/>
        <v>0</v>
      </c>
      <c r="AV1333" s="63">
        <f t="shared" si="614"/>
        <v>0</v>
      </c>
      <c r="AW1333" s="63">
        <f t="shared" si="615"/>
        <v>0</v>
      </c>
      <c r="AX1333" s="63">
        <f t="shared" si="616"/>
        <v>0</v>
      </c>
      <c r="AY1333" s="63">
        <f t="shared" si="617"/>
        <v>0</v>
      </c>
      <c r="AZ1333" s="63">
        <f t="shared" si="618"/>
        <v>0</v>
      </c>
      <c r="BA1333" s="63">
        <f t="shared" si="619"/>
        <v>0</v>
      </c>
      <c r="BB1333" s="64">
        <f t="shared" si="620"/>
        <v>0</v>
      </c>
      <c r="BC1333" s="65">
        <f t="shared" si="610"/>
        <v>0</v>
      </c>
      <c r="BD1333" s="66" t="e">
        <f>VLOOKUP(#REF!,'[2]NA JDA Product Hierarchy'!$N:$O,2,0)</f>
        <v>#REF!</v>
      </c>
      <c r="BE1333" s="15" t="e">
        <f>VLOOKUP(BD1333,[3]PARAMETROS!$AB:$AD,3,0)</f>
        <v>#REF!</v>
      </c>
    </row>
    <row r="1334" spans="1:57" s="15" customFormat="1" ht="12.75" hidden="1" customHeight="1" x14ac:dyDescent="0.2">
      <c r="A1334" s="47" t="str">
        <f t="shared" si="623"/>
        <v>N1BB05WE1L0SMART BLUE</v>
      </c>
      <c r="B1334" s="111" t="s">
        <v>105</v>
      </c>
      <c r="C1334" s="113">
        <v>44322</v>
      </c>
      <c r="D1334" s="113"/>
      <c r="E1334" s="50"/>
      <c r="F1334" s="106" t="s">
        <v>118</v>
      </c>
      <c r="G1334" s="51" t="s">
        <v>1832</v>
      </c>
      <c r="H1334" s="52" t="s">
        <v>1854</v>
      </c>
      <c r="I1334" s="53" t="s">
        <v>1855</v>
      </c>
      <c r="J1334" s="53" t="s">
        <v>1494</v>
      </c>
      <c r="K1334" s="53" t="s">
        <v>364</v>
      </c>
      <c r="L1334" s="53" t="s">
        <v>365</v>
      </c>
      <c r="M1334" s="52" t="s">
        <v>1497</v>
      </c>
      <c r="N1334" s="52" t="s">
        <v>269</v>
      </c>
      <c r="O1334" s="54">
        <v>46</v>
      </c>
      <c r="P1334" s="52" t="s">
        <v>43</v>
      </c>
      <c r="Q1334" s="55">
        <f>IFERROR(VLOOKUP(O1334*$Q$10*$R$10,Sheet1!$A$3:$B$81,2,1),0)</f>
        <v>39000</v>
      </c>
      <c r="R1334" s="56">
        <f>IFERROR(VLOOKUP(O1334*$Q$11*$R$11,Sheet1!$E$3:$F$195,2),0)</f>
        <v>189</v>
      </c>
      <c r="S1334" s="54">
        <f t="shared" si="624"/>
        <v>14.26</v>
      </c>
      <c r="T1334" s="114">
        <f t="shared" si="596"/>
        <v>0.31</v>
      </c>
      <c r="U1334" s="58"/>
      <c r="V1334" s="58"/>
      <c r="W1334" s="58"/>
      <c r="X1334" s="58"/>
      <c r="Y1334" s="58"/>
      <c r="Z1334" s="58"/>
      <c r="AA1334" s="58"/>
      <c r="AB1334" s="58"/>
      <c r="AC1334" s="58"/>
      <c r="AD1334" s="39">
        <f t="shared" si="625"/>
        <v>0</v>
      </c>
      <c r="AE1334" s="59">
        <f t="shared" si="597"/>
        <v>0</v>
      </c>
      <c r="AF1334" s="60">
        <f t="shared" si="598"/>
        <v>0</v>
      </c>
      <c r="AG1334" s="60">
        <f t="shared" si="599"/>
        <v>0</v>
      </c>
      <c r="AH1334" s="60">
        <f t="shared" si="600"/>
        <v>0</v>
      </c>
      <c r="AI1334" s="60">
        <f t="shared" si="601"/>
        <v>0</v>
      </c>
      <c r="AJ1334" s="60">
        <f t="shared" si="602"/>
        <v>0</v>
      </c>
      <c r="AK1334" s="60">
        <f t="shared" si="603"/>
        <v>0</v>
      </c>
      <c r="AL1334" s="61">
        <f t="shared" si="621"/>
        <v>0</v>
      </c>
      <c r="AM1334" s="43">
        <f t="shared" si="611"/>
        <v>0</v>
      </c>
      <c r="AN1334" s="46">
        <f t="shared" si="622"/>
        <v>0</v>
      </c>
      <c r="AO1334" s="60">
        <f t="shared" si="604"/>
        <v>0</v>
      </c>
      <c r="AP1334" s="60">
        <f t="shared" si="605"/>
        <v>0</v>
      </c>
      <c r="AQ1334" s="60">
        <f t="shared" si="606"/>
        <v>0</v>
      </c>
      <c r="AR1334" s="60">
        <f t="shared" si="607"/>
        <v>0</v>
      </c>
      <c r="AS1334" s="60">
        <f t="shared" si="608"/>
        <v>0</v>
      </c>
      <c r="AT1334" s="60">
        <f t="shared" si="609"/>
        <v>0</v>
      </c>
      <c r="AU1334" s="62">
        <f t="shared" si="613"/>
        <v>0</v>
      </c>
      <c r="AV1334" s="63">
        <f t="shared" si="614"/>
        <v>0</v>
      </c>
      <c r="AW1334" s="63">
        <f t="shared" si="615"/>
        <v>0</v>
      </c>
      <c r="AX1334" s="63">
        <f t="shared" si="616"/>
        <v>0</v>
      </c>
      <c r="AY1334" s="63">
        <f t="shared" si="617"/>
        <v>0</v>
      </c>
      <c r="AZ1334" s="63">
        <f t="shared" si="618"/>
        <v>0</v>
      </c>
      <c r="BA1334" s="63">
        <f t="shared" si="619"/>
        <v>0</v>
      </c>
      <c r="BB1334" s="64">
        <f t="shared" si="620"/>
        <v>0</v>
      </c>
      <c r="BC1334" s="65">
        <f t="shared" si="610"/>
        <v>0</v>
      </c>
      <c r="BD1334" s="66" t="e">
        <f>VLOOKUP(#REF!,'[2]NA JDA Product Hierarchy'!$N:$O,2,0)</f>
        <v>#REF!</v>
      </c>
      <c r="BE1334" s="15" t="e">
        <f>VLOOKUP(BD1334,[3]PARAMETROS!$AB:$AD,3,0)</f>
        <v>#REF!</v>
      </c>
    </row>
    <row r="1335" spans="1:57" s="15" customFormat="1" ht="12.75" hidden="1" customHeight="1" x14ac:dyDescent="0.2">
      <c r="A1335" s="47" t="str">
        <f t="shared" si="623"/>
        <v>N1BB05WE1L0MOSSY GREEN</v>
      </c>
      <c r="B1335" s="111" t="s">
        <v>105</v>
      </c>
      <c r="C1335" s="113">
        <v>44322</v>
      </c>
      <c r="D1335" s="113"/>
      <c r="E1335" s="50"/>
      <c r="F1335" s="106" t="s">
        <v>118</v>
      </c>
      <c r="G1335" s="51" t="s">
        <v>1832</v>
      </c>
      <c r="H1335" s="52" t="s">
        <v>1854</v>
      </c>
      <c r="I1335" s="53" t="s">
        <v>1855</v>
      </c>
      <c r="J1335" s="53" t="s">
        <v>1494</v>
      </c>
      <c r="K1335" s="53" t="s">
        <v>740</v>
      </c>
      <c r="L1335" s="53" t="s">
        <v>741</v>
      </c>
      <c r="M1335" s="52" t="s">
        <v>1497</v>
      </c>
      <c r="N1335" s="52" t="s">
        <v>269</v>
      </c>
      <c r="O1335" s="54">
        <v>46</v>
      </c>
      <c r="P1335" s="52" t="s">
        <v>43</v>
      </c>
      <c r="Q1335" s="55">
        <f>IFERROR(VLOOKUP(O1335*$Q$10*$R$10,Sheet1!$A$3:$B$81,2,1),0)</f>
        <v>39000</v>
      </c>
      <c r="R1335" s="56">
        <f>IFERROR(VLOOKUP(O1335*$Q$11*$R$11,Sheet1!$E$3:$F$195,2),0)</f>
        <v>189</v>
      </c>
      <c r="S1335" s="54">
        <f t="shared" si="624"/>
        <v>14.26</v>
      </c>
      <c r="T1335" s="114">
        <f t="shared" si="596"/>
        <v>0.31</v>
      </c>
      <c r="U1335" s="58"/>
      <c r="V1335" s="58"/>
      <c r="W1335" s="58"/>
      <c r="X1335" s="58"/>
      <c r="Y1335" s="58"/>
      <c r="Z1335" s="58"/>
      <c r="AA1335" s="58"/>
      <c r="AB1335" s="58"/>
      <c r="AC1335" s="58"/>
      <c r="AD1335" s="39">
        <f t="shared" si="625"/>
        <v>0</v>
      </c>
      <c r="AE1335" s="59">
        <f t="shared" si="597"/>
        <v>0</v>
      </c>
      <c r="AF1335" s="60">
        <f t="shared" si="598"/>
        <v>0</v>
      </c>
      <c r="AG1335" s="60">
        <f t="shared" si="599"/>
        <v>0</v>
      </c>
      <c r="AH1335" s="60">
        <f t="shared" si="600"/>
        <v>0</v>
      </c>
      <c r="AI1335" s="60">
        <f t="shared" si="601"/>
        <v>0</v>
      </c>
      <c r="AJ1335" s="60">
        <f t="shared" si="602"/>
        <v>0</v>
      </c>
      <c r="AK1335" s="60">
        <f t="shared" si="603"/>
        <v>0</v>
      </c>
      <c r="AL1335" s="61">
        <f t="shared" si="621"/>
        <v>0</v>
      </c>
      <c r="AM1335" s="43">
        <f t="shared" si="611"/>
        <v>0</v>
      </c>
      <c r="AN1335" s="46">
        <f t="shared" si="622"/>
        <v>0</v>
      </c>
      <c r="AO1335" s="60">
        <f t="shared" si="604"/>
        <v>0</v>
      </c>
      <c r="AP1335" s="60">
        <f t="shared" si="605"/>
        <v>0</v>
      </c>
      <c r="AQ1335" s="60">
        <f t="shared" si="606"/>
        <v>0</v>
      </c>
      <c r="AR1335" s="60">
        <f t="shared" si="607"/>
        <v>0</v>
      </c>
      <c r="AS1335" s="60">
        <f t="shared" si="608"/>
        <v>0</v>
      </c>
      <c r="AT1335" s="60">
        <f t="shared" si="609"/>
        <v>0</v>
      </c>
      <c r="AU1335" s="62">
        <f t="shared" si="613"/>
        <v>0</v>
      </c>
      <c r="AV1335" s="63">
        <f t="shared" si="614"/>
        <v>0</v>
      </c>
      <c r="AW1335" s="63">
        <f t="shared" si="615"/>
        <v>0</v>
      </c>
      <c r="AX1335" s="63">
        <f t="shared" si="616"/>
        <v>0</v>
      </c>
      <c r="AY1335" s="63">
        <f t="shared" si="617"/>
        <v>0</v>
      </c>
      <c r="AZ1335" s="63">
        <f t="shared" si="618"/>
        <v>0</v>
      </c>
      <c r="BA1335" s="63">
        <f t="shared" si="619"/>
        <v>0</v>
      </c>
      <c r="BB1335" s="64">
        <f t="shared" si="620"/>
        <v>0</v>
      </c>
      <c r="BC1335" s="65">
        <f t="shared" si="610"/>
        <v>0</v>
      </c>
      <c r="BD1335" s="66" t="e">
        <f>VLOOKUP(#REF!,'[2]NA JDA Product Hierarchy'!$N:$O,2,0)</f>
        <v>#REF!</v>
      </c>
      <c r="BE1335" s="15" t="e">
        <f>VLOOKUP(BD1335,[3]PARAMETROS!$AB:$AD,3,0)</f>
        <v>#REF!</v>
      </c>
    </row>
    <row r="1336" spans="1:57" s="15" customFormat="1" ht="12.75" hidden="1" customHeight="1" x14ac:dyDescent="0.2">
      <c r="A1336" s="47" t="str">
        <f t="shared" si="623"/>
        <v>N1RD03WE620DECK BLUE</v>
      </c>
      <c r="B1336" s="111" t="s">
        <v>105</v>
      </c>
      <c r="C1336" s="113">
        <v>44322</v>
      </c>
      <c r="D1336" s="113"/>
      <c r="E1336" s="50"/>
      <c r="F1336" s="106" t="s">
        <v>118</v>
      </c>
      <c r="G1336" s="51" t="s">
        <v>1832</v>
      </c>
      <c r="H1336" s="52" t="s">
        <v>1833</v>
      </c>
      <c r="I1336" s="53" t="s">
        <v>1856</v>
      </c>
      <c r="J1336" s="53" t="s">
        <v>805</v>
      </c>
      <c r="K1336" s="53" t="s">
        <v>340</v>
      </c>
      <c r="L1336" s="53" t="s">
        <v>341</v>
      </c>
      <c r="M1336" s="52" t="s">
        <v>1475</v>
      </c>
      <c r="N1336" s="52" t="s">
        <v>269</v>
      </c>
      <c r="O1336" s="54">
        <v>36</v>
      </c>
      <c r="P1336" s="52" t="s">
        <v>43</v>
      </c>
      <c r="Q1336" s="55">
        <f>IFERROR(VLOOKUP(O1336*$Q$10*$R$10,Sheet1!$A$3:$B$81,2,1),0)</f>
        <v>29000</v>
      </c>
      <c r="R1336" s="56">
        <f>IFERROR(VLOOKUP(O1336*$Q$11*$R$11,Sheet1!$E$3:$F$195,2),0)</f>
        <v>149</v>
      </c>
      <c r="S1336" s="54">
        <f t="shared" si="624"/>
        <v>11.16</v>
      </c>
      <c r="T1336" s="114">
        <f t="shared" ref="T1336:T1399" si="626">S1336/O1336</f>
        <v>0.31</v>
      </c>
      <c r="U1336" s="58"/>
      <c r="V1336" s="58"/>
      <c r="W1336" s="58"/>
      <c r="X1336" s="58"/>
      <c r="Y1336" s="58"/>
      <c r="Z1336" s="58"/>
      <c r="AA1336" s="58"/>
      <c r="AB1336" s="58"/>
      <c r="AC1336" s="58"/>
      <c r="AD1336" s="39">
        <f t="shared" si="625"/>
        <v>0</v>
      </c>
      <c r="AE1336" s="59">
        <f t="shared" ref="AE1336:AE1399" si="627">AD1336*S1336</f>
        <v>0</v>
      </c>
      <c r="AF1336" s="60">
        <f t="shared" ref="AF1336:AF1399" si="628">ROUND(IF($P1336=$P$3,($AD1336*$AF$3),IF($P1336=$P$4,($AD1336*$AF$4),IF($P1336=$P$5,($AD1336*$AF$5),IF($P1336=$P$6,($AD1336*$AF$6),IF($P1336=$P$7,($AD1336*$AF$7),IF($P1336=$P$8,($AD1336*$AF$8))))))),0)</f>
        <v>0</v>
      </c>
      <c r="AG1336" s="60">
        <f t="shared" ref="AG1336:AG1399" si="629">ROUND(IF($P1336=$P$3,($AD1336*$AG$3),IF($P1336=$P$4,($AD1336*$AG$4),IF($P1336=$P$5,($AD1336*$AG$5),IF($P1336=$P$6,($AD1336*$AG$6),IF($P1336=$P$7,($AD1336*$AG$7),IF($P1336=$P$8,($AD1336*$AG$8))))))),0)</f>
        <v>0</v>
      </c>
      <c r="AH1336" s="60">
        <f t="shared" ref="AH1336:AH1399" si="630">ROUND(IF($P1336=$P$3,($AD1336*$AH$3),IF($P1336=$P$4,($AD1336*$AH$4),IF($P1336=$P$5,($AD1336*$AH$5),IF($P1336=$P$6,($AD1336*$AH$6),IF($P1336=$P$7,($AD1336*$AH$7),IF($P1336=$P$8,($AD1336*$AH$8))))))),0)</f>
        <v>0</v>
      </c>
      <c r="AI1336" s="60">
        <f t="shared" ref="AI1336:AI1399" si="631">ROUND(IF($P1336=$P$3,($AD1336*$AI$3),IF($P1336=$P$4,($AD1336*$AI$4),IF($P1336=$P$5,($AD1336*$AI$5),IF($P1336=$P$6,($AD1336*$AI$6),IF($P1336=$P$7,($AD1336*$AI$7),IF($P1336=$P$8,($AD1336*$AI$8))))))),0)</f>
        <v>0</v>
      </c>
      <c r="AJ1336" s="60">
        <f t="shared" ref="AJ1336:AJ1399" si="632">ROUND(IF($P1336=$P$3,($AD1336*$AJ$3),IF($P1336=$P$4,($AD1336*$AJ$4),IF($P1336=$P$5,($AD1336*$AJ$5),IF($P1336=$P$6,($AD1336*$AJ$6),IF($P1336=$P$7,($AD1336*$AJ$7),IF($P1336=$P$8,($AD1336*$AJ$8))))))),0)</f>
        <v>0</v>
      </c>
      <c r="AK1336" s="60">
        <f t="shared" ref="AK1336:AK1399" si="633">ROUND(IF($P1336=$P$3,($AD1336*$AK$3),IF($P1336=$P$4,($AD1336*$AK$4),IF($P1336=$P$5,($AD1336*$AK$5),IF($P1336=$P$6,($AD1336*$AK$6),IF($P1336=$P$7,($AD1336*$AK$7),IF($P1336=$P$8,($AD1336*$AK$8))))))),0)</f>
        <v>0</v>
      </c>
      <c r="AL1336" s="61">
        <f t="shared" si="621"/>
        <v>0</v>
      </c>
      <c r="AM1336" s="43">
        <f t="shared" si="611"/>
        <v>0</v>
      </c>
      <c r="AN1336" s="46">
        <f t="shared" si="622"/>
        <v>0</v>
      </c>
      <c r="AO1336" s="60">
        <f t="shared" ref="AO1336:AO1399" si="634">ROUND(IF($P1336=$P$3,($AM1336*$AO$3),IF($P1336=$P$4,($AM1336*$AO$4),IF($P1336=$P$5,($AM1336*$AO$5),IF($P1336=$P$6,($AM1336*$AO$6),IF($P1336=$P$7,($AM1336*$AO$7),IF($P1336=$P$8,($AM1336*$AO$8))))))),0)</f>
        <v>0</v>
      </c>
      <c r="AP1336" s="60">
        <f t="shared" ref="AP1336:AP1399" si="635">ROUND(IF($P1336=$P$3,($AM1336*$AP$3),IF($P1336=$P$4,($AM1336*$AP$4),IF($P1336=$P$5,($AM1336*$AP$5),IF($P1336=$P$6,($AM1336*$AP$6),IF($P1336=$P$7,($AM1336*$AP$7),IF($P1336=$P$8,($AM1336*$AP$8))))))),0)</f>
        <v>0</v>
      </c>
      <c r="AQ1336" s="60">
        <f t="shared" ref="AQ1336:AQ1399" si="636">ROUND(IF($P1336=$P$3,($AM1336*$AQ$3),IF($P1336=$P$4,($AM1336*$AQ$4),IF($P1336=$P$5,($AM1336*$AQ$5),IF($P1336=$P$6,($AM1336*$AQ$6),IF($P1336=$P$7,($AM1336*$AQ$7),IF($P1336=$P$8,($AM1336*$AQ$8))))))),0)</f>
        <v>0</v>
      </c>
      <c r="AR1336" s="60">
        <f t="shared" ref="AR1336:AR1399" si="637">ROUND(IF($P1336=$P$3,($AM1336*$AR$3),IF($P1336=$P$4,($AM1336*$AR$4),IF($P1336=$P$5,($AM1336*$AR$5),IF($P1336=$P$6,($AM1336*$AR$6),IF($P1336=$P$7,($AM1336*$AR$7),IF($P1336=$P$8,($AM1336*$AR$8))))))),0)</f>
        <v>0</v>
      </c>
      <c r="AS1336" s="60">
        <f t="shared" ref="AS1336:AS1399" si="638">ROUND(IF($P1336=$P$3,($AM1336*$AS$3),IF($P1336=$P$4,($AM1336*$AS$4),IF($P1336=$P$5,($AM1336*$AS$5),IF($P1336=$P$6,($AM1336*$AS$6),IF($P1336=$P$7,($AM1336*$AS$7),IF($P1336=$P$8,($AM1336*$AS$8))))))),0)</f>
        <v>0</v>
      </c>
      <c r="AT1336" s="60">
        <f t="shared" ref="AT1336:AT1399" si="639">ROUND(IF($P1336=$P$3,($AM1336*$AT$3),IF($P1336=$P$4,($AM1336*$AT$4),IF($P1336=$P$5,($AM1336*$AT$5),IF($P1336=$P$6,($AM1336*$AT$6),IF($P1336=$P$7,($AM1336*$AT$7),IF($P1336=$P$8,($AM1336*$AT$8))))))),0)</f>
        <v>0</v>
      </c>
      <c r="AU1336" s="62">
        <f t="shared" si="613"/>
        <v>0</v>
      </c>
      <c r="AV1336" s="63">
        <f t="shared" si="614"/>
        <v>0</v>
      </c>
      <c r="AW1336" s="63">
        <f t="shared" si="615"/>
        <v>0</v>
      </c>
      <c r="AX1336" s="63">
        <f t="shared" si="616"/>
        <v>0</v>
      </c>
      <c r="AY1336" s="63">
        <f t="shared" si="617"/>
        <v>0</v>
      </c>
      <c r="AZ1336" s="63">
        <f t="shared" si="618"/>
        <v>0</v>
      </c>
      <c r="BA1336" s="63">
        <f t="shared" si="619"/>
        <v>0</v>
      </c>
      <c r="BB1336" s="64">
        <f t="shared" si="620"/>
        <v>0</v>
      </c>
      <c r="BC1336" s="65">
        <f t="shared" ref="BC1336:BC1399" si="640">SUM(S1336*BB1336)</f>
        <v>0</v>
      </c>
      <c r="BD1336" s="66" t="e">
        <f>VLOOKUP(#REF!,'[2]NA JDA Product Hierarchy'!$N:$O,2,0)</f>
        <v>#REF!</v>
      </c>
      <c r="BE1336" s="15" t="e">
        <f>VLOOKUP(BD1336,[3]PARAMETROS!$AB:$AD,3,0)</f>
        <v>#REF!</v>
      </c>
    </row>
    <row r="1337" spans="1:57" s="15" customFormat="1" ht="12.75" hidden="1" customHeight="1" x14ac:dyDescent="0.2">
      <c r="A1337" s="47" t="str">
        <f t="shared" si="623"/>
        <v>N1RD03WE620Jet Black A996</v>
      </c>
      <c r="B1337" s="111" t="s">
        <v>105</v>
      </c>
      <c r="C1337" s="113">
        <v>44322</v>
      </c>
      <c r="D1337" s="113"/>
      <c r="E1337" s="50"/>
      <c r="F1337" s="106" t="s">
        <v>118</v>
      </c>
      <c r="G1337" s="51" t="s">
        <v>1832</v>
      </c>
      <c r="H1337" s="52" t="s">
        <v>1833</v>
      </c>
      <c r="I1337" s="53" t="s">
        <v>1856</v>
      </c>
      <c r="J1337" s="53" t="s">
        <v>805</v>
      </c>
      <c r="K1337" s="53" t="s">
        <v>92</v>
      </c>
      <c r="L1337" s="53" t="s">
        <v>93</v>
      </c>
      <c r="M1337" s="52" t="s">
        <v>1475</v>
      </c>
      <c r="N1337" s="52" t="s">
        <v>269</v>
      </c>
      <c r="O1337" s="54">
        <v>36</v>
      </c>
      <c r="P1337" s="52" t="s">
        <v>43</v>
      </c>
      <c r="Q1337" s="55">
        <f>IFERROR(VLOOKUP(O1337*$Q$10*$R$10,Sheet1!$A$3:$B$81,2,1),0)</f>
        <v>29000</v>
      </c>
      <c r="R1337" s="56">
        <f>IFERROR(VLOOKUP(O1337*$Q$11*$R$11,Sheet1!$E$3:$F$195,2),0)</f>
        <v>149</v>
      </c>
      <c r="S1337" s="54">
        <f t="shared" si="624"/>
        <v>11.16</v>
      </c>
      <c r="T1337" s="114">
        <f t="shared" si="626"/>
        <v>0.31</v>
      </c>
      <c r="U1337" s="58"/>
      <c r="V1337" s="58"/>
      <c r="W1337" s="58"/>
      <c r="X1337" s="58"/>
      <c r="Y1337" s="58"/>
      <c r="Z1337" s="58"/>
      <c r="AA1337" s="58"/>
      <c r="AB1337" s="58"/>
      <c r="AC1337" s="58"/>
      <c r="AD1337" s="39">
        <f t="shared" si="625"/>
        <v>0</v>
      </c>
      <c r="AE1337" s="59">
        <f t="shared" si="627"/>
        <v>0</v>
      </c>
      <c r="AF1337" s="60">
        <f t="shared" si="628"/>
        <v>0</v>
      </c>
      <c r="AG1337" s="60">
        <f t="shared" si="629"/>
        <v>0</v>
      </c>
      <c r="AH1337" s="60">
        <f t="shared" si="630"/>
        <v>0</v>
      </c>
      <c r="AI1337" s="60">
        <f t="shared" si="631"/>
        <v>0</v>
      </c>
      <c r="AJ1337" s="60">
        <f t="shared" si="632"/>
        <v>0</v>
      </c>
      <c r="AK1337" s="60">
        <f t="shared" si="633"/>
        <v>0</v>
      </c>
      <c r="AL1337" s="61">
        <f t="shared" si="621"/>
        <v>0</v>
      </c>
      <c r="AM1337" s="43">
        <f t="shared" ref="AM1337:AM1400" si="641">+AB1337+AC1337</f>
        <v>0</v>
      </c>
      <c r="AN1337" s="46">
        <f t="shared" ref="AN1337:AN1400" si="642">AM1337*S1337</f>
        <v>0</v>
      </c>
      <c r="AO1337" s="60">
        <f t="shared" si="634"/>
        <v>0</v>
      </c>
      <c r="AP1337" s="60">
        <f t="shared" si="635"/>
        <v>0</v>
      </c>
      <c r="AQ1337" s="60">
        <f t="shared" si="636"/>
        <v>0</v>
      </c>
      <c r="AR1337" s="60">
        <f t="shared" si="637"/>
        <v>0</v>
      </c>
      <c r="AS1337" s="60">
        <f t="shared" si="638"/>
        <v>0</v>
      </c>
      <c r="AT1337" s="60">
        <f t="shared" si="639"/>
        <v>0</v>
      </c>
      <c r="AU1337" s="62">
        <f t="shared" ref="AU1337:AU1400" si="643">SUM(AO1337:AT1337)</f>
        <v>0</v>
      </c>
      <c r="AV1337" s="63">
        <f t="shared" ref="AV1337:AV1400" si="644">+AF1337+AO1337</f>
        <v>0</v>
      </c>
      <c r="AW1337" s="63">
        <f t="shared" ref="AW1337:AW1400" si="645">+AG1337+AP1337</f>
        <v>0</v>
      </c>
      <c r="AX1337" s="63">
        <f t="shared" ref="AX1337:AX1400" si="646">+AH1337+AQ1337</f>
        <v>0</v>
      </c>
      <c r="AY1337" s="63">
        <f t="shared" ref="AY1337:AY1400" si="647">+AI1337+AR1337</f>
        <v>0</v>
      </c>
      <c r="AZ1337" s="63">
        <f t="shared" ref="AZ1337:AZ1400" si="648">+AJ1337+AS1337</f>
        <v>0</v>
      </c>
      <c r="BA1337" s="63">
        <f t="shared" ref="BA1337:BA1400" si="649">+AK1337+AT1337</f>
        <v>0</v>
      </c>
      <c r="BB1337" s="64">
        <f t="shared" ref="BB1337:BB1400" si="650">SUM(AV1337:BA1337)</f>
        <v>0</v>
      </c>
      <c r="BC1337" s="65">
        <f t="shared" si="640"/>
        <v>0</v>
      </c>
      <c r="BD1337" s="66" t="e">
        <f>VLOOKUP(#REF!,'[2]NA JDA Product Hierarchy'!$N:$O,2,0)</f>
        <v>#REF!</v>
      </c>
      <c r="BE1337" s="15" t="e">
        <f>VLOOKUP(BD1337,[3]PARAMETROS!$AB:$AD,3,0)</f>
        <v>#REF!</v>
      </c>
    </row>
    <row r="1338" spans="1:57" s="15" customFormat="1" ht="12.75" hidden="1" customHeight="1" x14ac:dyDescent="0.2">
      <c r="A1338" s="47" t="str">
        <f t="shared" si="623"/>
        <v>N1RD03WE620TRUE WHITE A000</v>
      </c>
      <c r="B1338" s="111" t="s">
        <v>105</v>
      </c>
      <c r="C1338" s="113">
        <v>44322</v>
      </c>
      <c r="D1338" s="113"/>
      <c r="E1338" s="50"/>
      <c r="F1338" s="106" t="s">
        <v>118</v>
      </c>
      <c r="G1338" s="51" t="s">
        <v>1832</v>
      </c>
      <c r="H1338" s="52" t="s">
        <v>1833</v>
      </c>
      <c r="I1338" s="53" t="s">
        <v>1856</v>
      </c>
      <c r="J1338" s="53" t="s">
        <v>805</v>
      </c>
      <c r="K1338" s="53" t="s">
        <v>112</v>
      </c>
      <c r="L1338" s="53" t="s">
        <v>113</v>
      </c>
      <c r="M1338" s="52" t="s">
        <v>1475</v>
      </c>
      <c r="N1338" s="52" t="s">
        <v>269</v>
      </c>
      <c r="O1338" s="54">
        <v>36</v>
      </c>
      <c r="P1338" s="52" t="s">
        <v>43</v>
      </c>
      <c r="Q1338" s="55">
        <f>IFERROR(VLOOKUP(O1338*$Q$10*$R$10,Sheet1!$A$3:$B$81,2,1),0)</f>
        <v>29000</v>
      </c>
      <c r="R1338" s="56">
        <f>IFERROR(VLOOKUP(O1338*$Q$11*$R$11,Sheet1!$E$3:$F$195,2),0)</f>
        <v>149</v>
      </c>
      <c r="S1338" s="54">
        <f t="shared" si="624"/>
        <v>11.16</v>
      </c>
      <c r="T1338" s="114">
        <f t="shared" si="626"/>
        <v>0.31</v>
      </c>
      <c r="U1338" s="58"/>
      <c r="V1338" s="58"/>
      <c r="W1338" s="58"/>
      <c r="X1338" s="58"/>
      <c r="Y1338" s="58"/>
      <c r="Z1338" s="58"/>
      <c r="AA1338" s="58"/>
      <c r="AB1338" s="58"/>
      <c r="AC1338" s="58"/>
      <c r="AD1338" s="39">
        <f t="shared" si="625"/>
        <v>0</v>
      </c>
      <c r="AE1338" s="59">
        <f t="shared" si="627"/>
        <v>0</v>
      </c>
      <c r="AF1338" s="60">
        <f t="shared" si="628"/>
        <v>0</v>
      </c>
      <c r="AG1338" s="60">
        <f t="shared" si="629"/>
        <v>0</v>
      </c>
      <c r="AH1338" s="60">
        <f t="shared" si="630"/>
        <v>0</v>
      </c>
      <c r="AI1338" s="60">
        <f t="shared" si="631"/>
        <v>0</v>
      </c>
      <c r="AJ1338" s="60">
        <f t="shared" si="632"/>
        <v>0</v>
      </c>
      <c r="AK1338" s="60">
        <f t="shared" si="633"/>
        <v>0</v>
      </c>
      <c r="AL1338" s="61">
        <f t="shared" ref="AL1338:AL1401" si="651">SUM(AF1338:AK1338)</f>
        <v>0</v>
      </c>
      <c r="AM1338" s="43">
        <f t="shared" si="641"/>
        <v>0</v>
      </c>
      <c r="AN1338" s="46">
        <f t="shared" si="642"/>
        <v>0</v>
      </c>
      <c r="AO1338" s="60">
        <f t="shared" si="634"/>
        <v>0</v>
      </c>
      <c r="AP1338" s="60">
        <f t="shared" si="635"/>
        <v>0</v>
      </c>
      <c r="AQ1338" s="60">
        <f t="shared" si="636"/>
        <v>0</v>
      </c>
      <c r="AR1338" s="60">
        <f t="shared" si="637"/>
        <v>0</v>
      </c>
      <c r="AS1338" s="60">
        <f t="shared" si="638"/>
        <v>0</v>
      </c>
      <c r="AT1338" s="60">
        <f t="shared" si="639"/>
        <v>0</v>
      </c>
      <c r="AU1338" s="62">
        <f t="shared" si="643"/>
        <v>0</v>
      </c>
      <c r="AV1338" s="63">
        <f t="shared" si="644"/>
        <v>0</v>
      </c>
      <c r="AW1338" s="63">
        <f t="shared" si="645"/>
        <v>0</v>
      </c>
      <c r="AX1338" s="63">
        <f t="shared" si="646"/>
        <v>0</v>
      </c>
      <c r="AY1338" s="63">
        <f t="shared" si="647"/>
        <v>0</v>
      </c>
      <c r="AZ1338" s="63">
        <f t="shared" si="648"/>
        <v>0</v>
      </c>
      <c r="BA1338" s="63">
        <f t="shared" si="649"/>
        <v>0</v>
      </c>
      <c r="BB1338" s="64">
        <f t="shared" si="650"/>
        <v>0</v>
      </c>
      <c r="BC1338" s="65">
        <f t="shared" si="640"/>
        <v>0</v>
      </c>
      <c r="BD1338" s="66" t="e">
        <f>VLOOKUP(#REF!,'[2]NA JDA Product Hierarchy'!$N:$O,2,0)</f>
        <v>#REF!</v>
      </c>
      <c r="BE1338" s="15" t="e">
        <f>VLOOKUP(BD1338,[3]PARAMETROS!$AB:$AD,3,0)</f>
        <v>#REF!</v>
      </c>
    </row>
    <row r="1339" spans="1:57" s="15" customFormat="1" ht="12.75" hidden="1" customHeight="1" x14ac:dyDescent="0.2">
      <c r="A1339" s="47" t="str">
        <f t="shared" si="623"/>
        <v>N1RD03WE620CITY YELLOW</v>
      </c>
      <c r="B1339" s="111" t="s">
        <v>105</v>
      </c>
      <c r="C1339" s="113">
        <v>44322</v>
      </c>
      <c r="D1339" s="113"/>
      <c r="E1339" s="50"/>
      <c r="F1339" s="106" t="s">
        <v>118</v>
      </c>
      <c r="G1339" s="51" t="s">
        <v>1832</v>
      </c>
      <c r="H1339" s="52" t="s">
        <v>1833</v>
      </c>
      <c r="I1339" s="53" t="s">
        <v>1856</v>
      </c>
      <c r="J1339" s="53" t="s">
        <v>805</v>
      </c>
      <c r="K1339" s="53" t="s">
        <v>455</v>
      </c>
      <c r="L1339" s="53" t="s">
        <v>456</v>
      </c>
      <c r="M1339" s="52" t="s">
        <v>1475</v>
      </c>
      <c r="N1339" s="52" t="s">
        <v>269</v>
      </c>
      <c r="O1339" s="54">
        <v>36</v>
      </c>
      <c r="P1339" s="52" t="s">
        <v>43</v>
      </c>
      <c r="Q1339" s="55">
        <f>IFERROR(VLOOKUP(O1339*$Q$10*$R$10,Sheet1!$A$3:$B$81,2,1),0)</f>
        <v>29000</v>
      </c>
      <c r="R1339" s="56">
        <f>IFERROR(VLOOKUP(O1339*$Q$11*$R$11,Sheet1!$E$3:$F$195,2),0)</f>
        <v>149</v>
      </c>
      <c r="S1339" s="54">
        <f t="shared" si="624"/>
        <v>11.16</v>
      </c>
      <c r="T1339" s="114">
        <f t="shared" si="626"/>
        <v>0.31</v>
      </c>
      <c r="U1339" s="58"/>
      <c r="V1339" s="58"/>
      <c r="W1339" s="58"/>
      <c r="X1339" s="58"/>
      <c r="Y1339" s="58"/>
      <c r="Z1339" s="58"/>
      <c r="AA1339" s="58"/>
      <c r="AB1339" s="58"/>
      <c r="AC1339" s="58"/>
      <c r="AD1339" s="39">
        <f t="shared" si="625"/>
        <v>0</v>
      </c>
      <c r="AE1339" s="59">
        <f t="shared" si="627"/>
        <v>0</v>
      </c>
      <c r="AF1339" s="60">
        <f t="shared" si="628"/>
        <v>0</v>
      </c>
      <c r="AG1339" s="60">
        <f t="shared" si="629"/>
        <v>0</v>
      </c>
      <c r="AH1339" s="60">
        <f t="shared" si="630"/>
        <v>0</v>
      </c>
      <c r="AI1339" s="60">
        <f t="shared" si="631"/>
        <v>0</v>
      </c>
      <c r="AJ1339" s="60">
        <f t="shared" si="632"/>
        <v>0</v>
      </c>
      <c r="AK1339" s="60">
        <f t="shared" si="633"/>
        <v>0</v>
      </c>
      <c r="AL1339" s="61">
        <f t="shared" si="651"/>
        <v>0</v>
      </c>
      <c r="AM1339" s="43">
        <f t="shared" si="641"/>
        <v>0</v>
      </c>
      <c r="AN1339" s="46">
        <f t="shared" si="642"/>
        <v>0</v>
      </c>
      <c r="AO1339" s="60">
        <f t="shared" si="634"/>
        <v>0</v>
      </c>
      <c r="AP1339" s="60">
        <f t="shared" si="635"/>
        <v>0</v>
      </c>
      <c r="AQ1339" s="60">
        <f t="shared" si="636"/>
        <v>0</v>
      </c>
      <c r="AR1339" s="60">
        <f t="shared" si="637"/>
        <v>0</v>
      </c>
      <c r="AS1339" s="60">
        <f t="shared" si="638"/>
        <v>0</v>
      </c>
      <c r="AT1339" s="60">
        <f t="shared" si="639"/>
        <v>0</v>
      </c>
      <c r="AU1339" s="62">
        <f t="shared" si="643"/>
        <v>0</v>
      </c>
      <c r="AV1339" s="63">
        <f t="shared" si="644"/>
        <v>0</v>
      </c>
      <c r="AW1339" s="63">
        <f t="shared" si="645"/>
        <v>0</v>
      </c>
      <c r="AX1339" s="63">
        <f t="shared" si="646"/>
        <v>0</v>
      </c>
      <c r="AY1339" s="63">
        <f t="shared" si="647"/>
        <v>0</v>
      </c>
      <c r="AZ1339" s="63">
        <f t="shared" si="648"/>
        <v>0</v>
      </c>
      <c r="BA1339" s="63">
        <f t="shared" si="649"/>
        <v>0</v>
      </c>
      <c r="BB1339" s="64">
        <f t="shared" si="650"/>
        <v>0</v>
      </c>
      <c r="BC1339" s="65">
        <f t="shared" si="640"/>
        <v>0</v>
      </c>
      <c r="BD1339" s="66" t="e">
        <f>VLOOKUP(#REF!,'[2]NA JDA Product Hierarchy'!$N:$O,2,0)</f>
        <v>#REF!</v>
      </c>
      <c r="BE1339" s="15" t="e">
        <f>VLOOKUP(BD1339,[3]PARAMETROS!$AB:$AD,3,0)</f>
        <v>#REF!</v>
      </c>
    </row>
    <row r="1340" spans="1:57" s="15" customFormat="1" ht="12.75" hidden="1" customHeight="1" x14ac:dyDescent="0.2">
      <c r="A1340" s="47" t="str">
        <f t="shared" si="623"/>
        <v>N1RD03WE620TULIP RED</v>
      </c>
      <c r="B1340" s="111" t="s">
        <v>105</v>
      </c>
      <c r="C1340" s="113">
        <v>44322</v>
      </c>
      <c r="D1340" s="113"/>
      <c r="E1340" s="50"/>
      <c r="F1340" s="106" t="s">
        <v>118</v>
      </c>
      <c r="G1340" s="51" t="s">
        <v>1832</v>
      </c>
      <c r="H1340" s="52" t="s">
        <v>1833</v>
      </c>
      <c r="I1340" s="53" t="s">
        <v>1856</v>
      </c>
      <c r="J1340" s="53" t="s">
        <v>805</v>
      </c>
      <c r="K1340" s="53" t="s">
        <v>531</v>
      </c>
      <c r="L1340" s="53" t="s">
        <v>532</v>
      </c>
      <c r="M1340" s="52" t="s">
        <v>1475</v>
      </c>
      <c r="N1340" s="52" t="s">
        <v>269</v>
      </c>
      <c r="O1340" s="54">
        <v>36</v>
      </c>
      <c r="P1340" s="52" t="s">
        <v>43</v>
      </c>
      <c r="Q1340" s="55">
        <f>IFERROR(VLOOKUP(O1340*$Q$10*$R$10,Sheet1!$A$3:$B$81,2,1),0)</f>
        <v>29000</v>
      </c>
      <c r="R1340" s="56">
        <f>IFERROR(VLOOKUP(O1340*$Q$11*$R$11,Sheet1!$E$3:$F$195,2),0)</f>
        <v>149</v>
      </c>
      <c r="S1340" s="54">
        <f t="shared" si="624"/>
        <v>11.16</v>
      </c>
      <c r="T1340" s="114">
        <f t="shared" si="626"/>
        <v>0.31</v>
      </c>
      <c r="U1340" s="58"/>
      <c r="V1340" s="58"/>
      <c r="W1340" s="58"/>
      <c r="X1340" s="58"/>
      <c r="Y1340" s="58"/>
      <c r="Z1340" s="58"/>
      <c r="AA1340" s="58"/>
      <c r="AB1340" s="58"/>
      <c r="AC1340" s="58"/>
      <c r="AD1340" s="39">
        <f t="shared" si="625"/>
        <v>0</v>
      </c>
      <c r="AE1340" s="59">
        <f t="shared" si="627"/>
        <v>0</v>
      </c>
      <c r="AF1340" s="60">
        <f t="shared" si="628"/>
        <v>0</v>
      </c>
      <c r="AG1340" s="60">
        <f t="shared" si="629"/>
        <v>0</v>
      </c>
      <c r="AH1340" s="60">
        <f t="shared" si="630"/>
        <v>0</v>
      </c>
      <c r="AI1340" s="60">
        <f t="shared" si="631"/>
        <v>0</v>
      </c>
      <c r="AJ1340" s="60">
        <f t="shared" si="632"/>
        <v>0</v>
      </c>
      <c r="AK1340" s="60">
        <f t="shared" si="633"/>
        <v>0</v>
      </c>
      <c r="AL1340" s="61">
        <f t="shared" si="651"/>
        <v>0</v>
      </c>
      <c r="AM1340" s="43">
        <f t="shared" si="641"/>
        <v>0</v>
      </c>
      <c r="AN1340" s="46">
        <f t="shared" si="642"/>
        <v>0</v>
      </c>
      <c r="AO1340" s="60">
        <f t="shared" si="634"/>
        <v>0</v>
      </c>
      <c r="AP1340" s="60">
        <f t="shared" si="635"/>
        <v>0</v>
      </c>
      <c r="AQ1340" s="60">
        <f t="shared" si="636"/>
        <v>0</v>
      </c>
      <c r="AR1340" s="60">
        <f t="shared" si="637"/>
        <v>0</v>
      </c>
      <c r="AS1340" s="60">
        <f t="shared" si="638"/>
        <v>0</v>
      </c>
      <c r="AT1340" s="60">
        <f t="shared" si="639"/>
        <v>0</v>
      </c>
      <c r="AU1340" s="62">
        <f t="shared" si="643"/>
        <v>0</v>
      </c>
      <c r="AV1340" s="63">
        <f t="shared" si="644"/>
        <v>0</v>
      </c>
      <c r="AW1340" s="63">
        <f t="shared" si="645"/>
        <v>0</v>
      </c>
      <c r="AX1340" s="63">
        <f t="shared" si="646"/>
        <v>0</v>
      </c>
      <c r="AY1340" s="63">
        <f t="shared" si="647"/>
        <v>0</v>
      </c>
      <c r="AZ1340" s="63">
        <f t="shared" si="648"/>
        <v>0</v>
      </c>
      <c r="BA1340" s="63">
        <f t="shared" si="649"/>
        <v>0</v>
      </c>
      <c r="BB1340" s="64">
        <f t="shared" si="650"/>
        <v>0</v>
      </c>
      <c r="BC1340" s="65">
        <f t="shared" si="640"/>
        <v>0</v>
      </c>
      <c r="BD1340" s="66" t="e">
        <f>VLOOKUP(#REF!,'[2]NA JDA Product Hierarchy'!$N:$O,2,0)</f>
        <v>#REF!</v>
      </c>
      <c r="BE1340" s="15" t="e">
        <f>VLOOKUP(BD1340,[3]PARAMETROS!$AB:$AD,3,0)</f>
        <v>#REF!</v>
      </c>
    </row>
    <row r="1341" spans="1:57" s="15" customFormat="1" ht="12.75" hidden="1" customHeight="1" x14ac:dyDescent="0.2">
      <c r="A1341" s="47" t="str">
        <f t="shared" si="623"/>
        <v>N1RD03WE620HIGH DEF BLUE</v>
      </c>
      <c r="B1341" s="111" t="s">
        <v>105</v>
      </c>
      <c r="C1341" s="113">
        <v>44322</v>
      </c>
      <c r="D1341" s="113"/>
      <c r="E1341" s="50"/>
      <c r="F1341" s="106" t="s">
        <v>118</v>
      </c>
      <c r="G1341" s="51" t="s">
        <v>1832</v>
      </c>
      <c r="H1341" s="52" t="s">
        <v>1833</v>
      </c>
      <c r="I1341" s="53" t="s">
        <v>1856</v>
      </c>
      <c r="J1341" s="53" t="s">
        <v>805</v>
      </c>
      <c r="K1341" s="53" t="s">
        <v>381</v>
      </c>
      <c r="L1341" s="53" t="s">
        <v>382</v>
      </c>
      <c r="M1341" s="52" t="s">
        <v>1475</v>
      </c>
      <c r="N1341" s="52" t="s">
        <v>269</v>
      </c>
      <c r="O1341" s="54">
        <v>36</v>
      </c>
      <c r="P1341" s="52" t="s">
        <v>43</v>
      </c>
      <c r="Q1341" s="55">
        <f>IFERROR(VLOOKUP(O1341*$Q$10*$R$10,Sheet1!$A$3:$B$81,2,1),0)</f>
        <v>29000</v>
      </c>
      <c r="R1341" s="56">
        <f>IFERROR(VLOOKUP(O1341*$Q$11*$R$11,Sheet1!$E$3:$F$195,2),0)</f>
        <v>149</v>
      </c>
      <c r="S1341" s="54">
        <f t="shared" si="624"/>
        <v>11.16</v>
      </c>
      <c r="T1341" s="114">
        <f t="shared" si="626"/>
        <v>0.31</v>
      </c>
      <c r="U1341" s="58"/>
      <c r="V1341" s="58"/>
      <c r="W1341" s="58"/>
      <c r="X1341" s="58"/>
      <c r="Y1341" s="58"/>
      <c r="Z1341" s="58"/>
      <c r="AA1341" s="58"/>
      <c r="AB1341" s="58"/>
      <c r="AC1341" s="58"/>
      <c r="AD1341" s="39">
        <f t="shared" si="625"/>
        <v>0</v>
      </c>
      <c r="AE1341" s="59">
        <f t="shared" si="627"/>
        <v>0</v>
      </c>
      <c r="AF1341" s="60">
        <f t="shared" si="628"/>
        <v>0</v>
      </c>
      <c r="AG1341" s="60">
        <f t="shared" si="629"/>
        <v>0</v>
      </c>
      <c r="AH1341" s="60">
        <f t="shared" si="630"/>
        <v>0</v>
      </c>
      <c r="AI1341" s="60">
        <f t="shared" si="631"/>
        <v>0</v>
      </c>
      <c r="AJ1341" s="60">
        <f t="shared" si="632"/>
        <v>0</v>
      </c>
      <c r="AK1341" s="60">
        <f t="shared" si="633"/>
        <v>0</v>
      </c>
      <c r="AL1341" s="61">
        <f t="shared" si="651"/>
        <v>0</v>
      </c>
      <c r="AM1341" s="43">
        <f t="shared" si="641"/>
        <v>0</v>
      </c>
      <c r="AN1341" s="46">
        <f t="shared" si="642"/>
        <v>0</v>
      </c>
      <c r="AO1341" s="60">
        <f t="shared" si="634"/>
        <v>0</v>
      </c>
      <c r="AP1341" s="60">
        <f t="shared" si="635"/>
        <v>0</v>
      </c>
      <c r="AQ1341" s="60">
        <f t="shared" si="636"/>
        <v>0</v>
      </c>
      <c r="AR1341" s="60">
        <f t="shared" si="637"/>
        <v>0</v>
      </c>
      <c r="AS1341" s="60">
        <f t="shared" si="638"/>
        <v>0</v>
      </c>
      <c r="AT1341" s="60">
        <f t="shared" si="639"/>
        <v>0</v>
      </c>
      <c r="AU1341" s="62">
        <f t="shared" si="643"/>
        <v>0</v>
      </c>
      <c r="AV1341" s="63">
        <f t="shared" si="644"/>
        <v>0</v>
      </c>
      <c r="AW1341" s="63">
        <f t="shared" si="645"/>
        <v>0</v>
      </c>
      <c r="AX1341" s="63">
        <f t="shared" si="646"/>
        <v>0</v>
      </c>
      <c r="AY1341" s="63">
        <f t="shared" si="647"/>
        <v>0</v>
      </c>
      <c r="AZ1341" s="63">
        <f t="shared" si="648"/>
        <v>0</v>
      </c>
      <c r="BA1341" s="63">
        <f t="shared" si="649"/>
        <v>0</v>
      </c>
      <c r="BB1341" s="64">
        <f t="shared" si="650"/>
        <v>0</v>
      </c>
      <c r="BC1341" s="65">
        <f t="shared" si="640"/>
        <v>0</v>
      </c>
      <c r="BD1341" s="66" t="e">
        <f>VLOOKUP(#REF!,'[2]NA JDA Product Hierarchy'!$N:$O,2,0)</f>
        <v>#REF!</v>
      </c>
      <c r="BE1341" s="15" t="e">
        <f>VLOOKUP(BD1341,[3]PARAMETROS!$AB:$AD,3,0)</f>
        <v>#REF!</v>
      </c>
    </row>
    <row r="1342" spans="1:57" s="15" customFormat="1" ht="12.75" hidden="1" customHeight="1" x14ac:dyDescent="0.2">
      <c r="A1342" s="47" t="str">
        <f t="shared" si="623"/>
        <v>N2RA02D4G23INDIANA</v>
      </c>
      <c r="B1342" s="110" t="s">
        <v>106</v>
      </c>
      <c r="C1342" s="113">
        <v>44322</v>
      </c>
      <c r="D1342" s="113"/>
      <c r="E1342" s="50"/>
      <c r="F1342" s="106" t="s">
        <v>208</v>
      </c>
      <c r="G1342" s="51" t="s">
        <v>1832</v>
      </c>
      <c r="H1342" s="52" t="s">
        <v>1846</v>
      </c>
      <c r="I1342" s="53" t="s">
        <v>1857</v>
      </c>
      <c r="J1342" s="53" t="s">
        <v>1501</v>
      </c>
      <c r="K1342" s="53" t="s">
        <v>1502</v>
      </c>
      <c r="L1342" s="53" t="s">
        <v>1503</v>
      </c>
      <c r="M1342" s="52" t="s">
        <v>1504</v>
      </c>
      <c r="N1342" s="52" t="s">
        <v>269</v>
      </c>
      <c r="O1342" s="54">
        <v>46</v>
      </c>
      <c r="P1342" s="52" t="s">
        <v>43</v>
      </c>
      <c r="Q1342" s="55">
        <f>IFERROR(VLOOKUP(O1342*$Q$10*$R$10,Sheet1!$A$3:$B$81,2,1),0)</f>
        <v>39000</v>
      </c>
      <c r="R1342" s="56">
        <f>IFERROR(VLOOKUP(O1342*$Q$11*$R$11,Sheet1!$E$3:$F$195,2),0)</f>
        <v>189</v>
      </c>
      <c r="S1342" s="54">
        <f t="shared" si="624"/>
        <v>14.26</v>
      </c>
      <c r="T1342" s="114">
        <f t="shared" si="626"/>
        <v>0.31</v>
      </c>
      <c r="U1342" s="58"/>
      <c r="V1342" s="58"/>
      <c r="W1342" s="58"/>
      <c r="X1342" s="58"/>
      <c r="Y1342" s="58"/>
      <c r="Z1342" s="58"/>
      <c r="AA1342" s="58"/>
      <c r="AB1342" s="58"/>
      <c r="AC1342" s="58"/>
      <c r="AD1342" s="39">
        <f t="shared" si="625"/>
        <v>0</v>
      </c>
      <c r="AE1342" s="59">
        <f t="shared" si="627"/>
        <v>0</v>
      </c>
      <c r="AF1342" s="60">
        <f t="shared" si="628"/>
        <v>0</v>
      </c>
      <c r="AG1342" s="60">
        <f t="shared" si="629"/>
        <v>0</v>
      </c>
      <c r="AH1342" s="60">
        <f t="shared" si="630"/>
        <v>0</v>
      </c>
      <c r="AI1342" s="60">
        <f t="shared" si="631"/>
        <v>0</v>
      </c>
      <c r="AJ1342" s="60">
        <f t="shared" si="632"/>
        <v>0</v>
      </c>
      <c r="AK1342" s="60">
        <f t="shared" si="633"/>
        <v>0</v>
      </c>
      <c r="AL1342" s="61">
        <f t="shared" si="651"/>
        <v>0</v>
      </c>
      <c r="AM1342" s="43">
        <f t="shared" si="641"/>
        <v>0</v>
      </c>
      <c r="AN1342" s="46">
        <f t="shared" si="642"/>
        <v>0</v>
      </c>
      <c r="AO1342" s="60">
        <f t="shared" si="634"/>
        <v>0</v>
      </c>
      <c r="AP1342" s="60">
        <f t="shared" si="635"/>
        <v>0</v>
      </c>
      <c r="AQ1342" s="60">
        <f t="shared" si="636"/>
        <v>0</v>
      </c>
      <c r="AR1342" s="60">
        <f t="shared" si="637"/>
        <v>0</v>
      </c>
      <c r="AS1342" s="60">
        <f t="shared" si="638"/>
        <v>0</v>
      </c>
      <c r="AT1342" s="60">
        <f t="shared" si="639"/>
        <v>0</v>
      </c>
      <c r="AU1342" s="62">
        <f t="shared" si="643"/>
        <v>0</v>
      </c>
      <c r="AV1342" s="63">
        <f t="shared" si="644"/>
        <v>0</v>
      </c>
      <c r="AW1342" s="63">
        <f t="shared" si="645"/>
        <v>0</v>
      </c>
      <c r="AX1342" s="63">
        <f t="shared" si="646"/>
        <v>0</v>
      </c>
      <c r="AY1342" s="63">
        <f t="shared" si="647"/>
        <v>0</v>
      </c>
      <c r="AZ1342" s="63">
        <f t="shared" si="648"/>
        <v>0</v>
      </c>
      <c r="BA1342" s="63">
        <f t="shared" si="649"/>
        <v>0</v>
      </c>
      <c r="BB1342" s="64">
        <f t="shared" si="650"/>
        <v>0</v>
      </c>
      <c r="BC1342" s="65">
        <f t="shared" si="640"/>
        <v>0</v>
      </c>
      <c r="BD1342" s="66" t="e">
        <f>VLOOKUP(#REF!,'[2]NA JDA Product Hierarchy'!$N:$O,2,0)</f>
        <v>#REF!</v>
      </c>
      <c r="BE1342" s="15" t="e">
        <f>VLOOKUP(BD1342,[3]PARAMETROS!$AB:$AD,3,0)</f>
        <v>#REF!</v>
      </c>
    </row>
    <row r="1343" spans="1:57" s="70" customFormat="1" ht="12.75" hidden="1" customHeight="1" x14ac:dyDescent="0.2">
      <c r="A1343" s="47" t="str">
        <f t="shared" si="623"/>
        <v>N2RA04D46T0SUPER PATCH BLUE WASH</v>
      </c>
      <c r="B1343" s="110" t="s">
        <v>106</v>
      </c>
      <c r="C1343" s="113">
        <v>44322</v>
      </c>
      <c r="D1343" s="113"/>
      <c r="E1343" s="68"/>
      <c r="F1343" s="106" t="s">
        <v>208</v>
      </c>
      <c r="G1343" s="51" t="s">
        <v>1832</v>
      </c>
      <c r="H1343" s="52" t="s">
        <v>1846</v>
      </c>
      <c r="I1343" s="53" t="s">
        <v>1858</v>
      </c>
      <c r="J1343" s="53" t="s">
        <v>1524</v>
      </c>
      <c r="K1343" s="53" t="s">
        <v>1525</v>
      </c>
      <c r="L1343" s="53" t="s">
        <v>1526</v>
      </c>
      <c r="M1343" s="52" t="s">
        <v>1527</v>
      </c>
      <c r="N1343" s="52" t="s">
        <v>269</v>
      </c>
      <c r="O1343" s="54">
        <v>46</v>
      </c>
      <c r="P1343" s="52" t="s">
        <v>43</v>
      </c>
      <c r="Q1343" s="55">
        <f>IFERROR(VLOOKUP(O1343*$Q$10*$R$10,Sheet1!$A$3:$B$81,2,1),0)</f>
        <v>39000</v>
      </c>
      <c r="R1343" s="56">
        <f>IFERROR(VLOOKUP(O1343*$Q$11*$R$11,Sheet1!$E$3:$F$195,2),0)</f>
        <v>189</v>
      </c>
      <c r="S1343" s="54">
        <f t="shared" si="624"/>
        <v>14.26</v>
      </c>
      <c r="T1343" s="114">
        <f t="shared" si="626"/>
        <v>0.31</v>
      </c>
      <c r="U1343" s="58"/>
      <c r="V1343" s="58"/>
      <c r="W1343" s="58"/>
      <c r="X1343" s="58"/>
      <c r="Y1343" s="58"/>
      <c r="Z1343" s="58"/>
      <c r="AA1343" s="58"/>
      <c r="AB1343" s="58"/>
      <c r="AC1343" s="58"/>
      <c r="AD1343" s="39">
        <f t="shared" si="625"/>
        <v>0</v>
      </c>
      <c r="AE1343" s="59">
        <f t="shared" si="627"/>
        <v>0</v>
      </c>
      <c r="AF1343" s="60">
        <f t="shared" si="628"/>
        <v>0</v>
      </c>
      <c r="AG1343" s="60">
        <f t="shared" si="629"/>
        <v>0</v>
      </c>
      <c r="AH1343" s="60">
        <f t="shared" si="630"/>
        <v>0</v>
      </c>
      <c r="AI1343" s="60">
        <f t="shared" si="631"/>
        <v>0</v>
      </c>
      <c r="AJ1343" s="60">
        <f t="shared" si="632"/>
        <v>0</v>
      </c>
      <c r="AK1343" s="60">
        <f t="shared" si="633"/>
        <v>0</v>
      </c>
      <c r="AL1343" s="61">
        <f t="shared" si="651"/>
        <v>0</v>
      </c>
      <c r="AM1343" s="43">
        <f t="shared" si="641"/>
        <v>0</v>
      </c>
      <c r="AN1343" s="46">
        <f t="shared" si="642"/>
        <v>0</v>
      </c>
      <c r="AO1343" s="60">
        <f t="shared" si="634"/>
        <v>0</v>
      </c>
      <c r="AP1343" s="60">
        <f t="shared" si="635"/>
        <v>0</v>
      </c>
      <c r="AQ1343" s="60">
        <f t="shared" si="636"/>
        <v>0</v>
      </c>
      <c r="AR1343" s="60">
        <f t="shared" si="637"/>
        <v>0</v>
      </c>
      <c r="AS1343" s="60">
        <f t="shared" si="638"/>
        <v>0</v>
      </c>
      <c r="AT1343" s="60">
        <f t="shared" si="639"/>
        <v>0</v>
      </c>
      <c r="AU1343" s="62">
        <f t="shared" si="643"/>
        <v>0</v>
      </c>
      <c r="AV1343" s="63">
        <f t="shared" si="644"/>
        <v>0</v>
      </c>
      <c r="AW1343" s="63">
        <f t="shared" si="645"/>
        <v>0</v>
      </c>
      <c r="AX1343" s="63">
        <f t="shared" si="646"/>
        <v>0</v>
      </c>
      <c r="AY1343" s="63">
        <f t="shared" si="647"/>
        <v>0</v>
      </c>
      <c r="AZ1343" s="63">
        <f t="shared" si="648"/>
        <v>0</v>
      </c>
      <c r="BA1343" s="63">
        <f t="shared" si="649"/>
        <v>0</v>
      </c>
      <c r="BB1343" s="64">
        <f t="shared" si="650"/>
        <v>0</v>
      </c>
      <c r="BC1343" s="65">
        <f t="shared" si="640"/>
        <v>0</v>
      </c>
      <c r="BD1343" s="66" t="e">
        <f>VLOOKUP(#REF!,'[2]NA JDA Product Hierarchy'!$N:$O,2,0)</f>
        <v>#REF!</v>
      </c>
      <c r="BE1343" s="15" t="s">
        <v>71</v>
      </c>
    </row>
    <row r="1344" spans="1:57" s="15" customFormat="1" ht="12.75" hidden="1" customHeight="1" x14ac:dyDescent="0.2">
      <c r="A1344" s="47" t="str">
        <f t="shared" ref="A1344:A1407" si="652">I1344&amp;L1344</f>
        <v>N2RA05D4G80GLACIAL MEDIUM WASH</v>
      </c>
      <c r="B1344" s="111" t="s">
        <v>105</v>
      </c>
      <c r="C1344" s="113">
        <v>44322</v>
      </c>
      <c r="D1344" s="113"/>
      <c r="E1344" s="50"/>
      <c r="F1344" s="106" t="s">
        <v>208</v>
      </c>
      <c r="G1344" s="51" t="s">
        <v>1832</v>
      </c>
      <c r="H1344" s="52" t="s">
        <v>1854</v>
      </c>
      <c r="I1344" s="53" t="s">
        <v>1859</v>
      </c>
      <c r="J1344" s="53" t="s">
        <v>695</v>
      </c>
      <c r="K1344" s="53" t="s">
        <v>1517</v>
      </c>
      <c r="L1344" s="53" t="s">
        <v>1518</v>
      </c>
      <c r="M1344" s="52" t="s">
        <v>1519</v>
      </c>
      <c r="N1344" s="52" t="s">
        <v>269</v>
      </c>
      <c r="O1344" s="54">
        <v>46</v>
      </c>
      <c r="P1344" s="52" t="s">
        <v>43</v>
      </c>
      <c r="Q1344" s="55">
        <f>IFERROR(VLOOKUP(O1344*$Q$10*$R$10,Sheet1!$A$3:$B$81,2,1),0)</f>
        <v>39000</v>
      </c>
      <c r="R1344" s="56">
        <f>IFERROR(VLOOKUP(O1344*$Q$11*$R$11,Sheet1!$E$3:$F$195,2),0)</f>
        <v>189</v>
      </c>
      <c r="S1344" s="54">
        <f t="shared" si="624"/>
        <v>14.26</v>
      </c>
      <c r="T1344" s="114">
        <f t="shared" si="626"/>
        <v>0.31</v>
      </c>
      <c r="U1344" s="58"/>
      <c r="V1344" s="58"/>
      <c r="W1344" s="58"/>
      <c r="X1344" s="58"/>
      <c r="Y1344" s="58"/>
      <c r="Z1344" s="58"/>
      <c r="AA1344" s="58"/>
      <c r="AB1344" s="58"/>
      <c r="AC1344" s="58"/>
      <c r="AD1344" s="39">
        <f t="shared" si="625"/>
        <v>0</v>
      </c>
      <c r="AE1344" s="59">
        <f t="shared" si="627"/>
        <v>0</v>
      </c>
      <c r="AF1344" s="60">
        <f t="shared" si="628"/>
        <v>0</v>
      </c>
      <c r="AG1344" s="60">
        <f t="shared" si="629"/>
        <v>0</v>
      </c>
      <c r="AH1344" s="60">
        <f t="shared" si="630"/>
        <v>0</v>
      </c>
      <c r="AI1344" s="60">
        <f t="shared" si="631"/>
        <v>0</v>
      </c>
      <c r="AJ1344" s="60">
        <f t="shared" si="632"/>
        <v>0</v>
      </c>
      <c r="AK1344" s="60">
        <f t="shared" si="633"/>
        <v>0</v>
      </c>
      <c r="AL1344" s="61">
        <f t="shared" si="651"/>
        <v>0</v>
      </c>
      <c r="AM1344" s="43">
        <f t="shared" si="641"/>
        <v>0</v>
      </c>
      <c r="AN1344" s="46">
        <f t="shared" si="642"/>
        <v>0</v>
      </c>
      <c r="AO1344" s="60">
        <f t="shared" si="634"/>
        <v>0</v>
      </c>
      <c r="AP1344" s="60">
        <f t="shared" si="635"/>
        <v>0</v>
      </c>
      <c r="AQ1344" s="60">
        <f t="shared" si="636"/>
        <v>0</v>
      </c>
      <c r="AR1344" s="60">
        <f t="shared" si="637"/>
        <v>0</v>
      </c>
      <c r="AS1344" s="60">
        <f t="shared" si="638"/>
        <v>0</v>
      </c>
      <c r="AT1344" s="60">
        <f t="shared" si="639"/>
        <v>0</v>
      </c>
      <c r="AU1344" s="62">
        <f t="shared" si="643"/>
        <v>0</v>
      </c>
      <c r="AV1344" s="63">
        <f t="shared" si="644"/>
        <v>0</v>
      </c>
      <c r="AW1344" s="63">
        <f t="shared" si="645"/>
        <v>0</v>
      </c>
      <c r="AX1344" s="63">
        <f t="shared" si="646"/>
        <v>0</v>
      </c>
      <c r="AY1344" s="63">
        <f t="shared" si="647"/>
        <v>0</v>
      </c>
      <c r="AZ1344" s="63">
        <f t="shared" si="648"/>
        <v>0</v>
      </c>
      <c r="BA1344" s="63">
        <f t="shared" si="649"/>
        <v>0</v>
      </c>
      <c r="BB1344" s="64">
        <f t="shared" si="650"/>
        <v>0</v>
      </c>
      <c r="BC1344" s="65">
        <f t="shared" si="640"/>
        <v>0</v>
      </c>
      <c r="BD1344" s="66" t="e">
        <f>VLOOKUP(#REF!,'[2]NA JDA Product Hierarchy'!$N:$O,2,0)</f>
        <v>#REF!</v>
      </c>
      <c r="BE1344" s="15" t="e">
        <f>VLOOKUP(BD1344,[3]PARAMETROS!$AB:$AD,3,0)</f>
        <v>#REF!</v>
      </c>
    </row>
    <row r="1345" spans="1:57" s="15" customFormat="1" ht="12.75" hidden="1" customHeight="1" x14ac:dyDescent="0.2">
      <c r="A1345" s="47" t="str">
        <f t="shared" si="652"/>
        <v>N2RA06D4L70GREY CLOUDS WASH</v>
      </c>
      <c r="B1345" s="111" t="s">
        <v>105</v>
      </c>
      <c r="C1345" s="113">
        <v>44322</v>
      </c>
      <c r="D1345" s="113"/>
      <c r="E1345" s="50"/>
      <c r="F1345" s="106" t="s">
        <v>208</v>
      </c>
      <c r="G1345" s="51" t="s">
        <v>1832</v>
      </c>
      <c r="H1345" s="52" t="s">
        <v>1846</v>
      </c>
      <c r="I1345" s="53" t="s">
        <v>1860</v>
      </c>
      <c r="J1345" s="53" t="s">
        <v>1529</v>
      </c>
      <c r="K1345" s="53" t="s">
        <v>1530</v>
      </c>
      <c r="L1345" s="53" t="s">
        <v>1531</v>
      </c>
      <c r="M1345" s="52" t="s">
        <v>1532</v>
      </c>
      <c r="N1345" s="52" t="s">
        <v>269</v>
      </c>
      <c r="O1345" s="54">
        <v>46</v>
      </c>
      <c r="P1345" s="52" t="s">
        <v>43</v>
      </c>
      <c r="Q1345" s="55">
        <f>IFERROR(VLOOKUP(O1345*$Q$10*$R$10,Sheet1!$A$3:$B$81,2,1),0)</f>
        <v>39000</v>
      </c>
      <c r="R1345" s="56">
        <f>IFERROR(VLOOKUP(O1345*$Q$11*$R$11,Sheet1!$E$3:$F$195,2),0)</f>
        <v>189</v>
      </c>
      <c r="S1345" s="54">
        <f t="shared" si="624"/>
        <v>14.26</v>
      </c>
      <c r="T1345" s="114">
        <f t="shared" si="626"/>
        <v>0.31</v>
      </c>
      <c r="U1345" s="58"/>
      <c r="V1345" s="58"/>
      <c r="W1345" s="58"/>
      <c r="X1345" s="58"/>
      <c r="Y1345" s="58"/>
      <c r="Z1345" s="58"/>
      <c r="AA1345" s="58"/>
      <c r="AB1345" s="58"/>
      <c r="AC1345" s="58"/>
      <c r="AD1345" s="39">
        <f t="shared" si="625"/>
        <v>0</v>
      </c>
      <c r="AE1345" s="59">
        <f t="shared" si="627"/>
        <v>0</v>
      </c>
      <c r="AF1345" s="60">
        <f t="shared" si="628"/>
        <v>0</v>
      </c>
      <c r="AG1345" s="60">
        <f t="shared" si="629"/>
        <v>0</v>
      </c>
      <c r="AH1345" s="60">
        <f t="shared" si="630"/>
        <v>0</v>
      </c>
      <c r="AI1345" s="60">
        <f t="shared" si="631"/>
        <v>0</v>
      </c>
      <c r="AJ1345" s="60">
        <f t="shared" si="632"/>
        <v>0</v>
      </c>
      <c r="AK1345" s="60">
        <f t="shared" si="633"/>
        <v>0</v>
      </c>
      <c r="AL1345" s="61">
        <f t="shared" si="651"/>
        <v>0</v>
      </c>
      <c r="AM1345" s="43">
        <f t="shared" si="641"/>
        <v>0</v>
      </c>
      <c r="AN1345" s="46">
        <f t="shared" si="642"/>
        <v>0</v>
      </c>
      <c r="AO1345" s="60">
        <f t="shared" si="634"/>
        <v>0</v>
      </c>
      <c r="AP1345" s="60">
        <f t="shared" si="635"/>
        <v>0</v>
      </c>
      <c r="AQ1345" s="60">
        <f t="shared" si="636"/>
        <v>0</v>
      </c>
      <c r="AR1345" s="60">
        <f t="shared" si="637"/>
        <v>0</v>
      </c>
      <c r="AS1345" s="60">
        <f t="shared" si="638"/>
        <v>0</v>
      </c>
      <c r="AT1345" s="60">
        <f t="shared" si="639"/>
        <v>0</v>
      </c>
      <c r="AU1345" s="62">
        <f t="shared" si="643"/>
        <v>0</v>
      </c>
      <c r="AV1345" s="63">
        <f t="shared" si="644"/>
        <v>0</v>
      </c>
      <c r="AW1345" s="63">
        <f t="shared" si="645"/>
        <v>0</v>
      </c>
      <c r="AX1345" s="63">
        <f t="shared" si="646"/>
        <v>0</v>
      </c>
      <c r="AY1345" s="63">
        <f t="shared" si="647"/>
        <v>0</v>
      </c>
      <c r="AZ1345" s="63">
        <f t="shared" si="648"/>
        <v>0</v>
      </c>
      <c r="BA1345" s="63">
        <f t="shared" si="649"/>
        <v>0</v>
      </c>
      <c r="BB1345" s="64">
        <f t="shared" si="650"/>
        <v>0</v>
      </c>
      <c r="BC1345" s="65">
        <f t="shared" si="640"/>
        <v>0</v>
      </c>
      <c r="BD1345" s="66" t="e">
        <f>VLOOKUP(#REF!,'[2]NA JDA Product Hierarchy'!$N:$O,2,0)</f>
        <v>#REF!</v>
      </c>
      <c r="BE1345" s="15" t="e">
        <f>VLOOKUP(BD1345,[3]PARAMETROS!$AB:$AD,3,0)</f>
        <v>#REF!</v>
      </c>
    </row>
    <row r="1346" spans="1:57" s="15" customFormat="1" ht="12.75" hidden="1" customHeight="1" x14ac:dyDescent="0.2">
      <c r="A1346" s="47" t="str">
        <f t="shared" si="652"/>
        <v>N2RA07D4G80ZAPHIRE DAMAGED WASH</v>
      </c>
      <c r="B1346" s="111" t="s">
        <v>105</v>
      </c>
      <c r="C1346" s="113">
        <v>44322</v>
      </c>
      <c r="D1346" s="113"/>
      <c r="E1346" s="50"/>
      <c r="F1346" s="106" t="s">
        <v>208</v>
      </c>
      <c r="G1346" s="51" t="s">
        <v>1832</v>
      </c>
      <c r="H1346" s="52" t="s">
        <v>1854</v>
      </c>
      <c r="I1346" s="53" t="s">
        <v>1861</v>
      </c>
      <c r="J1346" s="53" t="s">
        <v>1862</v>
      </c>
      <c r="K1346" s="53" t="s">
        <v>1521</v>
      </c>
      <c r="L1346" s="53" t="s">
        <v>1522</v>
      </c>
      <c r="M1346" s="52" t="s">
        <v>1519</v>
      </c>
      <c r="N1346" s="52" t="s">
        <v>269</v>
      </c>
      <c r="O1346" s="54">
        <v>42</v>
      </c>
      <c r="P1346" s="52" t="s">
        <v>43</v>
      </c>
      <c r="Q1346" s="55">
        <f>IFERROR(VLOOKUP(O1346*$Q$10*$R$10,Sheet1!$A$3:$B$81,2,1),0)</f>
        <v>29000</v>
      </c>
      <c r="R1346" s="56">
        <f>IFERROR(VLOOKUP(O1346*$Q$11*$R$11,Sheet1!$E$3:$F$195,2),0)</f>
        <v>169</v>
      </c>
      <c r="S1346" s="54">
        <f t="shared" si="624"/>
        <v>13.02</v>
      </c>
      <c r="T1346" s="114">
        <f t="shared" si="626"/>
        <v>0.31</v>
      </c>
      <c r="U1346" s="58"/>
      <c r="V1346" s="58"/>
      <c r="W1346" s="58"/>
      <c r="X1346" s="58"/>
      <c r="Y1346" s="58"/>
      <c r="Z1346" s="58"/>
      <c r="AA1346" s="58"/>
      <c r="AB1346" s="58"/>
      <c r="AC1346" s="58"/>
      <c r="AD1346" s="39">
        <f t="shared" si="625"/>
        <v>0</v>
      </c>
      <c r="AE1346" s="59">
        <f t="shared" si="627"/>
        <v>0</v>
      </c>
      <c r="AF1346" s="60">
        <f t="shared" si="628"/>
        <v>0</v>
      </c>
      <c r="AG1346" s="60">
        <f t="shared" si="629"/>
        <v>0</v>
      </c>
      <c r="AH1346" s="60">
        <f t="shared" si="630"/>
        <v>0</v>
      </c>
      <c r="AI1346" s="60">
        <f t="shared" si="631"/>
        <v>0</v>
      </c>
      <c r="AJ1346" s="60">
        <f t="shared" si="632"/>
        <v>0</v>
      </c>
      <c r="AK1346" s="60">
        <f t="shared" si="633"/>
        <v>0</v>
      </c>
      <c r="AL1346" s="61">
        <f t="shared" si="651"/>
        <v>0</v>
      </c>
      <c r="AM1346" s="43">
        <f t="shared" si="641"/>
        <v>0</v>
      </c>
      <c r="AN1346" s="46">
        <f t="shared" si="642"/>
        <v>0</v>
      </c>
      <c r="AO1346" s="60">
        <f t="shared" si="634"/>
        <v>0</v>
      </c>
      <c r="AP1346" s="60">
        <f t="shared" si="635"/>
        <v>0</v>
      </c>
      <c r="AQ1346" s="60">
        <f t="shared" si="636"/>
        <v>0</v>
      </c>
      <c r="AR1346" s="60">
        <f t="shared" si="637"/>
        <v>0</v>
      </c>
      <c r="AS1346" s="60">
        <f t="shared" si="638"/>
        <v>0</v>
      </c>
      <c r="AT1346" s="60">
        <f t="shared" si="639"/>
        <v>0</v>
      </c>
      <c r="AU1346" s="62">
        <f t="shared" si="643"/>
        <v>0</v>
      </c>
      <c r="AV1346" s="63">
        <f t="shared" si="644"/>
        <v>0</v>
      </c>
      <c r="AW1346" s="63">
        <f t="shared" si="645"/>
        <v>0</v>
      </c>
      <c r="AX1346" s="63">
        <f t="shared" si="646"/>
        <v>0</v>
      </c>
      <c r="AY1346" s="63">
        <f t="shared" si="647"/>
        <v>0</v>
      </c>
      <c r="AZ1346" s="63">
        <f t="shared" si="648"/>
        <v>0</v>
      </c>
      <c r="BA1346" s="63">
        <f t="shared" si="649"/>
        <v>0</v>
      </c>
      <c r="BB1346" s="64">
        <f t="shared" si="650"/>
        <v>0</v>
      </c>
      <c r="BC1346" s="65">
        <f t="shared" si="640"/>
        <v>0</v>
      </c>
      <c r="BD1346" s="66" t="e">
        <f>VLOOKUP(#REF!,'[2]NA JDA Product Hierarchy'!$N:$O,2,0)</f>
        <v>#REF!</v>
      </c>
      <c r="BE1346" s="15" t="e">
        <f>VLOOKUP(BD1346,[3]PARAMETROS!$AB:$AD,3,0)</f>
        <v>#REF!</v>
      </c>
    </row>
    <row r="1347" spans="1:57" s="15" customFormat="1" ht="12.75" hidden="1" customHeight="1" x14ac:dyDescent="0.2">
      <c r="A1347" s="47" t="str">
        <f t="shared" si="652"/>
        <v>N2RA08D4GV0CARRY DARK</v>
      </c>
      <c r="B1347" s="111" t="s">
        <v>105</v>
      </c>
      <c r="C1347" s="113">
        <v>44322</v>
      </c>
      <c r="D1347" s="113"/>
      <c r="E1347" s="50"/>
      <c r="F1347" s="106" t="s">
        <v>208</v>
      </c>
      <c r="G1347" s="51" t="s">
        <v>1832</v>
      </c>
      <c r="H1347" s="52" t="s">
        <v>1844</v>
      </c>
      <c r="I1347" s="53" t="s">
        <v>1863</v>
      </c>
      <c r="J1347" s="53" t="s">
        <v>1450</v>
      </c>
      <c r="K1347" s="53" t="s">
        <v>1539</v>
      </c>
      <c r="L1347" s="53" t="s">
        <v>1540</v>
      </c>
      <c r="M1347" s="52" t="s">
        <v>698</v>
      </c>
      <c r="N1347" s="52" t="s">
        <v>269</v>
      </c>
      <c r="O1347" s="54">
        <v>39</v>
      </c>
      <c r="P1347" s="52" t="s">
        <v>43</v>
      </c>
      <c r="Q1347" s="55">
        <f>IFERROR(VLOOKUP(O1347*$Q$10*$R$10,Sheet1!$A$3:$B$81,2,1),0)</f>
        <v>29000</v>
      </c>
      <c r="R1347" s="56">
        <f>IFERROR(VLOOKUP(O1347*$Q$11*$R$11,Sheet1!$E$3:$F$195,2),0)</f>
        <v>159</v>
      </c>
      <c r="S1347" s="54">
        <f t="shared" si="624"/>
        <v>12.09</v>
      </c>
      <c r="T1347" s="114">
        <f t="shared" si="626"/>
        <v>0.31</v>
      </c>
      <c r="U1347" s="58"/>
      <c r="V1347" s="58"/>
      <c r="W1347" s="58"/>
      <c r="X1347" s="58"/>
      <c r="Y1347" s="58"/>
      <c r="Z1347" s="58"/>
      <c r="AA1347" s="58"/>
      <c r="AB1347" s="58"/>
      <c r="AC1347" s="58"/>
      <c r="AD1347" s="39">
        <f t="shared" si="625"/>
        <v>0</v>
      </c>
      <c r="AE1347" s="59">
        <f t="shared" si="627"/>
        <v>0</v>
      </c>
      <c r="AF1347" s="60">
        <f t="shared" si="628"/>
        <v>0</v>
      </c>
      <c r="AG1347" s="60">
        <f t="shared" si="629"/>
        <v>0</v>
      </c>
      <c r="AH1347" s="60">
        <f t="shared" si="630"/>
        <v>0</v>
      </c>
      <c r="AI1347" s="60">
        <f t="shared" si="631"/>
        <v>0</v>
      </c>
      <c r="AJ1347" s="60">
        <f t="shared" si="632"/>
        <v>0</v>
      </c>
      <c r="AK1347" s="60">
        <f t="shared" si="633"/>
        <v>0</v>
      </c>
      <c r="AL1347" s="61">
        <f t="shared" si="651"/>
        <v>0</v>
      </c>
      <c r="AM1347" s="43">
        <f t="shared" si="641"/>
        <v>0</v>
      </c>
      <c r="AN1347" s="46">
        <f t="shared" si="642"/>
        <v>0</v>
      </c>
      <c r="AO1347" s="60">
        <f t="shared" si="634"/>
        <v>0</v>
      </c>
      <c r="AP1347" s="60">
        <f t="shared" si="635"/>
        <v>0</v>
      </c>
      <c r="AQ1347" s="60">
        <f t="shared" si="636"/>
        <v>0</v>
      </c>
      <c r="AR1347" s="60">
        <f t="shared" si="637"/>
        <v>0</v>
      </c>
      <c r="AS1347" s="60">
        <f t="shared" si="638"/>
        <v>0</v>
      </c>
      <c r="AT1347" s="60">
        <f t="shared" si="639"/>
        <v>0</v>
      </c>
      <c r="AU1347" s="62">
        <f t="shared" si="643"/>
        <v>0</v>
      </c>
      <c r="AV1347" s="63">
        <f t="shared" si="644"/>
        <v>0</v>
      </c>
      <c r="AW1347" s="63">
        <f t="shared" si="645"/>
        <v>0</v>
      </c>
      <c r="AX1347" s="63">
        <f t="shared" si="646"/>
        <v>0</v>
      </c>
      <c r="AY1347" s="63">
        <f t="shared" si="647"/>
        <v>0</v>
      </c>
      <c r="AZ1347" s="63">
        <f t="shared" si="648"/>
        <v>0</v>
      </c>
      <c r="BA1347" s="63">
        <f t="shared" si="649"/>
        <v>0</v>
      </c>
      <c r="BB1347" s="64">
        <f t="shared" si="650"/>
        <v>0</v>
      </c>
      <c r="BC1347" s="65">
        <f t="shared" si="640"/>
        <v>0</v>
      </c>
      <c r="BD1347" s="66" t="e">
        <f>VLOOKUP(#REF!,'[2]NA JDA Product Hierarchy'!$N:$O,2,0)</f>
        <v>#REF!</v>
      </c>
      <c r="BE1347" s="15" t="e">
        <f>VLOOKUP(BD1347,[3]PARAMETROS!$AB:$AD,3,0)</f>
        <v>#REF!</v>
      </c>
    </row>
    <row r="1348" spans="1:57" s="15" customFormat="1" ht="12.75" hidden="1" customHeight="1" x14ac:dyDescent="0.2">
      <c r="A1348" s="47" t="str">
        <f t="shared" si="652"/>
        <v>N2RA08D4GV0CARRY MID</v>
      </c>
      <c r="B1348" s="111" t="s">
        <v>105</v>
      </c>
      <c r="C1348" s="113">
        <v>44322</v>
      </c>
      <c r="D1348" s="113"/>
      <c r="E1348" s="50"/>
      <c r="F1348" s="106" t="s">
        <v>208</v>
      </c>
      <c r="G1348" s="51" t="s">
        <v>1832</v>
      </c>
      <c r="H1348" s="52" t="s">
        <v>1844</v>
      </c>
      <c r="I1348" s="53" t="s">
        <v>1863</v>
      </c>
      <c r="J1348" s="53" t="s">
        <v>1450</v>
      </c>
      <c r="K1348" s="53" t="s">
        <v>1541</v>
      </c>
      <c r="L1348" s="53" t="s">
        <v>1542</v>
      </c>
      <c r="M1348" s="52" t="s">
        <v>698</v>
      </c>
      <c r="N1348" s="52" t="s">
        <v>269</v>
      </c>
      <c r="O1348" s="54">
        <v>39</v>
      </c>
      <c r="P1348" s="52" t="s">
        <v>43</v>
      </c>
      <c r="Q1348" s="55">
        <f>IFERROR(VLOOKUP(O1348*$Q$10*$R$10,Sheet1!$A$3:$B$81,2,1),0)</f>
        <v>29000</v>
      </c>
      <c r="R1348" s="56">
        <f>IFERROR(VLOOKUP(O1348*$Q$11*$R$11,Sheet1!$E$3:$F$195,2),0)</f>
        <v>159</v>
      </c>
      <c r="S1348" s="54">
        <f t="shared" si="624"/>
        <v>12.09</v>
      </c>
      <c r="T1348" s="114">
        <f t="shared" si="626"/>
        <v>0.31</v>
      </c>
      <c r="U1348" s="58"/>
      <c r="V1348" s="58"/>
      <c r="W1348" s="58"/>
      <c r="X1348" s="58"/>
      <c r="Y1348" s="58"/>
      <c r="Z1348" s="58"/>
      <c r="AA1348" s="58"/>
      <c r="AB1348" s="58"/>
      <c r="AC1348" s="58"/>
      <c r="AD1348" s="39">
        <f t="shared" si="625"/>
        <v>0</v>
      </c>
      <c r="AE1348" s="59">
        <f t="shared" si="627"/>
        <v>0</v>
      </c>
      <c r="AF1348" s="60">
        <f t="shared" si="628"/>
        <v>0</v>
      </c>
      <c r="AG1348" s="60">
        <f t="shared" si="629"/>
        <v>0</v>
      </c>
      <c r="AH1348" s="60">
        <f t="shared" si="630"/>
        <v>0</v>
      </c>
      <c r="AI1348" s="60">
        <f t="shared" si="631"/>
        <v>0</v>
      </c>
      <c r="AJ1348" s="60">
        <f t="shared" si="632"/>
        <v>0</v>
      </c>
      <c r="AK1348" s="60">
        <f t="shared" si="633"/>
        <v>0</v>
      </c>
      <c r="AL1348" s="61">
        <f t="shared" si="651"/>
        <v>0</v>
      </c>
      <c r="AM1348" s="43">
        <f t="shared" si="641"/>
        <v>0</v>
      </c>
      <c r="AN1348" s="46">
        <f t="shared" si="642"/>
        <v>0</v>
      </c>
      <c r="AO1348" s="60">
        <f t="shared" si="634"/>
        <v>0</v>
      </c>
      <c r="AP1348" s="60">
        <f t="shared" si="635"/>
        <v>0</v>
      </c>
      <c r="AQ1348" s="60">
        <f t="shared" si="636"/>
        <v>0</v>
      </c>
      <c r="AR1348" s="60">
        <f t="shared" si="637"/>
        <v>0</v>
      </c>
      <c r="AS1348" s="60">
        <f t="shared" si="638"/>
        <v>0</v>
      </c>
      <c r="AT1348" s="60">
        <f t="shared" si="639"/>
        <v>0</v>
      </c>
      <c r="AU1348" s="62">
        <f t="shared" si="643"/>
        <v>0</v>
      </c>
      <c r="AV1348" s="63">
        <f t="shared" si="644"/>
        <v>0</v>
      </c>
      <c r="AW1348" s="63">
        <f t="shared" si="645"/>
        <v>0</v>
      </c>
      <c r="AX1348" s="63">
        <f t="shared" si="646"/>
        <v>0</v>
      </c>
      <c r="AY1348" s="63">
        <f t="shared" si="647"/>
        <v>0</v>
      </c>
      <c r="AZ1348" s="63">
        <f t="shared" si="648"/>
        <v>0</v>
      </c>
      <c r="BA1348" s="63">
        <f t="shared" si="649"/>
        <v>0</v>
      </c>
      <c r="BB1348" s="64">
        <f t="shared" si="650"/>
        <v>0</v>
      </c>
      <c r="BC1348" s="65">
        <f t="shared" si="640"/>
        <v>0</v>
      </c>
      <c r="BD1348" s="66" t="e">
        <f>VLOOKUP(#REF!,'[2]NA JDA Product Hierarchy'!$N:$O,2,0)</f>
        <v>#REF!</v>
      </c>
      <c r="BE1348" s="15" t="e">
        <f>VLOOKUP(BD1348,[3]PARAMETROS!$AB:$AD,3,0)</f>
        <v>#REF!</v>
      </c>
    </row>
    <row r="1349" spans="1:57" s="15" customFormat="1" ht="12.75" hidden="1" customHeight="1" x14ac:dyDescent="0.2">
      <c r="A1349" s="47" t="str">
        <f t="shared" si="652"/>
        <v xml:space="preserve">N2RB00WEF90FANTASY BLUE </v>
      </c>
      <c r="B1349" s="115"/>
      <c r="C1349" s="113">
        <v>44322</v>
      </c>
      <c r="D1349" s="113"/>
      <c r="E1349" s="50"/>
      <c r="F1349" s="106" t="s">
        <v>118</v>
      </c>
      <c r="G1349" s="51" t="s">
        <v>1832</v>
      </c>
      <c r="H1349" s="52" t="s">
        <v>1846</v>
      </c>
      <c r="I1349" s="53" t="s">
        <v>1864</v>
      </c>
      <c r="J1349" s="53" t="s">
        <v>1865</v>
      </c>
      <c r="K1349" s="53" t="s">
        <v>1866</v>
      </c>
      <c r="L1349" s="53" t="s">
        <v>1867</v>
      </c>
      <c r="M1349" s="52" t="s">
        <v>1868</v>
      </c>
      <c r="N1349" s="52" t="s">
        <v>510</v>
      </c>
      <c r="O1349" s="117">
        <v>0</v>
      </c>
      <c r="P1349" s="52" t="s">
        <v>43</v>
      </c>
      <c r="Q1349" s="55">
        <f>IFERROR(VLOOKUP(O1349*$Q$10*$R$10,Sheet1!$A$3:$B$81,2,1),0)</f>
        <v>0</v>
      </c>
      <c r="R1349" s="56">
        <f>IFERROR(VLOOKUP(O1349*$Q$11*$R$11,Sheet1!$E$3:$F$195,2),0)</f>
        <v>0</v>
      </c>
      <c r="S1349" s="117">
        <f t="shared" si="624"/>
        <v>0</v>
      </c>
      <c r="T1349" s="114" t="e">
        <f t="shared" si="626"/>
        <v>#DIV/0!</v>
      </c>
      <c r="U1349" s="58"/>
      <c r="V1349" s="58"/>
      <c r="W1349" s="58"/>
      <c r="X1349" s="58"/>
      <c r="Y1349" s="58"/>
      <c r="Z1349" s="58"/>
      <c r="AA1349" s="58"/>
      <c r="AB1349" s="58"/>
      <c r="AC1349" s="58"/>
      <c r="AD1349" s="39">
        <f t="shared" si="625"/>
        <v>0</v>
      </c>
      <c r="AE1349" s="59">
        <f t="shared" si="627"/>
        <v>0</v>
      </c>
      <c r="AF1349" s="60">
        <f t="shared" si="628"/>
        <v>0</v>
      </c>
      <c r="AG1349" s="60">
        <f t="shared" si="629"/>
        <v>0</v>
      </c>
      <c r="AH1349" s="60">
        <f t="shared" si="630"/>
        <v>0</v>
      </c>
      <c r="AI1349" s="60">
        <f t="shared" si="631"/>
        <v>0</v>
      </c>
      <c r="AJ1349" s="60">
        <f t="shared" si="632"/>
        <v>0</v>
      </c>
      <c r="AK1349" s="60">
        <f t="shared" si="633"/>
        <v>0</v>
      </c>
      <c r="AL1349" s="61">
        <f t="shared" si="651"/>
        <v>0</v>
      </c>
      <c r="AM1349" s="43">
        <f t="shared" si="641"/>
        <v>0</v>
      </c>
      <c r="AN1349" s="46">
        <f t="shared" si="642"/>
        <v>0</v>
      </c>
      <c r="AO1349" s="60">
        <f t="shared" si="634"/>
        <v>0</v>
      </c>
      <c r="AP1349" s="60">
        <f t="shared" si="635"/>
        <v>0</v>
      </c>
      <c r="AQ1349" s="60">
        <f t="shared" si="636"/>
        <v>0</v>
      </c>
      <c r="AR1349" s="60">
        <f t="shared" si="637"/>
        <v>0</v>
      </c>
      <c r="AS1349" s="60">
        <f t="shared" si="638"/>
        <v>0</v>
      </c>
      <c r="AT1349" s="60">
        <f t="shared" si="639"/>
        <v>0</v>
      </c>
      <c r="AU1349" s="62">
        <f t="shared" si="643"/>
        <v>0</v>
      </c>
      <c r="AV1349" s="63">
        <f t="shared" si="644"/>
        <v>0</v>
      </c>
      <c r="AW1349" s="63">
        <f t="shared" si="645"/>
        <v>0</v>
      </c>
      <c r="AX1349" s="63">
        <f t="shared" si="646"/>
        <v>0</v>
      </c>
      <c r="AY1349" s="63">
        <f t="shared" si="647"/>
        <v>0</v>
      </c>
      <c r="AZ1349" s="63">
        <f t="shared" si="648"/>
        <v>0</v>
      </c>
      <c r="BA1349" s="63">
        <f t="shared" si="649"/>
        <v>0</v>
      </c>
      <c r="BB1349" s="64">
        <f t="shared" si="650"/>
        <v>0</v>
      </c>
      <c r="BC1349" s="65">
        <f t="shared" si="640"/>
        <v>0</v>
      </c>
      <c r="BD1349" s="66" t="e">
        <f>VLOOKUP(#REF!,'[2]NA JDA Product Hierarchy'!$N:$O,2,0)</f>
        <v>#REF!</v>
      </c>
      <c r="BE1349" s="15" t="e">
        <f>VLOOKUP(BD1349,[3]PARAMETROS!$AB:$AD,3,0)</f>
        <v>#REF!</v>
      </c>
    </row>
    <row r="1350" spans="1:57" s="15" customFormat="1" ht="12.75" hidden="1" customHeight="1" x14ac:dyDescent="0.2">
      <c r="A1350" s="47" t="str">
        <f t="shared" si="652"/>
        <v>N2RB02J1311LIGHT STONE HEATHER</v>
      </c>
      <c r="B1350" s="111" t="s">
        <v>105</v>
      </c>
      <c r="C1350" s="113">
        <v>44322</v>
      </c>
      <c r="D1350" s="113"/>
      <c r="E1350" s="50"/>
      <c r="F1350" s="106" t="s">
        <v>90</v>
      </c>
      <c r="G1350" s="51" t="s">
        <v>1832</v>
      </c>
      <c r="H1350" s="52" t="s">
        <v>541</v>
      </c>
      <c r="I1350" s="53" t="s">
        <v>1869</v>
      </c>
      <c r="J1350" s="53" t="s">
        <v>1544</v>
      </c>
      <c r="K1350" s="53" t="s">
        <v>149</v>
      </c>
      <c r="L1350" s="53" t="s">
        <v>150</v>
      </c>
      <c r="M1350" s="52" t="s">
        <v>334</v>
      </c>
      <c r="N1350" s="52" t="s">
        <v>91</v>
      </c>
      <c r="O1350" s="54">
        <v>46</v>
      </c>
      <c r="P1350" s="52" t="s">
        <v>43</v>
      </c>
      <c r="Q1350" s="55">
        <f>IFERROR(VLOOKUP(O1350*$Q$10*$R$10,Sheet1!$A$3:$B$81,2,1),0)</f>
        <v>39000</v>
      </c>
      <c r="R1350" s="56">
        <f>IFERROR(VLOOKUP(O1350*$Q$11*$R$11,Sheet1!$E$3:$F$195,2),0)</f>
        <v>189</v>
      </c>
      <c r="S1350" s="54">
        <f t="shared" si="624"/>
        <v>14.26</v>
      </c>
      <c r="T1350" s="114">
        <f t="shared" si="626"/>
        <v>0.31</v>
      </c>
      <c r="U1350" s="58"/>
      <c r="V1350" s="58"/>
      <c r="W1350" s="58"/>
      <c r="X1350" s="58"/>
      <c r="Y1350" s="58"/>
      <c r="Z1350" s="58"/>
      <c r="AA1350" s="58"/>
      <c r="AB1350" s="58"/>
      <c r="AC1350" s="58"/>
      <c r="AD1350" s="39">
        <f t="shared" si="625"/>
        <v>0</v>
      </c>
      <c r="AE1350" s="59">
        <f t="shared" si="627"/>
        <v>0</v>
      </c>
      <c r="AF1350" s="60">
        <f t="shared" si="628"/>
        <v>0</v>
      </c>
      <c r="AG1350" s="60">
        <f t="shared" si="629"/>
        <v>0</v>
      </c>
      <c r="AH1350" s="60">
        <f t="shared" si="630"/>
        <v>0</v>
      </c>
      <c r="AI1350" s="60">
        <f t="shared" si="631"/>
        <v>0</v>
      </c>
      <c r="AJ1350" s="60">
        <f t="shared" si="632"/>
        <v>0</v>
      </c>
      <c r="AK1350" s="60">
        <f t="shared" si="633"/>
        <v>0</v>
      </c>
      <c r="AL1350" s="61">
        <f t="shared" si="651"/>
        <v>0</v>
      </c>
      <c r="AM1350" s="43">
        <f t="shared" si="641"/>
        <v>0</v>
      </c>
      <c r="AN1350" s="46">
        <f t="shared" si="642"/>
        <v>0</v>
      </c>
      <c r="AO1350" s="60">
        <f t="shared" si="634"/>
        <v>0</v>
      </c>
      <c r="AP1350" s="60">
        <f t="shared" si="635"/>
        <v>0</v>
      </c>
      <c r="AQ1350" s="60">
        <f t="shared" si="636"/>
        <v>0</v>
      </c>
      <c r="AR1350" s="60">
        <f t="shared" si="637"/>
        <v>0</v>
      </c>
      <c r="AS1350" s="60">
        <f t="shared" si="638"/>
        <v>0</v>
      </c>
      <c r="AT1350" s="60">
        <f t="shared" si="639"/>
        <v>0</v>
      </c>
      <c r="AU1350" s="62">
        <f t="shared" si="643"/>
        <v>0</v>
      </c>
      <c r="AV1350" s="63">
        <f t="shared" si="644"/>
        <v>0</v>
      </c>
      <c r="AW1350" s="63">
        <f t="shared" si="645"/>
        <v>0</v>
      </c>
      <c r="AX1350" s="63">
        <f t="shared" si="646"/>
        <v>0</v>
      </c>
      <c r="AY1350" s="63">
        <f t="shared" si="647"/>
        <v>0</v>
      </c>
      <c r="AZ1350" s="63">
        <f t="shared" si="648"/>
        <v>0</v>
      </c>
      <c r="BA1350" s="63">
        <f t="shared" si="649"/>
        <v>0</v>
      </c>
      <c r="BB1350" s="64">
        <f t="shared" si="650"/>
        <v>0</v>
      </c>
      <c r="BC1350" s="65">
        <f t="shared" si="640"/>
        <v>0</v>
      </c>
      <c r="BD1350" s="66" t="e">
        <f>VLOOKUP(#REF!,'[2]NA JDA Product Hierarchy'!$N:$O,2,0)</f>
        <v>#REF!</v>
      </c>
      <c r="BE1350" s="15" t="e">
        <f>VLOOKUP(BD1350,[3]PARAMETROS!$AB:$AD,3,0)</f>
        <v>#REF!</v>
      </c>
    </row>
    <row r="1351" spans="1:57" s="15" customFormat="1" ht="12.75" hidden="1" customHeight="1" x14ac:dyDescent="0.2">
      <c r="A1351" s="47" t="str">
        <f t="shared" si="652"/>
        <v>N2RB02J1311SMART BLUE</v>
      </c>
      <c r="B1351" s="112" t="s">
        <v>107</v>
      </c>
      <c r="C1351" s="113">
        <v>44322</v>
      </c>
      <c r="D1351" s="113"/>
      <c r="E1351" s="50"/>
      <c r="F1351" s="106" t="s">
        <v>90</v>
      </c>
      <c r="G1351" s="51" t="s">
        <v>1832</v>
      </c>
      <c r="H1351" s="52" t="s">
        <v>541</v>
      </c>
      <c r="I1351" s="53" t="s">
        <v>1869</v>
      </c>
      <c r="J1351" s="53" t="s">
        <v>1544</v>
      </c>
      <c r="K1351" s="53" t="s">
        <v>364</v>
      </c>
      <c r="L1351" s="53" t="s">
        <v>365</v>
      </c>
      <c r="M1351" s="52" t="s">
        <v>334</v>
      </c>
      <c r="N1351" s="52" t="s">
        <v>91</v>
      </c>
      <c r="O1351" s="54">
        <v>46</v>
      </c>
      <c r="P1351" s="52" t="s">
        <v>43</v>
      </c>
      <c r="Q1351" s="55">
        <f>IFERROR(VLOOKUP(O1351*$Q$10*$R$10,Sheet1!$A$3:$B$81,2,1),0)</f>
        <v>39000</v>
      </c>
      <c r="R1351" s="56">
        <f>IFERROR(VLOOKUP(O1351*$Q$11*$R$11,Sheet1!$E$3:$F$195,2),0)</f>
        <v>189</v>
      </c>
      <c r="S1351" s="54">
        <f t="shared" si="624"/>
        <v>14.26</v>
      </c>
      <c r="T1351" s="114">
        <f t="shared" si="626"/>
        <v>0.31</v>
      </c>
      <c r="U1351" s="58"/>
      <c r="V1351" s="58"/>
      <c r="W1351" s="58"/>
      <c r="X1351" s="58"/>
      <c r="Y1351" s="58"/>
      <c r="Z1351" s="58"/>
      <c r="AA1351" s="58"/>
      <c r="AB1351" s="58"/>
      <c r="AC1351" s="58"/>
      <c r="AD1351" s="39">
        <f t="shared" si="625"/>
        <v>0</v>
      </c>
      <c r="AE1351" s="59">
        <f t="shared" si="627"/>
        <v>0</v>
      </c>
      <c r="AF1351" s="60">
        <f t="shared" si="628"/>
        <v>0</v>
      </c>
      <c r="AG1351" s="60">
        <f t="shared" si="629"/>
        <v>0</v>
      </c>
      <c r="AH1351" s="60">
        <f t="shared" si="630"/>
        <v>0</v>
      </c>
      <c r="AI1351" s="60">
        <f t="shared" si="631"/>
        <v>0</v>
      </c>
      <c r="AJ1351" s="60">
        <f t="shared" si="632"/>
        <v>0</v>
      </c>
      <c r="AK1351" s="60">
        <f t="shared" si="633"/>
        <v>0</v>
      </c>
      <c r="AL1351" s="61">
        <f t="shared" si="651"/>
        <v>0</v>
      </c>
      <c r="AM1351" s="43">
        <f t="shared" si="641"/>
        <v>0</v>
      </c>
      <c r="AN1351" s="46">
        <f t="shared" si="642"/>
        <v>0</v>
      </c>
      <c r="AO1351" s="60">
        <f t="shared" si="634"/>
        <v>0</v>
      </c>
      <c r="AP1351" s="60">
        <f t="shared" si="635"/>
        <v>0</v>
      </c>
      <c r="AQ1351" s="60">
        <f t="shared" si="636"/>
        <v>0</v>
      </c>
      <c r="AR1351" s="60">
        <f t="shared" si="637"/>
        <v>0</v>
      </c>
      <c r="AS1351" s="60">
        <f t="shared" si="638"/>
        <v>0</v>
      </c>
      <c r="AT1351" s="60">
        <f t="shared" si="639"/>
        <v>0</v>
      </c>
      <c r="AU1351" s="62">
        <f t="shared" si="643"/>
        <v>0</v>
      </c>
      <c r="AV1351" s="63">
        <f t="shared" si="644"/>
        <v>0</v>
      </c>
      <c r="AW1351" s="63">
        <f t="shared" si="645"/>
        <v>0</v>
      </c>
      <c r="AX1351" s="63">
        <f t="shared" si="646"/>
        <v>0</v>
      </c>
      <c r="AY1351" s="63">
        <f t="shared" si="647"/>
        <v>0</v>
      </c>
      <c r="AZ1351" s="63">
        <f t="shared" si="648"/>
        <v>0</v>
      </c>
      <c r="BA1351" s="63">
        <f t="shared" si="649"/>
        <v>0</v>
      </c>
      <c r="BB1351" s="64">
        <f t="shared" si="650"/>
        <v>0</v>
      </c>
      <c r="BC1351" s="65">
        <f t="shared" si="640"/>
        <v>0</v>
      </c>
      <c r="BD1351" s="66" t="e">
        <f>VLOOKUP(#REF!,'[2]NA JDA Product Hierarchy'!$N:$O,2,0)</f>
        <v>#REF!</v>
      </c>
      <c r="BE1351" s="15" t="e">
        <f>VLOOKUP(BD1351,[3]PARAMETROS!$AB:$AD,3,0)</f>
        <v>#REF!</v>
      </c>
    </row>
    <row r="1352" spans="1:57" s="15" customFormat="1" ht="12.75" hidden="1" customHeight="1" x14ac:dyDescent="0.2">
      <c r="A1352" s="47" t="str">
        <f t="shared" si="652"/>
        <v>N2RB03WDD52DOLPHIN GREY</v>
      </c>
      <c r="B1352" s="111" t="s">
        <v>105</v>
      </c>
      <c r="C1352" s="113">
        <v>44322</v>
      </c>
      <c r="D1352" s="113"/>
      <c r="E1352" s="50"/>
      <c r="F1352" s="106" t="s">
        <v>118</v>
      </c>
      <c r="G1352" s="51" t="s">
        <v>1832</v>
      </c>
      <c r="H1352" s="52" t="s">
        <v>1854</v>
      </c>
      <c r="I1352" s="53" t="s">
        <v>1870</v>
      </c>
      <c r="J1352" s="53" t="s">
        <v>1558</v>
      </c>
      <c r="K1352" s="53" t="s">
        <v>1482</v>
      </c>
      <c r="L1352" s="53" t="s">
        <v>1483</v>
      </c>
      <c r="M1352" s="52" t="s">
        <v>1481</v>
      </c>
      <c r="N1352" s="52" t="s">
        <v>269</v>
      </c>
      <c r="O1352" s="54"/>
      <c r="P1352" s="52" t="s">
        <v>43</v>
      </c>
      <c r="Q1352" s="55">
        <f>IFERROR(VLOOKUP(O1352*$Q$10*$R$10,Sheet1!$A$3:$B$81,2,1),0)</f>
        <v>0</v>
      </c>
      <c r="R1352" s="56">
        <f>IFERROR(VLOOKUP(O1352*$Q$11*$R$11,Sheet1!$E$3:$F$195,2),0)</f>
        <v>0</v>
      </c>
      <c r="S1352" s="54">
        <f t="shared" si="624"/>
        <v>0</v>
      </c>
      <c r="T1352" s="114" t="e">
        <f t="shared" si="626"/>
        <v>#DIV/0!</v>
      </c>
      <c r="U1352" s="143"/>
      <c r="V1352" s="143"/>
      <c r="W1352" s="143"/>
      <c r="X1352" s="143"/>
      <c r="Y1352" s="143"/>
      <c r="Z1352" s="143"/>
      <c r="AA1352" s="143"/>
      <c r="AB1352" s="143"/>
      <c r="AC1352" s="143"/>
      <c r="AD1352" s="141">
        <f t="shared" si="625"/>
        <v>0</v>
      </c>
      <c r="AE1352" s="141">
        <f t="shared" si="627"/>
        <v>0</v>
      </c>
      <c r="AF1352" s="60">
        <f t="shared" si="628"/>
        <v>0</v>
      </c>
      <c r="AG1352" s="60">
        <f t="shared" si="629"/>
        <v>0</v>
      </c>
      <c r="AH1352" s="60">
        <f t="shared" si="630"/>
        <v>0</v>
      </c>
      <c r="AI1352" s="60">
        <f t="shared" si="631"/>
        <v>0</v>
      </c>
      <c r="AJ1352" s="60">
        <f t="shared" si="632"/>
        <v>0</v>
      </c>
      <c r="AK1352" s="60">
        <f t="shared" si="633"/>
        <v>0</v>
      </c>
      <c r="AL1352" s="61">
        <f t="shared" si="651"/>
        <v>0</v>
      </c>
      <c r="AM1352" s="43">
        <f t="shared" si="641"/>
        <v>0</v>
      </c>
      <c r="AN1352" s="46">
        <f t="shared" si="642"/>
        <v>0</v>
      </c>
      <c r="AO1352" s="60">
        <f t="shared" si="634"/>
        <v>0</v>
      </c>
      <c r="AP1352" s="60">
        <f t="shared" si="635"/>
        <v>0</v>
      </c>
      <c r="AQ1352" s="60">
        <f t="shared" si="636"/>
        <v>0</v>
      </c>
      <c r="AR1352" s="60">
        <f t="shared" si="637"/>
        <v>0</v>
      </c>
      <c r="AS1352" s="60">
        <f t="shared" si="638"/>
        <v>0</v>
      </c>
      <c r="AT1352" s="60">
        <f t="shared" si="639"/>
        <v>0</v>
      </c>
      <c r="AU1352" s="62">
        <f t="shared" si="643"/>
        <v>0</v>
      </c>
      <c r="AV1352" s="63">
        <f t="shared" si="644"/>
        <v>0</v>
      </c>
      <c r="AW1352" s="63">
        <f t="shared" si="645"/>
        <v>0</v>
      </c>
      <c r="AX1352" s="63">
        <f t="shared" si="646"/>
        <v>0</v>
      </c>
      <c r="AY1352" s="63">
        <f t="shared" si="647"/>
        <v>0</v>
      </c>
      <c r="AZ1352" s="63">
        <f t="shared" si="648"/>
        <v>0</v>
      </c>
      <c r="BA1352" s="63">
        <f t="shared" si="649"/>
        <v>0</v>
      </c>
      <c r="BB1352" s="64">
        <f t="shared" si="650"/>
        <v>0</v>
      </c>
      <c r="BC1352" s="65">
        <f t="shared" si="640"/>
        <v>0</v>
      </c>
      <c r="BD1352" s="66" t="e">
        <f>VLOOKUP(#REF!,'[2]NA JDA Product Hierarchy'!$N:$O,2,0)</f>
        <v>#REF!</v>
      </c>
      <c r="BE1352" s="15" t="e">
        <f>VLOOKUP(BD1352,[3]PARAMETROS!$AB:$AD,3,0)</f>
        <v>#REF!</v>
      </c>
    </row>
    <row r="1353" spans="1:57" s="15" customFormat="1" ht="12.75" hidden="1" customHeight="1" x14ac:dyDescent="0.2">
      <c r="A1353" s="47" t="str">
        <f t="shared" si="652"/>
        <v>N2RB03WDD52HAZEL WOOD</v>
      </c>
      <c r="B1353" s="111" t="s">
        <v>105</v>
      </c>
      <c r="C1353" s="113">
        <v>44322</v>
      </c>
      <c r="D1353" s="113"/>
      <c r="E1353" s="50"/>
      <c r="F1353" s="106" t="s">
        <v>118</v>
      </c>
      <c r="G1353" s="51" t="s">
        <v>1832</v>
      </c>
      <c r="H1353" s="52" t="s">
        <v>1854</v>
      </c>
      <c r="I1353" s="53" t="s">
        <v>1870</v>
      </c>
      <c r="J1353" s="53" t="s">
        <v>1558</v>
      </c>
      <c r="K1353" s="53" t="s">
        <v>1484</v>
      </c>
      <c r="L1353" s="53" t="s">
        <v>1485</v>
      </c>
      <c r="M1353" s="52" t="s">
        <v>1481</v>
      </c>
      <c r="N1353" s="52" t="s">
        <v>269</v>
      </c>
      <c r="O1353" s="54"/>
      <c r="P1353" s="52" t="s">
        <v>43</v>
      </c>
      <c r="Q1353" s="55">
        <f>IFERROR(VLOOKUP(O1353*$Q$10*$R$10,Sheet1!$A$3:$B$81,2,1),0)</f>
        <v>0</v>
      </c>
      <c r="R1353" s="56">
        <f>IFERROR(VLOOKUP(O1353*$Q$11*$R$11,Sheet1!$E$3:$F$195,2),0)</f>
        <v>0</v>
      </c>
      <c r="S1353" s="54">
        <f t="shared" si="624"/>
        <v>0</v>
      </c>
      <c r="T1353" s="114" t="e">
        <f t="shared" si="626"/>
        <v>#DIV/0!</v>
      </c>
      <c r="U1353" s="143"/>
      <c r="V1353" s="143"/>
      <c r="W1353" s="143"/>
      <c r="X1353" s="143"/>
      <c r="Y1353" s="143"/>
      <c r="Z1353" s="143"/>
      <c r="AA1353" s="143"/>
      <c r="AB1353" s="143"/>
      <c r="AC1353" s="143"/>
      <c r="AD1353" s="141">
        <f t="shared" si="625"/>
        <v>0</v>
      </c>
      <c r="AE1353" s="141">
        <f t="shared" si="627"/>
        <v>0</v>
      </c>
      <c r="AF1353" s="60">
        <f t="shared" si="628"/>
        <v>0</v>
      </c>
      <c r="AG1353" s="60">
        <f t="shared" si="629"/>
        <v>0</v>
      </c>
      <c r="AH1353" s="60">
        <f t="shared" si="630"/>
        <v>0</v>
      </c>
      <c r="AI1353" s="60">
        <f t="shared" si="631"/>
        <v>0</v>
      </c>
      <c r="AJ1353" s="60">
        <f t="shared" si="632"/>
        <v>0</v>
      </c>
      <c r="AK1353" s="60">
        <f t="shared" si="633"/>
        <v>0</v>
      </c>
      <c r="AL1353" s="61">
        <f t="shared" si="651"/>
        <v>0</v>
      </c>
      <c r="AM1353" s="43">
        <f t="shared" si="641"/>
        <v>0</v>
      </c>
      <c r="AN1353" s="46">
        <f t="shared" si="642"/>
        <v>0</v>
      </c>
      <c r="AO1353" s="60">
        <f t="shared" si="634"/>
        <v>0</v>
      </c>
      <c r="AP1353" s="60">
        <f t="shared" si="635"/>
        <v>0</v>
      </c>
      <c r="AQ1353" s="60">
        <f t="shared" si="636"/>
        <v>0</v>
      </c>
      <c r="AR1353" s="60">
        <f t="shared" si="637"/>
        <v>0</v>
      </c>
      <c r="AS1353" s="60">
        <f t="shared" si="638"/>
        <v>0</v>
      </c>
      <c r="AT1353" s="60">
        <f t="shared" si="639"/>
        <v>0</v>
      </c>
      <c r="AU1353" s="62">
        <f t="shared" si="643"/>
        <v>0</v>
      </c>
      <c r="AV1353" s="63">
        <f t="shared" si="644"/>
        <v>0</v>
      </c>
      <c r="AW1353" s="63">
        <f t="shared" si="645"/>
        <v>0</v>
      </c>
      <c r="AX1353" s="63">
        <f t="shared" si="646"/>
        <v>0</v>
      </c>
      <c r="AY1353" s="63">
        <f t="shared" si="647"/>
        <v>0</v>
      </c>
      <c r="AZ1353" s="63">
        <f t="shared" si="648"/>
        <v>0</v>
      </c>
      <c r="BA1353" s="63">
        <f t="shared" si="649"/>
        <v>0</v>
      </c>
      <c r="BB1353" s="64">
        <f t="shared" si="650"/>
        <v>0</v>
      </c>
      <c r="BC1353" s="65">
        <f t="shared" si="640"/>
        <v>0</v>
      </c>
      <c r="BD1353" s="66" t="e">
        <f>VLOOKUP(#REF!,'[2]NA JDA Product Hierarchy'!$N:$O,2,0)</f>
        <v>#REF!</v>
      </c>
      <c r="BE1353" s="15" t="e">
        <f>VLOOKUP(BD1353,[3]PARAMETROS!$AB:$AD,3,0)</f>
        <v>#REF!</v>
      </c>
    </row>
    <row r="1354" spans="1:57" s="15" customFormat="1" ht="12.75" hidden="1" customHeight="1" x14ac:dyDescent="0.2">
      <c r="A1354" s="47" t="str">
        <f t="shared" si="652"/>
        <v>N2RB03WDD52MARIETTA BLUE A772</v>
      </c>
      <c r="B1354" s="111" t="s">
        <v>105</v>
      </c>
      <c r="C1354" s="113">
        <v>44322</v>
      </c>
      <c r="D1354" s="113"/>
      <c r="E1354" s="50"/>
      <c r="F1354" s="106" t="s">
        <v>118</v>
      </c>
      <c r="G1354" s="51" t="s">
        <v>1832</v>
      </c>
      <c r="H1354" s="52" t="s">
        <v>1854</v>
      </c>
      <c r="I1354" s="53" t="s">
        <v>1870</v>
      </c>
      <c r="J1354" s="53" t="s">
        <v>1558</v>
      </c>
      <c r="K1354" s="53" t="s">
        <v>477</v>
      </c>
      <c r="L1354" s="53" t="s">
        <v>478</v>
      </c>
      <c r="M1354" s="52" t="s">
        <v>1481</v>
      </c>
      <c r="N1354" s="52" t="s">
        <v>269</v>
      </c>
      <c r="O1354" s="54"/>
      <c r="P1354" s="52" t="s">
        <v>43</v>
      </c>
      <c r="Q1354" s="55">
        <f>IFERROR(VLOOKUP(O1354*$Q$10*$R$10,Sheet1!$A$3:$B$81,2,1),0)</f>
        <v>0</v>
      </c>
      <c r="R1354" s="56">
        <f>IFERROR(VLOOKUP(O1354*$Q$11*$R$11,Sheet1!$E$3:$F$195,2),0)</f>
        <v>0</v>
      </c>
      <c r="S1354" s="54">
        <f t="shared" si="624"/>
        <v>0</v>
      </c>
      <c r="T1354" s="114" t="e">
        <f t="shared" si="626"/>
        <v>#DIV/0!</v>
      </c>
      <c r="U1354" s="143"/>
      <c r="V1354" s="143"/>
      <c r="W1354" s="143"/>
      <c r="X1354" s="143"/>
      <c r="Y1354" s="143"/>
      <c r="Z1354" s="143"/>
      <c r="AA1354" s="143"/>
      <c r="AB1354" s="143"/>
      <c r="AC1354" s="143"/>
      <c r="AD1354" s="141">
        <f t="shared" si="625"/>
        <v>0</v>
      </c>
      <c r="AE1354" s="141">
        <f t="shared" si="627"/>
        <v>0</v>
      </c>
      <c r="AF1354" s="60">
        <f t="shared" si="628"/>
        <v>0</v>
      </c>
      <c r="AG1354" s="60">
        <f t="shared" si="629"/>
        <v>0</v>
      </c>
      <c r="AH1354" s="60">
        <f t="shared" si="630"/>
        <v>0</v>
      </c>
      <c r="AI1354" s="60">
        <f t="shared" si="631"/>
        <v>0</v>
      </c>
      <c r="AJ1354" s="60">
        <f t="shared" si="632"/>
        <v>0</v>
      </c>
      <c r="AK1354" s="60">
        <f t="shared" si="633"/>
        <v>0</v>
      </c>
      <c r="AL1354" s="61">
        <f t="shared" si="651"/>
        <v>0</v>
      </c>
      <c r="AM1354" s="43">
        <f t="shared" si="641"/>
        <v>0</v>
      </c>
      <c r="AN1354" s="46">
        <f t="shared" si="642"/>
        <v>0</v>
      </c>
      <c r="AO1354" s="60">
        <f t="shared" si="634"/>
        <v>0</v>
      </c>
      <c r="AP1354" s="60">
        <f t="shared" si="635"/>
        <v>0</v>
      </c>
      <c r="AQ1354" s="60">
        <f t="shared" si="636"/>
        <v>0</v>
      </c>
      <c r="AR1354" s="60">
        <f t="shared" si="637"/>
        <v>0</v>
      </c>
      <c r="AS1354" s="60">
        <f t="shared" si="638"/>
        <v>0</v>
      </c>
      <c r="AT1354" s="60">
        <f t="shared" si="639"/>
        <v>0</v>
      </c>
      <c r="AU1354" s="62">
        <f t="shared" si="643"/>
        <v>0</v>
      </c>
      <c r="AV1354" s="63">
        <f t="shared" si="644"/>
        <v>0</v>
      </c>
      <c r="AW1354" s="63">
        <f t="shared" si="645"/>
        <v>0</v>
      </c>
      <c r="AX1354" s="63">
        <f t="shared" si="646"/>
        <v>0</v>
      </c>
      <c r="AY1354" s="63">
        <f t="shared" si="647"/>
        <v>0</v>
      </c>
      <c r="AZ1354" s="63">
        <f t="shared" si="648"/>
        <v>0</v>
      </c>
      <c r="BA1354" s="63">
        <f t="shared" si="649"/>
        <v>0</v>
      </c>
      <c r="BB1354" s="64">
        <f t="shared" si="650"/>
        <v>0</v>
      </c>
      <c r="BC1354" s="65">
        <f t="shared" si="640"/>
        <v>0</v>
      </c>
      <c r="BD1354" s="66" t="e">
        <f>VLOOKUP(#REF!,'[2]NA JDA Product Hierarchy'!$N:$O,2,0)</f>
        <v>#REF!</v>
      </c>
      <c r="BE1354" s="15" t="e">
        <f>VLOOKUP(BD1354,[3]PARAMETROS!$AB:$AD,3,0)</f>
        <v>#REF!</v>
      </c>
    </row>
    <row r="1355" spans="1:57" s="15" customFormat="1" ht="12.75" hidden="1" customHeight="1" x14ac:dyDescent="0.2">
      <c r="A1355" s="47" t="str">
        <f t="shared" si="652"/>
        <v>N2RB03WDD52Pure White</v>
      </c>
      <c r="B1355" s="111" t="s">
        <v>105</v>
      </c>
      <c r="C1355" s="113">
        <v>44322</v>
      </c>
      <c r="D1355" s="113"/>
      <c r="E1355" s="50"/>
      <c r="F1355" s="106" t="s">
        <v>118</v>
      </c>
      <c r="G1355" s="51" t="s">
        <v>1832</v>
      </c>
      <c r="H1355" s="52" t="s">
        <v>1854</v>
      </c>
      <c r="I1355" s="53" t="s">
        <v>1870</v>
      </c>
      <c r="J1355" s="53" t="s">
        <v>1558</v>
      </c>
      <c r="K1355" s="53" t="s">
        <v>133</v>
      </c>
      <c r="L1355" s="53" t="s">
        <v>134</v>
      </c>
      <c r="M1355" s="52" t="s">
        <v>1481</v>
      </c>
      <c r="N1355" s="52" t="s">
        <v>269</v>
      </c>
      <c r="O1355" s="54"/>
      <c r="P1355" s="52" t="s">
        <v>43</v>
      </c>
      <c r="Q1355" s="55">
        <f>IFERROR(VLOOKUP(O1355*$Q$10*$R$10,Sheet1!$A$3:$B$81,2,1),0)</f>
        <v>0</v>
      </c>
      <c r="R1355" s="56">
        <f>IFERROR(VLOOKUP(O1355*$Q$11*$R$11,Sheet1!$E$3:$F$195,2),0)</f>
        <v>0</v>
      </c>
      <c r="S1355" s="54">
        <f t="shared" si="624"/>
        <v>0</v>
      </c>
      <c r="T1355" s="114" t="e">
        <f t="shared" si="626"/>
        <v>#DIV/0!</v>
      </c>
      <c r="U1355" s="143"/>
      <c r="V1355" s="143"/>
      <c r="W1355" s="143"/>
      <c r="X1355" s="143"/>
      <c r="Y1355" s="143"/>
      <c r="Z1355" s="143"/>
      <c r="AA1355" s="143"/>
      <c r="AB1355" s="143"/>
      <c r="AC1355" s="143"/>
      <c r="AD1355" s="141">
        <f t="shared" si="625"/>
        <v>0</v>
      </c>
      <c r="AE1355" s="141">
        <f t="shared" si="627"/>
        <v>0</v>
      </c>
      <c r="AF1355" s="60">
        <f t="shared" si="628"/>
        <v>0</v>
      </c>
      <c r="AG1355" s="60">
        <f t="shared" si="629"/>
        <v>0</v>
      </c>
      <c r="AH1355" s="60">
        <f t="shared" si="630"/>
        <v>0</v>
      </c>
      <c r="AI1355" s="60">
        <f t="shared" si="631"/>
        <v>0</v>
      </c>
      <c r="AJ1355" s="60">
        <f t="shared" si="632"/>
        <v>0</v>
      </c>
      <c r="AK1355" s="60">
        <f t="shared" si="633"/>
        <v>0</v>
      </c>
      <c r="AL1355" s="61">
        <f t="shared" si="651"/>
        <v>0</v>
      </c>
      <c r="AM1355" s="43">
        <f t="shared" si="641"/>
        <v>0</v>
      </c>
      <c r="AN1355" s="46">
        <f t="shared" si="642"/>
        <v>0</v>
      </c>
      <c r="AO1355" s="60">
        <f t="shared" si="634"/>
        <v>0</v>
      </c>
      <c r="AP1355" s="60">
        <f t="shared" si="635"/>
        <v>0</v>
      </c>
      <c r="AQ1355" s="60">
        <f t="shared" si="636"/>
        <v>0</v>
      </c>
      <c r="AR1355" s="60">
        <f t="shared" si="637"/>
        <v>0</v>
      </c>
      <c r="AS1355" s="60">
        <f t="shared" si="638"/>
        <v>0</v>
      </c>
      <c r="AT1355" s="60">
        <f t="shared" si="639"/>
        <v>0</v>
      </c>
      <c r="AU1355" s="62">
        <f t="shared" si="643"/>
        <v>0</v>
      </c>
      <c r="AV1355" s="63">
        <f t="shared" si="644"/>
        <v>0</v>
      </c>
      <c r="AW1355" s="63">
        <f t="shared" si="645"/>
        <v>0</v>
      </c>
      <c r="AX1355" s="63">
        <f t="shared" si="646"/>
        <v>0</v>
      </c>
      <c r="AY1355" s="63">
        <f t="shared" si="647"/>
        <v>0</v>
      </c>
      <c r="AZ1355" s="63">
        <f t="shared" si="648"/>
        <v>0</v>
      </c>
      <c r="BA1355" s="63">
        <f t="shared" si="649"/>
        <v>0</v>
      </c>
      <c r="BB1355" s="64">
        <f t="shared" si="650"/>
        <v>0</v>
      </c>
      <c r="BC1355" s="65">
        <f t="shared" si="640"/>
        <v>0</v>
      </c>
      <c r="BD1355" s="66" t="e">
        <f>VLOOKUP(#REF!,'[2]NA JDA Product Hierarchy'!$N:$O,2,0)</f>
        <v>#REF!</v>
      </c>
      <c r="BE1355" s="15" t="e">
        <f>VLOOKUP(BD1355,[3]PARAMETROS!$AB:$AD,3,0)</f>
        <v>#REF!</v>
      </c>
    </row>
    <row r="1356" spans="1:57" s="15" customFormat="1" ht="12.75" hidden="1" customHeight="1" x14ac:dyDescent="0.2">
      <c r="A1356" s="47" t="str">
        <f t="shared" si="652"/>
        <v>N2RB03WDD52SMART BLUE</v>
      </c>
      <c r="B1356" s="111" t="s">
        <v>105</v>
      </c>
      <c r="C1356" s="113">
        <v>44322</v>
      </c>
      <c r="D1356" s="113"/>
      <c r="E1356" s="50"/>
      <c r="F1356" s="106" t="s">
        <v>118</v>
      </c>
      <c r="G1356" s="51" t="s">
        <v>1832</v>
      </c>
      <c r="H1356" s="52" t="s">
        <v>1854</v>
      </c>
      <c r="I1356" s="53" t="s">
        <v>1870</v>
      </c>
      <c r="J1356" s="53" t="s">
        <v>1558</v>
      </c>
      <c r="K1356" s="53" t="s">
        <v>364</v>
      </c>
      <c r="L1356" s="53" t="s">
        <v>365</v>
      </c>
      <c r="M1356" s="52" t="s">
        <v>1481</v>
      </c>
      <c r="N1356" s="52" t="s">
        <v>269</v>
      </c>
      <c r="O1356" s="54"/>
      <c r="P1356" s="52" t="s">
        <v>43</v>
      </c>
      <c r="Q1356" s="55">
        <f>IFERROR(VLOOKUP(O1356*$Q$10*$R$10,Sheet1!$A$3:$B$81,2,1),0)</f>
        <v>0</v>
      </c>
      <c r="R1356" s="56">
        <f>IFERROR(VLOOKUP(O1356*$Q$11*$R$11,Sheet1!$E$3:$F$195,2),0)</f>
        <v>0</v>
      </c>
      <c r="S1356" s="54">
        <f t="shared" si="624"/>
        <v>0</v>
      </c>
      <c r="T1356" s="114" t="e">
        <f t="shared" si="626"/>
        <v>#DIV/0!</v>
      </c>
      <c r="U1356" s="143"/>
      <c r="V1356" s="143"/>
      <c r="W1356" s="143"/>
      <c r="X1356" s="143"/>
      <c r="Y1356" s="143"/>
      <c r="Z1356" s="143"/>
      <c r="AA1356" s="143"/>
      <c r="AB1356" s="143"/>
      <c r="AC1356" s="143"/>
      <c r="AD1356" s="141">
        <f t="shared" si="625"/>
        <v>0</v>
      </c>
      <c r="AE1356" s="141">
        <f t="shared" si="627"/>
        <v>0</v>
      </c>
      <c r="AF1356" s="60">
        <f t="shared" si="628"/>
        <v>0</v>
      </c>
      <c r="AG1356" s="60">
        <f t="shared" si="629"/>
        <v>0</v>
      </c>
      <c r="AH1356" s="60">
        <f t="shared" si="630"/>
        <v>0</v>
      </c>
      <c r="AI1356" s="60">
        <f t="shared" si="631"/>
        <v>0</v>
      </c>
      <c r="AJ1356" s="60">
        <f t="shared" si="632"/>
        <v>0</v>
      </c>
      <c r="AK1356" s="60">
        <f t="shared" si="633"/>
        <v>0</v>
      </c>
      <c r="AL1356" s="61">
        <f t="shared" si="651"/>
        <v>0</v>
      </c>
      <c r="AM1356" s="43">
        <f t="shared" si="641"/>
        <v>0</v>
      </c>
      <c r="AN1356" s="46">
        <f t="shared" si="642"/>
        <v>0</v>
      </c>
      <c r="AO1356" s="60">
        <f t="shared" si="634"/>
        <v>0</v>
      </c>
      <c r="AP1356" s="60">
        <f t="shared" si="635"/>
        <v>0</v>
      </c>
      <c r="AQ1356" s="60">
        <f t="shared" si="636"/>
        <v>0</v>
      </c>
      <c r="AR1356" s="60">
        <f t="shared" si="637"/>
        <v>0</v>
      </c>
      <c r="AS1356" s="60">
        <f t="shared" si="638"/>
        <v>0</v>
      </c>
      <c r="AT1356" s="60">
        <f t="shared" si="639"/>
        <v>0</v>
      </c>
      <c r="AU1356" s="62">
        <f t="shared" si="643"/>
        <v>0</v>
      </c>
      <c r="AV1356" s="63">
        <f t="shared" si="644"/>
        <v>0</v>
      </c>
      <c r="AW1356" s="63">
        <f t="shared" si="645"/>
        <v>0</v>
      </c>
      <c r="AX1356" s="63">
        <f t="shared" si="646"/>
        <v>0</v>
      </c>
      <c r="AY1356" s="63">
        <f t="shared" si="647"/>
        <v>0</v>
      </c>
      <c r="AZ1356" s="63">
        <f t="shared" si="648"/>
        <v>0</v>
      </c>
      <c r="BA1356" s="63">
        <f t="shared" si="649"/>
        <v>0</v>
      </c>
      <c r="BB1356" s="64">
        <f t="shared" si="650"/>
        <v>0</v>
      </c>
      <c r="BC1356" s="65">
        <f t="shared" si="640"/>
        <v>0</v>
      </c>
      <c r="BD1356" s="66" t="e">
        <f>VLOOKUP(#REF!,'[2]NA JDA Product Hierarchy'!$N:$O,2,0)</f>
        <v>#REF!</v>
      </c>
      <c r="BE1356" s="15" t="e">
        <f>VLOOKUP(BD1356,[3]PARAMETROS!$AB:$AD,3,0)</f>
        <v>#REF!</v>
      </c>
    </row>
    <row r="1357" spans="1:57" s="15" customFormat="1" ht="12.75" hidden="1" customHeight="1" x14ac:dyDescent="0.2">
      <c r="A1357" s="47" t="str">
        <f t="shared" si="652"/>
        <v>N2RB04WDD52DOLPHIN GREY</v>
      </c>
      <c r="B1357" s="111" t="s">
        <v>105</v>
      </c>
      <c r="C1357" s="113">
        <v>44322</v>
      </c>
      <c r="D1357" s="113"/>
      <c r="E1357" s="50"/>
      <c r="F1357" s="106" t="s">
        <v>118</v>
      </c>
      <c r="G1357" s="51" t="s">
        <v>1832</v>
      </c>
      <c r="H1357" s="52" t="s">
        <v>1854</v>
      </c>
      <c r="I1357" s="53" t="s">
        <v>1871</v>
      </c>
      <c r="J1357" s="53" t="s">
        <v>1560</v>
      </c>
      <c r="K1357" s="53" t="s">
        <v>1482</v>
      </c>
      <c r="L1357" s="53" t="s">
        <v>1483</v>
      </c>
      <c r="M1357" s="52" t="s">
        <v>1481</v>
      </c>
      <c r="N1357" s="52" t="s">
        <v>269</v>
      </c>
      <c r="O1357" s="54"/>
      <c r="P1357" s="52" t="s">
        <v>43</v>
      </c>
      <c r="Q1357" s="55">
        <f>IFERROR(VLOOKUP(O1357*$Q$10*$R$10,Sheet1!$A$3:$B$81,2,1),0)</f>
        <v>0</v>
      </c>
      <c r="R1357" s="56">
        <f>IFERROR(VLOOKUP(O1357*$Q$11*$R$11,Sheet1!$E$3:$F$195,2),0)</f>
        <v>0</v>
      </c>
      <c r="S1357" s="54">
        <f t="shared" si="624"/>
        <v>0</v>
      </c>
      <c r="T1357" s="114" t="e">
        <f t="shared" si="626"/>
        <v>#DIV/0!</v>
      </c>
      <c r="U1357" s="143"/>
      <c r="V1357" s="143"/>
      <c r="W1357" s="143"/>
      <c r="X1357" s="143"/>
      <c r="Y1357" s="143"/>
      <c r="Z1357" s="143"/>
      <c r="AA1357" s="143"/>
      <c r="AB1357" s="143"/>
      <c r="AC1357" s="143"/>
      <c r="AD1357" s="141">
        <f t="shared" si="625"/>
        <v>0</v>
      </c>
      <c r="AE1357" s="141">
        <f t="shared" si="627"/>
        <v>0</v>
      </c>
      <c r="AF1357" s="60">
        <f t="shared" si="628"/>
        <v>0</v>
      </c>
      <c r="AG1357" s="60">
        <f t="shared" si="629"/>
        <v>0</v>
      </c>
      <c r="AH1357" s="60">
        <f t="shared" si="630"/>
        <v>0</v>
      </c>
      <c r="AI1357" s="60">
        <f t="shared" si="631"/>
        <v>0</v>
      </c>
      <c r="AJ1357" s="60">
        <f t="shared" si="632"/>
        <v>0</v>
      </c>
      <c r="AK1357" s="60">
        <f t="shared" si="633"/>
        <v>0</v>
      </c>
      <c r="AL1357" s="61">
        <f t="shared" si="651"/>
        <v>0</v>
      </c>
      <c r="AM1357" s="43">
        <f t="shared" si="641"/>
        <v>0</v>
      </c>
      <c r="AN1357" s="46">
        <f t="shared" si="642"/>
        <v>0</v>
      </c>
      <c r="AO1357" s="60">
        <f t="shared" si="634"/>
        <v>0</v>
      </c>
      <c r="AP1357" s="60">
        <f t="shared" si="635"/>
        <v>0</v>
      </c>
      <c r="AQ1357" s="60">
        <f t="shared" si="636"/>
        <v>0</v>
      </c>
      <c r="AR1357" s="60">
        <f t="shared" si="637"/>
        <v>0</v>
      </c>
      <c r="AS1357" s="60">
        <f t="shared" si="638"/>
        <v>0</v>
      </c>
      <c r="AT1357" s="60">
        <f t="shared" si="639"/>
        <v>0</v>
      </c>
      <c r="AU1357" s="62">
        <f t="shared" si="643"/>
        <v>0</v>
      </c>
      <c r="AV1357" s="63">
        <f t="shared" si="644"/>
        <v>0</v>
      </c>
      <c r="AW1357" s="63">
        <f t="shared" si="645"/>
        <v>0</v>
      </c>
      <c r="AX1357" s="63">
        <f t="shared" si="646"/>
        <v>0</v>
      </c>
      <c r="AY1357" s="63">
        <f t="shared" si="647"/>
        <v>0</v>
      </c>
      <c r="AZ1357" s="63">
        <f t="shared" si="648"/>
        <v>0</v>
      </c>
      <c r="BA1357" s="63">
        <f t="shared" si="649"/>
        <v>0</v>
      </c>
      <c r="BB1357" s="64">
        <f t="shared" si="650"/>
        <v>0</v>
      </c>
      <c r="BC1357" s="65">
        <f t="shared" si="640"/>
        <v>0</v>
      </c>
      <c r="BD1357" s="66" t="e">
        <f>VLOOKUP(#REF!,'[2]NA JDA Product Hierarchy'!$N:$O,2,0)</f>
        <v>#REF!</v>
      </c>
      <c r="BE1357" s="15" t="e">
        <f>VLOOKUP(BD1357,[3]PARAMETROS!$AB:$AD,3,0)</f>
        <v>#REF!</v>
      </c>
    </row>
    <row r="1358" spans="1:57" s="15" customFormat="1" ht="12.75" hidden="1" customHeight="1" x14ac:dyDescent="0.2">
      <c r="A1358" s="47" t="str">
        <f t="shared" si="652"/>
        <v>N2RB04WDD52HAZEL WOOD</v>
      </c>
      <c r="B1358" s="111" t="s">
        <v>105</v>
      </c>
      <c r="C1358" s="113">
        <v>44322</v>
      </c>
      <c r="D1358" s="113"/>
      <c r="E1358" s="50"/>
      <c r="F1358" s="106" t="s">
        <v>118</v>
      </c>
      <c r="G1358" s="51" t="s">
        <v>1832</v>
      </c>
      <c r="H1358" s="52" t="s">
        <v>1854</v>
      </c>
      <c r="I1358" s="53" t="s">
        <v>1871</v>
      </c>
      <c r="J1358" s="53" t="s">
        <v>1560</v>
      </c>
      <c r="K1358" s="53" t="s">
        <v>1484</v>
      </c>
      <c r="L1358" s="53" t="s">
        <v>1485</v>
      </c>
      <c r="M1358" s="52" t="s">
        <v>1481</v>
      </c>
      <c r="N1358" s="52" t="s">
        <v>269</v>
      </c>
      <c r="O1358" s="54"/>
      <c r="P1358" s="52" t="s">
        <v>43</v>
      </c>
      <c r="Q1358" s="55">
        <f>IFERROR(VLOOKUP(O1358*$Q$10*$R$10,Sheet1!$A$3:$B$81,2,1),0)</f>
        <v>0</v>
      </c>
      <c r="R1358" s="56">
        <f>IFERROR(VLOOKUP(O1358*$Q$11*$R$11,Sheet1!$E$3:$F$195,2),0)</f>
        <v>0</v>
      </c>
      <c r="S1358" s="54">
        <f t="shared" si="624"/>
        <v>0</v>
      </c>
      <c r="T1358" s="114" t="e">
        <f t="shared" si="626"/>
        <v>#DIV/0!</v>
      </c>
      <c r="U1358" s="143"/>
      <c r="V1358" s="143"/>
      <c r="W1358" s="143"/>
      <c r="X1358" s="143"/>
      <c r="Y1358" s="143"/>
      <c r="Z1358" s="143"/>
      <c r="AA1358" s="143"/>
      <c r="AB1358" s="143"/>
      <c r="AC1358" s="143"/>
      <c r="AD1358" s="141">
        <f t="shared" si="625"/>
        <v>0</v>
      </c>
      <c r="AE1358" s="141">
        <f t="shared" si="627"/>
        <v>0</v>
      </c>
      <c r="AF1358" s="60">
        <f t="shared" si="628"/>
        <v>0</v>
      </c>
      <c r="AG1358" s="60">
        <f t="shared" si="629"/>
        <v>0</v>
      </c>
      <c r="AH1358" s="60">
        <f t="shared" si="630"/>
        <v>0</v>
      </c>
      <c r="AI1358" s="60">
        <f t="shared" si="631"/>
        <v>0</v>
      </c>
      <c r="AJ1358" s="60">
        <f t="shared" si="632"/>
        <v>0</v>
      </c>
      <c r="AK1358" s="60">
        <f t="shared" si="633"/>
        <v>0</v>
      </c>
      <c r="AL1358" s="61">
        <f t="shared" si="651"/>
        <v>0</v>
      </c>
      <c r="AM1358" s="43">
        <f t="shared" si="641"/>
        <v>0</v>
      </c>
      <c r="AN1358" s="46">
        <f t="shared" si="642"/>
        <v>0</v>
      </c>
      <c r="AO1358" s="60">
        <f t="shared" si="634"/>
        <v>0</v>
      </c>
      <c r="AP1358" s="60">
        <f t="shared" si="635"/>
        <v>0</v>
      </c>
      <c r="AQ1358" s="60">
        <f t="shared" si="636"/>
        <v>0</v>
      </c>
      <c r="AR1358" s="60">
        <f t="shared" si="637"/>
        <v>0</v>
      </c>
      <c r="AS1358" s="60">
        <f t="shared" si="638"/>
        <v>0</v>
      </c>
      <c r="AT1358" s="60">
        <f t="shared" si="639"/>
        <v>0</v>
      </c>
      <c r="AU1358" s="62">
        <f t="shared" si="643"/>
        <v>0</v>
      </c>
      <c r="AV1358" s="63">
        <f t="shared" si="644"/>
        <v>0</v>
      </c>
      <c r="AW1358" s="63">
        <f t="shared" si="645"/>
        <v>0</v>
      </c>
      <c r="AX1358" s="63">
        <f t="shared" si="646"/>
        <v>0</v>
      </c>
      <c r="AY1358" s="63">
        <f t="shared" si="647"/>
        <v>0</v>
      </c>
      <c r="AZ1358" s="63">
        <f t="shared" si="648"/>
        <v>0</v>
      </c>
      <c r="BA1358" s="63">
        <f t="shared" si="649"/>
        <v>0</v>
      </c>
      <c r="BB1358" s="64">
        <f t="shared" si="650"/>
        <v>0</v>
      </c>
      <c r="BC1358" s="65">
        <f t="shared" si="640"/>
        <v>0</v>
      </c>
      <c r="BD1358" s="66" t="e">
        <f>VLOOKUP(#REF!,'[2]NA JDA Product Hierarchy'!$N:$O,2,0)</f>
        <v>#REF!</v>
      </c>
      <c r="BE1358" s="15" t="e">
        <f>VLOOKUP(BD1358,[3]PARAMETROS!$AB:$AD,3,0)</f>
        <v>#REF!</v>
      </c>
    </row>
    <row r="1359" spans="1:57" s="15" customFormat="1" ht="12.75" hidden="1" customHeight="1" x14ac:dyDescent="0.2">
      <c r="A1359" s="47" t="str">
        <f t="shared" si="652"/>
        <v>N2RB04WDD52MARIETTA BLUE A772</v>
      </c>
      <c r="B1359" s="111" t="s">
        <v>105</v>
      </c>
      <c r="C1359" s="113">
        <v>44322</v>
      </c>
      <c r="D1359" s="113"/>
      <c r="E1359" s="68"/>
      <c r="F1359" s="106" t="s">
        <v>118</v>
      </c>
      <c r="G1359" s="51" t="s">
        <v>1832</v>
      </c>
      <c r="H1359" s="52" t="s">
        <v>1854</v>
      </c>
      <c r="I1359" s="53" t="s">
        <v>1871</v>
      </c>
      <c r="J1359" s="53" t="s">
        <v>1560</v>
      </c>
      <c r="K1359" s="53" t="s">
        <v>477</v>
      </c>
      <c r="L1359" s="53" t="s">
        <v>478</v>
      </c>
      <c r="M1359" s="52" t="s">
        <v>1481</v>
      </c>
      <c r="N1359" s="52" t="s">
        <v>269</v>
      </c>
      <c r="O1359" s="54"/>
      <c r="P1359" s="52" t="s">
        <v>43</v>
      </c>
      <c r="Q1359" s="55">
        <f>IFERROR(VLOOKUP(O1359*$Q$10*$R$10,Sheet1!$A$3:$B$81,2,1),0)</f>
        <v>0</v>
      </c>
      <c r="R1359" s="56">
        <f>IFERROR(VLOOKUP(O1359*$Q$11*$R$11,Sheet1!$E$3:$F$195,2),0)</f>
        <v>0</v>
      </c>
      <c r="S1359" s="54">
        <f t="shared" si="624"/>
        <v>0</v>
      </c>
      <c r="T1359" s="114" t="e">
        <f t="shared" si="626"/>
        <v>#DIV/0!</v>
      </c>
      <c r="U1359" s="143"/>
      <c r="V1359" s="143"/>
      <c r="W1359" s="143"/>
      <c r="X1359" s="143"/>
      <c r="Y1359" s="143"/>
      <c r="Z1359" s="143"/>
      <c r="AA1359" s="143"/>
      <c r="AB1359" s="143"/>
      <c r="AC1359" s="143"/>
      <c r="AD1359" s="141">
        <f t="shared" si="625"/>
        <v>0</v>
      </c>
      <c r="AE1359" s="141">
        <f t="shared" si="627"/>
        <v>0</v>
      </c>
      <c r="AF1359" s="60">
        <f t="shared" si="628"/>
        <v>0</v>
      </c>
      <c r="AG1359" s="60">
        <f t="shared" si="629"/>
        <v>0</v>
      </c>
      <c r="AH1359" s="60">
        <f t="shared" si="630"/>
        <v>0</v>
      </c>
      <c r="AI1359" s="60">
        <f t="shared" si="631"/>
        <v>0</v>
      </c>
      <c r="AJ1359" s="60">
        <f t="shared" si="632"/>
        <v>0</v>
      </c>
      <c r="AK1359" s="60">
        <f t="shared" si="633"/>
        <v>0</v>
      </c>
      <c r="AL1359" s="61">
        <f t="shared" si="651"/>
        <v>0</v>
      </c>
      <c r="AM1359" s="43">
        <f t="shared" si="641"/>
        <v>0</v>
      </c>
      <c r="AN1359" s="46">
        <f t="shared" si="642"/>
        <v>0</v>
      </c>
      <c r="AO1359" s="60">
        <f t="shared" si="634"/>
        <v>0</v>
      </c>
      <c r="AP1359" s="60">
        <f t="shared" si="635"/>
        <v>0</v>
      </c>
      <c r="AQ1359" s="60">
        <f t="shared" si="636"/>
        <v>0</v>
      </c>
      <c r="AR1359" s="60">
        <f t="shared" si="637"/>
        <v>0</v>
      </c>
      <c r="AS1359" s="60">
        <f t="shared" si="638"/>
        <v>0</v>
      </c>
      <c r="AT1359" s="60">
        <f t="shared" si="639"/>
        <v>0</v>
      </c>
      <c r="AU1359" s="62">
        <f t="shared" si="643"/>
        <v>0</v>
      </c>
      <c r="AV1359" s="63">
        <f t="shared" si="644"/>
        <v>0</v>
      </c>
      <c r="AW1359" s="63">
        <f t="shared" si="645"/>
        <v>0</v>
      </c>
      <c r="AX1359" s="63">
        <f t="shared" si="646"/>
        <v>0</v>
      </c>
      <c r="AY1359" s="63">
        <f t="shared" si="647"/>
        <v>0</v>
      </c>
      <c r="AZ1359" s="63">
        <f t="shared" si="648"/>
        <v>0</v>
      </c>
      <c r="BA1359" s="63">
        <f t="shared" si="649"/>
        <v>0</v>
      </c>
      <c r="BB1359" s="64">
        <f t="shared" si="650"/>
        <v>0</v>
      </c>
      <c r="BC1359" s="65">
        <f t="shared" si="640"/>
        <v>0</v>
      </c>
      <c r="BD1359" s="66" t="e">
        <f>VLOOKUP(#REF!,'[2]NA JDA Product Hierarchy'!$N:$O,2,0)</f>
        <v>#REF!</v>
      </c>
      <c r="BE1359" s="15" t="s">
        <v>76</v>
      </c>
    </row>
    <row r="1360" spans="1:57" s="15" customFormat="1" ht="12.75" hidden="1" customHeight="1" x14ac:dyDescent="0.2">
      <c r="A1360" s="47" t="str">
        <f t="shared" si="652"/>
        <v>N2RB04WDD52Pure White</v>
      </c>
      <c r="B1360" s="111" t="s">
        <v>105</v>
      </c>
      <c r="C1360" s="113">
        <v>44322</v>
      </c>
      <c r="D1360" s="113"/>
      <c r="E1360" s="50"/>
      <c r="F1360" s="106" t="s">
        <v>118</v>
      </c>
      <c r="G1360" s="51" t="s">
        <v>1832</v>
      </c>
      <c r="H1360" s="52" t="s">
        <v>1854</v>
      </c>
      <c r="I1360" s="53" t="s">
        <v>1871</v>
      </c>
      <c r="J1360" s="53" t="s">
        <v>1560</v>
      </c>
      <c r="K1360" s="53" t="s">
        <v>133</v>
      </c>
      <c r="L1360" s="53" t="s">
        <v>134</v>
      </c>
      <c r="M1360" s="52" t="s">
        <v>1481</v>
      </c>
      <c r="N1360" s="52" t="s">
        <v>269</v>
      </c>
      <c r="O1360" s="54"/>
      <c r="P1360" s="52" t="s">
        <v>43</v>
      </c>
      <c r="Q1360" s="55">
        <f>IFERROR(VLOOKUP(O1360*$Q$10*$R$10,Sheet1!$A$3:$B$81,2,1),0)</f>
        <v>0</v>
      </c>
      <c r="R1360" s="56">
        <f>IFERROR(VLOOKUP(O1360*$Q$11*$R$11,Sheet1!$E$3:$F$195,2),0)</f>
        <v>0</v>
      </c>
      <c r="S1360" s="54">
        <f t="shared" si="624"/>
        <v>0</v>
      </c>
      <c r="T1360" s="114" t="e">
        <f t="shared" si="626"/>
        <v>#DIV/0!</v>
      </c>
      <c r="U1360" s="143"/>
      <c r="V1360" s="143"/>
      <c r="W1360" s="143"/>
      <c r="X1360" s="143"/>
      <c r="Y1360" s="143"/>
      <c r="Z1360" s="143"/>
      <c r="AA1360" s="143"/>
      <c r="AB1360" s="143"/>
      <c r="AC1360" s="143"/>
      <c r="AD1360" s="141">
        <f t="shared" si="625"/>
        <v>0</v>
      </c>
      <c r="AE1360" s="141">
        <f t="shared" si="627"/>
        <v>0</v>
      </c>
      <c r="AF1360" s="60">
        <f t="shared" si="628"/>
        <v>0</v>
      </c>
      <c r="AG1360" s="60">
        <f t="shared" si="629"/>
        <v>0</v>
      </c>
      <c r="AH1360" s="60">
        <f t="shared" si="630"/>
        <v>0</v>
      </c>
      <c r="AI1360" s="60">
        <f t="shared" si="631"/>
        <v>0</v>
      </c>
      <c r="AJ1360" s="60">
        <f t="shared" si="632"/>
        <v>0</v>
      </c>
      <c r="AK1360" s="60">
        <f t="shared" si="633"/>
        <v>0</v>
      </c>
      <c r="AL1360" s="61">
        <f t="shared" si="651"/>
        <v>0</v>
      </c>
      <c r="AM1360" s="43">
        <f t="shared" si="641"/>
        <v>0</v>
      </c>
      <c r="AN1360" s="46">
        <f t="shared" si="642"/>
        <v>0</v>
      </c>
      <c r="AO1360" s="60">
        <f t="shared" si="634"/>
        <v>0</v>
      </c>
      <c r="AP1360" s="60">
        <f t="shared" si="635"/>
        <v>0</v>
      </c>
      <c r="AQ1360" s="60">
        <f t="shared" si="636"/>
        <v>0</v>
      </c>
      <c r="AR1360" s="60">
        <f t="shared" si="637"/>
        <v>0</v>
      </c>
      <c r="AS1360" s="60">
        <f t="shared" si="638"/>
        <v>0</v>
      </c>
      <c r="AT1360" s="60">
        <f t="shared" si="639"/>
        <v>0</v>
      </c>
      <c r="AU1360" s="62">
        <f t="shared" si="643"/>
        <v>0</v>
      </c>
      <c r="AV1360" s="63">
        <f t="shared" si="644"/>
        <v>0</v>
      </c>
      <c r="AW1360" s="63">
        <f t="shared" si="645"/>
        <v>0</v>
      </c>
      <c r="AX1360" s="63">
        <f t="shared" si="646"/>
        <v>0</v>
      </c>
      <c r="AY1360" s="63">
        <f t="shared" si="647"/>
        <v>0</v>
      </c>
      <c r="AZ1360" s="63">
        <f t="shared" si="648"/>
        <v>0</v>
      </c>
      <c r="BA1360" s="63">
        <f t="shared" si="649"/>
        <v>0</v>
      </c>
      <c r="BB1360" s="64">
        <f t="shared" si="650"/>
        <v>0</v>
      </c>
      <c r="BC1360" s="65">
        <f t="shared" si="640"/>
        <v>0</v>
      </c>
      <c r="BD1360" s="66" t="e">
        <f>VLOOKUP(#REF!,'[2]NA JDA Product Hierarchy'!$N:$O,2,0)</f>
        <v>#REF!</v>
      </c>
      <c r="BE1360" s="15" t="s">
        <v>76</v>
      </c>
    </row>
    <row r="1361" spans="1:57" s="15" customFormat="1" ht="12.75" hidden="1" customHeight="1" x14ac:dyDescent="0.2">
      <c r="A1361" s="47" t="str">
        <f t="shared" si="652"/>
        <v>N2RB04WDD52SMART BLUE</v>
      </c>
      <c r="B1361" s="111" t="s">
        <v>105</v>
      </c>
      <c r="C1361" s="113">
        <v>44322</v>
      </c>
      <c r="D1361" s="113"/>
      <c r="E1361" s="50"/>
      <c r="F1361" s="106" t="s">
        <v>118</v>
      </c>
      <c r="G1361" s="51" t="s">
        <v>1832</v>
      </c>
      <c r="H1361" s="52" t="s">
        <v>1854</v>
      </c>
      <c r="I1361" s="53" t="s">
        <v>1871</v>
      </c>
      <c r="J1361" s="53" t="s">
        <v>1560</v>
      </c>
      <c r="K1361" s="53" t="s">
        <v>364</v>
      </c>
      <c r="L1361" s="53" t="s">
        <v>365</v>
      </c>
      <c r="M1361" s="52" t="s">
        <v>1481</v>
      </c>
      <c r="N1361" s="52" t="s">
        <v>269</v>
      </c>
      <c r="O1361" s="54"/>
      <c r="P1361" s="52" t="s">
        <v>43</v>
      </c>
      <c r="Q1361" s="55">
        <f>IFERROR(VLOOKUP(O1361*$Q$10*$R$10,Sheet1!$A$3:$B$81,2,1),0)</f>
        <v>0</v>
      </c>
      <c r="R1361" s="56">
        <f>IFERROR(VLOOKUP(O1361*$Q$11*$R$11,Sheet1!$E$3:$F$195,2),0)</f>
        <v>0</v>
      </c>
      <c r="S1361" s="54">
        <f t="shared" si="624"/>
        <v>0</v>
      </c>
      <c r="T1361" s="114" t="e">
        <f t="shared" si="626"/>
        <v>#DIV/0!</v>
      </c>
      <c r="U1361" s="143"/>
      <c r="V1361" s="143"/>
      <c r="W1361" s="143"/>
      <c r="X1361" s="143"/>
      <c r="Y1361" s="143"/>
      <c r="Z1361" s="143"/>
      <c r="AA1361" s="143"/>
      <c r="AB1361" s="143"/>
      <c r="AC1361" s="143"/>
      <c r="AD1361" s="141">
        <f t="shared" si="625"/>
        <v>0</v>
      </c>
      <c r="AE1361" s="141">
        <f t="shared" si="627"/>
        <v>0</v>
      </c>
      <c r="AF1361" s="60">
        <f t="shared" si="628"/>
        <v>0</v>
      </c>
      <c r="AG1361" s="60">
        <f t="shared" si="629"/>
        <v>0</v>
      </c>
      <c r="AH1361" s="60">
        <f t="shared" si="630"/>
        <v>0</v>
      </c>
      <c r="AI1361" s="60">
        <f t="shared" si="631"/>
        <v>0</v>
      </c>
      <c r="AJ1361" s="60">
        <f t="shared" si="632"/>
        <v>0</v>
      </c>
      <c r="AK1361" s="60">
        <f t="shared" si="633"/>
        <v>0</v>
      </c>
      <c r="AL1361" s="61">
        <f t="shared" si="651"/>
        <v>0</v>
      </c>
      <c r="AM1361" s="43">
        <f t="shared" si="641"/>
        <v>0</v>
      </c>
      <c r="AN1361" s="46">
        <f t="shared" si="642"/>
        <v>0</v>
      </c>
      <c r="AO1361" s="60">
        <f t="shared" si="634"/>
        <v>0</v>
      </c>
      <c r="AP1361" s="60">
        <f t="shared" si="635"/>
        <v>0</v>
      </c>
      <c r="AQ1361" s="60">
        <f t="shared" si="636"/>
        <v>0</v>
      </c>
      <c r="AR1361" s="60">
        <f t="shared" si="637"/>
        <v>0</v>
      </c>
      <c r="AS1361" s="60">
        <f t="shared" si="638"/>
        <v>0</v>
      </c>
      <c r="AT1361" s="60">
        <f t="shared" si="639"/>
        <v>0</v>
      </c>
      <c r="AU1361" s="62">
        <f t="shared" si="643"/>
        <v>0</v>
      </c>
      <c r="AV1361" s="63">
        <f t="shared" si="644"/>
        <v>0</v>
      </c>
      <c r="AW1361" s="63">
        <f t="shared" si="645"/>
        <v>0</v>
      </c>
      <c r="AX1361" s="63">
        <f t="shared" si="646"/>
        <v>0</v>
      </c>
      <c r="AY1361" s="63">
        <f t="shared" si="647"/>
        <v>0</v>
      </c>
      <c r="AZ1361" s="63">
        <f t="shared" si="648"/>
        <v>0</v>
      </c>
      <c r="BA1361" s="63">
        <f t="shared" si="649"/>
        <v>0</v>
      </c>
      <c r="BB1361" s="64">
        <f t="shared" si="650"/>
        <v>0</v>
      </c>
      <c r="BC1361" s="65">
        <f t="shared" si="640"/>
        <v>0</v>
      </c>
      <c r="BD1361" s="66" t="e">
        <f>VLOOKUP(#REF!,'[2]NA JDA Product Hierarchy'!$N:$O,2,0)</f>
        <v>#REF!</v>
      </c>
      <c r="BE1361" s="15" t="e">
        <f>VLOOKUP(BD1361,[3]PARAMETROS!$AB:$AD,3,0)</f>
        <v>#REF!</v>
      </c>
    </row>
    <row r="1362" spans="1:57" s="15" customFormat="1" ht="12.75" hidden="1" customHeight="1" x14ac:dyDescent="0.2">
      <c r="A1362" s="47" t="str">
        <f t="shared" si="652"/>
        <v>N2RD00KA6R0ELITE GREY</v>
      </c>
      <c r="B1362" s="111" t="s">
        <v>105</v>
      </c>
      <c r="C1362" s="113">
        <v>44322</v>
      </c>
      <c r="D1362" s="113"/>
      <c r="E1362" s="50"/>
      <c r="F1362" s="106" t="s">
        <v>90</v>
      </c>
      <c r="G1362" s="51" t="s">
        <v>1832</v>
      </c>
      <c r="H1362" s="52" t="s">
        <v>1872</v>
      </c>
      <c r="I1362" s="53" t="s">
        <v>1873</v>
      </c>
      <c r="J1362" s="53" t="s">
        <v>793</v>
      </c>
      <c r="K1362" s="53" t="s">
        <v>378</v>
      </c>
      <c r="L1362" s="53" t="s">
        <v>379</v>
      </c>
      <c r="M1362" s="52" t="s">
        <v>176</v>
      </c>
      <c r="N1362" s="52" t="s">
        <v>125</v>
      </c>
      <c r="O1362" s="54">
        <v>29</v>
      </c>
      <c r="P1362" s="52" t="s">
        <v>43</v>
      </c>
      <c r="Q1362" s="55">
        <f>IFERROR(VLOOKUP(O1362*$Q$10*$R$10,Sheet1!$A$3:$B$81,2,1),0)</f>
        <v>19000</v>
      </c>
      <c r="R1362" s="56">
        <f>IFERROR(VLOOKUP(O1362*$Q$11*$R$11,Sheet1!$E$3:$F$195,2),0)</f>
        <v>119</v>
      </c>
      <c r="S1362" s="54">
        <f t="shared" si="624"/>
        <v>8.99</v>
      </c>
      <c r="T1362" s="114">
        <f t="shared" si="626"/>
        <v>0.31</v>
      </c>
      <c r="U1362" s="58"/>
      <c r="V1362" s="58"/>
      <c r="W1362" s="58"/>
      <c r="X1362" s="58"/>
      <c r="Y1362" s="58"/>
      <c r="Z1362" s="58"/>
      <c r="AA1362" s="58"/>
      <c r="AB1362" s="58"/>
      <c r="AC1362" s="58"/>
      <c r="AD1362" s="39">
        <f t="shared" si="625"/>
        <v>0</v>
      </c>
      <c r="AE1362" s="59">
        <f t="shared" si="627"/>
        <v>0</v>
      </c>
      <c r="AF1362" s="60">
        <f t="shared" si="628"/>
        <v>0</v>
      </c>
      <c r="AG1362" s="60">
        <f t="shared" si="629"/>
        <v>0</v>
      </c>
      <c r="AH1362" s="60">
        <f t="shared" si="630"/>
        <v>0</v>
      </c>
      <c r="AI1362" s="60">
        <f t="shared" si="631"/>
        <v>0</v>
      </c>
      <c r="AJ1362" s="60">
        <f t="shared" si="632"/>
        <v>0</v>
      </c>
      <c r="AK1362" s="60">
        <f t="shared" si="633"/>
        <v>0</v>
      </c>
      <c r="AL1362" s="61">
        <f t="shared" si="651"/>
        <v>0</v>
      </c>
      <c r="AM1362" s="43">
        <f t="shared" si="641"/>
        <v>0</v>
      </c>
      <c r="AN1362" s="46">
        <f t="shared" si="642"/>
        <v>0</v>
      </c>
      <c r="AO1362" s="60">
        <f t="shared" si="634"/>
        <v>0</v>
      </c>
      <c r="AP1362" s="60">
        <f t="shared" si="635"/>
        <v>0</v>
      </c>
      <c r="AQ1362" s="60">
        <f t="shared" si="636"/>
        <v>0</v>
      </c>
      <c r="AR1362" s="60">
        <f t="shared" si="637"/>
        <v>0</v>
      </c>
      <c r="AS1362" s="60">
        <f t="shared" si="638"/>
        <v>0</v>
      </c>
      <c r="AT1362" s="60">
        <f t="shared" si="639"/>
        <v>0</v>
      </c>
      <c r="AU1362" s="62">
        <f t="shared" si="643"/>
        <v>0</v>
      </c>
      <c r="AV1362" s="63">
        <f t="shared" si="644"/>
        <v>0</v>
      </c>
      <c r="AW1362" s="63">
        <f t="shared" si="645"/>
        <v>0</v>
      </c>
      <c r="AX1362" s="63">
        <f t="shared" si="646"/>
        <v>0</v>
      </c>
      <c r="AY1362" s="63">
        <f t="shared" si="647"/>
        <v>0</v>
      </c>
      <c r="AZ1362" s="63">
        <f t="shared" si="648"/>
        <v>0</v>
      </c>
      <c r="BA1362" s="63">
        <f t="shared" si="649"/>
        <v>0</v>
      </c>
      <c r="BB1362" s="64">
        <f t="shared" si="650"/>
        <v>0</v>
      </c>
      <c r="BC1362" s="65">
        <f t="shared" si="640"/>
        <v>0</v>
      </c>
      <c r="BD1362" s="66" t="e">
        <f>VLOOKUP(#REF!,'[2]NA JDA Product Hierarchy'!$N:$O,2,0)</f>
        <v>#REF!</v>
      </c>
      <c r="BE1362" s="15" t="e">
        <f>VLOOKUP(BD1362,[3]PARAMETROS!$AB:$AD,3,0)</f>
        <v>#REF!</v>
      </c>
    </row>
    <row r="1363" spans="1:57" s="15" customFormat="1" ht="12.75" hidden="1" customHeight="1" x14ac:dyDescent="0.2">
      <c r="A1363" s="47" t="str">
        <f t="shared" si="652"/>
        <v>N2RD00KA6R0GLOWY GREEN</v>
      </c>
      <c r="B1363" s="111" t="s">
        <v>105</v>
      </c>
      <c r="C1363" s="113">
        <v>44322</v>
      </c>
      <c r="D1363" s="113"/>
      <c r="E1363" s="50"/>
      <c r="F1363" s="106" t="s">
        <v>90</v>
      </c>
      <c r="G1363" s="51" t="s">
        <v>1832</v>
      </c>
      <c r="H1363" s="52" t="s">
        <v>1872</v>
      </c>
      <c r="I1363" s="53" t="s">
        <v>1873</v>
      </c>
      <c r="J1363" s="53" t="s">
        <v>793</v>
      </c>
      <c r="K1363" s="53" t="s">
        <v>393</v>
      </c>
      <c r="L1363" s="53" t="s">
        <v>394</v>
      </c>
      <c r="M1363" s="52" t="s">
        <v>176</v>
      </c>
      <c r="N1363" s="52" t="s">
        <v>125</v>
      </c>
      <c r="O1363" s="54">
        <v>29</v>
      </c>
      <c r="P1363" s="52" t="s">
        <v>43</v>
      </c>
      <c r="Q1363" s="55">
        <f>IFERROR(VLOOKUP(O1363*$Q$10*$R$10,Sheet1!$A$3:$B$81,2,1),0)</f>
        <v>19000</v>
      </c>
      <c r="R1363" s="56">
        <f>IFERROR(VLOOKUP(O1363*$Q$11*$R$11,Sheet1!$E$3:$F$195,2),0)</f>
        <v>119</v>
      </c>
      <c r="S1363" s="54">
        <f t="shared" ref="S1363:S1426" si="653">O1363*0.31</f>
        <v>8.99</v>
      </c>
      <c r="T1363" s="114">
        <f t="shared" si="626"/>
        <v>0.31</v>
      </c>
      <c r="U1363" s="58"/>
      <c r="V1363" s="58"/>
      <c r="W1363" s="58"/>
      <c r="X1363" s="58"/>
      <c r="Y1363" s="58"/>
      <c r="Z1363" s="58"/>
      <c r="AA1363" s="58"/>
      <c r="AB1363" s="58"/>
      <c r="AC1363" s="58"/>
      <c r="AD1363" s="39">
        <f t="shared" ref="AD1363:AD1426" si="654">+U1363+V1363+W1363+Y1363+Z1363+AA1363+X1363</f>
        <v>0</v>
      </c>
      <c r="AE1363" s="59">
        <f t="shared" si="627"/>
        <v>0</v>
      </c>
      <c r="AF1363" s="60">
        <f t="shared" si="628"/>
        <v>0</v>
      </c>
      <c r="AG1363" s="60">
        <f t="shared" si="629"/>
        <v>0</v>
      </c>
      <c r="AH1363" s="60">
        <f t="shared" si="630"/>
        <v>0</v>
      </c>
      <c r="AI1363" s="60">
        <f t="shared" si="631"/>
        <v>0</v>
      </c>
      <c r="AJ1363" s="60">
        <f t="shared" si="632"/>
        <v>0</v>
      </c>
      <c r="AK1363" s="60">
        <f t="shared" si="633"/>
        <v>0</v>
      </c>
      <c r="AL1363" s="61">
        <f t="shared" si="651"/>
        <v>0</v>
      </c>
      <c r="AM1363" s="43">
        <f t="shared" si="641"/>
        <v>0</v>
      </c>
      <c r="AN1363" s="46">
        <f t="shared" si="642"/>
        <v>0</v>
      </c>
      <c r="AO1363" s="60">
        <f t="shared" si="634"/>
        <v>0</v>
      </c>
      <c r="AP1363" s="60">
        <f t="shared" si="635"/>
        <v>0</v>
      </c>
      <c r="AQ1363" s="60">
        <f t="shared" si="636"/>
        <v>0</v>
      </c>
      <c r="AR1363" s="60">
        <f t="shared" si="637"/>
        <v>0</v>
      </c>
      <c r="AS1363" s="60">
        <f t="shared" si="638"/>
        <v>0</v>
      </c>
      <c r="AT1363" s="60">
        <f t="shared" si="639"/>
        <v>0</v>
      </c>
      <c r="AU1363" s="62">
        <f t="shared" si="643"/>
        <v>0</v>
      </c>
      <c r="AV1363" s="63">
        <f t="shared" si="644"/>
        <v>0</v>
      </c>
      <c r="AW1363" s="63">
        <f t="shared" si="645"/>
        <v>0</v>
      </c>
      <c r="AX1363" s="63">
        <f t="shared" si="646"/>
        <v>0</v>
      </c>
      <c r="AY1363" s="63">
        <f t="shared" si="647"/>
        <v>0</v>
      </c>
      <c r="AZ1363" s="63">
        <f t="shared" si="648"/>
        <v>0</v>
      </c>
      <c r="BA1363" s="63">
        <f t="shared" si="649"/>
        <v>0</v>
      </c>
      <c r="BB1363" s="64">
        <f t="shared" si="650"/>
        <v>0</v>
      </c>
      <c r="BC1363" s="65">
        <f t="shared" si="640"/>
        <v>0</v>
      </c>
      <c r="BD1363" s="66" t="e">
        <f>VLOOKUP(#REF!,'[2]NA JDA Product Hierarchy'!$N:$O,2,0)</f>
        <v>#REF!</v>
      </c>
      <c r="BE1363" s="15" t="e">
        <f>VLOOKUP(BD1363,[3]PARAMETROS!$AB:$AD,3,0)</f>
        <v>#REF!</v>
      </c>
    </row>
    <row r="1364" spans="1:57" s="15" customFormat="1" ht="12.75" hidden="1" customHeight="1" x14ac:dyDescent="0.2">
      <c r="A1364" s="47" t="str">
        <f t="shared" si="652"/>
        <v>N2RD00KA6R0LIGHT STONE HEATHER</v>
      </c>
      <c r="B1364" s="111" t="s">
        <v>105</v>
      </c>
      <c r="C1364" s="113">
        <v>44322</v>
      </c>
      <c r="D1364" s="113"/>
      <c r="E1364" s="68"/>
      <c r="F1364" s="106" t="s">
        <v>90</v>
      </c>
      <c r="G1364" s="51" t="s">
        <v>1832</v>
      </c>
      <c r="H1364" s="52" t="s">
        <v>1872</v>
      </c>
      <c r="I1364" s="53" t="s">
        <v>1873</v>
      </c>
      <c r="J1364" s="53" t="s">
        <v>793</v>
      </c>
      <c r="K1364" s="53" t="s">
        <v>149</v>
      </c>
      <c r="L1364" s="53" t="s">
        <v>150</v>
      </c>
      <c r="M1364" s="52" t="s">
        <v>176</v>
      </c>
      <c r="N1364" s="52" t="s">
        <v>125</v>
      </c>
      <c r="O1364" s="54">
        <v>29</v>
      </c>
      <c r="P1364" s="52" t="s">
        <v>43</v>
      </c>
      <c r="Q1364" s="55">
        <f>IFERROR(VLOOKUP(O1364*$Q$10*$R$10,Sheet1!$A$3:$B$81,2,1),0)</f>
        <v>19000</v>
      </c>
      <c r="R1364" s="56">
        <f>IFERROR(VLOOKUP(O1364*$Q$11*$R$11,Sheet1!$E$3:$F$195,2),0)</f>
        <v>119</v>
      </c>
      <c r="S1364" s="54">
        <f t="shared" si="653"/>
        <v>8.99</v>
      </c>
      <c r="T1364" s="114">
        <f t="shared" si="626"/>
        <v>0.31</v>
      </c>
      <c r="U1364" s="58"/>
      <c r="V1364" s="58"/>
      <c r="W1364" s="58"/>
      <c r="X1364" s="58"/>
      <c r="Y1364" s="58"/>
      <c r="Z1364" s="58"/>
      <c r="AA1364" s="58"/>
      <c r="AB1364" s="58"/>
      <c r="AC1364" s="58"/>
      <c r="AD1364" s="39">
        <f t="shared" si="654"/>
        <v>0</v>
      </c>
      <c r="AE1364" s="59">
        <f t="shared" si="627"/>
        <v>0</v>
      </c>
      <c r="AF1364" s="60">
        <f t="shared" si="628"/>
        <v>0</v>
      </c>
      <c r="AG1364" s="60">
        <f t="shared" si="629"/>
        <v>0</v>
      </c>
      <c r="AH1364" s="60">
        <f t="shared" si="630"/>
        <v>0</v>
      </c>
      <c r="AI1364" s="60">
        <f t="shared" si="631"/>
        <v>0</v>
      </c>
      <c r="AJ1364" s="60">
        <f t="shared" si="632"/>
        <v>0</v>
      </c>
      <c r="AK1364" s="60">
        <f t="shared" si="633"/>
        <v>0</v>
      </c>
      <c r="AL1364" s="61">
        <f t="shared" si="651"/>
        <v>0</v>
      </c>
      <c r="AM1364" s="43">
        <f t="shared" si="641"/>
        <v>0</v>
      </c>
      <c r="AN1364" s="46">
        <f t="shared" si="642"/>
        <v>0</v>
      </c>
      <c r="AO1364" s="60">
        <f t="shared" si="634"/>
        <v>0</v>
      </c>
      <c r="AP1364" s="60">
        <f t="shared" si="635"/>
        <v>0</v>
      </c>
      <c r="AQ1364" s="60">
        <f t="shared" si="636"/>
        <v>0</v>
      </c>
      <c r="AR1364" s="60">
        <f t="shared" si="637"/>
        <v>0</v>
      </c>
      <c r="AS1364" s="60">
        <f t="shared" si="638"/>
        <v>0</v>
      </c>
      <c r="AT1364" s="60">
        <f t="shared" si="639"/>
        <v>0</v>
      </c>
      <c r="AU1364" s="62">
        <f t="shared" si="643"/>
        <v>0</v>
      </c>
      <c r="AV1364" s="63">
        <f t="shared" si="644"/>
        <v>0</v>
      </c>
      <c r="AW1364" s="63">
        <f t="shared" si="645"/>
        <v>0</v>
      </c>
      <c r="AX1364" s="63">
        <f t="shared" si="646"/>
        <v>0</v>
      </c>
      <c r="AY1364" s="63">
        <f t="shared" si="647"/>
        <v>0</v>
      </c>
      <c r="AZ1364" s="63">
        <f t="shared" si="648"/>
        <v>0</v>
      </c>
      <c r="BA1364" s="63">
        <f t="shared" si="649"/>
        <v>0</v>
      </c>
      <c r="BB1364" s="64">
        <f t="shared" si="650"/>
        <v>0</v>
      </c>
      <c r="BC1364" s="65">
        <f t="shared" si="640"/>
        <v>0</v>
      </c>
      <c r="BD1364" s="66" t="e">
        <f>VLOOKUP(#REF!,'[2]NA JDA Product Hierarchy'!$N:$O,2,0)</f>
        <v>#REF!</v>
      </c>
      <c r="BE1364" s="15" t="s">
        <v>76</v>
      </c>
    </row>
    <row r="1365" spans="1:57" s="15" customFormat="1" ht="12.75" hidden="1" customHeight="1" x14ac:dyDescent="0.2">
      <c r="A1365" s="47" t="str">
        <f t="shared" si="652"/>
        <v>N2RD00KA6R0SMART BLUE</v>
      </c>
      <c r="B1365" s="111" t="s">
        <v>105</v>
      </c>
      <c r="C1365" s="113">
        <v>44322</v>
      </c>
      <c r="D1365" s="113"/>
      <c r="E1365" s="50"/>
      <c r="F1365" s="106" t="s">
        <v>90</v>
      </c>
      <c r="G1365" s="51" t="s">
        <v>1832</v>
      </c>
      <c r="H1365" s="52" t="s">
        <v>1872</v>
      </c>
      <c r="I1365" s="53" t="s">
        <v>1873</v>
      </c>
      <c r="J1365" s="53" t="s">
        <v>793</v>
      </c>
      <c r="K1365" s="53" t="s">
        <v>364</v>
      </c>
      <c r="L1365" s="53" t="s">
        <v>365</v>
      </c>
      <c r="M1365" s="52" t="s">
        <v>176</v>
      </c>
      <c r="N1365" s="52" t="s">
        <v>125</v>
      </c>
      <c r="O1365" s="54">
        <v>29</v>
      </c>
      <c r="P1365" s="52" t="s">
        <v>43</v>
      </c>
      <c r="Q1365" s="55">
        <f>IFERROR(VLOOKUP(O1365*$Q$10*$R$10,Sheet1!$A$3:$B$81,2,1),0)</f>
        <v>19000</v>
      </c>
      <c r="R1365" s="56">
        <f>IFERROR(VLOOKUP(O1365*$Q$11*$R$11,Sheet1!$E$3:$F$195,2),0)</f>
        <v>119</v>
      </c>
      <c r="S1365" s="54">
        <f t="shared" si="653"/>
        <v>8.99</v>
      </c>
      <c r="T1365" s="114">
        <f t="shared" si="626"/>
        <v>0.31</v>
      </c>
      <c r="U1365" s="58"/>
      <c r="V1365" s="58"/>
      <c r="W1365" s="58"/>
      <c r="X1365" s="58"/>
      <c r="Y1365" s="58"/>
      <c r="Z1365" s="58"/>
      <c r="AA1365" s="58"/>
      <c r="AB1365" s="58"/>
      <c r="AC1365" s="58"/>
      <c r="AD1365" s="39">
        <f t="shared" si="654"/>
        <v>0</v>
      </c>
      <c r="AE1365" s="59">
        <f t="shared" si="627"/>
        <v>0</v>
      </c>
      <c r="AF1365" s="60">
        <f t="shared" si="628"/>
        <v>0</v>
      </c>
      <c r="AG1365" s="60">
        <f t="shared" si="629"/>
        <v>0</v>
      </c>
      <c r="AH1365" s="60">
        <f t="shared" si="630"/>
        <v>0</v>
      </c>
      <c r="AI1365" s="60">
        <f t="shared" si="631"/>
        <v>0</v>
      </c>
      <c r="AJ1365" s="60">
        <f t="shared" si="632"/>
        <v>0</v>
      </c>
      <c r="AK1365" s="60">
        <f t="shared" si="633"/>
        <v>0</v>
      </c>
      <c r="AL1365" s="61">
        <f t="shared" si="651"/>
        <v>0</v>
      </c>
      <c r="AM1365" s="43">
        <f t="shared" si="641"/>
        <v>0</v>
      </c>
      <c r="AN1365" s="46">
        <f t="shared" si="642"/>
        <v>0</v>
      </c>
      <c r="AO1365" s="60">
        <f t="shared" si="634"/>
        <v>0</v>
      </c>
      <c r="AP1365" s="60">
        <f t="shared" si="635"/>
        <v>0</v>
      </c>
      <c r="AQ1365" s="60">
        <f t="shared" si="636"/>
        <v>0</v>
      </c>
      <c r="AR1365" s="60">
        <f t="shared" si="637"/>
        <v>0</v>
      </c>
      <c r="AS1365" s="60">
        <f t="shared" si="638"/>
        <v>0</v>
      </c>
      <c r="AT1365" s="60">
        <f t="shared" si="639"/>
        <v>0</v>
      </c>
      <c r="AU1365" s="62">
        <f t="shared" si="643"/>
        <v>0</v>
      </c>
      <c r="AV1365" s="63">
        <f t="shared" si="644"/>
        <v>0</v>
      </c>
      <c r="AW1365" s="63">
        <f t="shared" si="645"/>
        <v>0</v>
      </c>
      <c r="AX1365" s="63">
        <f t="shared" si="646"/>
        <v>0</v>
      </c>
      <c r="AY1365" s="63">
        <f t="shared" si="647"/>
        <v>0</v>
      </c>
      <c r="AZ1365" s="63">
        <f t="shared" si="648"/>
        <v>0</v>
      </c>
      <c r="BA1365" s="63">
        <f t="shared" si="649"/>
        <v>0</v>
      </c>
      <c r="BB1365" s="64">
        <f t="shared" si="650"/>
        <v>0</v>
      </c>
      <c r="BC1365" s="65">
        <f t="shared" si="640"/>
        <v>0</v>
      </c>
      <c r="BD1365" s="66" t="e">
        <f>VLOOKUP(#REF!,'[2]NA JDA Product Hierarchy'!$N:$O,2,0)</f>
        <v>#REF!</v>
      </c>
      <c r="BE1365" s="15" t="e">
        <f>VLOOKUP(BD1365,[3]PARAMETROS!$AB:$AD,3,0)</f>
        <v>#REF!</v>
      </c>
    </row>
    <row r="1366" spans="1:57" s="15" customFormat="1" ht="12.75" hidden="1" customHeight="1" x14ac:dyDescent="0.2">
      <c r="A1366" s="47" t="str">
        <f t="shared" si="652"/>
        <v>N2RD00KA6R0TULIP RED</v>
      </c>
      <c r="B1366" s="111" t="s">
        <v>105</v>
      </c>
      <c r="C1366" s="113">
        <v>44322</v>
      </c>
      <c r="D1366" s="113"/>
      <c r="E1366" s="50"/>
      <c r="F1366" s="106" t="s">
        <v>90</v>
      </c>
      <c r="G1366" s="51" t="s">
        <v>1832</v>
      </c>
      <c r="H1366" s="52" t="s">
        <v>1872</v>
      </c>
      <c r="I1366" s="53" t="s">
        <v>1873</v>
      </c>
      <c r="J1366" s="53" t="s">
        <v>793</v>
      </c>
      <c r="K1366" s="53" t="s">
        <v>531</v>
      </c>
      <c r="L1366" s="53" t="s">
        <v>532</v>
      </c>
      <c r="M1366" s="52" t="s">
        <v>176</v>
      </c>
      <c r="N1366" s="52" t="s">
        <v>125</v>
      </c>
      <c r="O1366" s="54">
        <v>29</v>
      </c>
      <c r="P1366" s="52" t="s">
        <v>43</v>
      </c>
      <c r="Q1366" s="55">
        <f>IFERROR(VLOOKUP(O1366*$Q$10*$R$10,Sheet1!$A$3:$B$81,2,1),0)</f>
        <v>19000</v>
      </c>
      <c r="R1366" s="56">
        <f>IFERROR(VLOOKUP(O1366*$Q$11*$R$11,Sheet1!$E$3:$F$195,2),0)</f>
        <v>119</v>
      </c>
      <c r="S1366" s="54">
        <f t="shared" si="653"/>
        <v>8.99</v>
      </c>
      <c r="T1366" s="114">
        <f t="shared" si="626"/>
        <v>0.31</v>
      </c>
      <c r="U1366" s="58"/>
      <c r="V1366" s="58"/>
      <c r="W1366" s="58"/>
      <c r="X1366" s="58"/>
      <c r="Y1366" s="58"/>
      <c r="Z1366" s="58"/>
      <c r="AA1366" s="58"/>
      <c r="AB1366" s="58"/>
      <c r="AC1366" s="58"/>
      <c r="AD1366" s="39">
        <f t="shared" si="654"/>
        <v>0</v>
      </c>
      <c r="AE1366" s="59">
        <f t="shared" si="627"/>
        <v>0</v>
      </c>
      <c r="AF1366" s="60">
        <f t="shared" si="628"/>
        <v>0</v>
      </c>
      <c r="AG1366" s="60">
        <f t="shared" si="629"/>
        <v>0</v>
      </c>
      <c r="AH1366" s="60">
        <f t="shared" si="630"/>
        <v>0</v>
      </c>
      <c r="AI1366" s="60">
        <f t="shared" si="631"/>
        <v>0</v>
      </c>
      <c r="AJ1366" s="60">
        <f t="shared" si="632"/>
        <v>0</v>
      </c>
      <c r="AK1366" s="60">
        <f t="shared" si="633"/>
        <v>0</v>
      </c>
      <c r="AL1366" s="61">
        <f t="shared" si="651"/>
        <v>0</v>
      </c>
      <c r="AM1366" s="43">
        <f t="shared" si="641"/>
        <v>0</v>
      </c>
      <c r="AN1366" s="46">
        <f t="shared" si="642"/>
        <v>0</v>
      </c>
      <c r="AO1366" s="60">
        <f t="shared" si="634"/>
        <v>0</v>
      </c>
      <c r="AP1366" s="60">
        <f t="shared" si="635"/>
        <v>0</v>
      </c>
      <c r="AQ1366" s="60">
        <f t="shared" si="636"/>
        <v>0</v>
      </c>
      <c r="AR1366" s="60">
        <f t="shared" si="637"/>
        <v>0</v>
      </c>
      <c r="AS1366" s="60">
        <f t="shared" si="638"/>
        <v>0</v>
      </c>
      <c r="AT1366" s="60">
        <f t="shared" si="639"/>
        <v>0</v>
      </c>
      <c r="AU1366" s="62">
        <f t="shared" si="643"/>
        <v>0</v>
      </c>
      <c r="AV1366" s="63">
        <f t="shared" si="644"/>
        <v>0</v>
      </c>
      <c r="AW1366" s="63">
        <f t="shared" si="645"/>
        <v>0</v>
      </c>
      <c r="AX1366" s="63">
        <f t="shared" si="646"/>
        <v>0</v>
      </c>
      <c r="AY1366" s="63">
        <f t="shared" si="647"/>
        <v>0</v>
      </c>
      <c r="AZ1366" s="63">
        <f t="shared" si="648"/>
        <v>0</v>
      </c>
      <c r="BA1366" s="63">
        <f t="shared" si="649"/>
        <v>0</v>
      </c>
      <c r="BB1366" s="64">
        <f t="shared" si="650"/>
        <v>0</v>
      </c>
      <c r="BC1366" s="65">
        <f t="shared" si="640"/>
        <v>0</v>
      </c>
      <c r="BD1366" s="66" t="e">
        <f>VLOOKUP(#REF!,'[2]NA JDA Product Hierarchy'!$N:$O,2,0)</f>
        <v>#REF!</v>
      </c>
      <c r="BE1366" s="15" t="e">
        <f>VLOOKUP(BD1366,[3]PARAMETROS!$AB:$AD,3,0)</f>
        <v>#REF!</v>
      </c>
    </row>
    <row r="1367" spans="1:57" s="15" customFormat="1" ht="12.75" hidden="1" customHeight="1" x14ac:dyDescent="0.2">
      <c r="A1367" s="47" t="str">
        <f t="shared" si="652"/>
        <v>N2RD00KA6R0HIGH DEF BLUE</v>
      </c>
      <c r="B1367" s="111" t="s">
        <v>105</v>
      </c>
      <c r="C1367" s="113">
        <v>44322</v>
      </c>
      <c r="D1367" s="113"/>
      <c r="E1367" s="68"/>
      <c r="F1367" s="106" t="s">
        <v>90</v>
      </c>
      <c r="G1367" s="51" t="s">
        <v>1832</v>
      </c>
      <c r="H1367" s="52" t="s">
        <v>1872</v>
      </c>
      <c r="I1367" s="53" t="s">
        <v>1873</v>
      </c>
      <c r="J1367" s="53" t="s">
        <v>793</v>
      </c>
      <c r="K1367" s="53" t="s">
        <v>381</v>
      </c>
      <c r="L1367" s="53" t="s">
        <v>382</v>
      </c>
      <c r="M1367" s="52" t="s">
        <v>176</v>
      </c>
      <c r="N1367" s="52" t="s">
        <v>125</v>
      </c>
      <c r="O1367" s="54">
        <v>29</v>
      </c>
      <c r="P1367" s="52" t="s">
        <v>43</v>
      </c>
      <c r="Q1367" s="55">
        <f>IFERROR(VLOOKUP(O1367*$Q$10*$R$10,Sheet1!$A$3:$B$81,2,1),0)</f>
        <v>19000</v>
      </c>
      <c r="R1367" s="56">
        <f>IFERROR(VLOOKUP(O1367*$Q$11*$R$11,Sheet1!$E$3:$F$195,2),0)</f>
        <v>119</v>
      </c>
      <c r="S1367" s="54">
        <f t="shared" si="653"/>
        <v>8.99</v>
      </c>
      <c r="T1367" s="114">
        <f t="shared" si="626"/>
        <v>0.31</v>
      </c>
      <c r="U1367" s="58"/>
      <c r="V1367" s="58"/>
      <c r="W1367" s="58"/>
      <c r="X1367" s="58"/>
      <c r="Y1367" s="58"/>
      <c r="Z1367" s="58"/>
      <c r="AA1367" s="58"/>
      <c r="AB1367" s="58"/>
      <c r="AC1367" s="58"/>
      <c r="AD1367" s="39">
        <f t="shared" si="654"/>
        <v>0</v>
      </c>
      <c r="AE1367" s="59">
        <f t="shared" si="627"/>
        <v>0</v>
      </c>
      <c r="AF1367" s="60">
        <f t="shared" si="628"/>
        <v>0</v>
      </c>
      <c r="AG1367" s="60">
        <f t="shared" si="629"/>
        <v>0</v>
      </c>
      <c r="AH1367" s="60">
        <f t="shared" si="630"/>
        <v>0</v>
      </c>
      <c r="AI1367" s="60">
        <f t="shared" si="631"/>
        <v>0</v>
      </c>
      <c r="AJ1367" s="60">
        <f t="shared" si="632"/>
        <v>0</v>
      </c>
      <c r="AK1367" s="60">
        <f t="shared" si="633"/>
        <v>0</v>
      </c>
      <c r="AL1367" s="61">
        <f t="shared" si="651"/>
        <v>0</v>
      </c>
      <c r="AM1367" s="43">
        <f t="shared" si="641"/>
        <v>0</v>
      </c>
      <c r="AN1367" s="46">
        <f t="shared" si="642"/>
        <v>0</v>
      </c>
      <c r="AO1367" s="60">
        <f t="shared" si="634"/>
        <v>0</v>
      </c>
      <c r="AP1367" s="60">
        <f t="shared" si="635"/>
        <v>0</v>
      </c>
      <c r="AQ1367" s="60">
        <f t="shared" si="636"/>
        <v>0</v>
      </c>
      <c r="AR1367" s="60">
        <f t="shared" si="637"/>
        <v>0</v>
      </c>
      <c r="AS1367" s="60">
        <f t="shared" si="638"/>
        <v>0</v>
      </c>
      <c r="AT1367" s="60">
        <f t="shared" si="639"/>
        <v>0</v>
      </c>
      <c r="AU1367" s="62">
        <f t="shared" si="643"/>
        <v>0</v>
      </c>
      <c r="AV1367" s="63">
        <f t="shared" si="644"/>
        <v>0</v>
      </c>
      <c r="AW1367" s="63">
        <f t="shared" si="645"/>
        <v>0</v>
      </c>
      <c r="AX1367" s="63">
        <f t="shared" si="646"/>
        <v>0</v>
      </c>
      <c r="AY1367" s="63">
        <f t="shared" si="647"/>
        <v>0</v>
      </c>
      <c r="AZ1367" s="63">
        <f t="shared" si="648"/>
        <v>0</v>
      </c>
      <c r="BA1367" s="63">
        <f t="shared" si="649"/>
        <v>0</v>
      </c>
      <c r="BB1367" s="64">
        <f t="shared" si="650"/>
        <v>0</v>
      </c>
      <c r="BC1367" s="65">
        <f t="shared" si="640"/>
        <v>0</v>
      </c>
      <c r="BD1367" s="66" t="e">
        <f>VLOOKUP(#REF!,'[2]NA JDA Product Hierarchy'!$N:$O,2,0)</f>
        <v>#REF!</v>
      </c>
      <c r="BE1367" s="15" t="e">
        <f>VLOOKUP(BD1367,[3]PARAMETROS!$AB:$AD,3,0)</f>
        <v>#REF!</v>
      </c>
    </row>
    <row r="1368" spans="1:57" s="15" customFormat="1" ht="12.75" hidden="1" customHeight="1" x14ac:dyDescent="0.2">
      <c r="A1368" s="47" t="str">
        <f t="shared" si="652"/>
        <v>N2RD01D3XN0SMART BLUE</v>
      </c>
      <c r="B1368" s="111" t="s">
        <v>105</v>
      </c>
      <c r="C1368" s="113">
        <v>44322</v>
      </c>
      <c r="D1368" s="113"/>
      <c r="E1368" s="50"/>
      <c r="F1368" s="106" t="s">
        <v>208</v>
      </c>
      <c r="G1368" s="51" t="s">
        <v>1832</v>
      </c>
      <c r="H1368" s="52" t="s">
        <v>1833</v>
      </c>
      <c r="I1368" s="53" t="s">
        <v>1874</v>
      </c>
      <c r="J1368" s="53" t="s">
        <v>1875</v>
      </c>
      <c r="K1368" s="53" t="s">
        <v>364</v>
      </c>
      <c r="L1368" s="53" t="s">
        <v>365</v>
      </c>
      <c r="M1368" s="52" t="s">
        <v>1563</v>
      </c>
      <c r="N1368" s="52" t="s">
        <v>269</v>
      </c>
      <c r="O1368" s="54">
        <v>39</v>
      </c>
      <c r="P1368" s="52" t="s">
        <v>43</v>
      </c>
      <c r="Q1368" s="55">
        <f>IFERROR(VLOOKUP(O1368*$Q$10*$R$10,Sheet1!$A$3:$B$81,2,1),0)</f>
        <v>29000</v>
      </c>
      <c r="R1368" s="56">
        <f>IFERROR(VLOOKUP(O1368*$Q$11*$R$11,Sheet1!$E$3:$F$195,2),0)</f>
        <v>159</v>
      </c>
      <c r="S1368" s="54">
        <f t="shared" si="653"/>
        <v>12.09</v>
      </c>
      <c r="T1368" s="114">
        <f t="shared" si="626"/>
        <v>0.31</v>
      </c>
      <c r="U1368" s="58"/>
      <c r="V1368" s="58"/>
      <c r="W1368" s="58"/>
      <c r="X1368" s="58"/>
      <c r="Y1368" s="58"/>
      <c r="Z1368" s="58"/>
      <c r="AA1368" s="58"/>
      <c r="AB1368" s="58"/>
      <c r="AC1368" s="58"/>
      <c r="AD1368" s="39">
        <f t="shared" si="654"/>
        <v>0</v>
      </c>
      <c r="AE1368" s="59">
        <f t="shared" si="627"/>
        <v>0</v>
      </c>
      <c r="AF1368" s="60">
        <f t="shared" si="628"/>
        <v>0</v>
      </c>
      <c r="AG1368" s="60">
        <f t="shared" si="629"/>
        <v>0</v>
      </c>
      <c r="AH1368" s="60">
        <f t="shared" si="630"/>
        <v>0</v>
      </c>
      <c r="AI1368" s="60">
        <f t="shared" si="631"/>
        <v>0</v>
      </c>
      <c r="AJ1368" s="60">
        <f t="shared" si="632"/>
        <v>0</v>
      </c>
      <c r="AK1368" s="60">
        <f t="shared" si="633"/>
        <v>0</v>
      </c>
      <c r="AL1368" s="61">
        <f t="shared" si="651"/>
        <v>0</v>
      </c>
      <c r="AM1368" s="43">
        <f t="shared" si="641"/>
        <v>0</v>
      </c>
      <c r="AN1368" s="46">
        <f t="shared" si="642"/>
        <v>0</v>
      </c>
      <c r="AO1368" s="60">
        <f t="shared" si="634"/>
        <v>0</v>
      </c>
      <c r="AP1368" s="60">
        <f t="shared" si="635"/>
        <v>0</v>
      </c>
      <c r="AQ1368" s="60">
        <f t="shared" si="636"/>
        <v>0</v>
      </c>
      <c r="AR1368" s="60">
        <f t="shared" si="637"/>
        <v>0</v>
      </c>
      <c r="AS1368" s="60">
        <f t="shared" si="638"/>
        <v>0</v>
      </c>
      <c r="AT1368" s="60">
        <f t="shared" si="639"/>
        <v>0</v>
      </c>
      <c r="AU1368" s="62">
        <f t="shared" si="643"/>
        <v>0</v>
      </c>
      <c r="AV1368" s="63">
        <f t="shared" si="644"/>
        <v>0</v>
      </c>
      <c r="AW1368" s="63">
        <f t="shared" si="645"/>
        <v>0</v>
      </c>
      <c r="AX1368" s="63">
        <f t="shared" si="646"/>
        <v>0</v>
      </c>
      <c r="AY1368" s="63">
        <f t="shared" si="647"/>
        <v>0</v>
      </c>
      <c r="AZ1368" s="63">
        <f t="shared" si="648"/>
        <v>0</v>
      </c>
      <c r="BA1368" s="63">
        <f t="shared" si="649"/>
        <v>0</v>
      </c>
      <c r="BB1368" s="64">
        <f t="shared" si="650"/>
        <v>0</v>
      </c>
      <c r="BC1368" s="65">
        <f t="shared" si="640"/>
        <v>0</v>
      </c>
      <c r="BD1368" s="66" t="e">
        <f>VLOOKUP(#REF!,'[2]NA JDA Product Hierarchy'!$N:$O,2,0)</f>
        <v>#REF!</v>
      </c>
      <c r="BE1368" s="15" t="e">
        <f>VLOOKUP(BD1368,[3]PARAMETROS!$AB:$AD,3,0)</f>
        <v>#REF!</v>
      </c>
    </row>
    <row r="1369" spans="1:57" s="15" customFormat="1" ht="12.75" hidden="1" customHeight="1" x14ac:dyDescent="0.2">
      <c r="A1369" s="47" t="str">
        <f t="shared" si="652"/>
        <v>N2RD01D3XN0TULIP RED</v>
      </c>
      <c r="B1369" s="111" t="s">
        <v>105</v>
      </c>
      <c r="C1369" s="113">
        <v>44322</v>
      </c>
      <c r="D1369" s="113"/>
      <c r="E1369" s="50"/>
      <c r="F1369" s="106" t="s">
        <v>208</v>
      </c>
      <c r="G1369" s="51" t="s">
        <v>1832</v>
      </c>
      <c r="H1369" s="52" t="s">
        <v>1833</v>
      </c>
      <c r="I1369" s="53" t="s">
        <v>1874</v>
      </c>
      <c r="J1369" s="53" t="s">
        <v>1875</v>
      </c>
      <c r="K1369" s="53" t="s">
        <v>531</v>
      </c>
      <c r="L1369" s="53" t="s">
        <v>532</v>
      </c>
      <c r="M1369" s="52" t="s">
        <v>1563</v>
      </c>
      <c r="N1369" s="52" t="s">
        <v>269</v>
      </c>
      <c r="O1369" s="54">
        <v>39</v>
      </c>
      <c r="P1369" s="52" t="s">
        <v>43</v>
      </c>
      <c r="Q1369" s="55">
        <f>IFERROR(VLOOKUP(O1369*$Q$10*$R$10,Sheet1!$A$3:$B$81,2,1),0)</f>
        <v>29000</v>
      </c>
      <c r="R1369" s="56">
        <f>IFERROR(VLOOKUP(O1369*$Q$11*$R$11,Sheet1!$E$3:$F$195,2),0)</f>
        <v>159</v>
      </c>
      <c r="S1369" s="54">
        <f t="shared" si="653"/>
        <v>12.09</v>
      </c>
      <c r="T1369" s="114">
        <f t="shared" si="626"/>
        <v>0.31</v>
      </c>
      <c r="U1369" s="58"/>
      <c r="V1369" s="58"/>
      <c r="W1369" s="58"/>
      <c r="X1369" s="58"/>
      <c r="Y1369" s="58"/>
      <c r="Z1369" s="58"/>
      <c r="AA1369" s="58"/>
      <c r="AB1369" s="58"/>
      <c r="AC1369" s="58"/>
      <c r="AD1369" s="39">
        <f t="shared" si="654"/>
        <v>0</v>
      </c>
      <c r="AE1369" s="59">
        <f t="shared" si="627"/>
        <v>0</v>
      </c>
      <c r="AF1369" s="60">
        <f t="shared" si="628"/>
        <v>0</v>
      </c>
      <c r="AG1369" s="60">
        <f t="shared" si="629"/>
        <v>0</v>
      </c>
      <c r="AH1369" s="60">
        <f t="shared" si="630"/>
        <v>0</v>
      </c>
      <c r="AI1369" s="60">
        <f t="shared" si="631"/>
        <v>0</v>
      </c>
      <c r="AJ1369" s="60">
        <f t="shared" si="632"/>
        <v>0</v>
      </c>
      <c r="AK1369" s="60">
        <f t="shared" si="633"/>
        <v>0</v>
      </c>
      <c r="AL1369" s="61">
        <f t="shared" si="651"/>
        <v>0</v>
      </c>
      <c r="AM1369" s="43">
        <f t="shared" si="641"/>
        <v>0</v>
      </c>
      <c r="AN1369" s="46">
        <f t="shared" si="642"/>
        <v>0</v>
      </c>
      <c r="AO1369" s="60">
        <f t="shared" si="634"/>
        <v>0</v>
      </c>
      <c r="AP1369" s="60">
        <f t="shared" si="635"/>
        <v>0</v>
      </c>
      <c r="AQ1369" s="60">
        <f t="shared" si="636"/>
        <v>0</v>
      </c>
      <c r="AR1369" s="60">
        <f t="shared" si="637"/>
        <v>0</v>
      </c>
      <c r="AS1369" s="60">
        <f t="shared" si="638"/>
        <v>0</v>
      </c>
      <c r="AT1369" s="60">
        <f t="shared" si="639"/>
        <v>0</v>
      </c>
      <c r="AU1369" s="62">
        <f t="shared" si="643"/>
        <v>0</v>
      </c>
      <c r="AV1369" s="63">
        <f t="shared" si="644"/>
        <v>0</v>
      </c>
      <c r="AW1369" s="63">
        <f t="shared" si="645"/>
        <v>0</v>
      </c>
      <c r="AX1369" s="63">
        <f t="shared" si="646"/>
        <v>0</v>
      </c>
      <c r="AY1369" s="63">
        <f t="shared" si="647"/>
        <v>0</v>
      </c>
      <c r="AZ1369" s="63">
        <f t="shared" si="648"/>
        <v>0</v>
      </c>
      <c r="BA1369" s="63">
        <f t="shared" si="649"/>
        <v>0</v>
      </c>
      <c r="BB1369" s="64">
        <f t="shared" si="650"/>
        <v>0</v>
      </c>
      <c r="BC1369" s="65">
        <f t="shared" si="640"/>
        <v>0</v>
      </c>
      <c r="BD1369" s="66" t="e">
        <f>VLOOKUP(#REF!,'[2]NA JDA Product Hierarchy'!$N:$O,2,0)</f>
        <v>#REF!</v>
      </c>
      <c r="BE1369" s="15" t="e">
        <f>VLOOKUP(BD1369,[3]PARAMETROS!$AB:$AD,3,0)</f>
        <v>#REF!</v>
      </c>
    </row>
    <row r="1370" spans="1:57" s="15" customFormat="1" ht="12.75" hidden="1" customHeight="1" x14ac:dyDescent="0.2">
      <c r="A1370" s="47" t="str">
        <f t="shared" si="652"/>
        <v>N2RD01D3XN0HIGH DEF BLUE</v>
      </c>
      <c r="B1370" s="111" t="s">
        <v>105</v>
      </c>
      <c r="C1370" s="113">
        <v>44322</v>
      </c>
      <c r="D1370" s="113"/>
      <c r="E1370" s="50"/>
      <c r="F1370" s="106" t="s">
        <v>208</v>
      </c>
      <c r="G1370" s="51" t="s">
        <v>1832</v>
      </c>
      <c r="H1370" s="52" t="s">
        <v>1833</v>
      </c>
      <c r="I1370" s="53" t="s">
        <v>1874</v>
      </c>
      <c r="J1370" s="53" t="s">
        <v>1875</v>
      </c>
      <c r="K1370" s="53" t="s">
        <v>381</v>
      </c>
      <c r="L1370" s="53" t="s">
        <v>382</v>
      </c>
      <c r="M1370" s="52" t="s">
        <v>1563</v>
      </c>
      <c r="N1370" s="52" t="s">
        <v>269</v>
      </c>
      <c r="O1370" s="54">
        <v>39</v>
      </c>
      <c r="P1370" s="52" t="s">
        <v>43</v>
      </c>
      <c r="Q1370" s="55">
        <f>IFERROR(VLOOKUP(O1370*$Q$10*$R$10,Sheet1!$A$3:$B$81,2,1),0)</f>
        <v>29000</v>
      </c>
      <c r="R1370" s="56">
        <f>IFERROR(VLOOKUP(O1370*$Q$11*$R$11,Sheet1!$E$3:$F$195,2),0)</f>
        <v>159</v>
      </c>
      <c r="S1370" s="54">
        <f t="shared" si="653"/>
        <v>12.09</v>
      </c>
      <c r="T1370" s="114">
        <f t="shared" si="626"/>
        <v>0.31</v>
      </c>
      <c r="U1370" s="58"/>
      <c r="V1370" s="58"/>
      <c r="W1370" s="58"/>
      <c r="X1370" s="58"/>
      <c r="Y1370" s="58"/>
      <c r="Z1370" s="58"/>
      <c r="AA1370" s="58"/>
      <c r="AB1370" s="58"/>
      <c r="AC1370" s="58"/>
      <c r="AD1370" s="39">
        <f t="shared" si="654"/>
        <v>0</v>
      </c>
      <c r="AE1370" s="59">
        <f t="shared" si="627"/>
        <v>0</v>
      </c>
      <c r="AF1370" s="60">
        <f t="shared" si="628"/>
        <v>0</v>
      </c>
      <c r="AG1370" s="60">
        <f t="shared" si="629"/>
        <v>0</v>
      </c>
      <c r="AH1370" s="60">
        <f t="shared" si="630"/>
        <v>0</v>
      </c>
      <c r="AI1370" s="60">
        <f t="shared" si="631"/>
        <v>0</v>
      </c>
      <c r="AJ1370" s="60">
        <f t="shared" si="632"/>
        <v>0</v>
      </c>
      <c r="AK1370" s="60">
        <f t="shared" si="633"/>
        <v>0</v>
      </c>
      <c r="AL1370" s="61">
        <f t="shared" si="651"/>
        <v>0</v>
      </c>
      <c r="AM1370" s="43">
        <f t="shared" si="641"/>
        <v>0</v>
      </c>
      <c r="AN1370" s="46">
        <f t="shared" si="642"/>
        <v>0</v>
      </c>
      <c r="AO1370" s="60">
        <f t="shared" si="634"/>
        <v>0</v>
      </c>
      <c r="AP1370" s="60">
        <f t="shared" si="635"/>
        <v>0</v>
      </c>
      <c r="AQ1370" s="60">
        <f t="shared" si="636"/>
        <v>0</v>
      </c>
      <c r="AR1370" s="60">
        <f t="shared" si="637"/>
        <v>0</v>
      </c>
      <c r="AS1370" s="60">
        <f t="shared" si="638"/>
        <v>0</v>
      </c>
      <c r="AT1370" s="60">
        <f t="shared" si="639"/>
        <v>0</v>
      </c>
      <c r="AU1370" s="62">
        <f t="shared" si="643"/>
        <v>0</v>
      </c>
      <c r="AV1370" s="63">
        <f t="shared" si="644"/>
        <v>0</v>
      </c>
      <c r="AW1370" s="63">
        <f t="shared" si="645"/>
        <v>0</v>
      </c>
      <c r="AX1370" s="63">
        <f t="shared" si="646"/>
        <v>0</v>
      </c>
      <c r="AY1370" s="63">
        <f t="shared" si="647"/>
        <v>0</v>
      </c>
      <c r="AZ1370" s="63">
        <f t="shared" si="648"/>
        <v>0</v>
      </c>
      <c r="BA1370" s="63">
        <f t="shared" si="649"/>
        <v>0</v>
      </c>
      <c r="BB1370" s="64">
        <f t="shared" si="650"/>
        <v>0</v>
      </c>
      <c r="BC1370" s="65">
        <f t="shared" si="640"/>
        <v>0</v>
      </c>
      <c r="BD1370" s="66" t="e">
        <f>VLOOKUP(#REF!,'[2]NA JDA Product Hierarchy'!$N:$O,2,0)</f>
        <v>#REF!</v>
      </c>
      <c r="BE1370" s="15" t="e">
        <f>VLOOKUP(BD1370,[3]PARAMETROS!$AB:$AD,3,0)</f>
        <v>#REF!</v>
      </c>
    </row>
    <row r="1371" spans="1:57" s="15" customFormat="1" ht="12.75" hidden="1" customHeight="1" x14ac:dyDescent="0.2">
      <c r="A1371" s="47" t="str">
        <f t="shared" si="652"/>
        <v>N2RD01D3XN0MOSSY GREEN</v>
      </c>
      <c r="B1371" s="111" t="s">
        <v>105</v>
      </c>
      <c r="C1371" s="113">
        <v>44322</v>
      </c>
      <c r="D1371" s="113"/>
      <c r="E1371" s="50"/>
      <c r="F1371" s="106" t="s">
        <v>208</v>
      </c>
      <c r="G1371" s="51" t="s">
        <v>1832</v>
      </c>
      <c r="H1371" s="52" t="s">
        <v>1833</v>
      </c>
      <c r="I1371" s="53" t="s">
        <v>1874</v>
      </c>
      <c r="J1371" s="53" t="s">
        <v>1875</v>
      </c>
      <c r="K1371" s="53" t="s">
        <v>740</v>
      </c>
      <c r="L1371" s="53" t="s">
        <v>741</v>
      </c>
      <c r="M1371" s="52" t="s">
        <v>1563</v>
      </c>
      <c r="N1371" s="52" t="s">
        <v>269</v>
      </c>
      <c r="O1371" s="54">
        <v>39</v>
      </c>
      <c r="P1371" s="52" t="s">
        <v>43</v>
      </c>
      <c r="Q1371" s="55">
        <f>IFERROR(VLOOKUP(O1371*$Q$10*$R$10,Sheet1!$A$3:$B$81,2,1),0)</f>
        <v>29000</v>
      </c>
      <c r="R1371" s="56">
        <f>IFERROR(VLOOKUP(O1371*$Q$11*$R$11,Sheet1!$E$3:$F$195,2),0)</f>
        <v>159</v>
      </c>
      <c r="S1371" s="54">
        <f t="shared" si="653"/>
        <v>12.09</v>
      </c>
      <c r="T1371" s="114">
        <f t="shared" si="626"/>
        <v>0.31</v>
      </c>
      <c r="U1371" s="58"/>
      <c r="V1371" s="58"/>
      <c r="W1371" s="58"/>
      <c r="X1371" s="58"/>
      <c r="Y1371" s="58"/>
      <c r="Z1371" s="58"/>
      <c r="AA1371" s="58"/>
      <c r="AB1371" s="58"/>
      <c r="AC1371" s="58"/>
      <c r="AD1371" s="39">
        <f t="shared" si="654"/>
        <v>0</v>
      </c>
      <c r="AE1371" s="59">
        <f t="shared" si="627"/>
        <v>0</v>
      </c>
      <c r="AF1371" s="60">
        <f t="shared" si="628"/>
        <v>0</v>
      </c>
      <c r="AG1371" s="60">
        <f t="shared" si="629"/>
        <v>0</v>
      </c>
      <c r="AH1371" s="60">
        <f t="shared" si="630"/>
        <v>0</v>
      </c>
      <c r="AI1371" s="60">
        <f t="shared" si="631"/>
        <v>0</v>
      </c>
      <c r="AJ1371" s="60">
        <f t="shared" si="632"/>
        <v>0</v>
      </c>
      <c r="AK1371" s="60">
        <f t="shared" si="633"/>
        <v>0</v>
      </c>
      <c r="AL1371" s="61">
        <f t="shared" si="651"/>
        <v>0</v>
      </c>
      <c r="AM1371" s="43">
        <f t="shared" si="641"/>
        <v>0</v>
      </c>
      <c r="AN1371" s="46">
        <f t="shared" si="642"/>
        <v>0</v>
      </c>
      <c r="AO1371" s="60">
        <f t="shared" si="634"/>
        <v>0</v>
      </c>
      <c r="AP1371" s="60">
        <f t="shared" si="635"/>
        <v>0</v>
      </c>
      <c r="AQ1371" s="60">
        <f t="shared" si="636"/>
        <v>0</v>
      </c>
      <c r="AR1371" s="60">
        <f t="shared" si="637"/>
        <v>0</v>
      </c>
      <c r="AS1371" s="60">
        <f t="shared" si="638"/>
        <v>0</v>
      </c>
      <c r="AT1371" s="60">
        <f t="shared" si="639"/>
        <v>0</v>
      </c>
      <c r="AU1371" s="62">
        <f t="shared" si="643"/>
        <v>0</v>
      </c>
      <c r="AV1371" s="63">
        <f t="shared" si="644"/>
        <v>0</v>
      </c>
      <c r="AW1371" s="63">
        <f t="shared" si="645"/>
        <v>0</v>
      </c>
      <c r="AX1371" s="63">
        <f t="shared" si="646"/>
        <v>0</v>
      </c>
      <c r="AY1371" s="63">
        <f t="shared" si="647"/>
        <v>0</v>
      </c>
      <c r="AZ1371" s="63">
        <f t="shared" si="648"/>
        <v>0</v>
      </c>
      <c r="BA1371" s="63">
        <f t="shared" si="649"/>
        <v>0</v>
      </c>
      <c r="BB1371" s="64">
        <f t="shared" si="650"/>
        <v>0</v>
      </c>
      <c r="BC1371" s="65">
        <f t="shared" si="640"/>
        <v>0</v>
      </c>
      <c r="BD1371" s="66" t="e">
        <f>VLOOKUP(#REF!,'[2]NA JDA Product Hierarchy'!$N:$O,2,0)</f>
        <v>#REF!</v>
      </c>
      <c r="BE1371" s="15" t="e">
        <f>VLOOKUP(BD1371,[3]PARAMETROS!$AB:$AD,3,0)</f>
        <v>#REF!</v>
      </c>
    </row>
    <row r="1372" spans="1:57" s="15" customFormat="1" ht="12.75" hidden="1" customHeight="1" x14ac:dyDescent="0.2">
      <c r="A1372" s="47" t="str">
        <f t="shared" si="652"/>
        <v>N2RD01D3XN0MUTED STONE</v>
      </c>
      <c r="B1372" s="111" t="s">
        <v>105</v>
      </c>
      <c r="C1372" s="113">
        <v>44322</v>
      </c>
      <c r="D1372" s="113"/>
      <c r="E1372" s="50"/>
      <c r="F1372" s="106" t="s">
        <v>208</v>
      </c>
      <c r="G1372" s="51" t="s">
        <v>1832</v>
      </c>
      <c r="H1372" s="52" t="s">
        <v>1833</v>
      </c>
      <c r="I1372" s="53" t="s">
        <v>1874</v>
      </c>
      <c r="J1372" s="53" t="s">
        <v>1875</v>
      </c>
      <c r="K1372" s="53" t="s">
        <v>1564</v>
      </c>
      <c r="L1372" s="53" t="s">
        <v>1565</v>
      </c>
      <c r="M1372" s="52" t="s">
        <v>1563</v>
      </c>
      <c r="N1372" s="52" t="s">
        <v>269</v>
      </c>
      <c r="O1372" s="54">
        <v>39</v>
      </c>
      <c r="P1372" s="52" t="s">
        <v>43</v>
      </c>
      <c r="Q1372" s="55">
        <f>IFERROR(VLOOKUP(O1372*$Q$10*$R$10,Sheet1!$A$3:$B$81,2,1),0)</f>
        <v>29000</v>
      </c>
      <c r="R1372" s="56">
        <f>IFERROR(VLOOKUP(O1372*$Q$11*$R$11,Sheet1!$E$3:$F$195,2),0)</f>
        <v>159</v>
      </c>
      <c r="S1372" s="54">
        <f t="shared" si="653"/>
        <v>12.09</v>
      </c>
      <c r="T1372" s="114">
        <f t="shared" si="626"/>
        <v>0.31</v>
      </c>
      <c r="U1372" s="58"/>
      <c r="V1372" s="58"/>
      <c r="W1372" s="58"/>
      <c r="X1372" s="58"/>
      <c r="Y1372" s="58"/>
      <c r="Z1372" s="58"/>
      <c r="AA1372" s="58"/>
      <c r="AB1372" s="58"/>
      <c r="AC1372" s="58"/>
      <c r="AD1372" s="39">
        <f t="shared" si="654"/>
        <v>0</v>
      </c>
      <c r="AE1372" s="59">
        <f t="shared" si="627"/>
        <v>0</v>
      </c>
      <c r="AF1372" s="60">
        <f t="shared" si="628"/>
        <v>0</v>
      </c>
      <c r="AG1372" s="60">
        <f t="shared" si="629"/>
        <v>0</v>
      </c>
      <c r="AH1372" s="60">
        <f t="shared" si="630"/>
        <v>0</v>
      </c>
      <c r="AI1372" s="60">
        <f t="shared" si="631"/>
        <v>0</v>
      </c>
      <c r="AJ1372" s="60">
        <f t="shared" si="632"/>
        <v>0</v>
      </c>
      <c r="AK1372" s="60">
        <f t="shared" si="633"/>
        <v>0</v>
      </c>
      <c r="AL1372" s="61">
        <f t="shared" si="651"/>
        <v>0</v>
      </c>
      <c r="AM1372" s="43">
        <f t="shared" si="641"/>
        <v>0</v>
      </c>
      <c r="AN1372" s="46">
        <f t="shared" si="642"/>
        <v>0</v>
      </c>
      <c r="AO1372" s="60">
        <f t="shared" si="634"/>
        <v>0</v>
      </c>
      <c r="AP1372" s="60">
        <f t="shared" si="635"/>
        <v>0</v>
      </c>
      <c r="AQ1372" s="60">
        <f t="shared" si="636"/>
        <v>0</v>
      </c>
      <c r="AR1372" s="60">
        <f t="shared" si="637"/>
        <v>0</v>
      </c>
      <c r="AS1372" s="60">
        <f t="shared" si="638"/>
        <v>0</v>
      </c>
      <c r="AT1372" s="60">
        <f t="shared" si="639"/>
        <v>0</v>
      </c>
      <c r="AU1372" s="62">
        <f t="shared" si="643"/>
        <v>0</v>
      </c>
      <c r="AV1372" s="63">
        <f t="shared" si="644"/>
        <v>0</v>
      </c>
      <c r="AW1372" s="63">
        <f t="shared" si="645"/>
        <v>0</v>
      </c>
      <c r="AX1372" s="63">
        <f t="shared" si="646"/>
        <v>0</v>
      </c>
      <c r="AY1372" s="63">
        <f t="shared" si="647"/>
        <v>0</v>
      </c>
      <c r="AZ1372" s="63">
        <f t="shared" si="648"/>
        <v>0</v>
      </c>
      <c r="BA1372" s="63">
        <f t="shared" si="649"/>
        <v>0</v>
      </c>
      <c r="BB1372" s="64">
        <f t="shared" si="650"/>
        <v>0</v>
      </c>
      <c r="BC1372" s="65">
        <f t="shared" si="640"/>
        <v>0</v>
      </c>
      <c r="BD1372" s="66" t="e">
        <f>VLOOKUP(#REF!,'[2]NA JDA Product Hierarchy'!$N:$O,2,0)</f>
        <v>#REF!</v>
      </c>
      <c r="BE1372" s="15" t="e">
        <f>VLOOKUP(BD1372,[3]PARAMETROS!$AB:$AD,3,0)</f>
        <v>#REF!</v>
      </c>
    </row>
    <row r="1373" spans="1:57" s="15" customFormat="1" ht="12.75" hidden="1" customHeight="1" x14ac:dyDescent="0.2">
      <c r="A1373" s="47" t="str">
        <f t="shared" si="652"/>
        <v>N2RD02WEHD0CITY YELLOW</v>
      </c>
      <c r="B1373" s="111" t="s">
        <v>105</v>
      </c>
      <c r="C1373" s="113">
        <v>44322</v>
      </c>
      <c r="D1373" s="113"/>
      <c r="E1373" s="50"/>
      <c r="F1373" s="106" t="s">
        <v>118</v>
      </c>
      <c r="G1373" s="51" t="s">
        <v>1832</v>
      </c>
      <c r="H1373" s="52" t="s">
        <v>1876</v>
      </c>
      <c r="I1373" s="53" t="s">
        <v>1877</v>
      </c>
      <c r="J1373" s="53" t="s">
        <v>454</v>
      </c>
      <c r="K1373" s="53" t="s">
        <v>455</v>
      </c>
      <c r="L1373" s="53" t="s">
        <v>456</v>
      </c>
      <c r="M1373" s="52" t="s">
        <v>457</v>
      </c>
      <c r="N1373" s="52" t="s">
        <v>125</v>
      </c>
      <c r="O1373" s="54">
        <v>39</v>
      </c>
      <c r="P1373" s="52" t="s">
        <v>43</v>
      </c>
      <c r="Q1373" s="55">
        <f>IFERROR(VLOOKUP(O1373*$Q$10*$R$10,Sheet1!$A$3:$B$81,2,1),0)</f>
        <v>29000</v>
      </c>
      <c r="R1373" s="56">
        <f>IFERROR(VLOOKUP(O1373*$Q$11*$R$11,Sheet1!$E$3:$F$195,2),0)</f>
        <v>159</v>
      </c>
      <c r="S1373" s="54">
        <f t="shared" si="653"/>
        <v>12.09</v>
      </c>
      <c r="T1373" s="114">
        <f t="shared" si="626"/>
        <v>0.31</v>
      </c>
      <c r="U1373" s="58"/>
      <c r="V1373" s="58"/>
      <c r="W1373" s="58"/>
      <c r="X1373" s="58"/>
      <c r="Y1373" s="58"/>
      <c r="Z1373" s="58"/>
      <c r="AA1373" s="58"/>
      <c r="AB1373" s="58"/>
      <c r="AC1373" s="58"/>
      <c r="AD1373" s="39">
        <f t="shared" si="654"/>
        <v>0</v>
      </c>
      <c r="AE1373" s="59">
        <f t="shared" si="627"/>
        <v>0</v>
      </c>
      <c r="AF1373" s="60">
        <f t="shared" si="628"/>
        <v>0</v>
      </c>
      <c r="AG1373" s="60">
        <f t="shared" si="629"/>
        <v>0</v>
      </c>
      <c r="AH1373" s="60">
        <f t="shared" si="630"/>
        <v>0</v>
      </c>
      <c r="AI1373" s="60">
        <f t="shared" si="631"/>
        <v>0</v>
      </c>
      <c r="AJ1373" s="60">
        <f t="shared" si="632"/>
        <v>0</v>
      </c>
      <c r="AK1373" s="60">
        <f t="shared" si="633"/>
        <v>0</v>
      </c>
      <c r="AL1373" s="61">
        <f t="shared" si="651"/>
        <v>0</v>
      </c>
      <c r="AM1373" s="43">
        <f t="shared" si="641"/>
        <v>0</v>
      </c>
      <c r="AN1373" s="46">
        <f t="shared" si="642"/>
        <v>0</v>
      </c>
      <c r="AO1373" s="60">
        <f t="shared" si="634"/>
        <v>0</v>
      </c>
      <c r="AP1373" s="60">
        <f t="shared" si="635"/>
        <v>0</v>
      </c>
      <c r="AQ1373" s="60">
        <f t="shared" si="636"/>
        <v>0</v>
      </c>
      <c r="AR1373" s="60">
        <f t="shared" si="637"/>
        <v>0</v>
      </c>
      <c r="AS1373" s="60">
        <f t="shared" si="638"/>
        <v>0</v>
      </c>
      <c r="AT1373" s="60">
        <f t="shared" si="639"/>
        <v>0</v>
      </c>
      <c r="AU1373" s="62">
        <f t="shared" si="643"/>
        <v>0</v>
      </c>
      <c r="AV1373" s="63">
        <f t="shared" si="644"/>
        <v>0</v>
      </c>
      <c r="AW1373" s="63">
        <f t="shared" si="645"/>
        <v>0</v>
      </c>
      <c r="AX1373" s="63">
        <f t="shared" si="646"/>
        <v>0</v>
      </c>
      <c r="AY1373" s="63">
        <f t="shared" si="647"/>
        <v>0</v>
      </c>
      <c r="AZ1373" s="63">
        <f t="shared" si="648"/>
        <v>0</v>
      </c>
      <c r="BA1373" s="63">
        <f t="shared" si="649"/>
        <v>0</v>
      </c>
      <c r="BB1373" s="64">
        <f t="shared" si="650"/>
        <v>0</v>
      </c>
      <c r="BC1373" s="65">
        <f t="shared" si="640"/>
        <v>0</v>
      </c>
      <c r="BD1373" s="66" t="e">
        <f>VLOOKUP(#REF!,'[2]NA JDA Product Hierarchy'!$N:$O,2,0)</f>
        <v>#REF!</v>
      </c>
      <c r="BE1373" s="15" t="e">
        <f>VLOOKUP(BD1373,[3]PARAMETROS!$AB:$AD,3,0)</f>
        <v>#REF!</v>
      </c>
    </row>
    <row r="1374" spans="1:57" s="15" customFormat="1" ht="12.75" hidden="1" customHeight="1" x14ac:dyDescent="0.2">
      <c r="A1374" s="47" t="str">
        <f t="shared" si="652"/>
        <v>N2RD02WEHD0DREW BLUE</v>
      </c>
      <c r="B1374" s="111" t="s">
        <v>105</v>
      </c>
      <c r="C1374" s="113">
        <v>44322</v>
      </c>
      <c r="D1374" s="113"/>
      <c r="E1374" s="50"/>
      <c r="F1374" s="106" t="s">
        <v>118</v>
      </c>
      <c r="G1374" s="51" t="s">
        <v>1832</v>
      </c>
      <c r="H1374" s="52" t="s">
        <v>1876</v>
      </c>
      <c r="I1374" s="53" t="s">
        <v>1877</v>
      </c>
      <c r="J1374" s="53" t="s">
        <v>454</v>
      </c>
      <c r="K1374" s="53" t="s">
        <v>458</v>
      </c>
      <c r="L1374" s="53" t="s">
        <v>459</v>
      </c>
      <c r="M1374" s="52" t="s">
        <v>457</v>
      </c>
      <c r="N1374" s="52" t="s">
        <v>125</v>
      </c>
      <c r="O1374" s="54">
        <v>39</v>
      </c>
      <c r="P1374" s="52" t="s">
        <v>43</v>
      </c>
      <c r="Q1374" s="55">
        <f>IFERROR(VLOOKUP(O1374*$Q$10*$R$10,Sheet1!$A$3:$B$81,2,1),0)</f>
        <v>29000</v>
      </c>
      <c r="R1374" s="56">
        <f>IFERROR(VLOOKUP(O1374*$Q$11*$R$11,Sheet1!$E$3:$F$195,2),0)</f>
        <v>159</v>
      </c>
      <c r="S1374" s="54">
        <f t="shared" si="653"/>
        <v>12.09</v>
      </c>
      <c r="T1374" s="114">
        <f t="shared" si="626"/>
        <v>0.31</v>
      </c>
      <c r="U1374" s="58"/>
      <c r="V1374" s="58"/>
      <c r="W1374" s="58"/>
      <c r="X1374" s="58"/>
      <c r="Y1374" s="58"/>
      <c r="Z1374" s="58"/>
      <c r="AA1374" s="58"/>
      <c r="AB1374" s="58"/>
      <c r="AC1374" s="58"/>
      <c r="AD1374" s="39">
        <f t="shared" si="654"/>
        <v>0</v>
      </c>
      <c r="AE1374" s="59">
        <f t="shared" si="627"/>
        <v>0</v>
      </c>
      <c r="AF1374" s="60">
        <f t="shared" si="628"/>
        <v>0</v>
      </c>
      <c r="AG1374" s="60">
        <f t="shared" si="629"/>
        <v>0</v>
      </c>
      <c r="AH1374" s="60">
        <f t="shared" si="630"/>
        <v>0</v>
      </c>
      <c r="AI1374" s="60">
        <f t="shared" si="631"/>
        <v>0</v>
      </c>
      <c r="AJ1374" s="60">
        <f t="shared" si="632"/>
        <v>0</v>
      </c>
      <c r="AK1374" s="60">
        <f t="shared" si="633"/>
        <v>0</v>
      </c>
      <c r="AL1374" s="61">
        <f t="shared" si="651"/>
        <v>0</v>
      </c>
      <c r="AM1374" s="43">
        <f t="shared" si="641"/>
        <v>0</v>
      </c>
      <c r="AN1374" s="46">
        <f t="shared" si="642"/>
        <v>0</v>
      </c>
      <c r="AO1374" s="60">
        <f t="shared" si="634"/>
        <v>0</v>
      </c>
      <c r="AP1374" s="60">
        <f t="shared" si="635"/>
        <v>0</v>
      </c>
      <c r="AQ1374" s="60">
        <f t="shared" si="636"/>
        <v>0</v>
      </c>
      <c r="AR1374" s="60">
        <f t="shared" si="637"/>
        <v>0</v>
      </c>
      <c r="AS1374" s="60">
        <f t="shared" si="638"/>
        <v>0</v>
      </c>
      <c r="AT1374" s="60">
        <f t="shared" si="639"/>
        <v>0</v>
      </c>
      <c r="AU1374" s="62">
        <f t="shared" si="643"/>
        <v>0</v>
      </c>
      <c r="AV1374" s="63">
        <f t="shared" si="644"/>
        <v>0</v>
      </c>
      <c r="AW1374" s="63">
        <f t="shared" si="645"/>
        <v>0</v>
      </c>
      <c r="AX1374" s="63">
        <f t="shared" si="646"/>
        <v>0</v>
      </c>
      <c r="AY1374" s="63">
        <f t="shared" si="647"/>
        <v>0</v>
      </c>
      <c r="AZ1374" s="63">
        <f t="shared" si="648"/>
        <v>0</v>
      </c>
      <c r="BA1374" s="63">
        <f t="shared" si="649"/>
        <v>0</v>
      </c>
      <c r="BB1374" s="64">
        <f t="shared" si="650"/>
        <v>0</v>
      </c>
      <c r="BC1374" s="65">
        <f t="shared" si="640"/>
        <v>0</v>
      </c>
      <c r="BD1374" s="66" t="e">
        <f>VLOOKUP(#REF!,'[2]NA JDA Product Hierarchy'!$N:$O,2,0)</f>
        <v>#REF!</v>
      </c>
      <c r="BE1374" s="15" t="e">
        <f>VLOOKUP(BD1374,[3]PARAMETROS!$AB:$AD,3,0)</f>
        <v>#REF!</v>
      </c>
    </row>
    <row r="1375" spans="1:57" s="15" customFormat="1" ht="12.75" hidden="1" customHeight="1" x14ac:dyDescent="0.2">
      <c r="A1375" s="47" t="str">
        <f t="shared" si="652"/>
        <v>N2RD02WEHD0NEUTRAL SAND</v>
      </c>
      <c r="B1375" s="111" t="s">
        <v>105</v>
      </c>
      <c r="C1375" s="113">
        <v>44322</v>
      </c>
      <c r="D1375" s="113"/>
      <c r="E1375" s="50"/>
      <c r="F1375" s="106" t="s">
        <v>118</v>
      </c>
      <c r="G1375" s="51" t="s">
        <v>1832</v>
      </c>
      <c r="H1375" s="52" t="s">
        <v>1876</v>
      </c>
      <c r="I1375" s="53" t="s">
        <v>1877</v>
      </c>
      <c r="J1375" s="53" t="s">
        <v>454</v>
      </c>
      <c r="K1375" s="53" t="s">
        <v>460</v>
      </c>
      <c r="L1375" s="53" t="s">
        <v>461</v>
      </c>
      <c r="M1375" s="52" t="s">
        <v>457</v>
      </c>
      <c r="N1375" s="52" t="s">
        <v>125</v>
      </c>
      <c r="O1375" s="54">
        <v>39</v>
      </c>
      <c r="P1375" s="52" t="s">
        <v>43</v>
      </c>
      <c r="Q1375" s="55">
        <f>IFERROR(VLOOKUP(O1375*$Q$10*$R$10,Sheet1!$A$3:$B$81,2,1),0)</f>
        <v>29000</v>
      </c>
      <c r="R1375" s="56">
        <f>IFERROR(VLOOKUP(O1375*$Q$11*$R$11,Sheet1!$E$3:$F$195,2),0)</f>
        <v>159</v>
      </c>
      <c r="S1375" s="54">
        <f t="shared" si="653"/>
        <v>12.09</v>
      </c>
      <c r="T1375" s="114">
        <f t="shared" si="626"/>
        <v>0.31</v>
      </c>
      <c r="U1375" s="58"/>
      <c r="V1375" s="58"/>
      <c r="W1375" s="58"/>
      <c r="X1375" s="58"/>
      <c r="Y1375" s="58"/>
      <c r="Z1375" s="58"/>
      <c r="AA1375" s="58"/>
      <c r="AB1375" s="58"/>
      <c r="AC1375" s="58"/>
      <c r="AD1375" s="39">
        <f t="shared" si="654"/>
        <v>0</v>
      </c>
      <c r="AE1375" s="59">
        <f t="shared" si="627"/>
        <v>0</v>
      </c>
      <c r="AF1375" s="60">
        <f t="shared" si="628"/>
        <v>0</v>
      </c>
      <c r="AG1375" s="60">
        <f t="shared" si="629"/>
        <v>0</v>
      </c>
      <c r="AH1375" s="60">
        <f t="shared" si="630"/>
        <v>0</v>
      </c>
      <c r="AI1375" s="60">
        <f t="shared" si="631"/>
        <v>0</v>
      </c>
      <c r="AJ1375" s="60">
        <f t="shared" si="632"/>
        <v>0</v>
      </c>
      <c r="AK1375" s="60">
        <f t="shared" si="633"/>
        <v>0</v>
      </c>
      <c r="AL1375" s="61">
        <f t="shared" si="651"/>
        <v>0</v>
      </c>
      <c r="AM1375" s="43">
        <f t="shared" si="641"/>
        <v>0</v>
      </c>
      <c r="AN1375" s="46">
        <f t="shared" si="642"/>
        <v>0</v>
      </c>
      <c r="AO1375" s="60">
        <f t="shared" si="634"/>
        <v>0</v>
      </c>
      <c r="AP1375" s="60">
        <f t="shared" si="635"/>
        <v>0</v>
      </c>
      <c r="AQ1375" s="60">
        <f t="shared" si="636"/>
        <v>0</v>
      </c>
      <c r="AR1375" s="60">
        <f t="shared" si="637"/>
        <v>0</v>
      </c>
      <c r="AS1375" s="60">
        <f t="shared" si="638"/>
        <v>0</v>
      </c>
      <c r="AT1375" s="60">
        <f t="shared" si="639"/>
        <v>0</v>
      </c>
      <c r="AU1375" s="62">
        <f t="shared" si="643"/>
        <v>0</v>
      </c>
      <c r="AV1375" s="63">
        <f t="shared" si="644"/>
        <v>0</v>
      </c>
      <c r="AW1375" s="63">
        <f t="shared" si="645"/>
        <v>0</v>
      </c>
      <c r="AX1375" s="63">
        <f t="shared" si="646"/>
        <v>0</v>
      </c>
      <c r="AY1375" s="63">
        <f t="shared" si="647"/>
        <v>0</v>
      </c>
      <c r="AZ1375" s="63">
        <f t="shared" si="648"/>
        <v>0</v>
      </c>
      <c r="BA1375" s="63">
        <f t="shared" si="649"/>
        <v>0</v>
      </c>
      <c r="BB1375" s="64">
        <f t="shared" si="650"/>
        <v>0</v>
      </c>
      <c r="BC1375" s="65">
        <f t="shared" si="640"/>
        <v>0</v>
      </c>
      <c r="BD1375" s="66" t="e">
        <f>VLOOKUP(#REF!,'[2]NA JDA Product Hierarchy'!$N:$O,2,0)</f>
        <v>#REF!</v>
      </c>
      <c r="BE1375" s="15" t="e">
        <f>VLOOKUP(BD1375,[3]PARAMETROS!$AB:$AD,3,0)</f>
        <v>#REF!</v>
      </c>
    </row>
    <row r="1376" spans="1:57" s="15" customFormat="1" ht="12.75" hidden="1" customHeight="1" x14ac:dyDescent="0.2">
      <c r="A1376" s="47" t="str">
        <f t="shared" si="652"/>
        <v>N2RD02WEHD0Pure White</v>
      </c>
      <c r="B1376" s="111" t="s">
        <v>105</v>
      </c>
      <c r="C1376" s="113">
        <v>44322</v>
      </c>
      <c r="D1376" s="113"/>
      <c r="E1376" s="50"/>
      <c r="F1376" s="106" t="s">
        <v>118</v>
      </c>
      <c r="G1376" s="51" t="s">
        <v>1832</v>
      </c>
      <c r="H1376" s="52" t="s">
        <v>1876</v>
      </c>
      <c r="I1376" s="53" t="s">
        <v>1877</v>
      </c>
      <c r="J1376" s="53" t="s">
        <v>454</v>
      </c>
      <c r="K1376" s="53" t="s">
        <v>133</v>
      </c>
      <c r="L1376" s="53" t="s">
        <v>134</v>
      </c>
      <c r="M1376" s="52" t="s">
        <v>457</v>
      </c>
      <c r="N1376" s="52" t="s">
        <v>125</v>
      </c>
      <c r="O1376" s="54">
        <v>39</v>
      </c>
      <c r="P1376" s="52" t="s">
        <v>43</v>
      </c>
      <c r="Q1376" s="55">
        <f>IFERROR(VLOOKUP(O1376*$Q$10*$R$10,Sheet1!$A$3:$B$81,2,1),0)</f>
        <v>29000</v>
      </c>
      <c r="R1376" s="56">
        <f>IFERROR(VLOOKUP(O1376*$Q$11*$R$11,Sheet1!$E$3:$F$195,2),0)</f>
        <v>159</v>
      </c>
      <c r="S1376" s="54">
        <f t="shared" si="653"/>
        <v>12.09</v>
      </c>
      <c r="T1376" s="114">
        <f t="shared" si="626"/>
        <v>0.31</v>
      </c>
      <c r="U1376" s="58"/>
      <c r="V1376" s="58"/>
      <c r="W1376" s="58"/>
      <c r="X1376" s="58"/>
      <c r="Y1376" s="58"/>
      <c r="Z1376" s="58"/>
      <c r="AA1376" s="58"/>
      <c r="AB1376" s="58"/>
      <c r="AC1376" s="58"/>
      <c r="AD1376" s="39">
        <f t="shared" si="654"/>
        <v>0</v>
      </c>
      <c r="AE1376" s="59">
        <f t="shared" si="627"/>
        <v>0</v>
      </c>
      <c r="AF1376" s="60">
        <f t="shared" si="628"/>
        <v>0</v>
      </c>
      <c r="AG1376" s="60">
        <f t="shared" si="629"/>
        <v>0</v>
      </c>
      <c r="AH1376" s="60">
        <f t="shared" si="630"/>
        <v>0</v>
      </c>
      <c r="AI1376" s="60">
        <f t="shared" si="631"/>
        <v>0</v>
      </c>
      <c r="AJ1376" s="60">
        <f t="shared" si="632"/>
        <v>0</v>
      </c>
      <c r="AK1376" s="60">
        <f t="shared" si="633"/>
        <v>0</v>
      </c>
      <c r="AL1376" s="61">
        <f t="shared" si="651"/>
        <v>0</v>
      </c>
      <c r="AM1376" s="43">
        <f t="shared" si="641"/>
        <v>0</v>
      </c>
      <c r="AN1376" s="46">
        <f t="shared" si="642"/>
        <v>0</v>
      </c>
      <c r="AO1376" s="60">
        <f t="shared" si="634"/>
        <v>0</v>
      </c>
      <c r="AP1376" s="60">
        <f t="shared" si="635"/>
        <v>0</v>
      </c>
      <c r="AQ1376" s="60">
        <f t="shared" si="636"/>
        <v>0</v>
      </c>
      <c r="AR1376" s="60">
        <f t="shared" si="637"/>
        <v>0</v>
      </c>
      <c r="AS1376" s="60">
        <f t="shared" si="638"/>
        <v>0</v>
      </c>
      <c r="AT1376" s="60">
        <f t="shared" si="639"/>
        <v>0</v>
      </c>
      <c r="AU1376" s="62">
        <f t="shared" si="643"/>
        <v>0</v>
      </c>
      <c r="AV1376" s="63">
        <f t="shared" si="644"/>
        <v>0</v>
      </c>
      <c r="AW1376" s="63">
        <f t="shared" si="645"/>
        <v>0</v>
      </c>
      <c r="AX1376" s="63">
        <f t="shared" si="646"/>
        <v>0</v>
      </c>
      <c r="AY1376" s="63">
        <f t="shared" si="647"/>
        <v>0</v>
      </c>
      <c r="AZ1376" s="63">
        <f t="shared" si="648"/>
        <v>0</v>
      </c>
      <c r="BA1376" s="63">
        <f t="shared" si="649"/>
        <v>0</v>
      </c>
      <c r="BB1376" s="64">
        <f t="shared" si="650"/>
        <v>0</v>
      </c>
      <c r="BC1376" s="65">
        <f t="shared" si="640"/>
        <v>0</v>
      </c>
      <c r="BD1376" s="66" t="e">
        <f>VLOOKUP(#REF!,'[2]NA JDA Product Hierarchy'!$N:$O,2,0)</f>
        <v>#REF!</v>
      </c>
      <c r="BE1376" s="15" t="e">
        <f>VLOOKUP(BD1376,[3]PARAMETROS!$AB:$AD,3,0)</f>
        <v>#REF!</v>
      </c>
    </row>
    <row r="1377" spans="1:57" s="15" customFormat="1" ht="12.75" hidden="1" customHeight="1" x14ac:dyDescent="0.2">
      <c r="A1377" s="47" t="str">
        <f t="shared" si="652"/>
        <v>N2RD02WEHD0SMART BLUE</v>
      </c>
      <c r="B1377" s="111" t="s">
        <v>105</v>
      </c>
      <c r="C1377" s="113">
        <v>44322</v>
      </c>
      <c r="D1377" s="113"/>
      <c r="E1377" s="50"/>
      <c r="F1377" s="106" t="s">
        <v>118</v>
      </c>
      <c r="G1377" s="51" t="s">
        <v>1832</v>
      </c>
      <c r="H1377" s="52" t="s">
        <v>1876</v>
      </c>
      <c r="I1377" s="53" t="s">
        <v>1877</v>
      </c>
      <c r="J1377" s="53" t="s">
        <v>454</v>
      </c>
      <c r="K1377" s="53" t="s">
        <v>364</v>
      </c>
      <c r="L1377" s="53" t="s">
        <v>365</v>
      </c>
      <c r="M1377" s="52" t="s">
        <v>457</v>
      </c>
      <c r="N1377" s="52" t="s">
        <v>125</v>
      </c>
      <c r="O1377" s="54">
        <v>39</v>
      </c>
      <c r="P1377" s="52" t="s">
        <v>43</v>
      </c>
      <c r="Q1377" s="55">
        <f>IFERROR(VLOOKUP(O1377*$Q$10*$R$10,Sheet1!$A$3:$B$81,2,1),0)</f>
        <v>29000</v>
      </c>
      <c r="R1377" s="56">
        <f>IFERROR(VLOOKUP(O1377*$Q$11*$R$11,Sheet1!$E$3:$F$195,2),0)</f>
        <v>159</v>
      </c>
      <c r="S1377" s="54">
        <f t="shared" si="653"/>
        <v>12.09</v>
      </c>
      <c r="T1377" s="114">
        <f t="shared" si="626"/>
        <v>0.31</v>
      </c>
      <c r="U1377" s="58"/>
      <c r="V1377" s="58"/>
      <c r="W1377" s="58"/>
      <c r="X1377" s="58"/>
      <c r="Y1377" s="58"/>
      <c r="Z1377" s="58"/>
      <c r="AA1377" s="58"/>
      <c r="AB1377" s="58"/>
      <c r="AC1377" s="58"/>
      <c r="AD1377" s="39">
        <f t="shared" si="654"/>
        <v>0</v>
      </c>
      <c r="AE1377" s="59">
        <f t="shared" si="627"/>
        <v>0</v>
      </c>
      <c r="AF1377" s="60">
        <f t="shared" si="628"/>
        <v>0</v>
      </c>
      <c r="AG1377" s="60">
        <f t="shared" si="629"/>
        <v>0</v>
      </c>
      <c r="AH1377" s="60">
        <f t="shared" si="630"/>
        <v>0</v>
      </c>
      <c r="AI1377" s="60">
        <f t="shared" si="631"/>
        <v>0</v>
      </c>
      <c r="AJ1377" s="60">
        <f t="shared" si="632"/>
        <v>0</v>
      </c>
      <c r="AK1377" s="60">
        <f t="shared" si="633"/>
        <v>0</v>
      </c>
      <c r="AL1377" s="61">
        <f t="shared" si="651"/>
        <v>0</v>
      </c>
      <c r="AM1377" s="43">
        <f t="shared" si="641"/>
        <v>0</v>
      </c>
      <c r="AN1377" s="46">
        <f t="shared" si="642"/>
        <v>0</v>
      </c>
      <c r="AO1377" s="60">
        <f t="shared" si="634"/>
        <v>0</v>
      </c>
      <c r="AP1377" s="60">
        <f t="shared" si="635"/>
        <v>0</v>
      </c>
      <c r="AQ1377" s="60">
        <f t="shared" si="636"/>
        <v>0</v>
      </c>
      <c r="AR1377" s="60">
        <f t="shared" si="637"/>
        <v>0</v>
      </c>
      <c r="AS1377" s="60">
        <f t="shared" si="638"/>
        <v>0</v>
      </c>
      <c r="AT1377" s="60">
        <f t="shared" si="639"/>
        <v>0</v>
      </c>
      <c r="AU1377" s="62">
        <f t="shared" si="643"/>
        <v>0</v>
      </c>
      <c r="AV1377" s="63">
        <f t="shared" si="644"/>
        <v>0</v>
      </c>
      <c r="AW1377" s="63">
        <f t="shared" si="645"/>
        <v>0</v>
      </c>
      <c r="AX1377" s="63">
        <f t="shared" si="646"/>
        <v>0</v>
      </c>
      <c r="AY1377" s="63">
        <f t="shared" si="647"/>
        <v>0</v>
      </c>
      <c r="AZ1377" s="63">
        <f t="shared" si="648"/>
        <v>0</v>
      </c>
      <c r="BA1377" s="63">
        <f t="shared" si="649"/>
        <v>0</v>
      </c>
      <c r="BB1377" s="64">
        <f t="shared" si="650"/>
        <v>0</v>
      </c>
      <c r="BC1377" s="65">
        <f t="shared" si="640"/>
        <v>0</v>
      </c>
      <c r="BD1377" s="66" t="e">
        <f>VLOOKUP(#REF!,'[2]NA JDA Product Hierarchy'!$N:$O,2,0)</f>
        <v>#REF!</v>
      </c>
      <c r="BE1377" s="15" t="e">
        <f>VLOOKUP(BD1377,[3]PARAMETROS!$AB:$AD,3,0)</f>
        <v>#REF!</v>
      </c>
    </row>
    <row r="1378" spans="1:57" s="15" customFormat="1" ht="12.75" hidden="1" customHeight="1" x14ac:dyDescent="0.2">
      <c r="A1378" s="47" t="str">
        <f t="shared" si="652"/>
        <v>N2RG00KA6R0BLUE GREY GREEN COMBO</v>
      </c>
      <c r="B1378" s="111" t="s">
        <v>105</v>
      </c>
      <c r="C1378" s="113">
        <v>44322</v>
      </c>
      <c r="D1378" s="113"/>
      <c r="E1378" s="50"/>
      <c r="F1378" s="106" t="s">
        <v>90</v>
      </c>
      <c r="G1378" s="51" t="s">
        <v>1832</v>
      </c>
      <c r="H1378" s="52" t="s">
        <v>1878</v>
      </c>
      <c r="I1378" s="53" t="s">
        <v>1879</v>
      </c>
      <c r="J1378" s="53" t="s">
        <v>1880</v>
      </c>
      <c r="K1378" s="53" t="s">
        <v>471</v>
      </c>
      <c r="L1378" s="53" t="s">
        <v>472</v>
      </c>
      <c r="M1378" s="52" t="s">
        <v>176</v>
      </c>
      <c r="N1378" s="52" t="s">
        <v>125</v>
      </c>
      <c r="O1378" s="54">
        <v>56</v>
      </c>
      <c r="P1378" s="52" t="s">
        <v>43</v>
      </c>
      <c r="Q1378" s="55">
        <f>IFERROR(VLOOKUP(O1378*$Q$10*$R$10,Sheet1!$A$3:$B$81,2,1),0)</f>
        <v>49000</v>
      </c>
      <c r="R1378" s="56">
        <f>IFERROR(VLOOKUP(O1378*$Q$11*$R$11,Sheet1!$E$3:$F$195,2),0)</f>
        <v>229</v>
      </c>
      <c r="S1378" s="54">
        <f t="shared" si="653"/>
        <v>17.36</v>
      </c>
      <c r="T1378" s="114">
        <f t="shared" si="626"/>
        <v>0.31</v>
      </c>
      <c r="U1378" s="58"/>
      <c r="V1378" s="58"/>
      <c r="W1378" s="58"/>
      <c r="X1378" s="58"/>
      <c r="Y1378" s="58"/>
      <c r="Z1378" s="58"/>
      <c r="AA1378" s="58"/>
      <c r="AB1378" s="58"/>
      <c r="AC1378" s="58"/>
      <c r="AD1378" s="39">
        <f t="shared" si="654"/>
        <v>0</v>
      </c>
      <c r="AE1378" s="59">
        <f t="shared" si="627"/>
        <v>0</v>
      </c>
      <c r="AF1378" s="60">
        <f t="shared" si="628"/>
        <v>0</v>
      </c>
      <c r="AG1378" s="60">
        <f t="shared" si="629"/>
        <v>0</v>
      </c>
      <c r="AH1378" s="60">
        <f t="shared" si="630"/>
        <v>0</v>
      </c>
      <c r="AI1378" s="60">
        <f t="shared" si="631"/>
        <v>0</v>
      </c>
      <c r="AJ1378" s="60">
        <f t="shared" si="632"/>
        <v>0</v>
      </c>
      <c r="AK1378" s="60">
        <f t="shared" si="633"/>
        <v>0</v>
      </c>
      <c r="AL1378" s="61">
        <f t="shared" si="651"/>
        <v>0</v>
      </c>
      <c r="AM1378" s="43">
        <f t="shared" si="641"/>
        <v>0</v>
      </c>
      <c r="AN1378" s="46">
        <f t="shared" si="642"/>
        <v>0</v>
      </c>
      <c r="AO1378" s="60">
        <f t="shared" si="634"/>
        <v>0</v>
      </c>
      <c r="AP1378" s="60">
        <f t="shared" si="635"/>
        <v>0</v>
      </c>
      <c r="AQ1378" s="60">
        <f t="shared" si="636"/>
        <v>0</v>
      </c>
      <c r="AR1378" s="60">
        <f t="shared" si="637"/>
        <v>0</v>
      </c>
      <c r="AS1378" s="60">
        <f t="shared" si="638"/>
        <v>0</v>
      </c>
      <c r="AT1378" s="60">
        <f t="shared" si="639"/>
        <v>0</v>
      </c>
      <c r="AU1378" s="62">
        <f t="shared" si="643"/>
        <v>0</v>
      </c>
      <c r="AV1378" s="63">
        <f t="shared" si="644"/>
        <v>0</v>
      </c>
      <c r="AW1378" s="63">
        <f t="shared" si="645"/>
        <v>0</v>
      </c>
      <c r="AX1378" s="63">
        <f t="shared" si="646"/>
        <v>0</v>
      </c>
      <c r="AY1378" s="63">
        <f t="shared" si="647"/>
        <v>0</v>
      </c>
      <c r="AZ1378" s="63">
        <f t="shared" si="648"/>
        <v>0</v>
      </c>
      <c r="BA1378" s="63">
        <f t="shared" si="649"/>
        <v>0</v>
      </c>
      <c r="BB1378" s="64">
        <f t="shared" si="650"/>
        <v>0</v>
      </c>
      <c r="BC1378" s="65">
        <f t="shared" si="640"/>
        <v>0</v>
      </c>
      <c r="BD1378" s="66" t="e">
        <f>VLOOKUP(#REF!,'[2]NA JDA Product Hierarchy'!$N:$O,2,0)</f>
        <v>#REF!</v>
      </c>
      <c r="BE1378" s="15" t="e">
        <f>VLOOKUP(BD1378,[3]PARAMETROS!$AB:$AD,3,0)</f>
        <v>#REF!</v>
      </c>
    </row>
    <row r="1379" spans="1:57" s="15" customFormat="1" ht="12.75" hidden="1" customHeight="1" x14ac:dyDescent="0.2">
      <c r="A1379" s="47" t="str">
        <f t="shared" si="652"/>
        <v>N2RG01KAE70LIGHT STONE HEATHER</v>
      </c>
      <c r="B1379" s="110" t="s">
        <v>106</v>
      </c>
      <c r="C1379" s="113">
        <v>44322</v>
      </c>
      <c r="D1379" s="113"/>
      <c r="E1379" s="50"/>
      <c r="F1379" s="106" t="s">
        <v>90</v>
      </c>
      <c r="G1379" s="51" t="s">
        <v>1832</v>
      </c>
      <c r="H1379" s="52" t="s">
        <v>273</v>
      </c>
      <c r="I1379" s="53" t="s">
        <v>1881</v>
      </c>
      <c r="J1379" s="53" t="s">
        <v>470</v>
      </c>
      <c r="K1379" s="53" t="s">
        <v>149</v>
      </c>
      <c r="L1379" s="53" t="s">
        <v>150</v>
      </c>
      <c r="M1379" s="52" t="s">
        <v>151</v>
      </c>
      <c r="N1379" s="52" t="s">
        <v>125</v>
      </c>
      <c r="O1379" s="54">
        <v>56</v>
      </c>
      <c r="P1379" s="52" t="s">
        <v>43</v>
      </c>
      <c r="Q1379" s="55">
        <f>IFERROR(VLOOKUP(O1379*$Q$10*$R$10,Sheet1!$A$3:$B$81,2,1),0)</f>
        <v>49000</v>
      </c>
      <c r="R1379" s="56">
        <f>IFERROR(VLOOKUP(O1379*$Q$11*$R$11,Sheet1!$E$3:$F$195,2),0)</f>
        <v>229</v>
      </c>
      <c r="S1379" s="54">
        <f t="shared" si="653"/>
        <v>17.36</v>
      </c>
      <c r="T1379" s="114">
        <f t="shared" si="626"/>
        <v>0.31</v>
      </c>
      <c r="U1379" s="58"/>
      <c r="V1379" s="58"/>
      <c r="W1379" s="58"/>
      <c r="X1379" s="58"/>
      <c r="Y1379" s="58"/>
      <c r="Z1379" s="58"/>
      <c r="AA1379" s="58"/>
      <c r="AB1379" s="58"/>
      <c r="AC1379" s="58"/>
      <c r="AD1379" s="39">
        <f t="shared" si="654"/>
        <v>0</v>
      </c>
      <c r="AE1379" s="59">
        <f t="shared" si="627"/>
        <v>0</v>
      </c>
      <c r="AF1379" s="60">
        <f t="shared" si="628"/>
        <v>0</v>
      </c>
      <c r="AG1379" s="60">
        <f t="shared" si="629"/>
        <v>0</v>
      </c>
      <c r="AH1379" s="60">
        <f t="shared" si="630"/>
        <v>0</v>
      </c>
      <c r="AI1379" s="60">
        <f t="shared" si="631"/>
        <v>0</v>
      </c>
      <c r="AJ1379" s="60">
        <f t="shared" si="632"/>
        <v>0</v>
      </c>
      <c r="AK1379" s="60">
        <f t="shared" si="633"/>
        <v>0</v>
      </c>
      <c r="AL1379" s="61">
        <f t="shared" si="651"/>
        <v>0</v>
      </c>
      <c r="AM1379" s="43">
        <f t="shared" si="641"/>
        <v>0</v>
      </c>
      <c r="AN1379" s="46">
        <f t="shared" si="642"/>
        <v>0</v>
      </c>
      <c r="AO1379" s="60">
        <f t="shared" si="634"/>
        <v>0</v>
      </c>
      <c r="AP1379" s="60">
        <f t="shared" si="635"/>
        <v>0</v>
      </c>
      <c r="AQ1379" s="60">
        <f t="shared" si="636"/>
        <v>0</v>
      </c>
      <c r="AR1379" s="60">
        <f t="shared" si="637"/>
        <v>0</v>
      </c>
      <c r="AS1379" s="60">
        <f t="shared" si="638"/>
        <v>0</v>
      </c>
      <c r="AT1379" s="60">
        <f t="shared" si="639"/>
        <v>0</v>
      </c>
      <c r="AU1379" s="62">
        <f t="shared" si="643"/>
        <v>0</v>
      </c>
      <c r="AV1379" s="63">
        <f t="shared" si="644"/>
        <v>0</v>
      </c>
      <c r="AW1379" s="63">
        <f t="shared" si="645"/>
        <v>0</v>
      </c>
      <c r="AX1379" s="63">
        <f t="shared" si="646"/>
        <v>0</v>
      </c>
      <c r="AY1379" s="63">
        <f t="shared" si="647"/>
        <v>0</v>
      </c>
      <c r="AZ1379" s="63">
        <f t="shared" si="648"/>
        <v>0</v>
      </c>
      <c r="BA1379" s="63">
        <f t="shared" si="649"/>
        <v>0</v>
      </c>
      <c r="BB1379" s="64">
        <f t="shared" si="650"/>
        <v>0</v>
      </c>
      <c r="BC1379" s="65">
        <f t="shared" si="640"/>
        <v>0</v>
      </c>
      <c r="BD1379" s="66" t="e">
        <f>VLOOKUP(#REF!,'[2]NA JDA Product Hierarchy'!$N:$O,2,0)</f>
        <v>#REF!</v>
      </c>
      <c r="BE1379" s="15" t="e">
        <f>VLOOKUP(BD1379,[3]PARAMETROS!$AB:$AD,3,0)</f>
        <v>#REF!</v>
      </c>
    </row>
    <row r="1380" spans="1:57" s="70" customFormat="1" ht="12.75" hidden="1" customHeight="1" x14ac:dyDescent="0.2">
      <c r="A1380" s="47" t="str">
        <f t="shared" si="652"/>
        <v>N2RG02KA6R0SMART BLUE</v>
      </c>
      <c r="B1380" s="112" t="s">
        <v>107</v>
      </c>
      <c r="C1380" s="113">
        <v>44322</v>
      </c>
      <c r="D1380" s="113"/>
      <c r="E1380" s="68"/>
      <c r="F1380" s="106" t="s">
        <v>90</v>
      </c>
      <c r="G1380" s="51" t="s">
        <v>1832</v>
      </c>
      <c r="H1380" s="52" t="s">
        <v>1878</v>
      </c>
      <c r="I1380" s="53" t="s">
        <v>1882</v>
      </c>
      <c r="J1380" s="53" t="s">
        <v>1883</v>
      </c>
      <c r="K1380" s="53" t="s">
        <v>364</v>
      </c>
      <c r="L1380" s="53" t="s">
        <v>365</v>
      </c>
      <c r="M1380" s="52" t="s">
        <v>176</v>
      </c>
      <c r="N1380" s="52" t="s">
        <v>125</v>
      </c>
      <c r="O1380" s="54">
        <v>56</v>
      </c>
      <c r="P1380" s="52" t="s">
        <v>43</v>
      </c>
      <c r="Q1380" s="55">
        <f>IFERROR(VLOOKUP(O1380*$Q$10*$R$10,Sheet1!$A$3:$B$81,2,1),0)</f>
        <v>49000</v>
      </c>
      <c r="R1380" s="56">
        <f>IFERROR(VLOOKUP(O1380*$Q$11*$R$11,Sheet1!$E$3:$F$195,2),0)</f>
        <v>229</v>
      </c>
      <c r="S1380" s="54">
        <f t="shared" si="653"/>
        <v>17.36</v>
      </c>
      <c r="T1380" s="114">
        <f t="shared" si="626"/>
        <v>0.31</v>
      </c>
      <c r="U1380" s="58"/>
      <c r="V1380" s="58"/>
      <c r="W1380" s="58"/>
      <c r="X1380" s="58"/>
      <c r="Y1380" s="58"/>
      <c r="Z1380" s="58"/>
      <c r="AA1380" s="58"/>
      <c r="AB1380" s="58"/>
      <c r="AC1380" s="58"/>
      <c r="AD1380" s="39">
        <f t="shared" si="654"/>
        <v>0</v>
      </c>
      <c r="AE1380" s="59">
        <f t="shared" si="627"/>
        <v>0</v>
      </c>
      <c r="AF1380" s="60">
        <f t="shared" si="628"/>
        <v>0</v>
      </c>
      <c r="AG1380" s="60">
        <f t="shared" si="629"/>
        <v>0</v>
      </c>
      <c r="AH1380" s="60">
        <f t="shared" si="630"/>
        <v>0</v>
      </c>
      <c r="AI1380" s="60">
        <f t="shared" si="631"/>
        <v>0</v>
      </c>
      <c r="AJ1380" s="60">
        <f t="shared" si="632"/>
        <v>0</v>
      </c>
      <c r="AK1380" s="60">
        <f t="shared" si="633"/>
        <v>0</v>
      </c>
      <c r="AL1380" s="61">
        <f t="shared" si="651"/>
        <v>0</v>
      </c>
      <c r="AM1380" s="43">
        <f t="shared" si="641"/>
        <v>0</v>
      </c>
      <c r="AN1380" s="46">
        <f t="shared" si="642"/>
        <v>0</v>
      </c>
      <c r="AO1380" s="60">
        <f t="shared" si="634"/>
        <v>0</v>
      </c>
      <c r="AP1380" s="60">
        <f t="shared" si="635"/>
        <v>0</v>
      </c>
      <c r="AQ1380" s="60">
        <f t="shared" si="636"/>
        <v>0</v>
      </c>
      <c r="AR1380" s="60">
        <f t="shared" si="637"/>
        <v>0</v>
      </c>
      <c r="AS1380" s="60">
        <f t="shared" si="638"/>
        <v>0</v>
      </c>
      <c r="AT1380" s="60">
        <f t="shared" si="639"/>
        <v>0</v>
      </c>
      <c r="AU1380" s="62">
        <f t="shared" si="643"/>
        <v>0</v>
      </c>
      <c r="AV1380" s="63">
        <f t="shared" si="644"/>
        <v>0</v>
      </c>
      <c r="AW1380" s="63">
        <f t="shared" si="645"/>
        <v>0</v>
      </c>
      <c r="AX1380" s="63">
        <f t="shared" si="646"/>
        <v>0</v>
      </c>
      <c r="AY1380" s="63">
        <f t="shared" si="647"/>
        <v>0</v>
      </c>
      <c r="AZ1380" s="63">
        <f t="shared" si="648"/>
        <v>0</v>
      </c>
      <c r="BA1380" s="63">
        <f t="shared" si="649"/>
        <v>0</v>
      </c>
      <c r="BB1380" s="64">
        <f t="shared" si="650"/>
        <v>0</v>
      </c>
      <c r="BC1380" s="65">
        <f t="shared" si="640"/>
        <v>0</v>
      </c>
      <c r="BD1380" s="66" t="e">
        <f>VLOOKUP(#REF!,'[2]NA JDA Product Hierarchy'!$N:$O,2,0)</f>
        <v>#REF!</v>
      </c>
      <c r="BE1380" s="15" t="e">
        <f>VLOOKUP(BD1380,[3]PARAMETROS!$AB:$AD,3,0)</f>
        <v>#REF!</v>
      </c>
    </row>
    <row r="1381" spans="1:57" s="15" customFormat="1" ht="12.75" hidden="1" customHeight="1" x14ac:dyDescent="0.2">
      <c r="A1381" s="47" t="str">
        <f t="shared" si="652"/>
        <v>N2RH00WEH20YELLOW/BLUE CHECK</v>
      </c>
      <c r="B1381" s="111" t="s">
        <v>105</v>
      </c>
      <c r="C1381" s="113">
        <v>44322</v>
      </c>
      <c r="D1381" s="113"/>
      <c r="E1381" s="50"/>
      <c r="F1381" s="106" t="s">
        <v>118</v>
      </c>
      <c r="G1381" s="51" t="s">
        <v>1832</v>
      </c>
      <c r="H1381" s="52" t="s">
        <v>1884</v>
      </c>
      <c r="I1381" s="53" t="s">
        <v>1885</v>
      </c>
      <c r="J1381" s="53" t="s">
        <v>1574</v>
      </c>
      <c r="K1381" s="53" t="s">
        <v>1575</v>
      </c>
      <c r="L1381" s="53" t="s">
        <v>1576</v>
      </c>
      <c r="M1381" s="52" t="s">
        <v>1577</v>
      </c>
      <c r="N1381" s="52" t="s">
        <v>125</v>
      </c>
      <c r="O1381" s="54">
        <v>42</v>
      </c>
      <c r="P1381" s="52" t="s">
        <v>43</v>
      </c>
      <c r="Q1381" s="55">
        <f>IFERROR(VLOOKUP(O1381*$Q$10*$R$10,Sheet1!$A$3:$B$81,2,1),0)</f>
        <v>29000</v>
      </c>
      <c r="R1381" s="56">
        <f>IFERROR(VLOOKUP(O1381*$Q$11*$R$11,Sheet1!$E$3:$F$195,2),0)</f>
        <v>169</v>
      </c>
      <c r="S1381" s="54">
        <f t="shared" si="653"/>
        <v>13.02</v>
      </c>
      <c r="T1381" s="114">
        <f t="shared" si="626"/>
        <v>0.31</v>
      </c>
      <c r="U1381" s="58"/>
      <c r="V1381" s="58"/>
      <c r="W1381" s="58"/>
      <c r="X1381" s="58"/>
      <c r="Y1381" s="58"/>
      <c r="Z1381" s="58"/>
      <c r="AA1381" s="58"/>
      <c r="AB1381" s="58"/>
      <c r="AC1381" s="58"/>
      <c r="AD1381" s="39">
        <f t="shared" si="654"/>
        <v>0</v>
      </c>
      <c r="AE1381" s="59">
        <f t="shared" si="627"/>
        <v>0</v>
      </c>
      <c r="AF1381" s="60">
        <f t="shared" si="628"/>
        <v>0</v>
      </c>
      <c r="AG1381" s="60">
        <f t="shared" si="629"/>
        <v>0</v>
      </c>
      <c r="AH1381" s="60">
        <f t="shared" si="630"/>
        <v>0</v>
      </c>
      <c r="AI1381" s="60">
        <f t="shared" si="631"/>
        <v>0</v>
      </c>
      <c r="AJ1381" s="60">
        <f t="shared" si="632"/>
        <v>0</v>
      </c>
      <c r="AK1381" s="60">
        <f t="shared" si="633"/>
        <v>0</v>
      </c>
      <c r="AL1381" s="61">
        <f t="shared" si="651"/>
        <v>0</v>
      </c>
      <c r="AM1381" s="43">
        <f t="shared" si="641"/>
        <v>0</v>
      </c>
      <c r="AN1381" s="46">
        <f t="shared" si="642"/>
        <v>0</v>
      </c>
      <c r="AO1381" s="60">
        <f t="shared" si="634"/>
        <v>0</v>
      </c>
      <c r="AP1381" s="60">
        <f t="shared" si="635"/>
        <v>0</v>
      </c>
      <c r="AQ1381" s="60">
        <f t="shared" si="636"/>
        <v>0</v>
      </c>
      <c r="AR1381" s="60">
        <f t="shared" si="637"/>
        <v>0</v>
      </c>
      <c r="AS1381" s="60">
        <f t="shared" si="638"/>
        <v>0</v>
      </c>
      <c r="AT1381" s="60">
        <f t="shared" si="639"/>
        <v>0</v>
      </c>
      <c r="AU1381" s="62">
        <f t="shared" si="643"/>
        <v>0</v>
      </c>
      <c r="AV1381" s="63">
        <f t="shared" si="644"/>
        <v>0</v>
      </c>
      <c r="AW1381" s="63">
        <f t="shared" si="645"/>
        <v>0</v>
      </c>
      <c r="AX1381" s="63">
        <f t="shared" si="646"/>
        <v>0</v>
      </c>
      <c r="AY1381" s="63">
        <f t="shared" si="647"/>
        <v>0</v>
      </c>
      <c r="AZ1381" s="63">
        <f t="shared" si="648"/>
        <v>0</v>
      </c>
      <c r="BA1381" s="63">
        <f t="shared" si="649"/>
        <v>0</v>
      </c>
      <c r="BB1381" s="64">
        <f t="shared" si="650"/>
        <v>0</v>
      </c>
      <c r="BC1381" s="65">
        <f t="shared" si="640"/>
        <v>0</v>
      </c>
      <c r="BD1381" s="66" t="e">
        <f>VLOOKUP(#REF!,'[2]NA JDA Product Hierarchy'!$N:$O,2,0)</f>
        <v>#REF!</v>
      </c>
      <c r="BE1381" s="15" t="e">
        <f>VLOOKUP(BD1381,[3]PARAMETROS!$AB:$AD,3,0)</f>
        <v>#REF!</v>
      </c>
    </row>
    <row r="1382" spans="1:57" s="15" customFormat="1" ht="12.75" hidden="1" customHeight="1" x14ac:dyDescent="0.2">
      <c r="A1382" s="47" t="str">
        <f t="shared" si="652"/>
        <v>N2RH01WEFH0LIGHT BLUE MULTI</v>
      </c>
      <c r="B1382" s="112" t="s">
        <v>107</v>
      </c>
      <c r="C1382" s="113">
        <v>44322</v>
      </c>
      <c r="D1382" s="113"/>
      <c r="E1382" s="68"/>
      <c r="F1382" s="106" t="s">
        <v>118</v>
      </c>
      <c r="G1382" s="51" t="s">
        <v>1832</v>
      </c>
      <c r="H1382" s="52" t="s">
        <v>1886</v>
      </c>
      <c r="I1382" s="53" t="s">
        <v>1887</v>
      </c>
      <c r="J1382" s="53" t="s">
        <v>1888</v>
      </c>
      <c r="K1382" s="53" t="s">
        <v>1603</v>
      </c>
      <c r="L1382" s="53" t="s">
        <v>1604</v>
      </c>
      <c r="M1382" s="52" t="s">
        <v>1605</v>
      </c>
      <c r="N1382" s="52" t="s">
        <v>125</v>
      </c>
      <c r="O1382" s="54">
        <v>42</v>
      </c>
      <c r="P1382" s="52" t="s">
        <v>43</v>
      </c>
      <c r="Q1382" s="55">
        <f>IFERROR(VLOOKUP(O1382*$Q$10*$R$10,Sheet1!$A$3:$B$81,2,1),0)</f>
        <v>29000</v>
      </c>
      <c r="R1382" s="56">
        <f>IFERROR(VLOOKUP(O1382*$Q$11*$R$11,Sheet1!$E$3:$F$195,2),0)</f>
        <v>169</v>
      </c>
      <c r="S1382" s="54">
        <f t="shared" si="653"/>
        <v>13.02</v>
      </c>
      <c r="T1382" s="114">
        <f t="shared" si="626"/>
        <v>0.31</v>
      </c>
      <c r="U1382" s="58"/>
      <c r="V1382" s="58"/>
      <c r="W1382" s="58"/>
      <c r="X1382" s="58"/>
      <c r="Y1382" s="58"/>
      <c r="Z1382" s="58"/>
      <c r="AA1382" s="58"/>
      <c r="AB1382" s="58"/>
      <c r="AC1382" s="58"/>
      <c r="AD1382" s="39">
        <f t="shared" si="654"/>
        <v>0</v>
      </c>
      <c r="AE1382" s="59">
        <f t="shared" si="627"/>
        <v>0</v>
      </c>
      <c r="AF1382" s="60">
        <f t="shared" si="628"/>
        <v>0</v>
      </c>
      <c r="AG1382" s="60">
        <f t="shared" si="629"/>
        <v>0</v>
      </c>
      <c r="AH1382" s="60">
        <f t="shared" si="630"/>
        <v>0</v>
      </c>
      <c r="AI1382" s="60">
        <f t="shared" si="631"/>
        <v>0</v>
      </c>
      <c r="AJ1382" s="60">
        <f t="shared" si="632"/>
        <v>0</v>
      </c>
      <c r="AK1382" s="60">
        <f t="shared" si="633"/>
        <v>0</v>
      </c>
      <c r="AL1382" s="61">
        <f t="shared" si="651"/>
        <v>0</v>
      </c>
      <c r="AM1382" s="43">
        <f t="shared" si="641"/>
        <v>0</v>
      </c>
      <c r="AN1382" s="46">
        <f t="shared" si="642"/>
        <v>0</v>
      </c>
      <c r="AO1382" s="60">
        <f t="shared" si="634"/>
        <v>0</v>
      </c>
      <c r="AP1382" s="60">
        <f t="shared" si="635"/>
        <v>0</v>
      </c>
      <c r="AQ1382" s="60">
        <f t="shared" si="636"/>
        <v>0</v>
      </c>
      <c r="AR1382" s="60">
        <f t="shared" si="637"/>
        <v>0</v>
      </c>
      <c r="AS1382" s="60">
        <f t="shared" si="638"/>
        <v>0</v>
      </c>
      <c r="AT1382" s="60">
        <f t="shared" si="639"/>
        <v>0</v>
      </c>
      <c r="AU1382" s="62">
        <f t="shared" si="643"/>
        <v>0</v>
      </c>
      <c r="AV1382" s="63">
        <f t="shared" si="644"/>
        <v>0</v>
      </c>
      <c r="AW1382" s="63">
        <f t="shared" si="645"/>
        <v>0</v>
      </c>
      <c r="AX1382" s="63">
        <f t="shared" si="646"/>
        <v>0</v>
      </c>
      <c r="AY1382" s="63">
        <f t="shared" si="647"/>
        <v>0</v>
      </c>
      <c r="AZ1382" s="63">
        <f t="shared" si="648"/>
        <v>0</v>
      </c>
      <c r="BA1382" s="63">
        <f t="shared" si="649"/>
        <v>0</v>
      </c>
      <c r="BB1382" s="64">
        <f t="shared" si="650"/>
        <v>0</v>
      </c>
      <c r="BC1382" s="65">
        <f t="shared" si="640"/>
        <v>0</v>
      </c>
      <c r="BD1382" s="66" t="e">
        <f>VLOOKUP(#REF!,'[2]NA JDA Product Hierarchy'!$N:$O,2,0)</f>
        <v>#REF!</v>
      </c>
      <c r="BE1382" s="15" t="e">
        <f>VLOOKUP(BD1382,[3]PARAMETROS!$AB:$AD,3,0)</f>
        <v>#REF!</v>
      </c>
    </row>
    <row r="1383" spans="1:57" s="15" customFormat="1" ht="12.75" hidden="1" customHeight="1" x14ac:dyDescent="0.2">
      <c r="A1383" s="47" t="str">
        <f t="shared" si="652"/>
        <v>N2RH02WDMF0BLUE/RED CHECK</v>
      </c>
      <c r="B1383" s="110" t="s">
        <v>106</v>
      </c>
      <c r="C1383" s="113">
        <v>44322</v>
      </c>
      <c r="D1383" s="113"/>
      <c r="E1383" s="50"/>
      <c r="F1383" s="106" t="s">
        <v>118</v>
      </c>
      <c r="G1383" s="51" t="s">
        <v>1832</v>
      </c>
      <c r="H1383" s="52" t="s">
        <v>1884</v>
      </c>
      <c r="I1383" s="53" t="s">
        <v>1889</v>
      </c>
      <c r="J1383" s="53" t="s">
        <v>1579</v>
      </c>
      <c r="K1383" s="53" t="s">
        <v>1580</v>
      </c>
      <c r="L1383" s="53" t="s">
        <v>1581</v>
      </c>
      <c r="M1383" s="52" t="s">
        <v>1582</v>
      </c>
      <c r="N1383" s="52" t="s">
        <v>125</v>
      </c>
      <c r="O1383" s="54">
        <v>42</v>
      </c>
      <c r="P1383" s="52" t="s">
        <v>43</v>
      </c>
      <c r="Q1383" s="55">
        <f>IFERROR(VLOOKUP(O1383*$Q$10*$R$10,Sheet1!$A$3:$B$81,2,1),0)</f>
        <v>29000</v>
      </c>
      <c r="R1383" s="56">
        <f>IFERROR(VLOOKUP(O1383*$Q$11*$R$11,Sheet1!$E$3:$F$195,2),0)</f>
        <v>169</v>
      </c>
      <c r="S1383" s="54">
        <f t="shared" si="653"/>
        <v>13.02</v>
      </c>
      <c r="T1383" s="114">
        <f t="shared" si="626"/>
        <v>0.31</v>
      </c>
      <c r="U1383" s="58"/>
      <c r="V1383" s="58"/>
      <c r="W1383" s="58"/>
      <c r="X1383" s="58"/>
      <c r="Y1383" s="58"/>
      <c r="Z1383" s="58"/>
      <c r="AA1383" s="58"/>
      <c r="AB1383" s="58"/>
      <c r="AC1383" s="58"/>
      <c r="AD1383" s="39">
        <f t="shared" si="654"/>
        <v>0</v>
      </c>
      <c r="AE1383" s="59">
        <f t="shared" si="627"/>
        <v>0</v>
      </c>
      <c r="AF1383" s="60">
        <f t="shared" si="628"/>
        <v>0</v>
      </c>
      <c r="AG1383" s="60">
        <f t="shared" si="629"/>
        <v>0</v>
      </c>
      <c r="AH1383" s="60">
        <f t="shared" si="630"/>
        <v>0</v>
      </c>
      <c r="AI1383" s="60">
        <f t="shared" si="631"/>
        <v>0</v>
      </c>
      <c r="AJ1383" s="60">
        <f t="shared" si="632"/>
        <v>0</v>
      </c>
      <c r="AK1383" s="60">
        <f t="shared" si="633"/>
        <v>0</v>
      </c>
      <c r="AL1383" s="61">
        <f t="shared" si="651"/>
        <v>0</v>
      </c>
      <c r="AM1383" s="43">
        <f t="shared" si="641"/>
        <v>0</v>
      </c>
      <c r="AN1383" s="46">
        <f t="shared" si="642"/>
        <v>0</v>
      </c>
      <c r="AO1383" s="60">
        <f t="shared" si="634"/>
        <v>0</v>
      </c>
      <c r="AP1383" s="60">
        <f t="shared" si="635"/>
        <v>0</v>
      </c>
      <c r="AQ1383" s="60">
        <f t="shared" si="636"/>
        <v>0</v>
      </c>
      <c r="AR1383" s="60">
        <f t="shared" si="637"/>
        <v>0</v>
      </c>
      <c r="AS1383" s="60">
        <f t="shared" si="638"/>
        <v>0</v>
      </c>
      <c r="AT1383" s="60">
        <f t="shared" si="639"/>
        <v>0</v>
      </c>
      <c r="AU1383" s="62">
        <f t="shared" si="643"/>
        <v>0</v>
      </c>
      <c r="AV1383" s="63">
        <f t="shared" si="644"/>
        <v>0</v>
      </c>
      <c r="AW1383" s="63">
        <f t="shared" si="645"/>
        <v>0</v>
      </c>
      <c r="AX1383" s="63">
        <f t="shared" si="646"/>
        <v>0</v>
      </c>
      <c r="AY1383" s="63">
        <f t="shared" si="647"/>
        <v>0</v>
      </c>
      <c r="AZ1383" s="63">
        <f t="shared" si="648"/>
        <v>0</v>
      </c>
      <c r="BA1383" s="63">
        <f t="shared" si="649"/>
        <v>0</v>
      </c>
      <c r="BB1383" s="64">
        <f t="shared" si="650"/>
        <v>0</v>
      </c>
      <c r="BC1383" s="65">
        <f t="shared" si="640"/>
        <v>0</v>
      </c>
      <c r="BD1383" s="66" t="e">
        <f>VLOOKUP(#REF!,'[2]NA JDA Product Hierarchy'!$N:$O,2,0)</f>
        <v>#REF!</v>
      </c>
      <c r="BE1383" s="15" t="e">
        <f>VLOOKUP(BD1383,[3]PARAMETROS!$AB:$AD,3,0)</f>
        <v>#REF!</v>
      </c>
    </row>
    <row r="1384" spans="1:57" s="15" customFormat="1" ht="12.75" hidden="1" customHeight="1" x14ac:dyDescent="0.2">
      <c r="A1384" s="47" t="str">
        <f t="shared" si="652"/>
        <v>N2RH03D4A00VINTAGE MARBLE MEDIUM BLUE</v>
      </c>
      <c r="B1384" s="111" t="s">
        <v>105</v>
      </c>
      <c r="C1384" s="113">
        <v>44322</v>
      </c>
      <c r="D1384" s="113"/>
      <c r="E1384" s="50"/>
      <c r="F1384" s="106" t="s">
        <v>208</v>
      </c>
      <c r="G1384" s="51" t="s">
        <v>1832</v>
      </c>
      <c r="H1384" s="52" t="s">
        <v>1890</v>
      </c>
      <c r="I1384" s="53" t="s">
        <v>1891</v>
      </c>
      <c r="J1384" s="53" t="s">
        <v>1587</v>
      </c>
      <c r="K1384" s="53" t="s">
        <v>1588</v>
      </c>
      <c r="L1384" s="53" t="s">
        <v>1589</v>
      </c>
      <c r="M1384" s="52" t="s">
        <v>213</v>
      </c>
      <c r="N1384" s="52" t="s">
        <v>125</v>
      </c>
      <c r="O1384" s="54">
        <v>42</v>
      </c>
      <c r="P1384" s="52" t="s">
        <v>43</v>
      </c>
      <c r="Q1384" s="55">
        <f>IFERROR(VLOOKUP(O1384*$Q$10*$R$10,Sheet1!$A$3:$B$81,2,1),0)</f>
        <v>29000</v>
      </c>
      <c r="R1384" s="56">
        <f>IFERROR(VLOOKUP(O1384*$Q$11*$R$11,Sheet1!$E$3:$F$195,2),0)</f>
        <v>169</v>
      </c>
      <c r="S1384" s="54">
        <f t="shared" si="653"/>
        <v>13.02</v>
      </c>
      <c r="T1384" s="114">
        <f t="shared" si="626"/>
        <v>0.31</v>
      </c>
      <c r="U1384" s="58"/>
      <c r="V1384" s="58"/>
      <c r="W1384" s="58"/>
      <c r="X1384" s="58"/>
      <c r="Y1384" s="58"/>
      <c r="Z1384" s="58"/>
      <c r="AA1384" s="58"/>
      <c r="AB1384" s="58"/>
      <c r="AC1384" s="58"/>
      <c r="AD1384" s="39">
        <f t="shared" si="654"/>
        <v>0</v>
      </c>
      <c r="AE1384" s="59">
        <f t="shared" si="627"/>
        <v>0</v>
      </c>
      <c r="AF1384" s="60">
        <f t="shared" si="628"/>
        <v>0</v>
      </c>
      <c r="AG1384" s="60">
        <f t="shared" si="629"/>
        <v>0</v>
      </c>
      <c r="AH1384" s="60">
        <f t="shared" si="630"/>
        <v>0</v>
      </c>
      <c r="AI1384" s="60">
        <f t="shared" si="631"/>
        <v>0</v>
      </c>
      <c r="AJ1384" s="60">
        <f t="shared" si="632"/>
        <v>0</v>
      </c>
      <c r="AK1384" s="60">
        <f t="shared" si="633"/>
        <v>0</v>
      </c>
      <c r="AL1384" s="61">
        <f t="shared" si="651"/>
        <v>0</v>
      </c>
      <c r="AM1384" s="43">
        <f t="shared" si="641"/>
        <v>0</v>
      </c>
      <c r="AN1384" s="46">
        <f t="shared" si="642"/>
        <v>0</v>
      </c>
      <c r="AO1384" s="60">
        <f t="shared" si="634"/>
        <v>0</v>
      </c>
      <c r="AP1384" s="60">
        <f t="shared" si="635"/>
        <v>0</v>
      </c>
      <c r="AQ1384" s="60">
        <f t="shared" si="636"/>
        <v>0</v>
      </c>
      <c r="AR1384" s="60">
        <f t="shared" si="637"/>
        <v>0</v>
      </c>
      <c r="AS1384" s="60">
        <f t="shared" si="638"/>
        <v>0</v>
      </c>
      <c r="AT1384" s="60">
        <f t="shared" si="639"/>
        <v>0</v>
      </c>
      <c r="AU1384" s="62">
        <f t="shared" si="643"/>
        <v>0</v>
      </c>
      <c r="AV1384" s="63">
        <f t="shared" si="644"/>
        <v>0</v>
      </c>
      <c r="AW1384" s="63">
        <f t="shared" si="645"/>
        <v>0</v>
      </c>
      <c r="AX1384" s="63">
        <f t="shared" si="646"/>
        <v>0</v>
      </c>
      <c r="AY1384" s="63">
        <f t="shared" si="647"/>
        <v>0</v>
      </c>
      <c r="AZ1384" s="63">
        <f t="shared" si="648"/>
        <v>0</v>
      </c>
      <c r="BA1384" s="63">
        <f t="shared" si="649"/>
        <v>0</v>
      </c>
      <c r="BB1384" s="64">
        <f t="shared" si="650"/>
        <v>0</v>
      </c>
      <c r="BC1384" s="65">
        <f t="shared" si="640"/>
        <v>0</v>
      </c>
      <c r="BD1384" s="66" t="e">
        <f>VLOOKUP(#REF!,'[2]NA JDA Product Hierarchy'!$N:$O,2,0)</f>
        <v>#REF!</v>
      </c>
      <c r="BE1384" s="15" t="e">
        <f>VLOOKUP(BD1384,[3]PARAMETROS!$AB:$AD,3,0)</f>
        <v>#REF!</v>
      </c>
    </row>
    <row r="1385" spans="1:57" s="15" customFormat="1" ht="12.75" hidden="1" customHeight="1" x14ac:dyDescent="0.2">
      <c r="A1385" s="47" t="str">
        <f t="shared" si="652"/>
        <v>N2RH04WCSQ0BLUE/WHITE CHECK</v>
      </c>
      <c r="B1385" s="112" t="s">
        <v>107</v>
      </c>
      <c r="C1385" s="113">
        <v>44322</v>
      </c>
      <c r="D1385" s="113"/>
      <c r="E1385" s="50"/>
      <c r="F1385" s="106" t="s">
        <v>118</v>
      </c>
      <c r="G1385" s="51" t="s">
        <v>1832</v>
      </c>
      <c r="H1385" s="52" t="s">
        <v>1884</v>
      </c>
      <c r="I1385" s="53" t="s">
        <v>1892</v>
      </c>
      <c r="J1385" s="53" t="s">
        <v>1893</v>
      </c>
      <c r="K1385" s="53" t="s">
        <v>1894</v>
      </c>
      <c r="L1385" s="53" t="s">
        <v>1895</v>
      </c>
      <c r="M1385" s="52" t="s">
        <v>1598</v>
      </c>
      <c r="N1385" s="52" t="s">
        <v>125</v>
      </c>
      <c r="O1385" s="54">
        <v>39</v>
      </c>
      <c r="P1385" s="52" t="s">
        <v>43</v>
      </c>
      <c r="Q1385" s="55">
        <f>IFERROR(VLOOKUP(O1385*$Q$10*$R$10,Sheet1!$A$3:$B$81,2,1),0)</f>
        <v>29000</v>
      </c>
      <c r="R1385" s="56">
        <f>IFERROR(VLOOKUP(O1385*$Q$11*$R$11,Sheet1!$E$3:$F$195,2),0)</f>
        <v>159</v>
      </c>
      <c r="S1385" s="54">
        <f t="shared" si="653"/>
        <v>12.09</v>
      </c>
      <c r="T1385" s="114">
        <f t="shared" si="626"/>
        <v>0.31</v>
      </c>
      <c r="U1385" s="58"/>
      <c r="V1385" s="58"/>
      <c r="W1385" s="58"/>
      <c r="X1385" s="58"/>
      <c r="Y1385" s="58"/>
      <c r="Z1385" s="58"/>
      <c r="AA1385" s="58"/>
      <c r="AB1385" s="58"/>
      <c r="AC1385" s="58"/>
      <c r="AD1385" s="39">
        <f t="shared" si="654"/>
        <v>0</v>
      </c>
      <c r="AE1385" s="59">
        <f t="shared" si="627"/>
        <v>0</v>
      </c>
      <c r="AF1385" s="60">
        <f t="shared" si="628"/>
        <v>0</v>
      </c>
      <c r="AG1385" s="60">
        <f t="shared" si="629"/>
        <v>0</v>
      </c>
      <c r="AH1385" s="60">
        <f t="shared" si="630"/>
        <v>0</v>
      </c>
      <c r="AI1385" s="60">
        <f t="shared" si="631"/>
        <v>0</v>
      </c>
      <c r="AJ1385" s="60">
        <f t="shared" si="632"/>
        <v>0</v>
      </c>
      <c r="AK1385" s="60">
        <f t="shared" si="633"/>
        <v>0</v>
      </c>
      <c r="AL1385" s="61">
        <f t="shared" si="651"/>
        <v>0</v>
      </c>
      <c r="AM1385" s="43">
        <f t="shared" si="641"/>
        <v>0</v>
      </c>
      <c r="AN1385" s="46">
        <f t="shared" si="642"/>
        <v>0</v>
      </c>
      <c r="AO1385" s="60">
        <f t="shared" si="634"/>
        <v>0</v>
      </c>
      <c r="AP1385" s="60">
        <f t="shared" si="635"/>
        <v>0</v>
      </c>
      <c r="AQ1385" s="60">
        <f t="shared" si="636"/>
        <v>0</v>
      </c>
      <c r="AR1385" s="60">
        <f t="shared" si="637"/>
        <v>0</v>
      </c>
      <c r="AS1385" s="60">
        <f t="shared" si="638"/>
        <v>0</v>
      </c>
      <c r="AT1385" s="60">
        <f t="shared" si="639"/>
        <v>0</v>
      </c>
      <c r="AU1385" s="62">
        <f t="shared" si="643"/>
        <v>0</v>
      </c>
      <c r="AV1385" s="63">
        <f t="shared" si="644"/>
        <v>0</v>
      </c>
      <c r="AW1385" s="63">
        <f t="shared" si="645"/>
        <v>0</v>
      </c>
      <c r="AX1385" s="63">
        <f t="shared" si="646"/>
        <v>0</v>
      </c>
      <c r="AY1385" s="63">
        <f t="shared" si="647"/>
        <v>0</v>
      </c>
      <c r="AZ1385" s="63">
        <f t="shared" si="648"/>
        <v>0</v>
      </c>
      <c r="BA1385" s="63">
        <f t="shared" si="649"/>
        <v>0</v>
      </c>
      <c r="BB1385" s="64">
        <f t="shared" si="650"/>
        <v>0</v>
      </c>
      <c r="BC1385" s="65">
        <f t="shared" si="640"/>
        <v>0</v>
      </c>
      <c r="BD1385" s="66" t="e">
        <f>VLOOKUP(#REF!,'[2]NA JDA Product Hierarchy'!$N:$O,2,0)</f>
        <v>#REF!</v>
      </c>
      <c r="BE1385" s="15" t="e">
        <f>VLOOKUP(BD1385,[3]PARAMETROS!$AB:$AD,3,0)</f>
        <v>#REF!</v>
      </c>
    </row>
    <row r="1386" spans="1:57" s="15" customFormat="1" ht="12.75" hidden="1" customHeight="1" x14ac:dyDescent="0.2">
      <c r="A1386" s="47" t="str">
        <f t="shared" si="652"/>
        <v>N2RH05WCSI0ANCHOR BLUE PRINT</v>
      </c>
      <c r="B1386" s="110" t="s">
        <v>106</v>
      </c>
      <c r="C1386" s="113">
        <v>44322</v>
      </c>
      <c r="D1386" s="113"/>
      <c r="E1386" s="50"/>
      <c r="F1386" s="106" t="s">
        <v>118</v>
      </c>
      <c r="G1386" s="51" t="s">
        <v>1832</v>
      </c>
      <c r="H1386" s="52" t="s">
        <v>1884</v>
      </c>
      <c r="I1386" s="53" t="s">
        <v>1896</v>
      </c>
      <c r="J1386" s="53" t="s">
        <v>1897</v>
      </c>
      <c r="K1386" s="53" t="s">
        <v>1898</v>
      </c>
      <c r="L1386" s="53" t="s">
        <v>1899</v>
      </c>
      <c r="M1386" s="52" t="s">
        <v>515</v>
      </c>
      <c r="N1386" s="52" t="s">
        <v>125</v>
      </c>
      <c r="O1386" s="54">
        <v>42</v>
      </c>
      <c r="P1386" s="52" t="s">
        <v>43</v>
      </c>
      <c r="Q1386" s="55">
        <f>IFERROR(VLOOKUP(O1386*$Q$10*$R$10,Sheet1!$A$3:$B$81,2,1),0)</f>
        <v>29000</v>
      </c>
      <c r="R1386" s="56">
        <f>IFERROR(VLOOKUP(O1386*$Q$11*$R$11,Sheet1!$E$3:$F$195,2),0)</f>
        <v>169</v>
      </c>
      <c r="S1386" s="54">
        <f t="shared" si="653"/>
        <v>13.02</v>
      </c>
      <c r="T1386" s="114">
        <f t="shared" si="626"/>
        <v>0.31</v>
      </c>
      <c r="U1386" s="58"/>
      <c r="V1386" s="58"/>
      <c r="W1386" s="58"/>
      <c r="X1386" s="58"/>
      <c r="Y1386" s="58"/>
      <c r="Z1386" s="58"/>
      <c r="AA1386" s="58"/>
      <c r="AB1386" s="58"/>
      <c r="AC1386" s="58"/>
      <c r="AD1386" s="39">
        <f t="shared" si="654"/>
        <v>0</v>
      </c>
      <c r="AE1386" s="59">
        <f t="shared" si="627"/>
        <v>0</v>
      </c>
      <c r="AF1386" s="60">
        <f t="shared" si="628"/>
        <v>0</v>
      </c>
      <c r="AG1386" s="60">
        <f t="shared" si="629"/>
        <v>0</v>
      </c>
      <c r="AH1386" s="60">
        <f t="shared" si="630"/>
        <v>0</v>
      </c>
      <c r="AI1386" s="60">
        <f t="shared" si="631"/>
        <v>0</v>
      </c>
      <c r="AJ1386" s="60">
        <f t="shared" si="632"/>
        <v>0</v>
      </c>
      <c r="AK1386" s="60">
        <f t="shared" si="633"/>
        <v>0</v>
      </c>
      <c r="AL1386" s="61">
        <f t="shared" si="651"/>
        <v>0</v>
      </c>
      <c r="AM1386" s="43">
        <f t="shared" si="641"/>
        <v>0</v>
      </c>
      <c r="AN1386" s="46">
        <f t="shared" si="642"/>
        <v>0</v>
      </c>
      <c r="AO1386" s="60">
        <f t="shared" si="634"/>
        <v>0</v>
      </c>
      <c r="AP1386" s="60">
        <f t="shared" si="635"/>
        <v>0</v>
      </c>
      <c r="AQ1386" s="60">
        <f t="shared" si="636"/>
        <v>0</v>
      </c>
      <c r="AR1386" s="60">
        <f t="shared" si="637"/>
        <v>0</v>
      </c>
      <c r="AS1386" s="60">
        <f t="shared" si="638"/>
        <v>0</v>
      </c>
      <c r="AT1386" s="60">
        <f t="shared" si="639"/>
        <v>0</v>
      </c>
      <c r="AU1386" s="62">
        <f t="shared" si="643"/>
        <v>0</v>
      </c>
      <c r="AV1386" s="63">
        <f t="shared" si="644"/>
        <v>0</v>
      </c>
      <c r="AW1386" s="63">
        <f t="shared" si="645"/>
        <v>0</v>
      </c>
      <c r="AX1386" s="63">
        <f t="shared" si="646"/>
        <v>0</v>
      </c>
      <c r="AY1386" s="63">
        <f t="shared" si="647"/>
        <v>0</v>
      </c>
      <c r="AZ1386" s="63">
        <f t="shared" si="648"/>
        <v>0</v>
      </c>
      <c r="BA1386" s="63">
        <f t="shared" si="649"/>
        <v>0</v>
      </c>
      <c r="BB1386" s="64">
        <f t="shared" si="650"/>
        <v>0</v>
      </c>
      <c r="BC1386" s="65">
        <f t="shared" si="640"/>
        <v>0</v>
      </c>
      <c r="BD1386" s="66" t="e">
        <f>VLOOKUP(#REF!,'[2]NA JDA Product Hierarchy'!$N:$O,2,0)</f>
        <v>#REF!</v>
      </c>
      <c r="BE1386" s="15" t="e">
        <f>VLOOKUP(BD1386,[3]PARAMETROS!$AB:$AD,3,0)</f>
        <v>#REF!</v>
      </c>
    </row>
    <row r="1387" spans="1:57" s="15" customFormat="1" ht="12.75" hidden="1" customHeight="1" x14ac:dyDescent="0.2">
      <c r="A1387" s="47" t="str">
        <f t="shared" si="652"/>
        <v>N2RH06W9CL0Oxford</v>
      </c>
      <c r="B1387" s="110" t="s">
        <v>106</v>
      </c>
      <c r="C1387" s="113">
        <v>44322</v>
      </c>
      <c r="D1387" s="113"/>
      <c r="E1387" s="68"/>
      <c r="F1387" s="106" t="s">
        <v>118</v>
      </c>
      <c r="G1387" s="51" t="s">
        <v>1832</v>
      </c>
      <c r="H1387" s="52" t="s">
        <v>1884</v>
      </c>
      <c r="I1387" s="53" t="s">
        <v>1900</v>
      </c>
      <c r="J1387" s="53" t="s">
        <v>1591</v>
      </c>
      <c r="K1387" s="53" t="s">
        <v>1592</v>
      </c>
      <c r="L1387" s="53" t="s">
        <v>1593</v>
      </c>
      <c r="M1387" s="52" t="s">
        <v>302</v>
      </c>
      <c r="N1387" s="52" t="s">
        <v>125</v>
      </c>
      <c r="O1387" s="54">
        <v>39</v>
      </c>
      <c r="P1387" s="52" t="s">
        <v>43</v>
      </c>
      <c r="Q1387" s="55">
        <f>IFERROR(VLOOKUP(O1387*$Q$10*$R$10,Sheet1!$A$3:$B$81,2,1),0)</f>
        <v>29000</v>
      </c>
      <c r="R1387" s="56">
        <f>IFERROR(VLOOKUP(O1387*$Q$11*$R$11,Sheet1!$E$3:$F$195,2),0)</f>
        <v>159</v>
      </c>
      <c r="S1387" s="54">
        <f t="shared" si="653"/>
        <v>12.09</v>
      </c>
      <c r="T1387" s="114">
        <f t="shared" si="626"/>
        <v>0.31</v>
      </c>
      <c r="U1387" s="58"/>
      <c r="V1387" s="58"/>
      <c r="W1387" s="58"/>
      <c r="X1387" s="58"/>
      <c r="Y1387" s="58"/>
      <c r="Z1387" s="58"/>
      <c r="AA1387" s="58"/>
      <c r="AB1387" s="58"/>
      <c r="AC1387" s="58"/>
      <c r="AD1387" s="39">
        <f t="shared" si="654"/>
        <v>0</v>
      </c>
      <c r="AE1387" s="59">
        <f t="shared" si="627"/>
        <v>0</v>
      </c>
      <c r="AF1387" s="60">
        <f t="shared" si="628"/>
        <v>0</v>
      </c>
      <c r="AG1387" s="60">
        <f t="shared" si="629"/>
        <v>0</v>
      </c>
      <c r="AH1387" s="60">
        <f t="shared" si="630"/>
        <v>0</v>
      </c>
      <c r="AI1387" s="60">
        <f t="shared" si="631"/>
        <v>0</v>
      </c>
      <c r="AJ1387" s="60">
        <f t="shared" si="632"/>
        <v>0</v>
      </c>
      <c r="AK1387" s="60">
        <f t="shared" si="633"/>
        <v>0</v>
      </c>
      <c r="AL1387" s="61">
        <f t="shared" si="651"/>
        <v>0</v>
      </c>
      <c r="AM1387" s="43">
        <f t="shared" si="641"/>
        <v>0</v>
      </c>
      <c r="AN1387" s="46">
        <f t="shared" si="642"/>
        <v>0</v>
      </c>
      <c r="AO1387" s="60">
        <f t="shared" si="634"/>
        <v>0</v>
      </c>
      <c r="AP1387" s="60">
        <f t="shared" si="635"/>
        <v>0</v>
      </c>
      <c r="AQ1387" s="60">
        <f t="shared" si="636"/>
        <v>0</v>
      </c>
      <c r="AR1387" s="60">
        <f t="shared" si="637"/>
        <v>0</v>
      </c>
      <c r="AS1387" s="60">
        <f t="shared" si="638"/>
        <v>0</v>
      </c>
      <c r="AT1387" s="60">
        <f t="shared" si="639"/>
        <v>0</v>
      </c>
      <c r="AU1387" s="62">
        <f t="shared" si="643"/>
        <v>0</v>
      </c>
      <c r="AV1387" s="63">
        <f t="shared" si="644"/>
        <v>0</v>
      </c>
      <c r="AW1387" s="63">
        <f t="shared" si="645"/>
        <v>0</v>
      </c>
      <c r="AX1387" s="63">
        <f t="shared" si="646"/>
        <v>0</v>
      </c>
      <c r="AY1387" s="63">
        <f t="shared" si="647"/>
        <v>0</v>
      </c>
      <c r="AZ1387" s="63">
        <f t="shared" si="648"/>
        <v>0</v>
      </c>
      <c r="BA1387" s="63">
        <f t="shared" si="649"/>
        <v>0</v>
      </c>
      <c r="BB1387" s="64">
        <f t="shared" si="650"/>
        <v>0</v>
      </c>
      <c r="BC1387" s="65">
        <f t="shared" si="640"/>
        <v>0</v>
      </c>
      <c r="BD1387" s="66" t="e">
        <f>VLOOKUP(#REF!,'[2]NA JDA Product Hierarchy'!$N:$O,2,0)</f>
        <v>#REF!</v>
      </c>
      <c r="BE1387" s="15" t="e">
        <f>VLOOKUP(BD1387,[3]PARAMETROS!$AB:$AD,3,0)</f>
        <v>#REF!</v>
      </c>
    </row>
    <row r="1388" spans="1:57" s="15" customFormat="1" ht="12.75" hidden="1" customHeight="1" x14ac:dyDescent="0.2">
      <c r="A1388" s="47" t="str">
        <f t="shared" si="652"/>
        <v>N2RI00K8HM0LIGHT STONE HEATHER</v>
      </c>
      <c r="B1388" s="111" t="s">
        <v>105</v>
      </c>
      <c r="C1388" s="113">
        <v>44322</v>
      </c>
      <c r="D1388" s="113"/>
      <c r="E1388" s="50"/>
      <c r="F1388" s="106" t="s">
        <v>90</v>
      </c>
      <c r="G1388" s="51" t="s">
        <v>1832</v>
      </c>
      <c r="H1388" s="52" t="s">
        <v>1901</v>
      </c>
      <c r="I1388" s="53" t="s">
        <v>1902</v>
      </c>
      <c r="J1388" s="53" t="s">
        <v>183</v>
      </c>
      <c r="K1388" s="53" t="s">
        <v>149</v>
      </c>
      <c r="L1388" s="53" t="s">
        <v>150</v>
      </c>
      <c r="M1388" s="52" t="s">
        <v>464</v>
      </c>
      <c r="N1388" s="52" t="s">
        <v>115</v>
      </c>
      <c r="O1388" s="54">
        <v>18</v>
      </c>
      <c r="P1388" s="52" t="s">
        <v>43</v>
      </c>
      <c r="Q1388" s="55">
        <f>IFERROR(VLOOKUP(O1388*$Q$10*$R$10,Sheet1!$A$3:$B$81,2,1),0)</f>
        <v>9000</v>
      </c>
      <c r="R1388" s="56">
        <f>IFERROR(VLOOKUP(O1388*$Q$11*$R$11,Sheet1!$E$3:$F$195,2),0)</f>
        <v>69</v>
      </c>
      <c r="S1388" s="54">
        <f t="shared" si="653"/>
        <v>5.58</v>
      </c>
      <c r="T1388" s="114">
        <f t="shared" si="626"/>
        <v>0.31</v>
      </c>
      <c r="U1388" s="58"/>
      <c r="V1388" s="58"/>
      <c r="W1388" s="58"/>
      <c r="X1388" s="58"/>
      <c r="Y1388" s="58"/>
      <c r="Z1388" s="58"/>
      <c r="AA1388" s="58"/>
      <c r="AB1388" s="58"/>
      <c r="AC1388" s="58"/>
      <c r="AD1388" s="39">
        <f t="shared" si="654"/>
        <v>0</v>
      </c>
      <c r="AE1388" s="59">
        <f t="shared" si="627"/>
        <v>0</v>
      </c>
      <c r="AF1388" s="60">
        <f t="shared" si="628"/>
        <v>0</v>
      </c>
      <c r="AG1388" s="60">
        <f t="shared" si="629"/>
        <v>0</v>
      </c>
      <c r="AH1388" s="60">
        <f t="shared" si="630"/>
        <v>0</v>
      </c>
      <c r="AI1388" s="60">
        <f t="shared" si="631"/>
        <v>0</v>
      </c>
      <c r="AJ1388" s="60">
        <f t="shared" si="632"/>
        <v>0</v>
      </c>
      <c r="AK1388" s="60">
        <f t="shared" si="633"/>
        <v>0</v>
      </c>
      <c r="AL1388" s="61">
        <f t="shared" si="651"/>
        <v>0</v>
      </c>
      <c r="AM1388" s="43">
        <f t="shared" si="641"/>
        <v>0</v>
      </c>
      <c r="AN1388" s="46">
        <f t="shared" si="642"/>
        <v>0</v>
      </c>
      <c r="AO1388" s="60">
        <f t="shared" si="634"/>
        <v>0</v>
      </c>
      <c r="AP1388" s="60">
        <f t="shared" si="635"/>
        <v>0</v>
      </c>
      <c r="AQ1388" s="60">
        <f t="shared" si="636"/>
        <v>0</v>
      </c>
      <c r="AR1388" s="60">
        <f t="shared" si="637"/>
        <v>0</v>
      </c>
      <c r="AS1388" s="60">
        <f t="shared" si="638"/>
        <v>0</v>
      </c>
      <c r="AT1388" s="60">
        <f t="shared" si="639"/>
        <v>0</v>
      </c>
      <c r="AU1388" s="62">
        <f t="shared" si="643"/>
        <v>0</v>
      </c>
      <c r="AV1388" s="63">
        <f t="shared" si="644"/>
        <v>0</v>
      </c>
      <c r="AW1388" s="63">
        <f t="shared" si="645"/>
        <v>0</v>
      </c>
      <c r="AX1388" s="63">
        <f t="shared" si="646"/>
        <v>0</v>
      </c>
      <c r="AY1388" s="63">
        <f t="shared" si="647"/>
        <v>0</v>
      </c>
      <c r="AZ1388" s="63">
        <f t="shared" si="648"/>
        <v>0</v>
      </c>
      <c r="BA1388" s="63">
        <f t="shared" si="649"/>
        <v>0</v>
      </c>
      <c r="BB1388" s="64">
        <f t="shared" si="650"/>
        <v>0</v>
      </c>
      <c r="BC1388" s="65">
        <f t="shared" si="640"/>
        <v>0</v>
      </c>
      <c r="BD1388" s="66" t="e">
        <f>VLOOKUP(#REF!,'[2]NA JDA Product Hierarchy'!$N:$O,2,0)</f>
        <v>#REF!</v>
      </c>
      <c r="BE1388" s="15" t="e">
        <f>VLOOKUP(BD1388,[3]PARAMETROS!$AB:$AD,3,0)</f>
        <v>#REF!</v>
      </c>
    </row>
    <row r="1389" spans="1:57" s="15" customFormat="1" ht="12.75" hidden="1" customHeight="1" x14ac:dyDescent="0.2">
      <c r="A1389" s="47" t="str">
        <f t="shared" si="652"/>
        <v>N2RI00K8HM0Pure White</v>
      </c>
      <c r="B1389" s="111" t="s">
        <v>105</v>
      </c>
      <c r="C1389" s="113">
        <v>44322</v>
      </c>
      <c r="D1389" s="113"/>
      <c r="E1389" s="50"/>
      <c r="F1389" s="106" t="s">
        <v>90</v>
      </c>
      <c r="G1389" s="51" t="s">
        <v>1832</v>
      </c>
      <c r="H1389" s="52" t="s">
        <v>1901</v>
      </c>
      <c r="I1389" s="53" t="s">
        <v>1902</v>
      </c>
      <c r="J1389" s="53" t="s">
        <v>183</v>
      </c>
      <c r="K1389" s="53" t="s">
        <v>133</v>
      </c>
      <c r="L1389" s="53" t="s">
        <v>134</v>
      </c>
      <c r="M1389" s="52" t="s">
        <v>464</v>
      </c>
      <c r="N1389" s="52" t="s">
        <v>115</v>
      </c>
      <c r="O1389" s="54">
        <v>18</v>
      </c>
      <c r="P1389" s="52" t="s">
        <v>43</v>
      </c>
      <c r="Q1389" s="55">
        <f>IFERROR(VLOOKUP(O1389*$Q$10*$R$10,Sheet1!$A$3:$B$81,2,1),0)</f>
        <v>9000</v>
      </c>
      <c r="R1389" s="56">
        <f>IFERROR(VLOOKUP(O1389*$Q$11*$R$11,Sheet1!$E$3:$F$195,2),0)</f>
        <v>69</v>
      </c>
      <c r="S1389" s="54">
        <f t="shared" si="653"/>
        <v>5.58</v>
      </c>
      <c r="T1389" s="114">
        <f t="shared" si="626"/>
        <v>0.31</v>
      </c>
      <c r="U1389" s="58"/>
      <c r="V1389" s="58"/>
      <c r="W1389" s="58"/>
      <c r="X1389" s="58"/>
      <c r="Y1389" s="58"/>
      <c r="Z1389" s="58"/>
      <c r="AA1389" s="58"/>
      <c r="AB1389" s="58"/>
      <c r="AC1389" s="58"/>
      <c r="AD1389" s="39">
        <f t="shared" si="654"/>
        <v>0</v>
      </c>
      <c r="AE1389" s="59">
        <f t="shared" si="627"/>
        <v>0</v>
      </c>
      <c r="AF1389" s="60">
        <f t="shared" si="628"/>
        <v>0</v>
      </c>
      <c r="AG1389" s="60">
        <f t="shared" si="629"/>
        <v>0</v>
      </c>
      <c r="AH1389" s="60">
        <f t="shared" si="630"/>
        <v>0</v>
      </c>
      <c r="AI1389" s="60">
        <f t="shared" si="631"/>
        <v>0</v>
      </c>
      <c r="AJ1389" s="60">
        <f t="shared" si="632"/>
        <v>0</v>
      </c>
      <c r="AK1389" s="60">
        <f t="shared" si="633"/>
        <v>0</v>
      </c>
      <c r="AL1389" s="61">
        <f t="shared" si="651"/>
        <v>0</v>
      </c>
      <c r="AM1389" s="43">
        <f t="shared" si="641"/>
        <v>0</v>
      </c>
      <c r="AN1389" s="46">
        <f t="shared" si="642"/>
        <v>0</v>
      </c>
      <c r="AO1389" s="60">
        <f t="shared" si="634"/>
        <v>0</v>
      </c>
      <c r="AP1389" s="60">
        <f t="shared" si="635"/>
        <v>0</v>
      </c>
      <c r="AQ1389" s="60">
        <f t="shared" si="636"/>
        <v>0</v>
      </c>
      <c r="AR1389" s="60">
        <f t="shared" si="637"/>
        <v>0</v>
      </c>
      <c r="AS1389" s="60">
        <f t="shared" si="638"/>
        <v>0</v>
      </c>
      <c r="AT1389" s="60">
        <f t="shared" si="639"/>
        <v>0</v>
      </c>
      <c r="AU1389" s="62">
        <f t="shared" si="643"/>
        <v>0</v>
      </c>
      <c r="AV1389" s="63">
        <f t="shared" si="644"/>
        <v>0</v>
      </c>
      <c r="AW1389" s="63">
        <f t="shared" si="645"/>
        <v>0</v>
      </c>
      <c r="AX1389" s="63">
        <f t="shared" si="646"/>
        <v>0</v>
      </c>
      <c r="AY1389" s="63">
        <f t="shared" si="647"/>
        <v>0</v>
      </c>
      <c r="AZ1389" s="63">
        <f t="shared" si="648"/>
        <v>0</v>
      </c>
      <c r="BA1389" s="63">
        <f t="shared" si="649"/>
        <v>0</v>
      </c>
      <c r="BB1389" s="64">
        <f t="shared" si="650"/>
        <v>0</v>
      </c>
      <c r="BC1389" s="65">
        <f t="shared" si="640"/>
        <v>0</v>
      </c>
      <c r="BD1389" s="66" t="e">
        <f>VLOOKUP(#REF!,'[2]NA JDA Product Hierarchy'!$N:$O,2,0)</f>
        <v>#REF!</v>
      </c>
      <c r="BE1389" s="15" t="e">
        <f>VLOOKUP(BD1389,[3]PARAMETROS!$AB:$AD,3,0)</f>
        <v>#REF!</v>
      </c>
    </row>
    <row r="1390" spans="1:57" s="15" customFormat="1" ht="12.75" hidden="1" customHeight="1" x14ac:dyDescent="0.2">
      <c r="A1390" s="47" t="str">
        <f t="shared" si="652"/>
        <v>N2RI00K8HM0TULIP RED</v>
      </c>
      <c r="B1390" s="111" t="s">
        <v>105</v>
      </c>
      <c r="C1390" s="113">
        <v>44322</v>
      </c>
      <c r="D1390" s="113"/>
      <c r="E1390" s="50"/>
      <c r="F1390" s="106" t="s">
        <v>90</v>
      </c>
      <c r="G1390" s="51" t="s">
        <v>1832</v>
      </c>
      <c r="H1390" s="52" t="s">
        <v>1901</v>
      </c>
      <c r="I1390" s="53" t="s">
        <v>1902</v>
      </c>
      <c r="J1390" s="53" t="s">
        <v>183</v>
      </c>
      <c r="K1390" s="53" t="s">
        <v>531</v>
      </c>
      <c r="L1390" s="53" t="s">
        <v>532</v>
      </c>
      <c r="M1390" s="52" t="s">
        <v>464</v>
      </c>
      <c r="N1390" s="52" t="s">
        <v>115</v>
      </c>
      <c r="O1390" s="54">
        <v>18</v>
      </c>
      <c r="P1390" s="52" t="s">
        <v>43</v>
      </c>
      <c r="Q1390" s="55">
        <f>IFERROR(VLOOKUP(O1390*$Q$10*$R$10,Sheet1!$A$3:$B$81,2,1),0)</f>
        <v>9000</v>
      </c>
      <c r="R1390" s="56">
        <f>IFERROR(VLOOKUP(O1390*$Q$11*$R$11,Sheet1!$E$3:$F$195,2),0)</f>
        <v>69</v>
      </c>
      <c r="S1390" s="54">
        <f t="shared" si="653"/>
        <v>5.58</v>
      </c>
      <c r="T1390" s="114">
        <f t="shared" si="626"/>
        <v>0.31</v>
      </c>
      <c r="U1390" s="58"/>
      <c r="V1390" s="58"/>
      <c r="W1390" s="58"/>
      <c r="X1390" s="58"/>
      <c r="Y1390" s="58"/>
      <c r="Z1390" s="58"/>
      <c r="AA1390" s="58"/>
      <c r="AB1390" s="58"/>
      <c r="AC1390" s="58"/>
      <c r="AD1390" s="39">
        <f t="shared" si="654"/>
        <v>0</v>
      </c>
      <c r="AE1390" s="59">
        <f t="shared" si="627"/>
        <v>0</v>
      </c>
      <c r="AF1390" s="60">
        <f t="shared" si="628"/>
        <v>0</v>
      </c>
      <c r="AG1390" s="60">
        <f t="shared" si="629"/>
        <v>0</v>
      </c>
      <c r="AH1390" s="60">
        <f t="shared" si="630"/>
        <v>0</v>
      </c>
      <c r="AI1390" s="60">
        <f t="shared" si="631"/>
        <v>0</v>
      </c>
      <c r="AJ1390" s="60">
        <f t="shared" si="632"/>
        <v>0</v>
      </c>
      <c r="AK1390" s="60">
        <f t="shared" si="633"/>
        <v>0</v>
      </c>
      <c r="AL1390" s="61">
        <f t="shared" si="651"/>
        <v>0</v>
      </c>
      <c r="AM1390" s="43">
        <f t="shared" si="641"/>
        <v>0</v>
      </c>
      <c r="AN1390" s="46">
        <f t="shared" si="642"/>
        <v>0</v>
      </c>
      <c r="AO1390" s="60">
        <f t="shared" si="634"/>
        <v>0</v>
      </c>
      <c r="AP1390" s="60">
        <f t="shared" si="635"/>
        <v>0</v>
      </c>
      <c r="AQ1390" s="60">
        <f t="shared" si="636"/>
        <v>0</v>
      </c>
      <c r="AR1390" s="60">
        <f t="shared" si="637"/>
        <v>0</v>
      </c>
      <c r="AS1390" s="60">
        <f t="shared" si="638"/>
        <v>0</v>
      </c>
      <c r="AT1390" s="60">
        <f t="shared" si="639"/>
        <v>0</v>
      </c>
      <c r="AU1390" s="62">
        <f t="shared" si="643"/>
        <v>0</v>
      </c>
      <c r="AV1390" s="63">
        <f t="shared" si="644"/>
        <v>0</v>
      </c>
      <c r="AW1390" s="63">
        <f t="shared" si="645"/>
        <v>0</v>
      </c>
      <c r="AX1390" s="63">
        <f t="shared" si="646"/>
        <v>0</v>
      </c>
      <c r="AY1390" s="63">
        <f t="shared" si="647"/>
        <v>0</v>
      </c>
      <c r="AZ1390" s="63">
        <f t="shared" si="648"/>
        <v>0</v>
      </c>
      <c r="BA1390" s="63">
        <f t="shared" si="649"/>
        <v>0</v>
      </c>
      <c r="BB1390" s="64">
        <f t="shared" si="650"/>
        <v>0</v>
      </c>
      <c r="BC1390" s="65">
        <f t="shared" si="640"/>
        <v>0</v>
      </c>
      <c r="BD1390" s="66" t="e">
        <f>VLOOKUP(#REF!,'[2]NA JDA Product Hierarchy'!$N:$O,2,0)</f>
        <v>#REF!</v>
      </c>
      <c r="BE1390" s="15" t="e">
        <f>VLOOKUP(BD1390,[3]PARAMETROS!$AB:$AD,3,0)</f>
        <v>#REF!</v>
      </c>
    </row>
    <row r="1391" spans="1:57" s="15" customFormat="1" ht="12.75" hidden="1" customHeight="1" x14ac:dyDescent="0.2">
      <c r="A1391" s="47" t="str">
        <f t="shared" si="652"/>
        <v>N2RI00K8HM0PIMENTO ORANGE</v>
      </c>
      <c r="B1391" s="111" t="s">
        <v>105</v>
      </c>
      <c r="C1391" s="113">
        <v>44322</v>
      </c>
      <c r="D1391" s="113"/>
      <c r="E1391" s="50"/>
      <c r="F1391" s="106" t="s">
        <v>90</v>
      </c>
      <c r="G1391" s="51" t="s">
        <v>1832</v>
      </c>
      <c r="H1391" s="52" t="s">
        <v>1901</v>
      </c>
      <c r="I1391" s="53" t="s">
        <v>1902</v>
      </c>
      <c r="J1391" s="53" t="s">
        <v>183</v>
      </c>
      <c r="K1391" s="53" t="s">
        <v>386</v>
      </c>
      <c r="L1391" s="53" t="s">
        <v>387</v>
      </c>
      <c r="M1391" s="52" t="s">
        <v>464</v>
      </c>
      <c r="N1391" s="52" t="s">
        <v>115</v>
      </c>
      <c r="O1391" s="54">
        <v>18</v>
      </c>
      <c r="P1391" s="52" t="s">
        <v>43</v>
      </c>
      <c r="Q1391" s="55">
        <f>IFERROR(VLOOKUP(O1391*$Q$10*$R$10,Sheet1!$A$3:$B$81,2,1),0)</f>
        <v>9000</v>
      </c>
      <c r="R1391" s="56">
        <f>IFERROR(VLOOKUP(O1391*$Q$11*$R$11,Sheet1!$E$3:$F$195,2),0)</f>
        <v>69</v>
      </c>
      <c r="S1391" s="54">
        <f t="shared" si="653"/>
        <v>5.58</v>
      </c>
      <c r="T1391" s="114">
        <f t="shared" si="626"/>
        <v>0.31</v>
      </c>
      <c r="U1391" s="58"/>
      <c r="V1391" s="58"/>
      <c r="W1391" s="58"/>
      <c r="X1391" s="58"/>
      <c r="Y1391" s="58"/>
      <c r="Z1391" s="58"/>
      <c r="AA1391" s="58"/>
      <c r="AB1391" s="58"/>
      <c r="AC1391" s="58"/>
      <c r="AD1391" s="39">
        <f t="shared" si="654"/>
        <v>0</v>
      </c>
      <c r="AE1391" s="59">
        <f t="shared" si="627"/>
        <v>0</v>
      </c>
      <c r="AF1391" s="60">
        <f t="shared" si="628"/>
        <v>0</v>
      </c>
      <c r="AG1391" s="60">
        <f t="shared" si="629"/>
        <v>0</v>
      </c>
      <c r="AH1391" s="60">
        <f t="shared" si="630"/>
        <v>0</v>
      </c>
      <c r="AI1391" s="60">
        <f t="shared" si="631"/>
        <v>0</v>
      </c>
      <c r="AJ1391" s="60">
        <f t="shared" si="632"/>
        <v>0</v>
      </c>
      <c r="AK1391" s="60">
        <f t="shared" si="633"/>
        <v>0</v>
      </c>
      <c r="AL1391" s="61">
        <f t="shared" si="651"/>
        <v>0</v>
      </c>
      <c r="AM1391" s="43">
        <f t="shared" si="641"/>
        <v>0</v>
      </c>
      <c r="AN1391" s="46">
        <f t="shared" si="642"/>
        <v>0</v>
      </c>
      <c r="AO1391" s="60">
        <f t="shared" si="634"/>
        <v>0</v>
      </c>
      <c r="AP1391" s="60">
        <f t="shared" si="635"/>
        <v>0</v>
      </c>
      <c r="AQ1391" s="60">
        <f t="shared" si="636"/>
        <v>0</v>
      </c>
      <c r="AR1391" s="60">
        <f t="shared" si="637"/>
        <v>0</v>
      </c>
      <c r="AS1391" s="60">
        <f t="shared" si="638"/>
        <v>0</v>
      </c>
      <c r="AT1391" s="60">
        <f t="shared" si="639"/>
        <v>0</v>
      </c>
      <c r="AU1391" s="62">
        <f t="shared" si="643"/>
        <v>0</v>
      </c>
      <c r="AV1391" s="63">
        <f t="shared" si="644"/>
        <v>0</v>
      </c>
      <c r="AW1391" s="63">
        <f t="shared" si="645"/>
        <v>0</v>
      </c>
      <c r="AX1391" s="63">
        <f t="shared" si="646"/>
        <v>0</v>
      </c>
      <c r="AY1391" s="63">
        <f t="shared" si="647"/>
        <v>0</v>
      </c>
      <c r="AZ1391" s="63">
        <f t="shared" si="648"/>
        <v>0</v>
      </c>
      <c r="BA1391" s="63">
        <f t="shared" si="649"/>
        <v>0</v>
      </c>
      <c r="BB1391" s="64">
        <f t="shared" si="650"/>
        <v>0</v>
      </c>
      <c r="BC1391" s="65">
        <f t="shared" si="640"/>
        <v>0</v>
      </c>
      <c r="BD1391" s="66" t="e">
        <f>VLOOKUP(#REF!,'[2]NA JDA Product Hierarchy'!$N:$O,2,0)</f>
        <v>#REF!</v>
      </c>
      <c r="BE1391" s="15" t="e">
        <f>VLOOKUP(BD1391,[3]PARAMETROS!$AB:$AD,3,0)</f>
        <v>#REF!</v>
      </c>
    </row>
    <row r="1392" spans="1:57" s="15" customFormat="1" ht="12.75" hidden="1" customHeight="1" x14ac:dyDescent="0.2">
      <c r="A1392" s="47" t="str">
        <f t="shared" si="652"/>
        <v>N2RI01K8HM0LIGHT STONE HEATHER</v>
      </c>
      <c r="B1392" s="111" t="s">
        <v>105</v>
      </c>
      <c r="C1392" s="113">
        <v>44322</v>
      </c>
      <c r="D1392" s="113"/>
      <c r="E1392" s="50"/>
      <c r="F1392" s="106" t="s">
        <v>90</v>
      </c>
      <c r="G1392" s="51" t="s">
        <v>1832</v>
      </c>
      <c r="H1392" s="52" t="s">
        <v>1903</v>
      </c>
      <c r="I1392" s="53" t="s">
        <v>1904</v>
      </c>
      <c r="J1392" s="53" t="s">
        <v>833</v>
      </c>
      <c r="K1392" s="53" t="s">
        <v>149</v>
      </c>
      <c r="L1392" s="53" t="s">
        <v>150</v>
      </c>
      <c r="M1392" s="52" t="s">
        <v>464</v>
      </c>
      <c r="N1392" s="52" t="s">
        <v>115</v>
      </c>
      <c r="O1392" s="54">
        <v>20</v>
      </c>
      <c r="P1392" s="52" t="s">
        <v>43</v>
      </c>
      <c r="Q1392" s="55">
        <f>IFERROR(VLOOKUP(O1392*$Q$10*$R$10,Sheet1!$A$3:$B$81,2,1),0)</f>
        <v>19000</v>
      </c>
      <c r="R1392" s="56">
        <f>IFERROR(VLOOKUP(O1392*$Q$11*$R$11,Sheet1!$E$3:$F$195,2),0)</f>
        <v>79</v>
      </c>
      <c r="S1392" s="54">
        <f t="shared" si="653"/>
        <v>6.2</v>
      </c>
      <c r="T1392" s="114">
        <f t="shared" si="626"/>
        <v>0.31</v>
      </c>
      <c r="U1392" s="58"/>
      <c r="V1392" s="58"/>
      <c r="W1392" s="58"/>
      <c r="X1392" s="58"/>
      <c r="Y1392" s="58"/>
      <c r="Z1392" s="58"/>
      <c r="AA1392" s="58"/>
      <c r="AB1392" s="58"/>
      <c r="AC1392" s="58"/>
      <c r="AD1392" s="39">
        <f t="shared" si="654"/>
        <v>0</v>
      </c>
      <c r="AE1392" s="59">
        <f t="shared" si="627"/>
        <v>0</v>
      </c>
      <c r="AF1392" s="60">
        <f t="shared" si="628"/>
        <v>0</v>
      </c>
      <c r="AG1392" s="60">
        <f t="shared" si="629"/>
        <v>0</v>
      </c>
      <c r="AH1392" s="60">
        <f t="shared" si="630"/>
        <v>0</v>
      </c>
      <c r="AI1392" s="60">
        <f t="shared" si="631"/>
        <v>0</v>
      </c>
      <c r="AJ1392" s="60">
        <f t="shared" si="632"/>
        <v>0</v>
      </c>
      <c r="AK1392" s="60">
        <f t="shared" si="633"/>
        <v>0</v>
      </c>
      <c r="AL1392" s="61">
        <f t="shared" si="651"/>
        <v>0</v>
      </c>
      <c r="AM1392" s="43">
        <f t="shared" si="641"/>
        <v>0</v>
      </c>
      <c r="AN1392" s="46">
        <f t="shared" si="642"/>
        <v>0</v>
      </c>
      <c r="AO1392" s="60">
        <f t="shared" si="634"/>
        <v>0</v>
      </c>
      <c r="AP1392" s="60">
        <f t="shared" si="635"/>
        <v>0</v>
      </c>
      <c r="AQ1392" s="60">
        <f t="shared" si="636"/>
        <v>0</v>
      </c>
      <c r="AR1392" s="60">
        <f t="shared" si="637"/>
        <v>0</v>
      </c>
      <c r="AS1392" s="60">
        <f t="shared" si="638"/>
        <v>0</v>
      </c>
      <c r="AT1392" s="60">
        <f t="shared" si="639"/>
        <v>0</v>
      </c>
      <c r="AU1392" s="62">
        <f t="shared" si="643"/>
        <v>0</v>
      </c>
      <c r="AV1392" s="63">
        <f t="shared" si="644"/>
        <v>0</v>
      </c>
      <c r="AW1392" s="63">
        <f t="shared" si="645"/>
        <v>0</v>
      </c>
      <c r="AX1392" s="63">
        <f t="shared" si="646"/>
        <v>0</v>
      </c>
      <c r="AY1392" s="63">
        <f t="shared" si="647"/>
        <v>0</v>
      </c>
      <c r="AZ1392" s="63">
        <f t="shared" si="648"/>
        <v>0</v>
      </c>
      <c r="BA1392" s="63">
        <f t="shared" si="649"/>
        <v>0</v>
      </c>
      <c r="BB1392" s="64">
        <f t="shared" si="650"/>
        <v>0</v>
      </c>
      <c r="BC1392" s="65">
        <f t="shared" si="640"/>
        <v>0</v>
      </c>
      <c r="BD1392" s="66" t="e">
        <f>VLOOKUP(#REF!,'[2]NA JDA Product Hierarchy'!$N:$O,2,0)</f>
        <v>#REF!</v>
      </c>
      <c r="BE1392" s="15" t="e">
        <f>VLOOKUP(BD1392,[3]PARAMETROS!$AB:$AD,3,0)</f>
        <v>#REF!</v>
      </c>
    </row>
    <row r="1393" spans="1:57" s="15" customFormat="1" ht="12.75" hidden="1" customHeight="1" x14ac:dyDescent="0.2">
      <c r="A1393" s="47" t="str">
        <f t="shared" si="652"/>
        <v>N2RI01K8HM0Pure White</v>
      </c>
      <c r="B1393" s="111" t="s">
        <v>105</v>
      </c>
      <c r="C1393" s="113">
        <v>44322</v>
      </c>
      <c r="D1393" s="113"/>
      <c r="E1393" s="50"/>
      <c r="F1393" s="106" t="s">
        <v>90</v>
      </c>
      <c r="G1393" s="51" t="s">
        <v>1832</v>
      </c>
      <c r="H1393" s="52" t="s">
        <v>1903</v>
      </c>
      <c r="I1393" s="53" t="s">
        <v>1904</v>
      </c>
      <c r="J1393" s="53" t="s">
        <v>833</v>
      </c>
      <c r="K1393" s="53" t="s">
        <v>133</v>
      </c>
      <c r="L1393" s="53" t="s">
        <v>134</v>
      </c>
      <c r="M1393" s="52" t="s">
        <v>464</v>
      </c>
      <c r="N1393" s="52" t="s">
        <v>115</v>
      </c>
      <c r="O1393" s="54">
        <v>20</v>
      </c>
      <c r="P1393" s="52" t="s">
        <v>43</v>
      </c>
      <c r="Q1393" s="55">
        <f>IFERROR(VLOOKUP(O1393*$Q$10*$R$10,Sheet1!$A$3:$B$81,2,1),0)</f>
        <v>19000</v>
      </c>
      <c r="R1393" s="56">
        <f>IFERROR(VLOOKUP(O1393*$Q$11*$R$11,Sheet1!$E$3:$F$195,2),0)</f>
        <v>79</v>
      </c>
      <c r="S1393" s="54">
        <f t="shared" si="653"/>
        <v>6.2</v>
      </c>
      <c r="T1393" s="114">
        <f t="shared" si="626"/>
        <v>0.31</v>
      </c>
      <c r="U1393" s="58"/>
      <c r="V1393" s="58"/>
      <c r="W1393" s="58"/>
      <c r="X1393" s="58"/>
      <c r="Y1393" s="58"/>
      <c r="Z1393" s="58"/>
      <c r="AA1393" s="58"/>
      <c r="AB1393" s="58"/>
      <c r="AC1393" s="58"/>
      <c r="AD1393" s="39">
        <f t="shared" si="654"/>
        <v>0</v>
      </c>
      <c r="AE1393" s="59">
        <f t="shared" si="627"/>
        <v>0</v>
      </c>
      <c r="AF1393" s="60">
        <f t="shared" si="628"/>
        <v>0</v>
      </c>
      <c r="AG1393" s="60">
        <f t="shared" si="629"/>
        <v>0</v>
      </c>
      <c r="AH1393" s="60">
        <f t="shared" si="630"/>
        <v>0</v>
      </c>
      <c r="AI1393" s="60">
        <f t="shared" si="631"/>
        <v>0</v>
      </c>
      <c r="AJ1393" s="60">
        <f t="shared" si="632"/>
        <v>0</v>
      </c>
      <c r="AK1393" s="60">
        <f t="shared" si="633"/>
        <v>0</v>
      </c>
      <c r="AL1393" s="61">
        <f t="shared" si="651"/>
        <v>0</v>
      </c>
      <c r="AM1393" s="43">
        <f t="shared" si="641"/>
        <v>0</v>
      </c>
      <c r="AN1393" s="46">
        <f t="shared" si="642"/>
        <v>0</v>
      </c>
      <c r="AO1393" s="60">
        <f t="shared" si="634"/>
        <v>0</v>
      </c>
      <c r="AP1393" s="60">
        <f t="shared" si="635"/>
        <v>0</v>
      </c>
      <c r="AQ1393" s="60">
        <f t="shared" si="636"/>
        <v>0</v>
      </c>
      <c r="AR1393" s="60">
        <f t="shared" si="637"/>
        <v>0</v>
      </c>
      <c r="AS1393" s="60">
        <f t="shared" si="638"/>
        <v>0</v>
      </c>
      <c r="AT1393" s="60">
        <f t="shared" si="639"/>
        <v>0</v>
      </c>
      <c r="AU1393" s="62">
        <f t="shared" si="643"/>
        <v>0</v>
      </c>
      <c r="AV1393" s="63">
        <f t="shared" si="644"/>
        <v>0</v>
      </c>
      <c r="AW1393" s="63">
        <f t="shared" si="645"/>
        <v>0</v>
      </c>
      <c r="AX1393" s="63">
        <f t="shared" si="646"/>
        <v>0</v>
      </c>
      <c r="AY1393" s="63">
        <f t="shared" si="647"/>
        <v>0</v>
      </c>
      <c r="AZ1393" s="63">
        <f t="shared" si="648"/>
        <v>0</v>
      </c>
      <c r="BA1393" s="63">
        <f t="shared" si="649"/>
        <v>0</v>
      </c>
      <c r="BB1393" s="64">
        <f t="shared" si="650"/>
        <v>0</v>
      </c>
      <c r="BC1393" s="65">
        <f t="shared" si="640"/>
        <v>0</v>
      </c>
      <c r="BD1393" s="66" t="e">
        <f>VLOOKUP(#REF!,'[2]NA JDA Product Hierarchy'!$N:$O,2,0)</f>
        <v>#REF!</v>
      </c>
      <c r="BE1393" s="15" t="e">
        <f>VLOOKUP(BD1393,[3]PARAMETROS!$AB:$AD,3,0)</f>
        <v>#REF!</v>
      </c>
    </row>
    <row r="1394" spans="1:57" s="15" customFormat="1" ht="12.75" hidden="1" customHeight="1" x14ac:dyDescent="0.2">
      <c r="A1394" s="47" t="str">
        <f t="shared" si="652"/>
        <v>N2RI01K8HM0TULIP RED</v>
      </c>
      <c r="B1394" s="111" t="s">
        <v>105</v>
      </c>
      <c r="C1394" s="113">
        <v>44322</v>
      </c>
      <c r="D1394" s="113"/>
      <c r="E1394" s="50"/>
      <c r="F1394" s="106" t="s">
        <v>90</v>
      </c>
      <c r="G1394" s="51" t="s">
        <v>1832</v>
      </c>
      <c r="H1394" s="52" t="s">
        <v>1903</v>
      </c>
      <c r="I1394" s="53" t="s">
        <v>1904</v>
      </c>
      <c r="J1394" s="53" t="s">
        <v>833</v>
      </c>
      <c r="K1394" s="53" t="s">
        <v>531</v>
      </c>
      <c r="L1394" s="53" t="s">
        <v>532</v>
      </c>
      <c r="M1394" s="52" t="s">
        <v>464</v>
      </c>
      <c r="N1394" s="52" t="s">
        <v>115</v>
      </c>
      <c r="O1394" s="54">
        <v>20</v>
      </c>
      <c r="P1394" s="52" t="s">
        <v>43</v>
      </c>
      <c r="Q1394" s="55">
        <f>IFERROR(VLOOKUP(O1394*$Q$10*$R$10,Sheet1!$A$3:$B$81,2,1),0)</f>
        <v>19000</v>
      </c>
      <c r="R1394" s="56">
        <f>IFERROR(VLOOKUP(O1394*$Q$11*$R$11,Sheet1!$E$3:$F$195,2),0)</f>
        <v>79</v>
      </c>
      <c r="S1394" s="54">
        <f t="shared" si="653"/>
        <v>6.2</v>
      </c>
      <c r="T1394" s="114">
        <f t="shared" si="626"/>
        <v>0.31</v>
      </c>
      <c r="U1394" s="58"/>
      <c r="V1394" s="58"/>
      <c r="W1394" s="58"/>
      <c r="X1394" s="58"/>
      <c r="Y1394" s="58"/>
      <c r="Z1394" s="58"/>
      <c r="AA1394" s="58"/>
      <c r="AB1394" s="58"/>
      <c r="AC1394" s="58"/>
      <c r="AD1394" s="39">
        <f t="shared" si="654"/>
        <v>0</v>
      </c>
      <c r="AE1394" s="59">
        <f t="shared" si="627"/>
        <v>0</v>
      </c>
      <c r="AF1394" s="60">
        <f t="shared" si="628"/>
        <v>0</v>
      </c>
      <c r="AG1394" s="60">
        <f t="shared" si="629"/>
        <v>0</v>
      </c>
      <c r="AH1394" s="60">
        <f t="shared" si="630"/>
        <v>0</v>
      </c>
      <c r="AI1394" s="60">
        <f t="shared" si="631"/>
        <v>0</v>
      </c>
      <c r="AJ1394" s="60">
        <f t="shared" si="632"/>
        <v>0</v>
      </c>
      <c r="AK1394" s="60">
        <f t="shared" si="633"/>
        <v>0</v>
      </c>
      <c r="AL1394" s="61">
        <f t="shared" si="651"/>
        <v>0</v>
      </c>
      <c r="AM1394" s="43">
        <f t="shared" si="641"/>
        <v>0</v>
      </c>
      <c r="AN1394" s="46">
        <f t="shared" si="642"/>
        <v>0</v>
      </c>
      <c r="AO1394" s="60">
        <f t="shared" si="634"/>
        <v>0</v>
      </c>
      <c r="AP1394" s="60">
        <f t="shared" si="635"/>
        <v>0</v>
      </c>
      <c r="AQ1394" s="60">
        <f t="shared" si="636"/>
        <v>0</v>
      </c>
      <c r="AR1394" s="60">
        <f t="shared" si="637"/>
        <v>0</v>
      </c>
      <c r="AS1394" s="60">
        <f t="shared" si="638"/>
        <v>0</v>
      </c>
      <c r="AT1394" s="60">
        <f t="shared" si="639"/>
        <v>0</v>
      </c>
      <c r="AU1394" s="62">
        <f t="shared" si="643"/>
        <v>0</v>
      </c>
      <c r="AV1394" s="63">
        <f t="shared" si="644"/>
        <v>0</v>
      </c>
      <c r="AW1394" s="63">
        <f t="shared" si="645"/>
        <v>0</v>
      </c>
      <c r="AX1394" s="63">
        <f t="shared" si="646"/>
        <v>0</v>
      </c>
      <c r="AY1394" s="63">
        <f t="shared" si="647"/>
        <v>0</v>
      </c>
      <c r="AZ1394" s="63">
        <f t="shared" si="648"/>
        <v>0</v>
      </c>
      <c r="BA1394" s="63">
        <f t="shared" si="649"/>
        <v>0</v>
      </c>
      <c r="BB1394" s="64">
        <f t="shared" si="650"/>
        <v>0</v>
      </c>
      <c r="BC1394" s="65">
        <f t="shared" si="640"/>
        <v>0</v>
      </c>
      <c r="BD1394" s="66" t="e">
        <f>VLOOKUP(#REF!,'[2]NA JDA Product Hierarchy'!$N:$O,2,0)</f>
        <v>#REF!</v>
      </c>
      <c r="BE1394" s="15" t="e">
        <f>VLOOKUP(BD1394,[3]PARAMETROS!$AB:$AD,3,0)</f>
        <v>#REF!</v>
      </c>
    </row>
    <row r="1395" spans="1:57" s="15" customFormat="1" ht="12.75" hidden="1" customHeight="1" x14ac:dyDescent="0.2">
      <c r="A1395" s="47" t="str">
        <f t="shared" si="652"/>
        <v>N2RI01K8HM0PIMENTO ORANGE</v>
      </c>
      <c r="B1395" s="111" t="s">
        <v>105</v>
      </c>
      <c r="C1395" s="113">
        <v>44322</v>
      </c>
      <c r="D1395" s="113"/>
      <c r="E1395" s="50"/>
      <c r="F1395" s="106" t="s">
        <v>90</v>
      </c>
      <c r="G1395" s="51" t="s">
        <v>1832</v>
      </c>
      <c r="H1395" s="52" t="s">
        <v>1903</v>
      </c>
      <c r="I1395" s="53" t="s">
        <v>1904</v>
      </c>
      <c r="J1395" s="53" t="s">
        <v>833</v>
      </c>
      <c r="K1395" s="53" t="s">
        <v>386</v>
      </c>
      <c r="L1395" s="53" t="s">
        <v>387</v>
      </c>
      <c r="M1395" s="52" t="s">
        <v>464</v>
      </c>
      <c r="N1395" s="52" t="s">
        <v>115</v>
      </c>
      <c r="O1395" s="54">
        <v>20</v>
      </c>
      <c r="P1395" s="52" t="s">
        <v>43</v>
      </c>
      <c r="Q1395" s="55">
        <f>IFERROR(VLOOKUP(O1395*$Q$10*$R$10,Sheet1!$A$3:$B$81,2,1),0)</f>
        <v>19000</v>
      </c>
      <c r="R1395" s="56">
        <f>IFERROR(VLOOKUP(O1395*$Q$11*$R$11,Sheet1!$E$3:$F$195,2),0)</f>
        <v>79</v>
      </c>
      <c r="S1395" s="54">
        <f t="shared" si="653"/>
        <v>6.2</v>
      </c>
      <c r="T1395" s="114">
        <f t="shared" si="626"/>
        <v>0.31</v>
      </c>
      <c r="U1395" s="58"/>
      <c r="V1395" s="58"/>
      <c r="W1395" s="58"/>
      <c r="X1395" s="58"/>
      <c r="Y1395" s="58"/>
      <c r="Z1395" s="58"/>
      <c r="AA1395" s="58"/>
      <c r="AB1395" s="58"/>
      <c r="AC1395" s="58"/>
      <c r="AD1395" s="39">
        <f t="shared" si="654"/>
        <v>0</v>
      </c>
      <c r="AE1395" s="59">
        <f t="shared" si="627"/>
        <v>0</v>
      </c>
      <c r="AF1395" s="60">
        <f t="shared" si="628"/>
        <v>0</v>
      </c>
      <c r="AG1395" s="60">
        <f t="shared" si="629"/>
        <v>0</v>
      </c>
      <c r="AH1395" s="60">
        <f t="shared" si="630"/>
        <v>0</v>
      </c>
      <c r="AI1395" s="60">
        <f t="shared" si="631"/>
        <v>0</v>
      </c>
      <c r="AJ1395" s="60">
        <f t="shared" si="632"/>
        <v>0</v>
      </c>
      <c r="AK1395" s="60">
        <f t="shared" si="633"/>
        <v>0</v>
      </c>
      <c r="AL1395" s="61">
        <f t="shared" si="651"/>
        <v>0</v>
      </c>
      <c r="AM1395" s="43">
        <f t="shared" si="641"/>
        <v>0</v>
      </c>
      <c r="AN1395" s="46">
        <f t="shared" si="642"/>
        <v>0</v>
      </c>
      <c r="AO1395" s="60">
        <f t="shared" si="634"/>
        <v>0</v>
      </c>
      <c r="AP1395" s="60">
        <f t="shared" si="635"/>
        <v>0</v>
      </c>
      <c r="AQ1395" s="60">
        <f t="shared" si="636"/>
        <v>0</v>
      </c>
      <c r="AR1395" s="60">
        <f t="shared" si="637"/>
        <v>0</v>
      </c>
      <c r="AS1395" s="60">
        <f t="shared" si="638"/>
        <v>0</v>
      </c>
      <c r="AT1395" s="60">
        <f t="shared" si="639"/>
        <v>0</v>
      </c>
      <c r="AU1395" s="62">
        <f t="shared" si="643"/>
        <v>0</v>
      </c>
      <c r="AV1395" s="63">
        <f t="shared" si="644"/>
        <v>0</v>
      </c>
      <c r="AW1395" s="63">
        <f t="shared" si="645"/>
        <v>0</v>
      </c>
      <c r="AX1395" s="63">
        <f t="shared" si="646"/>
        <v>0</v>
      </c>
      <c r="AY1395" s="63">
        <f t="shared" si="647"/>
        <v>0</v>
      </c>
      <c r="AZ1395" s="63">
        <f t="shared" si="648"/>
        <v>0</v>
      </c>
      <c r="BA1395" s="63">
        <f t="shared" si="649"/>
        <v>0</v>
      </c>
      <c r="BB1395" s="64">
        <f t="shared" si="650"/>
        <v>0</v>
      </c>
      <c r="BC1395" s="65">
        <f t="shared" si="640"/>
        <v>0</v>
      </c>
      <c r="BD1395" s="66" t="e">
        <f>VLOOKUP(#REF!,'[2]NA JDA Product Hierarchy'!$N:$O,2,0)</f>
        <v>#REF!</v>
      </c>
      <c r="BE1395" s="15" t="e">
        <f>VLOOKUP(BD1395,[3]PARAMETROS!$AB:$AD,3,0)</f>
        <v>#REF!</v>
      </c>
    </row>
    <row r="1396" spans="1:57" s="15" customFormat="1" ht="12.75" hidden="1" customHeight="1" x14ac:dyDescent="0.2">
      <c r="A1396" s="47" t="str">
        <f t="shared" si="652"/>
        <v>N2RI02K8HM0GLOWY GREEN</v>
      </c>
      <c r="B1396" s="111" t="s">
        <v>105</v>
      </c>
      <c r="C1396" s="113">
        <v>44322</v>
      </c>
      <c r="D1396" s="113"/>
      <c r="E1396" s="50"/>
      <c r="F1396" s="106" t="s">
        <v>90</v>
      </c>
      <c r="G1396" s="51" t="s">
        <v>1832</v>
      </c>
      <c r="H1396" s="52" t="s">
        <v>520</v>
      </c>
      <c r="I1396" s="53" t="s">
        <v>1905</v>
      </c>
      <c r="J1396" s="53" t="s">
        <v>183</v>
      </c>
      <c r="K1396" s="53" t="s">
        <v>393</v>
      </c>
      <c r="L1396" s="53" t="s">
        <v>394</v>
      </c>
      <c r="M1396" s="52" t="s">
        <v>464</v>
      </c>
      <c r="N1396" s="52" t="s">
        <v>125</v>
      </c>
      <c r="O1396" s="54">
        <v>18</v>
      </c>
      <c r="P1396" s="52" t="s">
        <v>43</v>
      </c>
      <c r="Q1396" s="55">
        <f>IFERROR(VLOOKUP(O1396*$Q$10*$R$10,Sheet1!$A$3:$B$81,2,1),0)</f>
        <v>9000</v>
      </c>
      <c r="R1396" s="56">
        <f>IFERROR(VLOOKUP(O1396*$Q$11*$R$11,Sheet1!$E$3:$F$195,2),0)</f>
        <v>69</v>
      </c>
      <c r="S1396" s="54">
        <f t="shared" si="653"/>
        <v>5.58</v>
      </c>
      <c r="T1396" s="114">
        <f t="shared" si="626"/>
        <v>0.31</v>
      </c>
      <c r="U1396" s="58"/>
      <c r="V1396" s="58"/>
      <c r="W1396" s="58"/>
      <c r="X1396" s="58"/>
      <c r="Y1396" s="58"/>
      <c r="Z1396" s="58"/>
      <c r="AA1396" s="58"/>
      <c r="AB1396" s="58"/>
      <c r="AC1396" s="58"/>
      <c r="AD1396" s="39">
        <f t="shared" si="654"/>
        <v>0</v>
      </c>
      <c r="AE1396" s="59">
        <f t="shared" si="627"/>
        <v>0</v>
      </c>
      <c r="AF1396" s="60">
        <f t="shared" si="628"/>
        <v>0</v>
      </c>
      <c r="AG1396" s="60">
        <f t="shared" si="629"/>
        <v>0</v>
      </c>
      <c r="AH1396" s="60">
        <f t="shared" si="630"/>
        <v>0</v>
      </c>
      <c r="AI1396" s="60">
        <f t="shared" si="631"/>
        <v>0</v>
      </c>
      <c r="AJ1396" s="60">
        <f t="shared" si="632"/>
        <v>0</v>
      </c>
      <c r="AK1396" s="60">
        <f t="shared" si="633"/>
        <v>0</v>
      </c>
      <c r="AL1396" s="61">
        <f t="shared" si="651"/>
        <v>0</v>
      </c>
      <c r="AM1396" s="43">
        <f t="shared" si="641"/>
        <v>0</v>
      </c>
      <c r="AN1396" s="46">
        <f t="shared" si="642"/>
        <v>0</v>
      </c>
      <c r="AO1396" s="60">
        <f t="shared" si="634"/>
        <v>0</v>
      </c>
      <c r="AP1396" s="60">
        <f t="shared" si="635"/>
        <v>0</v>
      </c>
      <c r="AQ1396" s="60">
        <f t="shared" si="636"/>
        <v>0</v>
      </c>
      <c r="AR1396" s="60">
        <f t="shared" si="637"/>
        <v>0</v>
      </c>
      <c r="AS1396" s="60">
        <f t="shared" si="638"/>
        <v>0</v>
      </c>
      <c r="AT1396" s="60">
        <f t="shared" si="639"/>
        <v>0</v>
      </c>
      <c r="AU1396" s="62">
        <f t="shared" si="643"/>
        <v>0</v>
      </c>
      <c r="AV1396" s="63">
        <f t="shared" si="644"/>
        <v>0</v>
      </c>
      <c r="AW1396" s="63">
        <f t="shared" si="645"/>
        <v>0</v>
      </c>
      <c r="AX1396" s="63">
        <f t="shared" si="646"/>
        <v>0</v>
      </c>
      <c r="AY1396" s="63">
        <f t="shared" si="647"/>
        <v>0</v>
      </c>
      <c r="AZ1396" s="63">
        <f t="shared" si="648"/>
        <v>0</v>
      </c>
      <c r="BA1396" s="63">
        <f t="shared" si="649"/>
        <v>0</v>
      </c>
      <c r="BB1396" s="64">
        <f t="shared" si="650"/>
        <v>0</v>
      </c>
      <c r="BC1396" s="65">
        <f t="shared" si="640"/>
        <v>0</v>
      </c>
      <c r="BD1396" s="66" t="e">
        <f>VLOOKUP(#REF!,'[2]NA JDA Product Hierarchy'!$N:$O,2,0)</f>
        <v>#REF!</v>
      </c>
      <c r="BE1396" s="15" t="e">
        <f>VLOOKUP(BD1396,[3]PARAMETROS!$AB:$AD,3,0)</f>
        <v>#REF!</v>
      </c>
    </row>
    <row r="1397" spans="1:57" s="15" customFormat="1" ht="12.75" hidden="1" customHeight="1" x14ac:dyDescent="0.2">
      <c r="A1397" s="47" t="str">
        <f t="shared" si="652"/>
        <v>N2RI02K8HM0MARIETTA BLUE A772</v>
      </c>
      <c r="B1397" s="111" t="s">
        <v>105</v>
      </c>
      <c r="C1397" s="113">
        <v>44322</v>
      </c>
      <c r="D1397" s="113"/>
      <c r="E1397" s="50"/>
      <c r="F1397" s="106" t="s">
        <v>90</v>
      </c>
      <c r="G1397" s="51" t="s">
        <v>1832</v>
      </c>
      <c r="H1397" s="52" t="s">
        <v>520</v>
      </c>
      <c r="I1397" s="53" t="s">
        <v>1905</v>
      </c>
      <c r="J1397" s="53" t="s">
        <v>183</v>
      </c>
      <c r="K1397" s="53" t="s">
        <v>477</v>
      </c>
      <c r="L1397" s="53" t="s">
        <v>478</v>
      </c>
      <c r="M1397" s="52" t="s">
        <v>464</v>
      </c>
      <c r="N1397" s="52" t="s">
        <v>125</v>
      </c>
      <c r="O1397" s="54">
        <v>18</v>
      </c>
      <c r="P1397" s="52" t="s">
        <v>43</v>
      </c>
      <c r="Q1397" s="55">
        <f>IFERROR(VLOOKUP(O1397*$Q$10*$R$10,Sheet1!$A$3:$B$81,2,1),0)</f>
        <v>9000</v>
      </c>
      <c r="R1397" s="56">
        <f>IFERROR(VLOOKUP(O1397*$Q$11*$R$11,Sheet1!$E$3:$F$195,2),0)</f>
        <v>69</v>
      </c>
      <c r="S1397" s="54">
        <f t="shared" si="653"/>
        <v>5.58</v>
      </c>
      <c r="T1397" s="114">
        <f t="shared" si="626"/>
        <v>0.31</v>
      </c>
      <c r="U1397" s="58"/>
      <c r="V1397" s="58"/>
      <c r="W1397" s="58"/>
      <c r="X1397" s="58"/>
      <c r="Y1397" s="58"/>
      <c r="Z1397" s="58"/>
      <c r="AA1397" s="58"/>
      <c r="AB1397" s="58"/>
      <c r="AC1397" s="58"/>
      <c r="AD1397" s="39">
        <f t="shared" si="654"/>
        <v>0</v>
      </c>
      <c r="AE1397" s="59">
        <f t="shared" si="627"/>
        <v>0</v>
      </c>
      <c r="AF1397" s="60">
        <f t="shared" si="628"/>
        <v>0</v>
      </c>
      <c r="AG1397" s="60">
        <f t="shared" si="629"/>
        <v>0</v>
      </c>
      <c r="AH1397" s="60">
        <f t="shared" si="630"/>
        <v>0</v>
      </c>
      <c r="AI1397" s="60">
        <f t="shared" si="631"/>
        <v>0</v>
      </c>
      <c r="AJ1397" s="60">
        <f t="shared" si="632"/>
        <v>0</v>
      </c>
      <c r="AK1397" s="60">
        <f t="shared" si="633"/>
        <v>0</v>
      </c>
      <c r="AL1397" s="61">
        <f t="shared" si="651"/>
        <v>0</v>
      </c>
      <c r="AM1397" s="43">
        <f t="shared" si="641"/>
        <v>0</v>
      </c>
      <c r="AN1397" s="46">
        <f t="shared" si="642"/>
        <v>0</v>
      </c>
      <c r="AO1397" s="60">
        <f t="shared" si="634"/>
        <v>0</v>
      </c>
      <c r="AP1397" s="60">
        <f t="shared" si="635"/>
        <v>0</v>
      </c>
      <c r="AQ1397" s="60">
        <f t="shared" si="636"/>
        <v>0</v>
      </c>
      <c r="AR1397" s="60">
        <f t="shared" si="637"/>
        <v>0</v>
      </c>
      <c r="AS1397" s="60">
        <f t="shared" si="638"/>
        <v>0</v>
      </c>
      <c r="AT1397" s="60">
        <f t="shared" si="639"/>
        <v>0</v>
      </c>
      <c r="AU1397" s="62">
        <f t="shared" si="643"/>
        <v>0</v>
      </c>
      <c r="AV1397" s="63">
        <f t="shared" si="644"/>
        <v>0</v>
      </c>
      <c r="AW1397" s="63">
        <f t="shared" si="645"/>
        <v>0</v>
      </c>
      <c r="AX1397" s="63">
        <f t="shared" si="646"/>
        <v>0</v>
      </c>
      <c r="AY1397" s="63">
        <f t="shared" si="647"/>
        <v>0</v>
      </c>
      <c r="AZ1397" s="63">
        <f t="shared" si="648"/>
        <v>0</v>
      </c>
      <c r="BA1397" s="63">
        <f t="shared" si="649"/>
        <v>0</v>
      </c>
      <c r="BB1397" s="64">
        <f t="shared" si="650"/>
        <v>0</v>
      </c>
      <c r="BC1397" s="65">
        <f t="shared" si="640"/>
        <v>0</v>
      </c>
      <c r="BD1397" s="66" t="e">
        <f>VLOOKUP(#REF!,'[2]NA JDA Product Hierarchy'!$N:$O,2,0)</f>
        <v>#REF!</v>
      </c>
      <c r="BE1397" s="15" t="e">
        <f>VLOOKUP(BD1397,[3]PARAMETROS!$AB:$AD,3,0)</f>
        <v>#REF!</v>
      </c>
    </row>
    <row r="1398" spans="1:57" s="15" customFormat="1" ht="12.75" hidden="1" customHeight="1" x14ac:dyDescent="0.2">
      <c r="A1398" s="47" t="str">
        <f t="shared" si="652"/>
        <v>N2RI02K8HM0Pure White</v>
      </c>
      <c r="B1398" s="111" t="s">
        <v>105</v>
      </c>
      <c r="C1398" s="113">
        <v>44322</v>
      </c>
      <c r="D1398" s="113"/>
      <c r="E1398" s="50"/>
      <c r="F1398" s="106" t="s">
        <v>90</v>
      </c>
      <c r="G1398" s="51" t="s">
        <v>1832</v>
      </c>
      <c r="H1398" s="52" t="s">
        <v>520</v>
      </c>
      <c r="I1398" s="53" t="s">
        <v>1905</v>
      </c>
      <c r="J1398" s="53" t="s">
        <v>183</v>
      </c>
      <c r="K1398" s="53" t="s">
        <v>133</v>
      </c>
      <c r="L1398" s="53" t="s">
        <v>134</v>
      </c>
      <c r="M1398" s="52" t="s">
        <v>464</v>
      </c>
      <c r="N1398" s="52" t="s">
        <v>125</v>
      </c>
      <c r="O1398" s="54">
        <v>18</v>
      </c>
      <c r="P1398" s="52" t="s">
        <v>43</v>
      </c>
      <c r="Q1398" s="55">
        <f>IFERROR(VLOOKUP(O1398*$Q$10*$R$10,Sheet1!$A$3:$B$81,2,1),0)</f>
        <v>9000</v>
      </c>
      <c r="R1398" s="56">
        <f>IFERROR(VLOOKUP(O1398*$Q$11*$R$11,Sheet1!$E$3:$F$195,2),0)</f>
        <v>69</v>
      </c>
      <c r="S1398" s="54">
        <f t="shared" si="653"/>
        <v>5.58</v>
      </c>
      <c r="T1398" s="114">
        <f t="shared" si="626"/>
        <v>0.31</v>
      </c>
      <c r="U1398" s="58"/>
      <c r="V1398" s="58"/>
      <c r="W1398" s="58"/>
      <c r="X1398" s="58"/>
      <c r="Y1398" s="58"/>
      <c r="Z1398" s="58"/>
      <c r="AA1398" s="58"/>
      <c r="AB1398" s="58"/>
      <c r="AC1398" s="58"/>
      <c r="AD1398" s="39">
        <f t="shared" si="654"/>
        <v>0</v>
      </c>
      <c r="AE1398" s="59">
        <f t="shared" si="627"/>
        <v>0</v>
      </c>
      <c r="AF1398" s="60">
        <f t="shared" si="628"/>
        <v>0</v>
      </c>
      <c r="AG1398" s="60">
        <f t="shared" si="629"/>
        <v>0</v>
      </c>
      <c r="AH1398" s="60">
        <f t="shared" si="630"/>
        <v>0</v>
      </c>
      <c r="AI1398" s="60">
        <f t="shared" si="631"/>
        <v>0</v>
      </c>
      <c r="AJ1398" s="60">
        <f t="shared" si="632"/>
        <v>0</v>
      </c>
      <c r="AK1398" s="60">
        <f t="shared" si="633"/>
        <v>0</v>
      </c>
      <c r="AL1398" s="61">
        <f t="shared" si="651"/>
        <v>0</v>
      </c>
      <c r="AM1398" s="43">
        <f t="shared" si="641"/>
        <v>0</v>
      </c>
      <c r="AN1398" s="46">
        <f t="shared" si="642"/>
        <v>0</v>
      </c>
      <c r="AO1398" s="60">
        <f t="shared" si="634"/>
        <v>0</v>
      </c>
      <c r="AP1398" s="60">
        <f t="shared" si="635"/>
        <v>0</v>
      </c>
      <c r="AQ1398" s="60">
        <f t="shared" si="636"/>
        <v>0</v>
      </c>
      <c r="AR1398" s="60">
        <f t="shared" si="637"/>
        <v>0</v>
      </c>
      <c r="AS1398" s="60">
        <f t="shared" si="638"/>
        <v>0</v>
      </c>
      <c r="AT1398" s="60">
        <f t="shared" si="639"/>
        <v>0</v>
      </c>
      <c r="AU1398" s="62">
        <f t="shared" si="643"/>
        <v>0</v>
      </c>
      <c r="AV1398" s="63">
        <f t="shared" si="644"/>
        <v>0</v>
      </c>
      <c r="AW1398" s="63">
        <f t="shared" si="645"/>
        <v>0</v>
      </c>
      <c r="AX1398" s="63">
        <f t="shared" si="646"/>
        <v>0</v>
      </c>
      <c r="AY1398" s="63">
        <f t="shared" si="647"/>
        <v>0</v>
      </c>
      <c r="AZ1398" s="63">
        <f t="shared" si="648"/>
        <v>0</v>
      </c>
      <c r="BA1398" s="63">
        <f t="shared" si="649"/>
        <v>0</v>
      </c>
      <c r="BB1398" s="64">
        <f t="shared" si="650"/>
        <v>0</v>
      </c>
      <c r="BC1398" s="65">
        <f t="shared" si="640"/>
        <v>0</v>
      </c>
      <c r="BD1398" s="66" t="e">
        <f>VLOOKUP(#REF!,'[2]NA JDA Product Hierarchy'!$N:$O,2,0)</f>
        <v>#REF!</v>
      </c>
      <c r="BE1398" s="15" t="e">
        <f>VLOOKUP(BD1398,[3]PARAMETROS!$AB:$AD,3,0)</f>
        <v>#REF!</v>
      </c>
    </row>
    <row r="1399" spans="1:57" s="15" customFormat="1" ht="12.75" hidden="1" customHeight="1" x14ac:dyDescent="0.2">
      <c r="A1399" s="47" t="str">
        <f t="shared" si="652"/>
        <v>N2RI03KAV10LIGHT STONE HEATHER</v>
      </c>
      <c r="B1399" s="111" t="s">
        <v>105</v>
      </c>
      <c r="C1399" s="113">
        <v>44322</v>
      </c>
      <c r="D1399" s="113"/>
      <c r="E1399" s="50"/>
      <c r="F1399" s="106" t="s">
        <v>155</v>
      </c>
      <c r="G1399" s="51" t="s">
        <v>1832</v>
      </c>
      <c r="H1399" s="52" t="s">
        <v>520</v>
      </c>
      <c r="I1399" s="53" t="s">
        <v>1906</v>
      </c>
      <c r="J1399" s="53" t="s">
        <v>183</v>
      </c>
      <c r="K1399" s="53" t="s">
        <v>149</v>
      </c>
      <c r="L1399" s="53" t="s">
        <v>150</v>
      </c>
      <c r="M1399" s="52" t="s">
        <v>1614</v>
      </c>
      <c r="N1399" s="52" t="s">
        <v>125</v>
      </c>
      <c r="O1399" s="54">
        <v>26</v>
      </c>
      <c r="P1399" s="52" t="s">
        <v>43</v>
      </c>
      <c r="Q1399" s="55">
        <f>IFERROR(VLOOKUP(O1399*$Q$10*$R$10,Sheet1!$A$3:$B$81,2,1),0)</f>
        <v>19000</v>
      </c>
      <c r="R1399" s="56">
        <f>IFERROR(VLOOKUP(O1399*$Q$11*$R$11,Sheet1!$E$3:$F$195,2),0)</f>
        <v>109</v>
      </c>
      <c r="S1399" s="54">
        <f t="shared" si="653"/>
        <v>8.06</v>
      </c>
      <c r="T1399" s="114">
        <f t="shared" si="626"/>
        <v>0.31</v>
      </c>
      <c r="U1399" s="58"/>
      <c r="V1399" s="58"/>
      <c r="W1399" s="58"/>
      <c r="X1399" s="58"/>
      <c r="Y1399" s="58"/>
      <c r="Z1399" s="58"/>
      <c r="AA1399" s="58"/>
      <c r="AB1399" s="58"/>
      <c r="AC1399" s="58"/>
      <c r="AD1399" s="39">
        <f t="shared" si="654"/>
        <v>0</v>
      </c>
      <c r="AE1399" s="59">
        <f t="shared" si="627"/>
        <v>0</v>
      </c>
      <c r="AF1399" s="60">
        <f t="shared" si="628"/>
        <v>0</v>
      </c>
      <c r="AG1399" s="60">
        <f t="shared" si="629"/>
        <v>0</v>
      </c>
      <c r="AH1399" s="60">
        <f t="shared" si="630"/>
        <v>0</v>
      </c>
      <c r="AI1399" s="60">
        <f t="shared" si="631"/>
        <v>0</v>
      </c>
      <c r="AJ1399" s="60">
        <f t="shared" si="632"/>
        <v>0</v>
      </c>
      <c r="AK1399" s="60">
        <f t="shared" si="633"/>
        <v>0</v>
      </c>
      <c r="AL1399" s="61">
        <f t="shared" si="651"/>
        <v>0</v>
      </c>
      <c r="AM1399" s="43">
        <f t="shared" si="641"/>
        <v>0</v>
      </c>
      <c r="AN1399" s="46">
        <f t="shared" si="642"/>
        <v>0</v>
      </c>
      <c r="AO1399" s="60">
        <f t="shared" si="634"/>
        <v>0</v>
      </c>
      <c r="AP1399" s="60">
        <f t="shared" si="635"/>
        <v>0</v>
      </c>
      <c r="AQ1399" s="60">
        <f t="shared" si="636"/>
        <v>0</v>
      </c>
      <c r="AR1399" s="60">
        <f t="shared" si="637"/>
        <v>0</v>
      </c>
      <c r="AS1399" s="60">
        <f t="shared" si="638"/>
        <v>0</v>
      </c>
      <c r="AT1399" s="60">
        <f t="shared" si="639"/>
        <v>0</v>
      </c>
      <c r="AU1399" s="62">
        <f t="shared" si="643"/>
        <v>0</v>
      </c>
      <c r="AV1399" s="63">
        <f t="shared" si="644"/>
        <v>0</v>
      </c>
      <c r="AW1399" s="63">
        <f t="shared" si="645"/>
        <v>0</v>
      </c>
      <c r="AX1399" s="63">
        <f t="shared" si="646"/>
        <v>0</v>
      </c>
      <c r="AY1399" s="63">
        <f t="shared" si="647"/>
        <v>0</v>
      </c>
      <c r="AZ1399" s="63">
        <f t="shared" si="648"/>
        <v>0</v>
      </c>
      <c r="BA1399" s="63">
        <f t="shared" si="649"/>
        <v>0</v>
      </c>
      <c r="BB1399" s="64">
        <f t="shared" si="650"/>
        <v>0</v>
      </c>
      <c r="BC1399" s="65">
        <f t="shared" si="640"/>
        <v>0</v>
      </c>
      <c r="BD1399" s="66" t="e">
        <f>VLOOKUP(#REF!,'[2]NA JDA Product Hierarchy'!$N:$O,2,0)</f>
        <v>#REF!</v>
      </c>
      <c r="BE1399" s="15" t="e">
        <f>VLOOKUP(BD1399,[3]PARAMETROS!$AB:$AD,3,0)</f>
        <v>#REF!</v>
      </c>
    </row>
    <row r="1400" spans="1:57" s="15" customFormat="1" ht="12.75" hidden="1" customHeight="1" x14ac:dyDescent="0.2">
      <c r="A1400" s="47" t="str">
        <f t="shared" si="652"/>
        <v>N2RI04K8HM0MARIETTA BLUE A772</v>
      </c>
      <c r="B1400" s="111" t="s">
        <v>105</v>
      </c>
      <c r="C1400" s="113">
        <v>44322</v>
      </c>
      <c r="D1400" s="113"/>
      <c r="E1400" s="50"/>
      <c r="F1400" s="106" t="s">
        <v>90</v>
      </c>
      <c r="G1400" s="51" t="s">
        <v>1832</v>
      </c>
      <c r="H1400" s="52" t="s">
        <v>1901</v>
      </c>
      <c r="I1400" s="53" t="s">
        <v>1907</v>
      </c>
      <c r="J1400" s="53" t="s">
        <v>183</v>
      </c>
      <c r="K1400" s="53" t="s">
        <v>477</v>
      </c>
      <c r="L1400" s="53" t="s">
        <v>478</v>
      </c>
      <c r="M1400" s="52" t="s">
        <v>464</v>
      </c>
      <c r="N1400" s="52" t="s">
        <v>125</v>
      </c>
      <c r="O1400" s="54">
        <v>24</v>
      </c>
      <c r="P1400" s="52" t="s">
        <v>43</v>
      </c>
      <c r="Q1400" s="55">
        <f>IFERROR(VLOOKUP(O1400*$Q$10*$R$10,Sheet1!$A$3:$B$81,2,1),0)</f>
        <v>19000</v>
      </c>
      <c r="R1400" s="56">
        <f>IFERROR(VLOOKUP(O1400*$Q$11*$R$11,Sheet1!$E$3:$F$195,2),0)</f>
        <v>99</v>
      </c>
      <c r="S1400" s="54">
        <f t="shared" si="653"/>
        <v>7.4399999999999995</v>
      </c>
      <c r="T1400" s="114">
        <f t="shared" ref="T1400:T1464" si="655">S1400/O1400</f>
        <v>0.31</v>
      </c>
      <c r="U1400" s="58"/>
      <c r="V1400" s="58"/>
      <c r="W1400" s="58"/>
      <c r="X1400" s="58"/>
      <c r="Y1400" s="58"/>
      <c r="Z1400" s="58"/>
      <c r="AA1400" s="58"/>
      <c r="AB1400" s="58"/>
      <c r="AC1400" s="58"/>
      <c r="AD1400" s="39">
        <f t="shared" si="654"/>
        <v>0</v>
      </c>
      <c r="AE1400" s="59">
        <f t="shared" ref="AE1400:AE1464" si="656">AD1400*S1400</f>
        <v>0</v>
      </c>
      <c r="AF1400" s="60">
        <f t="shared" ref="AF1400:AF1464" si="657">ROUND(IF($P1400=$P$3,($AD1400*$AF$3),IF($P1400=$P$4,($AD1400*$AF$4),IF($P1400=$P$5,($AD1400*$AF$5),IF($P1400=$P$6,($AD1400*$AF$6),IF($P1400=$P$7,($AD1400*$AF$7),IF($P1400=$P$8,($AD1400*$AF$8))))))),0)</f>
        <v>0</v>
      </c>
      <c r="AG1400" s="60">
        <f t="shared" ref="AG1400:AG1464" si="658">ROUND(IF($P1400=$P$3,($AD1400*$AG$3),IF($P1400=$P$4,($AD1400*$AG$4),IF($P1400=$P$5,($AD1400*$AG$5),IF($P1400=$P$6,($AD1400*$AG$6),IF($P1400=$P$7,($AD1400*$AG$7),IF($P1400=$P$8,($AD1400*$AG$8))))))),0)</f>
        <v>0</v>
      </c>
      <c r="AH1400" s="60">
        <f t="shared" ref="AH1400:AH1464" si="659">ROUND(IF($P1400=$P$3,($AD1400*$AH$3),IF($P1400=$P$4,($AD1400*$AH$4),IF($P1400=$P$5,($AD1400*$AH$5),IF($P1400=$P$6,($AD1400*$AH$6),IF($P1400=$P$7,($AD1400*$AH$7),IF($P1400=$P$8,($AD1400*$AH$8))))))),0)</f>
        <v>0</v>
      </c>
      <c r="AI1400" s="60">
        <f t="shared" ref="AI1400:AI1464" si="660">ROUND(IF($P1400=$P$3,($AD1400*$AI$3),IF($P1400=$P$4,($AD1400*$AI$4),IF($P1400=$P$5,($AD1400*$AI$5),IF($P1400=$P$6,($AD1400*$AI$6),IF($P1400=$P$7,($AD1400*$AI$7),IF($P1400=$P$8,($AD1400*$AI$8))))))),0)</f>
        <v>0</v>
      </c>
      <c r="AJ1400" s="60">
        <f t="shared" ref="AJ1400:AJ1464" si="661">ROUND(IF($P1400=$P$3,($AD1400*$AJ$3),IF($P1400=$P$4,($AD1400*$AJ$4),IF($P1400=$P$5,($AD1400*$AJ$5),IF($P1400=$P$6,($AD1400*$AJ$6),IF($P1400=$P$7,($AD1400*$AJ$7),IF($P1400=$P$8,($AD1400*$AJ$8))))))),0)</f>
        <v>0</v>
      </c>
      <c r="AK1400" s="60">
        <f t="shared" ref="AK1400:AK1464" si="662">ROUND(IF($P1400=$P$3,($AD1400*$AK$3),IF($P1400=$P$4,($AD1400*$AK$4),IF($P1400=$P$5,($AD1400*$AK$5),IF($P1400=$P$6,($AD1400*$AK$6),IF($P1400=$P$7,($AD1400*$AK$7),IF($P1400=$P$8,($AD1400*$AK$8))))))),0)</f>
        <v>0</v>
      </c>
      <c r="AL1400" s="61">
        <f t="shared" si="651"/>
        <v>0</v>
      </c>
      <c r="AM1400" s="43">
        <f t="shared" si="641"/>
        <v>0</v>
      </c>
      <c r="AN1400" s="46">
        <f t="shared" si="642"/>
        <v>0</v>
      </c>
      <c r="AO1400" s="60">
        <f t="shared" ref="AO1400:AO1464" si="663">ROUND(IF($P1400=$P$3,($AM1400*$AO$3),IF($P1400=$P$4,($AM1400*$AO$4),IF($P1400=$P$5,($AM1400*$AO$5),IF($P1400=$P$6,($AM1400*$AO$6),IF($P1400=$P$7,($AM1400*$AO$7),IF($P1400=$P$8,($AM1400*$AO$8))))))),0)</f>
        <v>0</v>
      </c>
      <c r="AP1400" s="60">
        <f t="shared" ref="AP1400:AP1464" si="664">ROUND(IF($P1400=$P$3,($AM1400*$AP$3),IF($P1400=$P$4,($AM1400*$AP$4),IF($P1400=$P$5,($AM1400*$AP$5),IF($P1400=$P$6,($AM1400*$AP$6),IF($P1400=$P$7,($AM1400*$AP$7),IF($P1400=$P$8,($AM1400*$AP$8))))))),0)</f>
        <v>0</v>
      </c>
      <c r="AQ1400" s="60">
        <f t="shared" ref="AQ1400:AQ1464" si="665">ROUND(IF($P1400=$P$3,($AM1400*$AQ$3),IF($P1400=$P$4,($AM1400*$AQ$4),IF($P1400=$P$5,($AM1400*$AQ$5),IF($P1400=$P$6,($AM1400*$AQ$6),IF($P1400=$P$7,($AM1400*$AQ$7),IF($P1400=$P$8,($AM1400*$AQ$8))))))),0)</f>
        <v>0</v>
      </c>
      <c r="AR1400" s="60">
        <f t="shared" ref="AR1400:AR1464" si="666">ROUND(IF($P1400=$P$3,($AM1400*$AR$3),IF($P1400=$P$4,($AM1400*$AR$4),IF($P1400=$P$5,($AM1400*$AR$5),IF($P1400=$P$6,($AM1400*$AR$6),IF($P1400=$P$7,($AM1400*$AR$7),IF($P1400=$P$8,($AM1400*$AR$8))))))),0)</f>
        <v>0</v>
      </c>
      <c r="AS1400" s="60">
        <f t="shared" ref="AS1400:AS1464" si="667">ROUND(IF($P1400=$P$3,($AM1400*$AS$3),IF($P1400=$P$4,($AM1400*$AS$4),IF($P1400=$P$5,($AM1400*$AS$5),IF($P1400=$P$6,($AM1400*$AS$6),IF($P1400=$P$7,($AM1400*$AS$7),IF($P1400=$P$8,($AM1400*$AS$8))))))),0)</f>
        <v>0</v>
      </c>
      <c r="AT1400" s="60">
        <f t="shared" ref="AT1400:AT1464" si="668">ROUND(IF($P1400=$P$3,($AM1400*$AT$3),IF($P1400=$P$4,($AM1400*$AT$4),IF($P1400=$P$5,($AM1400*$AT$5),IF($P1400=$P$6,($AM1400*$AT$6),IF($P1400=$P$7,($AM1400*$AT$7),IF($P1400=$P$8,($AM1400*$AT$8))))))),0)</f>
        <v>0</v>
      </c>
      <c r="AU1400" s="62">
        <f t="shared" si="643"/>
        <v>0</v>
      </c>
      <c r="AV1400" s="63">
        <f t="shared" si="644"/>
        <v>0</v>
      </c>
      <c r="AW1400" s="63">
        <f t="shared" si="645"/>
        <v>0</v>
      </c>
      <c r="AX1400" s="63">
        <f t="shared" si="646"/>
        <v>0</v>
      </c>
      <c r="AY1400" s="63">
        <f t="shared" si="647"/>
        <v>0</v>
      </c>
      <c r="AZ1400" s="63">
        <f t="shared" si="648"/>
        <v>0</v>
      </c>
      <c r="BA1400" s="63">
        <f t="shared" si="649"/>
        <v>0</v>
      </c>
      <c r="BB1400" s="64">
        <f t="shared" si="650"/>
        <v>0</v>
      </c>
      <c r="BC1400" s="65">
        <f t="shared" ref="BC1400:BC1464" si="669">SUM(S1400*BB1400)</f>
        <v>0</v>
      </c>
      <c r="BD1400" s="66" t="e">
        <f>VLOOKUP(#REF!,'[2]NA JDA Product Hierarchy'!$N:$O,2,0)</f>
        <v>#REF!</v>
      </c>
      <c r="BE1400" s="15" t="e">
        <f>VLOOKUP(BD1400,[3]PARAMETROS!$AB:$AD,3,0)</f>
        <v>#REF!</v>
      </c>
    </row>
    <row r="1401" spans="1:57" s="15" customFormat="1" ht="12.75" hidden="1" customHeight="1" x14ac:dyDescent="0.2">
      <c r="A1401" s="47" t="str">
        <f t="shared" si="652"/>
        <v>N2RI04K8HM0PIMENTO ORANGE</v>
      </c>
      <c r="B1401" s="111" t="s">
        <v>105</v>
      </c>
      <c r="C1401" s="113">
        <v>44322</v>
      </c>
      <c r="D1401" s="113"/>
      <c r="E1401" s="68"/>
      <c r="F1401" s="106" t="s">
        <v>90</v>
      </c>
      <c r="G1401" s="51" t="s">
        <v>1832</v>
      </c>
      <c r="H1401" s="52" t="s">
        <v>1901</v>
      </c>
      <c r="I1401" s="53" t="s">
        <v>1907</v>
      </c>
      <c r="J1401" s="53" t="s">
        <v>183</v>
      </c>
      <c r="K1401" s="53" t="s">
        <v>386</v>
      </c>
      <c r="L1401" s="53" t="s">
        <v>387</v>
      </c>
      <c r="M1401" s="52" t="s">
        <v>464</v>
      </c>
      <c r="N1401" s="52" t="s">
        <v>125</v>
      </c>
      <c r="O1401" s="54">
        <v>24</v>
      </c>
      <c r="P1401" s="52" t="s">
        <v>43</v>
      </c>
      <c r="Q1401" s="55">
        <f>IFERROR(VLOOKUP(O1401*$Q$10*$R$10,Sheet1!$A$3:$B$81,2,1),0)</f>
        <v>19000</v>
      </c>
      <c r="R1401" s="56">
        <f>IFERROR(VLOOKUP(O1401*$Q$11*$R$11,Sheet1!$E$3:$F$195,2),0)</f>
        <v>99</v>
      </c>
      <c r="S1401" s="54">
        <f t="shared" si="653"/>
        <v>7.4399999999999995</v>
      </c>
      <c r="T1401" s="114">
        <f t="shared" si="655"/>
        <v>0.31</v>
      </c>
      <c r="U1401" s="58"/>
      <c r="V1401" s="58"/>
      <c r="W1401" s="58"/>
      <c r="X1401" s="58"/>
      <c r="Y1401" s="58"/>
      <c r="Z1401" s="58"/>
      <c r="AA1401" s="58"/>
      <c r="AB1401" s="58"/>
      <c r="AC1401" s="58"/>
      <c r="AD1401" s="39">
        <f t="shared" si="654"/>
        <v>0</v>
      </c>
      <c r="AE1401" s="59">
        <f t="shared" si="656"/>
        <v>0</v>
      </c>
      <c r="AF1401" s="60">
        <f t="shared" si="657"/>
        <v>0</v>
      </c>
      <c r="AG1401" s="60">
        <f t="shared" si="658"/>
        <v>0</v>
      </c>
      <c r="AH1401" s="60">
        <f t="shared" si="659"/>
        <v>0</v>
      </c>
      <c r="AI1401" s="60">
        <f t="shared" si="660"/>
        <v>0</v>
      </c>
      <c r="AJ1401" s="60">
        <f t="shared" si="661"/>
        <v>0</v>
      </c>
      <c r="AK1401" s="60">
        <f t="shared" si="662"/>
        <v>0</v>
      </c>
      <c r="AL1401" s="61">
        <f t="shared" si="651"/>
        <v>0</v>
      </c>
      <c r="AM1401" s="43">
        <f t="shared" ref="AM1401:AM1465" si="670">+AB1401+AC1401</f>
        <v>0</v>
      </c>
      <c r="AN1401" s="46">
        <f t="shared" ref="AN1401:AN1465" si="671">AM1401*S1401</f>
        <v>0</v>
      </c>
      <c r="AO1401" s="60">
        <f t="shared" si="663"/>
        <v>0</v>
      </c>
      <c r="AP1401" s="60">
        <f t="shared" si="664"/>
        <v>0</v>
      </c>
      <c r="AQ1401" s="60">
        <f t="shared" si="665"/>
        <v>0</v>
      </c>
      <c r="AR1401" s="60">
        <f t="shared" si="666"/>
        <v>0</v>
      </c>
      <c r="AS1401" s="60">
        <f t="shared" si="667"/>
        <v>0</v>
      </c>
      <c r="AT1401" s="60">
        <f t="shared" si="668"/>
        <v>0</v>
      </c>
      <c r="AU1401" s="62">
        <f t="shared" ref="AU1401:AU1465" si="672">SUM(AO1401:AT1401)</f>
        <v>0</v>
      </c>
      <c r="AV1401" s="63">
        <f t="shared" ref="AV1401:AV1465" si="673">+AF1401+AO1401</f>
        <v>0</v>
      </c>
      <c r="AW1401" s="63">
        <f t="shared" ref="AW1401:AW1465" si="674">+AG1401+AP1401</f>
        <v>0</v>
      </c>
      <c r="AX1401" s="63">
        <f t="shared" ref="AX1401:AX1465" si="675">+AH1401+AQ1401</f>
        <v>0</v>
      </c>
      <c r="AY1401" s="63">
        <f t="shared" ref="AY1401:AY1465" si="676">+AI1401+AR1401</f>
        <v>0</v>
      </c>
      <c r="AZ1401" s="63">
        <f t="shared" ref="AZ1401:AZ1465" si="677">+AJ1401+AS1401</f>
        <v>0</v>
      </c>
      <c r="BA1401" s="63">
        <f t="shared" ref="BA1401:BA1465" si="678">+AK1401+AT1401</f>
        <v>0</v>
      </c>
      <c r="BB1401" s="64">
        <f t="shared" ref="BB1401:BB1465" si="679">SUM(AV1401:BA1401)</f>
        <v>0</v>
      </c>
      <c r="BC1401" s="65">
        <f t="shared" si="669"/>
        <v>0</v>
      </c>
      <c r="BD1401" s="66" t="e">
        <f>VLOOKUP(#REF!,'[2]NA JDA Product Hierarchy'!$N:$O,2,0)</f>
        <v>#REF!</v>
      </c>
      <c r="BE1401" s="15" t="s">
        <v>69</v>
      </c>
    </row>
    <row r="1402" spans="1:57" s="15" customFormat="1" ht="12.75" hidden="1" customHeight="1" x14ac:dyDescent="0.2">
      <c r="A1402" s="47" t="str">
        <f t="shared" si="652"/>
        <v>N2RI05K8HM0Pure White</v>
      </c>
      <c r="B1402" s="111" t="s">
        <v>105</v>
      </c>
      <c r="C1402" s="113">
        <v>44322</v>
      </c>
      <c r="D1402" s="113"/>
      <c r="E1402" s="68"/>
      <c r="F1402" s="106" t="s">
        <v>90</v>
      </c>
      <c r="G1402" s="51" t="s">
        <v>1832</v>
      </c>
      <c r="H1402" s="52" t="s">
        <v>1903</v>
      </c>
      <c r="I1402" s="53" t="s">
        <v>1908</v>
      </c>
      <c r="J1402" s="53" t="s">
        <v>1909</v>
      </c>
      <c r="K1402" s="53" t="s">
        <v>133</v>
      </c>
      <c r="L1402" s="53" t="s">
        <v>134</v>
      </c>
      <c r="M1402" s="52" t="s">
        <v>464</v>
      </c>
      <c r="N1402" s="52" t="s">
        <v>125</v>
      </c>
      <c r="O1402" s="54">
        <v>32</v>
      </c>
      <c r="P1402" s="52" t="s">
        <v>43</v>
      </c>
      <c r="Q1402" s="55">
        <f>IFERROR(VLOOKUP(O1402*$Q$10*$R$10,Sheet1!$A$3:$B$81,2,1),0)</f>
        <v>29000</v>
      </c>
      <c r="R1402" s="56">
        <f>IFERROR(VLOOKUP(O1402*$Q$11*$R$11,Sheet1!$E$3:$F$195,2),0)</f>
        <v>129</v>
      </c>
      <c r="S1402" s="54">
        <f t="shared" si="653"/>
        <v>9.92</v>
      </c>
      <c r="T1402" s="114">
        <f t="shared" si="655"/>
        <v>0.31</v>
      </c>
      <c r="U1402" s="58"/>
      <c r="V1402" s="58"/>
      <c r="W1402" s="58"/>
      <c r="X1402" s="58"/>
      <c r="Y1402" s="58"/>
      <c r="Z1402" s="58"/>
      <c r="AA1402" s="58"/>
      <c r="AB1402" s="58"/>
      <c r="AC1402" s="58"/>
      <c r="AD1402" s="39">
        <f t="shared" si="654"/>
        <v>0</v>
      </c>
      <c r="AE1402" s="59">
        <f t="shared" si="656"/>
        <v>0</v>
      </c>
      <c r="AF1402" s="60">
        <f t="shared" si="657"/>
        <v>0</v>
      </c>
      <c r="AG1402" s="60">
        <f t="shared" si="658"/>
        <v>0</v>
      </c>
      <c r="AH1402" s="60">
        <f t="shared" si="659"/>
        <v>0</v>
      </c>
      <c r="AI1402" s="60">
        <f t="shared" si="660"/>
        <v>0</v>
      </c>
      <c r="AJ1402" s="60">
        <f t="shared" si="661"/>
        <v>0</v>
      </c>
      <c r="AK1402" s="60">
        <f t="shared" si="662"/>
        <v>0</v>
      </c>
      <c r="AL1402" s="61">
        <f t="shared" ref="AL1402:AL1466" si="680">SUM(AF1402:AK1402)</f>
        <v>0</v>
      </c>
      <c r="AM1402" s="43">
        <f t="shared" si="670"/>
        <v>0</v>
      </c>
      <c r="AN1402" s="46">
        <f t="shared" si="671"/>
        <v>0</v>
      </c>
      <c r="AO1402" s="60">
        <f t="shared" si="663"/>
        <v>0</v>
      </c>
      <c r="AP1402" s="60">
        <f t="shared" si="664"/>
        <v>0</v>
      </c>
      <c r="AQ1402" s="60">
        <f t="shared" si="665"/>
        <v>0</v>
      </c>
      <c r="AR1402" s="60">
        <f t="shared" si="666"/>
        <v>0</v>
      </c>
      <c r="AS1402" s="60">
        <f t="shared" si="667"/>
        <v>0</v>
      </c>
      <c r="AT1402" s="60">
        <f t="shared" si="668"/>
        <v>0</v>
      </c>
      <c r="AU1402" s="62">
        <f t="shared" si="672"/>
        <v>0</v>
      </c>
      <c r="AV1402" s="63">
        <f t="shared" si="673"/>
        <v>0</v>
      </c>
      <c r="AW1402" s="63">
        <f t="shared" si="674"/>
        <v>0</v>
      </c>
      <c r="AX1402" s="63">
        <f t="shared" si="675"/>
        <v>0</v>
      </c>
      <c r="AY1402" s="63">
        <f t="shared" si="676"/>
        <v>0</v>
      </c>
      <c r="AZ1402" s="63">
        <f t="shared" si="677"/>
        <v>0</v>
      </c>
      <c r="BA1402" s="63">
        <f t="shared" si="678"/>
        <v>0</v>
      </c>
      <c r="BB1402" s="64">
        <f t="shared" si="679"/>
        <v>0</v>
      </c>
      <c r="BC1402" s="65">
        <f t="shared" si="669"/>
        <v>0</v>
      </c>
      <c r="BD1402" s="66" t="e">
        <f>VLOOKUP(#REF!,'[2]NA JDA Product Hierarchy'!$N:$O,2,0)</f>
        <v>#REF!</v>
      </c>
      <c r="BE1402" s="15" t="s">
        <v>69</v>
      </c>
    </row>
    <row r="1403" spans="1:57" s="15" customFormat="1" ht="12.75" hidden="1" customHeight="1" x14ac:dyDescent="0.2">
      <c r="A1403" s="47" t="str">
        <f t="shared" si="652"/>
        <v>N2RI06K8GA0INDIGO</v>
      </c>
      <c r="B1403" s="111" t="s">
        <v>105</v>
      </c>
      <c r="C1403" s="113">
        <v>44322</v>
      </c>
      <c r="D1403" s="113"/>
      <c r="E1403" s="68"/>
      <c r="F1403" s="106" t="s">
        <v>90</v>
      </c>
      <c r="G1403" s="51" t="s">
        <v>1832</v>
      </c>
      <c r="H1403" s="52" t="s">
        <v>1901</v>
      </c>
      <c r="I1403" s="53" t="s">
        <v>1910</v>
      </c>
      <c r="J1403" s="53" t="s">
        <v>183</v>
      </c>
      <c r="K1403" s="53" t="s">
        <v>1609</v>
      </c>
      <c r="L1403" s="53" t="s">
        <v>1610</v>
      </c>
      <c r="M1403" s="52" t="s">
        <v>1611</v>
      </c>
      <c r="N1403" s="52" t="s">
        <v>125</v>
      </c>
      <c r="O1403" s="54">
        <v>29</v>
      </c>
      <c r="P1403" s="52" t="s">
        <v>43</v>
      </c>
      <c r="Q1403" s="55">
        <f>IFERROR(VLOOKUP(O1403*$Q$10*$R$10,Sheet1!$A$3:$B$81,2,1),0)</f>
        <v>19000</v>
      </c>
      <c r="R1403" s="56">
        <f>IFERROR(VLOOKUP(O1403*$Q$11*$R$11,Sheet1!$E$3:$F$195,2),0)</f>
        <v>119</v>
      </c>
      <c r="S1403" s="54">
        <f t="shared" si="653"/>
        <v>8.99</v>
      </c>
      <c r="T1403" s="114">
        <f t="shared" si="655"/>
        <v>0.31</v>
      </c>
      <c r="U1403" s="58"/>
      <c r="V1403" s="58"/>
      <c r="W1403" s="58"/>
      <c r="X1403" s="58"/>
      <c r="Y1403" s="58"/>
      <c r="Z1403" s="58"/>
      <c r="AA1403" s="58"/>
      <c r="AB1403" s="58"/>
      <c r="AC1403" s="58"/>
      <c r="AD1403" s="39">
        <f t="shared" si="654"/>
        <v>0</v>
      </c>
      <c r="AE1403" s="59">
        <f t="shared" si="656"/>
        <v>0</v>
      </c>
      <c r="AF1403" s="60">
        <f t="shared" si="657"/>
        <v>0</v>
      </c>
      <c r="AG1403" s="60">
        <f t="shared" si="658"/>
        <v>0</v>
      </c>
      <c r="AH1403" s="60">
        <f t="shared" si="659"/>
        <v>0</v>
      </c>
      <c r="AI1403" s="60">
        <f t="shared" si="660"/>
        <v>0</v>
      </c>
      <c r="AJ1403" s="60">
        <f t="shared" si="661"/>
        <v>0</v>
      </c>
      <c r="AK1403" s="60">
        <f t="shared" si="662"/>
        <v>0</v>
      </c>
      <c r="AL1403" s="61">
        <f t="shared" si="680"/>
        <v>0</v>
      </c>
      <c r="AM1403" s="43">
        <f t="shared" si="670"/>
        <v>0</v>
      </c>
      <c r="AN1403" s="46">
        <f t="shared" si="671"/>
        <v>0</v>
      </c>
      <c r="AO1403" s="60">
        <f t="shared" si="663"/>
        <v>0</v>
      </c>
      <c r="AP1403" s="60">
        <f t="shared" si="664"/>
        <v>0</v>
      </c>
      <c r="AQ1403" s="60">
        <f t="shared" si="665"/>
        <v>0</v>
      </c>
      <c r="AR1403" s="60">
        <f t="shared" si="666"/>
        <v>0</v>
      </c>
      <c r="AS1403" s="60">
        <f t="shared" si="667"/>
        <v>0</v>
      </c>
      <c r="AT1403" s="60">
        <f t="shared" si="668"/>
        <v>0</v>
      </c>
      <c r="AU1403" s="62">
        <f t="shared" si="672"/>
        <v>0</v>
      </c>
      <c r="AV1403" s="63">
        <f t="shared" si="673"/>
        <v>0</v>
      </c>
      <c r="AW1403" s="63">
        <f t="shared" si="674"/>
        <v>0</v>
      </c>
      <c r="AX1403" s="63">
        <f t="shared" si="675"/>
        <v>0</v>
      </c>
      <c r="AY1403" s="63">
        <f t="shared" si="676"/>
        <v>0</v>
      </c>
      <c r="AZ1403" s="63">
        <f t="shared" si="677"/>
        <v>0</v>
      </c>
      <c r="BA1403" s="63">
        <f t="shared" si="678"/>
        <v>0</v>
      </c>
      <c r="BB1403" s="64">
        <f t="shared" si="679"/>
        <v>0</v>
      </c>
      <c r="BC1403" s="65">
        <f t="shared" si="669"/>
        <v>0</v>
      </c>
      <c r="BD1403" s="66" t="e">
        <f>VLOOKUP(#REF!,'[2]NA JDA Product Hierarchy'!$N:$O,2,0)</f>
        <v>#REF!</v>
      </c>
      <c r="BE1403" s="15" t="s">
        <v>69</v>
      </c>
    </row>
    <row r="1404" spans="1:57" s="15" customFormat="1" ht="12.75" hidden="1" customHeight="1" x14ac:dyDescent="0.2">
      <c r="A1404" s="47" t="str">
        <f t="shared" si="652"/>
        <v>N2RI07K8HM0BLUE GUESS PRINT</v>
      </c>
      <c r="B1404" s="111" t="s">
        <v>105</v>
      </c>
      <c r="C1404" s="113">
        <v>44322</v>
      </c>
      <c r="D1404" s="113"/>
      <c r="E1404" s="68"/>
      <c r="F1404" s="106" t="s">
        <v>90</v>
      </c>
      <c r="G1404" s="51" t="s">
        <v>1832</v>
      </c>
      <c r="H1404" s="52" t="s">
        <v>1901</v>
      </c>
      <c r="I1404" s="53" t="s">
        <v>1911</v>
      </c>
      <c r="J1404" s="53" t="s">
        <v>183</v>
      </c>
      <c r="K1404" s="53" t="s">
        <v>467</v>
      </c>
      <c r="L1404" s="53" t="s">
        <v>468</v>
      </c>
      <c r="M1404" s="52" t="s">
        <v>464</v>
      </c>
      <c r="N1404" s="52" t="s">
        <v>125</v>
      </c>
      <c r="O1404" s="54">
        <v>22</v>
      </c>
      <c r="P1404" s="52" t="s">
        <v>43</v>
      </c>
      <c r="Q1404" s="55">
        <f>IFERROR(VLOOKUP(O1404*$Q$10*$R$10,Sheet1!$A$3:$B$81,2,1),0)</f>
        <v>19000</v>
      </c>
      <c r="R1404" s="56">
        <f>IFERROR(VLOOKUP(O1404*$Q$11*$R$11,Sheet1!$E$3:$F$195,2),0)</f>
        <v>89</v>
      </c>
      <c r="S1404" s="54">
        <f t="shared" si="653"/>
        <v>6.82</v>
      </c>
      <c r="T1404" s="114">
        <f t="shared" si="655"/>
        <v>0.31</v>
      </c>
      <c r="U1404" s="58"/>
      <c r="V1404" s="58"/>
      <c r="W1404" s="58"/>
      <c r="X1404" s="58"/>
      <c r="Y1404" s="58"/>
      <c r="Z1404" s="58"/>
      <c r="AA1404" s="58"/>
      <c r="AB1404" s="58"/>
      <c r="AC1404" s="58"/>
      <c r="AD1404" s="39">
        <f t="shared" si="654"/>
        <v>0</v>
      </c>
      <c r="AE1404" s="59">
        <f t="shared" si="656"/>
        <v>0</v>
      </c>
      <c r="AF1404" s="60">
        <f t="shared" si="657"/>
        <v>0</v>
      </c>
      <c r="AG1404" s="60">
        <f t="shared" si="658"/>
        <v>0</v>
      </c>
      <c r="AH1404" s="60">
        <f t="shared" si="659"/>
        <v>0</v>
      </c>
      <c r="AI1404" s="60">
        <f t="shared" si="660"/>
        <v>0</v>
      </c>
      <c r="AJ1404" s="60">
        <f t="shared" si="661"/>
        <v>0</v>
      </c>
      <c r="AK1404" s="60">
        <f t="shared" si="662"/>
        <v>0</v>
      </c>
      <c r="AL1404" s="61">
        <f t="shared" si="680"/>
        <v>0</v>
      </c>
      <c r="AM1404" s="43">
        <f t="shared" si="670"/>
        <v>0</v>
      </c>
      <c r="AN1404" s="46">
        <f t="shared" si="671"/>
        <v>0</v>
      </c>
      <c r="AO1404" s="60">
        <f t="shared" si="663"/>
        <v>0</v>
      </c>
      <c r="AP1404" s="60">
        <f t="shared" si="664"/>
        <v>0</v>
      </c>
      <c r="AQ1404" s="60">
        <f t="shared" si="665"/>
        <v>0</v>
      </c>
      <c r="AR1404" s="60">
        <f t="shared" si="666"/>
        <v>0</v>
      </c>
      <c r="AS1404" s="60">
        <f t="shared" si="667"/>
        <v>0</v>
      </c>
      <c r="AT1404" s="60">
        <f t="shared" si="668"/>
        <v>0</v>
      </c>
      <c r="AU1404" s="62">
        <f t="shared" si="672"/>
        <v>0</v>
      </c>
      <c r="AV1404" s="63">
        <f t="shared" si="673"/>
        <v>0</v>
      </c>
      <c r="AW1404" s="63">
        <f t="shared" si="674"/>
        <v>0</v>
      </c>
      <c r="AX1404" s="63">
        <f t="shared" si="675"/>
        <v>0</v>
      </c>
      <c r="AY1404" s="63">
        <f t="shared" si="676"/>
        <v>0</v>
      </c>
      <c r="AZ1404" s="63">
        <f t="shared" si="677"/>
        <v>0</v>
      </c>
      <c r="BA1404" s="63">
        <f t="shared" si="678"/>
        <v>0</v>
      </c>
      <c r="BB1404" s="64">
        <f t="shared" si="679"/>
        <v>0</v>
      </c>
      <c r="BC1404" s="65">
        <f t="shared" si="669"/>
        <v>0</v>
      </c>
      <c r="BD1404" s="66" t="e">
        <f>VLOOKUP(#REF!,'[2]NA JDA Product Hierarchy'!$N:$O,2,0)</f>
        <v>#REF!</v>
      </c>
      <c r="BE1404" s="15" t="s">
        <v>69</v>
      </c>
    </row>
    <row r="1405" spans="1:57" s="15" customFormat="1" ht="12.75" hidden="1" customHeight="1" x14ac:dyDescent="0.2">
      <c r="A1405" s="47" t="str">
        <f t="shared" si="652"/>
        <v>N2RI07K8HM0ANIMAL MAGIC</v>
      </c>
      <c r="B1405" s="110" t="s">
        <v>106</v>
      </c>
      <c r="C1405" s="113">
        <v>44322</v>
      </c>
      <c r="D1405" s="113"/>
      <c r="E1405" s="68"/>
      <c r="F1405" s="106" t="s">
        <v>90</v>
      </c>
      <c r="G1405" s="51" t="s">
        <v>1832</v>
      </c>
      <c r="H1405" s="52" t="s">
        <v>1901</v>
      </c>
      <c r="I1405" s="53" t="s">
        <v>1911</v>
      </c>
      <c r="J1405" s="53" t="s">
        <v>183</v>
      </c>
      <c r="K1405" s="53" t="s">
        <v>484</v>
      </c>
      <c r="L1405" s="53" t="s">
        <v>485</v>
      </c>
      <c r="M1405" s="52" t="s">
        <v>464</v>
      </c>
      <c r="N1405" s="52" t="s">
        <v>125</v>
      </c>
      <c r="O1405" s="54">
        <v>22</v>
      </c>
      <c r="P1405" s="52" t="s">
        <v>43</v>
      </c>
      <c r="Q1405" s="55">
        <f>IFERROR(VLOOKUP(O1405*$Q$10*$R$10,Sheet1!$A$3:$B$81,2,1),0)</f>
        <v>19000</v>
      </c>
      <c r="R1405" s="56">
        <f>IFERROR(VLOOKUP(O1405*$Q$11*$R$11,Sheet1!$E$3:$F$195,2),0)</f>
        <v>89</v>
      </c>
      <c r="S1405" s="54">
        <f t="shared" si="653"/>
        <v>6.82</v>
      </c>
      <c r="T1405" s="114">
        <f t="shared" si="655"/>
        <v>0.31</v>
      </c>
      <c r="U1405" s="58"/>
      <c r="V1405" s="58"/>
      <c r="W1405" s="58"/>
      <c r="X1405" s="58"/>
      <c r="Y1405" s="58"/>
      <c r="Z1405" s="58"/>
      <c r="AA1405" s="58"/>
      <c r="AB1405" s="58"/>
      <c r="AC1405" s="58"/>
      <c r="AD1405" s="39">
        <f t="shared" si="654"/>
        <v>0</v>
      </c>
      <c r="AE1405" s="59">
        <f t="shared" si="656"/>
        <v>0</v>
      </c>
      <c r="AF1405" s="60">
        <f t="shared" si="657"/>
        <v>0</v>
      </c>
      <c r="AG1405" s="60">
        <f t="shared" si="658"/>
        <v>0</v>
      </c>
      <c r="AH1405" s="60">
        <f t="shared" si="659"/>
        <v>0</v>
      </c>
      <c r="AI1405" s="60">
        <f t="shared" si="660"/>
        <v>0</v>
      </c>
      <c r="AJ1405" s="60">
        <f t="shared" si="661"/>
        <v>0</v>
      </c>
      <c r="AK1405" s="60">
        <f t="shared" si="662"/>
        <v>0</v>
      </c>
      <c r="AL1405" s="61">
        <f t="shared" si="680"/>
        <v>0</v>
      </c>
      <c r="AM1405" s="43">
        <f t="shared" si="670"/>
        <v>0</v>
      </c>
      <c r="AN1405" s="46">
        <f t="shared" si="671"/>
        <v>0</v>
      </c>
      <c r="AO1405" s="60">
        <f t="shared" si="663"/>
        <v>0</v>
      </c>
      <c r="AP1405" s="60">
        <f t="shared" si="664"/>
        <v>0</v>
      </c>
      <c r="AQ1405" s="60">
        <f t="shared" si="665"/>
        <v>0</v>
      </c>
      <c r="AR1405" s="60">
        <f t="shared" si="666"/>
        <v>0</v>
      </c>
      <c r="AS1405" s="60">
        <f t="shared" si="667"/>
        <v>0</v>
      </c>
      <c r="AT1405" s="60">
        <f t="shared" si="668"/>
        <v>0</v>
      </c>
      <c r="AU1405" s="62">
        <f t="shared" si="672"/>
        <v>0</v>
      </c>
      <c r="AV1405" s="63">
        <f t="shared" si="673"/>
        <v>0</v>
      </c>
      <c r="AW1405" s="63">
        <f t="shared" si="674"/>
        <v>0</v>
      </c>
      <c r="AX1405" s="63">
        <f t="shared" si="675"/>
        <v>0</v>
      </c>
      <c r="AY1405" s="63">
        <f t="shared" si="676"/>
        <v>0</v>
      </c>
      <c r="AZ1405" s="63">
        <f t="shared" si="677"/>
        <v>0</v>
      </c>
      <c r="BA1405" s="63">
        <f t="shared" si="678"/>
        <v>0</v>
      </c>
      <c r="BB1405" s="64">
        <f t="shared" si="679"/>
        <v>0</v>
      </c>
      <c r="BC1405" s="65">
        <f t="shared" si="669"/>
        <v>0</v>
      </c>
      <c r="BD1405" s="66" t="e">
        <f>VLOOKUP(#REF!,'[2]NA JDA Product Hierarchy'!$N:$O,2,0)</f>
        <v>#REF!</v>
      </c>
      <c r="BE1405" s="15" t="s">
        <v>69</v>
      </c>
    </row>
    <row r="1406" spans="1:57" s="15" customFormat="1" ht="12.75" hidden="1" customHeight="1" x14ac:dyDescent="0.2">
      <c r="A1406" s="47" t="str">
        <f t="shared" si="652"/>
        <v>N2RI07K8HM0FLAG PRINT</v>
      </c>
      <c r="B1406" s="112" t="s">
        <v>107</v>
      </c>
      <c r="C1406" s="113">
        <v>44322</v>
      </c>
      <c r="D1406" s="113"/>
      <c r="E1406" s="68"/>
      <c r="F1406" s="106" t="s">
        <v>90</v>
      </c>
      <c r="G1406" s="51" t="s">
        <v>1832</v>
      </c>
      <c r="H1406" s="52" t="s">
        <v>1901</v>
      </c>
      <c r="I1406" s="53" t="s">
        <v>1911</v>
      </c>
      <c r="J1406" s="53" t="s">
        <v>183</v>
      </c>
      <c r="K1406" s="53" t="s">
        <v>497</v>
      </c>
      <c r="L1406" s="53" t="s">
        <v>498</v>
      </c>
      <c r="M1406" s="52" t="s">
        <v>464</v>
      </c>
      <c r="N1406" s="52" t="s">
        <v>125</v>
      </c>
      <c r="O1406" s="54">
        <v>22</v>
      </c>
      <c r="P1406" s="52" t="s">
        <v>43</v>
      </c>
      <c r="Q1406" s="55">
        <f>IFERROR(VLOOKUP(O1406*$Q$10*$R$10,Sheet1!$A$3:$B$81,2,1),0)</f>
        <v>19000</v>
      </c>
      <c r="R1406" s="56">
        <f>IFERROR(VLOOKUP(O1406*$Q$11*$R$11,Sheet1!$E$3:$F$195,2),0)</f>
        <v>89</v>
      </c>
      <c r="S1406" s="54">
        <f t="shared" si="653"/>
        <v>6.82</v>
      </c>
      <c r="T1406" s="114">
        <f t="shared" si="655"/>
        <v>0.31</v>
      </c>
      <c r="U1406" s="58"/>
      <c r="V1406" s="58"/>
      <c r="W1406" s="58"/>
      <c r="X1406" s="58"/>
      <c r="Y1406" s="58"/>
      <c r="Z1406" s="58"/>
      <c r="AA1406" s="58"/>
      <c r="AB1406" s="58"/>
      <c r="AC1406" s="58"/>
      <c r="AD1406" s="39">
        <f t="shared" si="654"/>
        <v>0</v>
      </c>
      <c r="AE1406" s="59">
        <f t="shared" si="656"/>
        <v>0</v>
      </c>
      <c r="AF1406" s="60">
        <f t="shared" si="657"/>
        <v>0</v>
      </c>
      <c r="AG1406" s="60">
        <f t="shared" si="658"/>
        <v>0</v>
      </c>
      <c r="AH1406" s="60">
        <f t="shared" si="659"/>
        <v>0</v>
      </c>
      <c r="AI1406" s="60">
        <f t="shared" si="660"/>
        <v>0</v>
      </c>
      <c r="AJ1406" s="60">
        <f t="shared" si="661"/>
        <v>0</v>
      </c>
      <c r="AK1406" s="60">
        <f t="shared" si="662"/>
        <v>0</v>
      </c>
      <c r="AL1406" s="61">
        <f t="shared" si="680"/>
        <v>0</v>
      </c>
      <c r="AM1406" s="43">
        <f t="shared" si="670"/>
        <v>0</v>
      </c>
      <c r="AN1406" s="46">
        <f t="shared" si="671"/>
        <v>0</v>
      </c>
      <c r="AO1406" s="60">
        <f t="shared" si="663"/>
        <v>0</v>
      </c>
      <c r="AP1406" s="60">
        <f t="shared" si="664"/>
        <v>0</v>
      </c>
      <c r="AQ1406" s="60">
        <f t="shared" si="665"/>
        <v>0</v>
      </c>
      <c r="AR1406" s="60">
        <f t="shared" si="666"/>
        <v>0</v>
      </c>
      <c r="AS1406" s="60">
        <f t="shared" si="667"/>
        <v>0</v>
      </c>
      <c r="AT1406" s="60">
        <f t="shared" si="668"/>
        <v>0</v>
      </c>
      <c r="AU1406" s="62">
        <f t="shared" si="672"/>
        <v>0</v>
      </c>
      <c r="AV1406" s="63">
        <f t="shared" si="673"/>
        <v>0</v>
      </c>
      <c r="AW1406" s="63">
        <f t="shared" si="674"/>
        <v>0</v>
      </c>
      <c r="AX1406" s="63">
        <f t="shared" si="675"/>
        <v>0</v>
      </c>
      <c r="AY1406" s="63">
        <f t="shared" si="676"/>
        <v>0</v>
      </c>
      <c r="AZ1406" s="63">
        <f t="shared" si="677"/>
        <v>0</v>
      </c>
      <c r="BA1406" s="63">
        <f t="shared" si="678"/>
        <v>0</v>
      </c>
      <c r="BB1406" s="64">
        <f t="shared" si="679"/>
        <v>0</v>
      </c>
      <c r="BC1406" s="65">
        <f t="shared" si="669"/>
        <v>0</v>
      </c>
      <c r="BD1406" s="66" t="e">
        <f>VLOOKUP(#REF!,'[2]NA JDA Product Hierarchy'!$N:$O,2,0)</f>
        <v>#REF!</v>
      </c>
      <c r="BE1406" s="15" t="s">
        <v>69</v>
      </c>
    </row>
    <row r="1407" spans="1:57" s="15" customFormat="1" ht="12.75" hidden="1" customHeight="1" x14ac:dyDescent="0.2">
      <c r="A1407" s="47" t="str">
        <f t="shared" si="652"/>
        <v>N2RI09K8HM0HIGH DEF BLUE</v>
      </c>
      <c r="B1407" s="110" t="s">
        <v>106</v>
      </c>
      <c r="C1407" s="113">
        <v>44322</v>
      </c>
      <c r="D1407" s="113"/>
      <c r="E1407" s="50"/>
      <c r="F1407" s="106" t="s">
        <v>90</v>
      </c>
      <c r="G1407" s="51" t="s">
        <v>1832</v>
      </c>
      <c r="H1407" s="52" t="s">
        <v>1903</v>
      </c>
      <c r="I1407" s="53" t="s">
        <v>1912</v>
      </c>
      <c r="J1407" s="53" t="s">
        <v>833</v>
      </c>
      <c r="K1407" s="53" t="s">
        <v>381</v>
      </c>
      <c r="L1407" s="53" t="s">
        <v>382</v>
      </c>
      <c r="M1407" s="52" t="s">
        <v>464</v>
      </c>
      <c r="N1407" s="52" t="s">
        <v>125</v>
      </c>
      <c r="O1407" s="54">
        <v>20</v>
      </c>
      <c r="P1407" s="52" t="s">
        <v>43</v>
      </c>
      <c r="Q1407" s="55">
        <f>IFERROR(VLOOKUP(O1407*$Q$10*$R$10,Sheet1!$A$3:$B$81,2,1),0)</f>
        <v>19000</v>
      </c>
      <c r="R1407" s="56">
        <f>IFERROR(VLOOKUP(O1407*$Q$11*$R$11,Sheet1!$E$3:$F$195,2),0)</f>
        <v>79</v>
      </c>
      <c r="S1407" s="54">
        <f t="shared" si="653"/>
        <v>6.2</v>
      </c>
      <c r="T1407" s="114">
        <f t="shared" si="655"/>
        <v>0.31</v>
      </c>
      <c r="U1407" s="58"/>
      <c r="V1407" s="58"/>
      <c r="W1407" s="58"/>
      <c r="X1407" s="58"/>
      <c r="Y1407" s="58"/>
      <c r="Z1407" s="58"/>
      <c r="AA1407" s="58"/>
      <c r="AB1407" s="58"/>
      <c r="AC1407" s="58"/>
      <c r="AD1407" s="39">
        <f t="shared" si="654"/>
        <v>0</v>
      </c>
      <c r="AE1407" s="59">
        <f t="shared" si="656"/>
        <v>0</v>
      </c>
      <c r="AF1407" s="60">
        <f t="shared" si="657"/>
        <v>0</v>
      </c>
      <c r="AG1407" s="60">
        <f t="shared" si="658"/>
        <v>0</v>
      </c>
      <c r="AH1407" s="60">
        <f t="shared" si="659"/>
        <v>0</v>
      </c>
      <c r="AI1407" s="60">
        <f t="shared" si="660"/>
        <v>0</v>
      </c>
      <c r="AJ1407" s="60">
        <f t="shared" si="661"/>
        <v>0</v>
      </c>
      <c r="AK1407" s="60">
        <f t="shared" si="662"/>
        <v>0</v>
      </c>
      <c r="AL1407" s="61">
        <f t="shared" si="680"/>
        <v>0</v>
      </c>
      <c r="AM1407" s="43">
        <f t="shared" si="670"/>
        <v>0</v>
      </c>
      <c r="AN1407" s="46">
        <f t="shared" si="671"/>
        <v>0</v>
      </c>
      <c r="AO1407" s="60">
        <f t="shared" si="663"/>
        <v>0</v>
      </c>
      <c r="AP1407" s="60">
        <f t="shared" si="664"/>
        <v>0</v>
      </c>
      <c r="AQ1407" s="60">
        <f t="shared" si="665"/>
        <v>0</v>
      </c>
      <c r="AR1407" s="60">
        <f t="shared" si="666"/>
        <v>0</v>
      </c>
      <c r="AS1407" s="60">
        <f t="shared" si="667"/>
        <v>0</v>
      </c>
      <c r="AT1407" s="60">
        <f t="shared" si="668"/>
        <v>0</v>
      </c>
      <c r="AU1407" s="62">
        <f t="shared" si="672"/>
        <v>0</v>
      </c>
      <c r="AV1407" s="63">
        <f t="shared" si="673"/>
        <v>0</v>
      </c>
      <c r="AW1407" s="63">
        <f t="shared" si="674"/>
        <v>0</v>
      </c>
      <c r="AX1407" s="63">
        <f t="shared" si="675"/>
        <v>0</v>
      </c>
      <c r="AY1407" s="63">
        <f t="shared" si="676"/>
        <v>0</v>
      </c>
      <c r="AZ1407" s="63">
        <f t="shared" si="677"/>
        <v>0</v>
      </c>
      <c r="BA1407" s="63">
        <f t="shared" si="678"/>
        <v>0</v>
      </c>
      <c r="BB1407" s="64">
        <f t="shared" si="679"/>
        <v>0</v>
      </c>
      <c r="BC1407" s="65">
        <f t="shared" si="669"/>
        <v>0</v>
      </c>
      <c r="BD1407" s="66" t="e">
        <f>VLOOKUP(#REF!,'[2]NA JDA Product Hierarchy'!$N:$O,2,0)</f>
        <v>#REF!</v>
      </c>
      <c r="BE1407" s="15" t="e">
        <f>VLOOKUP(BD1407,[3]PARAMETROS!$AB:$AD,3,0)</f>
        <v>#REF!</v>
      </c>
    </row>
    <row r="1408" spans="1:57" s="15" customFormat="1" ht="12.75" hidden="1" customHeight="1" x14ac:dyDescent="0.2">
      <c r="A1408" s="47" t="str">
        <f t="shared" ref="A1408:A1471" si="681">I1408&amp;L1408</f>
        <v>N2RI09K8HM0TULIP RED</v>
      </c>
      <c r="B1408" s="110" t="s">
        <v>106</v>
      </c>
      <c r="C1408" s="113">
        <v>44322</v>
      </c>
      <c r="D1408" s="113"/>
      <c r="E1408" s="50"/>
      <c r="F1408" s="106" t="s">
        <v>90</v>
      </c>
      <c r="G1408" s="51" t="s">
        <v>1832</v>
      </c>
      <c r="H1408" s="52" t="s">
        <v>1903</v>
      </c>
      <c r="I1408" s="53" t="s">
        <v>1912</v>
      </c>
      <c r="J1408" s="53" t="s">
        <v>833</v>
      </c>
      <c r="K1408" s="53" t="s">
        <v>531</v>
      </c>
      <c r="L1408" s="53" t="s">
        <v>532</v>
      </c>
      <c r="M1408" s="52" t="s">
        <v>464</v>
      </c>
      <c r="N1408" s="52" t="s">
        <v>125</v>
      </c>
      <c r="O1408" s="54">
        <v>20</v>
      </c>
      <c r="P1408" s="52" t="s">
        <v>43</v>
      </c>
      <c r="Q1408" s="55">
        <f>IFERROR(VLOOKUP(O1408*$Q$10*$R$10,Sheet1!$A$3:$B$81,2,1),0)</f>
        <v>19000</v>
      </c>
      <c r="R1408" s="56">
        <f>IFERROR(VLOOKUP(O1408*$Q$11*$R$11,Sheet1!$E$3:$F$195,2),0)</f>
        <v>79</v>
      </c>
      <c r="S1408" s="54">
        <f t="shared" si="653"/>
        <v>6.2</v>
      </c>
      <c r="T1408" s="114">
        <f t="shared" si="655"/>
        <v>0.31</v>
      </c>
      <c r="U1408" s="58"/>
      <c r="V1408" s="58"/>
      <c r="W1408" s="58"/>
      <c r="X1408" s="58"/>
      <c r="Y1408" s="58"/>
      <c r="Z1408" s="58"/>
      <c r="AA1408" s="58"/>
      <c r="AB1408" s="58"/>
      <c r="AC1408" s="58"/>
      <c r="AD1408" s="39">
        <f t="shared" si="654"/>
        <v>0</v>
      </c>
      <c r="AE1408" s="59">
        <f t="shared" si="656"/>
        <v>0</v>
      </c>
      <c r="AF1408" s="60">
        <f t="shared" si="657"/>
        <v>0</v>
      </c>
      <c r="AG1408" s="60">
        <f t="shared" si="658"/>
        <v>0</v>
      </c>
      <c r="AH1408" s="60">
        <f t="shared" si="659"/>
        <v>0</v>
      </c>
      <c r="AI1408" s="60">
        <f t="shared" si="660"/>
        <v>0</v>
      </c>
      <c r="AJ1408" s="60">
        <f t="shared" si="661"/>
        <v>0</v>
      </c>
      <c r="AK1408" s="60">
        <f t="shared" si="662"/>
        <v>0</v>
      </c>
      <c r="AL1408" s="61">
        <f t="shared" si="680"/>
        <v>0</v>
      </c>
      <c r="AM1408" s="43">
        <f t="shared" si="670"/>
        <v>0</v>
      </c>
      <c r="AN1408" s="46">
        <f t="shared" si="671"/>
        <v>0</v>
      </c>
      <c r="AO1408" s="60">
        <f t="shared" si="663"/>
        <v>0</v>
      </c>
      <c r="AP1408" s="60">
        <f t="shared" si="664"/>
        <v>0</v>
      </c>
      <c r="AQ1408" s="60">
        <f t="shared" si="665"/>
        <v>0</v>
      </c>
      <c r="AR1408" s="60">
        <f t="shared" si="666"/>
        <v>0</v>
      </c>
      <c r="AS1408" s="60">
        <f t="shared" si="667"/>
        <v>0</v>
      </c>
      <c r="AT1408" s="60">
        <f t="shared" si="668"/>
        <v>0</v>
      </c>
      <c r="AU1408" s="62">
        <f t="shared" si="672"/>
        <v>0</v>
      </c>
      <c r="AV1408" s="63">
        <f t="shared" si="673"/>
        <v>0</v>
      </c>
      <c r="AW1408" s="63">
        <f t="shared" si="674"/>
        <v>0</v>
      </c>
      <c r="AX1408" s="63">
        <f t="shared" si="675"/>
        <v>0</v>
      </c>
      <c r="AY1408" s="63">
        <f t="shared" si="676"/>
        <v>0</v>
      </c>
      <c r="AZ1408" s="63">
        <f t="shared" si="677"/>
        <v>0</v>
      </c>
      <c r="BA1408" s="63">
        <f t="shared" si="678"/>
        <v>0</v>
      </c>
      <c r="BB1408" s="64">
        <f t="shared" si="679"/>
        <v>0</v>
      </c>
      <c r="BC1408" s="65">
        <f t="shared" si="669"/>
        <v>0</v>
      </c>
      <c r="BD1408" s="66" t="e">
        <f>VLOOKUP(#REF!,'[2]NA JDA Product Hierarchy'!$N:$O,2,0)</f>
        <v>#REF!</v>
      </c>
      <c r="BE1408" s="15" t="e">
        <f>VLOOKUP(BD1408,[3]PARAMETROS!$AB:$AD,3,0)</f>
        <v>#REF!</v>
      </c>
    </row>
    <row r="1409" spans="1:57" s="15" customFormat="1" ht="12.75" hidden="1" customHeight="1" x14ac:dyDescent="0.2">
      <c r="A1409" s="47" t="str">
        <f t="shared" si="681"/>
        <v>N2RI09K8HM0Pure White</v>
      </c>
      <c r="B1409" s="110" t="s">
        <v>106</v>
      </c>
      <c r="C1409" s="113">
        <v>44322</v>
      </c>
      <c r="D1409" s="113"/>
      <c r="E1409" s="50"/>
      <c r="F1409" s="106" t="s">
        <v>90</v>
      </c>
      <c r="G1409" s="51" t="s">
        <v>1832</v>
      </c>
      <c r="H1409" s="52" t="s">
        <v>1903</v>
      </c>
      <c r="I1409" s="53" t="s">
        <v>1912</v>
      </c>
      <c r="J1409" s="53" t="s">
        <v>833</v>
      </c>
      <c r="K1409" s="53" t="s">
        <v>133</v>
      </c>
      <c r="L1409" s="53" t="s">
        <v>134</v>
      </c>
      <c r="M1409" s="52" t="s">
        <v>464</v>
      </c>
      <c r="N1409" s="52" t="s">
        <v>125</v>
      </c>
      <c r="O1409" s="54">
        <v>20</v>
      </c>
      <c r="P1409" s="52" t="s">
        <v>43</v>
      </c>
      <c r="Q1409" s="55">
        <f>IFERROR(VLOOKUP(O1409*$Q$10*$R$10,Sheet1!$A$3:$B$81,2,1),0)</f>
        <v>19000</v>
      </c>
      <c r="R1409" s="56">
        <f>IFERROR(VLOOKUP(O1409*$Q$11*$R$11,Sheet1!$E$3:$F$195,2),0)</f>
        <v>79</v>
      </c>
      <c r="S1409" s="54">
        <f t="shared" si="653"/>
        <v>6.2</v>
      </c>
      <c r="T1409" s="114">
        <f t="shared" si="655"/>
        <v>0.31</v>
      </c>
      <c r="U1409" s="58"/>
      <c r="V1409" s="58"/>
      <c r="W1409" s="58"/>
      <c r="X1409" s="58"/>
      <c r="Y1409" s="58"/>
      <c r="Z1409" s="58"/>
      <c r="AA1409" s="58"/>
      <c r="AB1409" s="58"/>
      <c r="AC1409" s="58"/>
      <c r="AD1409" s="39">
        <f t="shared" si="654"/>
        <v>0</v>
      </c>
      <c r="AE1409" s="59">
        <f t="shared" si="656"/>
        <v>0</v>
      </c>
      <c r="AF1409" s="60">
        <f t="shared" si="657"/>
        <v>0</v>
      </c>
      <c r="AG1409" s="60">
        <f t="shared" si="658"/>
        <v>0</v>
      </c>
      <c r="AH1409" s="60">
        <f t="shared" si="659"/>
        <v>0</v>
      </c>
      <c r="AI1409" s="60">
        <f t="shared" si="660"/>
        <v>0</v>
      </c>
      <c r="AJ1409" s="60">
        <f t="shared" si="661"/>
        <v>0</v>
      </c>
      <c r="AK1409" s="60">
        <f t="shared" si="662"/>
        <v>0</v>
      </c>
      <c r="AL1409" s="61">
        <f t="shared" si="680"/>
        <v>0</v>
      </c>
      <c r="AM1409" s="43">
        <f t="shared" si="670"/>
        <v>0</v>
      </c>
      <c r="AN1409" s="46">
        <f t="shared" si="671"/>
        <v>0</v>
      </c>
      <c r="AO1409" s="60">
        <f t="shared" si="663"/>
        <v>0</v>
      </c>
      <c r="AP1409" s="60">
        <f t="shared" si="664"/>
        <v>0</v>
      </c>
      <c r="AQ1409" s="60">
        <f t="shared" si="665"/>
        <v>0</v>
      </c>
      <c r="AR1409" s="60">
        <f t="shared" si="666"/>
        <v>0</v>
      </c>
      <c r="AS1409" s="60">
        <f t="shared" si="667"/>
        <v>0</v>
      </c>
      <c r="AT1409" s="60">
        <f t="shared" si="668"/>
        <v>0</v>
      </c>
      <c r="AU1409" s="62">
        <f t="shared" si="672"/>
        <v>0</v>
      </c>
      <c r="AV1409" s="63">
        <f t="shared" si="673"/>
        <v>0</v>
      </c>
      <c r="AW1409" s="63">
        <f t="shared" si="674"/>
        <v>0</v>
      </c>
      <c r="AX1409" s="63">
        <f t="shared" si="675"/>
        <v>0</v>
      </c>
      <c r="AY1409" s="63">
        <f t="shared" si="676"/>
        <v>0</v>
      </c>
      <c r="AZ1409" s="63">
        <f t="shared" si="677"/>
        <v>0</v>
      </c>
      <c r="BA1409" s="63">
        <f t="shared" si="678"/>
        <v>0</v>
      </c>
      <c r="BB1409" s="64">
        <f t="shared" si="679"/>
        <v>0</v>
      </c>
      <c r="BC1409" s="65">
        <f t="shared" si="669"/>
        <v>0</v>
      </c>
      <c r="BD1409" s="66" t="e">
        <f>VLOOKUP(#REF!,'[2]NA JDA Product Hierarchy'!$N:$O,2,0)</f>
        <v>#REF!</v>
      </c>
      <c r="BE1409" s="15" t="e">
        <f>VLOOKUP(BD1409,[3]PARAMETROS!$AB:$AD,3,0)</f>
        <v>#REF!</v>
      </c>
    </row>
    <row r="1410" spans="1:57" s="15" customFormat="1" ht="12.75" hidden="1" customHeight="1" x14ac:dyDescent="0.2">
      <c r="A1410" s="47" t="str">
        <f t="shared" si="681"/>
        <v>N2RI10K8HM0HIGH DEF BLUE</v>
      </c>
      <c r="B1410" s="110" t="s">
        <v>106</v>
      </c>
      <c r="C1410" s="113">
        <v>44322</v>
      </c>
      <c r="D1410" s="113"/>
      <c r="E1410" s="50"/>
      <c r="F1410" s="106" t="s">
        <v>90</v>
      </c>
      <c r="G1410" s="51" t="s">
        <v>1832</v>
      </c>
      <c r="H1410" s="52" t="s">
        <v>1901</v>
      </c>
      <c r="I1410" s="53" t="s">
        <v>1913</v>
      </c>
      <c r="J1410" s="53" t="s">
        <v>183</v>
      </c>
      <c r="K1410" s="53" t="s">
        <v>381</v>
      </c>
      <c r="L1410" s="53" t="s">
        <v>382</v>
      </c>
      <c r="M1410" s="52" t="s">
        <v>464</v>
      </c>
      <c r="N1410" s="52" t="s">
        <v>125</v>
      </c>
      <c r="O1410" s="54">
        <v>18</v>
      </c>
      <c r="P1410" s="52" t="s">
        <v>43</v>
      </c>
      <c r="Q1410" s="55">
        <f>IFERROR(VLOOKUP(O1410*$Q$10*$R$10,Sheet1!$A$3:$B$81,2,1),0)</f>
        <v>9000</v>
      </c>
      <c r="R1410" s="56">
        <f>IFERROR(VLOOKUP(O1410*$Q$11*$R$11,Sheet1!$E$3:$F$195,2),0)</f>
        <v>69</v>
      </c>
      <c r="S1410" s="54">
        <f t="shared" si="653"/>
        <v>5.58</v>
      </c>
      <c r="T1410" s="114">
        <f t="shared" si="655"/>
        <v>0.31</v>
      </c>
      <c r="U1410" s="58"/>
      <c r="V1410" s="58"/>
      <c r="W1410" s="58"/>
      <c r="X1410" s="58"/>
      <c r="Y1410" s="58"/>
      <c r="Z1410" s="58"/>
      <c r="AA1410" s="58"/>
      <c r="AB1410" s="58"/>
      <c r="AC1410" s="58"/>
      <c r="AD1410" s="39">
        <f t="shared" si="654"/>
        <v>0</v>
      </c>
      <c r="AE1410" s="59">
        <f t="shared" si="656"/>
        <v>0</v>
      </c>
      <c r="AF1410" s="60">
        <f t="shared" si="657"/>
        <v>0</v>
      </c>
      <c r="AG1410" s="60">
        <f t="shared" si="658"/>
        <v>0</v>
      </c>
      <c r="AH1410" s="60">
        <f t="shared" si="659"/>
        <v>0</v>
      </c>
      <c r="AI1410" s="60">
        <f t="shared" si="660"/>
        <v>0</v>
      </c>
      <c r="AJ1410" s="60">
        <f t="shared" si="661"/>
        <v>0</v>
      </c>
      <c r="AK1410" s="60">
        <f t="shared" si="662"/>
        <v>0</v>
      </c>
      <c r="AL1410" s="61">
        <f t="shared" si="680"/>
        <v>0</v>
      </c>
      <c r="AM1410" s="43">
        <f t="shared" si="670"/>
        <v>0</v>
      </c>
      <c r="AN1410" s="46">
        <f t="shared" si="671"/>
        <v>0</v>
      </c>
      <c r="AO1410" s="60">
        <f t="shared" si="663"/>
        <v>0</v>
      </c>
      <c r="AP1410" s="60">
        <f t="shared" si="664"/>
        <v>0</v>
      </c>
      <c r="AQ1410" s="60">
        <f t="shared" si="665"/>
        <v>0</v>
      </c>
      <c r="AR1410" s="60">
        <f t="shared" si="666"/>
        <v>0</v>
      </c>
      <c r="AS1410" s="60">
        <f t="shared" si="667"/>
        <v>0</v>
      </c>
      <c r="AT1410" s="60">
        <f t="shared" si="668"/>
        <v>0</v>
      </c>
      <c r="AU1410" s="62">
        <f t="shared" si="672"/>
        <v>0</v>
      </c>
      <c r="AV1410" s="63">
        <f t="shared" si="673"/>
        <v>0</v>
      </c>
      <c r="AW1410" s="63">
        <f t="shared" si="674"/>
        <v>0</v>
      </c>
      <c r="AX1410" s="63">
        <f t="shared" si="675"/>
        <v>0</v>
      </c>
      <c r="AY1410" s="63">
        <f t="shared" si="676"/>
        <v>0</v>
      </c>
      <c r="AZ1410" s="63">
        <f t="shared" si="677"/>
        <v>0</v>
      </c>
      <c r="BA1410" s="63">
        <f t="shared" si="678"/>
        <v>0</v>
      </c>
      <c r="BB1410" s="64">
        <f t="shared" si="679"/>
        <v>0</v>
      </c>
      <c r="BC1410" s="65">
        <f t="shared" si="669"/>
        <v>0</v>
      </c>
      <c r="BD1410" s="66" t="e">
        <f>VLOOKUP(#REF!,'[2]NA JDA Product Hierarchy'!$N:$O,2,0)</f>
        <v>#REF!</v>
      </c>
      <c r="BE1410" s="15" t="e">
        <f>VLOOKUP(BD1410,[3]PARAMETROS!$AB:$AD,3,0)</f>
        <v>#REF!</v>
      </c>
    </row>
    <row r="1411" spans="1:57" s="15" customFormat="1" ht="12.75" hidden="1" customHeight="1" x14ac:dyDescent="0.2">
      <c r="A1411" s="47" t="str">
        <f t="shared" si="681"/>
        <v>N2RI10K8HM0TULIP RED</v>
      </c>
      <c r="B1411" s="110" t="s">
        <v>106</v>
      </c>
      <c r="C1411" s="113">
        <v>44322</v>
      </c>
      <c r="D1411" s="113"/>
      <c r="E1411" s="68"/>
      <c r="F1411" s="106" t="s">
        <v>90</v>
      </c>
      <c r="G1411" s="51" t="s">
        <v>1832</v>
      </c>
      <c r="H1411" s="52" t="s">
        <v>1901</v>
      </c>
      <c r="I1411" s="53" t="s">
        <v>1913</v>
      </c>
      <c r="J1411" s="53" t="s">
        <v>183</v>
      </c>
      <c r="K1411" s="53" t="s">
        <v>531</v>
      </c>
      <c r="L1411" s="53" t="s">
        <v>532</v>
      </c>
      <c r="M1411" s="52" t="s">
        <v>464</v>
      </c>
      <c r="N1411" s="52" t="s">
        <v>125</v>
      </c>
      <c r="O1411" s="54">
        <v>18</v>
      </c>
      <c r="P1411" s="52" t="s">
        <v>43</v>
      </c>
      <c r="Q1411" s="55">
        <f>IFERROR(VLOOKUP(O1411*$Q$10*$R$10,Sheet1!$A$3:$B$81,2,1),0)</f>
        <v>9000</v>
      </c>
      <c r="R1411" s="56">
        <f>IFERROR(VLOOKUP(O1411*$Q$11*$R$11,Sheet1!$E$3:$F$195,2),0)</f>
        <v>69</v>
      </c>
      <c r="S1411" s="54">
        <f t="shared" si="653"/>
        <v>5.58</v>
      </c>
      <c r="T1411" s="114">
        <f t="shared" si="655"/>
        <v>0.31</v>
      </c>
      <c r="U1411" s="58"/>
      <c r="V1411" s="58"/>
      <c r="W1411" s="58"/>
      <c r="X1411" s="58"/>
      <c r="Y1411" s="58"/>
      <c r="Z1411" s="58"/>
      <c r="AA1411" s="58"/>
      <c r="AB1411" s="58"/>
      <c r="AC1411" s="58"/>
      <c r="AD1411" s="39">
        <f t="shared" si="654"/>
        <v>0</v>
      </c>
      <c r="AE1411" s="59">
        <f t="shared" si="656"/>
        <v>0</v>
      </c>
      <c r="AF1411" s="60">
        <f t="shared" si="657"/>
        <v>0</v>
      </c>
      <c r="AG1411" s="60">
        <f t="shared" si="658"/>
        <v>0</v>
      </c>
      <c r="AH1411" s="60">
        <f t="shared" si="659"/>
        <v>0</v>
      </c>
      <c r="AI1411" s="60">
        <f t="shared" si="660"/>
        <v>0</v>
      </c>
      <c r="AJ1411" s="60">
        <f t="shared" si="661"/>
        <v>0</v>
      </c>
      <c r="AK1411" s="60">
        <f t="shared" si="662"/>
        <v>0</v>
      </c>
      <c r="AL1411" s="61">
        <f t="shared" si="680"/>
        <v>0</v>
      </c>
      <c r="AM1411" s="43">
        <f t="shared" si="670"/>
        <v>0</v>
      </c>
      <c r="AN1411" s="46">
        <f t="shared" si="671"/>
        <v>0</v>
      </c>
      <c r="AO1411" s="60">
        <f t="shared" si="663"/>
        <v>0</v>
      </c>
      <c r="AP1411" s="60">
        <f t="shared" si="664"/>
        <v>0</v>
      </c>
      <c r="AQ1411" s="60">
        <f t="shared" si="665"/>
        <v>0</v>
      </c>
      <c r="AR1411" s="60">
        <f t="shared" si="666"/>
        <v>0</v>
      </c>
      <c r="AS1411" s="60">
        <f t="shared" si="667"/>
        <v>0</v>
      </c>
      <c r="AT1411" s="60">
        <f t="shared" si="668"/>
        <v>0</v>
      </c>
      <c r="AU1411" s="62">
        <f t="shared" si="672"/>
        <v>0</v>
      </c>
      <c r="AV1411" s="63">
        <f t="shared" si="673"/>
        <v>0</v>
      </c>
      <c r="AW1411" s="63">
        <f t="shared" si="674"/>
        <v>0</v>
      </c>
      <c r="AX1411" s="63">
        <f t="shared" si="675"/>
        <v>0</v>
      </c>
      <c r="AY1411" s="63">
        <f t="shared" si="676"/>
        <v>0</v>
      </c>
      <c r="AZ1411" s="63">
        <f t="shared" si="677"/>
        <v>0</v>
      </c>
      <c r="BA1411" s="63">
        <f t="shared" si="678"/>
        <v>0</v>
      </c>
      <c r="BB1411" s="64">
        <f t="shared" si="679"/>
        <v>0</v>
      </c>
      <c r="BC1411" s="65">
        <f t="shared" si="669"/>
        <v>0</v>
      </c>
      <c r="BD1411" s="66" t="e">
        <f>VLOOKUP(#REF!,'[2]NA JDA Product Hierarchy'!$N:$O,2,0)</f>
        <v>#REF!</v>
      </c>
      <c r="BE1411" s="15" t="s">
        <v>69</v>
      </c>
    </row>
    <row r="1412" spans="1:57" s="15" customFormat="1" ht="12.75" hidden="1" customHeight="1" x14ac:dyDescent="0.2">
      <c r="A1412" s="47" t="str">
        <f t="shared" si="681"/>
        <v>N2RI10K8HM0Pure White</v>
      </c>
      <c r="B1412" s="110" t="s">
        <v>106</v>
      </c>
      <c r="C1412" s="113">
        <v>44322</v>
      </c>
      <c r="D1412" s="113"/>
      <c r="E1412" s="68"/>
      <c r="F1412" s="106" t="s">
        <v>90</v>
      </c>
      <c r="G1412" s="51" t="s">
        <v>1832</v>
      </c>
      <c r="H1412" s="52" t="s">
        <v>1901</v>
      </c>
      <c r="I1412" s="53" t="s">
        <v>1913</v>
      </c>
      <c r="J1412" s="53" t="s">
        <v>183</v>
      </c>
      <c r="K1412" s="53" t="s">
        <v>133</v>
      </c>
      <c r="L1412" s="53" t="s">
        <v>134</v>
      </c>
      <c r="M1412" s="52" t="s">
        <v>464</v>
      </c>
      <c r="N1412" s="52" t="s">
        <v>125</v>
      </c>
      <c r="O1412" s="54">
        <v>18</v>
      </c>
      <c r="P1412" s="52" t="s">
        <v>43</v>
      </c>
      <c r="Q1412" s="55">
        <f>IFERROR(VLOOKUP(O1412*$Q$10*$R$10,Sheet1!$A$3:$B$81,2,1),0)</f>
        <v>9000</v>
      </c>
      <c r="R1412" s="56">
        <f>IFERROR(VLOOKUP(O1412*$Q$11*$R$11,Sheet1!$E$3:$F$195,2),0)</f>
        <v>69</v>
      </c>
      <c r="S1412" s="54">
        <f t="shared" si="653"/>
        <v>5.58</v>
      </c>
      <c r="T1412" s="114">
        <f t="shared" si="655"/>
        <v>0.31</v>
      </c>
      <c r="U1412" s="58"/>
      <c r="V1412" s="58"/>
      <c r="W1412" s="58"/>
      <c r="X1412" s="58"/>
      <c r="Y1412" s="58"/>
      <c r="Z1412" s="58"/>
      <c r="AA1412" s="58"/>
      <c r="AB1412" s="58"/>
      <c r="AC1412" s="58"/>
      <c r="AD1412" s="39">
        <f t="shared" si="654"/>
        <v>0</v>
      </c>
      <c r="AE1412" s="59">
        <f t="shared" si="656"/>
        <v>0</v>
      </c>
      <c r="AF1412" s="60">
        <f t="shared" si="657"/>
        <v>0</v>
      </c>
      <c r="AG1412" s="60">
        <f t="shared" si="658"/>
        <v>0</v>
      </c>
      <c r="AH1412" s="60">
        <f t="shared" si="659"/>
        <v>0</v>
      </c>
      <c r="AI1412" s="60">
        <f t="shared" si="660"/>
        <v>0</v>
      </c>
      <c r="AJ1412" s="60">
        <f t="shared" si="661"/>
        <v>0</v>
      </c>
      <c r="AK1412" s="60">
        <f t="shared" si="662"/>
        <v>0</v>
      </c>
      <c r="AL1412" s="61">
        <f t="shared" si="680"/>
        <v>0</v>
      </c>
      <c r="AM1412" s="43">
        <f t="shared" si="670"/>
        <v>0</v>
      </c>
      <c r="AN1412" s="46">
        <f t="shared" si="671"/>
        <v>0</v>
      </c>
      <c r="AO1412" s="60">
        <f t="shared" si="663"/>
        <v>0</v>
      </c>
      <c r="AP1412" s="60">
        <f t="shared" si="664"/>
        <v>0</v>
      </c>
      <c r="AQ1412" s="60">
        <f t="shared" si="665"/>
        <v>0</v>
      </c>
      <c r="AR1412" s="60">
        <f t="shared" si="666"/>
        <v>0</v>
      </c>
      <c r="AS1412" s="60">
        <f t="shared" si="667"/>
        <v>0</v>
      </c>
      <c r="AT1412" s="60">
        <f t="shared" si="668"/>
        <v>0</v>
      </c>
      <c r="AU1412" s="62">
        <f t="shared" si="672"/>
        <v>0</v>
      </c>
      <c r="AV1412" s="63">
        <f t="shared" si="673"/>
        <v>0</v>
      </c>
      <c r="AW1412" s="63">
        <f t="shared" si="674"/>
        <v>0</v>
      </c>
      <c r="AX1412" s="63">
        <f t="shared" si="675"/>
        <v>0</v>
      </c>
      <c r="AY1412" s="63">
        <f t="shared" si="676"/>
        <v>0</v>
      </c>
      <c r="AZ1412" s="63">
        <f t="shared" si="677"/>
        <v>0</v>
      </c>
      <c r="BA1412" s="63">
        <f t="shared" si="678"/>
        <v>0</v>
      </c>
      <c r="BB1412" s="64">
        <f t="shared" si="679"/>
        <v>0</v>
      </c>
      <c r="BC1412" s="65">
        <f t="shared" si="669"/>
        <v>0</v>
      </c>
      <c r="BD1412" s="66" t="e">
        <f>VLOOKUP(#REF!,'[2]NA JDA Product Hierarchy'!$N:$O,2,0)</f>
        <v>#REF!</v>
      </c>
      <c r="BE1412" s="15" t="s">
        <v>69</v>
      </c>
    </row>
    <row r="1413" spans="1:57" s="15" customFormat="1" ht="12.75" hidden="1" customHeight="1" x14ac:dyDescent="0.2">
      <c r="A1413" s="47" t="str">
        <f t="shared" si="681"/>
        <v>N2RI11K8HM0MULTICOLOR STRIPED COMBO</v>
      </c>
      <c r="B1413" s="110" t="s">
        <v>106</v>
      </c>
      <c r="C1413" s="113">
        <v>44322</v>
      </c>
      <c r="D1413" s="113"/>
      <c r="E1413" s="68"/>
      <c r="F1413" s="106" t="s">
        <v>90</v>
      </c>
      <c r="G1413" s="51" t="s">
        <v>1832</v>
      </c>
      <c r="H1413" s="52" t="s">
        <v>1914</v>
      </c>
      <c r="I1413" s="53" t="s">
        <v>1915</v>
      </c>
      <c r="J1413" s="53" t="s">
        <v>183</v>
      </c>
      <c r="K1413" s="53" t="s">
        <v>1636</v>
      </c>
      <c r="L1413" s="53" t="s">
        <v>1637</v>
      </c>
      <c r="M1413" s="52" t="s">
        <v>464</v>
      </c>
      <c r="N1413" s="52" t="s">
        <v>125</v>
      </c>
      <c r="O1413" s="54">
        <v>29</v>
      </c>
      <c r="P1413" s="52" t="s">
        <v>43</v>
      </c>
      <c r="Q1413" s="55">
        <f>IFERROR(VLOOKUP(O1413*$Q$10*$R$10,Sheet1!$A$3:$B$81,2,1),0)</f>
        <v>19000</v>
      </c>
      <c r="R1413" s="56">
        <f>IFERROR(VLOOKUP(O1413*$Q$11*$R$11,Sheet1!$E$3:$F$195,2),0)</f>
        <v>119</v>
      </c>
      <c r="S1413" s="54">
        <f t="shared" si="653"/>
        <v>8.99</v>
      </c>
      <c r="T1413" s="114">
        <f t="shared" si="655"/>
        <v>0.31</v>
      </c>
      <c r="U1413" s="58"/>
      <c r="V1413" s="58"/>
      <c r="W1413" s="58"/>
      <c r="X1413" s="58"/>
      <c r="Y1413" s="58"/>
      <c r="Z1413" s="58"/>
      <c r="AA1413" s="58"/>
      <c r="AB1413" s="58"/>
      <c r="AC1413" s="58"/>
      <c r="AD1413" s="39">
        <f t="shared" si="654"/>
        <v>0</v>
      </c>
      <c r="AE1413" s="59">
        <f t="shared" si="656"/>
        <v>0</v>
      </c>
      <c r="AF1413" s="60">
        <f t="shared" si="657"/>
        <v>0</v>
      </c>
      <c r="AG1413" s="60">
        <f t="shared" si="658"/>
        <v>0</v>
      </c>
      <c r="AH1413" s="60">
        <f t="shared" si="659"/>
        <v>0</v>
      </c>
      <c r="AI1413" s="60">
        <f t="shared" si="660"/>
        <v>0</v>
      </c>
      <c r="AJ1413" s="60">
        <f t="shared" si="661"/>
        <v>0</v>
      </c>
      <c r="AK1413" s="60">
        <f t="shared" si="662"/>
        <v>0</v>
      </c>
      <c r="AL1413" s="61">
        <f t="shared" si="680"/>
        <v>0</v>
      </c>
      <c r="AM1413" s="43">
        <f t="shared" si="670"/>
        <v>0</v>
      </c>
      <c r="AN1413" s="46">
        <f t="shared" si="671"/>
        <v>0</v>
      </c>
      <c r="AO1413" s="60">
        <f t="shared" si="663"/>
        <v>0</v>
      </c>
      <c r="AP1413" s="60">
        <f t="shared" si="664"/>
        <v>0</v>
      </c>
      <c r="AQ1413" s="60">
        <f t="shared" si="665"/>
        <v>0</v>
      </c>
      <c r="AR1413" s="60">
        <f t="shared" si="666"/>
        <v>0</v>
      </c>
      <c r="AS1413" s="60">
        <f t="shared" si="667"/>
        <v>0</v>
      </c>
      <c r="AT1413" s="60">
        <f t="shared" si="668"/>
        <v>0</v>
      </c>
      <c r="AU1413" s="62">
        <f t="shared" si="672"/>
        <v>0</v>
      </c>
      <c r="AV1413" s="63">
        <f t="shared" si="673"/>
        <v>0</v>
      </c>
      <c r="AW1413" s="63">
        <f t="shared" si="674"/>
        <v>0</v>
      </c>
      <c r="AX1413" s="63">
        <f t="shared" si="675"/>
        <v>0</v>
      </c>
      <c r="AY1413" s="63">
        <f t="shared" si="676"/>
        <v>0</v>
      </c>
      <c r="AZ1413" s="63">
        <f t="shared" si="677"/>
        <v>0</v>
      </c>
      <c r="BA1413" s="63">
        <f t="shared" si="678"/>
        <v>0</v>
      </c>
      <c r="BB1413" s="64">
        <f t="shared" si="679"/>
        <v>0</v>
      </c>
      <c r="BC1413" s="65">
        <f t="shared" si="669"/>
        <v>0</v>
      </c>
      <c r="BD1413" s="66" t="e">
        <f>VLOOKUP(#REF!,'[2]NA JDA Product Hierarchy'!$N:$O,2,0)</f>
        <v>#REF!</v>
      </c>
      <c r="BE1413" s="15" t="s">
        <v>69</v>
      </c>
    </row>
    <row r="1414" spans="1:57" s="15" customFormat="1" ht="12.75" hidden="1" customHeight="1" x14ac:dyDescent="0.2">
      <c r="A1414" s="47" t="str">
        <f t="shared" si="681"/>
        <v>N2RI12K8HM0HIGH DEF BLUE</v>
      </c>
      <c r="B1414" s="110" t="s">
        <v>106</v>
      </c>
      <c r="C1414" s="113">
        <v>44322</v>
      </c>
      <c r="D1414" s="113"/>
      <c r="E1414" s="68"/>
      <c r="F1414" s="106" t="s">
        <v>90</v>
      </c>
      <c r="G1414" s="51" t="s">
        <v>1832</v>
      </c>
      <c r="H1414" s="52" t="s">
        <v>520</v>
      </c>
      <c r="I1414" s="53" t="s">
        <v>1916</v>
      </c>
      <c r="J1414" s="53" t="s">
        <v>183</v>
      </c>
      <c r="K1414" s="53" t="s">
        <v>381</v>
      </c>
      <c r="L1414" s="53" t="s">
        <v>382</v>
      </c>
      <c r="M1414" s="52" t="s">
        <v>464</v>
      </c>
      <c r="N1414" s="52" t="s">
        <v>125</v>
      </c>
      <c r="O1414" s="54">
        <v>22</v>
      </c>
      <c r="P1414" s="52" t="s">
        <v>43</v>
      </c>
      <c r="Q1414" s="55">
        <f>IFERROR(VLOOKUP(O1414*$Q$10*$R$10,Sheet1!$A$3:$B$81,2,1),0)</f>
        <v>19000</v>
      </c>
      <c r="R1414" s="56">
        <f>IFERROR(VLOOKUP(O1414*$Q$11*$R$11,Sheet1!$E$3:$F$195,2),0)</f>
        <v>89</v>
      </c>
      <c r="S1414" s="54">
        <f t="shared" si="653"/>
        <v>6.82</v>
      </c>
      <c r="T1414" s="114">
        <f t="shared" si="655"/>
        <v>0.31</v>
      </c>
      <c r="U1414" s="58"/>
      <c r="V1414" s="58"/>
      <c r="W1414" s="58"/>
      <c r="X1414" s="58"/>
      <c r="Y1414" s="58"/>
      <c r="Z1414" s="58"/>
      <c r="AA1414" s="58"/>
      <c r="AB1414" s="58"/>
      <c r="AC1414" s="58"/>
      <c r="AD1414" s="39">
        <f t="shared" si="654"/>
        <v>0</v>
      </c>
      <c r="AE1414" s="59">
        <f t="shared" si="656"/>
        <v>0</v>
      </c>
      <c r="AF1414" s="60">
        <f t="shared" si="657"/>
        <v>0</v>
      </c>
      <c r="AG1414" s="60">
        <f t="shared" si="658"/>
        <v>0</v>
      </c>
      <c r="AH1414" s="60">
        <f t="shared" si="659"/>
        <v>0</v>
      </c>
      <c r="AI1414" s="60">
        <f t="shared" si="660"/>
        <v>0</v>
      </c>
      <c r="AJ1414" s="60">
        <f t="shared" si="661"/>
        <v>0</v>
      </c>
      <c r="AK1414" s="60">
        <f t="shared" si="662"/>
        <v>0</v>
      </c>
      <c r="AL1414" s="61">
        <f t="shared" si="680"/>
        <v>0</v>
      </c>
      <c r="AM1414" s="43">
        <f t="shared" si="670"/>
        <v>0</v>
      </c>
      <c r="AN1414" s="46">
        <f t="shared" si="671"/>
        <v>0</v>
      </c>
      <c r="AO1414" s="60">
        <f t="shared" si="663"/>
        <v>0</v>
      </c>
      <c r="AP1414" s="60">
        <f t="shared" si="664"/>
        <v>0</v>
      </c>
      <c r="AQ1414" s="60">
        <f t="shared" si="665"/>
        <v>0</v>
      </c>
      <c r="AR1414" s="60">
        <f t="shared" si="666"/>
        <v>0</v>
      </c>
      <c r="AS1414" s="60">
        <f t="shared" si="667"/>
        <v>0</v>
      </c>
      <c r="AT1414" s="60">
        <f t="shared" si="668"/>
        <v>0</v>
      </c>
      <c r="AU1414" s="62">
        <f t="shared" si="672"/>
        <v>0</v>
      </c>
      <c r="AV1414" s="63">
        <f t="shared" si="673"/>
        <v>0</v>
      </c>
      <c r="AW1414" s="63">
        <f t="shared" si="674"/>
        <v>0</v>
      </c>
      <c r="AX1414" s="63">
        <f t="shared" si="675"/>
        <v>0</v>
      </c>
      <c r="AY1414" s="63">
        <f t="shared" si="676"/>
        <v>0</v>
      </c>
      <c r="AZ1414" s="63">
        <f t="shared" si="677"/>
        <v>0</v>
      </c>
      <c r="BA1414" s="63">
        <f t="shared" si="678"/>
        <v>0</v>
      </c>
      <c r="BB1414" s="64">
        <f t="shared" si="679"/>
        <v>0</v>
      </c>
      <c r="BC1414" s="65">
        <f t="shared" si="669"/>
        <v>0</v>
      </c>
      <c r="BD1414" s="66" t="e">
        <f>VLOOKUP(#REF!,'[2]NA JDA Product Hierarchy'!$N:$O,2,0)</f>
        <v>#REF!</v>
      </c>
      <c r="BE1414" s="15" t="s">
        <v>69</v>
      </c>
    </row>
    <row r="1415" spans="1:57" s="15" customFormat="1" ht="12.75" hidden="1" customHeight="1" x14ac:dyDescent="0.2">
      <c r="A1415" s="47" t="str">
        <f t="shared" si="681"/>
        <v>N2RI12K8HM0TULIP RED</v>
      </c>
      <c r="B1415" s="110" t="s">
        <v>106</v>
      </c>
      <c r="C1415" s="113">
        <v>44322</v>
      </c>
      <c r="D1415" s="113"/>
      <c r="E1415" s="68"/>
      <c r="F1415" s="106" t="s">
        <v>90</v>
      </c>
      <c r="G1415" s="51" t="s">
        <v>1832</v>
      </c>
      <c r="H1415" s="52" t="s">
        <v>520</v>
      </c>
      <c r="I1415" s="53" t="s">
        <v>1916</v>
      </c>
      <c r="J1415" s="53" t="s">
        <v>183</v>
      </c>
      <c r="K1415" s="53" t="s">
        <v>531</v>
      </c>
      <c r="L1415" s="53" t="s">
        <v>532</v>
      </c>
      <c r="M1415" s="52" t="s">
        <v>464</v>
      </c>
      <c r="N1415" s="52" t="s">
        <v>125</v>
      </c>
      <c r="O1415" s="54">
        <v>22</v>
      </c>
      <c r="P1415" s="52" t="s">
        <v>43</v>
      </c>
      <c r="Q1415" s="55">
        <f>IFERROR(VLOOKUP(O1415*$Q$10*$R$10,Sheet1!$A$3:$B$81,2,1),0)</f>
        <v>19000</v>
      </c>
      <c r="R1415" s="56">
        <f>IFERROR(VLOOKUP(O1415*$Q$11*$R$11,Sheet1!$E$3:$F$195,2),0)</f>
        <v>89</v>
      </c>
      <c r="S1415" s="54">
        <f t="shared" si="653"/>
        <v>6.82</v>
      </c>
      <c r="T1415" s="114">
        <f t="shared" si="655"/>
        <v>0.31</v>
      </c>
      <c r="U1415" s="58"/>
      <c r="V1415" s="58"/>
      <c r="W1415" s="58"/>
      <c r="X1415" s="58"/>
      <c r="Y1415" s="58"/>
      <c r="Z1415" s="58"/>
      <c r="AA1415" s="58"/>
      <c r="AB1415" s="58"/>
      <c r="AC1415" s="58"/>
      <c r="AD1415" s="39">
        <f t="shared" si="654"/>
        <v>0</v>
      </c>
      <c r="AE1415" s="59">
        <f t="shared" si="656"/>
        <v>0</v>
      </c>
      <c r="AF1415" s="60">
        <f t="shared" si="657"/>
        <v>0</v>
      </c>
      <c r="AG1415" s="60">
        <f t="shared" si="658"/>
        <v>0</v>
      </c>
      <c r="AH1415" s="60">
        <f t="shared" si="659"/>
        <v>0</v>
      </c>
      <c r="AI1415" s="60">
        <f t="shared" si="660"/>
        <v>0</v>
      </c>
      <c r="AJ1415" s="60">
        <f t="shared" si="661"/>
        <v>0</v>
      </c>
      <c r="AK1415" s="60">
        <f t="shared" si="662"/>
        <v>0</v>
      </c>
      <c r="AL1415" s="61">
        <f t="shared" si="680"/>
        <v>0</v>
      </c>
      <c r="AM1415" s="43">
        <f t="shared" si="670"/>
        <v>0</v>
      </c>
      <c r="AN1415" s="46">
        <f t="shared" si="671"/>
        <v>0</v>
      </c>
      <c r="AO1415" s="60">
        <f t="shared" si="663"/>
        <v>0</v>
      </c>
      <c r="AP1415" s="60">
        <f t="shared" si="664"/>
        <v>0</v>
      </c>
      <c r="AQ1415" s="60">
        <f t="shared" si="665"/>
        <v>0</v>
      </c>
      <c r="AR1415" s="60">
        <f t="shared" si="666"/>
        <v>0</v>
      </c>
      <c r="AS1415" s="60">
        <f t="shared" si="667"/>
        <v>0</v>
      </c>
      <c r="AT1415" s="60">
        <f t="shared" si="668"/>
        <v>0</v>
      </c>
      <c r="AU1415" s="62">
        <f t="shared" si="672"/>
        <v>0</v>
      </c>
      <c r="AV1415" s="63">
        <f t="shared" si="673"/>
        <v>0</v>
      </c>
      <c r="AW1415" s="63">
        <f t="shared" si="674"/>
        <v>0</v>
      </c>
      <c r="AX1415" s="63">
        <f t="shared" si="675"/>
        <v>0</v>
      </c>
      <c r="AY1415" s="63">
        <f t="shared" si="676"/>
        <v>0</v>
      </c>
      <c r="AZ1415" s="63">
        <f t="shared" si="677"/>
        <v>0</v>
      </c>
      <c r="BA1415" s="63">
        <f t="shared" si="678"/>
        <v>0</v>
      </c>
      <c r="BB1415" s="64">
        <f t="shared" si="679"/>
        <v>0</v>
      </c>
      <c r="BC1415" s="65">
        <f t="shared" si="669"/>
        <v>0</v>
      </c>
      <c r="BD1415" s="66" t="e">
        <f>VLOOKUP(#REF!,'[2]NA JDA Product Hierarchy'!$N:$O,2,0)</f>
        <v>#REF!</v>
      </c>
      <c r="BE1415" s="15" t="s">
        <v>69</v>
      </c>
    </row>
    <row r="1416" spans="1:57" s="15" customFormat="1" ht="12.75" hidden="1" customHeight="1" x14ac:dyDescent="0.2">
      <c r="A1416" s="47" t="str">
        <f t="shared" si="681"/>
        <v>N2RI13K8HM0Pure White</v>
      </c>
      <c r="B1416" s="110" t="s">
        <v>106</v>
      </c>
      <c r="C1416" s="113">
        <v>44322</v>
      </c>
      <c r="D1416" s="113"/>
      <c r="E1416" s="68"/>
      <c r="F1416" s="106" t="s">
        <v>90</v>
      </c>
      <c r="G1416" s="51" t="s">
        <v>1832</v>
      </c>
      <c r="H1416" s="52" t="s">
        <v>520</v>
      </c>
      <c r="I1416" s="53" t="s">
        <v>1917</v>
      </c>
      <c r="J1416" s="53" t="s">
        <v>183</v>
      </c>
      <c r="K1416" s="53" t="s">
        <v>133</v>
      </c>
      <c r="L1416" s="53" t="s">
        <v>134</v>
      </c>
      <c r="M1416" s="52" t="s">
        <v>464</v>
      </c>
      <c r="N1416" s="52" t="s">
        <v>125</v>
      </c>
      <c r="O1416" s="54">
        <v>26</v>
      </c>
      <c r="P1416" s="52" t="s">
        <v>43</v>
      </c>
      <c r="Q1416" s="55">
        <f>IFERROR(VLOOKUP(O1416*$Q$10*$R$10,Sheet1!$A$3:$B$81,2,1),0)</f>
        <v>19000</v>
      </c>
      <c r="R1416" s="56">
        <f>IFERROR(VLOOKUP(O1416*$Q$11*$R$11,Sheet1!$E$3:$F$195,2),0)</f>
        <v>109</v>
      </c>
      <c r="S1416" s="54">
        <f t="shared" si="653"/>
        <v>8.06</v>
      </c>
      <c r="T1416" s="114">
        <f t="shared" si="655"/>
        <v>0.31</v>
      </c>
      <c r="U1416" s="58"/>
      <c r="V1416" s="58"/>
      <c r="W1416" s="58"/>
      <c r="X1416" s="58"/>
      <c r="Y1416" s="58"/>
      <c r="Z1416" s="58"/>
      <c r="AA1416" s="58"/>
      <c r="AB1416" s="58"/>
      <c r="AC1416" s="58"/>
      <c r="AD1416" s="39">
        <f t="shared" si="654"/>
        <v>0</v>
      </c>
      <c r="AE1416" s="59">
        <f t="shared" si="656"/>
        <v>0</v>
      </c>
      <c r="AF1416" s="60">
        <f t="shared" si="657"/>
        <v>0</v>
      </c>
      <c r="AG1416" s="60">
        <f t="shared" si="658"/>
        <v>0</v>
      </c>
      <c r="AH1416" s="60">
        <f t="shared" si="659"/>
        <v>0</v>
      </c>
      <c r="AI1416" s="60">
        <f t="shared" si="660"/>
        <v>0</v>
      </c>
      <c r="AJ1416" s="60">
        <f t="shared" si="661"/>
        <v>0</v>
      </c>
      <c r="AK1416" s="60">
        <f t="shared" si="662"/>
        <v>0</v>
      </c>
      <c r="AL1416" s="61">
        <f t="shared" si="680"/>
        <v>0</v>
      </c>
      <c r="AM1416" s="43">
        <f t="shared" si="670"/>
        <v>0</v>
      </c>
      <c r="AN1416" s="46">
        <f t="shared" si="671"/>
        <v>0</v>
      </c>
      <c r="AO1416" s="60">
        <f t="shared" si="663"/>
        <v>0</v>
      </c>
      <c r="AP1416" s="60">
        <f t="shared" si="664"/>
        <v>0</v>
      </c>
      <c r="AQ1416" s="60">
        <f t="shared" si="665"/>
        <v>0</v>
      </c>
      <c r="AR1416" s="60">
        <f t="shared" si="666"/>
        <v>0</v>
      </c>
      <c r="AS1416" s="60">
        <f t="shared" si="667"/>
        <v>0</v>
      </c>
      <c r="AT1416" s="60">
        <f t="shared" si="668"/>
        <v>0</v>
      </c>
      <c r="AU1416" s="62">
        <f t="shared" si="672"/>
        <v>0</v>
      </c>
      <c r="AV1416" s="63">
        <f t="shared" si="673"/>
        <v>0</v>
      </c>
      <c r="AW1416" s="63">
        <f t="shared" si="674"/>
        <v>0</v>
      </c>
      <c r="AX1416" s="63">
        <f t="shared" si="675"/>
        <v>0</v>
      </c>
      <c r="AY1416" s="63">
        <f t="shared" si="676"/>
        <v>0</v>
      </c>
      <c r="AZ1416" s="63">
        <f t="shared" si="677"/>
        <v>0</v>
      </c>
      <c r="BA1416" s="63">
        <f t="shared" si="678"/>
        <v>0</v>
      </c>
      <c r="BB1416" s="64">
        <f t="shared" si="679"/>
        <v>0</v>
      </c>
      <c r="BC1416" s="65">
        <f t="shared" si="669"/>
        <v>0</v>
      </c>
      <c r="BD1416" s="66" t="e">
        <f>VLOOKUP(#REF!,'[2]NA JDA Product Hierarchy'!$N:$O,2,0)</f>
        <v>#REF!</v>
      </c>
      <c r="BE1416" s="15" t="s">
        <v>69</v>
      </c>
    </row>
    <row r="1417" spans="1:57" s="15" customFormat="1" ht="12.75" hidden="1" customHeight="1" x14ac:dyDescent="0.2">
      <c r="A1417" s="47" t="str">
        <f t="shared" si="681"/>
        <v>N2RI14KAV10LIGHT STONE HEATHER</v>
      </c>
      <c r="B1417" s="110" t="s">
        <v>106</v>
      </c>
      <c r="C1417" s="113">
        <v>44322</v>
      </c>
      <c r="D1417" s="113"/>
      <c r="E1417" s="68"/>
      <c r="F1417" s="106" t="s">
        <v>90</v>
      </c>
      <c r="G1417" s="51" t="s">
        <v>1832</v>
      </c>
      <c r="H1417" s="52" t="s">
        <v>520</v>
      </c>
      <c r="I1417" s="53" t="s">
        <v>1918</v>
      </c>
      <c r="J1417" s="53" t="s">
        <v>183</v>
      </c>
      <c r="K1417" s="53" t="s">
        <v>149</v>
      </c>
      <c r="L1417" s="53" t="s">
        <v>150</v>
      </c>
      <c r="M1417" s="52" t="s">
        <v>1614</v>
      </c>
      <c r="N1417" s="52" t="s">
        <v>125</v>
      </c>
      <c r="O1417" s="54">
        <v>26</v>
      </c>
      <c r="P1417" s="52" t="s">
        <v>43</v>
      </c>
      <c r="Q1417" s="55">
        <f>IFERROR(VLOOKUP(O1417*$Q$10*$R$10,Sheet1!$A$3:$B$81,2,1),0)</f>
        <v>19000</v>
      </c>
      <c r="R1417" s="56">
        <f>IFERROR(VLOOKUP(O1417*$Q$11*$R$11,Sheet1!$E$3:$F$195,2),0)</f>
        <v>109</v>
      </c>
      <c r="S1417" s="54">
        <f t="shared" si="653"/>
        <v>8.06</v>
      </c>
      <c r="T1417" s="114">
        <f t="shared" si="655"/>
        <v>0.31</v>
      </c>
      <c r="U1417" s="58"/>
      <c r="V1417" s="58"/>
      <c r="W1417" s="58"/>
      <c r="X1417" s="58"/>
      <c r="Y1417" s="58"/>
      <c r="Z1417" s="58"/>
      <c r="AA1417" s="58"/>
      <c r="AB1417" s="58"/>
      <c r="AC1417" s="58"/>
      <c r="AD1417" s="39">
        <f t="shared" si="654"/>
        <v>0</v>
      </c>
      <c r="AE1417" s="59">
        <f t="shared" si="656"/>
        <v>0</v>
      </c>
      <c r="AF1417" s="60">
        <f t="shared" si="657"/>
        <v>0</v>
      </c>
      <c r="AG1417" s="60">
        <f t="shared" si="658"/>
        <v>0</v>
      </c>
      <c r="AH1417" s="60">
        <f t="shared" si="659"/>
        <v>0</v>
      </c>
      <c r="AI1417" s="60">
        <f t="shared" si="660"/>
        <v>0</v>
      </c>
      <c r="AJ1417" s="60">
        <f t="shared" si="661"/>
        <v>0</v>
      </c>
      <c r="AK1417" s="60">
        <f t="shared" si="662"/>
        <v>0</v>
      </c>
      <c r="AL1417" s="61">
        <f t="shared" si="680"/>
        <v>0</v>
      </c>
      <c r="AM1417" s="43">
        <f t="shared" si="670"/>
        <v>0</v>
      </c>
      <c r="AN1417" s="46">
        <f t="shared" si="671"/>
        <v>0</v>
      </c>
      <c r="AO1417" s="60">
        <f t="shared" si="663"/>
        <v>0</v>
      </c>
      <c r="AP1417" s="60">
        <f t="shared" si="664"/>
        <v>0</v>
      </c>
      <c r="AQ1417" s="60">
        <f t="shared" si="665"/>
        <v>0</v>
      </c>
      <c r="AR1417" s="60">
        <f t="shared" si="666"/>
        <v>0</v>
      </c>
      <c r="AS1417" s="60">
        <f t="shared" si="667"/>
        <v>0</v>
      </c>
      <c r="AT1417" s="60">
        <f t="shared" si="668"/>
        <v>0</v>
      </c>
      <c r="AU1417" s="62">
        <f t="shared" si="672"/>
        <v>0</v>
      </c>
      <c r="AV1417" s="63">
        <f t="shared" si="673"/>
        <v>0</v>
      </c>
      <c r="AW1417" s="63">
        <f t="shared" si="674"/>
        <v>0</v>
      </c>
      <c r="AX1417" s="63">
        <f t="shared" si="675"/>
        <v>0</v>
      </c>
      <c r="AY1417" s="63">
        <f t="shared" si="676"/>
        <v>0</v>
      </c>
      <c r="AZ1417" s="63">
        <f t="shared" si="677"/>
        <v>0</v>
      </c>
      <c r="BA1417" s="63">
        <f t="shared" si="678"/>
        <v>0</v>
      </c>
      <c r="BB1417" s="64">
        <f t="shared" si="679"/>
        <v>0</v>
      </c>
      <c r="BC1417" s="65">
        <f t="shared" si="669"/>
        <v>0</v>
      </c>
      <c r="BD1417" s="66" t="e">
        <f>VLOOKUP(#REF!,'[2]NA JDA Product Hierarchy'!$N:$O,2,0)</f>
        <v>#REF!</v>
      </c>
      <c r="BE1417" s="15" t="s">
        <v>69</v>
      </c>
    </row>
    <row r="1418" spans="1:57" s="15" customFormat="1" ht="12.75" hidden="1" customHeight="1" x14ac:dyDescent="0.2">
      <c r="A1418" s="47" t="str">
        <f t="shared" si="681"/>
        <v>N2RI15K8HM0CITY YELLOW</v>
      </c>
      <c r="B1418" s="112" t="s">
        <v>107</v>
      </c>
      <c r="C1418" s="113">
        <v>44322</v>
      </c>
      <c r="D1418" s="113"/>
      <c r="E1418" s="50"/>
      <c r="F1418" s="106" t="s">
        <v>90</v>
      </c>
      <c r="G1418" s="51" t="s">
        <v>1832</v>
      </c>
      <c r="H1418" s="52" t="s">
        <v>1901</v>
      </c>
      <c r="I1418" s="53" t="s">
        <v>1919</v>
      </c>
      <c r="J1418" s="53" t="s">
        <v>183</v>
      </c>
      <c r="K1418" s="53" t="s">
        <v>455</v>
      </c>
      <c r="L1418" s="53" t="s">
        <v>456</v>
      </c>
      <c r="M1418" s="52" t="s">
        <v>464</v>
      </c>
      <c r="N1418" s="52" t="s">
        <v>125</v>
      </c>
      <c r="O1418" s="54">
        <v>18</v>
      </c>
      <c r="P1418" s="52" t="s">
        <v>43</v>
      </c>
      <c r="Q1418" s="55">
        <f>IFERROR(VLOOKUP(O1418*$Q$10*$R$10,Sheet1!$A$3:$B$81,2,1),0)</f>
        <v>9000</v>
      </c>
      <c r="R1418" s="56">
        <f>IFERROR(VLOOKUP(O1418*$Q$11*$R$11,Sheet1!$E$3:$F$195,2),0)</f>
        <v>69</v>
      </c>
      <c r="S1418" s="54">
        <f t="shared" si="653"/>
        <v>5.58</v>
      </c>
      <c r="T1418" s="114">
        <f t="shared" si="655"/>
        <v>0.31</v>
      </c>
      <c r="U1418" s="58"/>
      <c r="V1418" s="58"/>
      <c r="W1418" s="58"/>
      <c r="X1418" s="58"/>
      <c r="Y1418" s="58"/>
      <c r="Z1418" s="58"/>
      <c r="AA1418" s="58"/>
      <c r="AB1418" s="58"/>
      <c r="AC1418" s="58"/>
      <c r="AD1418" s="39">
        <f t="shared" si="654"/>
        <v>0</v>
      </c>
      <c r="AE1418" s="59">
        <f t="shared" si="656"/>
        <v>0</v>
      </c>
      <c r="AF1418" s="60">
        <f t="shared" si="657"/>
        <v>0</v>
      </c>
      <c r="AG1418" s="60">
        <f t="shared" si="658"/>
        <v>0</v>
      </c>
      <c r="AH1418" s="60">
        <f t="shared" si="659"/>
        <v>0</v>
      </c>
      <c r="AI1418" s="60">
        <f t="shared" si="660"/>
        <v>0</v>
      </c>
      <c r="AJ1418" s="60">
        <f t="shared" si="661"/>
        <v>0</v>
      </c>
      <c r="AK1418" s="60">
        <f t="shared" si="662"/>
        <v>0</v>
      </c>
      <c r="AL1418" s="61">
        <f t="shared" si="680"/>
        <v>0</v>
      </c>
      <c r="AM1418" s="43">
        <f t="shared" si="670"/>
        <v>0</v>
      </c>
      <c r="AN1418" s="46">
        <f t="shared" si="671"/>
        <v>0</v>
      </c>
      <c r="AO1418" s="60">
        <f t="shared" si="663"/>
        <v>0</v>
      </c>
      <c r="AP1418" s="60">
        <f t="shared" si="664"/>
        <v>0</v>
      </c>
      <c r="AQ1418" s="60">
        <f t="shared" si="665"/>
        <v>0</v>
      </c>
      <c r="AR1418" s="60">
        <f t="shared" si="666"/>
        <v>0</v>
      </c>
      <c r="AS1418" s="60">
        <f t="shared" si="667"/>
        <v>0</v>
      </c>
      <c r="AT1418" s="60">
        <f t="shared" si="668"/>
        <v>0</v>
      </c>
      <c r="AU1418" s="62">
        <f t="shared" si="672"/>
        <v>0</v>
      </c>
      <c r="AV1418" s="63">
        <f t="shared" si="673"/>
        <v>0</v>
      </c>
      <c r="AW1418" s="63">
        <f t="shared" si="674"/>
        <v>0</v>
      </c>
      <c r="AX1418" s="63">
        <f t="shared" si="675"/>
        <v>0</v>
      </c>
      <c r="AY1418" s="63">
        <f t="shared" si="676"/>
        <v>0</v>
      </c>
      <c r="AZ1418" s="63">
        <f t="shared" si="677"/>
        <v>0</v>
      </c>
      <c r="BA1418" s="63">
        <f t="shared" si="678"/>
        <v>0</v>
      </c>
      <c r="BB1418" s="64">
        <f t="shared" si="679"/>
        <v>0</v>
      </c>
      <c r="BC1418" s="65">
        <f t="shared" si="669"/>
        <v>0</v>
      </c>
      <c r="BD1418" s="66" t="e">
        <f>VLOOKUP(#REF!,'[2]NA JDA Product Hierarchy'!$N:$O,2,0)</f>
        <v>#REF!</v>
      </c>
      <c r="BE1418" s="15" t="e">
        <f>VLOOKUP(BD1418,[3]PARAMETROS!$AB:$AD,3,0)</f>
        <v>#REF!</v>
      </c>
    </row>
    <row r="1419" spans="1:57" s="15" customFormat="1" ht="12.75" hidden="1" customHeight="1" x14ac:dyDescent="0.2">
      <c r="A1419" s="47" t="str">
        <f t="shared" si="681"/>
        <v>N2RI15K8HM0LIGHT STONE HEATHER</v>
      </c>
      <c r="B1419" s="112" t="s">
        <v>107</v>
      </c>
      <c r="C1419" s="113">
        <v>44322</v>
      </c>
      <c r="D1419" s="113"/>
      <c r="E1419" s="68"/>
      <c r="F1419" s="106" t="s">
        <v>90</v>
      </c>
      <c r="G1419" s="51" t="s">
        <v>1832</v>
      </c>
      <c r="H1419" s="52" t="s">
        <v>1901</v>
      </c>
      <c r="I1419" s="53" t="s">
        <v>1919</v>
      </c>
      <c r="J1419" s="53" t="s">
        <v>183</v>
      </c>
      <c r="K1419" s="53" t="s">
        <v>149</v>
      </c>
      <c r="L1419" s="53" t="s">
        <v>150</v>
      </c>
      <c r="M1419" s="52" t="s">
        <v>464</v>
      </c>
      <c r="N1419" s="52" t="s">
        <v>125</v>
      </c>
      <c r="O1419" s="54">
        <v>18</v>
      </c>
      <c r="P1419" s="52" t="s">
        <v>43</v>
      </c>
      <c r="Q1419" s="55">
        <f>IFERROR(VLOOKUP(O1419*$Q$10*$R$10,Sheet1!$A$3:$B$81,2,1),0)</f>
        <v>9000</v>
      </c>
      <c r="R1419" s="56">
        <f>IFERROR(VLOOKUP(O1419*$Q$11*$R$11,Sheet1!$E$3:$F$195,2),0)</f>
        <v>69</v>
      </c>
      <c r="S1419" s="54">
        <f t="shared" si="653"/>
        <v>5.58</v>
      </c>
      <c r="T1419" s="114">
        <f t="shared" si="655"/>
        <v>0.31</v>
      </c>
      <c r="U1419" s="58"/>
      <c r="V1419" s="58"/>
      <c r="W1419" s="58"/>
      <c r="X1419" s="58"/>
      <c r="Y1419" s="58"/>
      <c r="Z1419" s="58"/>
      <c r="AA1419" s="58"/>
      <c r="AB1419" s="58"/>
      <c r="AC1419" s="58"/>
      <c r="AD1419" s="39">
        <f t="shared" si="654"/>
        <v>0</v>
      </c>
      <c r="AE1419" s="59">
        <f t="shared" si="656"/>
        <v>0</v>
      </c>
      <c r="AF1419" s="60">
        <f t="shared" si="657"/>
        <v>0</v>
      </c>
      <c r="AG1419" s="60">
        <f t="shared" si="658"/>
        <v>0</v>
      </c>
      <c r="AH1419" s="60">
        <f t="shared" si="659"/>
        <v>0</v>
      </c>
      <c r="AI1419" s="60">
        <f t="shared" si="660"/>
        <v>0</v>
      </c>
      <c r="AJ1419" s="60">
        <f t="shared" si="661"/>
        <v>0</v>
      </c>
      <c r="AK1419" s="60">
        <f t="shared" si="662"/>
        <v>0</v>
      </c>
      <c r="AL1419" s="61">
        <f t="shared" si="680"/>
        <v>0</v>
      </c>
      <c r="AM1419" s="43">
        <f t="shared" si="670"/>
        <v>0</v>
      </c>
      <c r="AN1419" s="46">
        <f t="shared" si="671"/>
        <v>0</v>
      </c>
      <c r="AO1419" s="60">
        <f t="shared" si="663"/>
        <v>0</v>
      </c>
      <c r="AP1419" s="60">
        <f t="shared" si="664"/>
        <v>0</v>
      </c>
      <c r="AQ1419" s="60">
        <f t="shared" si="665"/>
        <v>0</v>
      </c>
      <c r="AR1419" s="60">
        <f t="shared" si="666"/>
        <v>0</v>
      </c>
      <c r="AS1419" s="60">
        <f t="shared" si="667"/>
        <v>0</v>
      </c>
      <c r="AT1419" s="60">
        <f t="shared" si="668"/>
        <v>0</v>
      </c>
      <c r="AU1419" s="62">
        <f t="shared" si="672"/>
        <v>0</v>
      </c>
      <c r="AV1419" s="63">
        <f t="shared" si="673"/>
        <v>0</v>
      </c>
      <c r="AW1419" s="63">
        <f t="shared" si="674"/>
        <v>0</v>
      </c>
      <c r="AX1419" s="63">
        <f t="shared" si="675"/>
        <v>0</v>
      </c>
      <c r="AY1419" s="63">
        <f t="shared" si="676"/>
        <v>0</v>
      </c>
      <c r="AZ1419" s="63">
        <f t="shared" si="677"/>
        <v>0</v>
      </c>
      <c r="BA1419" s="63">
        <f t="shared" si="678"/>
        <v>0</v>
      </c>
      <c r="BB1419" s="64">
        <f t="shared" si="679"/>
        <v>0</v>
      </c>
      <c r="BC1419" s="65">
        <f t="shared" si="669"/>
        <v>0</v>
      </c>
      <c r="BD1419" s="66" t="e">
        <f>VLOOKUP(#REF!,'[2]NA JDA Product Hierarchy'!$N:$O,2,0)</f>
        <v>#REF!</v>
      </c>
      <c r="BE1419" s="15" t="s">
        <v>69</v>
      </c>
    </row>
    <row r="1420" spans="1:57" s="15" customFormat="1" ht="12.75" hidden="1" customHeight="1" x14ac:dyDescent="0.2">
      <c r="A1420" s="47" t="str">
        <f t="shared" si="681"/>
        <v>N2RI15K8HM0SMART BLUE</v>
      </c>
      <c r="B1420" s="112" t="s">
        <v>107</v>
      </c>
      <c r="C1420" s="113">
        <v>44322</v>
      </c>
      <c r="D1420" s="113"/>
      <c r="E1420" s="68"/>
      <c r="F1420" s="106" t="s">
        <v>90</v>
      </c>
      <c r="G1420" s="51" t="s">
        <v>1832</v>
      </c>
      <c r="H1420" s="52" t="s">
        <v>1901</v>
      </c>
      <c r="I1420" s="53" t="s">
        <v>1919</v>
      </c>
      <c r="J1420" s="53" t="s">
        <v>183</v>
      </c>
      <c r="K1420" s="53" t="s">
        <v>364</v>
      </c>
      <c r="L1420" s="53" t="s">
        <v>365</v>
      </c>
      <c r="M1420" s="52" t="s">
        <v>464</v>
      </c>
      <c r="N1420" s="52" t="s">
        <v>125</v>
      </c>
      <c r="O1420" s="54">
        <v>18</v>
      </c>
      <c r="P1420" s="52" t="s">
        <v>43</v>
      </c>
      <c r="Q1420" s="55">
        <f>IFERROR(VLOOKUP(O1420*$Q$10*$R$10,Sheet1!$A$3:$B$81,2,1),0)</f>
        <v>9000</v>
      </c>
      <c r="R1420" s="56">
        <f>IFERROR(VLOOKUP(O1420*$Q$11*$R$11,Sheet1!$E$3:$F$195,2),0)</f>
        <v>69</v>
      </c>
      <c r="S1420" s="54">
        <f t="shared" si="653"/>
        <v>5.58</v>
      </c>
      <c r="T1420" s="114">
        <f t="shared" si="655"/>
        <v>0.31</v>
      </c>
      <c r="U1420" s="58"/>
      <c r="V1420" s="58"/>
      <c r="W1420" s="58"/>
      <c r="X1420" s="58"/>
      <c r="Y1420" s="58"/>
      <c r="Z1420" s="58"/>
      <c r="AA1420" s="58"/>
      <c r="AB1420" s="58"/>
      <c r="AC1420" s="58"/>
      <c r="AD1420" s="39">
        <f t="shared" si="654"/>
        <v>0</v>
      </c>
      <c r="AE1420" s="59">
        <f t="shared" si="656"/>
        <v>0</v>
      </c>
      <c r="AF1420" s="60">
        <f t="shared" si="657"/>
        <v>0</v>
      </c>
      <c r="AG1420" s="60">
        <f t="shared" si="658"/>
        <v>0</v>
      </c>
      <c r="AH1420" s="60">
        <f t="shared" si="659"/>
        <v>0</v>
      </c>
      <c r="AI1420" s="60">
        <f t="shared" si="660"/>
        <v>0</v>
      </c>
      <c r="AJ1420" s="60">
        <f t="shared" si="661"/>
        <v>0</v>
      </c>
      <c r="AK1420" s="60">
        <f t="shared" si="662"/>
        <v>0</v>
      </c>
      <c r="AL1420" s="61">
        <f t="shared" si="680"/>
        <v>0</v>
      </c>
      <c r="AM1420" s="43">
        <f t="shared" si="670"/>
        <v>0</v>
      </c>
      <c r="AN1420" s="46">
        <f t="shared" si="671"/>
        <v>0</v>
      </c>
      <c r="AO1420" s="60">
        <f t="shared" si="663"/>
        <v>0</v>
      </c>
      <c r="AP1420" s="60">
        <f t="shared" si="664"/>
        <v>0</v>
      </c>
      <c r="AQ1420" s="60">
        <f t="shared" si="665"/>
        <v>0</v>
      </c>
      <c r="AR1420" s="60">
        <f t="shared" si="666"/>
        <v>0</v>
      </c>
      <c r="AS1420" s="60">
        <f t="shared" si="667"/>
        <v>0</v>
      </c>
      <c r="AT1420" s="60">
        <f t="shared" si="668"/>
        <v>0</v>
      </c>
      <c r="AU1420" s="62">
        <f t="shared" si="672"/>
        <v>0</v>
      </c>
      <c r="AV1420" s="63">
        <f t="shared" si="673"/>
        <v>0</v>
      </c>
      <c r="AW1420" s="63">
        <f t="shared" si="674"/>
        <v>0</v>
      </c>
      <c r="AX1420" s="63">
        <f t="shared" si="675"/>
        <v>0</v>
      </c>
      <c r="AY1420" s="63">
        <f t="shared" si="676"/>
        <v>0</v>
      </c>
      <c r="AZ1420" s="63">
        <f t="shared" si="677"/>
        <v>0</v>
      </c>
      <c r="BA1420" s="63">
        <f t="shared" si="678"/>
        <v>0</v>
      </c>
      <c r="BB1420" s="64">
        <f t="shared" si="679"/>
        <v>0</v>
      </c>
      <c r="BC1420" s="65">
        <f t="shared" si="669"/>
        <v>0</v>
      </c>
      <c r="BD1420" s="66" t="e">
        <f>VLOOKUP(#REF!,'[2]NA JDA Product Hierarchy'!$N:$O,2,0)</f>
        <v>#REF!</v>
      </c>
      <c r="BE1420" s="15" t="s">
        <v>69</v>
      </c>
    </row>
    <row r="1421" spans="1:57" s="15" customFormat="1" ht="12.75" hidden="1" customHeight="1" x14ac:dyDescent="0.2">
      <c r="A1421" s="47" t="str">
        <f t="shared" si="681"/>
        <v>N2RI16K8HM0LIGHT STONE HEATHER</v>
      </c>
      <c r="B1421" s="112" t="s">
        <v>107</v>
      </c>
      <c r="C1421" s="113">
        <v>44322</v>
      </c>
      <c r="D1421" s="113"/>
      <c r="E1421" s="68"/>
      <c r="F1421" s="106" t="s">
        <v>90</v>
      </c>
      <c r="G1421" s="51" t="s">
        <v>1832</v>
      </c>
      <c r="H1421" s="52" t="s">
        <v>520</v>
      </c>
      <c r="I1421" s="53" t="s">
        <v>1920</v>
      </c>
      <c r="J1421" s="53" t="s">
        <v>183</v>
      </c>
      <c r="K1421" s="53" t="s">
        <v>149</v>
      </c>
      <c r="L1421" s="53" t="s">
        <v>150</v>
      </c>
      <c r="M1421" s="52" t="s">
        <v>464</v>
      </c>
      <c r="N1421" s="52" t="s">
        <v>125</v>
      </c>
      <c r="O1421" s="54">
        <v>20</v>
      </c>
      <c r="P1421" s="52" t="s">
        <v>43</v>
      </c>
      <c r="Q1421" s="55">
        <f>IFERROR(VLOOKUP(O1421*$Q$10*$R$10,Sheet1!$A$3:$B$81,2,1),0)</f>
        <v>19000</v>
      </c>
      <c r="R1421" s="56">
        <f>IFERROR(VLOOKUP(O1421*$Q$11*$R$11,Sheet1!$E$3:$F$195,2),0)</f>
        <v>79</v>
      </c>
      <c r="S1421" s="54">
        <f t="shared" si="653"/>
        <v>6.2</v>
      </c>
      <c r="T1421" s="114">
        <f t="shared" si="655"/>
        <v>0.31</v>
      </c>
      <c r="U1421" s="58"/>
      <c r="V1421" s="58"/>
      <c r="W1421" s="58"/>
      <c r="X1421" s="58"/>
      <c r="Y1421" s="58"/>
      <c r="Z1421" s="58"/>
      <c r="AA1421" s="58"/>
      <c r="AB1421" s="58"/>
      <c r="AC1421" s="58"/>
      <c r="AD1421" s="39">
        <f t="shared" si="654"/>
        <v>0</v>
      </c>
      <c r="AE1421" s="59">
        <f t="shared" si="656"/>
        <v>0</v>
      </c>
      <c r="AF1421" s="60">
        <f t="shared" si="657"/>
        <v>0</v>
      </c>
      <c r="AG1421" s="60">
        <f t="shared" si="658"/>
        <v>0</v>
      </c>
      <c r="AH1421" s="60">
        <f t="shared" si="659"/>
        <v>0</v>
      </c>
      <c r="AI1421" s="60">
        <f t="shared" si="660"/>
        <v>0</v>
      </c>
      <c r="AJ1421" s="60">
        <f t="shared" si="661"/>
        <v>0</v>
      </c>
      <c r="AK1421" s="60">
        <f t="shared" si="662"/>
        <v>0</v>
      </c>
      <c r="AL1421" s="61">
        <f t="shared" si="680"/>
        <v>0</v>
      </c>
      <c r="AM1421" s="43">
        <f t="shared" si="670"/>
        <v>0</v>
      </c>
      <c r="AN1421" s="46">
        <f t="shared" si="671"/>
        <v>0</v>
      </c>
      <c r="AO1421" s="60">
        <f t="shared" si="663"/>
        <v>0</v>
      </c>
      <c r="AP1421" s="60">
        <f t="shared" si="664"/>
        <v>0</v>
      </c>
      <c r="AQ1421" s="60">
        <f t="shared" si="665"/>
        <v>0</v>
      </c>
      <c r="AR1421" s="60">
        <f t="shared" si="666"/>
        <v>0</v>
      </c>
      <c r="AS1421" s="60">
        <f t="shared" si="667"/>
        <v>0</v>
      </c>
      <c r="AT1421" s="60">
        <f t="shared" si="668"/>
        <v>0</v>
      </c>
      <c r="AU1421" s="62">
        <f t="shared" si="672"/>
        <v>0</v>
      </c>
      <c r="AV1421" s="63">
        <f t="shared" si="673"/>
        <v>0</v>
      </c>
      <c r="AW1421" s="63">
        <f t="shared" si="674"/>
        <v>0</v>
      </c>
      <c r="AX1421" s="63">
        <f t="shared" si="675"/>
        <v>0</v>
      </c>
      <c r="AY1421" s="63">
        <f t="shared" si="676"/>
        <v>0</v>
      </c>
      <c r="AZ1421" s="63">
        <f t="shared" si="677"/>
        <v>0</v>
      </c>
      <c r="BA1421" s="63">
        <f t="shared" si="678"/>
        <v>0</v>
      </c>
      <c r="BB1421" s="64">
        <f t="shared" si="679"/>
        <v>0</v>
      </c>
      <c r="BC1421" s="65">
        <f t="shared" si="669"/>
        <v>0</v>
      </c>
      <c r="BD1421" s="66" t="e">
        <f>VLOOKUP(#REF!,'[2]NA JDA Product Hierarchy'!$N:$O,2,0)</f>
        <v>#REF!</v>
      </c>
      <c r="BE1421" s="15" t="s">
        <v>69</v>
      </c>
    </row>
    <row r="1422" spans="1:57" s="15" customFormat="1" ht="12.75" hidden="1" customHeight="1" x14ac:dyDescent="0.2">
      <c r="A1422" s="47" t="str">
        <f t="shared" si="681"/>
        <v>N2RI16K8HM0Pure White</v>
      </c>
      <c r="B1422" s="112" t="s">
        <v>107</v>
      </c>
      <c r="C1422" s="113">
        <v>44322</v>
      </c>
      <c r="D1422" s="113"/>
      <c r="E1422" s="50"/>
      <c r="F1422" s="106" t="s">
        <v>90</v>
      </c>
      <c r="G1422" s="51" t="s">
        <v>1832</v>
      </c>
      <c r="H1422" s="52" t="s">
        <v>520</v>
      </c>
      <c r="I1422" s="53" t="s">
        <v>1920</v>
      </c>
      <c r="J1422" s="53" t="s">
        <v>183</v>
      </c>
      <c r="K1422" s="53" t="s">
        <v>133</v>
      </c>
      <c r="L1422" s="53" t="s">
        <v>134</v>
      </c>
      <c r="M1422" s="52" t="s">
        <v>464</v>
      </c>
      <c r="N1422" s="52" t="s">
        <v>125</v>
      </c>
      <c r="O1422" s="54">
        <v>20</v>
      </c>
      <c r="P1422" s="52" t="s">
        <v>43</v>
      </c>
      <c r="Q1422" s="55">
        <f>IFERROR(VLOOKUP(O1422*$Q$10*$R$10,Sheet1!$A$3:$B$81,2,1),0)</f>
        <v>19000</v>
      </c>
      <c r="R1422" s="56">
        <f>IFERROR(VLOOKUP(O1422*$Q$11*$R$11,Sheet1!$E$3:$F$195,2),0)</f>
        <v>79</v>
      </c>
      <c r="S1422" s="54">
        <f t="shared" si="653"/>
        <v>6.2</v>
      </c>
      <c r="T1422" s="114">
        <f t="shared" si="655"/>
        <v>0.31</v>
      </c>
      <c r="U1422" s="58"/>
      <c r="V1422" s="58"/>
      <c r="W1422" s="58"/>
      <c r="X1422" s="58"/>
      <c r="Y1422" s="58"/>
      <c r="Z1422" s="58"/>
      <c r="AA1422" s="58"/>
      <c r="AB1422" s="58"/>
      <c r="AC1422" s="58"/>
      <c r="AD1422" s="39">
        <f t="shared" si="654"/>
        <v>0</v>
      </c>
      <c r="AE1422" s="59">
        <f t="shared" si="656"/>
        <v>0</v>
      </c>
      <c r="AF1422" s="60">
        <f t="shared" si="657"/>
        <v>0</v>
      </c>
      <c r="AG1422" s="60">
        <f t="shared" si="658"/>
        <v>0</v>
      </c>
      <c r="AH1422" s="60">
        <f t="shared" si="659"/>
        <v>0</v>
      </c>
      <c r="AI1422" s="60">
        <f t="shared" si="660"/>
        <v>0</v>
      </c>
      <c r="AJ1422" s="60">
        <f t="shared" si="661"/>
        <v>0</v>
      </c>
      <c r="AK1422" s="60">
        <f t="shared" si="662"/>
        <v>0</v>
      </c>
      <c r="AL1422" s="61">
        <f t="shared" si="680"/>
        <v>0</v>
      </c>
      <c r="AM1422" s="43">
        <f t="shared" si="670"/>
        <v>0</v>
      </c>
      <c r="AN1422" s="46">
        <f t="shared" si="671"/>
        <v>0</v>
      </c>
      <c r="AO1422" s="60">
        <f t="shared" si="663"/>
        <v>0</v>
      </c>
      <c r="AP1422" s="60">
        <f t="shared" si="664"/>
        <v>0</v>
      </c>
      <c r="AQ1422" s="60">
        <f t="shared" si="665"/>
        <v>0</v>
      </c>
      <c r="AR1422" s="60">
        <f t="shared" si="666"/>
        <v>0</v>
      </c>
      <c r="AS1422" s="60">
        <f t="shared" si="667"/>
        <v>0</v>
      </c>
      <c r="AT1422" s="60">
        <f t="shared" si="668"/>
        <v>0</v>
      </c>
      <c r="AU1422" s="62">
        <f t="shared" si="672"/>
        <v>0</v>
      </c>
      <c r="AV1422" s="63">
        <f t="shared" si="673"/>
        <v>0</v>
      </c>
      <c r="AW1422" s="63">
        <f t="shared" si="674"/>
        <v>0</v>
      </c>
      <c r="AX1422" s="63">
        <f t="shared" si="675"/>
        <v>0</v>
      </c>
      <c r="AY1422" s="63">
        <f t="shared" si="676"/>
        <v>0</v>
      </c>
      <c r="AZ1422" s="63">
        <f t="shared" si="677"/>
        <v>0</v>
      </c>
      <c r="BA1422" s="63">
        <f t="shared" si="678"/>
        <v>0</v>
      </c>
      <c r="BB1422" s="64">
        <f t="shared" si="679"/>
        <v>0</v>
      </c>
      <c r="BC1422" s="65">
        <f t="shared" si="669"/>
        <v>0</v>
      </c>
      <c r="BD1422" s="66" t="e">
        <f>VLOOKUP(#REF!,'[2]NA JDA Product Hierarchy'!$N:$O,2,0)</f>
        <v>#REF!</v>
      </c>
      <c r="BE1422" s="15" t="s">
        <v>69</v>
      </c>
    </row>
    <row r="1423" spans="1:57" s="15" customFormat="1" ht="12.75" hidden="1" customHeight="1" x14ac:dyDescent="0.2">
      <c r="A1423" s="47" t="str">
        <f t="shared" si="681"/>
        <v>N2RI16K8HM0SMART BLUE</v>
      </c>
      <c r="B1423" s="112" t="s">
        <v>107</v>
      </c>
      <c r="C1423" s="113">
        <v>44322</v>
      </c>
      <c r="D1423" s="113"/>
      <c r="E1423" s="50"/>
      <c r="F1423" s="106" t="s">
        <v>90</v>
      </c>
      <c r="G1423" s="51" t="s">
        <v>1832</v>
      </c>
      <c r="H1423" s="52" t="s">
        <v>520</v>
      </c>
      <c r="I1423" s="53" t="s">
        <v>1920</v>
      </c>
      <c r="J1423" s="53" t="s">
        <v>183</v>
      </c>
      <c r="K1423" s="53" t="s">
        <v>364</v>
      </c>
      <c r="L1423" s="53" t="s">
        <v>365</v>
      </c>
      <c r="M1423" s="52" t="s">
        <v>464</v>
      </c>
      <c r="N1423" s="52" t="s">
        <v>125</v>
      </c>
      <c r="O1423" s="54">
        <v>20</v>
      </c>
      <c r="P1423" s="52" t="s">
        <v>43</v>
      </c>
      <c r="Q1423" s="55">
        <f>IFERROR(VLOOKUP(O1423*$Q$10*$R$10,Sheet1!$A$3:$B$81,2,1),0)</f>
        <v>19000</v>
      </c>
      <c r="R1423" s="56">
        <f>IFERROR(VLOOKUP(O1423*$Q$11*$R$11,Sheet1!$E$3:$F$195,2),0)</f>
        <v>79</v>
      </c>
      <c r="S1423" s="54">
        <f t="shared" si="653"/>
        <v>6.2</v>
      </c>
      <c r="T1423" s="114">
        <f t="shared" ref="T1423" si="682">S1423/O1423</f>
        <v>0.31</v>
      </c>
      <c r="U1423" s="58"/>
      <c r="V1423" s="58"/>
      <c r="W1423" s="58"/>
      <c r="X1423" s="58"/>
      <c r="Y1423" s="58"/>
      <c r="Z1423" s="58"/>
      <c r="AA1423" s="58"/>
      <c r="AB1423" s="58"/>
      <c r="AC1423" s="58"/>
      <c r="AD1423" s="39">
        <f t="shared" si="654"/>
        <v>0</v>
      </c>
      <c r="AE1423" s="59">
        <f t="shared" ref="AE1423" si="683">AD1423*S1423</f>
        <v>0</v>
      </c>
      <c r="AF1423" s="60">
        <f t="shared" si="657"/>
        <v>0</v>
      </c>
      <c r="AG1423" s="60">
        <f t="shared" si="658"/>
        <v>0</v>
      </c>
      <c r="AH1423" s="60">
        <f t="shared" si="659"/>
        <v>0</v>
      </c>
      <c r="AI1423" s="60">
        <f t="shared" si="660"/>
        <v>0</v>
      </c>
      <c r="AJ1423" s="60">
        <f t="shared" si="661"/>
        <v>0</v>
      </c>
      <c r="AK1423" s="60">
        <f t="shared" si="662"/>
        <v>0</v>
      </c>
      <c r="AL1423" s="61">
        <f t="shared" ref="AL1423" si="684">SUM(AF1423:AK1423)</f>
        <v>0</v>
      </c>
      <c r="AM1423" s="43">
        <f t="shared" ref="AM1423" si="685">+AB1423+AC1423</f>
        <v>0</v>
      </c>
      <c r="AN1423" s="46">
        <f t="shared" ref="AN1423" si="686">AM1423*S1423</f>
        <v>0</v>
      </c>
      <c r="AO1423" s="60">
        <f t="shared" si="663"/>
        <v>0</v>
      </c>
      <c r="AP1423" s="60">
        <f t="shared" si="664"/>
        <v>0</v>
      </c>
      <c r="AQ1423" s="60">
        <f t="shared" si="665"/>
        <v>0</v>
      </c>
      <c r="AR1423" s="60">
        <f t="shared" si="666"/>
        <v>0</v>
      </c>
      <c r="AS1423" s="60">
        <f t="shared" si="667"/>
        <v>0</v>
      </c>
      <c r="AT1423" s="60">
        <f t="shared" si="668"/>
        <v>0</v>
      </c>
      <c r="AU1423" s="62">
        <f t="shared" ref="AU1423" si="687">SUM(AO1423:AT1423)</f>
        <v>0</v>
      </c>
      <c r="AV1423" s="63">
        <f t="shared" ref="AV1423" si="688">+AF1423+AO1423</f>
        <v>0</v>
      </c>
      <c r="AW1423" s="63">
        <f t="shared" ref="AW1423" si="689">+AG1423+AP1423</f>
        <v>0</v>
      </c>
      <c r="AX1423" s="63">
        <f t="shared" ref="AX1423" si="690">+AH1423+AQ1423</f>
        <v>0</v>
      </c>
      <c r="AY1423" s="63">
        <f t="shared" ref="AY1423" si="691">+AI1423+AR1423</f>
        <v>0</v>
      </c>
      <c r="AZ1423" s="63">
        <f t="shared" ref="AZ1423" si="692">+AJ1423+AS1423</f>
        <v>0</v>
      </c>
      <c r="BA1423" s="63">
        <f t="shared" ref="BA1423" si="693">+AK1423+AT1423</f>
        <v>0</v>
      </c>
      <c r="BB1423" s="64">
        <f t="shared" ref="BB1423" si="694">SUM(AV1423:BA1423)</f>
        <v>0</v>
      </c>
      <c r="BC1423" s="65">
        <f t="shared" ref="BC1423" si="695">SUM(S1423*BB1423)</f>
        <v>0</v>
      </c>
      <c r="BD1423" s="66" t="e">
        <f>VLOOKUP(#REF!,'[2]NA JDA Product Hierarchy'!$N:$O,2,0)</f>
        <v>#REF!</v>
      </c>
      <c r="BE1423" s="15" t="e">
        <f>VLOOKUP(BD1423,[3]PARAMETROS!$AB:$AD,3,0)</f>
        <v>#REF!</v>
      </c>
    </row>
    <row r="1424" spans="1:57" s="15" customFormat="1" ht="12.75" hidden="1" customHeight="1" x14ac:dyDescent="0.2">
      <c r="A1424" s="47" t="str">
        <f t="shared" si="681"/>
        <v>N2RI17K9N30RED WHITE STRIPE</v>
      </c>
      <c r="B1424" s="112" t="s">
        <v>107</v>
      </c>
      <c r="C1424" s="113">
        <v>44322</v>
      </c>
      <c r="D1424" s="113"/>
      <c r="E1424" s="68"/>
      <c r="F1424" s="106" t="s">
        <v>90</v>
      </c>
      <c r="G1424" s="51" t="s">
        <v>1832</v>
      </c>
      <c r="H1424" s="52" t="s">
        <v>520</v>
      </c>
      <c r="I1424" s="53" t="s">
        <v>1921</v>
      </c>
      <c r="J1424" s="53" t="s">
        <v>183</v>
      </c>
      <c r="K1424" s="53" t="s">
        <v>1624</v>
      </c>
      <c r="L1424" s="53" t="s">
        <v>1625</v>
      </c>
      <c r="M1424" s="52" t="s">
        <v>1626</v>
      </c>
      <c r="N1424" s="52" t="s">
        <v>125</v>
      </c>
      <c r="O1424" s="54">
        <v>26</v>
      </c>
      <c r="P1424" s="52" t="s">
        <v>43</v>
      </c>
      <c r="Q1424" s="55">
        <f>IFERROR(VLOOKUP(O1424*$Q$10*$R$10,Sheet1!$A$3:$B$81,2,1),0)</f>
        <v>19000</v>
      </c>
      <c r="R1424" s="56">
        <f>IFERROR(VLOOKUP(O1424*$Q$11*$R$11,Sheet1!$E$3:$F$195,2),0)</f>
        <v>109</v>
      </c>
      <c r="S1424" s="54">
        <f t="shared" si="653"/>
        <v>8.06</v>
      </c>
      <c r="T1424" s="114">
        <f t="shared" si="655"/>
        <v>0.31</v>
      </c>
      <c r="U1424" s="58"/>
      <c r="V1424" s="58"/>
      <c r="W1424" s="58"/>
      <c r="X1424" s="58"/>
      <c r="Y1424" s="58"/>
      <c r="Z1424" s="58"/>
      <c r="AA1424" s="58"/>
      <c r="AB1424" s="58"/>
      <c r="AC1424" s="58"/>
      <c r="AD1424" s="39">
        <f t="shared" si="654"/>
        <v>0</v>
      </c>
      <c r="AE1424" s="59">
        <f t="shared" si="656"/>
        <v>0</v>
      </c>
      <c r="AF1424" s="60">
        <f t="shared" si="657"/>
        <v>0</v>
      </c>
      <c r="AG1424" s="60">
        <f t="shared" si="658"/>
        <v>0</v>
      </c>
      <c r="AH1424" s="60">
        <f t="shared" si="659"/>
        <v>0</v>
      </c>
      <c r="AI1424" s="60">
        <f t="shared" si="660"/>
        <v>0</v>
      </c>
      <c r="AJ1424" s="60">
        <f t="shared" si="661"/>
        <v>0</v>
      </c>
      <c r="AK1424" s="60">
        <f t="shared" si="662"/>
        <v>0</v>
      </c>
      <c r="AL1424" s="61">
        <f t="shared" si="680"/>
        <v>0</v>
      </c>
      <c r="AM1424" s="43">
        <f t="shared" si="670"/>
        <v>0</v>
      </c>
      <c r="AN1424" s="46">
        <f t="shared" si="671"/>
        <v>0</v>
      </c>
      <c r="AO1424" s="60">
        <f t="shared" si="663"/>
        <v>0</v>
      </c>
      <c r="AP1424" s="60">
        <f t="shared" si="664"/>
        <v>0</v>
      </c>
      <c r="AQ1424" s="60">
        <f t="shared" si="665"/>
        <v>0</v>
      </c>
      <c r="AR1424" s="60">
        <f t="shared" si="666"/>
        <v>0</v>
      </c>
      <c r="AS1424" s="60">
        <f t="shared" si="667"/>
        <v>0</v>
      </c>
      <c r="AT1424" s="60">
        <f t="shared" si="668"/>
        <v>0</v>
      </c>
      <c r="AU1424" s="62">
        <f t="shared" si="672"/>
        <v>0</v>
      </c>
      <c r="AV1424" s="63">
        <f t="shared" si="673"/>
        <v>0</v>
      </c>
      <c r="AW1424" s="63">
        <f t="shared" si="674"/>
        <v>0</v>
      </c>
      <c r="AX1424" s="63">
        <f t="shared" si="675"/>
        <v>0</v>
      </c>
      <c r="AY1424" s="63">
        <f t="shared" si="676"/>
        <v>0</v>
      </c>
      <c r="AZ1424" s="63">
        <f t="shared" si="677"/>
        <v>0</v>
      </c>
      <c r="BA1424" s="63">
        <f t="shared" si="678"/>
        <v>0</v>
      </c>
      <c r="BB1424" s="64">
        <f t="shared" si="679"/>
        <v>0</v>
      </c>
      <c r="BC1424" s="65">
        <f t="shared" si="669"/>
        <v>0</v>
      </c>
      <c r="BD1424" s="66" t="e">
        <f>VLOOKUP(#REF!,'[2]NA JDA Product Hierarchy'!$N:$O,2,0)</f>
        <v>#REF!</v>
      </c>
      <c r="BE1424" s="15" t="s">
        <v>69</v>
      </c>
    </row>
    <row r="1425" spans="1:57" s="15" customFormat="1" ht="12.75" hidden="1" customHeight="1" x14ac:dyDescent="0.2">
      <c r="A1425" s="47" t="str">
        <f t="shared" si="681"/>
        <v>N2RI18K6XN1CITY YELLOW</v>
      </c>
      <c r="B1425" s="112" t="s">
        <v>107</v>
      </c>
      <c r="C1425" s="113">
        <v>44322</v>
      </c>
      <c r="D1425" s="113"/>
      <c r="E1425" s="68"/>
      <c r="F1425" s="106" t="s">
        <v>90</v>
      </c>
      <c r="G1425" s="51" t="s">
        <v>1832</v>
      </c>
      <c r="H1425" s="52" t="s">
        <v>1901</v>
      </c>
      <c r="I1425" s="53" t="s">
        <v>1922</v>
      </c>
      <c r="J1425" s="53" t="s">
        <v>183</v>
      </c>
      <c r="K1425" s="53" t="s">
        <v>455</v>
      </c>
      <c r="L1425" s="53" t="s">
        <v>456</v>
      </c>
      <c r="M1425" s="52" t="s">
        <v>491</v>
      </c>
      <c r="N1425" s="52" t="s">
        <v>125</v>
      </c>
      <c r="O1425" s="54">
        <v>24</v>
      </c>
      <c r="P1425" s="52" t="s">
        <v>43</v>
      </c>
      <c r="Q1425" s="55">
        <f>IFERROR(VLOOKUP(O1425*$Q$10*$R$10,Sheet1!$A$3:$B$81,2,1),0)</f>
        <v>19000</v>
      </c>
      <c r="R1425" s="56">
        <f>IFERROR(VLOOKUP(O1425*$Q$11*$R$11,Sheet1!$E$3:$F$195,2),0)</f>
        <v>99</v>
      </c>
      <c r="S1425" s="54">
        <f t="shared" si="653"/>
        <v>7.4399999999999995</v>
      </c>
      <c r="T1425" s="114">
        <f t="shared" si="655"/>
        <v>0.31</v>
      </c>
      <c r="U1425" s="58"/>
      <c r="V1425" s="58"/>
      <c r="W1425" s="58"/>
      <c r="X1425" s="58"/>
      <c r="Y1425" s="58"/>
      <c r="Z1425" s="58"/>
      <c r="AA1425" s="58"/>
      <c r="AB1425" s="58"/>
      <c r="AC1425" s="58"/>
      <c r="AD1425" s="39">
        <f t="shared" si="654"/>
        <v>0</v>
      </c>
      <c r="AE1425" s="59">
        <f t="shared" si="656"/>
        <v>0</v>
      </c>
      <c r="AF1425" s="60">
        <f t="shared" si="657"/>
        <v>0</v>
      </c>
      <c r="AG1425" s="60">
        <f t="shared" si="658"/>
        <v>0</v>
      </c>
      <c r="AH1425" s="60">
        <f t="shared" si="659"/>
        <v>0</v>
      </c>
      <c r="AI1425" s="60">
        <f t="shared" si="660"/>
        <v>0</v>
      </c>
      <c r="AJ1425" s="60">
        <f t="shared" si="661"/>
        <v>0</v>
      </c>
      <c r="AK1425" s="60">
        <f t="shared" si="662"/>
        <v>0</v>
      </c>
      <c r="AL1425" s="61">
        <f t="shared" si="680"/>
        <v>0</v>
      </c>
      <c r="AM1425" s="43">
        <f t="shared" si="670"/>
        <v>0</v>
      </c>
      <c r="AN1425" s="46">
        <f t="shared" si="671"/>
        <v>0</v>
      </c>
      <c r="AO1425" s="60">
        <f t="shared" si="663"/>
        <v>0</v>
      </c>
      <c r="AP1425" s="60">
        <f t="shared" si="664"/>
        <v>0</v>
      </c>
      <c r="AQ1425" s="60">
        <f t="shared" si="665"/>
        <v>0</v>
      </c>
      <c r="AR1425" s="60">
        <f t="shared" si="666"/>
        <v>0</v>
      </c>
      <c r="AS1425" s="60">
        <f t="shared" si="667"/>
        <v>0</v>
      </c>
      <c r="AT1425" s="60">
        <f t="shared" si="668"/>
        <v>0</v>
      </c>
      <c r="AU1425" s="62">
        <f t="shared" si="672"/>
        <v>0</v>
      </c>
      <c r="AV1425" s="63">
        <f t="shared" si="673"/>
        <v>0</v>
      </c>
      <c r="AW1425" s="63">
        <f t="shared" si="674"/>
        <v>0</v>
      </c>
      <c r="AX1425" s="63">
        <f t="shared" si="675"/>
        <v>0</v>
      </c>
      <c r="AY1425" s="63">
        <f t="shared" si="676"/>
        <v>0</v>
      </c>
      <c r="AZ1425" s="63">
        <f t="shared" si="677"/>
        <v>0</v>
      </c>
      <c r="BA1425" s="63">
        <f t="shared" si="678"/>
        <v>0</v>
      </c>
      <c r="BB1425" s="64">
        <f t="shared" si="679"/>
        <v>0</v>
      </c>
      <c r="BC1425" s="65">
        <f t="shared" si="669"/>
        <v>0</v>
      </c>
      <c r="BD1425" s="66" t="e">
        <f>VLOOKUP(#REF!,'[2]NA JDA Product Hierarchy'!$N:$O,2,0)</f>
        <v>#REF!</v>
      </c>
      <c r="BE1425" s="15" t="s">
        <v>69</v>
      </c>
    </row>
    <row r="1426" spans="1:57" s="15" customFormat="1" ht="12.75" hidden="1" customHeight="1" x14ac:dyDescent="0.2">
      <c r="A1426" s="47" t="str">
        <f t="shared" si="681"/>
        <v>N2RI19KAPY0Pure White</v>
      </c>
      <c r="B1426" s="112" t="s">
        <v>107</v>
      </c>
      <c r="C1426" s="113">
        <v>44322</v>
      </c>
      <c r="D1426" s="113"/>
      <c r="E1426" s="68"/>
      <c r="F1426" s="106" t="s">
        <v>90</v>
      </c>
      <c r="G1426" s="51" t="s">
        <v>1832</v>
      </c>
      <c r="H1426" s="52" t="s">
        <v>520</v>
      </c>
      <c r="I1426" s="53" t="s">
        <v>1923</v>
      </c>
      <c r="J1426" s="53" t="s">
        <v>1642</v>
      </c>
      <c r="K1426" s="53" t="s">
        <v>133</v>
      </c>
      <c r="L1426" s="53" t="s">
        <v>134</v>
      </c>
      <c r="M1426" s="52" t="s">
        <v>1643</v>
      </c>
      <c r="N1426" s="52" t="s">
        <v>125</v>
      </c>
      <c r="O1426" s="54">
        <v>24</v>
      </c>
      <c r="P1426" s="52" t="s">
        <v>43</v>
      </c>
      <c r="Q1426" s="55">
        <f>IFERROR(VLOOKUP(O1426*$Q$10*$R$10,Sheet1!$A$3:$B$81,2,1),0)</f>
        <v>19000</v>
      </c>
      <c r="R1426" s="56">
        <f>IFERROR(VLOOKUP(O1426*$Q$11*$R$11,Sheet1!$E$3:$F$195,2),0)</f>
        <v>99</v>
      </c>
      <c r="S1426" s="54">
        <f t="shared" si="653"/>
        <v>7.4399999999999995</v>
      </c>
      <c r="T1426" s="114">
        <f t="shared" si="655"/>
        <v>0.31</v>
      </c>
      <c r="U1426" s="58"/>
      <c r="V1426" s="58"/>
      <c r="W1426" s="58"/>
      <c r="X1426" s="58"/>
      <c r="Y1426" s="58"/>
      <c r="Z1426" s="58"/>
      <c r="AA1426" s="58"/>
      <c r="AB1426" s="58"/>
      <c r="AC1426" s="58"/>
      <c r="AD1426" s="39">
        <f t="shared" si="654"/>
        <v>0</v>
      </c>
      <c r="AE1426" s="59">
        <f t="shared" si="656"/>
        <v>0</v>
      </c>
      <c r="AF1426" s="60">
        <f t="shared" si="657"/>
        <v>0</v>
      </c>
      <c r="AG1426" s="60">
        <f t="shared" si="658"/>
        <v>0</v>
      </c>
      <c r="AH1426" s="60">
        <f t="shared" si="659"/>
        <v>0</v>
      </c>
      <c r="AI1426" s="60">
        <f t="shared" si="660"/>
        <v>0</v>
      </c>
      <c r="AJ1426" s="60">
        <f t="shared" si="661"/>
        <v>0</v>
      </c>
      <c r="AK1426" s="60">
        <f t="shared" si="662"/>
        <v>0</v>
      </c>
      <c r="AL1426" s="61">
        <f t="shared" si="680"/>
        <v>0</v>
      </c>
      <c r="AM1426" s="43">
        <f t="shared" si="670"/>
        <v>0</v>
      </c>
      <c r="AN1426" s="46">
        <f t="shared" si="671"/>
        <v>0</v>
      </c>
      <c r="AO1426" s="60">
        <f t="shared" si="663"/>
        <v>0</v>
      </c>
      <c r="AP1426" s="60">
        <f t="shared" si="664"/>
        <v>0</v>
      </c>
      <c r="AQ1426" s="60">
        <f t="shared" si="665"/>
        <v>0</v>
      </c>
      <c r="AR1426" s="60">
        <f t="shared" si="666"/>
        <v>0</v>
      </c>
      <c r="AS1426" s="60">
        <f t="shared" si="667"/>
        <v>0</v>
      </c>
      <c r="AT1426" s="60">
        <f t="shared" si="668"/>
        <v>0</v>
      </c>
      <c r="AU1426" s="62">
        <f t="shared" si="672"/>
        <v>0</v>
      </c>
      <c r="AV1426" s="63">
        <f t="shared" si="673"/>
        <v>0</v>
      </c>
      <c r="AW1426" s="63">
        <f t="shared" si="674"/>
        <v>0</v>
      </c>
      <c r="AX1426" s="63">
        <f t="shared" si="675"/>
        <v>0</v>
      </c>
      <c r="AY1426" s="63">
        <f t="shared" si="676"/>
        <v>0</v>
      </c>
      <c r="AZ1426" s="63">
        <f t="shared" si="677"/>
        <v>0</v>
      </c>
      <c r="BA1426" s="63">
        <f t="shared" si="678"/>
        <v>0</v>
      </c>
      <c r="BB1426" s="64">
        <f t="shared" si="679"/>
        <v>0</v>
      </c>
      <c r="BC1426" s="65">
        <f t="shared" si="669"/>
        <v>0</v>
      </c>
      <c r="BD1426" s="66" t="e">
        <f>VLOOKUP(#REF!,'[2]NA JDA Product Hierarchy'!$N:$O,2,0)</f>
        <v>#REF!</v>
      </c>
      <c r="BE1426" s="15" t="s">
        <v>69</v>
      </c>
    </row>
    <row r="1427" spans="1:57" s="15" customFormat="1" ht="12.75" hidden="1" customHeight="1" x14ac:dyDescent="0.2">
      <c r="A1427" s="47" t="str">
        <f t="shared" si="681"/>
        <v>N2RI19KAPY0SMART BLUE</v>
      </c>
      <c r="B1427" s="112" t="s">
        <v>107</v>
      </c>
      <c r="C1427" s="113">
        <v>44322</v>
      </c>
      <c r="D1427" s="113"/>
      <c r="E1427" s="68"/>
      <c r="F1427" s="106" t="s">
        <v>90</v>
      </c>
      <c r="G1427" s="51" t="s">
        <v>1832</v>
      </c>
      <c r="H1427" s="52" t="s">
        <v>520</v>
      </c>
      <c r="I1427" s="53" t="s">
        <v>1923</v>
      </c>
      <c r="J1427" s="53" t="s">
        <v>1642</v>
      </c>
      <c r="K1427" s="53" t="s">
        <v>364</v>
      </c>
      <c r="L1427" s="53" t="s">
        <v>365</v>
      </c>
      <c r="M1427" s="52" t="s">
        <v>1643</v>
      </c>
      <c r="N1427" s="52" t="s">
        <v>125</v>
      </c>
      <c r="O1427" s="54">
        <v>24</v>
      </c>
      <c r="P1427" s="52" t="s">
        <v>43</v>
      </c>
      <c r="Q1427" s="55">
        <f>IFERROR(VLOOKUP(O1427*$Q$10*$R$10,Sheet1!$A$3:$B$81,2,1),0)</f>
        <v>19000</v>
      </c>
      <c r="R1427" s="56">
        <f>IFERROR(VLOOKUP(O1427*$Q$11*$R$11,Sheet1!$E$3:$F$195,2),0)</f>
        <v>99</v>
      </c>
      <c r="S1427" s="54">
        <f t="shared" ref="S1427:S1490" si="696">O1427*0.31</f>
        <v>7.4399999999999995</v>
      </c>
      <c r="T1427" s="114">
        <f t="shared" si="655"/>
        <v>0.31</v>
      </c>
      <c r="U1427" s="58"/>
      <c r="V1427" s="58"/>
      <c r="W1427" s="58"/>
      <c r="X1427" s="58"/>
      <c r="Y1427" s="58"/>
      <c r="Z1427" s="58"/>
      <c r="AA1427" s="58"/>
      <c r="AB1427" s="58"/>
      <c r="AC1427" s="58"/>
      <c r="AD1427" s="39">
        <f t="shared" ref="AD1427:AD1490" si="697">+U1427+V1427+W1427+Y1427+Z1427+AA1427+X1427</f>
        <v>0</v>
      </c>
      <c r="AE1427" s="59">
        <f t="shared" si="656"/>
        <v>0</v>
      </c>
      <c r="AF1427" s="60">
        <f t="shared" si="657"/>
        <v>0</v>
      </c>
      <c r="AG1427" s="60">
        <f t="shared" si="658"/>
        <v>0</v>
      </c>
      <c r="AH1427" s="60">
        <f t="shared" si="659"/>
        <v>0</v>
      </c>
      <c r="AI1427" s="60">
        <f t="shared" si="660"/>
        <v>0</v>
      </c>
      <c r="AJ1427" s="60">
        <f t="shared" si="661"/>
        <v>0</v>
      </c>
      <c r="AK1427" s="60">
        <f t="shared" si="662"/>
        <v>0</v>
      </c>
      <c r="AL1427" s="61">
        <f t="shared" si="680"/>
        <v>0</v>
      </c>
      <c r="AM1427" s="43">
        <f t="shared" si="670"/>
        <v>0</v>
      </c>
      <c r="AN1427" s="46">
        <f t="shared" si="671"/>
        <v>0</v>
      </c>
      <c r="AO1427" s="60">
        <f t="shared" si="663"/>
        <v>0</v>
      </c>
      <c r="AP1427" s="60">
        <f t="shared" si="664"/>
        <v>0</v>
      </c>
      <c r="AQ1427" s="60">
        <f t="shared" si="665"/>
        <v>0</v>
      </c>
      <c r="AR1427" s="60">
        <f t="shared" si="666"/>
        <v>0</v>
      </c>
      <c r="AS1427" s="60">
        <f t="shared" si="667"/>
        <v>0</v>
      </c>
      <c r="AT1427" s="60">
        <f t="shared" si="668"/>
        <v>0</v>
      </c>
      <c r="AU1427" s="62">
        <f t="shared" si="672"/>
        <v>0</v>
      </c>
      <c r="AV1427" s="63">
        <f t="shared" si="673"/>
        <v>0</v>
      </c>
      <c r="AW1427" s="63">
        <f t="shared" si="674"/>
        <v>0</v>
      </c>
      <c r="AX1427" s="63">
        <f t="shared" si="675"/>
        <v>0</v>
      </c>
      <c r="AY1427" s="63">
        <f t="shared" si="676"/>
        <v>0</v>
      </c>
      <c r="AZ1427" s="63">
        <f t="shared" si="677"/>
        <v>0</v>
      </c>
      <c r="BA1427" s="63">
        <f t="shared" si="678"/>
        <v>0</v>
      </c>
      <c r="BB1427" s="64">
        <f t="shared" si="679"/>
        <v>0</v>
      </c>
      <c r="BC1427" s="65">
        <f t="shared" si="669"/>
        <v>0</v>
      </c>
      <c r="BD1427" s="66" t="e">
        <f>VLOOKUP(#REF!,'[2]NA JDA Product Hierarchy'!$N:$O,2,0)</f>
        <v>#REF!</v>
      </c>
      <c r="BE1427" s="15" t="s">
        <v>69</v>
      </c>
    </row>
    <row r="1428" spans="1:57" s="15" customFormat="1" ht="12.75" hidden="1" customHeight="1" x14ac:dyDescent="0.2">
      <c r="A1428" s="47" t="str">
        <f t="shared" si="681"/>
        <v>N2RI20K8HM0SMART BLUE</v>
      </c>
      <c r="B1428" s="112" t="s">
        <v>107</v>
      </c>
      <c r="C1428" s="113">
        <v>44322</v>
      </c>
      <c r="D1428" s="113"/>
      <c r="E1428" s="68"/>
      <c r="F1428" s="106" t="s">
        <v>90</v>
      </c>
      <c r="G1428" s="51" t="s">
        <v>1832</v>
      </c>
      <c r="H1428" s="52" t="s">
        <v>520</v>
      </c>
      <c r="I1428" s="53" t="s">
        <v>1924</v>
      </c>
      <c r="J1428" s="53" t="s">
        <v>183</v>
      </c>
      <c r="K1428" s="53" t="s">
        <v>364</v>
      </c>
      <c r="L1428" s="53" t="s">
        <v>365</v>
      </c>
      <c r="M1428" s="52" t="s">
        <v>464</v>
      </c>
      <c r="N1428" s="52" t="s">
        <v>125</v>
      </c>
      <c r="O1428" s="54">
        <v>26</v>
      </c>
      <c r="P1428" s="52" t="s">
        <v>43</v>
      </c>
      <c r="Q1428" s="55">
        <f>IFERROR(VLOOKUP(O1428*$Q$10*$R$10,Sheet1!$A$3:$B$81,2,1),0)</f>
        <v>19000</v>
      </c>
      <c r="R1428" s="56">
        <f>IFERROR(VLOOKUP(O1428*$Q$11*$R$11,Sheet1!$E$3:$F$195,2),0)</f>
        <v>109</v>
      </c>
      <c r="S1428" s="54">
        <f t="shared" si="696"/>
        <v>8.06</v>
      </c>
      <c r="T1428" s="114">
        <f t="shared" si="655"/>
        <v>0.31</v>
      </c>
      <c r="U1428" s="58"/>
      <c r="V1428" s="58"/>
      <c r="W1428" s="58"/>
      <c r="X1428" s="58"/>
      <c r="Y1428" s="58"/>
      <c r="Z1428" s="58"/>
      <c r="AA1428" s="58"/>
      <c r="AB1428" s="58"/>
      <c r="AC1428" s="58"/>
      <c r="AD1428" s="39">
        <f t="shared" si="697"/>
        <v>0</v>
      </c>
      <c r="AE1428" s="59">
        <f t="shared" ref="AE1428" si="698">AD1428*S1428</f>
        <v>0</v>
      </c>
      <c r="AF1428" s="60">
        <f t="shared" si="657"/>
        <v>0</v>
      </c>
      <c r="AG1428" s="60">
        <f t="shared" si="658"/>
        <v>0</v>
      </c>
      <c r="AH1428" s="60">
        <f t="shared" si="659"/>
        <v>0</v>
      </c>
      <c r="AI1428" s="60">
        <f t="shared" si="660"/>
        <v>0</v>
      </c>
      <c r="AJ1428" s="60">
        <f t="shared" si="661"/>
        <v>0</v>
      </c>
      <c r="AK1428" s="60">
        <f t="shared" si="662"/>
        <v>0</v>
      </c>
      <c r="AL1428" s="61">
        <f t="shared" ref="AL1428" si="699">SUM(AF1428:AK1428)</f>
        <v>0</v>
      </c>
      <c r="AM1428" s="43">
        <f t="shared" ref="AM1428" si="700">+AB1428+AC1428</f>
        <v>0</v>
      </c>
      <c r="AN1428" s="46">
        <f t="shared" ref="AN1428" si="701">AM1428*S1428</f>
        <v>0</v>
      </c>
      <c r="AO1428" s="60">
        <f t="shared" si="663"/>
        <v>0</v>
      </c>
      <c r="AP1428" s="60">
        <f t="shared" si="664"/>
        <v>0</v>
      </c>
      <c r="AQ1428" s="60">
        <f t="shared" si="665"/>
        <v>0</v>
      </c>
      <c r="AR1428" s="60">
        <f t="shared" si="666"/>
        <v>0</v>
      </c>
      <c r="AS1428" s="60">
        <f t="shared" si="667"/>
        <v>0</v>
      </c>
      <c r="AT1428" s="60">
        <f t="shared" si="668"/>
        <v>0</v>
      </c>
      <c r="AU1428" s="62">
        <f t="shared" ref="AU1428" si="702">SUM(AO1428:AT1428)</f>
        <v>0</v>
      </c>
      <c r="AV1428" s="63">
        <f t="shared" ref="AV1428" si="703">+AF1428+AO1428</f>
        <v>0</v>
      </c>
      <c r="AW1428" s="63">
        <f t="shared" ref="AW1428" si="704">+AG1428+AP1428</f>
        <v>0</v>
      </c>
      <c r="AX1428" s="63">
        <f t="shared" ref="AX1428" si="705">+AH1428+AQ1428</f>
        <v>0</v>
      </c>
      <c r="AY1428" s="63">
        <f t="shared" ref="AY1428" si="706">+AI1428+AR1428</f>
        <v>0</v>
      </c>
      <c r="AZ1428" s="63">
        <f t="shared" ref="AZ1428" si="707">+AJ1428+AS1428</f>
        <v>0</v>
      </c>
      <c r="BA1428" s="63">
        <f t="shared" ref="BA1428" si="708">+AK1428+AT1428</f>
        <v>0</v>
      </c>
      <c r="BB1428" s="64">
        <f t="shared" ref="BB1428" si="709">SUM(AV1428:BA1428)</f>
        <v>0</v>
      </c>
      <c r="BC1428" s="65">
        <f t="shared" ref="BC1428" si="710">SUM(S1428*BB1428)</f>
        <v>0</v>
      </c>
      <c r="BD1428" s="66" t="e">
        <f>VLOOKUP(#REF!,'[2]NA JDA Product Hierarchy'!$N:$O,2,0)</f>
        <v>#REF!</v>
      </c>
      <c r="BE1428" s="15" t="s">
        <v>69</v>
      </c>
    </row>
    <row r="1429" spans="1:57" s="70" customFormat="1" ht="12" hidden="1" customHeight="1" x14ac:dyDescent="0.2">
      <c r="A1429" s="47" t="str">
        <f t="shared" si="681"/>
        <v>N2RI21K1GG0BLUE STRIPES YD</v>
      </c>
      <c r="B1429" s="112" t="s">
        <v>107</v>
      </c>
      <c r="C1429" s="113">
        <v>44322</v>
      </c>
      <c r="D1429" s="113"/>
      <c r="E1429" s="68"/>
      <c r="F1429" s="106" t="s">
        <v>90</v>
      </c>
      <c r="G1429" s="51" t="s">
        <v>1832</v>
      </c>
      <c r="H1429" s="52" t="s">
        <v>1901</v>
      </c>
      <c r="I1429" s="53" t="s">
        <v>1925</v>
      </c>
      <c r="J1429" s="53" t="s">
        <v>183</v>
      </c>
      <c r="K1429" s="53" t="s">
        <v>1926</v>
      </c>
      <c r="L1429" s="53" t="s">
        <v>1927</v>
      </c>
      <c r="M1429" s="52" t="s">
        <v>1928</v>
      </c>
      <c r="N1429" s="52" t="s">
        <v>125</v>
      </c>
      <c r="O1429" s="54">
        <v>26</v>
      </c>
      <c r="P1429" s="52" t="s">
        <v>43</v>
      </c>
      <c r="Q1429" s="55">
        <f>IFERROR(VLOOKUP(O1429*$Q$10*$R$10,Sheet1!$A$3:$B$81,2,1),0)</f>
        <v>19000</v>
      </c>
      <c r="R1429" s="56">
        <f>IFERROR(VLOOKUP(O1429*$Q$11*$R$11,Sheet1!$E$3:$F$195,2),0)</f>
        <v>109</v>
      </c>
      <c r="S1429" s="54">
        <f t="shared" si="696"/>
        <v>8.06</v>
      </c>
      <c r="T1429" s="114">
        <f t="shared" si="655"/>
        <v>0.31</v>
      </c>
      <c r="U1429" s="58"/>
      <c r="V1429" s="58"/>
      <c r="W1429" s="58"/>
      <c r="X1429" s="58"/>
      <c r="Y1429" s="58"/>
      <c r="Z1429" s="58"/>
      <c r="AA1429" s="58"/>
      <c r="AB1429" s="58"/>
      <c r="AC1429" s="58"/>
      <c r="AD1429" s="39">
        <f t="shared" si="697"/>
        <v>0</v>
      </c>
      <c r="AE1429" s="59">
        <f t="shared" si="656"/>
        <v>0</v>
      </c>
      <c r="AF1429" s="60">
        <f t="shared" si="657"/>
        <v>0</v>
      </c>
      <c r="AG1429" s="60">
        <f t="shared" si="658"/>
        <v>0</v>
      </c>
      <c r="AH1429" s="60">
        <f t="shared" si="659"/>
        <v>0</v>
      </c>
      <c r="AI1429" s="60">
        <f t="shared" si="660"/>
        <v>0</v>
      </c>
      <c r="AJ1429" s="60">
        <f t="shared" si="661"/>
        <v>0</v>
      </c>
      <c r="AK1429" s="60">
        <f t="shared" si="662"/>
        <v>0</v>
      </c>
      <c r="AL1429" s="61">
        <f t="shared" si="680"/>
        <v>0</v>
      </c>
      <c r="AM1429" s="43">
        <f t="shared" si="670"/>
        <v>0</v>
      </c>
      <c r="AN1429" s="46">
        <f t="shared" si="671"/>
        <v>0</v>
      </c>
      <c r="AO1429" s="60">
        <f t="shared" si="663"/>
        <v>0</v>
      </c>
      <c r="AP1429" s="60">
        <f t="shared" si="664"/>
        <v>0</v>
      </c>
      <c r="AQ1429" s="60">
        <f t="shared" si="665"/>
        <v>0</v>
      </c>
      <c r="AR1429" s="60">
        <f t="shared" si="666"/>
        <v>0</v>
      </c>
      <c r="AS1429" s="60">
        <f t="shared" si="667"/>
        <v>0</v>
      </c>
      <c r="AT1429" s="60">
        <f t="shared" si="668"/>
        <v>0</v>
      </c>
      <c r="AU1429" s="62">
        <f t="shared" si="672"/>
        <v>0</v>
      </c>
      <c r="AV1429" s="63">
        <f t="shared" si="673"/>
        <v>0</v>
      </c>
      <c r="AW1429" s="63">
        <f t="shared" si="674"/>
        <v>0</v>
      </c>
      <c r="AX1429" s="63">
        <f t="shared" si="675"/>
        <v>0</v>
      </c>
      <c r="AY1429" s="63">
        <f t="shared" si="676"/>
        <v>0</v>
      </c>
      <c r="AZ1429" s="63">
        <f t="shared" si="677"/>
        <v>0</v>
      </c>
      <c r="BA1429" s="63">
        <f t="shared" si="678"/>
        <v>0</v>
      </c>
      <c r="BB1429" s="64">
        <f t="shared" si="679"/>
        <v>0</v>
      </c>
      <c r="BC1429" s="65">
        <f t="shared" si="669"/>
        <v>0</v>
      </c>
      <c r="BD1429" s="66" t="e">
        <f>VLOOKUP(#REF!,'[2]NA JDA Product Hierarchy'!$N:$O,2,0)</f>
        <v>#REF!</v>
      </c>
      <c r="BE1429" s="15" t="s">
        <v>69</v>
      </c>
    </row>
    <row r="1430" spans="1:57" s="70" customFormat="1" ht="12.75" hidden="1" customHeight="1" x14ac:dyDescent="0.2">
      <c r="A1430" s="47" t="str">
        <f t="shared" si="681"/>
        <v>N2RI22K8HM0DREW BLUE</v>
      </c>
      <c r="B1430" s="112" t="s">
        <v>107</v>
      </c>
      <c r="C1430" s="113">
        <v>44322</v>
      </c>
      <c r="D1430" s="113"/>
      <c r="E1430" s="68"/>
      <c r="F1430" s="106" t="s">
        <v>90</v>
      </c>
      <c r="G1430" s="51" t="s">
        <v>1832</v>
      </c>
      <c r="H1430" s="52" t="s">
        <v>520</v>
      </c>
      <c r="I1430" s="53" t="s">
        <v>1929</v>
      </c>
      <c r="J1430" s="53" t="s">
        <v>183</v>
      </c>
      <c r="K1430" s="53" t="s">
        <v>458</v>
      </c>
      <c r="L1430" s="53" t="s">
        <v>459</v>
      </c>
      <c r="M1430" s="52" t="s">
        <v>464</v>
      </c>
      <c r="N1430" s="52" t="s">
        <v>125</v>
      </c>
      <c r="O1430" s="54">
        <v>20</v>
      </c>
      <c r="P1430" s="52" t="s">
        <v>43</v>
      </c>
      <c r="Q1430" s="55">
        <f>IFERROR(VLOOKUP(O1430*$Q$10*$R$10,Sheet1!$A$3:$B$81,2,1),0)</f>
        <v>19000</v>
      </c>
      <c r="R1430" s="56">
        <f>IFERROR(VLOOKUP(O1430*$Q$11*$R$11,Sheet1!$E$3:$F$195,2),0)</f>
        <v>79</v>
      </c>
      <c r="S1430" s="54">
        <f t="shared" si="696"/>
        <v>6.2</v>
      </c>
      <c r="T1430" s="114">
        <f t="shared" si="655"/>
        <v>0.31</v>
      </c>
      <c r="U1430" s="58"/>
      <c r="V1430" s="58"/>
      <c r="W1430" s="58"/>
      <c r="X1430" s="58"/>
      <c r="Y1430" s="58"/>
      <c r="Z1430" s="58"/>
      <c r="AA1430" s="58"/>
      <c r="AB1430" s="58"/>
      <c r="AC1430" s="58"/>
      <c r="AD1430" s="39">
        <f t="shared" si="697"/>
        <v>0</v>
      </c>
      <c r="AE1430" s="59">
        <f t="shared" si="656"/>
        <v>0</v>
      </c>
      <c r="AF1430" s="60">
        <f t="shared" si="657"/>
        <v>0</v>
      </c>
      <c r="AG1430" s="60">
        <f t="shared" si="658"/>
        <v>0</v>
      </c>
      <c r="AH1430" s="60">
        <f t="shared" si="659"/>
        <v>0</v>
      </c>
      <c r="AI1430" s="60">
        <f t="shared" si="660"/>
        <v>0</v>
      </c>
      <c r="AJ1430" s="60">
        <f t="shared" si="661"/>
        <v>0</v>
      </c>
      <c r="AK1430" s="60">
        <f t="shared" si="662"/>
        <v>0</v>
      </c>
      <c r="AL1430" s="61">
        <f t="shared" si="680"/>
        <v>0</v>
      </c>
      <c r="AM1430" s="43">
        <f t="shared" si="670"/>
        <v>0</v>
      </c>
      <c r="AN1430" s="46">
        <f t="shared" si="671"/>
        <v>0</v>
      </c>
      <c r="AO1430" s="60">
        <f t="shared" si="663"/>
        <v>0</v>
      </c>
      <c r="AP1430" s="60">
        <f t="shared" si="664"/>
        <v>0</v>
      </c>
      <c r="AQ1430" s="60">
        <f t="shared" si="665"/>
        <v>0</v>
      </c>
      <c r="AR1430" s="60">
        <f t="shared" si="666"/>
        <v>0</v>
      </c>
      <c r="AS1430" s="60">
        <f t="shared" si="667"/>
        <v>0</v>
      </c>
      <c r="AT1430" s="60">
        <f t="shared" si="668"/>
        <v>0</v>
      </c>
      <c r="AU1430" s="62">
        <f t="shared" si="672"/>
        <v>0</v>
      </c>
      <c r="AV1430" s="63">
        <f t="shared" si="673"/>
        <v>0</v>
      </c>
      <c r="AW1430" s="63">
        <f t="shared" si="674"/>
        <v>0</v>
      </c>
      <c r="AX1430" s="63">
        <f t="shared" si="675"/>
        <v>0</v>
      </c>
      <c r="AY1430" s="63">
        <f t="shared" si="676"/>
        <v>0</v>
      </c>
      <c r="AZ1430" s="63">
        <f t="shared" si="677"/>
        <v>0</v>
      </c>
      <c r="BA1430" s="63">
        <f t="shared" si="678"/>
        <v>0</v>
      </c>
      <c r="BB1430" s="64">
        <f t="shared" si="679"/>
        <v>0</v>
      </c>
      <c r="BC1430" s="65">
        <f t="shared" si="669"/>
        <v>0</v>
      </c>
      <c r="BD1430" s="66" t="e">
        <f>VLOOKUP(#REF!,'[2]NA JDA Product Hierarchy'!$N:$O,2,0)</f>
        <v>#REF!</v>
      </c>
      <c r="BE1430" s="15" t="s">
        <v>69</v>
      </c>
    </row>
    <row r="1431" spans="1:57" s="15" customFormat="1" ht="12.75" hidden="1" customHeight="1" x14ac:dyDescent="0.2">
      <c r="A1431" s="47" t="str">
        <f t="shared" si="681"/>
        <v>N2RI22K8HM0Pure White</v>
      </c>
      <c r="B1431" s="112" t="s">
        <v>107</v>
      </c>
      <c r="C1431" s="113">
        <v>44322</v>
      </c>
      <c r="D1431" s="113"/>
      <c r="E1431" s="50"/>
      <c r="F1431" s="106" t="s">
        <v>90</v>
      </c>
      <c r="G1431" s="51" t="s">
        <v>1832</v>
      </c>
      <c r="H1431" s="52" t="s">
        <v>520</v>
      </c>
      <c r="I1431" s="53" t="s">
        <v>1929</v>
      </c>
      <c r="J1431" s="53" t="s">
        <v>183</v>
      </c>
      <c r="K1431" s="53" t="s">
        <v>133</v>
      </c>
      <c r="L1431" s="53" t="s">
        <v>134</v>
      </c>
      <c r="M1431" s="52" t="s">
        <v>464</v>
      </c>
      <c r="N1431" s="52" t="s">
        <v>125</v>
      </c>
      <c r="O1431" s="54">
        <v>20</v>
      </c>
      <c r="P1431" s="52" t="s">
        <v>43</v>
      </c>
      <c r="Q1431" s="55">
        <f>IFERROR(VLOOKUP(O1431*$Q$10*$R$10,Sheet1!$A$3:$B$81,2,1),0)</f>
        <v>19000</v>
      </c>
      <c r="R1431" s="56">
        <f>IFERROR(VLOOKUP(O1431*$Q$11*$R$11,Sheet1!$E$3:$F$195,2),0)</f>
        <v>79</v>
      </c>
      <c r="S1431" s="54">
        <f t="shared" si="696"/>
        <v>6.2</v>
      </c>
      <c r="T1431" s="114">
        <f t="shared" si="655"/>
        <v>0.31</v>
      </c>
      <c r="U1431" s="58"/>
      <c r="V1431" s="58"/>
      <c r="W1431" s="58"/>
      <c r="X1431" s="58"/>
      <c r="Y1431" s="58"/>
      <c r="Z1431" s="58"/>
      <c r="AA1431" s="58"/>
      <c r="AB1431" s="58"/>
      <c r="AC1431" s="58"/>
      <c r="AD1431" s="39">
        <f t="shared" si="697"/>
        <v>0</v>
      </c>
      <c r="AE1431" s="59">
        <f t="shared" si="656"/>
        <v>0</v>
      </c>
      <c r="AF1431" s="60">
        <f t="shared" si="657"/>
        <v>0</v>
      </c>
      <c r="AG1431" s="60">
        <f t="shared" si="658"/>
        <v>0</v>
      </c>
      <c r="AH1431" s="60">
        <f t="shared" si="659"/>
        <v>0</v>
      </c>
      <c r="AI1431" s="60">
        <f t="shared" si="660"/>
        <v>0</v>
      </c>
      <c r="AJ1431" s="60">
        <f t="shared" si="661"/>
        <v>0</v>
      </c>
      <c r="AK1431" s="60">
        <f t="shared" si="662"/>
        <v>0</v>
      </c>
      <c r="AL1431" s="61">
        <f t="shared" si="680"/>
        <v>0</v>
      </c>
      <c r="AM1431" s="43">
        <f t="shared" si="670"/>
        <v>0</v>
      </c>
      <c r="AN1431" s="46">
        <f t="shared" si="671"/>
        <v>0</v>
      </c>
      <c r="AO1431" s="60">
        <f t="shared" si="663"/>
        <v>0</v>
      </c>
      <c r="AP1431" s="60">
        <f t="shared" si="664"/>
        <v>0</v>
      </c>
      <c r="AQ1431" s="60">
        <f t="shared" si="665"/>
        <v>0</v>
      </c>
      <c r="AR1431" s="60">
        <f t="shared" si="666"/>
        <v>0</v>
      </c>
      <c r="AS1431" s="60">
        <f t="shared" si="667"/>
        <v>0</v>
      </c>
      <c r="AT1431" s="60">
        <f t="shared" si="668"/>
        <v>0</v>
      </c>
      <c r="AU1431" s="62">
        <f t="shared" si="672"/>
        <v>0</v>
      </c>
      <c r="AV1431" s="63">
        <f t="shared" si="673"/>
        <v>0</v>
      </c>
      <c r="AW1431" s="63">
        <f t="shared" si="674"/>
        <v>0</v>
      </c>
      <c r="AX1431" s="63">
        <f t="shared" si="675"/>
        <v>0</v>
      </c>
      <c r="AY1431" s="63">
        <f t="shared" si="676"/>
        <v>0</v>
      </c>
      <c r="AZ1431" s="63">
        <f t="shared" si="677"/>
        <v>0</v>
      </c>
      <c r="BA1431" s="63">
        <f t="shared" si="678"/>
        <v>0</v>
      </c>
      <c r="BB1431" s="64">
        <f t="shared" si="679"/>
        <v>0</v>
      </c>
      <c r="BC1431" s="65">
        <f t="shared" si="669"/>
        <v>0</v>
      </c>
      <c r="BD1431" s="66" t="e">
        <f>VLOOKUP(#REF!,'[2]NA JDA Product Hierarchy'!$N:$O,2,0)</f>
        <v>#REF!</v>
      </c>
      <c r="BE1431" s="15" t="s">
        <v>69</v>
      </c>
    </row>
    <row r="1432" spans="1:57" s="15" customFormat="1" ht="12.75" hidden="1" customHeight="1" x14ac:dyDescent="0.2">
      <c r="A1432" s="47" t="str">
        <f t="shared" si="681"/>
        <v>N2RI24K8HM0Pure White</v>
      </c>
      <c r="B1432" s="110" t="s">
        <v>106</v>
      </c>
      <c r="C1432" s="113">
        <v>44322</v>
      </c>
      <c r="D1432" s="113"/>
      <c r="E1432" s="50"/>
      <c r="F1432" s="106" t="s">
        <v>90</v>
      </c>
      <c r="G1432" s="51" t="s">
        <v>1832</v>
      </c>
      <c r="H1432" s="52" t="s">
        <v>1901</v>
      </c>
      <c r="I1432" s="53" t="s">
        <v>1930</v>
      </c>
      <c r="J1432" s="53" t="s">
        <v>1931</v>
      </c>
      <c r="K1432" s="53" t="s">
        <v>133</v>
      </c>
      <c r="L1432" s="53" t="s">
        <v>134</v>
      </c>
      <c r="M1432" s="52" t="s">
        <v>464</v>
      </c>
      <c r="N1432" s="52" t="s">
        <v>125</v>
      </c>
      <c r="O1432" s="54">
        <v>29</v>
      </c>
      <c r="P1432" s="52" t="s">
        <v>43</v>
      </c>
      <c r="Q1432" s="55">
        <f>IFERROR(VLOOKUP(O1432*$Q$10*$R$10,Sheet1!$A$3:$B$81,2,1),0)</f>
        <v>19000</v>
      </c>
      <c r="R1432" s="56">
        <f>IFERROR(VLOOKUP(O1432*$Q$11*$R$11,Sheet1!$E$3:$F$195,2),0)</f>
        <v>119</v>
      </c>
      <c r="S1432" s="54">
        <f t="shared" si="696"/>
        <v>8.99</v>
      </c>
      <c r="T1432" s="114">
        <f t="shared" si="655"/>
        <v>0.31</v>
      </c>
      <c r="U1432" s="58"/>
      <c r="V1432" s="58"/>
      <c r="W1432" s="58"/>
      <c r="X1432" s="58"/>
      <c r="Y1432" s="58"/>
      <c r="Z1432" s="58"/>
      <c r="AA1432" s="58"/>
      <c r="AB1432" s="58"/>
      <c r="AC1432" s="58"/>
      <c r="AD1432" s="39">
        <f t="shared" si="697"/>
        <v>0</v>
      </c>
      <c r="AE1432" s="59">
        <f t="shared" si="656"/>
        <v>0</v>
      </c>
      <c r="AF1432" s="60">
        <f t="shared" si="657"/>
        <v>0</v>
      </c>
      <c r="AG1432" s="60">
        <f t="shared" si="658"/>
        <v>0</v>
      </c>
      <c r="AH1432" s="60">
        <f t="shared" si="659"/>
        <v>0</v>
      </c>
      <c r="AI1432" s="60">
        <f t="shared" si="660"/>
        <v>0</v>
      </c>
      <c r="AJ1432" s="60">
        <f t="shared" si="661"/>
        <v>0</v>
      </c>
      <c r="AK1432" s="60">
        <f t="shared" si="662"/>
        <v>0</v>
      </c>
      <c r="AL1432" s="61">
        <f t="shared" si="680"/>
        <v>0</v>
      </c>
      <c r="AM1432" s="43">
        <f t="shared" si="670"/>
        <v>0</v>
      </c>
      <c r="AN1432" s="46">
        <f t="shared" si="671"/>
        <v>0</v>
      </c>
      <c r="AO1432" s="60">
        <f t="shared" si="663"/>
        <v>0</v>
      </c>
      <c r="AP1432" s="60">
        <f t="shared" si="664"/>
        <v>0</v>
      </c>
      <c r="AQ1432" s="60">
        <f t="shared" si="665"/>
        <v>0</v>
      </c>
      <c r="AR1432" s="60">
        <f t="shared" si="666"/>
        <v>0</v>
      </c>
      <c r="AS1432" s="60">
        <f t="shared" si="667"/>
        <v>0</v>
      </c>
      <c r="AT1432" s="60">
        <f t="shared" si="668"/>
        <v>0</v>
      </c>
      <c r="AU1432" s="62">
        <f t="shared" si="672"/>
        <v>0</v>
      </c>
      <c r="AV1432" s="63">
        <f t="shared" si="673"/>
        <v>0</v>
      </c>
      <c r="AW1432" s="63">
        <f t="shared" si="674"/>
        <v>0</v>
      </c>
      <c r="AX1432" s="63">
        <f t="shared" si="675"/>
        <v>0</v>
      </c>
      <c r="AY1432" s="63">
        <f t="shared" si="676"/>
        <v>0</v>
      </c>
      <c r="AZ1432" s="63">
        <f t="shared" si="677"/>
        <v>0</v>
      </c>
      <c r="BA1432" s="63">
        <f t="shared" si="678"/>
        <v>0</v>
      </c>
      <c r="BB1432" s="64">
        <f t="shared" si="679"/>
        <v>0</v>
      </c>
      <c r="BC1432" s="65">
        <f t="shared" si="669"/>
        <v>0</v>
      </c>
      <c r="BD1432" s="66" t="e">
        <f>VLOOKUP(#REF!,'[2]NA JDA Product Hierarchy'!$N:$O,2,0)</f>
        <v>#REF!</v>
      </c>
      <c r="BE1432" s="15" t="e">
        <f>VLOOKUP(BD1432,[3]PARAMETROS!$AB:$AD,3,0)</f>
        <v>#REF!</v>
      </c>
    </row>
    <row r="1433" spans="1:57" s="15" customFormat="1" ht="12.75" hidden="1" customHeight="1" x14ac:dyDescent="0.2">
      <c r="A1433" s="47" t="str">
        <f t="shared" si="681"/>
        <v>N2RI25K8HM0LIGHT STONE HEATHER</v>
      </c>
      <c r="B1433" s="110" t="s">
        <v>106</v>
      </c>
      <c r="C1433" s="113">
        <v>44322</v>
      </c>
      <c r="D1433" s="113"/>
      <c r="E1433" s="50"/>
      <c r="F1433" s="106" t="s">
        <v>90</v>
      </c>
      <c r="G1433" s="51" t="s">
        <v>1832</v>
      </c>
      <c r="H1433" s="52" t="s">
        <v>520</v>
      </c>
      <c r="I1433" s="53" t="s">
        <v>1932</v>
      </c>
      <c r="J1433" s="53" t="s">
        <v>183</v>
      </c>
      <c r="K1433" s="53" t="s">
        <v>149</v>
      </c>
      <c r="L1433" s="53" t="s">
        <v>150</v>
      </c>
      <c r="M1433" s="52" t="s">
        <v>464</v>
      </c>
      <c r="N1433" s="52" t="s">
        <v>115</v>
      </c>
      <c r="O1433" s="54">
        <v>18</v>
      </c>
      <c r="P1433" s="52" t="s">
        <v>43</v>
      </c>
      <c r="Q1433" s="55">
        <f>IFERROR(VLOOKUP(O1433*$Q$10*$R$10,Sheet1!$A$3:$B$81,2,1),0)</f>
        <v>9000</v>
      </c>
      <c r="R1433" s="56">
        <f>IFERROR(VLOOKUP(O1433*$Q$11*$R$11,Sheet1!$E$3:$F$195,2),0)</f>
        <v>69</v>
      </c>
      <c r="S1433" s="54">
        <f t="shared" si="696"/>
        <v>5.58</v>
      </c>
      <c r="T1433" s="114">
        <f t="shared" si="655"/>
        <v>0.31</v>
      </c>
      <c r="U1433" s="58"/>
      <c r="V1433" s="58"/>
      <c r="W1433" s="58"/>
      <c r="X1433" s="58"/>
      <c r="Y1433" s="58"/>
      <c r="Z1433" s="58"/>
      <c r="AA1433" s="58"/>
      <c r="AB1433" s="58"/>
      <c r="AC1433" s="58"/>
      <c r="AD1433" s="39">
        <f t="shared" si="697"/>
        <v>0</v>
      </c>
      <c r="AE1433" s="59">
        <f t="shared" si="656"/>
        <v>0</v>
      </c>
      <c r="AF1433" s="60">
        <f t="shared" si="657"/>
        <v>0</v>
      </c>
      <c r="AG1433" s="60">
        <f t="shared" si="658"/>
        <v>0</v>
      </c>
      <c r="AH1433" s="60">
        <f t="shared" si="659"/>
        <v>0</v>
      </c>
      <c r="AI1433" s="60">
        <f t="shared" si="660"/>
        <v>0</v>
      </c>
      <c r="AJ1433" s="60">
        <f t="shared" si="661"/>
        <v>0</v>
      </c>
      <c r="AK1433" s="60">
        <f t="shared" si="662"/>
        <v>0</v>
      </c>
      <c r="AL1433" s="61">
        <f t="shared" si="680"/>
        <v>0</v>
      </c>
      <c r="AM1433" s="43">
        <f t="shared" si="670"/>
        <v>0</v>
      </c>
      <c r="AN1433" s="46">
        <f t="shared" si="671"/>
        <v>0</v>
      </c>
      <c r="AO1433" s="60">
        <f t="shared" si="663"/>
        <v>0</v>
      </c>
      <c r="AP1433" s="60">
        <f t="shared" si="664"/>
        <v>0</v>
      </c>
      <c r="AQ1433" s="60">
        <f t="shared" si="665"/>
        <v>0</v>
      </c>
      <c r="AR1433" s="60">
        <f t="shared" si="666"/>
        <v>0</v>
      </c>
      <c r="AS1433" s="60">
        <f t="shared" si="667"/>
        <v>0</v>
      </c>
      <c r="AT1433" s="60">
        <f t="shared" si="668"/>
        <v>0</v>
      </c>
      <c r="AU1433" s="62">
        <f t="shared" si="672"/>
        <v>0</v>
      </c>
      <c r="AV1433" s="63">
        <f t="shared" si="673"/>
        <v>0</v>
      </c>
      <c r="AW1433" s="63">
        <f t="shared" si="674"/>
        <v>0</v>
      </c>
      <c r="AX1433" s="63">
        <f t="shared" si="675"/>
        <v>0</v>
      </c>
      <c r="AY1433" s="63">
        <f t="shared" si="676"/>
        <v>0</v>
      </c>
      <c r="AZ1433" s="63">
        <f t="shared" si="677"/>
        <v>0</v>
      </c>
      <c r="BA1433" s="63">
        <f t="shared" si="678"/>
        <v>0</v>
      </c>
      <c r="BB1433" s="64">
        <f t="shared" si="679"/>
        <v>0</v>
      </c>
      <c r="BC1433" s="65">
        <f t="shared" si="669"/>
        <v>0</v>
      </c>
      <c r="BD1433" s="66" t="e">
        <f>VLOOKUP(#REF!,'[2]NA JDA Product Hierarchy'!$N:$O,2,0)</f>
        <v>#REF!</v>
      </c>
      <c r="BE1433" s="15" t="e">
        <f>VLOOKUP(BD1433,[3]PARAMETROS!$AB:$AD,3,0)</f>
        <v>#REF!</v>
      </c>
    </row>
    <row r="1434" spans="1:57" s="15" customFormat="1" ht="12.75" hidden="1" customHeight="1" x14ac:dyDescent="0.2">
      <c r="A1434" s="47" t="str">
        <f t="shared" si="681"/>
        <v>N2RI25K8HM0SMART BLUE</v>
      </c>
      <c r="B1434" s="110" t="s">
        <v>106</v>
      </c>
      <c r="C1434" s="113">
        <v>44322</v>
      </c>
      <c r="D1434" s="113"/>
      <c r="E1434" s="50"/>
      <c r="F1434" s="106" t="s">
        <v>90</v>
      </c>
      <c r="G1434" s="51" t="s">
        <v>1832</v>
      </c>
      <c r="H1434" s="52" t="s">
        <v>520</v>
      </c>
      <c r="I1434" s="53" t="s">
        <v>1932</v>
      </c>
      <c r="J1434" s="53" t="s">
        <v>183</v>
      </c>
      <c r="K1434" s="53" t="s">
        <v>364</v>
      </c>
      <c r="L1434" s="53" t="s">
        <v>365</v>
      </c>
      <c r="M1434" s="52" t="s">
        <v>464</v>
      </c>
      <c r="N1434" s="52" t="s">
        <v>115</v>
      </c>
      <c r="O1434" s="54">
        <v>18</v>
      </c>
      <c r="P1434" s="52" t="s">
        <v>43</v>
      </c>
      <c r="Q1434" s="55">
        <f>IFERROR(VLOOKUP(O1434*$Q$10*$R$10,Sheet1!$A$3:$B$81,2,1),0)</f>
        <v>9000</v>
      </c>
      <c r="R1434" s="56">
        <f>IFERROR(VLOOKUP(O1434*$Q$11*$R$11,Sheet1!$E$3:$F$195,2),0)</f>
        <v>69</v>
      </c>
      <c r="S1434" s="54">
        <f t="shared" si="696"/>
        <v>5.58</v>
      </c>
      <c r="T1434" s="114">
        <f t="shared" si="655"/>
        <v>0.31</v>
      </c>
      <c r="U1434" s="58"/>
      <c r="V1434" s="58"/>
      <c r="W1434" s="58"/>
      <c r="X1434" s="58"/>
      <c r="Y1434" s="58"/>
      <c r="Z1434" s="58"/>
      <c r="AA1434" s="58"/>
      <c r="AB1434" s="58"/>
      <c r="AC1434" s="58"/>
      <c r="AD1434" s="39">
        <f t="shared" si="697"/>
        <v>0</v>
      </c>
      <c r="AE1434" s="59">
        <f t="shared" si="656"/>
        <v>0</v>
      </c>
      <c r="AF1434" s="60">
        <f t="shared" si="657"/>
        <v>0</v>
      </c>
      <c r="AG1434" s="60">
        <f t="shared" si="658"/>
        <v>0</v>
      </c>
      <c r="AH1434" s="60">
        <f t="shared" si="659"/>
        <v>0</v>
      </c>
      <c r="AI1434" s="60">
        <f t="shared" si="660"/>
        <v>0</v>
      </c>
      <c r="AJ1434" s="60">
        <f t="shared" si="661"/>
        <v>0</v>
      </c>
      <c r="AK1434" s="60">
        <f t="shared" si="662"/>
        <v>0</v>
      </c>
      <c r="AL1434" s="61">
        <f t="shared" si="680"/>
        <v>0</v>
      </c>
      <c r="AM1434" s="43">
        <f t="shared" si="670"/>
        <v>0</v>
      </c>
      <c r="AN1434" s="46">
        <f t="shared" si="671"/>
        <v>0</v>
      </c>
      <c r="AO1434" s="60">
        <f t="shared" si="663"/>
        <v>0</v>
      </c>
      <c r="AP1434" s="60">
        <f t="shared" si="664"/>
        <v>0</v>
      </c>
      <c r="AQ1434" s="60">
        <f t="shared" si="665"/>
        <v>0</v>
      </c>
      <c r="AR1434" s="60">
        <f t="shared" si="666"/>
        <v>0</v>
      </c>
      <c r="AS1434" s="60">
        <f t="shared" si="667"/>
        <v>0</v>
      </c>
      <c r="AT1434" s="60">
        <f t="shared" si="668"/>
        <v>0</v>
      </c>
      <c r="AU1434" s="62">
        <f t="shared" si="672"/>
        <v>0</v>
      </c>
      <c r="AV1434" s="63">
        <f t="shared" si="673"/>
        <v>0</v>
      </c>
      <c r="AW1434" s="63">
        <f t="shared" si="674"/>
        <v>0</v>
      </c>
      <c r="AX1434" s="63">
        <f t="shared" si="675"/>
        <v>0</v>
      </c>
      <c r="AY1434" s="63">
        <f t="shared" si="676"/>
        <v>0</v>
      </c>
      <c r="AZ1434" s="63">
        <f t="shared" si="677"/>
        <v>0</v>
      </c>
      <c r="BA1434" s="63">
        <f t="shared" si="678"/>
        <v>0</v>
      </c>
      <c r="BB1434" s="64">
        <f t="shared" si="679"/>
        <v>0</v>
      </c>
      <c r="BC1434" s="65">
        <f t="shared" si="669"/>
        <v>0</v>
      </c>
      <c r="BD1434" s="66" t="e">
        <f>VLOOKUP(#REF!,'[2]NA JDA Product Hierarchy'!$N:$O,2,0)</f>
        <v>#REF!</v>
      </c>
      <c r="BE1434" s="15" t="e">
        <f>VLOOKUP(BD1434,[3]PARAMETROS!$AB:$AD,3,0)</f>
        <v>#REF!</v>
      </c>
    </row>
    <row r="1435" spans="1:57" s="15" customFormat="1" ht="12.75" hidden="1" customHeight="1" x14ac:dyDescent="0.2">
      <c r="A1435" s="47" t="str">
        <f t="shared" si="681"/>
        <v>N2RI25K8HM0TULIP RED</v>
      </c>
      <c r="B1435" s="110" t="s">
        <v>106</v>
      </c>
      <c r="C1435" s="113">
        <v>44322</v>
      </c>
      <c r="D1435" s="113"/>
      <c r="E1435" s="50"/>
      <c r="F1435" s="106" t="s">
        <v>90</v>
      </c>
      <c r="G1435" s="51" t="s">
        <v>1832</v>
      </c>
      <c r="H1435" s="52" t="s">
        <v>520</v>
      </c>
      <c r="I1435" s="53" t="s">
        <v>1932</v>
      </c>
      <c r="J1435" s="53" t="s">
        <v>183</v>
      </c>
      <c r="K1435" s="53" t="s">
        <v>531</v>
      </c>
      <c r="L1435" s="53" t="s">
        <v>532</v>
      </c>
      <c r="M1435" s="52" t="s">
        <v>464</v>
      </c>
      <c r="N1435" s="52" t="s">
        <v>115</v>
      </c>
      <c r="O1435" s="54">
        <v>18</v>
      </c>
      <c r="P1435" s="52" t="s">
        <v>43</v>
      </c>
      <c r="Q1435" s="55">
        <f>IFERROR(VLOOKUP(O1435*$Q$10*$R$10,Sheet1!$A$3:$B$81,2,1),0)</f>
        <v>9000</v>
      </c>
      <c r="R1435" s="56">
        <f>IFERROR(VLOOKUP(O1435*$Q$11*$R$11,Sheet1!$E$3:$F$195,2),0)</f>
        <v>69</v>
      </c>
      <c r="S1435" s="54">
        <f t="shared" si="696"/>
        <v>5.58</v>
      </c>
      <c r="T1435" s="114">
        <f t="shared" si="655"/>
        <v>0.31</v>
      </c>
      <c r="U1435" s="58"/>
      <c r="V1435" s="58"/>
      <c r="W1435" s="58"/>
      <c r="X1435" s="58"/>
      <c r="Y1435" s="58"/>
      <c r="Z1435" s="58"/>
      <c r="AA1435" s="58"/>
      <c r="AB1435" s="58"/>
      <c r="AC1435" s="58"/>
      <c r="AD1435" s="39">
        <f t="shared" si="697"/>
        <v>0</v>
      </c>
      <c r="AE1435" s="59">
        <f t="shared" si="656"/>
        <v>0</v>
      </c>
      <c r="AF1435" s="60">
        <f t="shared" si="657"/>
        <v>0</v>
      </c>
      <c r="AG1435" s="60">
        <f t="shared" si="658"/>
        <v>0</v>
      </c>
      <c r="AH1435" s="60">
        <f t="shared" si="659"/>
        <v>0</v>
      </c>
      <c r="AI1435" s="60">
        <f t="shared" si="660"/>
        <v>0</v>
      </c>
      <c r="AJ1435" s="60">
        <f t="shared" si="661"/>
        <v>0</v>
      </c>
      <c r="AK1435" s="60">
        <f t="shared" si="662"/>
        <v>0</v>
      </c>
      <c r="AL1435" s="61">
        <f t="shared" si="680"/>
        <v>0</v>
      </c>
      <c r="AM1435" s="43">
        <f t="shared" si="670"/>
        <v>0</v>
      </c>
      <c r="AN1435" s="46">
        <f t="shared" si="671"/>
        <v>0</v>
      </c>
      <c r="AO1435" s="60">
        <f t="shared" si="663"/>
        <v>0</v>
      </c>
      <c r="AP1435" s="60">
        <f t="shared" si="664"/>
        <v>0</v>
      </c>
      <c r="AQ1435" s="60">
        <f t="shared" si="665"/>
        <v>0</v>
      </c>
      <c r="AR1435" s="60">
        <f t="shared" si="666"/>
        <v>0</v>
      </c>
      <c r="AS1435" s="60">
        <f t="shared" si="667"/>
        <v>0</v>
      </c>
      <c r="AT1435" s="60">
        <f t="shared" si="668"/>
        <v>0</v>
      </c>
      <c r="AU1435" s="62">
        <f t="shared" si="672"/>
        <v>0</v>
      </c>
      <c r="AV1435" s="63">
        <f t="shared" si="673"/>
        <v>0</v>
      </c>
      <c r="AW1435" s="63">
        <f t="shared" si="674"/>
        <v>0</v>
      </c>
      <c r="AX1435" s="63">
        <f t="shared" si="675"/>
        <v>0</v>
      </c>
      <c r="AY1435" s="63">
        <f t="shared" si="676"/>
        <v>0</v>
      </c>
      <c r="AZ1435" s="63">
        <f t="shared" si="677"/>
        <v>0</v>
      </c>
      <c r="BA1435" s="63">
        <f t="shared" si="678"/>
        <v>0</v>
      </c>
      <c r="BB1435" s="64">
        <f t="shared" si="679"/>
        <v>0</v>
      </c>
      <c r="BC1435" s="65">
        <f t="shared" si="669"/>
        <v>0</v>
      </c>
      <c r="BD1435" s="66" t="e">
        <f>VLOOKUP(#REF!,'[2]NA JDA Product Hierarchy'!$N:$O,2,0)</f>
        <v>#REF!</v>
      </c>
      <c r="BE1435" s="15" t="e">
        <f>VLOOKUP(BD1435,[3]PARAMETROS!$AB:$AD,3,0)</f>
        <v>#REF!</v>
      </c>
    </row>
    <row r="1436" spans="1:57" s="15" customFormat="1" ht="12.75" hidden="1" customHeight="1" x14ac:dyDescent="0.2">
      <c r="A1436" s="47" t="str">
        <f t="shared" si="681"/>
        <v>N2RI31K8HM0ELITE GREY</v>
      </c>
      <c r="B1436" s="111" t="s">
        <v>105</v>
      </c>
      <c r="C1436" s="113">
        <v>44322</v>
      </c>
      <c r="D1436" s="113"/>
      <c r="E1436" s="50"/>
      <c r="F1436" s="106" t="s">
        <v>90</v>
      </c>
      <c r="G1436" s="51" t="s">
        <v>1832</v>
      </c>
      <c r="H1436" s="52" t="s">
        <v>520</v>
      </c>
      <c r="I1436" s="53" t="s">
        <v>1933</v>
      </c>
      <c r="J1436" s="53" t="s">
        <v>183</v>
      </c>
      <c r="K1436" s="53" t="s">
        <v>378</v>
      </c>
      <c r="L1436" s="53" t="s">
        <v>379</v>
      </c>
      <c r="M1436" s="52" t="s">
        <v>464</v>
      </c>
      <c r="N1436" s="52" t="s">
        <v>115</v>
      </c>
      <c r="O1436" s="54">
        <v>20</v>
      </c>
      <c r="P1436" s="52" t="s">
        <v>43</v>
      </c>
      <c r="Q1436" s="55">
        <f>IFERROR(VLOOKUP(O1436*$Q$10*$R$10,Sheet1!$A$3:$B$81,2,1),0)</f>
        <v>19000</v>
      </c>
      <c r="R1436" s="56">
        <f>IFERROR(VLOOKUP(O1436*$Q$11*$R$11,Sheet1!$E$3:$F$195,2),0)</f>
        <v>79</v>
      </c>
      <c r="S1436" s="54">
        <f t="shared" si="696"/>
        <v>6.2</v>
      </c>
      <c r="T1436" s="114">
        <f t="shared" si="655"/>
        <v>0.31</v>
      </c>
      <c r="U1436" s="58"/>
      <c r="V1436" s="58"/>
      <c r="W1436" s="58"/>
      <c r="X1436" s="58"/>
      <c r="Y1436" s="58"/>
      <c r="Z1436" s="58"/>
      <c r="AA1436" s="58"/>
      <c r="AB1436" s="58"/>
      <c r="AC1436" s="58"/>
      <c r="AD1436" s="39">
        <f t="shared" si="697"/>
        <v>0</v>
      </c>
      <c r="AE1436" s="59">
        <f t="shared" si="656"/>
        <v>0</v>
      </c>
      <c r="AF1436" s="60">
        <f t="shared" si="657"/>
        <v>0</v>
      </c>
      <c r="AG1436" s="60">
        <f t="shared" si="658"/>
        <v>0</v>
      </c>
      <c r="AH1436" s="60">
        <f t="shared" si="659"/>
        <v>0</v>
      </c>
      <c r="AI1436" s="60">
        <f t="shared" si="660"/>
        <v>0</v>
      </c>
      <c r="AJ1436" s="60">
        <f t="shared" si="661"/>
        <v>0</v>
      </c>
      <c r="AK1436" s="60">
        <f t="shared" si="662"/>
        <v>0</v>
      </c>
      <c r="AL1436" s="61">
        <f t="shared" si="680"/>
        <v>0</v>
      </c>
      <c r="AM1436" s="43">
        <f t="shared" si="670"/>
        <v>0</v>
      </c>
      <c r="AN1436" s="46">
        <f t="shared" si="671"/>
        <v>0</v>
      </c>
      <c r="AO1436" s="60">
        <f t="shared" si="663"/>
        <v>0</v>
      </c>
      <c r="AP1436" s="60">
        <f t="shared" si="664"/>
        <v>0</v>
      </c>
      <c r="AQ1436" s="60">
        <f t="shared" si="665"/>
        <v>0</v>
      </c>
      <c r="AR1436" s="60">
        <f t="shared" si="666"/>
        <v>0</v>
      </c>
      <c r="AS1436" s="60">
        <f t="shared" si="667"/>
        <v>0</v>
      </c>
      <c r="AT1436" s="60">
        <f t="shared" si="668"/>
        <v>0</v>
      </c>
      <c r="AU1436" s="62">
        <f t="shared" si="672"/>
        <v>0</v>
      </c>
      <c r="AV1436" s="63">
        <f t="shared" si="673"/>
        <v>0</v>
      </c>
      <c r="AW1436" s="63">
        <f t="shared" si="674"/>
        <v>0</v>
      </c>
      <c r="AX1436" s="63">
        <f t="shared" si="675"/>
        <v>0</v>
      </c>
      <c r="AY1436" s="63">
        <f t="shared" si="676"/>
        <v>0</v>
      </c>
      <c r="AZ1436" s="63">
        <f t="shared" si="677"/>
        <v>0</v>
      </c>
      <c r="BA1436" s="63">
        <f t="shared" si="678"/>
        <v>0</v>
      </c>
      <c r="BB1436" s="64">
        <f t="shared" si="679"/>
        <v>0</v>
      </c>
      <c r="BC1436" s="65">
        <f t="shared" si="669"/>
        <v>0</v>
      </c>
      <c r="BD1436" s="66" t="e">
        <f>VLOOKUP(#REF!,'[2]NA JDA Product Hierarchy'!$N:$O,2,0)</f>
        <v>#REF!</v>
      </c>
      <c r="BE1436" s="15" t="e">
        <f>VLOOKUP(BD1436,[3]PARAMETROS!$AB:$AD,3,0)</f>
        <v>#REF!</v>
      </c>
    </row>
    <row r="1437" spans="1:57" s="15" customFormat="1" ht="12.75" hidden="1" customHeight="1" x14ac:dyDescent="0.2">
      <c r="A1437" s="47" t="str">
        <f t="shared" si="681"/>
        <v>N2RI31K8HM0GLOWY GREEN</v>
      </c>
      <c r="B1437" s="111" t="s">
        <v>105</v>
      </c>
      <c r="C1437" s="113">
        <v>44322</v>
      </c>
      <c r="D1437" s="113"/>
      <c r="E1437" s="50"/>
      <c r="F1437" s="106" t="s">
        <v>90</v>
      </c>
      <c r="G1437" s="51" t="s">
        <v>1832</v>
      </c>
      <c r="H1437" s="52" t="s">
        <v>520</v>
      </c>
      <c r="I1437" s="53" t="s">
        <v>1933</v>
      </c>
      <c r="J1437" s="53" t="s">
        <v>183</v>
      </c>
      <c r="K1437" s="53" t="s">
        <v>393</v>
      </c>
      <c r="L1437" s="53" t="s">
        <v>394</v>
      </c>
      <c r="M1437" s="52" t="s">
        <v>464</v>
      </c>
      <c r="N1437" s="52" t="s">
        <v>115</v>
      </c>
      <c r="O1437" s="54">
        <v>20</v>
      </c>
      <c r="P1437" s="52" t="s">
        <v>43</v>
      </c>
      <c r="Q1437" s="55">
        <f>IFERROR(VLOOKUP(O1437*$Q$10*$R$10,Sheet1!$A$3:$B$81,2,1),0)</f>
        <v>19000</v>
      </c>
      <c r="R1437" s="56">
        <f>IFERROR(VLOOKUP(O1437*$Q$11*$R$11,Sheet1!$E$3:$F$195,2),0)</f>
        <v>79</v>
      </c>
      <c r="S1437" s="54">
        <f t="shared" si="696"/>
        <v>6.2</v>
      </c>
      <c r="T1437" s="114">
        <f t="shared" si="655"/>
        <v>0.31</v>
      </c>
      <c r="U1437" s="58"/>
      <c r="V1437" s="58"/>
      <c r="W1437" s="58"/>
      <c r="X1437" s="58"/>
      <c r="Y1437" s="58"/>
      <c r="Z1437" s="58"/>
      <c r="AA1437" s="58"/>
      <c r="AB1437" s="58"/>
      <c r="AC1437" s="58"/>
      <c r="AD1437" s="39">
        <f t="shared" si="697"/>
        <v>0</v>
      </c>
      <c r="AE1437" s="59">
        <f t="shared" si="656"/>
        <v>0</v>
      </c>
      <c r="AF1437" s="60">
        <f t="shared" si="657"/>
        <v>0</v>
      </c>
      <c r="AG1437" s="60">
        <f t="shared" si="658"/>
        <v>0</v>
      </c>
      <c r="AH1437" s="60">
        <f t="shared" si="659"/>
        <v>0</v>
      </c>
      <c r="AI1437" s="60">
        <f t="shared" si="660"/>
        <v>0</v>
      </c>
      <c r="AJ1437" s="60">
        <f t="shared" si="661"/>
        <v>0</v>
      </c>
      <c r="AK1437" s="60">
        <f t="shared" si="662"/>
        <v>0</v>
      </c>
      <c r="AL1437" s="61">
        <f t="shared" si="680"/>
        <v>0</v>
      </c>
      <c r="AM1437" s="43">
        <f t="shared" si="670"/>
        <v>0</v>
      </c>
      <c r="AN1437" s="46">
        <f t="shared" si="671"/>
        <v>0</v>
      </c>
      <c r="AO1437" s="60">
        <f t="shared" si="663"/>
        <v>0</v>
      </c>
      <c r="AP1437" s="60">
        <f t="shared" si="664"/>
        <v>0</v>
      </c>
      <c r="AQ1437" s="60">
        <f t="shared" si="665"/>
        <v>0</v>
      </c>
      <c r="AR1437" s="60">
        <f t="shared" si="666"/>
        <v>0</v>
      </c>
      <c r="AS1437" s="60">
        <f t="shared" si="667"/>
        <v>0</v>
      </c>
      <c r="AT1437" s="60">
        <f t="shared" si="668"/>
        <v>0</v>
      </c>
      <c r="AU1437" s="62">
        <f t="shared" si="672"/>
        <v>0</v>
      </c>
      <c r="AV1437" s="63">
        <f t="shared" si="673"/>
        <v>0</v>
      </c>
      <c r="AW1437" s="63">
        <f t="shared" si="674"/>
        <v>0</v>
      </c>
      <c r="AX1437" s="63">
        <f t="shared" si="675"/>
        <v>0</v>
      </c>
      <c r="AY1437" s="63">
        <f t="shared" si="676"/>
        <v>0</v>
      </c>
      <c r="AZ1437" s="63">
        <f t="shared" si="677"/>
        <v>0</v>
      </c>
      <c r="BA1437" s="63">
        <f t="shared" si="678"/>
        <v>0</v>
      </c>
      <c r="BB1437" s="64">
        <f t="shared" si="679"/>
        <v>0</v>
      </c>
      <c r="BC1437" s="65">
        <f t="shared" si="669"/>
        <v>0</v>
      </c>
      <c r="BD1437" s="66" t="e">
        <f>VLOOKUP(#REF!,'[2]NA JDA Product Hierarchy'!$N:$O,2,0)</f>
        <v>#REF!</v>
      </c>
      <c r="BE1437" s="15" t="e">
        <f>VLOOKUP(BD1437,[3]PARAMETROS!$AB:$AD,3,0)</f>
        <v>#REF!</v>
      </c>
    </row>
    <row r="1438" spans="1:57" s="15" customFormat="1" ht="12.75" hidden="1" customHeight="1" x14ac:dyDescent="0.2">
      <c r="A1438" s="47" t="str">
        <f t="shared" si="681"/>
        <v>N2RI31K8HM0HIGH DEF BLUE</v>
      </c>
      <c r="B1438" s="111" t="s">
        <v>105</v>
      </c>
      <c r="C1438" s="113">
        <v>44322</v>
      </c>
      <c r="D1438" s="113"/>
      <c r="E1438" s="68"/>
      <c r="F1438" s="106" t="s">
        <v>90</v>
      </c>
      <c r="G1438" s="51" t="s">
        <v>1832</v>
      </c>
      <c r="H1438" s="52" t="s">
        <v>520</v>
      </c>
      <c r="I1438" s="53" t="s">
        <v>1933</v>
      </c>
      <c r="J1438" s="53" t="s">
        <v>183</v>
      </c>
      <c r="K1438" s="53" t="s">
        <v>381</v>
      </c>
      <c r="L1438" s="53" t="s">
        <v>382</v>
      </c>
      <c r="M1438" s="52" t="s">
        <v>464</v>
      </c>
      <c r="N1438" s="52" t="s">
        <v>115</v>
      </c>
      <c r="O1438" s="54">
        <v>20</v>
      </c>
      <c r="P1438" s="52" t="s">
        <v>43</v>
      </c>
      <c r="Q1438" s="55">
        <f>IFERROR(VLOOKUP(O1438*$Q$10*$R$10,Sheet1!$A$3:$B$81,2,1),0)</f>
        <v>19000</v>
      </c>
      <c r="R1438" s="56">
        <f>IFERROR(VLOOKUP(O1438*$Q$11*$R$11,Sheet1!$E$3:$F$195,2),0)</f>
        <v>79</v>
      </c>
      <c r="S1438" s="54">
        <f t="shared" si="696"/>
        <v>6.2</v>
      </c>
      <c r="T1438" s="114">
        <f t="shared" si="655"/>
        <v>0.31</v>
      </c>
      <c r="U1438" s="58"/>
      <c r="V1438" s="58"/>
      <c r="W1438" s="58"/>
      <c r="X1438" s="58"/>
      <c r="Y1438" s="58"/>
      <c r="Z1438" s="58"/>
      <c r="AA1438" s="58"/>
      <c r="AB1438" s="58"/>
      <c r="AC1438" s="58"/>
      <c r="AD1438" s="39">
        <f t="shared" si="697"/>
        <v>0</v>
      </c>
      <c r="AE1438" s="59">
        <f t="shared" si="656"/>
        <v>0</v>
      </c>
      <c r="AF1438" s="60">
        <f t="shared" si="657"/>
        <v>0</v>
      </c>
      <c r="AG1438" s="60">
        <f t="shared" si="658"/>
        <v>0</v>
      </c>
      <c r="AH1438" s="60">
        <f t="shared" si="659"/>
        <v>0</v>
      </c>
      <c r="AI1438" s="60">
        <f t="shared" si="660"/>
        <v>0</v>
      </c>
      <c r="AJ1438" s="60">
        <f t="shared" si="661"/>
        <v>0</v>
      </c>
      <c r="AK1438" s="60">
        <f t="shared" si="662"/>
        <v>0</v>
      </c>
      <c r="AL1438" s="61">
        <f t="shared" si="680"/>
        <v>0</v>
      </c>
      <c r="AM1438" s="43">
        <f t="shared" si="670"/>
        <v>0</v>
      </c>
      <c r="AN1438" s="46">
        <f t="shared" si="671"/>
        <v>0</v>
      </c>
      <c r="AO1438" s="60">
        <f t="shared" si="663"/>
        <v>0</v>
      </c>
      <c r="AP1438" s="60">
        <f t="shared" si="664"/>
        <v>0</v>
      </c>
      <c r="AQ1438" s="60">
        <f t="shared" si="665"/>
        <v>0</v>
      </c>
      <c r="AR1438" s="60">
        <f t="shared" si="666"/>
        <v>0</v>
      </c>
      <c r="AS1438" s="60">
        <f t="shared" si="667"/>
        <v>0</v>
      </c>
      <c r="AT1438" s="60">
        <f t="shared" si="668"/>
        <v>0</v>
      </c>
      <c r="AU1438" s="62">
        <f t="shared" si="672"/>
        <v>0</v>
      </c>
      <c r="AV1438" s="63">
        <f t="shared" si="673"/>
        <v>0</v>
      </c>
      <c r="AW1438" s="63">
        <f t="shared" si="674"/>
        <v>0</v>
      </c>
      <c r="AX1438" s="63">
        <f t="shared" si="675"/>
        <v>0</v>
      </c>
      <c r="AY1438" s="63">
        <f t="shared" si="676"/>
        <v>0</v>
      </c>
      <c r="AZ1438" s="63">
        <f t="shared" si="677"/>
        <v>0</v>
      </c>
      <c r="BA1438" s="63">
        <f t="shared" si="678"/>
        <v>0</v>
      </c>
      <c r="BB1438" s="64">
        <f t="shared" si="679"/>
        <v>0</v>
      </c>
      <c r="BC1438" s="65">
        <f t="shared" si="669"/>
        <v>0</v>
      </c>
      <c r="BD1438" s="66" t="e">
        <f>VLOOKUP(#REF!,'[2]NA JDA Product Hierarchy'!$N:$O,2,0)</f>
        <v>#REF!</v>
      </c>
      <c r="BE1438" s="15" t="s">
        <v>69</v>
      </c>
    </row>
    <row r="1439" spans="1:57" s="15" customFormat="1" ht="12.75" hidden="1" customHeight="1" x14ac:dyDescent="0.2">
      <c r="A1439" s="47" t="str">
        <f t="shared" si="681"/>
        <v>N2RI31K8HM0LIGHT STONE HEATHER</v>
      </c>
      <c r="B1439" s="111" t="s">
        <v>105</v>
      </c>
      <c r="C1439" s="113">
        <v>44322</v>
      </c>
      <c r="D1439" s="113"/>
      <c r="E1439" s="68"/>
      <c r="F1439" s="106" t="s">
        <v>90</v>
      </c>
      <c r="G1439" s="51" t="s">
        <v>1832</v>
      </c>
      <c r="H1439" s="52" t="s">
        <v>520</v>
      </c>
      <c r="I1439" s="53" t="s">
        <v>1933</v>
      </c>
      <c r="J1439" s="53" t="s">
        <v>183</v>
      </c>
      <c r="K1439" s="53" t="s">
        <v>149</v>
      </c>
      <c r="L1439" s="53" t="s">
        <v>150</v>
      </c>
      <c r="M1439" s="52" t="s">
        <v>464</v>
      </c>
      <c r="N1439" s="52" t="s">
        <v>115</v>
      </c>
      <c r="O1439" s="54">
        <v>20</v>
      </c>
      <c r="P1439" s="52" t="s">
        <v>43</v>
      </c>
      <c r="Q1439" s="55">
        <f>IFERROR(VLOOKUP(O1439*$Q$10*$R$10,Sheet1!$A$3:$B$81,2,1),0)</f>
        <v>19000</v>
      </c>
      <c r="R1439" s="56">
        <f>IFERROR(VLOOKUP(O1439*$Q$11*$R$11,Sheet1!$E$3:$F$195,2),0)</f>
        <v>79</v>
      </c>
      <c r="S1439" s="54">
        <f t="shared" si="696"/>
        <v>6.2</v>
      </c>
      <c r="T1439" s="114">
        <f t="shared" si="655"/>
        <v>0.31</v>
      </c>
      <c r="U1439" s="58"/>
      <c r="V1439" s="58"/>
      <c r="W1439" s="58"/>
      <c r="X1439" s="58"/>
      <c r="Y1439" s="58"/>
      <c r="Z1439" s="58"/>
      <c r="AA1439" s="58"/>
      <c r="AB1439" s="58"/>
      <c r="AC1439" s="58"/>
      <c r="AD1439" s="39">
        <f t="shared" si="697"/>
        <v>0</v>
      </c>
      <c r="AE1439" s="59">
        <f t="shared" si="656"/>
        <v>0</v>
      </c>
      <c r="AF1439" s="60">
        <f t="shared" si="657"/>
        <v>0</v>
      </c>
      <c r="AG1439" s="60">
        <f t="shared" si="658"/>
        <v>0</v>
      </c>
      <c r="AH1439" s="60">
        <f t="shared" si="659"/>
        <v>0</v>
      </c>
      <c r="AI1439" s="60">
        <f t="shared" si="660"/>
        <v>0</v>
      </c>
      <c r="AJ1439" s="60">
        <f t="shared" si="661"/>
        <v>0</v>
      </c>
      <c r="AK1439" s="60">
        <f t="shared" si="662"/>
        <v>0</v>
      </c>
      <c r="AL1439" s="61">
        <f t="shared" si="680"/>
        <v>0</v>
      </c>
      <c r="AM1439" s="43">
        <f t="shared" si="670"/>
        <v>0</v>
      </c>
      <c r="AN1439" s="46">
        <f t="shared" si="671"/>
        <v>0</v>
      </c>
      <c r="AO1439" s="60">
        <f t="shared" si="663"/>
        <v>0</v>
      </c>
      <c r="AP1439" s="60">
        <f t="shared" si="664"/>
        <v>0</v>
      </c>
      <c r="AQ1439" s="60">
        <f t="shared" si="665"/>
        <v>0</v>
      </c>
      <c r="AR1439" s="60">
        <f t="shared" si="666"/>
        <v>0</v>
      </c>
      <c r="AS1439" s="60">
        <f t="shared" si="667"/>
        <v>0</v>
      </c>
      <c r="AT1439" s="60">
        <f t="shared" si="668"/>
        <v>0</v>
      </c>
      <c r="AU1439" s="62">
        <f t="shared" si="672"/>
        <v>0</v>
      </c>
      <c r="AV1439" s="63">
        <f t="shared" si="673"/>
        <v>0</v>
      </c>
      <c r="AW1439" s="63">
        <f t="shared" si="674"/>
        <v>0</v>
      </c>
      <c r="AX1439" s="63">
        <f t="shared" si="675"/>
        <v>0</v>
      </c>
      <c r="AY1439" s="63">
        <f t="shared" si="676"/>
        <v>0</v>
      </c>
      <c r="AZ1439" s="63">
        <f t="shared" si="677"/>
        <v>0</v>
      </c>
      <c r="BA1439" s="63">
        <f t="shared" si="678"/>
        <v>0</v>
      </c>
      <c r="BB1439" s="64">
        <f t="shared" si="679"/>
        <v>0</v>
      </c>
      <c r="BC1439" s="65">
        <f t="shared" si="669"/>
        <v>0</v>
      </c>
      <c r="BD1439" s="66" t="e">
        <f>VLOOKUP(#REF!,'[2]NA JDA Product Hierarchy'!$N:$O,2,0)</f>
        <v>#REF!</v>
      </c>
      <c r="BE1439" s="15" t="s">
        <v>69</v>
      </c>
    </row>
    <row r="1440" spans="1:57" s="15" customFormat="1" ht="12.75" hidden="1" customHeight="1" x14ac:dyDescent="0.2">
      <c r="A1440" s="47" t="str">
        <f t="shared" si="681"/>
        <v>N2RI31K8HM0Pure White</v>
      </c>
      <c r="B1440" s="111" t="s">
        <v>105</v>
      </c>
      <c r="C1440" s="113">
        <v>44322</v>
      </c>
      <c r="D1440" s="113"/>
      <c r="E1440" s="68"/>
      <c r="F1440" s="106" t="s">
        <v>90</v>
      </c>
      <c r="G1440" s="51" t="s">
        <v>1832</v>
      </c>
      <c r="H1440" s="52" t="s">
        <v>520</v>
      </c>
      <c r="I1440" s="53" t="s">
        <v>1933</v>
      </c>
      <c r="J1440" s="53" t="s">
        <v>183</v>
      </c>
      <c r="K1440" s="53" t="s">
        <v>133</v>
      </c>
      <c r="L1440" s="53" t="s">
        <v>134</v>
      </c>
      <c r="M1440" s="52" t="s">
        <v>464</v>
      </c>
      <c r="N1440" s="52" t="s">
        <v>115</v>
      </c>
      <c r="O1440" s="54">
        <v>20</v>
      </c>
      <c r="P1440" s="52" t="s">
        <v>43</v>
      </c>
      <c r="Q1440" s="55">
        <f>IFERROR(VLOOKUP(O1440*$Q$10*$R$10,Sheet1!$A$3:$B$81,2,1),0)</f>
        <v>19000</v>
      </c>
      <c r="R1440" s="56">
        <f>IFERROR(VLOOKUP(O1440*$Q$11*$R$11,Sheet1!$E$3:$F$195,2),0)</f>
        <v>79</v>
      </c>
      <c r="S1440" s="54">
        <f t="shared" si="696"/>
        <v>6.2</v>
      </c>
      <c r="T1440" s="114">
        <f t="shared" si="655"/>
        <v>0.31</v>
      </c>
      <c r="U1440" s="58"/>
      <c r="V1440" s="58"/>
      <c r="W1440" s="58"/>
      <c r="X1440" s="58"/>
      <c r="Y1440" s="58"/>
      <c r="Z1440" s="58"/>
      <c r="AA1440" s="58"/>
      <c r="AB1440" s="58"/>
      <c r="AC1440" s="58"/>
      <c r="AD1440" s="39">
        <f t="shared" si="697"/>
        <v>0</v>
      </c>
      <c r="AE1440" s="59">
        <f t="shared" si="656"/>
        <v>0</v>
      </c>
      <c r="AF1440" s="60">
        <f t="shared" si="657"/>
        <v>0</v>
      </c>
      <c r="AG1440" s="60">
        <f t="shared" si="658"/>
        <v>0</v>
      </c>
      <c r="AH1440" s="60">
        <f t="shared" si="659"/>
        <v>0</v>
      </c>
      <c r="AI1440" s="60">
        <f t="shared" si="660"/>
        <v>0</v>
      </c>
      <c r="AJ1440" s="60">
        <f t="shared" si="661"/>
        <v>0</v>
      </c>
      <c r="AK1440" s="60">
        <f t="shared" si="662"/>
        <v>0</v>
      </c>
      <c r="AL1440" s="61">
        <f t="shared" si="680"/>
        <v>0</v>
      </c>
      <c r="AM1440" s="43">
        <f t="shared" si="670"/>
        <v>0</v>
      </c>
      <c r="AN1440" s="46">
        <f t="shared" si="671"/>
        <v>0</v>
      </c>
      <c r="AO1440" s="60">
        <f t="shared" si="663"/>
        <v>0</v>
      </c>
      <c r="AP1440" s="60">
        <f t="shared" si="664"/>
        <v>0</v>
      </c>
      <c r="AQ1440" s="60">
        <f t="shared" si="665"/>
        <v>0</v>
      </c>
      <c r="AR1440" s="60">
        <f t="shared" si="666"/>
        <v>0</v>
      </c>
      <c r="AS1440" s="60">
        <f t="shared" si="667"/>
        <v>0</v>
      </c>
      <c r="AT1440" s="60">
        <f t="shared" si="668"/>
        <v>0</v>
      </c>
      <c r="AU1440" s="62">
        <f t="shared" si="672"/>
        <v>0</v>
      </c>
      <c r="AV1440" s="63">
        <f t="shared" si="673"/>
        <v>0</v>
      </c>
      <c r="AW1440" s="63">
        <f t="shared" si="674"/>
        <v>0</v>
      </c>
      <c r="AX1440" s="63">
        <f t="shared" si="675"/>
        <v>0</v>
      </c>
      <c r="AY1440" s="63">
        <f t="shared" si="676"/>
        <v>0</v>
      </c>
      <c r="AZ1440" s="63">
        <f t="shared" si="677"/>
        <v>0</v>
      </c>
      <c r="BA1440" s="63">
        <f t="shared" si="678"/>
        <v>0</v>
      </c>
      <c r="BB1440" s="64">
        <f t="shared" si="679"/>
        <v>0</v>
      </c>
      <c r="BC1440" s="65">
        <f t="shared" si="669"/>
        <v>0</v>
      </c>
      <c r="BD1440" s="66" t="e">
        <f>VLOOKUP(#REF!,'[2]NA JDA Product Hierarchy'!$N:$O,2,0)</f>
        <v>#REF!</v>
      </c>
      <c r="BE1440" s="15" t="s">
        <v>69</v>
      </c>
    </row>
    <row r="1441" spans="1:57" s="15" customFormat="1" ht="12.75" hidden="1" customHeight="1" x14ac:dyDescent="0.2">
      <c r="A1441" s="47" t="str">
        <f t="shared" si="681"/>
        <v>N2RI31K8HM0TULIP RED</v>
      </c>
      <c r="B1441" s="111" t="s">
        <v>105</v>
      </c>
      <c r="C1441" s="113">
        <v>44322</v>
      </c>
      <c r="D1441" s="113"/>
      <c r="E1441" s="68"/>
      <c r="F1441" s="106" t="s">
        <v>90</v>
      </c>
      <c r="G1441" s="51" t="s">
        <v>1832</v>
      </c>
      <c r="H1441" s="52" t="s">
        <v>520</v>
      </c>
      <c r="I1441" s="53" t="s">
        <v>1933</v>
      </c>
      <c r="J1441" s="53" t="s">
        <v>183</v>
      </c>
      <c r="K1441" s="53" t="s">
        <v>531</v>
      </c>
      <c r="L1441" s="53" t="s">
        <v>532</v>
      </c>
      <c r="M1441" s="52" t="s">
        <v>464</v>
      </c>
      <c r="N1441" s="52" t="s">
        <v>115</v>
      </c>
      <c r="O1441" s="54">
        <v>20</v>
      </c>
      <c r="P1441" s="52" t="s">
        <v>43</v>
      </c>
      <c r="Q1441" s="55">
        <f>IFERROR(VLOOKUP(O1441*$Q$10*$R$10,Sheet1!$A$3:$B$81,2,1),0)</f>
        <v>19000</v>
      </c>
      <c r="R1441" s="56">
        <f>IFERROR(VLOOKUP(O1441*$Q$11*$R$11,Sheet1!$E$3:$F$195,2),0)</f>
        <v>79</v>
      </c>
      <c r="S1441" s="54">
        <f t="shared" si="696"/>
        <v>6.2</v>
      </c>
      <c r="T1441" s="114">
        <f t="shared" si="655"/>
        <v>0.31</v>
      </c>
      <c r="U1441" s="58"/>
      <c r="V1441" s="58"/>
      <c r="W1441" s="58"/>
      <c r="X1441" s="58"/>
      <c r="Y1441" s="58"/>
      <c r="Z1441" s="58"/>
      <c r="AA1441" s="58"/>
      <c r="AB1441" s="58"/>
      <c r="AC1441" s="58"/>
      <c r="AD1441" s="39">
        <f t="shared" si="697"/>
        <v>0</v>
      </c>
      <c r="AE1441" s="59">
        <f t="shared" si="656"/>
        <v>0</v>
      </c>
      <c r="AF1441" s="60">
        <f t="shared" si="657"/>
        <v>0</v>
      </c>
      <c r="AG1441" s="60">
        <f t="shared" si="658"/>
        <v>0</v>
      </c>
      <c r="AH1441" s="60">
        <f t="shared" si="659"/>
        <v>0</v>
      </c>
      <c r="AI1441" s="60">
        <f t="shared" si="660"/>
        <v>0</v>
      </c>
      <c r="AJ1441" s="60">
        <f t="shared" si="661"/>
        <v>0</v>
      </c>
      <c r="AK1441" s="60">
        <f t="shared" si="662"/>
        <v>0</v>
      </c>
      <c r="AL1441" s="61">
        <f t="shared" si="680"/>
        <v>0</v>
      </c>
      <c r="AM1441" s="43">
        <f t="shared" si="670"/>
        <v>0</v>
      </c>
      <c r="AN1441" s="46">
        <f t="shared" si="671"/>
        <v>0</v>
      </c>
      <c r="AO1441" s="60">
        <f t="shared" si="663"/>
        <v>0</v>
      </c>
      <c r="AP1441" s="60">
        <f t="shared" si="664"/>
        <v>0</v>
      </c>
      <c r="AQ1441" s="60">
        <f t="shared" si="665"/>
        <v>0</v>
      </c>
      <c r="AR1441" s="60">
        <f t="shared" si="666"/>
        <v>0</v>
      </c>
      <c r="AS1441" s="60">
        <f t="shared" si="667"/>
        <v>0</v>
      </c>
      <c r="AT1441" s="60">
        <f t="shared" si="668"/>
        <v>0</v>
      </c>
      <c r="AU1441" s="62">
        <f t="shared" si="672"/>
        <v>0</v>
      </c>
      <c r="AV1441" s="63">
        <f t="shared" si="673"/>
        <v>0</v>
      </c>
      <c r="AW1441" s="63">
        <f t="shared" si="674"/>
        <v>0</v>
      </c>
      <c r="AX1441" s="63">
        <f t="shared" si="675"/>
        <v>0</v>
      </c>
      <c r="AY1441" s="63">
        <f t="shared" si="676"/>
        <v>0</v>
      </c>
      <c r="AZ1441" s="63">
        <f t="shared" si="677"/>
        <v>0</v>
      </c>
      <c r="BA1441" s="63">
        <f t="shared" si="678"/>
        <v>0</v>
      </c>
      <c r="BB1441" s="64">
        <f t="shared" si="679"/>
        <v>0</v>
      </c>
      <c r="BC1441" s="65">
        <f t="shared" si="669"/>
        <v>0</v>
      </c>
      <c r="BD1441" s="66" t="e">
        <f>VLOOKUP(#REF!,'[2]NA JDA Product Hierarchy'!$N:$O,2,0)</f>
        <v>#REF!</v>
      </c>
      <c r="BE1441" s="15" t="s">
        <v>69</v>
      </c>
    </row>
    <row r="1442" spans="1:57" s="15" customFormat="1" ht="12.75" hidden="1" customHeight="1" x14ac:dyDescent="0.2">
      <c r="A1442" s="47" t="str">
        <f t="shared" si="681"/>
        <v>N2RL00WD840ELITE GREY</v>
      </c>
      <c r="B1442" s="111" t="s">
        <v>105</v>
      </c>
      <c r="C1442" s="113">
        <v>44322</v>
      </c>
      <c r="D1442" s="113"/>
      <c r="E1442" s="50"/>
      <c r="F1442" s="106" t="s">
        <v>118</v>
      </c>
      <c r="G1442" s="51" t="s">
        <v>1832</v>
      </c>
      <c r="H1442" s="52" t="s">
        <v>1934</v>
      </c>
      <c r="I1442" s="53" t="s">
        <v>1935</v>
      </c>
      <c r="J1442" s="53" t="s">
        <v>1675</v>
      </c>
      <c r="K1442" s="53" t="s">
        <v>378</v>
      </c>
      <c r="L1442" s="53" t="s">
        <v>379</v>
      </c>
      <c r="M1442" s="52" t="s">
        <v>1676</v>
      </c>
      <c r="N1442" s="52" t="s">
        <v>91</v>
      </c>
      <c r="O1442" s="54">
        <v>42</v>
      </c>
      <c r="P1442" s="52" t="s">
        <v>43</v>
      </c>
      <c r="Q1442" s="55">
        <f>IFERROR(VLOOKUP(O1442*$Q$10*$R$10,Sheet1!$A$3:$B$81,2,1),0)</f>
        <v>29000</v>
      </c>
      <c r="R1442" s="56">
        <f>IFERROR(VLOOKUP(O1442*$Q$11*$R$11,Sheet1!$E$3:$F$195,2),0)</f>
        <v>169</v>
      </c>
      <c r="S1442" s="54">
        <f t="shared" si="696"/>
        <v>13.02</v>
      </c>
      <c r="T1442" s="114">
        <f t="shared" si="655"/>
        <v>0.31</v>
      </c>
      <c r="U1442" s="58"/>
      <c r="V1442" s="58"/>
      <c r="W1442" s="58"/>
      <c r="X1442" s="58"/>
      <c r="Y1442" s="58"/>
      <c r="Z1442" s="58"/>
      <c r="AA1442" s="58"/>
      <c r="AB1442" s="58"/>
      <c r="AC1442" s="58"/>
      <c r="AD1442" s="39">
        <f t="shared" si="697"/>
        <v>0</v>
      </c>
      <c r="AE1442" s="59">
        <f t="shared" si="656"/>
        <v>0</v>
      </c>
      <c r="AF1442" s="60">
        <f t="shared" si="657"/>
        <v>0</v>
      </c>
      <c r="AG1442" s="60">
        <f t="shared" si="658"/>
        <v>0</v>
      </c>
      <c r="AH1442" s="60">
        <f t="shared" si="659"/>
        <v>0</v>
      </c>
      <c r="AI1442" s="60">
        <f t="shared" si="660"/>
        <v>0</v>
      </c>
      <c r="AJ1442" s="60">
        <f t="shared" si="661"/>
        <v>0</v>
      </c>
      <c r="AK1442" s="60">
        <f t="shared" si="662"/>
        <v>0</v>
      </c>
      <c r="AL1442" s="61">
        <f t="shared" si="680"/>
        <v>0</v>
      </c>
      <c r="AM1442" s="43">
        <f t="shared" si="670"/>
        <v>0</v>
      </c>
      <c r="AN1442" s="46">
        <f t="shared" si="671"/>
        <v>0</v>
      </c>
      <c r="AO1442" s="60">
        <f t="shared" si="663"/>
        <v>0</v>
      </c>
      <c r="AP1442" s="60">
        <f t="shared" si="664"/>
        <v>0</v>
      </c>
      <c r="AQ1442" s="60">
        <f t="shared" si="665"/>
        <v>0</v>
      </c>
      <c r="AR1442" s="60">
        <f t="shared" si="666"/>
        <v>0</v>
      </c>
      <c r="AS1442" s="60">
        <f t="shared" si="667"/>
        <v>0</v>
      </c>
      <c r="AT1442" s="60">
        <f t="shared" si="668"/>
        <v>0</v>
      </c>
      <c r="AU1442" s="62">
        <f t="shared" si="672"/>
        <v>0</v>
      </c>
      <c r="AV1442" s="63">
        <f t="shared" si="673"/>
        <v>0</v>
      </c>
      <c r="AW1442" s="63">
        <f t="shared" si="674"/>
        <v>0</v>
      </c>
      <c r="AX1442" s="63">
        <f t="shared" si="675"/>
        <v>0</v>
      </c>
      <c r="AY1442" s="63">
        <f t="shared" si="676"/>
        <v>0</v>
      </c>
      <c r="AZ1442" s="63">
        <f t="shared" si="677"/>
        <v>0</v>
      </c>
      <c r="BA1442" s="63">
        <f t="shared" si="678"/>
        <v>0</v>
      </c>
      <c r="BB1442" s="64">
        <f t="shared" si="679"/>
        <v>0</v>
      </c>
      <c r="BC1442" s="65">
        <f t="shared" si="669"/>
        <v>0</v>
      </c>
      <c r="BD1442" s="66" t="e">
        <f>VLOOKUP(#REF!,'[2]NA JDA Product Hierarchy'!$N:$O,2,0)</f>
        <v>#REF!</v>
      </c>
      <c r="BE1442" s="15" t="e">
        <f>VLOOKUP(BD1442,[3]PARAMETROS!$AB:$AD,3,0)</f>
        <v>#REF!</v>
      </c>
    </row>
    <row r="1443" spans="1:57" s="15" customFormat="1" ht="12.75" hidden="1" customHeight="1" x14ac:dyDescent="0.2">
      <c r="A1443" s="47" t="str">
        <f t="shared" si="681"/>
        <v>N2RL00WD840HIGH DEF BLUE</v>
      </c>
      <c r="B1443" s="111" t="s">
        <v>105</v>
      </c>
      <c r="C1443" s="113">
        <v>44322</v>
      </c>
      <c r="D1443" s="113"/>
      <c r="E1443" s="50"/>
      <c r="F1443" s="106" t="s">
        <v>118</v>
      </c>
      <c r="G1443" s="51" t="s">
        <v>1832</v>
      </c>
      <c r="H1443" s="52" t="s">
        <v>1934</v>
      </c>
      <c r="I1443" s="53" t="s">
        <v>1935</v>
      </c>
      <c r="J1443" s="53" t="s">
        <v>1675</v>
      </c>
      <c r="K1443" s="53" t="s">
        <v>381</v>
      </c>
      <c r="L1443" s="53" t="s">
        <v>382</v>
      </c>
      <c r="M1443" s="52" t="s">
        <v>1676</v>
      </c>
      <c r="N1443" s="52" t="s">
        <v>91</v>
      </c>
      <c r="O1443" s="54">
        <v>42</v>
      </c>
      <c r="P1443" s="52" t="s">
        <v>43</v>
      </c>
      <c r="Q1443" s="55">
        <f>IFERROR(VLOOKUP(O1443*$Q$10*$R$10,Sheet1!$A$3:$B$81,2,1),0)</f>
        <v>29000</v>
      </c>
      <c r="R1443" s="56">
        <f>IFERROR(VLOOKUP(O1443*$Q$11*$R$11,Sheet1!$E$3:$F$195,2),0)</f>
        <v>169</v>
      </c>
      <c r="S1443" s="54">
        <f t="shared" si="696"/>
        <v>13.02</v>
      </c>
      <c r="T1443" s="114">
        <f t="shared" si="655"/>
        <v>0.31</v>
      </c>
      <c r="U1443" s="58"/>
      <c r="V1443" s="58"/>
      <c r="W1443" s="58"/>
      <c r="X1443" s="58"/>
      <c r="Y1443" s="58"/>
      <c r="Z1443" s="58"/>
      <c r="AA1443" s="58"/>
      <c r="AB1443" s="58"/>
      <c r="AC1443" s="58"/>
      <c r="AD1443" s="39">
        <f t="shared" si="697"/>
        <v>0</v>
      </c>
      <c r="AE1443" s="59">
        <f t="shared" si="656"/>
        <v>0</v>
      </c>
      <c r="AF1443" s="60">
        <f t="shared" si="657"/>
        <v>0</v>
      </c>
      <c r="AG1443" s="60">
        <f t="shared" si="658"/>
        <v>0</v>
      </c>
      <c r="AH1443" s="60">
        <f t="shared" si="659"/>
        <v>0</v>
      </c>
      <c r="AI1443" s="60">
        <f t="shared" si="660"/>
        <v>0</v>
      </c>
      <c r="AJ1443" s="60">
        <f t="shared" si="661"/>
        <v>0</v>
      </c>
      <c r="AK1443" s="60">
        <f t="shared" si="662"/>
        <v>0</v>
      </c>
      <c r="AL1443" s="61">
        <f t="shared" si="680"/>
        <v>0</v>
      </c>
      <c r="AM1443" s="43">
        <f t="shared" si="670"/>
        <v>0</v>
      </c>
      <c r="AN1443" s="46">
        <f t="shared" si="671"/>
        <v>0</v>
      </c>
      <c r="AO1443" s="60">
        <f t="shared" si="663"/>
        <v>0</v>
      </c>
      <c r="AP1443" s="60">
        <f t="shared" si="664"/>
        <v>0</v>
      </c>
      <c r="AQ1443" s="60">
        <f t="shared" si="665"/>
        <v>0</v>
      </c>
      <c r="AR1443" s="60">
        <f t="shared" si="666"/>
        <v>0</v>
      </c>
      <c r="AS1443" s="60">
        <f t="shared" si="667"/>
        <v>0</v>
      </c>
      <c r="AT1443" s="60">
        <f t="shared" si="668"/>
        <v>0</v>
      </c>
      <c r="AU1443" s="62">
        <f t="shared" si="672"/>
        <v>0</v>
      </c>
      <c r="AV1443" s="63">
        <f t="shared" si="673"/>
        <v>0</v>
      </c>
      <c r="AW1443" s="63">
        <f t="shared" si="674"/>
        <v>0</v>
      </c>
      <c r="AX1443" s="63">
        <f t="shared" si="675"/>
        <v>0</v>
      </c>
      <c r="AY1443" s="63">
        <f t="shared" si="676"/>
        <v>0</v>
      </c>
      <c r="AZ1443" s="63">
        <f t="shared" si="677"/>
        <v>0</v>
      </c>
      <c r="BA1443" s="63">
        <f t="shared" si="678"/>
        <v>0</v>
      </c>
      <c r="BB1443" s="64">
        <f t="shared" si="679"/>
        <v>0</v>
      </c>
      <c r="BC1443" s="65">
        <f t="shared" si="669"/>
        <v>0</v>
      </c>
      <c r="BD1443" s="66" t="e">
        <f>VLOOKUP(#REF!,'[2]NA JDA Product Hierarchy'!$N:$O,2,0)</f>
        <v>#REF!</v>
      </c>
      <c r="BE1443" s="15" t="e">
        <f>VLOOKUP(BD1443,[3]PARAMETROS!$AB:$AD,3,0)</f>
        <v>#REF!</v>
      </c>
    </row>
    <row r="1444" spans="1:57" s="15" customFormat="1" ht="12.75" hidden="1" customHeight="1" x14ac:dyDescent="0.2">
      <c r="A1444" s="47" t="str">
        <f t="shared" si="681"/>
        <v>N2RL00WD840TULIP RED</v>
      </c>
      <c r="B1444" s="111" t="s">
        <v>105</v>
      </c>
      <c r="C1444" s="113">
        <v>44322</v>
      </c>
      <c r="D1444" s="113"/>
      <c r="E1444" s="50"/>
      <c r="F1444" s="106" t="s">
        <v>118</v>
      </c>
      <c r="G1444" s="51" t="s">
        <v>1832</v>
      </c>
      <c r="H1444" s="52" t="s">
        <v>1934</v>
      </c>
      <c r="I1444" s="53" t="s">
        <v>1935</v>
      </c>
      <c r="J1444" s="53" t="s">
        <v>1675</v>
      </c>
      <c r="K1444" s="53" t="s">
        <v>531</v>
      </c>
      <c r="L1444" s="53" t="s">
        <v>532</v>
      </c>
      <c r="M1444" s="52" t="s">
        <v>1676</v>
      </c>
      <c r="N1444" s="52" t="s">
        <v>91</v>
      </c>
      <c r="O1444" s="54">
        <v>42</v>
      </c>
      <c r="P1444" s="52" t="s">
        <v>43</v>
      </c>
      <c r="Q1444" s="55">
        <f>IFERROR(VLOOKUP(O1444*$Q$10*$R$10,Sheet1!$A$3:$B$81,2,1),0)</f>
        <v>29000</v>
      </c>
      <c r="R1444" s="56">
        <f>IFERROR(VLOOKUP(O1444*$Q$11*$R$11,Sheet1!$E$3:$F$195,2),0)</f>
        <v>169</v>
      </c>
      <c r="S1444" s="54">
        <f t="shared" si="696"/>
        <v>13.02</v>
      </c>
      <c r="T1444" s="114">
        <f t="shared" si="655"/>
        <v>0.31</v>
      </c>
      <c r="U1444" s="58"/>
      <c r="V1444" s="58"/>
      <c r="W1444" s="58"/>
      <c r="X1444" s="58"/>
      <c r="Y1444" s="58"/>
      <c r="Z1444" s="58"/>
      <c r="AA1444" s="58"/>
      <c r="AB1444" s="58"/>
      <c r="AC1444" s="58"/>
      <c r="AD1444" s="39">
        <f t="shared" si="697"/>
        <v>0</v>
      </c>
      <c r="AE1444" s="59">
        <f t="shared" si="656"/>
        <v>0</v>
      </c>
      <c r="AF1444" s="60">
        <f t="shared" si="657"/>
        <v>0</v>
      </c>
      <c r="AG1444" s="60">
        <f t="shared" si="658"/>
        <v>0</v>
      </c>
      <c r="AH1444" s="60">
        <f t="shared" si="659"/>
        <v>0</v>
      </c>
      <c r="AI1444" s="60">
        <f t="shared" si="660"/>
        <v>0</v>
      </c>
      <c r="AJ1444" s="60">
        <f t="shared" si="661"/>
        <v>0</v>
      </c>
      <c r="AK1444" s="60">
        <f t="shared" si="662"/>
        <v>0</v>
      </c>
      <c r="AL1444" s="61">
        <f t="shared" si="680"/>
        <v>0</v>
      </c>
      <c r="AM1444" s="43">
        <f t="shared" si="670"/>
        <v>0</v>
      </c>
      <c r="AN1444" s="46">
        <f t="shared" si="671"/>
        <v>0</v>
      </c>
      <c r="AO1444" s="60">
        <f t="shared" si="663"/>
        <v>0</v>
      </c>
      <c r="AP1444" s="60">
        <f t="shared" si="664"/>
        <v>0</v>
      </c>
      <c r="AQ1444" s="60">
        <f t="shared" si="665"/>
        <v>0</v>
      </c>
      <c r="AR1444" s="60">
        <f t="shared" si="666"/>
        <v>0</v>
      </c>
      <c r="AS1444" s="60">
        <f t="shared" si="667"/>
        <v>0</v>
      </c>
      <c r="AT1444" s="60">
        <f t="shared" si="668"/>
        <v>0</v>
      </c>
      <c r="AU1444" s="62">
        <f t="shared" si="672"/>
        <v>0</v>
      </c>
      <c r="AV1444" s="63">
        <f t="shared" si="673"/>
        <v>0</v>
      </c>
      <c r="AW1444" s="63">
        <f t="shared" si="674"/>
        <v>0</v>
      </c>
      <c r="AX1444" s="63">
        <f t="shared" si="675"/>
        <v>0</v>
      </c>
      <c r="AY1444" s="63">
        <f t="shared" si="676"/>
        <v>0</v>
      </c>
      <c r="AZ1444" s="63">
        <f t="shared" si="677"/>
        <v>0</v>
      </c>
      <c r="BA1444" s="63">
        <f t="shared" si="678"/>
        <v>0</v>
      </c>
      <c r="BB1444" s="64">
        <f t="shared" si="679"/>
        <v>0</v>
      </c>
      <c r="BC1444" s="65">
        <f t="shared" si="669"/>
        <v>0</v>
      </c>
      <c r="BD1444" s="66" t="e">
        <f>VLOOKUP(#REF!,'[2]NA JDA Product Hierarchy'!$N:$O,2,0)</f>
        <v>#REF!</v>
      </c>
      <c r="BE1444" s="15" t="e">
        <f>VLOOKUP(BD1444,[3]PARAMETROS!$AB:$AD,3,0)</f>
        <v>#REF!</v>
      </c>
    </row>
    <row r="1445" spans="1:57" s="15" customFormat="1" ht="12.75" hidden="1" customHeight="1" x14ac:dyDescent="0.2">
      <c r="A1445" s="47" t="str">
        <f t="shared" si="681"/>
        <v>N2RL01KB160ORIGINAL TIGER WASH</v>
      </c>
      <c r="B1445" s="111" t="s">
        <v>105</v>
      </c>
      <c r="C1445" s="113">
        <v>44322</v>
      </c>
      <c r="D1445" s="113"/>
      <c r="E1445" s="68"/>
      <c r="F1445" s="106" t="s">
        <v>90</v>
      </c>
      <c r="G1445" s="51" t="s">
        <v>1832</v>
      </c>
      <c r="H1445" s="52" t="s">
        <v>1934</v>
      </c>
      <c r="I1445" s="53" t="s">
        <v>1936</v>
      </c>
      <c r="J1445" s="53" t="s">
        <v>1937</v>
      </c>
      <c r="K1445" s="53" t="s">
        <v>1938</v>
      </c>
      <c r="L1445" s="53" t="s">
        <v>1939</v>
      </c>
      <c r="M1445" s="52" t="s">
        <v>1940</v>
      </c>
      <c r="N1445" s="52" t="s">
        <v>125</v>
      </c>
      <c r="O1445" s="54">
        <v>69</v>
      </c>
      <c r="P1445" s="52" t="s">
        <v>43</v>
      </c>
      <c r="Q1445" s="55">
        <f>IFERROR(VLOOKUP(O1445*$Q$10*$R$10,Sheet1!$A$3:$B$81,2,1),0)</f>
        <v>59000</v>
      </c>
      <c r="R1445" s="56">
        <f>IFERROR(VLOOKUP(O1445*$Q$11*$R$11,Sheet1!$E$3:$F$195,2),0)</f>
        <v>279</v>
      </c>
      <c r="S1445" s="54">
        <f t="shared" si="696"/>
        <v>21.39</v>
      </c>
      <c r="T1445" s="114">
        <f t="shared" si="655"/>
        <v>0.31</v>
      </c>
      <c r="U1445" s="58"/>
      <c r="V1445" s="58"/>
      <c r="W1445" s="58"/>
      <c r="X1445" s="58"/>
      <c r="Y1445" s="58"/>
      <c r="Z1445" s="58"/>
      <c r="AA1445" s="58"/>
      <c r="AB1445" s="58"/>
      <c r="AC1445" s="58"/>
      <c r="AD1445" s="39">
        <f t="shared" si="697"/>
        <v>0</v>
      </c>
      <c r="AE1445" s="59">
        <f t="shared" si="656"/>
        <v>0</v>
      </c>
      <c r="AF1445" s="60">
        <f t="shared" si="657"/>
        <v>0</v>
      </c>
      <c r="AG1445" s="60">
        <f t="shared" si="658"/>
        <v>0</v>
      </c>
      <c r="AH1445" s="60">
        <f t="shared" si="659"/>
        <v>0</v>
      </c>
      <c r="AI1445" s="60">
        <f t="shared" si="660"/>
        <v>0</v>
      </c>
      <c r="AJ1445" s="60">
        <f t="shared" si="661"/>
        <v>0</v>
      </c>
      <c r="AK1445" s="60">
        <f t="shared" si="662"/>
        <v>0</v>
      </c>
      <c r="AL1445" s="61">
        <f t="shared" si="680"/>
        <v>0</v>
      </c>
      <c r="AM1445" s="43">
        <f t="shared" si="670"/>
        <v>0</v>
      </c>
      <c r="AN1445" s="46">
        <f t="shared" si="671"/>
        <v>0</v>
      </c>
      <c r="AO1445" s="60">
        <f t="shared" si="663"/>
        <v>0</v>
      </c>
      <c r="AP1445" s="60">
        <f t="shared" si="664"/>
        <v>0</v>
      </c>
      <c r="AQ1445" s="60">
        <f t="shared" si="665"/>
        <v>0</v>
      </c>
      <c r="AR1445" s="60">
        <f t="shared" si="666"/>
        <v>0</v>
      </c>
      <c r="AS1445" s="60">
        <f t="shared" si="667"/>
        <v>0</v>
      </c>
      <c r="AT1445" s="60">
        <f t="shared" si="668"/>
        <v>0</v>
      </c>
      <c r="AU1445" s="62">
        <f t="shared" si="672"/>
        <v>0</v>
      </c>
      <c r="AV1445" s="63">
        <f t="shared" si="673"/>
        <v>0</v>
      </c>
      <c r="AW1445" s="63">
        <f t="shared" si="674"/>
        <v>0</v>
      </c>
      <c r="AX1445" s="63">
        <f t="shared" si="675"/>
        <v>0</v>
      </c>
      <c r="AY1445" s="63">
        <f t="shared" si="676"/>
        <v>0</v>
      </c>
      <c r="AZ1445" s="63">
        <f t="shared" si="677"/>
        <v>0</v>
      </c>
      <c r="BA1445" s="63">
        <f t="shared" si="678"/>
        <v>0</v>
      </c>
      <c r="BB1445" s="64">
        <f t="shared" si="679"/>
        <v>0</v>
      </c>
      <c r="BC1445" s="65">
        <f t="shared" si="669"/>
        <v>0</v>
      </c>
      <c r="BD1445" s="66" t="e">
        <f>VLOOKUP(#REF!,'[2]NA JDA Product Hierarchy'!$N:$O,2,0)</f>
        <v>#REF!</v>
      </c>
      <c r="BE1445" s="15" t="s">
        <v>69</v>
      </c>
    </row>
    <row r="1446" spans="1:57" s="15" customFormat="1" ht="12.75" hidden="1" customHeight="1" x14ac:dyDescent="0.2">
      <c r="A1446" s="47" t="str">
        <f t="shared" si="681"/>
        <v>N2RL04WB310ALL OVER SPORT LOGO</v>
      </c>
      <c r="B1446" s="110" t="s">
        <v>106</v>
      </c>
      <c r="C1446" s="113">
        <v>44322</v>
      </c>
      <c r="D1446" s="113"/>
      <c r="E1446" s="68"/>
      <c r="F1446" s="106" t="s">
        <v>118</v>
      </c>
      <c r="G1446" s="51" t="s">
        <v>1832</v>
      </c>
      <c r="H1446" s="52" t="s">
        <v>1934</v>
      </c>
      <c r="I1446" s="53" t="s">
        <v>1941</v>
      </c>
      <c r="J1446" s="53" t="s">
        <v>1417</v>
      </c>
      <c r="K1446" s="53" t="s">
        <v>1942</v>
      </c>
      <c r="L1446" s="53" t="s">
        <v>1943</v>
      </c>
      <c r="M1446" s="52" t="s">
        <v>288</v>
      </c>
      <c r="N1446" s="52" t="s">
        <v>91</v>
      </c>
      <c r="O1446" s="54">
        <v>69</v>
      </c>
      <c r="P1446" s="52" t="s">
        <v>43</v>
      </c>
      <c r="Q1446" s="55">
        <f>IFERROR(VLOOKUP(O1446*$Q$10*$R$10,Sheet1!$A$3:$B$81,2,1),0)</f>
        <v>59000</v>
      </c>
      <c r="R1446" s="56">
        <f>IFERROR(VLOOKUP(O1446*$Q$11*$R$11,Sheet1!$E$3:$F$195,2),0)</f>
        <v>279</v>
      </c>
      <c r="S1446" s="54">
        <f t="shared" si="696"/>
        <v>21.39</v>
      </c>
      <c r="T1446" s="114">
        <f t="shared" si="655"/>
        <v>0.31</v>
      </c>
      <c r="U1446" s="58"/>
      <c r="V1446" s="58"/>
      <c r="W1446" s="58"/>
      <c r="X1446" s="58"/>
      <c r="Y1446" s="58"/>
      <c r="Z1446" s="58"/>
      <c r="AA1446" s="58"/>
      <c r="AB1446" s="58"/>
      <c r="AC1446" s="58"/>
      <c r="AD1446" s="39">
        <f t="shared" si="697"/>
        <v>0</v>
      </c>
      <c r="AE1446" s="59">
        <f t="shared" si="656"/>
        <v>0</v>
      </c>
      <c r="AF1446" s="60">
        <f t="shared" si="657"/>
        <v>0</v>
      </c>
      <c r="AG1446" s="60">
        <f t="shared" si="658"/>
        <v>0</v>
      </c>
      <c r="AH1446" s="60">
        <f t="shared" si="659"/>
        <v>0</v>
      </c>
      <c r="AI1446" s="60">
        <f t="shared" si="660"/>
        <v>0</v>
      </c>
      <c r="AJ1446" s="60">
        <f t="shared" si="661"/>
        <v>0</v>
      </c>
      <c r="AK1446" s="60">
        <f t="shared" si="662"/>
        <v>0</v>
      </c>
      <c r="AL1446" s="61">
        <f t="shared" si="680"/>
        <v>0</v>
      </c>
      <c r="AM1446" s="43">
        <f t="shared" si="670"/>
        <v>0</v>
      </c>
      <c r="AN1446" s="46">
        <f t="shared" si="671"/>
        <v>0</v>
      </c>
      <c r="AO1446" s="60">
        <f t="shared" si="663"/>
        <v>0</v>
      </c>
      <c r="AP1446" s="60">
        <f t="shared" si="664"/>
        <v>0</v>
      </c>
      <c r="AQ1446" s="60">
        <f t="shared" si="665"/>
        <v>0</v>
      </c>
      <c r="AR1446" s="60">
        <f t="shared" si="666"/>
        <v>0</v>
      </c>
      <c r="AS1446" s="60">
        <f t="shared" si="667"/>
        <v>0</v>
      </c>
      <c r="AT1446" s="60">
        <f t="shared" si="668"/>
        <v>0</v>
      </c>
      <c r="AU1446" s="62">
        <f t="shared" si="672"/>
        <v>0</v>
      </c>
      <c r="AV1446" s="63">
        <f t="shared" si="673"/>
        <v>0</v>
      </c>
      <c r="AW1446" s="63">
        <f t="shared" si="674"/>
        <v>0</v>
      </c>
      <c r="AX1446" s="63">
        <f t="shared" si="675"/>
        <v>0</v>
      </c>
      <c r="AY1446" s="63">
        <f t="shared" si="676"/>
        <v>0</v>
      </c>
      <c r="AZ1446" s="63">
        <f t="shared" si="677"/>
        <v>0</v>
      </c>
      <c r="BA1446" s="63">
        <f t="shared" si="678"/>
        <v>0</v>
      </c>
      <c r="BB1446" s="64">
        <f t="shared" si="679"/>
        <v>0</v>
      </c>
      <c r="BC1446" s="65">
        <f t="shared" si="669"/>
        <v>0</v>
      </c>
      <c r="BD1446" s="66" t="e">
        <f>VLOOKUP(#REF!,'[2]NA JDA Product Hierarchy'!$N:$O,2,0)</f>
        <v>#REF!</v>
      </c>
      <c r="BE1446" s="15" t="s">
        <v>69</v>
      </c>
    </row>
    <row r="1447" spans="1:57" s="15" customFormat="1" ht="12.75" hidden="1" customHeight="1" x14ac:dyDescent="0.2">
      <c r="A1447" s="47" t="str">
        <f t="shared" si="681"/>
        <v>N2RL05WEF30Jet Black A996</v>
      </c>
      <c r="B1447" s="110" t="s">
        <v>106</v>
      </c>
      <c r="C1447" s="113">
        <v>44322</v>
      </c>
      <c r="D1447" s="113"/>
      <c r="E1447" s="50"/>
      <c r="F1447" s="106" t="s">
        <v>118</v>
      </c>
      <c r="G1447" s="51" t="s">
        <v>1832</v>
      </c>
      <c r="H1447" s="52" t="s">
        <v>1934</v>
      </c>
      <c r="I1447" s="53" t="s">
        <v>1944</v>
      </c>
      <c r="J1447" s="53" t="s">
        <v>1684</v>
      </c>
      <c r="K1447" s="53" t="s">
        <v>92</v>
      </c>
      <c r="L1447" s="53" t="s">
        <v>93</v>
      </c>
      <c r="M1447" s="52" t="s">
        <v>1685</v>
      </c>
      <c r="N1447" s="52" t="s">
        <v>91</v>
      </c>
      <c r="O1447" s="54">
        <v>79</v>
      </c>
      <c r="P1447" s="52" t="s">
        <v>43</v>
      </c>
      <c r="Q1447" s="55">
        <f>IFERROR(VLOOKUP(O1447*$Q$10*$R$10,Sheet1!$A$3:$B$81,2,1),0)</f>
        <v>69000</v>
      </c>
      <c r="R1447" s="56">
        <f>IFERROR(VLOOKUP(O1447*$Q$11*$R$11,Sheet1!$E$3:$F$195,2),0)</f>
        <v>319</v>
      </c>
      <c r="S1447" s="54">
        <f t="shared" si="696"/>
        <v>24.49</v>
      </c>
      <c r="T1447" s="114">
        <f t="shared" si="655"/>
        <v>0.31</v>
      </c>
      <c r="U1447" s="58"/>
      <c r="V1447" s="58"/>
      <c r="W1447" s="58"/>
      <c r="X1447" s="58"/>
      <c r="Y1447" s="58"/>
      <c r="Z1447" s="58"/>
      <c r="AA1447" s="58"/>
      <c r="AB1447" s="58"/>
      <c r="AC1447" s="58"/>
      <c r="AD1447" s="39">
        <f t="shared" si="697"/>
        <v>0</v>
      </c>
      <c r="AE1447" s="59">
        <f t="shared" si="656"/>
        <v>0</v>
      </c>
      <c r="AF1447" s="60">
        <f t="shared" si="657"/>
        <v>0</v>
      </c>
      <c r="AG1447" s="60">
        <f t="shared" si="658"/>
        <v>0</v>
      </c>
      <c r="AH1447" s="60">
        <f t="shared" si="659"/>
        <v>0</v>
      </c>
      <c r="AI1447" s="60">
        <f t="shared" si="660"/>
        <v>0</v>
      </c>
      <c r="AJ1447" s="60">
        <f t="shared" si="661"/>
        <v>0</v>
      </c>
      <c r="AK1447" s="60">
        <f t="shared" si="662"/>
        <v>0</v>
      </c>
      <c r="AL1447" s="61">
        <f t="shared" si="680"/>
        <v>0</v>
      </c>
      <c r="AM1447" s="43">
        <f t="shared" si="670"/>
        <v>0</v>
      </c>
      <c r="AN1447" s="46">
        <f t="shared" si="671"/>
        <v>0</v>
      </c>
      <c r="AO1447" s="60">
        <f t="shared" si="663"/>
        <v>0</v>
      </c>
      <c r="AP1447" s="60">
        <f t="shared" si="664"/>
        <v>0</v>
      </c>
      <c r="AQ1447" s="60">
        <f t="shared" si="665"/>
        <v>0</v>
      </c>
      <c r="AR1447" s="60">
        <f t="shared" si="666"/>
        <v>0</v>
      </c>
      <c r="AS1447" s="60">
        <f t="shared" si="667"/>
        <v>0</v>
      </c>
      <c r="AT1447" s="60">
        <f t="shared" si="668"/>
        <v>0</v>
      </c>
      <c r="AU1447" s="62">
        <f t="shared" si="672"/>
        <v>0</v>
      </c>
      <c r="AV1447" s="63">
        <f t="shared" si="673"/>
        <v>0</v>
      </c>
      <c r="AW1447" s="63">
        <f t="shared" si="674"/>
        <v>0</v>
      </c>
      <c r="AX1447" s="63">
        <f t="shared" si="675"/>
        <v>0</v>
      </c>
      <c r="AY1447" s="63">
        <f t="shared" si="676"/>
        <v>0</v>
      </c>
      <c r="AZ1447" s="63">
        <f t="shared" si="677"/>
        <v>0</v>
      </c>
      <c r="BA1447" s="63">
        <f t="shared" si="678"/>
        <v>0</v>
      </c>
      <c r="BB1447" s="64">
        <f t="shared" si="679"/>
        <v>0</v>
      </c>
      <c r="BC1447" s="65">
        <f t="shared" si="669"/>
        <v>0</v>
      </c>
      <c r="BD1447" s="66" t="e">
        <f>VLOOKUP(#REF!,'[2]NA JDA Product Hierarchy'!$N:$O,2,0)</f>
        <v>#REF!</v>
      </c>
      <c r="BE1447" s="15" t="e">
        <f>VLOOKUP(BD1447,[3]PARAMETROS!$AB:$AD,3,0)</f>
        <v>#REF!</v>
      </c>
    </row>
    <row r="1448" spans="1:57" s="15" customFormat="1" ht="12.75" hidden="1" customHeight="1" x14ac:dyDescent="0.2">
      <c r="A1448" s="47" t="str">
        <f t="shared" si="681"/>
        <v>N2RL05WEF30SMART BLUE</v>
      </c>
      <c r="B1448" s="110" t="s">
        <v>106</v>
      </c>
      <c r="C1448" s="113">
        <v>44322</v>
      </c>
      <c r="D1448" s="113"/>
      <c r="E1448" s="50"/>
      <c r="F1448" s="106" t="s">
        <v>118</v>
      </c>
      <c r="G1448" s="51" t="s">
        <v>1832</v>
      </c>
      <c r="H1448" s="52" t="s">
        <v>1934</v>
      </c>
      <c r="I1448" s="53" t="s">
        <v>1944</v>
      </c>
      <c r="J1448" s="53" t="s">
        <v>1684</v>
      </c>
      <c r="K1448" s="53" t="s">
        <v>364</v>
      </c>
      <c r="L1448" s="53" t="s">
        <v>365</v>
      </c>
      <c r="M1448" s="52" t="s">
        <v>1685</v>
      </c>
      <c r="N1448" s="52" t="s">
        <v>91</v>
      </c>
      <c r="O1448" s="54">
        <v>79</v>
      </c>
      <c r="P1448" s="52" t="s">
        <v>43</v>
      </c>
      <c r="Q1448" s="55">
        <f>IFERROR(VLOOKUP(O1448*$Q$10*$R$10,Sheet1!$A$3:$B$81,2,1),0)</f>
        <v>69000</v>
      </c>
      <c r="R1448" s="56">
        <f>IFERROR(VLOOKUP(O1448*$Q$11*$R$11,Sheet1!$E$3:$F$195,2),0)</f>
        <v>319</v>
      </c>
      <c r="S1448" s="54">
        <f t="shared" si="696"/>
        <v>24.49</v>
      </c>
      <c r="T1448" s="114">
        <f t="shared" si="655"/>
        <v>0.31</v>
      </c>
      <c r="U1448" s="58"/>
      <c r="V1448" s="58"/>
      <c r="W1448" s="58"/>
      <c r="X1448" s="58"/>
      <c r="Y1448" s="58"/>
      <c r="Z1448" s="58"/>
      <c r="AA1448" s="58"/>
      <c r="AB1448" s="58"/>
      <c r="AC1448" s="58"/>
      <c r="AD1448" s="39">
        <f t="shared" si="697"/>
        <v>0</v>
      </c>
      <c r="AE1448" s="59">
        <f t="shared" si="656"/>
        <v>0</v>
      </c>
      <c r="AF1448" s="60">
        <f t="shared" si="657"/>
        <v>0</v>
      </c>
      <c r="AG1448" s="60">
        <f t="shared" si="658"/>
        <v>0</v>
      </c>
      <c r="AH1448" s="60">
        <f t="shared" si="659"/>
        <v>0</v>
      </c>
      <c r="AI1448" s="60">
        <f t="shared" si="660"/>
        <v>0</v>
      </c>
      <c r="AJ1448" s="60">
        <f t="shared" si="661"/>
        <v>0</v>
      </c>
      <c r="AK1448" s="60">
        <f t="shared" si="662"/>
        <v>0</v>
      </c>
      <c r="AL1448" s="61">
        <f t="shared" si="680"/>
        <v>0</v>
      </c>
      <c r="AM1448" s="43">
        <f t="shared" si="670"/>
        <v>0</v>
      </c>
      <c r="AN1448" s="46">
        <f t="shared" si="671"/>
        <v>0</v>
      </c>
      <c r="AO1448" s="60">
        <f t="shared" si="663"/>
        <v>0</v>
      </c>
      <c r="AP1448" s="60">
        <f t="shared" si="664"/>
        <v>0</v>
      </c>
      <c r="AQ1448" s="60">
        <f t="shared" si="665"/>
        <v>0</v>
      </c>
      <c r="AR1448" s="60">
        <f t="shared" si="666"/>
        <v>0</v>
      </c>
      <c r="AS1448" s="60">
        <f t="shared" si="667"/>
        <v>0</v>
      </c>
      <c r="AT1448" s="60">
        <f t="shared" si="668"/>
        <v>0</v>
      </c>
      <c r="AU1448" s="62">
        <f t="shared" si="672"/>
        <v>0</v>
      </c>
      <c r="AV1448" s="63">
        <f t="shared" si="673"/>
        <v>0</v>
      </c>
      <c r="AW1448" s="63">
        <f t="shared" si="674"/>
        <v>0</v>
      </c>
      <c r="AX1448" s="63">
        <f t="shared" si="675"/>
        <v>0</v>
      </c>
      <c r="AY1448" s="63">
        <f t="shared" si="676"/>
        <v>0</v>
      </c>
      <c r="AZ1448" s="63">
        <f t="shared" si="677"/>
        <v>0</v>
      </c>
      <c r="BA1448" s="63">
        <f t="shared" si="678"/>
        <v>0</v>
      </c>
      <c r="BB1448" s="64">
        <f t="shared" si="679"/>
        <v>0</v>
      </c>
      <c r="BC1448" s="65">
        <f t="shared" si="669"/>
        <v>0</v>
      </c>
      <c r="BD1448" s="66" t="e">
        <f>VLOOKUP(#REF!,'[2]NA JDA Product Hierarchy'!$N:$O,2,0)</f>
        <v>#REF!</v>
      </c>
      <c r="BE1448" s="15" t="e">
        <f>VLOOKUP(BD1448,[3]PARAMETROS!$AB:$AD,3,0)</f>
        <v>#REF!</v>
      </c>
    </row>
    <row r="1449" spans="1:57" s="15" customFormat="1" ht="12.75" hidden="1" customHeight="1" x14ac:dyDescent="0.2">
      <c r="A1449" s="47" t="str">
        <f t="shared" si="681"/>
        <v xml:space="preserve">N2RN00WEF90FANTASY BLUE </v>
      </c>
      <c r="B1449" s="115"/>
      <c r="C1449" s="113">
        <v>44322</v>
      </c>
      <c r="D1449" s="113"/>
      <c r="E1449" s="50"/>
      <c r="F1449" s="106" t="s">
        <v>118</v>
      </c>
      <c r="G1449" s="51" t="s">
        <v>1832</v>
      </c>
      <c r="H1449" s="52" t="s">
        <v>1884</v>
      </c>
      <c r="I1449" s="53" t="s">
        <v>1945</v>
      </c>
      <c r="J1449" s="53" t="s">
        <v>1946</v>
      </c>
      <c r="K1449" s="53" t="s">
        <v>1866</v>
      </c>
      <c r="L1449" s="53" t="s">
        <v>1867</v>
      </c>
      <c r="M1449" s="52" t="s">
        <v>1868</v>
      </c>
      <c r="N1449" s="52" t="s">
        <v>510</v>
      </c>
      <c r="O1449" s="117">
        <v>0</v>
      </c>
      <c r="P1449" s="52" t="s">
        <v>43</v>
      </c>
      <c r="Q1449" s="55">
        <f>IFERROR(VLOOKUP(O1449*$Q$10*$R$10,Sheet1!$A$3:$B$81,2,1),0)</f>
        <v>0</v>
      </c>
      <c r="R1449" s="56">
        <f>IFERROR(VLOOKUP(O1449*$Q$11*$R$11,Sheet1!$E$3:$F$195,2),0)</f>
        <v>0</v>
      </c>
      <c r="S1449" s="117">
        <f t="shared" si="696"/>
        <v>0</v>
      </c>
      <c r="T1449" s="114" t="e">
        <f t="shared" si="655"/>
        <v>#DIV/0!</v>
      </c>
      <c r="U1449" s="58"/>
      <c r="V1449" s="58"/>
      <c r="W1449" s="58"/>
      <c r="X1449" s="58"/>
      <c r="Y1449" s="58"/>
      <c r="Z1449" s="58"/>
      <c r="AA1449" s="58"/>
      <c r="AB1449" s="58"/>
      <c r="AC1449" s="58"/>
      <c r="AD1449" s="39">
        <f t="shared" si="697"/>
        <v>0</v>
      </c>
      <c r="AE1449" s="59">
        <f t="shared" si="656"/>
        <v>0</v>
      </c>
      <c r="AF1449" s="60">
        <f t="shared" si="657"/>
        <v>0</v>
      </c>
      <c r="AG1449" s="60">
        <f t="shared" si="658"/>
        <v>0</v>
      </c>
      <c r="AH1449" s="60">
        <f t="shared" si="659"/>
        <v>0</v>
      </c>
      <c r="AI1449" s="60">
        <f t="shared" si="660"/>
        <v>0</v>
      </c>
      <c r="AJ1449" s="60">
        <f t="shared" si="661"/>
        <v>0</v>
      </c>
      <c r="AK1449" s="60">
        <f t="shared" si="662"/>
        <v>0</v>
      </c>
      <c r="AL1449" s="61">
        <f t="shared" si="680"/>
        <v>0</v>
      </c>
      <c r="AM1449" s="43">
        <f t="shared" si="670"/>
        <v>0</v>
      </c>
      <c r="AN1449" s="46">
        <f t="shared" si="671"/>
        <v>0</v>
      </c>
      <c r="AO1449" s="60">
        <f t="shared" si="663"/>
        <v>0</v>
      </c>
      <c r="AP1449" s="60">
        <f t="shared" si="664"/>
        <v>0</v>
      </c>
      <c r="AQ1449" s="60">
        <f t="shared" si="665"/>
        <v>0</v>
      </c>
      <c r="AR1449" s="60">
        <f t="shared" si="666"/>
        <v>0</v>
      </c>
      <c r="AS1449" s="60">
        <f t="shared" si="667"/>
        <v>0</v>
      </c>
      <c r="AT1449" s="60">
        <f t="shared" si="668"/>
        <v>0</v>
      </c>
      <c r="AU1449" s="62">
        <f t="shared" si="672"/>
        <v>0</v>
      </c>
      <c r="AV1449" s="63">
        <f t="shared" si="673"/>
        <v>0</v>
      </c>
      <c r="AW1449" s="63">
        <f t="shared" si="674"/>
        <v>0</v>
      </c>
      <c r="AX1449" s="63">
        <f t="shared" si="675"/>
        <v>0</v>
      </c>
      <c r="AY1449" s="63">
        <f t="shared" si="676"/>
        <v>0</v>
      </c>
      <c r="AZ1449" s="63">
        <f t="shared" si="677"/>
        <v>0</v>
      </c>
      <c r="BA1449" s="63">
        <f t="shared" si="678"/>
        <v>0</v>
      </c>
      <c r="BB1449" s="64">
        <f t="shared" si="679"/>
        <v>0</v>
      </c>
      <c r="BC1449" s="65">
        <f t="shared" si="669"/>
        <v>0</v>
      </c>
      <c r="BD1449" s="66" t="e">
        <f>VLOOKUP(#REF!,'[2]NA JDA Product Hierarchy'!$N:$O,2,0)</f>
        <v>#REF!</v>
      </c>
      <c r="BE1449" s="15" t="e">
        <f>VLOOKUP(BD1449,[3]PARAMETROS!$AB:$AD,3,0)</f>
        <v>#REF!</v>
      </c>
    </row>
    <row r="1450" spans="1:57" s="15" customFormat="1" ht="12.75" hidden="1" customHeight="1" x14ac:dyDescent="0.2">
      <c r="A1450" s="47" t="str">
        <f t="shared" si="681"/>
        <v>N2RP00K6XN1HIGH DEF BLUE</v>
      </c>
      <c r="B1450" s="110" t="s">
        <v>106</v>
      </c>
      <c r="C1450" s="113">
        <v>44322</v>
      </c>
      <c r="D1450" s="113"/>
      <c r="E1450" s="50"/>
      <c r="F1450" s="106" t="s">
        <v>90</v>
      </c>
      <c r="G1450" s="51" t="s">
        <v>1832</v>
      </c>
      <c r="H1450" s="52" t="s">
        <v>1914</v>
      </c>
      <c r="I1450" s="53" t="s">
        <v>1947</v>
      </c>
      <c r="J1450" s="53" t="s">
        <v>1948</v>
      </c>
      <c r="K1450" s="53" t="s">
        <v>381</v>
      </c>
      <c r="L1450" s="53" t="s">
        <v>382</v>
      </c>
      <c r="M1450" s="52" t="s">
        <v>491</v>
      </c>
      <c r="N1450" s="52" t="s">
        <v>125</v>
      </c>
      <c r="O1450" s="54">
        <v>32</v>
      </c>
      <c r="P1450" s="52" t="s">
        <v>43</v>
      </c>
      <c r="Q1450" s="55">
        <f>IFERROR(VLOOKUP(O1450*$Q$10*$R$10,Sheet1!$A$3:$B$81,2,1),0)</f>
        <v>29000</v>
      </c>
      <c r="R1450" s="56">
        <f>IFERROR(VLOOKUP(O1450*$Q$11*$R$11,Sheet1!$E$3:$F$195,2),0)</f>
        <v>129</v>
      </c>
      <c r="S1450" s="54">
        <f t="shared" si="696"/>
        <v>9.92</v>
      </c>
      <c r="T1450" s="57">
        <f t="shared" si="655"/>
        <v>0.31</v>
      </c>
      <c r="U1450" s="58"/>
      <c r="V1450" s="58"/>
      <c r="W1450" s="58"/>
      <c r="X1450" s="58"/>
      <c r="Y1450" s="58"/>
      <c r="Z1450" s="58"/>
      <c r="AA1450" s="58"/>
      <c r="AB1450" s="58"/>
      <c r="AC1450" s="58"/>
      <c r="AD1450" s="39">
        <f t="shared" si="697"/>
        <v>0</v>
      </c>
      <c r="AE1450" s="59">
        <f t="shared" si="656"/>
        <v>0</v>
      </c>
      <c r="AF1450" s="60">
        <f t="shared" si="657"/>
        <v>0</v>
      </c>
      <c r="AG1450" s="60">
        <f t="shared" si="658"/>
        <v>0</v>
      </c>
      <c r="AH1450" s="60">
        <f t="shared" si="659"/>
        <v>0</v>
      </c>
      <c r="AI1450" s="60">
        <f t="shared" si="660"/>
        <v>0</v>
      </c>
      <c r="AJ1450" s="60">
        <f t="shared" si="661"/>
        <v>0</v>
      </c>
      <c r="AK1450" s="60">
        <f t="shared" si="662"/>
        <v>0</v>
      </c>
      <c r="AL1450" s="61">
        <f t="shared" si="680"/>
        <v>0</v>
      </c>
      <c r="AM1450" s="43">
        <f t="shared" si="670"/>
        <v>0</v>
      </c>
      <c r="AN1450" s="46">
        <f t="shared" si="671"/>
        <v>0</v>
      </c>
      <c r="AO1450" s="60">
        <f t="shared" si="663"/>
        <v>0</v>
      </c>
      <c r="AP1450" s="60">
        <f t="shared" si="664"/>
        <v>0</v>
      </c>
      <c r="AQ1450" s="60">
        <f t="shared" si="665"/>
        <v>0</v>
      </c>
      <c r="AR1450" s="60">
        <f t="shared" si="666"/>
        <v>0</v>
      </c>
      <c r="AS1450" s="60">
        <f t="shared" si="667"/>
        <v>0</v>
      </c>
      <c r="AT1450" s="60">
        <f t="shared" si="668"/>
        <v>0</v>
      </c>
      <c r="AU1450" s="62">
        <f t="shared" si="672"/>
        <v>0</v>
      </c>
      <c r="AV1450" s="63">
        <f t="shared" si="673"/>
        <v>0</v>
      </c>
      <c r="AW1450" s="63">
        <f t="shared" si="674"/>
        <v>0</v>
      </c>
      <c r="AX1450" s="63">
        <f t="shared" si="675"/>
        <v>0</v>
      </c>
      <c r="AY1450" s="63">
        <f t="shared" si="676"/>
        <v>0</v>
      </c>
      <c r="AZ1450" s="63">
        <f t="shared" si="677"/>
        <v>0</v>
      </c>
      <c r="BA1450" s="63">
        <f t="shared" si="678"/>
        <v>0</v>
      </c>
      <c r="BB1450" s="64">
        <f t="shared" si="679"/>
        <v>0</v>
      </c>
      <c r="BC1450" s="65">
        <f t="shared" si="669"/>
        <v>0</v>
      </c>
      <c r="BD1450" s="66" t="e">
        <f>VLOOKUP(#REF!,'[2]NA JDA Product Hierarchy'!$N:$O,2,0)</f>
        <v>#REF!</v>
      </c>
      <c r="BE1450" s="15" t="e">
        <f>VLOOKUP(BD1450,[3]PARAMETROS!$AB:$AD,3,0)</f>
        <v>#REF!</v>
      </c>
    </row>
    <row r="1451" spans="1:57" s="15" customFormat="1" ht="12.75" hidden="1" customHeight="1" x14ac:dyDescent="0.2">
      <c r="A1451" s="47" t="str">
        <f t="shared" si="681"/>
        <v>N2RQ00KA6R0GREEN WHITE STRIPE</v>
      </c>
      <c r="B1451" s="111" t="s">
        <v>105</v>
      </c>
      <c r="C1451" s="113">
        <v>44322</v>
      </c>
      <c r="D1451" s="113"/>
      <c r="E1451" s="50"/>
      <c r="F1451" s="106" t="s">
        <v>90</v>
      </c>
      <c r="G1451" s="51" t="s">
        <v>1832</v>
      </c>
      <c r="H1451" s="52" t="s">
        <v>1872</v>
      </c>
      <c r="I1451" s="53" t="s">
        <v>1949</v>
      </c>
      <c r="J1451" s="53" t="s">
        <v>1705</v>
      </c>
      <c r="K1451" s="53" t="s">
        <v>1706</v>
      </c>
      <c r="L1451" s="53" t="s">
        <v>1707</v>
      </c>
      <c r="M1451" s="52" t="s">
        <v>176</v>
      </c>
      <c r="N1451" s="52" t="s">
        <v>115</v>
      </c>
      <c r="O1451" s="54">
        <v>39</v>
      </c>
      <c r="P1451" s="52" t="s">
        <v>43</v>
      </c>
      <c r="Q1451" s="55">
        <f>IFERROR(VLOOKUP(O1451*$Q$10*$R$10,Sheet1!$A$3:$B$81,2,1),0)</f>
        <v>29000</v>
      </c>
      <c r="R1451" s="56">
        <f>IFERROR(VLOOKUP(O1451*$Q$11*$R$11,Sheet1!$E$3:$F$195,2),0)</f>
        <v>159</v>
      </c>
      <c r="S1451" s="54">
        <f t="shared" si="696"/>
        <v>12.09</v>
      </c>
      <c r="T1451" s="57">
        <f t="shared" si="655"/>
        <v>0.31</v>
      </c>
      <c r="U1451" s="58"/>
      <c r="V1451" s="58"/>
      <c r="W1451" s="58"/>
      <c r="X1451" s="58"/>
      <c r="Y1451" s="58"/>
      <c r="Z1451" s="58"/>
      <c r="AA1451" s="58"/>
      <c r="AB1451" s="58"/>
      <c r="AC1451" s="58"/>
      <c r="AD1451" s="39">
        <f t="shared" si="697"/>
        <v>0</v>
      </c>
      <c r="AE1451" s="59">
        <f t="shared" si="656"/>
        <v>0</v>
      </c>
      <c r="AF1451" s="60">
        <f t="shared" si="657"/>
        <v>0</v>
      </c>
      <c r="AG1451" s="60">
        <f t="shared" si="658"/>
        <v>0</v>
      </c>
      <c r="AH1451" s="60">
        <f t="shared" si="659"/>
        <v>0</v>
      </c>
      <c r="AI1451" s="60">
        <f t="shared" si="660"/>
        <v>0</v>
      </c>
      <c r="AJ1451" s="60">
        <f t="shared" si="661"/>
        <v>0</v>
      </c>
      <c r="AK1451" s="60">
        <f t="shared" si="662"/>
        <v>0</v>
      </c>
      <c r="AL1451" s="61">
        <f t="shared" si="680"/>
        <v>0</v>
      </c>
      <c r="AM1451" s="43">
        <f t="shared" si="670"/>
        <v>0</v>
      </c>
      <c r="AN1451" s="46">
        <f t="shared" si="671"/>
        <v>0</v>
      </c>
      <c r="AO1451" s="60">
        <f t="shared" si="663"/>
        <v>0</v>
      </c>
      <c r="AP1451" s="60">
        <f t="shared" si="664"/>
        <v>0</v>
      </c>
      <c r="AQ1451" s="60">
        <f t="shared" si="665"/>
        <v>0</v>
      </c>
      <c r="AR1451" s="60">
        <f t="shared" si="666"/>
        <v>0</v>
      </c>
      <c r="AS1451" s="60">
        <f t="shared" si="667"/>
        <v>0</v>
      </c>
      <c r="AT1451" s="60">
        <f t="shared" si="668"/>
        <v>0</v>
      </c>
      <c r="AU1451" s="62">
        <f t="shared" si="672"/>
        <v>0</v>
      </c>
      <c r="AV1451" s="63">
        <f t="shared" si="673"/>
        <v>0</v>
      </c>
      <c r="AW1451" s="63">
        <f t="shared" si="674"/>
        <v>0</v>
      </c>
      <c r="AX1451" s="63">
        <f t="shared" si="675"/>
        <v>0</v>
      </c>
      <c r="AY1451" s="63">
        <f t="shared" si="676"/>
        <v>0</v>
      </c>
      <c r="AZ1451" s="63">
        <f t="shared" si="677"/>
        <v>0</v>
      </c>
      <c r="BA1451" s="63">
        <f t="shared" si="678"/>
        <v>0</v>
      </c>
      <c r="BB1451" s="64">
        <f t="shared" si="679"/>
        <v>0</v>
      </c>
      <c r="BC1451" s="65">
        <f t="shared" si="669"/>
        <v>0</v>
      </c>
      <c r="BD1451" s="66" t="e">
        <f>VLOOKUP(#REF!,'[2]NA JDA Product Hierarchy'!$N:$O,2,0)</f>
        <v>#REF!</v>
      </c>
      <c r="BE1451" s="15" t="e">
        <f>VLOOKUP(BD1451,[3]PARAMETROS!$AB:$AD,3,0)</f>
        <v>#REF!</v>
      </c>
    </row>
    <row r="1452" spans="1:57" s="15" customFormat="1" ht="12.75" hidden="1" customHeight="1" x14ac:dyDescent="0.2">
      <c r="A1452" s="47" t="str">
        <f t="shared" si="681"/>
        <v>N2RQ00KA6R0RED MULTI STRIPES</v>
      </c>
      <c r="B1452" s="111" t="s">
        <v>105</v>
      </c>
      <c r="C1452" s="113">
        <v>44322</v>
      </c>
      <c r="D1452" s="113"/>
      <c r="E1452" s="50"/>
      <c r="F1452" s="106" t="s">
        <v>90</v>
      </c>
      <c r="G1452" s="51" t="s">
        <v>1832</v>
      </c>
      <c r="H1452" s="52" t="s">
        <v>1872</v>
      </c>
      <c r="I1452" s="53" t="s">
        <v>1949</v>
      </c>
      <c r="J1452" s="53" t="s">
        <v>1705</v>
      </c>
      <c r="K1452" s="53" t="s">
        <v>1708</v>
      </c>
      <c r="L1452" s="53" t="s">
        <v>1709</v>
      </c>
      <c r="M1452" s="52" t="s">
        <v>176</v>
      </c>
      <c r="N1452" s="52" t="s">
        <v>115</v>
      </c>
      <c r="O1452" s="54">
        <v>39</v>
      </c>
      <c r="P1452" s="52" t="s">
        <v>43</v>
      </c>
      <c r="Q1452" s="55">
        <f>IFERROR(VLOOKUP(O1452*$Q$10*$R$10,Sheet1!$A$3:$B$81,2,1),0)</f>
        <v>29000</v>
      </c>
      <c r="R1452" s="56">
        <f>IFERROR(VLOOKUP(O1452*$Q$11*$R$11,Sheet1!$E$3:$F$195,2),0)</f>
        <v>159</v>
      </c>
      <c r="S1452" s="54">
        <f t="shared" si="696"/>
        <v>12.09</v>
      </c>
      <c r="T1452" s="57">
        <f t="shared" si="655"/>
        <v>0.31</v>
      </c>
      <c r="U1452" s="58"/>
      <c r="V1452" s="58"/>
      <c r="W1452" s="58"/>
      <c r="X1452" s="58"/>
      <c r="Y1452" s="58"/>
      <c r="Z1452" s="58"/>
      <c r="AA1452" s="58"/>
      <c r="AB1452" s="58"/>
      <c r="AC1452" s="58"/>
      <c r="AD1452" s="39">
        <f t="shared" si="697"/>
        <v>0</v>
      </c>
      <c r="AE1452" s="59">
        <f t="shared" si="656"/>
        <v>0</v>
      </c>
      <c r="AF1452" s="60">
        <f t="shared" si="657"/>
        <v>0</v>
      </c>
      <c r="AG1452" s="60">
        <f t="shared" si="658"/>
        <v>0</v>
      </c>
      <c r="AH1452" s="60">
        <f t="shared" si="659"/>
        <v>0</v>
      </c>
      <c r="AI1452" s="60">
        <f t="shared" si="660"/>
        <v>0</v>
      </c>
      <c r="AJ1452" s="60">
        <f t="shared" si="661"/>
        <v>0</v>
      </c>
      <c r="AK1452" s="60">
        <f t="shared" si="662"/>
        <v>0</v>
      </c>
      <c r="AL1452" s="61">
        <f t="shared" si="680"/>
        <v>0</v>
      </c>
      <c r="AM1452" s="43">
        <f t="shared" si="670"/>
        <v>0</v>
      </c>
      <c r="AN1452" s="46">
        <f t="shared" si="671"/>
        <v>0</v>
      </c>
      <c r="AO1452" s="60">
        <f t="shared" si="663"/>
        <v>0</v>
      </c>
      <c r="AP1452" s="60">
        <f t="shared" si="664"/>
        <v>0</v>
      </c>
      <c r="AQ1452" s="60">
        <f t="shared" si="665"/>
        <v>0</v>
      </c>
      <c r="AR1452" s="60">
        <f t="shared" si="666"/>
        <v>0</v>
      </c>
      <c r="AS1452" s="60">
        <f t="shared" si="667"/>
        <v>0</v>
      </c>
      <c r="AT1452" s="60">
        <f t="shared" si="668"/>
        <v>0</v>
      </c>
      <c r="AU1452" s="62">
        <f t="shared" si="672"/>
        <v>0</v>
      </c>
      <c r="AV1452" s="63">
        <f t="shared" si="673"/>
        <v>0</v>
      </c>
      <c r="AW1452" s="63">
        <f t="shared" si="674"/>
        <v>0</v>
      </c>
      <c r="AX1452" s="63">
        <f t="shared" si="675"/>
        <v>0</v>
      </c>
      <c r="AY1452" s="63">
        <f t="shared" si="676"/>
        <v>0</v>
      </c>
      <c r="AZ1452" s="63">
        <f t="shared" si="677"/>
        <v>0</v>
      </c>
      <c r="BA1452" s="63">
        <f t="shared" si="678"/>
        <v>0</v>
      </c>
      <c r="BB1452" s="64">
        <f t="shared" si="679"/>
        <v>0</v>
      </c>
      <c r="BC1452" s="65">
        <f t="shared" si="669"/>
        <v>0</v>
      </c>
      <c r="BD1452" s="66" t="e">
        <f>VLOOKUP(#REF!,'[2]NA JDA Product Hierarchy'!$N:$O,2,0)</f>
        <v>#REF!</v>
      </c>
      <c r="BE1452" s="15" t="e">
        <f>VLOOKUP(BD1452,[3]PARAMETROS!$AB:$AD,3,0)</f>
        <v>#REF!</v>
      </c>
    </row>
    <row r="1453" spans="1:57" s="15" customFormat="1" ht="12.75" hidden="1" customHeight="1" x14ac:dyDescent="0.2">
      <c r="A1453" s="47" t="str">
        <f t="shared" si="681"/>
        <v>N2RQ00KA6R0STRIPE MULTI BLUE</v>
      </c>
      <c r="B1453" s="111" t="s">
        <v>105</v>
      </c>
      <c r="C1453" s="113">
        <v>44322</v>
      </c>
      <c r="D1453" s="113"/>
      <c r="E1453" s="50"/>
      <c r="F1453" s="106" t="s">
        <v>90</v>
      </c>
      <c r="G1453" s="51" t="s">
        <v>1832</v>
      </c>
      <c r="H1453" s="52" t="s">
        <v>1872</v>
      </c>
      <c r="I1453" s="53" t="s">
        <v>1949</v>
      </c>
      <c r="J1453" s="53" t="s">
        <v>1705</v>
      </c>
      <c r="K1453" s="53" t="s">
        <v>1710</v>
      </c>
      <c r="L1453" s="53" t="s">
        <v>1711</v>
      </c>
      <c r="M1453" s="52" t="s">
        <v>176</v>
      </c>
      <c r="N1453" s="52" t="s">
        <v>115</v>
      </c>
      <c r="O1453" s="54">
        <v>39</v>
      </c>
      <c r="P1453" s="52" t="s">
        <v>43</v>
      </c>
      <c r="Q1453" s="55">
        <f>IFERROR(VLOOKUP(O1453*$Q$10*$R$10,Sheet1!$A$3:$B$81,2,1),0)</f>
        <v>29000</v>
      </c>
      <c r="R1453" s="56">
        <f>IFERROR(VLOOKUP(O1453*$Q$11*$R$11,Sheet1!$E$3:$F$195,2),0)</f>
        <v>159</v>
      </c>
      <c r="S1453" s="54">
        <f t="shared" si="696"/>
        <v>12.09</v>
      </c>
      <c r="T1453" s="57">
        <f t="shared" si="655"/>
        <v>0.31</v>
      </c>
      <c r="U1453" s="58"/>
      <c r="V1453" s="58"/>
      <c r="W1453" s="58"/>
      <c r="X1453" s="58"/>
      <c r="Y1453" s="58"/>
      <c r="Z1453" s="58"/>
      <c r="AA1453" s="58"/>
      <c r="AB1453" s="58"/>
      <c r="AC1453" s="58"/>
      <c r="AD1453" s="39">
        <f t="shared" si="697"/>
        <v>0</v>
      </c>
      <c r="AE1453" s="59">
        <f t="shared" si="656"/>
        <v>0</v>
      </c>
      <c r="AF1453" s="60">
        <f t="shared" si="657"/>
        <v>0</v>
      </c>
      <c r="AG1453" s="60">
        <f t="shared" si="658"/>
        <v>0</v>
      </c>
      <c r="AH1453" s="60">
        <f t="shared" si="659"/>
        <v>0</v>
      </c>
      <c r="AI1453" s="60">
        <f t="shared" si="660"/>
        <v>0</v>
      </c>
      <c r="AJ1453" s="60">
        <f t="shared" si="661"/>
        <v>0</v>
      </c>
      <c r="AK1453" s="60">
        <f t="shared" si="662"/>
        <v>0</v>
      </c>
      <c r="AL1453" s="61">
        <f t="shared" si="680"/>
        <v>0</v>
      </c>
      <c r="AM1453" s="43">
        <f t="shared" si="670"/>
        <v>0</v>
      </c>
      <c r="AN1453" s="46">
        <f t="shared" si="671"/>
        <v>0</v>
      </c>
      <c r="AO1453" s="60">
        <f t="shared" si="663"/>
        <v>0</v>
      </c>
      <c r="AP1453" s="60">
        <f t="shared" si="664"/>
        <v>0</v>
      </c>
      <c r="AQ1453" s="60">
        <f t="shared" si="665"/>
        <v>0</v>
      </c>
      <c r="AR1453" s="60">
        <f t="shared" si="666"/>
        <v>0</v>
      </c>
      <c r="AS1453" s="60">
        <f t="shared" si="667"/>
        <v>0</v>
      </c>
      <c r="AT1453" s="60">
        <f t="shared" si="668"/>
        <v>0</v>
      </c>
      <c r="AU1453" s="62">
        <f t="shared" si="672"/>
        <v>0</v>
      </c>
      <c r="AV1453" s="63">
        <f t="shared" si="673"/>
        <v>0</v>
      </c>
      <c r="AW1453" s="63">
        <f t="shared" si="674"/>
        <v>0</v>
      </c>
      <c r="AX1453" s="63">
        <f t="shared" si="675"/>
        <v>0</v>
      </c>
      <c r="AY1453" s="63">
        <f t="shared" si="676"/>
        <v>0</v>
      </c>
      <c r="AZ1453" s="63">
        <f t="shared" si="677"/>
        <v>0</v>
      </c>
      <c r="BA1453" s="63">
        <f t="shared" si="678"/>
        <v>0</v>
      </c>
      <c r="BB1453" s="64">
        <f t="shared" si="679"/>
        <v>0</v>
      </c>
      <c r="BC1453" s="65">
        <f t="shared" si="669"/>
        <v>0</v>
      </c>
      <c r="BD1453" s="66" t="e">
        <f>VLOOKUP(#REF!,'[2]NA JDA Product Hierarchy'!$N:$O,2,0)</f>
        <v>#REF!</v>
      </c>
      <c r="BE1453" s="15" t="e">
        <f>VLOOKUP(BD1453,[3]PARAMETROS!$AB:$AD,3,0)</f>
        <v>#REF!</v>
      </c>
    </row>
    <row r="1454" spans="1:57" s="15" customFormat="1" ht="12.75" hidden="1" customHeight="1" x14ac:dyDescent="0.2">
      <c r="A1454" s="47" t="str">
        <f t="shared" si="681"/>
        <v>N2RQ01KA6R0ELITE GREY</v>
      </c>
      <c r="B1454" s="111" t="s">
        <v>105</v>
      </c>
      <c r="C1454" s="113">
        <v>44322</v>
      </c>
      <c r="D1454" s="113"/>
      <c r="E1454" s="50"/>
      <c r="F1454" s="106" t="s">
        <v>90</v>
      </c>
      <c r="G1454" s="51" t="s">
        <v>1832</v>
      </c>
      <c r="H1454" s="52" t="s">
        <v>1872</v>
      </c>
      <c r="I1454" s="53" t="s">
        <v>1950</v>
      </c>
      <c r="J1454" s="53" t="s">
        <v>1143</v>
      </c>
      <c r="K1454" s="53" t="s">
        <v>378</v>
      </c>
      <c r="L1454" s="53" t="s">
        <v>379</v>
      </c>
      <c r="M1454" s="52" t="s">
        <v>176</v>
      </c>
      <c r="N1454" s="52" t="s">
        <v>125</v>
      </c>
      <c r="O1454" s="54">
        <v>42</v>
      </c>
      <c r="P1454" s="52" t="s">
        <v>43</v>
      </c>
      <c r="Q1454" s="55">
        <f>IFERROR(VLOOKUP(O1454*$Q$10*$R$10,Sheet1!$A$3:$B$81,2,1),0)</f>
        <v>29000</v>
      </c>
      <c r="R1454" s="56">
        <f>IFERROR(VLOOKUP(O1454*$Q$11*$R$11,Sheet1!$E$3:$F$195,2),0)</f>
        <v>169</v>
      </c>
      <c r="S1454" s="54">
        <f t="shared" si="696"/>
        <v>13.02</v>
      </c>
      <c r="T1454" s="57">
        <f t="shared" si="655"/>
        <v>0.31</v>
      </c>
      <c r="U1454" s="58"/>
      <c r="V1454" s="58"/>
      <c r="W1454" s="58"/>
      <c r="X1454" s="58"/>
      <c r="Y1454" s="58"/>
      <c r="Z1454" s="58"/>
      <c r="AA1454" s="58"/>
      <c r="AB1454" s="58"/>
      <c r="AC1454" s="58"/>
      <c r="AD1454" s="39">
        <f t="shared" si="697"/>
        <v>0</v>
      </c>
      <c r="AE1454" s="59">
        <f t="shared" si="656"/>
        <v>0</v>
      </c>
      <c r="AF1454" s="60">
        <f t="shared" si="657"/>
        <v>0</v>
      </c>
      <c r="AG1454" s="60">
        <f t="shared" si="658"/>
        <v>0</v>
      </c>
      <c r="AH1454" s="60">
        <f t="shared" si="659"/>
        <v>0</v>
      </c>
      <c r="AI1454" s="60">
        <f t="shared" si="660"/>
        <v>0</v>
      </c>
      <c r="AJ1454" s="60">
        <f t="shared" si="661"/>
        <v>0</v>
      </c>
      <c r="AK1454" s="60">
        <f t="shared" si="662"/>
        <v>0</v>
      </c>
      <c r="AL1454" s="61">
        <f t="shared" si="680"/>
        <v>0</v>
      </c>
      <c r="AM1454" s="43">
        <f t="shared" si="670"/>
        <v>0</v>
      </c>
      <c r="AN1454" s="46">
        <f t="shared" si="671"/>
        <v>0</v>
      </c>
      <c r="AO1454" s="60">
        <f t="shared" si="663"/>
        <v>0</v>
      </c>
      <c r="AP1454" s="60">
        <f t="shared" si="664"/>
        <v>0</v>
      </c>
      <c r="AQ1454" s="60">
        <f t="shared" si="665"/>
        <v>0</v>
      </c>
      <c r="AR1454" s="60">
        <f t="shared" si="666"/>
        <v>0</v>
      </c>
      <c r="AS1454" s="60">
        <f t="shared" si="667"/>
        <v>0</v>
      </c>
      <c r="AT1454" s="60">
        <f t="shared" si="668"/>
        <v>0</v>
      </c>
      <c r="AU1454" s="62">
        <f t="shared" si="672"/>
        <v>0</v>
      </c>
      <c r="AV1454" s="63">
        <f t="shared" si="673"/>
        <v>0</v>
      </c>
      <c r="AW1454" s="63">
        <f t="shared" si="674"/>
        <v>0</v>
      </c>
      <c r="AX1454" s="63">
        <f t="shared" si="675"/>
        <v>0</v>
      </c>
      <c r="AY1454" s="63">
        <f t="shared" si="676"/>
        <v>0</v>
      </c>
      <c r="AZ1454" s="63">
        <f t="shared" si="677"/>
        <v>0</v>
      </c>
      <c r="BA1454" s="63">
        <f t="shared" si="678"/>
        <v>0</v>
      </c>
      <c r="BB1454" s="64">
        <f t="shared" si="679"/>
        <v>0</v>
      </c>
      <c r="BC1454" s="65">
        <f t="shared" si="669"/>
        <v>0</v>
      </c>
      <c r="BD1454" s="66" t="e">
        <f>VLOOKUP(#REF!,'[2]NA JDA Product Hierarchy'!$N:$O,2,0)</f>
        <v>#REF!</v>
      </c>
      <c r="BE1454" s="15" t="e">
        <f>VLOOKUP(BD1454,[3]PARAMETROS!$AB:$AD,3,0)</f>
        <v>#REF!</v>
      </c>
    </row>
    <row r="1455" spans="1:57" s="15" customFormat="1" ht="12.75" hidden="1" customHeight="1" x14ac:dyDescent="0.2">
      <c r="A1455" s="47" t="str">
        <f t="shared" si="681"/>
        <v>N2RQ01KA6R0GLOWY GREEN</v>
      </c>
      <c r="B1455" s="111" t="s">
        <v>105</v>
      </c>
      <c r="C1455" s="113">
        <v>44322</v>
      </c>
      <c r="D1455" s="113"/>
      <c r="E1455" s="50"/>
      <c r="F1455" s="106" t="s">
        <v>90</v>
      </c>
      <c r="G1455" s="51" t="s">
        <v>1832</v>
      </c>
      <c r="H1455" s="52" t="s">
        <v>1872</v>
      </c>
      <c r="I1455" s="53" t="s">
        <v>1950</v>
      </c>
      <c r="J1455" s="53" t="s">
        <v>1143</v>
      </c>
      <c r="K1455" s="53" t="s">
        <v>393</v>
      </c>
      <c r="L1455" s="53" t="s">
        <v>394</v>
      </c>
      <c r="M1455" s="52" t="s">
        <v>176</v>
      </c>
      <c r="N1455" s="52" t="s">
        <v>125</v>
      </c>
      <c r="O1455" s="54">
        <v>42</v>
      </c>
      <c r="P1455" s="52" t="s">
        <v>43</v>
      </c>
      <c r="Q1455" s="55">
        <f>IFERROR(VLOOKUP(O1455*$Q$10*$R$10,Sheet1!$A$3:$B$81,2,1),0)</f>
        <v>29000</v>
      </c>
      <c r="R1455" s="56">
        <f>IFERROR(VLOOKUP(O1455*$Q$11*$R$11,Sheet1!$E$3:$F$195,2),0)</f>
        <v>169</v>
      </c>
      <c r="S1455" s="54">
        <f t="shared" si="696"/>
        <v>13.02</v>
      </c>
      <c r="T1455" s="57">
        <f t="shared" si="655"/>
        <v>0.31</v>
      </c>
      <c r="U1455" s="58"/>
      <c r="V1455" s="58"/>
      <c r="W1455" s="58"/>
      <c r="X1455" s="58"/>
      <c r="Y1455" s="58"/>
      <c r="Z1455" s="58"/>
      <c r="AA1455" s="58"/>
      <c r="AB1455" s="58"/>
      <c r="AC1455" s="58"/>
      <c r="AD1455" s="39">
        <f t="shared" si="697"/>
        <v>0</v>
      </c>
      <c r="AE1455" s="59">
        <f t="shared" si="656"/>
        <v>0</v>
      </c>
      <c r="AF1455" s="60">
        <f t="shared" si="657"/>
        <v>0</v>
      </c>
      <c r="AG1455" s="60">
        <f t="shared" si="658"/>
        <v>0</v>
      </c>
      <c r="AH1455" s="60">
        <f t="shared" si="659"/>
        <v>0</v>
      </c>
      <c r="AI1455" s="60">
        <f t="shared" si="660"/>
        <v>0</v>
      </c>
      <c r="AJ1455" s="60">
        <f t="shared" si="661"/>
        <v>0</v>
      </c>
      <c r="AK1455" s="60">
        <f t="shared" si="662"/>
        <v>0</v>
      </c>
      <c r="AL1455" s="61">
        <f t="shared" si="680"/>
        <v>0</v>
      </c>
      <c r="AM1455" s="43">
        <f t="shared" si="670"/>
        <v>0</v>
      </c>
      <c r="AN1455" s="46">
        <f t="shared" si="671"/>
        <v>0</v>
      </c>
      <c r="AO1455" s="60">
        <f t="shared" si="663"/>
        <v>0</v>
      </c>
      <c r="AP1455" s="60">
        <f t="shared" si="664"/>
        <v>0</v>
      </c>
      <c r="AQ1455" s="60">
        <f t="shared" si="665"/>
        <v>0</v>
      </c>
      <c r="AR1455" s="60">
        <f t="shared" si="666"/>
        <v>0</v>
      </c>
      <c r="AS1455" s="60">
        <f t="shared" si="667"/>
        <v>0</v>
      </c>
      <c r="AT1455" s="60">
        <f t="shared" si="668"/>
        <v>0</v>
      </c>
      <c r="AU1455" s="62">
        <f t="shared" si="672"/>
        <v>0</v>
      </c>
      <c r="AV1455" s="63">
        <f t="shared" si="673"/>
        <v>0</v>
      </c>
      <c r="AW1455" s="63">
        <f t="shared" si="674"/>
        <v>0</v>
      </c>
      <c r="AX1455" s="63">
        <f t="shared" si="675"/>
        <v>0</v>
      </c>
      <c r="AY1455" s="63">
        <f t="shared" si="676"/>
        <v>0</v>
      </c>
      <c r="AZ1455" s="63">
        <f t="shared" si="677"/>
        <v>0</v>
      </c>
      <c r="BA1455" s="63">
        <f t="shared" si="678"/>
        <v>0</v>
      </c>
      <c r="BB1455" s="64">
        <f t="shared" si="679"/>
        <v>0</v>
      </c>
      <c r="BC1455" s="65">
        <f t="shared" si="669"/>
        <v>0</v>
      </c>
      <c r="BD1455" s="66" t="e">
        <f>VLOOKUP(#REF!,'[2]NA JDA Product Hierarchy'!$N:$O,2,0)</f>
        <v>#REF!</v>
      </c>
      <c r="BE1455" s="15" t="e">
        <f>VLOOKUP(BD1455,[3]PARAMETROS!$AB:$AD,3,0)</f>
        <v>#REF!</v>
      </c>
    </row>
    <row r="1456" spans="1:57" s="15" customFormat="1" ht="12.75" hidden="1" customHeight="1" x14ac:dyDescent="0.2">
      <c r="A1456" s="47" t="str">
        <f t="shared" si="681"/>
        <v>N2RQ01KA6R0LIGHT STONE HEATHER</v>
      </c>
      <c r="B1456" s="111" t="s">
        <v>105</v>
      </c>
      <c r="C1456" s="113">
        <v>44322</v>
      </c>
      <c r="D1456" s="113"/>
      <c r="E1456" s="50"/>
      <c r="F1456" s="106" t="s">
        <v>90</v>
      </c>
      <c r="G1456" s="51" t="s">
        <v>1832</v>
      </c>
      <c r="H1456" s="52" t="s">
        <v>1872</v>
      </c>
      <c r="I1456" s="53" t="s">
        <v>1950</v>
      </c>
      <c r="J1456" s="53" t="s">
        <v>1143</v>
      </c>
      <c r="K1456" s="53" t="s">
        <v>149</v>
      </c>
      <c r="L1456" s="53" t="s">
        <v>150</v>
      </c>
      <c r="M1456" s="52" t="s">
        <v>176</v>
      </c>
      <c r="N1456" s="52" t="s">
        <v>125</v>
      </c>
      <c r="O1456" s="54">
        <v>42</v>
      </c>
      <c r="P1456" s="52" t="s">
        <v>43</v>
      </c>
      <c r="Q1456" s="55">
        <f>IFERROR(VLOOKUP(O1456*$Q$10*$R$10,Sheet1!$A$3:$B$81,2,1),0)</f>
        <v>29000</v>
      </c>
      <c r="R1456" s="56">
        <f>IFERROR(VLOOKUP(O1456*$Q$11*$R$11,Sheet1!$E$3:$F$195,2),0)</f>
        <v>169</v>
      </c>
      <c r="S1456" s="54">
        <f t="shared" si="696"/>
        <v>13.02</v>
      </c>
      <c r="T1456" s="57">
        <f t="shared" si="655"/>
        <v>0.31</v>
      </c>
      <c r="U1456" s="58"/>
      <c r="V1456" s="58"/>
      <c r="W1456" s="58"/>
      <c r="X1456" s="58"/>
      <c r="Y1456" s="58"/>
      <c r="Z1456" s="58"/>
      <c r="AA1456" s="58"/>
      <c r="AB1456" s="58"/>
      <c r="AC1456" s="58"/>
      <c r="AD1456" s="39">
        <f t="shared" si="697"/>
        <v>0</v>
      </c>
      <c r="AE1456" s="59">
        <f t="shared" si="656"/>
        <v>0</v>
      </c>
      <c r="AF1456" s="60">
        <f t="shared" si="657"/>
        <v>0</v>
      </c>
      <c r="AG1456" s="60">
        <f t="shared" si="658"/>
        <v>0</v>
      </c>
      <c r="AH1456" s="60">
        <f t="shared" si="659"/>
        <v>0</v>
      </c>
      <c r="AI1456" s="60">
        <f t="shared" si="660"/>
        <v>0</v>
      </c>
      <c r="AJ1456" s="60">
        <f t="shared" si="661"/>
        <v>0</v>
      </c>
      <c r="AK1456" s="60">
        <f t="shared" si="662"/>
        <v>0</v>
      </c>
      <c r="AL1456" s="61">
        <f t="shared" si="680"/>
        <v>0</v>
      </c>
      <c r="AM1456" s="43">
        <f t="shared" si="670"/>
        <v>0</v>
      </c>
      <c r="AN1456" s="46">
        <f t="shared" si="671"/>
        <v>0</v>
      </c>
      <c r="AO1456" s="60">
        <f t="shared" si="663"/>
        <v>0</v>
      </c>
      <c r="AP1456" s="60">
        <f t="shared" si="664"/>
        <v>0</v>
      </c>
      <c r="AQ1456" s="60">
        <f t="shared" si="665"/>
        <v>0</v>
      </c>
      <c r="AR1456" s="60">
        <f t="shared" si="666"/>
        <v>0</v>
      </c>
      <c r="AS1456" s="60">
        <f t="shared" si="667"/>
        <v>0</v>
      </c>
      <c r="AT1456" s="60">
        <f t="shared" si="668"/>
        <v>0</v>
      </c>
      <c r="AU1456" s="62">
        <f t="shared" si="672"/>
        <v>0</v>
      </c>
      <c r="AV1456" s="63">
        <f t="shared" si="673"/>
        <v>0</v>
      </c>
      <c r="AW1456" s="63">
        <f t="shared" si="674"/>
        <v>0</v>
      </c>
      <c r="AX1456" s="63">
        <f t="shared" si="675"/>
        <v>0</v>
      </c>
      <c r="AY1456" s="63">
        <f t="shared" si="676"/>
        <v>0</v>
      </c>
      <c r="AZ1456" s="63">
        <f t="shared" si="677"/>
        <v>0</v>
      </c>
      <c r="BA1456" s="63">
        <f t="shared" si="678"/>
        <v>0</v>
      </c>
      <c r="BB1456" s="64">
        <f t="shared" si="679"/>
        <v>0</v>
      </c>
      <c r="BC1456" s="65">
        <f t="shared" si="669"/>
        <v>0</v>
      </c>
      <c r="BD1456" s="66" t="e">
        <f>VLOOKUP(#REF!,'[2]NA JDA Product Hierarchy'!$N:$O,2,0)</f>
        <v>#REF!</v>
      </c>
      <c r="BE1456" s="15" t="e">
        <f>VLOOKUP(BD1456,[3]PARAMETROS!$AB:$AD,3,0)</f>
        <v>#REF!</v>
      </c>
    </row>
    <row r="1457" spans="1:57" s="15" customFormat="1" ht="12.75" hidden="1" customHeight="1" x14ac:dyDescent="0.2">
      <c r="A1457" s="47" t="str">
        <f t="shared" si="681"/>
        <v>N2RQ01KA6R0SMART BLUE</v>
      </c>
      <c r="B1457" s="111" t="s">
        <v>105</v>
      </c>
      <c r="C1457" s="113">
        <v>44322</v>
      </c>
      <c r="D1457" s="113"/>
      <c r="E1457" s="50"/>
      <c r="F1457" s="106" t="s">
        <v>90</v>
      </c>
      <c r="G1457" s="51" t="s">
        <v>1832</v>
      </c>
      <c r="H1457" s="52" t="s">
        <v>1872</v>
      </c>
      <c r="I1457" s="53" t="s">
        <v>1950</v>
      </c>
      <c r="J1457" s="53" t="s">
        <v>1143</v>
      </c>
      <c r="K1457" s="53" t="s">
        <v>364</v>
      </c>
      <c r="L1457" s="53" t="s">
        <v>365</v>
      </c>
      <c r="M1457" s="52" t="s">
        <v>176</v>
      </c>
      <c r="N1457" s="52" t="s">
        <v>125</v>
      </c>
      <c r="O1457" s="54">
        <v>42</v>
      </c>
      <c r="P1457" s="52" t="s">
        <v>43</v>
      </c>
      <c r="Q1457" s="55">
        <f>IFERROR(VLOOKUP(O1457*$Q$10*$R$10,Sheet1!$A$3:$B$81,2,1),0)</f>
        <v>29000</v>
      </c>
      <c r="R1457" s="56">
        <f>IFERROR(VLOOKUP(O1457*$Q$11*$R$11,Sheet1!$E$3:$F$195,2),0)</f>
        <v>169</v>
      </c>
      <c r="S1457" s="54">
        <f t="shared" si="696"/>
        <v>13.02</v>
      </c>
      <c r="T1457" s="57">
        <f t="shared" si="655"/>
        <v>0.31</v>
      </c>
      <c r="U1457" s="58"/>
      <c r="V1457" s="58"/>
      <c r="W1457" s="58"/>
      <c r="X1457" s="58"/>
      <c r="Y1457" s="58"/>
      <c r="Z1457" s="58"/>
      <c r="AA1457" s="58"/>
      <c r="AB1457" s="58"/>
      <c r="AC1457" s="58"/>
      <c r="AD1457" s="39">
        <f t="shared" si="697"/>
        <v>0</v>
      </c>
      <c r="AE1457" s="59">
        <f t="shared" si="656"/>
        <v>0</v>
      </c>
      <c r="AF1457" s="60">
        <f t="shared" si="657"/>
        <v>0</v>
      </c>
      <c r="AG1457" s="60">
        <f t="shared" si="658"/>
        <v>0</v>
      </c>
      <c r="AH1457" s="60">
        <f t="shared" si="659"/>
        <v>0</v>
      </c>
      <c r="AI1457" s="60">
        <f t="shared" si="660"/>
        <v>0</v>
      </c>
      <c r="AJ1457" s="60">
        <f t="shared" si="661"/>
        <v>0</v>
      </c>
      <c r="AK1457" s="60">
        <f t="shared" si="662"/>
        <v>0</v>
      </c>
      <c r="AL1457" s="61">
        <f t="shared" si="680"/>
        <v>0</v>
      </c>
      <c r="AM1457" s="43">
        <f t="shared" si="670"/>
        <v>0</v>
      </c>
      <c r="AN1457" s="46">
        <f t="shared" si="671"/>
        <v>0</v>
      </c>
      <c r="AO1457" s="60">
        <f t="shared" si="663"/>
        <v>0</v>
      </c>
      <c r="AP1457" s="60">
        <f t="shared" si="664"/>
        <v>0</v>
      </c>
      <c r="AQ1457" s="60">
        <f t="shared" si="665"/>
        <v>0</v>
      </c>
      <c r="AR1457" s="60">
        <f t="shared" si="666"/>
        <v>0</v>
      </c>
      <c r="AS1457" s="60">
        <f t="shared" si="667"/>
        <v>0</v>
      </c>
      <c r="AT1457" s="60">
        <f t="shared" si="668"/>
        <v>0</v>
      </c>
      <c r="AU1457" s="62">
        <f t="shared" si="672"/>
        <v>0</v>
      </c>
      <c r="AV1457" s="63">
        <f t="shared" si="673"/>
        <v>0</v>
      </c>
      <c r="AW1457" s="63">
        <f t="shared" si="674"/>
        <v>0</v>
      </c>
      <c r="AX1457" s="63">
        <f t="shared" si="675"/>
        <v>0</v>
      </c>
      <c r="AY1457" s="63">
        <f t="shared" si="676"/>
        <v>0</v>
      </c>
      <c r="AZ1457" s="63">
        <f t="shared" si="677"/>
        <v>0</v>
      </c>
      <c r="BA1457" s="63">
        <f t="shared" si="678"/>
        <v>0</v>
      </c>
      <c r="BB1457" s="64">
        <f t="shared" si="679"/>
        <v>0</v>
      </c>
      <c r="BC1457" s="65">
        <f t="shared" si="669"/>
        <v>0</v>
      </c>
      <c r="BD1457" s="66" t="e">
        <f>VLOOKUP(#REF!,'[2]NA JDA Product Hierarchy'!$N:$O,2,0)</f>
        <v>#REF!</v>
      </c>
      <c r="BE1457" s="15" t="e">
        <f>VLOOKUP(BD1457,[3]PARAMETROS!$AB:$AD,3,0)</f>
        <v>#REF!</v>
      </c>
    </row>
    <row r="1458" spans="1:57" s="15" customFormat="1" ht="12.75" hidden="1" customHeight="1" x14ac:dyDescent="0.2">
      <c r="A1458" s="47" t="str">
        <f t="shared" si="681"/>
        <v>N2RQ01KA6R0TULIP RED</v>
      </c>
      <c r="B1458" s="111" t="s">
        <v>105</v>
      </c>
      <c r="C1458" s="113">
        <v>44322</v>
      </c>
      <c r="D1458" s="113"/>
      <c r="E1458" s="50"/>
      <c r="F1458" s="106" t="s">
        <v>90</v>
      </c>
      <c r="G1458" s="51" t="s">
        <v>1832</v>
      </c>
      <c r="H1458" s="52" t="s">
        <v>1872</v>
      </c>
      <c r="I1458" s="53" t="s">
        <v>1950</v>
      </c>
      <c r="J1458" s="53" t="s">
        <v>1143</v>
      </c>
      <c r="K1458" s="53" t="s">
        <v>531</v>
      </c>
      <c r="L1458" s="53" t="s">
        <v>532</v>
      </c>
      <c r="M1458" s="52" t="s">
        <v>176</v>
      </c>
      <c r="N1458" s="52" t="s">
        <v>125</v>
      </c>
      <c r="O1458" s="54">
        <v>42</v>
      </c>
      <c r="P1458" s="52" t="s">
        <v>43</v>
      </c>
      <c r="Q1458" s="55">
        <f>IFERROR(VLOOKUP(O1458*$Q$10*$R$10,Sheet1!$A$3:$B$81,2,1),0)</f>
        <v>29000</v>
      </c>
      <c r="R1458" s="56">
        <f>IFERROR(VLOOKUP(O1458*$Q$11*$R$11,Sheet1!$E$3:$F$195,2),0)</f>
        <v>169</v>
      </c>
      <c r="S1458" s="54">
        <f t="shared" si="696"/>
        <v>13.02</v>
      </c>
      <c r="T1458" s="57">
        <f t="shared" si="655"/>
        <v>0.31</v>
      </c>
      <c r="U1458" s="58"/>
      <c r="V1458" s="58"/>
      <c r="W1458" s="58"/>
      <c r="X1458" s="58"/>
      <c r="Y1458" s="58"/>
      <c r="Z1458" s="58"/>
      <c r="AA1458" s="58"/>
      <c r="AB1458" s="58"/>
      <c r="AC1458" s="58"/>
      <c r="AD1458" s="39">
        <f t="shared" si="697"/>
        <v>0</v>
      </c>
      <c r="AE1458" s="59">
        <f t="shared" si="656"/>
        <v>0</v>
      </c>
      <c r="AF1458" s="60">
        <f t="shared" si="657"/>
        <v>0</v>
      </c>
      <c r="AG1458" s="60">
        <f t="shared" si="658"/>
        <v>0</v>
      </c>
      <c r="AH1458" s="60">
        <f t="shared" si="659"/>
        <v>0</v>
      </c>
      <c r="AI1458" s="60">
        <f t="shared" si="660"/>
        <v>0</v>
      </c>
      <c r="AJ1458" s="60">
        <f t="shared" si="661"/>
        <v>0</v>
      </c>
      <c r="AK1458" s="60">
        <f t="shared" si="662"/>
        <v>0</v>
      </c>
      <c r="AL1458" s="61">
        <f t="shared" si="680"/>
        <v>0</v>
      </c>
      <c r="AM1458" s="43">
        <f t="shared" si="670"/>
        <v>0</v>
      </c>
      <c r="AN1458" s="46">
        <f t="shared" si="671"/>
        <v>0</v>
      </c>
      <c r="AO1458" s="60">
        <f t="shared" si="663"/>
        <v>0</v>
      </c>
      <c r="AP1458" s="60">
        <f t="shared" si="664"/>
        <v>0</v>
      </c>
      <c r="AQ1458" s="60">
        <f t="shared" si="665"/>
        <v>0</v>
      </c>
      <c r="AR1458" s="60">
        <f t="shared" si="666"/>
        <v>0</v>
      </c>
      <c r="AS1458" s="60">
        <f t="shared" si="667"/>
        <v>0</v>
      </c>
      <c r="AT1458" s="60">
        <f t="shared" si="668"/>
        <v>0</v>
      </c>
      <c r="AU1458" s="62">
        <f t="shared" si="672"/>
        <v>0</v>
      </c>
      <c r="AV1458" s="63">
        <f t="shared" si="673"/>
        <v>0</v>
      </c>
      <c r="AW1458" s="63">
        <f t="shared" si="674"/>
        <v>0</v>
      </c>
      <c r="AX1458" s="63">
        <f t="shared" si="675"/>
        <v>0</v>
      </c>
      <c r="AY1458" s="63">
        <f t="shared" si="676"/>
        <v>0</v>
      </c>
      <c r="AZ1458" s="63">
        <f t="shared" si="677"/>
        <v>0</v>
      </c>
      <c r="BA1458" s="63">
        <f t="shared" si="678"/>
        <v>0</v>
      </c>
      <c r="BB1458" s="64">
        <f t="shared" si="679"/>
        <v>0</v>
      </c>
      <c r="BC1458" s="65">
        <f t="shared" si="669"/>
        <v>0</v>
      </c>
      <c r="BD1458" s="66" t="e">
        <f>VLOOKUP(#REF!,'[2]NA JDA Product Hierarchy'!$N:$O,2,0)</f>
        <v>#REF!</v>
      </c>
      <c r="BE1458" s="15" t="e">
        <f>VLOOKUP(BD1458,[3]PARAMETROS!$AB:$AD,3,0)</f>
        <v>#REF!</v>
      </c>
    </row>
    <row r="1459" spans="1:57" s="15" customFormat="1" ht="12.75" hidden="1" customHeight="1" x14ac:dyDescent="0.2">
      <c r="A1459" s="71" t="str">
        <f t="shared" si="681"/>
        <v>N2RQ02KAE70BLUE MIX STRIPE COMBO</v>
      </c>
      <c r="B1459" s="111" t="s">
        <v>105</v>
      </c>
      <c r="C1459" s="113">
        <v>44322</v>
      </c>
      <c r="D1459" s="113"/>
      <c r="E1459" s="50"/>
      <c r="F1459" s="106" t="s">
        <v>90</v>
      </c>
      <c r="G1459" s="51" t="s">
        <v>1832</v>
      </c>
      <c r="H1459" s="52" t="s">
        <v>1872</v>
      </c>
      <c r="I1459" s="53" t="s">
        <v>1951</v>
      </c>
      <c r="J1459" s="53" t="s">
        <v>1148</v>
      </c>
      <c r="K1459" s="53" t="s">
        <v>1714</v>
      </c>
      <c r="L1459" s="53" t="s">
        <v>1715</v>
      </c>
      <c r="M1459" s="52" t="s">
        <v>151</v>
      </c>
      <c r="N1459" s="52" t="s">
        <v>115</v>
      </c>
      <c r="O1459" s="54">
        <v>36</v>
      </c>
      <c r="P1459" s="52" t="s">
        <v>43</v>
      </c>
      <c r="Q1459" s="55">
        <f>IFERROR(VLOOKUP(O1459*$Q$10*$R$10,Sheet1!$A$3:$B$81,2,1),0)</f>
        <v>29000</v>
      </c>
      <c r="R1459" s="56">
        <f>IFERROR(VLOOKUP(O1459*$Q$11*$R$11,Sheet1!$E$3:$F$195,2),0)</f>
        <v>149</v>
      </c>
      <c r="S1459" s="54">
        <f t="shared" si="696"/>
        <v>11.16</v>
      </c>
      <c r="T1459" s="57">
        <f t="shared" si="655"/>
        <v>0.31</v>
      </c>
      <c r="U1459" s="58"/>
      <c r="V1459" s="58"/>
      <c r="W1459" s="58"/>
      <c r="X1459" s="58"/>
      <c r="Y1459" s="58"/>
      <c r="Z1459" s="58"/>
      <c r="AA1459" s="58"/>
      <c r="AB1459" s="58"/>
      <c r="AC1459" s="58"/>
      <c r="AD1459" s="39">
        <f t="shared" si="697"/>
        <v>0</v>
      </c>
      <c r="AE1459" s="59">
        <f t="shared" si="656"/>
        <v>0</v>
      </c>
      <c r="AF1459" s="60">
        <f t="shared" si="657"/>
        <v>0</v>
      </c>
      <c r="AG1459" s="60">
        <f t="shared" si="658"/>
        <v>0</v>
      </c>
      <c r="AH1459" s="60">
        <f t="shared" si="659"/>
        <v>0</v>
      </c>
      <c r="AI1459" s="60">
        <f t="shared" si="660"/>
        <v>0</v>
      </c>
      <c r="AJ1459" s="60">
        <f t="shared" si="661"/>
        <v>0</v>
      </c>
      <c r="AK1459" s="60">
        <f t="shared" si="662"/>
        <v>0</v>
      </c>
      <c r="AL1459" s="61">
        <f t="shared" si="680"/>
        <v>0</v>
      </c>
      <c r="AM1459" s="43">
        <f t="shared" si="670"/>
        <v>0</v>
      </c>
      <c r="AN1459" s="46">
        <f t="shared" si="671"/>
        <v>0</v>
      </c>
      <c r="AO1459" s="60">
        <f t="shared" si="663"/>
        <v>0</v>
      </c>
      <c r="AP1459" s="60">
        <f t="shared" si="664"/>
        <v>0</v>
      </c>
      <c r="AQ1459" s="60">
        <f t="shared" si="665"/>
        <v>0</v>
      </c>
      <c r="AR1459" s="60">
        <f t="shared" si="666"/>
        <v>0</v>
      </c>
      <c r="AS1459" s="60">
        <f t="shared" si="667"/>
        <v>0</v>
      </c>
      <c r="AT1459" s="60">
        <f t="shared" si="668"/>
        <v>0</v>
      </c>
      <c r="AU1459" s="62">
        <f t="shared" si="672"/>
        <v>0</v>
      </c>
      <c r="AV1459" s="63">
        <f t="shared" si="673"/>
        <v>0</v>
      </c>
      <c r="AW1459" s="63">
        <f t="shared" si="674"/>
        <v>0</v>
      </c>
      <c r="AX1459" s="63">
        <f t="shared" si="675"/>
        <v>0</v>
      </c>
      <c r="AY1459" s="63">
        <f t="shared" si="676"/>
        <v>0</v>
      </c>
      <c r="AZ1459" s="63">
        <f t="shared" si="677"/>
        <v>0</v>
      </c>
      <c r="BA1459" s="63">
        <f t="shared" si="678"/>
        <v>0</v>
      </c>
      <c r="BB1459" s="64">
        <f t="shared" si="679"/>
        <v>0</v>
      </c>
      <c r="BC1459" s="65">
        <f t="shared" si="669"/>
        <v>0</v>
      </c>
      <c r="BD1459" s="66" t="e">
        <f>VLOOKUP(#REF!,'[2]NA JDA Product Hierarchy'!$N:$O,2,0)</f>
        <v>#REF!</v>
      </c>
      <c r="BE1459" s="15" t="e">
        <f>VLOOKUP(BD1459,[3]PARAMETROS!$AB:$AD,3,0)</f>
        <v>#REF!</v>
      </c>
    </row>
    <row r="1460" spans="1:57" s="15" customFormat="1" ht="12.75" hidden="1" customHeight="1" x14ac:dyDescent="0.2">
      <c r="A1460" s="47" t="str">
        <f t="shared" si="681"/>
        <v>N2RQ02KAE70GREEN&amp;GREY STRIPES</v>
      </c>
      <c r="B1460" s="111" t="s">
        <v>105</v>
      </c>
      <c r="C1460" s="113">
        <v>44322</v>
      </c>
      <c r="D1460" s="113"/>
      <c r="E1460" s="50"/>
      <c r="F1460" s="106" t="s">
        <v>90</v>
      </c>
      <c r="G1460" s="51" t="s">
        <v>1832</v>
      </c>
      <c r="H1460" s="52" t="s">
        <v>1872</v>
      </c>
      <c r="I1460" s="53" t="s">
        <v>1951</v>
      </c>
      <c r="J1460" s="53" t="s">
        <v>1148</v>
      </c>
      <c r="K1460" s="53" t="s">
        <v>1716</v>
      </c>
      <c r="L1460" s="53" t="s">
        <v>1717</v>
      </c>
      <c r="M1460" s="52" t="s">
        <v>151</v>
      </c>
      <c r="N1460" s="52" t="s">
        <v>115</v>
      </c>
      <c r="O1460" s="54">
        <v>36</v>
      </c>
      <c r="P1460" s="52" t="s">
        <v>43</v>
      </c>
      <c r="Q1460" s="55">
        <f>IFERROR(VLOOKUP(O1460*$Q$10*$R$10,Sheet1!$A$3:$B$81,2,1),0)</f>
        <v>29000</v>
      </c>
      <c r="R1460" s="56">
        <f>IFERROR(VLOOKUP(O1460*$Q$11*$R$11,Sheet1!$E$3:$F$195,2),0)</f>
        <v>149</v>
      </c>
      <c r="S1460" s="54">
        <f t="shared" si="696"/>
        <v>11.16</v>
      </c>
      <c r="T1460" s="57">
        <f t="shared" si="655"/>
        <v>0.31</v>
      </c>
      <c r="U1460" s="58"/>
      <c r="V1460" s="58"/>
      <c r="W1460" s="58"/>
      <c r="X1460" s="58"/>
      <c r="Y1460" s="58"/>
      <c r="Z1460" s="58"/>
      <c r="AA1460" s="58"/>
      <c r="AB1460" s="58"/>
      <c r="AC1460" s="58"/>
      <c r="AD1460" s="39">
        <f t="shared" si="697"/>
        <v>0</v>
      </c>
      <c r="AE1460" s="59">
        <f t="shared" si="656"/>
        <v>0</v>
      </c>
      <c r="AF1460" s="60">
        <f t="shared" si="657"/>
        <v>0</v>
      </c>
      <c r="AG1460" s="60">
        <f t="shared" si="658"/>
        <v>0</v>
      </c>
      <c r="AH1460" s="60">
        <f t="shared" si="659"/>
        <v>0</v>
      </c>
      <c r="AI1460" s="60">
        <f t="shared" si="660"/>
        <v>0</v>
      </c>
      <c r="AJ1460" s="60">
        <f t="shared" si="661"/>
        <v>0</v>
      </c>
      <c r="AK1460" s="60">
        <f t="shared" si="662"/>
        <v>0</v>
      </c>
      <c r="AL1460" s="61">
        <f t="shared" si="680"/>
        <v>0</v>
      </c>
      <c r="AM1460" s="43">
        <f t="shared" si="670"/>
        <v>0</v>
      </c>
      <c r="AN1460" s="46">
        <f t="shared" si="671"/>
        <v>0</v>
      </c>
      <c r="AO1460" s="60">
        <f t="shared" si="663"/>
        <v>0</v>
      </c>
      <c r="AP1460" s="60">
        <f t="shared" si="664"/>
        <v>0</v>
      </c>
      <c r="AQ1460" s="60">
        <f t="shared" si="665"/>
        <v>0</v>
      </c>
      <c r="AR1460" s="60">
        <f t="shared" si="666"/>
        <v>0</v>
      </c>
      <c r="AS1460" s="60">
        <f t="shared" si="667"/>
        <v>0</v>
      </c>
      <c r="AT1460" s="60">
        <f t="shared" si="668"/>
        <v>0</v>
      </c>
      <c r="AU1460" s="62">
        <f t="shared" si="672"/>
        <v>0</v>
      </c>
      <c r="AV1460" s="63">
        <f t="shared" si="673"/>
        <v>0</v>
      </c>
      <c r="AW1460" s="63">
        <f t="shared" si="674"/>
        <v>0</v>
      </c>
      <c r="AX1460" s="63">
        <f t="shared" si="675"/>
        <v>0</v>
      </c>
      <c r="AY1460" s="63">
        <f t="shared" si="676"/>
        <v>0</v>
      </c>
      <c r="AZ1460" s="63">
        <f t="shared" si="677"/>
        <v>0</v>
      </c>
      <c r="BA1460" s="63">
        <f t="shared" si="678"/>
        <v>0</v>
      </c>
      <c r="BB1460" s="64">
        <f t="shared" si="679"/>
        <v>0</v>
      </c>
      <c r="BC1460" s="65">
        <f t="shared" si="669"/>
        <v>0</v>
      </c>
      <c r="BD1460" s="66" t="e">
        <f>VLOOKUP(#REF!,'[2]NA JDA Product Hierarchy'!$N:$O,2,0)</f>
        <v>#REF!</v>
      </c>
      <c r="BE1460" s="15" t="e">
        <f>VLOOKUP(BD1460,[3]PARAMETROS!$AB:$AD,3,0)</f>
        <v>#REF!</v>
      </c>
    </row>
    <row r="1461" spans="1:57" s="15" customFormat="1" ht="12.75" hidden="1" customHeight="1" x14ac:dyDescent="0.2">
      <c r="A1461" s="47" t="str">
        <f t="shared" si="681"/>
        <v>N2RQ03KA6R0BLUE GUESS PRINT</v>
      </c>
      <c r="B1461" s="111" t="s">
        <v>105</v>
      </c>
      <c r="C1461" s="113">
        <v>44322</v>
      </c>
      <c r="D1461" s="113"/>
      <c r="E1461" s="50"/>
      <c r="F1461" s="106" t="s">
        <v>90</v>
      </c>
      <c r="G1461" s="51" t="s">
        <v>1832</v>
      </c>
      <c r="H1461" s="52" t="s">
        <v>1952</v>
      </c>
      <c r="I1461" s="53" t="s">
        <v>1953</v>
      </c>
      <c r="J1461" s="53" t="s">
        <v>1148</v>
      </c>
      <c r="K1461" s="53" t="s">
        <v>467</v>
      </c>
      <c r="L1461" s="53" t="s">
        <v>468</v>
      </c>
      <c r="M1461" s="52" t="s">
        <v>176</v>
      </c>
      <c r="N1461" s="52" t="s">
        <v>125</v>
      </c>
      <c r="O1461" s="54">
        <v>36</v>
      </c>
      <c r="P1461" s="52" t="s">
        <v>43</v>
      </c>
      <c r="Q1461" s="55">
        <f>IFERROR(VLOOKUP(O1461*$Q$10*$R$10,Sheet1!$A$3:$B$81,2,1),0)</f>
        <v>29000</v>
      </c>
      <c r="R1461" s="56">
        <f>IFERROR(VLOOKUP(O1461*$Q$11*$R$11,Sheet1!$E$3:$F$195,2),0)</f>
        <v>149</v>
      </c>
      <c r="S1461" s="54">
        <f t="shared" si="696"/>
        <v>11.16</v>
      </c>
      <c r="T1461" s="57">
        <f t="shared" si="655"/>
        <v>0.31</v>
      </c>
      <c r="U1461" s="58"/>
      <c r="V1461" s="58"/>
      <c r="W1461" s="58"/>
      <c r="X1461" s="58"/>
      <c r="Y1461" s="58"/>
      <c r="Z1461" s="58"/>
      <c r="AA1461" s="58"/>
      <c r="AB1461" s="58"/>
      <c r="AC1461" s="58"/>
      <c r="AD1461" s="39">
        <f t="shared" si="697"/>
        <v>0</v>
      </c>
      <c r="AE1461" s="59">
        <f t="shared" si="656"/>
        <v>0</v>
      </c>
      <c r="AF1461" s="60">
        <f t="shared" si="657"/>
        <v>0</v>
      </c>
      <c r="AG1461" s="60">
        <f t="shared" si="658"/>
        <v>0</v>
      </c>
      <c r="AH1461" s="60">
        <f t="shared" si="659"/>
        <v>0</v>
      </c>
      <c r="AI1461" s="60">
        <f t="shared" si="660"/>
        <v>0</v>
      </c>
      <c r="AJ1461" s="60">
        <f t="shared" si="661"/>
        <v>0</v>
      </c>
      <c r="AK1461" s="60">
        <f t="shared" si="662"/>
        <v>0</v>
      </c>
      <c r="AL1461" s="61">
        <f t="shared" si="680"/>
        <v>0</v>
      </c>
      <c r="AM1461" s="43">
        <f t="shared" si="670"/>
        <v>0</v>
      </c>
      <c r="AN1461" s="46">
        <f t="shared" si="671"/>
        <v>0</v>
      </c>
      <c r="AO1461" s="60">
        <f t="shared" si="663"/>
        <v>0</v>
      </c>
      <c r="AP1461" s="60">
        <f t="shared" si="664"/>
        <v>0</v>
      </c>
      <c r="AQ1461" s="60">
        <f t="shared" si="665"/>
        <v>0</v>
      </c>
      <c r="AR1461" s="60">
        <f t="shared" si="666"/>
        <v>0</v>
      </c>
      <c r="AS1461" s="60">
        <f t="shared" si="667"/>
        <v>0</v>
      </c>
      <c r="AT1461" s="60">
        <f t="shared" si="668"/>
        <v>0</v>
      </c>
      <c r="AU1461" s="62">
        <f t="shared" si="672"/>
        <v>0</v>
      </c>
      <c r="AV1461" s="63">
        <f t="shared" si="673"/>
        <v>0</v>
      </c>
      <c r="AW1461" s="63">
        <f t="shared" si="674"/>
        <v>0</v>
      </c>
      <c r="AX1461" s="63">
        <f t="shared" si="675"/>
        <v>0</v>
      </c>
      <c r="AY1461" s="63">
        <f t="shared" si="676"/>
        <v>0</v>
      </c>
      <c r="AZ1461" s="63">
        <f t="shared" si="677"/>
        <v>0</v>
      </c>
      <c r="BA1461" s="63">
        <f t="shared" si="678"/>
        <v>0</v>
      </c>
      <c r="BB1461" s="64">
        <f t="shared" si="679"/>
        <v>0</v>
      </c>
      <c r="BC1461" s="65">
        <f t="shared" si="669"/>
        <v>0</v>
      </c>
      <c r="BD1461" s="66" t="e">
        <f>VLOOKUP(#REF!,'[2]NA JDA Product Hierarchy'!$N:$O,2,0)</f>
        <v>#REF!</v>
      </c>
      <c r="BE1461" s="15" t="e">
        <f>VLOOKUP(BD1461,[3]PARAMETROS!$AB:$AD,3,0)</f>
        <v>#REF!</v>
      </c>
    </row>
    <row r="1462" spans="1:57" s="15" customFormat="1" ht="12.75" hidden="1" customHeight="1" x14ac:dyDescent="0.2">
      <c r="A1462" s="47" t="str">
        <f t="shared" si="681"/>
        <v>N2RQ03KA6R0ANIMAL MAGIC</v>
      </c>
      <c r="B1462" s="110" t="s">
        <v>106</v>
      </c>
      <c r="C1462" s="113">
        <v>44322</v>
      </c>
      <c r="D1462" s="113"/>
      <c r="E1462" s="50"/>
      <c r="F1462" s="106" t="s">
        <v>90</v>
      </c>
      <c r="G1462" s="51" t="s">
        <v>1832</v>
      </c>
      <c r="H1462" s="52" t="s">
        <v>1952</v>
      </c>
      <c r="I1462" s="53" t="s">
        <v>1953</v>
      </c>
      <c r="J1462" s="53" t="s">
        <v>1148</v>
      </c>
      <c r="K1462" s="53" t="s">
        <v>484</v>
      </c>
      <c r="L1462" s="53" t="s">
        <v>485</v>
      </c>
      <c r="M1462" s="52" t="s">
        <v>176</v>
      </c>
      <c r="N1462" s="52" t="s">
        <v>125</v>
      </c>
      <c r="O1462" s="54">
        <v>36</v>
      </c>
      <c r="P1462" s="52" t="s">
        <v>43</v>
      </c>
      <c r="Q1462" s="55">
        <f>IFERROR(VLOOKUP(O1462*$Q$10*$R$10,Sheet1!$A$3:$B$81,2,1),0)</f>
        <v>29000</v>
      </c>
      <c r="R1462" s="56">
        <f>IFERROR(VLOOKUP(O1462*$Q$11*$R$11,Sheet1!$E$3:$F$195,2),0)</f>
        <v>149</v>
      </c>
      <c r="S1462" s="54">
        <f t="shared" si="696"/>
        <v>11.16</v>
      </c>
      <c r="T1462" s="57">
        <f t="shared" si="655"/>
        <v>0.31</v>
      </c>
      <c r="U1462" s="58"/>
      <c r="V1462" s="58"/>
      <c r="W1462" s="58"/>
      <c r="X1462" s="58"/>
      <c r="Y1462" s="58"/>
      <c r="Z1462" s="58"/>
      <c r="AA1462" s="58"/>
      <c r="AB1462" s="58"/>
      <c r="AC1462" s="58"/>
      <c r="AD1462" s="39">
        <f t="shared" si="697"/>
        <v>0</v>
      </c>
      <c r="AE1462" s="59">
        <f t="shared" si="656"/>
        <v>0</v>
      </c>
      <c r="AF1462" s="60">
        <f t="shared" si="657"/>
        <v>0</v>
      </c>
      <c r="AG1462" s="60">
        <f t="shared" si="658"/>
        <v>0</v>
      </c>
      <c r="AH1462" s="60">
        <f t="shared" si="659"/>
        <v>0</v>
      </c>
      <c r="AI1462" s="60">
        <f t="shared" si="660"/>
        <v>0</v>
      </c>
      <c r="AJ1462" s="60">
        <f t="shared" si="661"/>
        <v>0</v>
      </c>
      <c r="AK1462" s="60">
        <f t="shared" si="662"/>
        <v>0</v>
      </c>
      <c r="AL1462" s="61">
        <f t="shared" si="680"/>
        <v>0</v>
      </c>
      <c r="AM1462" s="43">
        <f t="shared" si="670"/>
        <v>0</v>
      </c>
      <c r="AN1462" s="46">
        <f t="shared" si="671"/>
        <v>0</v>
      </c>
      <c r="AO1462" s="60">
        <f t="shared" si="663"/>
        <v>0</v>
      </c>
      <c r="AP1462" s="60">
        <f t="shared" si="664"/>
        <v>0</v>
      </c>
      <c r="AQ1462" s="60">
        <f t="shared" si="665"/>
        <v>0</v>
      </c>
      <c r="AR1462" s="60">
        <f t="shared" si="666"/>
        <v>0</v>
      </c>
      <c r="AS1462" s="60">
        <f t="shared" si="667"/>
        <v>0</v>
      </c>
      <c r="AT1462" s="60">
        <f t="shared" si="668"/>
        <v>0</v>
      </c>
      <c r="AU1462" s="62">
        <f t="shared" si="672"/>
        <v>0</v>
      </c>
      <c r="AV1462" s="63">
        <f t="shared" si="673"/>
        <v>0</v>
      </c>
      <c r="AW1462" s="63">
        <f t="shared" si="674"/>
        <v>0</v>
      </c>
      <c r="AX1462" s="63">
        <f t="shared" si="675"/>
        <v>0</v>
      </c>
      <c r="AY1462" s="63">
        <f t="shared" si="676"/>
        <v>0</v>
      </c>
      <c r="AZ1462" s="63">
        <f t="shared" si="677"/>
        <v>0</v>
      </c>
      <c r="BA1462" s="63">
        <f t="shared" si="678"/>
        <v>0</v>
      </c>
      <c r="BB1462" s="64">
        <f t="shared" si="679"/>
        <v>0</v>
      </c>
      <c r="BC1462" s="65">
        <f t="shared" si="669"/>
        <v>0</v>
      </c>
      <c r="BD1462" s="66" t="e">
        <f>VLOOKUP(#REF!,'[2]NA JDA Product Hierarchy'!$N:$O,2,0)</f>
        <v>#REF!</v>
      </c>
      <c r="BE1462" s="15" t="e">
        <f>VLOOKUP(BD1462,[3]PARAMETROS!$AB:$AD,3,0)</f>
        <v>#REF!</v>
      </c>
    </row>
    <row r="1463" spans="1:57" s="15" customFormat="1" ht="12.75" hidden="1" customHeight="1" x14ac:dyDescent="0.2">
      <c r="A1463" s="47" t="str">
        <f t="shared" si="681"/>
        <v>N2RQ03KA6R0FLAG PRINT</v>
      </c>
      <c r="B1463" s="112" t="s">
        <v>107</v>
      </c>
      <c r="C1463" s="113">
        <v>44322</v>
      </c>
      <c r="D1463" s="113"/>
      <c r="E1463" s="50"/>
      <c r="F1463" s="106" t="s">
        <v>90</v>
      </c>
      <c r="G1463" s="51" t="s">
        <v>1832</v>
      </c>
      <c r="H1463" s="52" t="s">
        <v>1952</v>
      </c>
      <c r="I1463" s="53" t="s">
        <v>1953</v>
      </c>
      <c r="J1463" s="53" t="s">
        <v>1148</v>
      </c>
      <c r="K1463" s="53" t="s">
        <v>497</v>
      </c>
      <c r="L1463" s="53" t="s">
        <v>498</v>
      </c>
      <c r="M1463" s="52" t="s">
        <v>176</v>
      </c>
      <c r="N1463" s="52" t="s">
        <v>125</v>
      </c>
      <c r="O1463" s="54">
        <v>36</v>
      </c>
      <c r="P1463" s="52" t="s">
        <v>43</v>
      </c>
      <c r="Q1463" s="55">
        <f>IFERROR(VLOOKUP(O1463*$Q$10*$R$10,Sheet1!$A$3:$B$81,2,1),0)</f>
        <v>29000</v>
      </c>
      <c r="R1463" s="56">
        <f>IFERROR(VLOOKUP(O1463*$Q$11*$R$11,Sheet1!$E$3:$F$195,2),0)</f>
        <v>149</v>
      </c>
      <c r="S1463" s="54">
        <f t="shared" si="696"/>
        <v>11.16</v>
      </c>
      <c r="T1463" s="57">
        <f t="shared" si="655"/>
        <v>0.31</v>
      </c>
      <c r="U1463" s="58"/>
      <c r="V1463" s="58"/>
      <c r="W1463" s="58"/>
      <c r="X1463" s="58"/>
      <c r="Y1463" s="58"/>
      <c r="Z1463" s="58"/>
      <c r="AA1463" s="58"/>
      <c r="AB1463" s="58"/>
      <c r="AC1463" s="58"/>
      <c r="AD1463" s="39">
        <f t="shared" si="697"/>
        <v>0</v>
      </c>
      <c r="AE1463" s="59">
        <f t="shared" si="656"/>
        <v>0</v>
      </c>
      <c r="AF1463" s="60">
        <f t="shared" si="657"/>
        <v>0</v>
      </c>
      <c r="AG1463" s="60">
        <f t="shared" si="658"/>
        <v>0</v>
      </c>
      <c r="AH1463" s="60">
        <f t="shared" si="659"/>
        <v>0</v>
      </c>
      <c r="AI1463" s="60">
        <f t="shared" si="660"/>
        <v>0</v>
      </c>
      <c r="AJ1463" s="60">
        <f t="shared" si="661"/>
        <v>0</v>
      </c>
      <c r="AK1463" s="60">
        <f t="shared" si="662"/>
        <v>0</v>
      </c>
      <c r="AL1463" s="61">
        <f t="shared" si="680"/>
        <v>0</v>
      </c>
      <c r="AM1463" s="43">
        <f t="shared" si="670"/>
        <v>0</v>
      </c>
      <c r="AN1463" s="46">
        <f t="shared" si="671"/>
        <v>0</v>
      </c>
      <c r="AO1463" s="60">
        <f t="shared" si="663"/>
        <v>0</v>
      </c>
      <c r="AP1463" s="60">
        <f t="shared" si="664"/>
        <v>0</v>
      </c>
      <c r="AQ1463" s="60">
        <f t="shared" si="665"/>
        <v>0</v>
      </c>
      <c r="AR1463" s="60">
        <f t="shared" si="666"/>
        <v>0</v>
      </c>
      <c r="AS1463" s="60">
        <f t="shared" si="667"/>
        <v>0</v>
      </c>
      <c r="AT1463" s="60">
        <f t="shared" si="668"/>
        <v>0</v>
      </c>
      <c r="AU1463" s="62">
        <f t="shared" si="672"/>
        <v>0</v>
      </c>
      <c r="AV1463" s="63">
        <f t="shared" si="673"/>
        <v>0</v>
      </c>
      <c r="AW1463" s="63">
        <f t="shared" si="674"/>
        <v>0</v>
      </c>
      <c r="AX1463" s="63">
        <f t="shared" si="675"/>
        <v>0</v>
      </c>
      <c r="AY1463" s="63">
        <f t="shared" si="676"/>
        <v>0</v>
      </c>
      <c r="AZ1463" s="63">
        <f t="shared" si="677"/>
        <v>0</v>
      </c>
      <c r="BA1463" s="63">
        <f t="shared" si="678"/>
        <v>0</v>
      </c>
      <c r="BB1463" s="64">
        <f t="shared" si="679"/>
        <v>0</v>
      </c>
      <c r="BC1463" s="65">
        <f t="shared" si="669"/>
        <v>0</v>
      </c>
      <c r="BD1463" s="66" t="e">
        <f>VLOOKUP(#REF!,'[2]NA JDA Product Hierarchy'!$N:$O,2,0)</f>
        <v>#REF!</v>
      </c>
      <c r="BE1463" s="15" t="e">
        <f>VLOOKUP(BD1463,[3]PARAMETROS!$AB:$AD,3,0)</f>
        <v>#REF!</v>
      </c>
    </row>
    <row r="1464" spans="1:57" s="15" customFormat="1" ht="12.75" hidden="1" customHeight="1" x14ac:dyDescent="0.2">
      <c r="A1464" s="47" t="str">
        <f t="shared" si="681"/>
        <v>N2RQ04KA6R0LIME JUICE MULTI</v>
      </c>
      <c r="B1464" s="111" t="s">
        <v>105</v>
      </c>
      <c r="C1464" s="113">
        <v>44322</v>
      </c>
      <c r="D1464" s="113"/>
      <c r="E1464" s="50"/>
      <c r="F1464" s="106" t="s">
        <v>90</v>
      </c>
      <c r="G1464" s="51" t="s">
        <v>1832</v>
      </c>
      <c r="H1464" s="52" t="s">
        <v>1841</v>
      </c>
      <c r="I1464" s="53" t="s">
        <v>1954</v>
      </c>
      <c r="J1464" s="53" t="s">
        <v>624</v>
      </c>
      <c r="K1464" s="53" t="s">
        <v>1955</v>
      </c>
      <c r="L1464" s="53" t="s">
        <v>1956</v>
      </c>
      <c r="M1464" s="52" t="s">
        <v>176</v>
      </c>
      <c r="N1464" s="52" t="s">
        <v>125</v>
      </c>
      <c r="O1464" s="54">
        <v>42</v>
      </c>
      <c r="P1464" s="52" t="s">
        <v>43</v>
      </c>
      <c r="Q1464" s="55">
        <f>IFERROR(VLOOKUP(O1464*$Q$10*$R$10,Sheet1!$A$3:$B$81,2,1),0)</f>
        <v>29000</v>
      </c>
      <c r="R1464" s="56">
        <f>IFERROR(VLOOKUP(O1464*$Q$11*$R$11,Sheet1!$E$3:$F$195,2),0)</f>
        <v>169</v>
      </c>
      <c r="S1464" s="54">
        <f t="shared" si="696"/>
        <v>13.02</v>
      </c>
      <c r="T1464" s="57">
        <f t="shared" si="655"/>
        <v>0.31</v>
      </c>
      <c r="U1464" s="58"/>
      <c r="V1464" s="58"/>
      <c r="W1464" s="58"/>
      <c r="X1464" s="58"/>
      <c r="Y1464" s="58"/>
      <c r="Z1464" s="58"/>
      <c r="AA1464" s="58"/>
      <c r="AB1464" s="58"/>
      <c r="AC1464" s="58"/>
      <c r="AD1464" s="39">
        <f t="shared" si="697"/>
        <v>0</v>
      </c>
      <c r="AE1464" s="59">
        <f t="shared" si="656"/>
        <v>0</v>
      </c>
      <c r="AF1464" s="60">
        <f t="shared" si="657"/>
        <v>0</v>
      </c>
      <c r="AG1464" s="60">
        <f t="shared" si="658"/>
        <v>0</v>
      </c>
      <c r="AH1464" s="60">
        <f t="shared" si="659"/>
        <v>0</v>
      </c>
      <c r="AI1464" s="60">
        <f t="shared" si="660"/>
        <v>0</v>
      </c>
      <c r="AJ1464" s="60">
        <f t="shared" si="661"/>
        <v>0</v>
      </c>
      <c r="AK1464" s="60">
        <f t="shared" si="662"/>
        <v>0</v>
      </c>
      <c r="AL1464" s="61">
        <f t="shared" si="680"/>
        <v>0</v>
      </c>
      <c r="AM1464" s="43">
        <f t="shared" si="670"/>
        <v>0</v>
      </c>
      <c r="AN1464" s="46">
        <f t="shared" si="671"/>
        <v>0</v>
      </c>
      <c r="AO1464" s="60">
        <f t="shared" si="663"/>
        <v>0</v>
      </c>
      <c r="AP1464" s="60">
        <f t="shared" si="664"/>
        <v>0</v>
      </c>
      <c r="AQ1464" s="60">
        <f t="shared" si="665"/>
        <v>0</v>
      </c>
      <c r="AR1464" s="60">
        <f t="shared" si="666"/>
        <v>0</v>
      </c>
      <c r="AS1464" s="60">
        <f t="shared" si="667"/>
        <v>0</v>
      </c>
      <c r="AT1464" s="60">
        <f t="shared" si="668"/>
        <v>0</v>
      </c>
      <c r="AU1464" s="62">
        <f t="shared" si="672"/>
        <v>0</v>
      </c>
      <c r="AV1464" s="63">
        <f t="shared" si="673"/>
        <v>0</v>
      </c>
      <c r="AW1464" s="63">
        <f t="shared" si="674"/>
        <v>0</v>
      </c>
      <c r="AX1464" s="63">
        <f t="shared" si="675"/>
        <v>0</v>
      </c>
      <c r="AY1464" s="63">
        <f t="shared" si="676"/>
        <v>0</v>
      </c>
      <c r="AZ1464" s="63">
        <f t="shared" si="677"/>
        <v>0</v>
      </c>
      <c r="BA1464" s="63">
        <f t="shared" si="678"/>
        <v>0</v>
      </c>
      <c r="BB1464" s="64">
        <f t="shared" si="679"/>
        <v>0</v>
      </c>
      <c r="BC1464" s="65">
        <f t="shared" si="669"/>
        <v>0</v>
      </c>
      <c r="BD1464" s="66" t="e">
        <f>VLOOKUP(#REF!,'[2]NA JDA Product Hierarchy'!$N:$O,2,0)</f>
        <v>#REF!</v>
      </c>
      <c r="BE1464" s="15" t="e">
        <f>VLOOKUP(BD1464,[3]PARAMETROS!$AB:$AD,3,0)</f>
        <v>#REF!</v>
      </c>
    </row>
    <row r="1465" spans="1:57" s="15" customFormat="1" ht="12.75" hidden="1" customHeight="1" x14ac:dyDescent="0.2">
      <c r="A1465" s="47" t="str">
        <f t="shared" si="681"/>
        <v>N2RQ05KA6R0HIGH DEF BLUE</v>
      </c>
      <c r="B1465" s="110" t="s">
        <v>106</v>
      </c>
      <c r="C1465" s="113">
        <v>44322</v>
      </c>
      <c r="D1465" s="113"/>
      <c r="E1465" s="50"/>
      <c r="F1465" s="106" t="s">
        <v>90</v>
      </c>
      <c r="G1465" s="51" t="s">
        <v>1832</v>
      </c>
      <c r="H1465" s="52" t="s">
        <v>1952</v>
      </c>
      <c r="I1465" s="53" t="s">
        <v>1957</v>
      </c>
      <c r="J1465" s="53" t="s">
        <v>1148</v>
      </c>
      <c r="K1465" s="53" t="s">
        <v>381</v>
      </c>
      <c r="L1465" s="53" t="s">
        <v>382</v>
      </c>
      <c r="M1465" s="52" t="s">
        <v>176</v>
      </c>
      <c r="N1465" s="52" t="s">
        <v>125</v>
      </c>
      <c r="O1465" s="54">
        <v>42</v>
      </c>
      <c r="P1465" s="52" t="s">
        <v>43</v>
      </c>
      <c r="Q1465" s="55">
        <f>IFERROR(VLOOKUP(O1465*$Q$10*$R$10,Sheet1!$A$3:$B$81,2,1),0)</f>
        <v>29000</v>
      </c>
      <c r="R1465" s="56">
        <f>IFERROR(VLOOKUP(O1465*$Q$11*$R$11,Sheet1!$E$3:$F$195,2),0)</f>
        <v>169</v>
      </c>
      <c r="S1465" s="54">
        <f t="shared" si="696"/>
        <v>13.02</v>
      </c>
      <c r="T1465" s="57">
        <f t="shared" ref="T1465:T1605" si="711">S1465/O1465</f>
        <v>0.31</v>
      </c>
      <c r="U1465" s="58"/>
      <c r="V1465" s="58"/>
      <c r="W1465" s="58"/>
      <c r="X1465" s="58"/>
      <c r="Y1465" s="58"/>
      <c r="Z1465" s="58"/>
      <c r="AA1465" s="58"/>
      <c r="AB1465" s="58"/>
      <c r="AC1465" s="58"/>
      <c r="AD1465" s="39">
        <f t="shared" si="697"/>
        <v>0</v>
      </c>
      <c r="AE1465" s="59">
        <f t="shared" ref="AE1465:AE1605" si="712">AD1465*S1465</f>
        <v>0</v>
      </c>
      <c r="AF1465" s="60">
        <f t="shared" ref="AF1465:AF1605" si="713">ROUND(IF($P1465=$P$3,($AD1465*$AF$3),IF($P1465=$P$4,($AD1465*$AF$4),IF($P1465=$P$5,($AD1465*$AF$5),IF($P1465=$P$6,($AD1465*$AF$6),IF($P1465=$P$7,($AD1465*$AF$7),IF($P1465=$P$8,($AD1465*$AF$8))))))),0)</f>
        <v>0</v>
      </c>
      <c r="AG1465" s="60">
        <f t="shared" ref="AG1465:AG1605" si="714">ROUND(IF($P1465=$P$3,($AD1465*$AG$3),IF($P1465=$P$4,($AD1465*$AG$4),IF($P1465=$P$5,($AD1465*$AG$5),IF($P1465=$P$6,($AD1465*$AG$6),IF($P1465=$P$7,($AD1465*$AG$7),IF($P1465=$P$8,($AD1465*$AG$8))))))),0)</f>
        <v>0</v>
      </c>
      <c r="AH1465" s="60">
        <f t="shared" ref="AH1465:AH1605" si="715">ROUND(IF($P1465=$P$3,($AD1465*$AH$3),IF($P1465=$P$4,($AD1465*$AH$4),IF($P1465=$P$5,($AD1465*$AH$5),IF($P1465=$P$6,($AD1465*$AH$6),IF($P1465=$P$7,($AD1465*$AH$7),IF($P1465=$P$8,($AD1465*$AH$8))))))),0)</f>
        <v>0</v>
      </c>
      <c r="AI1465" s="60">
        <f t="shared" ref="AI1465:AI1605" si="716">ROUND(IF($P1465=$P$3,($AD1465*$AI$3),IF($P1465=$P$4,($AD1465*$AI$4),IF($P1465=$P$5,($AD1465*$AI$5),IF($P1465=$P$6,($AD1465*$AI$6),IF($P1465=$P$7,($AD1465*$AI$7),IF($P1465=$P$8,($AD1465*$AI$8))))))),0)</f>
        <v>0</v>
      </c>
      <c r="AJ1465" s="60">
        <f t="shared" ref="AJ1465:AJ1605" si="717">ROUND(IF($P1465=$P$3,($AD1465*$AJ$3),IF($P1465=$P$4,($AD1465*$AJ$4),IF($P1465=$P$5,($AD1465*$AJ$5),IF($P1465=$P$6,($AD1465*$AJ$6),IF($P1465=$P$7,($AD1465*$AJ$7),IF($P1465=$P$8,($AD1465*$AJ$8))))))),0)</f>
        <v>0</v>
      </c>
      <c r="AK1465" s="60">
        <f t="shared" ref="AK1465:AK1605" si="718">ROUND(IF($P1465=$P$3,($AD1465*$AK$3),IF($P1465=$P$4,($AD1465*$AK$4),IF($P1465=$P$5,($AD1465*$AK$5),IF($P1465=$P$6,($AD1465*$AK$6),IF($P1465=$P$7,($AD1465*$AK$7),IF($P1465=$P$8,($AD1465*$AK$8))))))),0)</f>
        <v>0</v>
      </c>
      <c r="AL1465" s="61">
        <f t="shared" si="680"/>
        <v>0</v>
      </c>
      <c r="AM1465" s="43">
        <f t="shared" si="670"/>
        <v>0</v>
      </c>
      <c r="AN1465" s="46">
        <f t="shared" si="671"/>
        <v>0</v>
      </c>
      <c r="AO1465" s="60">
        <f t="shared" ref="AO1465:AO1605" si="719">ROUND(IF($P1465=$P$3,($AM1465*$AO$3),IF($P1465=$P$4,($AM1465*$AO$4),IF($P1465=$P$5,($AM1465*$AO$5),IF($P1465=$P$6,($AM1465*$AO$6),IF($P1465=$P$7,($AM1465*$AO$7),IF($P1465=$P$8,($AM1465*$AO$8))))))),0)</f>
        <v>0</v>
      </c>
      <c r="AP1465" s="60">
        <f t="shared" ref="AP1465:AP1605" si="720">ROUND(IF($P1465=$P$3,($AM1465*$AP$3),IF($P1465=$P$4,($AM1465*$AP$4),IF($P1465=$P$5,($AM1465*$AP$5),IF($P1465=$P$6,($AM1465*$AP$6),IF($P1465=$P$7,($AM1465*$AP$7),IF($P1465=$P$8,($AM1465*$AP$8))))))),0)</f>
        <v>0</v>
      </c>
      <c r="AQ1465" s="60">
        <f t="shared" ref="AQ1465:AQ1605" si="721">ROUND(IF($P1465=$P$3,($AM1465*$AQ$3),IF($P1465=$P$4,($AM1465*$AQ$4),IF($P1465=$P$5,($AM1465*$AQ$5),IF($P1465=$P$6,($AM1465*$AQ$6),IF($P1465=$P$7,($AM1465*$AQ$7),IF($P1465=$P$8,($AM1465*$AQ$8))))))),0)</f>
        <v>0</v>
      </c>
      <c r="AR1465" s="60">
        <f t="shared" ref="AR1465:AR1605" si="722">ROUND(IF($P1465=$P$3,($AM1465*$AR$3),IF($P1465=$P$4,($AM1465*$AR$4),IF($P1465=$P$5,($AM1465*$AR$5),IF($P1465=$P$6,($AM1465*$AR$6),IF($P1465=$P$7,($AM1465*$AR$7),IF($P1465=$P$8,($AM1465*$AR$8))))))),0)</f>
        <v>0</v>
      </c>
      <c r="AS1465" s="60">
        <f t="shared" ref="AS1465:AS1605" si="723">ROUND(IF($P1465=$P$3,($AM1465*$AS$3),IF($P1465=$P$4,($AM1465*$AS$4),IF($P1465=$P$5,($AM1465*$AS$5),IF($P1465=$P$6,($AM1465*$AS$6),IF($P1465=$P$7,($AM1465*$AS$7),IF($P1465=$P$8,($AM1465*$AS$8))))))),0)</f>
        <v>0</v>
      </c>
      <c r="AT1465" s="60">
        <f t="shared" ref="AT1465:AT1605" si="724">ROUND(IF($P1465=$P$3,($AM1465*$AT$3),IF($P1465=$P$4,($AM1465*$AT$4),IF($P1465=$P$5,($AM1465*$AT$5),IF($P1465=$P$6,($AM1465*$AT$6),IF($P1465=$P$7,($AM1465*$AT$7),IF($P1465=$P$8,($AM1465*$AT$8))))))),0)</f>
        <v>0</v>
      </c>
      <c r="AU1465" s="62">
        <f t="shared" si="672"/>
        <v>0</v>
      </c>
      <c r="AV1465" s="63">
        <f t="shared" si="673"/>
        <v>0</v>
      </c>
      <c r="AW1465" s="63">
        <f t="shared" si="674"/>
        <v>0</v>
      </c>
      <c r="AX1465" s="63">
        <f t="shared" si="675"/>
        <v>0</v>
      </c>
      <c r="AY1465" s="63">
        <f t="shared" si="676"/>
        <v>0</v>
      </c>
      <c r="AZ1465" s="63">
        <f t="shared" si="677"/>
        <v>0</v>
      </c>
      <c r="BA1465" s="63">
        <f t="shared" si="678"/>
        <v>0</v>
      </c>
      <c r="BB1465" s="64">
        <f t="shared" si="679"/>
        <v>0</v>
      </c>
      <c r="BC1465" s="65">
        <f t="shared" ref="BC1465:BC1605" si="725">SUM(S1465*BB1465)</f>
        <v>0</v>
      </c>
      <c r="BD1465" s="66" t="e">
        <f>VLOOKUP(#REF!,'[2]NA JDA Product Hierarchy'!$N:$O,2,0)</f>
        <v>#REF!</v>
      </c>
      <c r="BE1465" s="15" t="e">
        <f>VLOOKUP(BD1465,[3]PARAMETROS!$AB:$AD,3,0)</f>
        <v>#REF!</v>
      </c>
    </row>
    <row r="1466" spans="1:57" s="15" customFormat="1" ht="12.75" hidden="1" customHeight="1" x14ac:dyDescent="0.2">
      <c r="A1466" s="47" t="str">
        <f t="shared" si="681"/>
        <v>N2RQ06KA6R0SMART BLUE</v>
      </c>
      <c r="B1466" s="112" t="s">
        <v>107</v>
      </c>
      <c r="C1466" s="113">
        <v>44322</v>
      </c>
      <c r="D1466" s="113"/>
      <c r="E1466" s="50"/>
      <c r="F1466" s="106" t="s">
        <v>90</v>
      </c>
      <c r="G1466" s="51" t="s">
        <v>1832</v>
      </c>
      <c r="H1466" s="52" t="s">
        <v>1952</v>
      </c>
      <c r="I1466" s="53" t="s">
        <v>1958</v>
      </c>
      <c r="J1466" s="53" t="s">
        <v>1959</v>
      </c>
      <c r="K1466" s="53" t="s">
        <v>364</v>
      </c>
      <c r="L1466" s="53" t="s">
        <v>365</v>
      </c>
      <c r="M1466" s="52" t="s">
        <v>176</v>
      </c>
      <c r="N1466" s="52" t="s">
        <v>125</v>
      </c>
      <c r="O1466" s="54">
        <v>36</v>
      </c>
      <c r="P1466" s="52" t="s">
        <v>43</v>
      </c>
      <c r="Q1466" s="55">
        <f>IFERROR(VLOOKUP(O1466*$Q$10*$R$10,Sheet1!$A$3:$B$81,2,1),0)</f>
        <v>29000</v>
      </c>
      <c r="R1466" s="56">
        <f>IFERROR(VLOOKUP(O1466*$Q$11*$R$11,Sheet1!$E$3:$F$195,2),0)</f>
        <v>149</v>
      </c>
      <c r="S1466" s="54">
        <f t="shared" si="696"/>
        <v>11.16</v>
      </c>
      <c r="T1466" s="57">
        <f t="shared" si="711"/>
        <v>0.31</v>
      </c>
      <c r="U1466" s="58"/>
      <c r="V1466" s="58"/>
      <c r="W1466" s="58"/>
      <c r="X1466" s="58"/>
      <c r="Y1466" s="58"/>
      <c r="Z1466" s="58"/>
      <c r="AA1466" s="58"/>
      <c r="AB1466" s="58"/>
      <c r="AC1466" s="58"/>
      <c r="AD1466" s="39">
        <f t="shared" si="697"/>
        <v>0</v>
      </c>
      <c r="AE1466" s="59">
        <f t="shared" si="712"/>
        <v>0</v>
      </c>
      <c r="AF1466" s="60">
        <f t="shared" si="713"/>
        <v>0</v>
      </c>
      <c r="AG1466" s="60">
        <f t="shared" si="714"/>
        <v>0</v>
      </c>
      <c r="AH1466" s="60">
        <f t="shared" si="715"/>
        <v>0</v>
      </c>
      <c r="AI1466" s="60">
        <f t="shared" si="716"/>
        <v>0</v>
      </c>
      <c r="AJ1466" s="60">
        <f t="shared" si="717"/>
        <v>0</v>
      </c>
      <c r="AK1466" s="60">
        <f t="shared" si="718"/>
        <v>0</v>
      </c>
      <c r="AL1466" s="61">
        <f t="shared" si="680"/>
        <v>0</v>
      </c>
      <c r="AM1466" s="43">
        <f t="shared" ref="AM1466:AM1605" si="726">+AB1466+AC1466</f>
        <v>0</v>
      </c>
      <c r="AN1466" s="46">
        <f t="shared" ref="AN1466:AN1605" si="727">AM1466*S1466</f>
        <v>0</v>
      </c>
      <c r="AO1466" s="60">
        <f t="shared" si="719"/>
        <v>0</v>
      </c>
      <c r="AP1466" s="60">
        <f t="shared" si="720"/>
        <v>0</v>
      </c>
      <c r="AQ1466" s="60">
        <f t="shared" si="721"/>
        <v>0</v>
      </c>
      <c r="AR1466" s="60">
        <f t="shared" si="722"/>
        <v>0</v>
      </c>
      <c r="AS1466" s="60">
        <f t="shared" si="723"/>
        <v>0</v>
      </c>
      <c r="AT1466" s="60">
        <f t="shared" si="724"/>
        <v>0</v>
      </c>
      <c r="AU1466" s="62">
        <f t="shared" ref="AU1466:AU1605" si="728">SUM(AO1466:AT1466)</f>
        <v>0</v>
      </c>
      <c r="AV1466" s="63">
        <f t="shared" ref="AV1466:AV1605" si="729">+AF1466+AO1466</f>
        <v>0</v>
      </c>
      <c r="AW1466" s="63">
        <f t="shared" ref="AW1466:AW1605" si="730">+AG1466+AP1466</f>
        <v>0</v>
      </c>
      <c r="AX1466" s="63">
        <f t="shared" ref="AX1466:AX1605" si="731">+AH1466+AQ1466</f>
        <v>0</v>
      </c>
      <c r="AY1466" s="63">
        <f t="shared" ref="AY1466:AY1605" si="732">+AI1466+AR1466</f>
        <v>0</v>
      </c>
      <c r="AZ1466" s="63">
        <f t="shared" ref="AZ1466:AZ1605" si="733">+AJ1466+AS1466</f>
        <v>0</v>
      </c>
      <c r="BA1466" s="63">
        <f t="shared" ref="BA1466:BA1605" si="734">+AK1466+AT1466</f>
        <v>0</v>
      </c>
      <c r="BB1466" s="64">
        <f t="shared" ref="BB1466:BB1605" si="735">SUM(AV1466:BA1466)</f>
        <v>0</v>
      </c>
      <c r="BC1466" s="65">
        <f t="shared" si="725"/>
        <v>0</v>
      </c>
      <c r="BD1466" s="66" t="e">
        <f>VLOOKUP(#REF!,'[2]NA JDA Product Hierarchy'!$N:$O,2,0)</f>
        <v>#REF!</v>
      </c>
      <c r="BE1466" s="15" t="e">
        <f>VLOOKUP(BD1466,[3]PARAMETROS!$AB:$AD,3,0)</f>
        <v>#REF!</v>
      </c>
    </row>
    <row r="1467" spans="1:57" s="15" customFormat="1" ht="12.75" hidden="1" customHeight="1" x14ac:dyDescent="0.2">
      <c r="A1467" s="47" t="str">
        <f t="shared" si="681"/>
        <v>N2RQ11KA6R0ELITE GREY</v>
      </c>
      <c r="B1467" s="111" t="s">
        <v>105</v>
      </c>
      <c r="C1467" s="113">
        <v>44322</v>
      </c>
      <c r="D1467" s="113"/>
      <c r="E1467" s="50"/>
      <c r="F1467" s="106" t="s">
        <v>90</v>
      </c>
      <c r="G1467" s="51" t="s">
        <v>1832</v>
      </c>
      <c r="H1467" s="52" t="s">
        <v>1872</v>
      </c>
      <c r="I1467" s="53" t="s">
        <v>1960</v>
      </c>
      <c r="J1467" s="53" t="s">
        <v>632</v>
      </c>
      <c r="K1467" s="53" t="s">
        <v>378</v>
      </c>
      <c r="L1467" s="53" t="s">
        <v>379</v>
      </c>
      <c r="M1467" s="52" t="s">
        <v>176</v>
      </c>
      <c r="N1467" s="52" t="s">
        <v>125</v>
      </c>
      <c r="O1467" s="54">
        <v>32</v>
      </c>
      <c r="P1467" s="52" t="s">
        <v>43</v>
      </c>
      <c r="Q1467" s="55">
        <f>IFERROR(VLOOKUP(O1467*$Q$10*$R$10,Sheet1!$A$3:$B$81,2,1),0)</f>
        <v>29000</v>
      </c>
      <c r="R1467" s="56">
        <f>IFERROR(VLOOKUP(O1467*$Q$11*$R$11,Sheet1!$E$3:$F$195,2),0)</f>
        <v>129</v>
      </c>
      <c r="S1467" s="54">
        <f t="shared" si="696"/>
        <v>9.92</v>
      </c>
      <c r="T1467" s="57">
        <f t="shared" si="711"/>
        <v>0.31</v>
      </c>
      <c r="U1467" s="58"/>
      <c r="V1467" s="58"/>
      <c r="W1467" s="58"/>
      <c r="X1467" s="58"/>
      <c r="Y1467" s="58"/>
      <c r="Z1467" s="58"/>
      <c r="AA1467" s="58"/>
      <c r="AB1467" s="58"/>
      <c r="AC1467" s="58"/>
      <c r="AD1467" s="39">
        <f t="shared" si="697"/>
        <v>0</v>
      </c>
      <c r="AE1467" s="59">
        <f t="shared" si="712"/>
        <v>0</v>
      </c>
      <c r="AF1467" s="60">
        <f t="shared" si="713"/>
        <v>0</v>
      </c>
      <c r="AG1467" s="60">
        <f t="shared" si="714"/>
        <v>0</v>
      </c>
      <c r="AH1467" s="60">
        <f t="shared" si="715"/>
        <v>0</v>
      </c>
      <c r="AI1467" s="60">
        <f t="shared" si="716"/>
        <v>0</v>
      </c>
      <c r="AJ1467" s="60">
        <f t="shared" si="717"/>
        <v>0</v>
      </c>
      <c r="AK1467" s="60">
        <f t="shared" si="718"/>
        <v>0</v>
      </c>
      <c r="AL1467" s="61">
        <f t="shared" ref="AL1467:AL1603" si="736">SUM(AF1467:AK1467)</f>
        <v>0</v>
      </c>
      <c r="AM1467" s="43">
        <f t="shared" si="726"/>
        <v>0</v>
      </c>
      <c r="AN1467" s="46">
        <f t="shared" si="727"/>
        <v>0</v>
      </c>
      <c r="AO1467" s="60">
        <f t="shared" si="719"/>
        <v>0</v>
      </c>
      <c r="AP1467" s="60">
        <f t="shared" si="720"/>
        <v>0</v>
      </c>
      <c r="AQ1467" s="60">
        <f t="shared" si="721"/>
        <v>0</v>
      </c>
      <c r="AR1467" s="60">
        <f t="shared" si="722"/>
        <v>0</v>
      </c>
      <c r="AS1467" s="60">
        <f t="shared" si="723"/>
        <v>0</v>
      </c>
      <c r="AT1467" s="60">
        <f t="shared" si="724"/>
        <v>0</v>
      </c>
      <c r="AU1467" s="62">
        <f t="shared" si="728"/>
        <v>0</v>
      </c>
      <c r="AV1467" s="63">
        <f t="shared" si="729"/>
        <v>0</v>
      </c>
      <c r="AW1467" s="63">
        <f t="shared" si="730"/>
        <v>0</v>
      </c>
      <c r="AX1467" s="63">
        <f t="shared" si="731"/>
        <v>0</v>
      </c>
      <c r="AY1467" s="63">
        <f t="shared" si="732"/>
        <v>0</v>
      </c>
      <c r="AZ1467" s="63">
        <f t="shared" si="733"/>
        <v>0</v>
      </c>
      <c r="BA1467" s="63">
        <f t="shared" si="734"/>
        <v>0</v>
      </c>
      <c r="BB1467" s="64">
        <f t="shared" si="735"/>
        <v>0</v>
      </c>
      <c r="BC1467" s="65">
        <f t="shared" si="725"/>
        <v>0</v>
      </c>
      <c r="BD1467" s="66" t="e">
        <f>VLOOKUP(#REF!,'[2]NA JDA Product Hierarchy'!$N:$O,2,0)</f>
        <v>#REF!</v>
      </c>
      <c r="BE1467" s="15" t="e">
        <f>VLOOKUP(BD1467,[3]PARAMETROS!$AB:$AD,3,0)</f>
        <v>#REF!</v>
      </c>
    </row>
    <row r="1468" spans="1:57" s="15" customFormat="1" ht="12.75" hidden="1" customHeight="1" x14ac:dyDescent="0.2">
      <c r="A1468" s="47" t="str">
        <f t="shared" si="681"/>
        <v>N2RQ11KA6R0GLOWY GREEN</v>
      </c>
      <c r="B1468" s="111" t="s">
        <v>105</v>
      </c>
      <c r="C1468" s="113">
        <v>44322</v>
      </c>
      <c r="D1468" s="113"/>
      <c r="E1468" s="50"/>
      <c r="F1468" s="106" t="s">
        <v>90</v>
      </c>
      <c r="G1468" s="51" t="s">
        <v>1832</v>
      </c>
      <c r="H1468" s="52" t="s">
        <v>1872</v>
      </c>
      <c r="I1468" s="53" t="s">
        <v>1960</v>
      </c>
      <c r="J1468" s="53" t="s">
        <v>632</v>
      </c>
      <c r="K1468" s="53" t="s">
        <v>393</v>
      </c>
      <c r="L1468" s="53" t="s">
        <v>394</v>
      </c>
      <c r="M1468" s="52" t="s">
        <v>176</v>
      </c>
      <c r="N1468" s="52" t="s">
        <v>125</v>
      </c>
      <c r="O1468" s="54">
        <v>32</v>
      </c>
      <c r="P1468" s="52" t="s">
        <v>43</v>
      </c>
      <c r="Q1468" s="55">
        <f>IFERROR(VLOOKUP(O1468*$Q$10*$R$10,Sheet1!$A$3:$B$81,2,1),0)</f>
        <v>29000</v>
      </c>
      <c r="R1468" s="56">
        <f>IFERROR(VLOOKUP(O1468*$Q$11*$R$11,Sheet1!$E$3:$F$195,2),0)</f>
        <v>129</v>
      </c>
      <c r="S1468" s="54">
        <f t="shared" si="696"/>
        <v>9.92</v>
      </c>
      <c r="T1468" s="57">
        <f t="shared" si="711"/>
        <v>0.31</v>
      </c>
      <c r="U1468" s="58"/>
      <c r="V1468" s="58"/>
      <c r="W1468" s="58"/>
      <c r="X1468" s="58"/>
      <c r="Y1468" s="58"/>
      <c r="Z1468" s="58"/>
      <c r="AA1468" s="58"/>
      <c r="AB1468" s="58"/>
      <c r="AC1468" s="58"/>
      <c r="AD1468" s="39">
        <f t="shared" si="697"/>
        <v>0</v>
      </c>
      <c r="AE1468" s="59">
        <f t="shared" si="712"/>
        <v>0</v>
      </c>
      <c r="AF1468" s="60">
        <f t="shared" si="713"/>
        <v>0</v>
      </c>
      <c r="AG1468" s="60">
        <f t="shared" si="714"/>
        <v>0</v>
      </c>
      <c r="AH1468" s="60">
        <f t="shared" si="715"/>
        <v>0</v>
      </c>
      <c r="AI1468" s="60">
        <f t="shared" si="716"/>
        <v>0</v>
      </c>
      <c r="AJ1468" s="60">
        <f t="shared" si="717"/>
        <v>0</v>
      </c>
      <c r="AK1468" s="60">
        <f t="shared" si="718"/>
        <v>0</v>
      </c>
      <c r="AL1468" s="61">
        <f t="shared" si="736"/>
        <v>0</v>
      </c>
      <c r="AM1468" s="43">
        <f t="shared" si="726"/>
        <v>0</v>
      </c>
      <c r="AN1468" s="46">
        <f t="shared" si="727"/>
        <v>0</v>
      </c>
      <c r="AO1468" s="60">
        <f t="shared" si="719"/>
        <v>0</v>
      </c>
      <c r="AP1468" s="60">
        <f t="shared" si="720"/>
        <v>0</v>
      </c>
      <c r="AQ1468" s="60">
        <f t="shared" si="721"/>
        <v>0</v>
      </c>
      <c r="AR1468" s="60">
        <f t="shared" si="722"/>
        <v>0</v>
      </c>
      <c r="AS1468" s="60">
        <f t="shared" si="723"/>
        <v>0</v>
      </c>
      <c r="AT1468" s="60">
        <f t="shared" si="724"/>
        <v>0</v>
      </c>
      <c r="AU1468" s="62">
        <f t="shared" si="728"/>
        <v>0</v>
      </c>
      <c r="AV1468" s="63">
        <f t="shared" si="729"/>
        <v>0</v>
      </c>
      <c r="AW1468" s="63">
        <f t="shared" si="730"/>
        <v>0</v>
      </c>
      <c r="AX1468" s="63">
        <f t="shared" si="731"/>
        <v>0</v>
      </c>
      <c r="AY1468" s="63">
        <f t="shared" si="732"/>
        <v>0</v>
      </c>
      <c r="AZ1468" s="63">
        <f t="shared" si="733"/>
        <v>0</v>
      </c>
      <c r="BA1468" s="63">
        <f t="shared" si="734"/>
        <v>0</v>
      </c>
      <c r="BB1468" s="64">
        <f t="shared" si="735"/>
        <v>0</v>
      </c>
      <c r="BC1468" s="65">
        <f t="shared" si="725"/>
        <v>0</v>
      </c>
      <c r="BD1468" s="66" t="e">
        <f>VLOOKUP(#REF!,'[2]NA JDA Product Hierarchy'!$N:$O,2,0)</f>
        <v>#REF!</v>
      </c>
      <c r="BE1468" s="15" t="e">
        <f>VLOOKUP(BD1468,[3]PARAMETROS!$AB:$AD,3,0)</f>
        <v>#REF!</v>
      </c>
    </row>
    <row r="1469" spans="1:57" s="15" customFormat="1" ht="12.75" hidden="1" customHeight="1" x14ac:dyDescent="0.2">
      <c r="A1469" s="47" t="str">
        <f t="shared" si="681"/>
        <v>N2RQ11KA6R0LIGHT STONE HEATHER</v>
      </c>
      <c r="B1469" s="111" t="s">
        <v>105</v>
      </c>
      <c r="C1469" s="113">
        <v>44322</v>
      </c>
      <c r="D1469" s="113"/>
      <c r="E1469" s="50"/>
      <c r="F1469" s="106" t="s">
        <v>90</v>
      </c>
      <c r="G1469" s="51" t="s">
        <v>1832</v>
      </c>
      <c r="H1469" s="52" t="s">
        <v>1872</v>
      </c>
      <c r="I1469" s="53" t="s">
        <v>1960</v>
      </c>
      <c r="J1469" s="53" t="s">
        <v>632</v>
      </c>
      <c r="K1469" s="53" t="s">
        <v>149</v>
      </c>
      <c r="L1469" s="53" t="s">
        <v>150</v>
      </c>
      <c r="M1469" s="52" t="s">
        <v>176</v>
      </c>
      <c r="N1469" s="52" t="s">
        <v>125</v>
      </c>
      <c r="O1469" s="54">
        <v>32</v>
      </c>
      <c r="P1469" s="52" t="s">
        <v>43</v>
      </c>
      <c r="Q1469" s="55">
        <f>IFERROR(VLOOKUP(O1469*$Q$10*$R$10,Sheet1!$A$3:$B$81,2,1),0)</f>
        <v>29000</v>
      </c>
      <c r="R1469" s="56">
        <f>IFERROR(VLOOKUP(O1469*$Q$11*$R$11,Sheet1!$E$3:$F$195,2),0)</f>
        <v>129</v>
      </c>
      <c r="S1469" s="54">
        <f t="shared" si="696"/>
        <v>9.92</v>
      </c>
      <c r="T1469" s="57">
        <f t="shared" si="711"/>
        <v>0.31</v>
      </c>
      <c r="U1469" s="58"/>
      <c r="V1469" s="58"/>
      <c r="W1469" s="58"/>
      <c r="X1469" s="58"/>
      <c r="Y1469" s="58"/>
      <c r="Z1469" s="58"/>
      <c r="AA1469" s="58"/>
      <c r="AB1469" s="58"/>
      <c r="AC1469" s="58"/>
      <c r="AD1469" s="39">
        <f t="shared" si="697"/>
        <v>0</v>
      </c>
      <c r="AE1469" s="59">
        <f t="shared" si="712"/>
        <v>0</v>
      </c>
      <c r="AF1469" s="60">
        <f t="shared" si="713"/>
        <v>0</v>
      </c>
      <c r="AG1469" s="60">
        <f t="shared" si="714"/>
        <v>0</v>
      </c>
      <c r="AH1469" s="60">
        <f t="shared" si="715"/>
        <v>0</v>
      </c>
      <c r="AI1469" s="60">
        <f t="shared" si="716"/>
        <v>0</v>
      </c>
      <c r="AJ1469" s="60">
        <f t="shared" si="717"/>
        <v>0</v>
      </c>
      <c r="AK1469" s="60">
        <f t="shared" si="718"/>
        <v>0</v>
      </c>
      <c r="AL1469" s="61">
        <f t="shared" si="736"/>
        <v>0</v>
      </c>
      <c r="AM1469" s="43">
        <f t="shared" si="726"/>
        <v>0</v>
      </c>
      <c r="AN1469" s="46">
        <f t="shared" si="727"/>
        <v>0</v>
      </c>
      <c r="AO1469" s="60">
        <f t="shared" si="719"/>
        <v>0</v>
      </c>
      <c r="AP1469" s="60">
        <f t="shared" si="720"/>
        <v>0</v>
      </c>
      <c r="AQ1469" s="60">
        <f t="shared" si="721"/>
        <v>0</v>
      </c>
      <c r="AR1469" s="60">
        <f t="shared" si="722"/>
        <v>0</v>
      </c>
      <c r="AS1469" s="60">
        <f t="shared" si="723"/>
        <v>0</v>
      </c>
      <c r="AT1469" s="60">
        <f t="shared" si="724"/>
        <v>0</v>
      </c>
      <c r="AU1469" s="62">
        <f t="shared" si="728"/>
        <v>0</v>
      </c>
      <c r="AV1469" s="63">
        <f t="shared" si="729"/>
        <v>0</v>
      </c>
      <c r="AW1469" s="63">
        <f t="shared" si="730"/>
        <v>0</v>
      </c>
      <c r="AX1469" s="63">
        <f t="shared" si="731"/>
        <v>0</v>
      </c>
      <c r="AY1469" s="63">
        <f t="shared" si="732"/>
        <v>0</v>
      </c>
      <c r="AZ1469" s="63">
        <f t="shared" si="733"/>
        <v>0</v>
      </c>
      <c r="BA1469" s="63">
        <f t="shared" si="734"/>
        <v>0</v>
      </c>
      <c r="BB1469" s="64">
        <f t="shared" si="735"/>
        <v>0</v>
      </c>
      <c r="BC1469" s="65">
        <f t="shared" si="725"/>
        <v>0</v>
      </c>
      <c r="BD1469" s="66" t="e">
        <f>VLOOKUP(#REF!,'[2]NA JDA Product Hierarchy'!$N:$O,2,0)</f>
        <v>#REF!</v>
      </c>
      <c r="BE1469" s="15" t="e">
        <f>VLOOKUP(BD1469,[3]PARAMETROS!$AB:$AD,3,0)</f>
        <v>#REF!</v>
      </c>
    </row>
    <row r="1470" spans="1:57" s="15" customFormat="1" ht="12.75" hidden="1" customHeight="1" x14ac:dyDescent="0.2">
      <c r="A1470" s="47" t="str">
        <f t="shared" si="681"/>
        <v>N2RQ11KA6R0SMART BLUE</v>
      </c>
      <c r="B1470" s="111" t="s">
        <v>105</v>
      </c>
      <c r="C1470" s="113">
        <v>44322</v>
      </c>
      <c r="D1470" s="113"/>
      <c r="E1470" s="50"/>
      <c r="F1470" s="106" t="s">
        <v>90</v>
      </c>
      <c r="G1470" s="51" t="s">
        <v>1832</v>
      </c>
      <c r="H1470" s="52" t="s">
        <v>1872</v>
      </c>
      <c r="I1470" s="53" t="s">
        <v>1960</v>
      </c>
      <c r="J1470" s="53" t="s">
        <v>632</v>
      </c>
      <c r="K1470" s="53" t="s">
        <v>364</v>
      </c>
      <c r="L1470" s="53" t="s">
        <v>365</v>
      </c>
      <c r="M1470" s="52" t="s">
        <v>176</v>
      </c>
      <c r="N1470" s="52" t="s">
        <v>125</v>
      </c>
      <c r="O1470" s="54">
        <v>32</v>
      </c>
      <c r="P1470" s="52" t="s">
        <v>43</v>
      </c>
      <c r="Q1470" s="55">
        <f>IFERROR(VLOOKUP(O1470*$Q$10*$R$10,Sheet1!$A$3:$B$81,2,1),0)</f>
        <v>29000</v>
      </c>
      <c r="R1470" s="56">
        <f>IFERROR(VLOOKUP(O1470*$Q$11*$R$11,Sheet1!$E$3:$F$195,2),0)</f>
        <v>129</v>
      </c>
      <c r="S1470" s="54">
        <f t="shared" si="696"/>
        <v>9.92</v>
      </c>
      <c r="T1470" s="57">
        <f t="shared" si="711"/>
        <v>0.31</v>
      </c>
      <c r="U1470" s="58"/>
      <c r="V1470" s="58"/>
      <c r="W1470" s="58"/>
      <c r="X1470" s="58"/>
      <c r="Y1470" s="58"/>
      <c r="Z1470" s="58"/>
      <c r="AA1470" s="58"/>
      <c r="AB1470" s="58"/>
      <c r="AC1470" s="58"/>
      <c r="AD1470" s="39">
        <f t="shared" si="697"/>
        <v>0</v>
      </c>
      <c r="AE1470" s="59">
        <f t="shared" si="712"/>
        <v>0</v>
      </c>
      <c r="AF1470" s="60">
        <f t="shared" si="713"/>
        <v>0</v>
      </c>
      <c r="AG1470" s="60">
        <f t="shared" si="714"/>
        <v>0</v>
      </c>
      <c r="AH1470" s="60">
        <f t="shared" si="715"/>
        <v>0</v>
      </c>
      <c r="AI1470" s="60">
        <f t="shared" si="716"/>
        <v>0</v>
      </c>
      <c r="AJ1470" s="60">
        <f t="shared" si="717"/>
        <v>0</v>
      </c>
      <c r="AK1470" s="60">
        <f t="shared" si="718"/>
        <v>0</v>
      </c>
      <c r="AL1470" s="61">
        <f t="shared" si="736"/>
        <v>0</v>
      </c>
      <c r="AM1470" s="43">
        <f t="shared" si="726"/>
        <v>0</v>
      </c>
      <c r="AN1470" s="46">
        <f t="shared" si="727"/>
        <v>0</v>
      </c>
      <c r="AO1470" s="60">
        <f t="shared" si="719"/>
        <v>0</v>
      </c>
      <c r="AP1470" s="60">
        <f t="shared" si="720"/>
        <v>0</v>
      </c>
      <c r="AQ1470" s="60">
        <f t="shared" si="721"/>
        <v>0</v>
      </c>
      <c r="AR1470" s="60">
        <f t="shared" si="722"/>
        <v>0</v>
      </c>
      <c r="AS1470" s="60">
        <f t="shared" si="723"/>
        <v>0</v>
      </c>
      <c r="AT1470" s="60">
        <f t="shared" si="724"/>
        <v>0</v>
      </c>
      <c r="AU1470" s="62">
        <f t="shared" si="728"/>
        <v>0</v>
      </c>
      <c r="AV1470" s="63">
        <f t="shared" si="729"/>
        <v>0</v>
      </c>
      <c r="AW1470" s="63">
        <f t="shared" si="730"/>
        <v>0</v>
      </c>
      <c r="AX1470" s="63">
        <f t="shared" si="731"/>
        <v>0</v>
      </c>
      <c r="AY1470" s="63">
        <f t="shared" si="732"/>
        <v>0</v>
      </c>
      <c r="AZ1470" s="63">
        <f t="shared" si="733"/>
        <v>0</v>
      </c>
      <c r="BA1470" s="63">
        <f t="shared" si="734"/>
        <v>0</v>
      </c>
      <c r="BB1470" s="64">
        <f t="shared" si="735"/>
        <v>0</v>
      </c>
      <c r="BC1470" s="65">
        <f t="shared" si="725"/>
        <v>0</v>
      </c>
      <c r="BD1470" s="66" t="e">
        <f>VLOOKUP(#REF!,'[2]NA JDA Product Hierarchy'!$N:$O,2,0)</f>
        <v>#REF!</v>
      </c>
      <c r="BE1470" s="15" t="e">
        <f>VLOOKUP(BD1470,[3]PARAMETROS!$AB:$AD,3,0)</f>
        <v>#REF!</v>
      </c>
    </row>
    <row r="1471" spans="1:57" s="15" customFormat="1" ht="12.75" hidden="1" customHeight="1" x14ac:dyDescent="0.2">
      <c r="A1471" s="47" t="str">
        <f t="shared" si="681"/>
        <v>N2RQ11KA6R0TULIP RED</v>
      </c>
      <c r="B1471" s="111" t="s">
        <v>105</v>
      </c>
      <c r="C1471" s="113">
        <v>44322</v>
      </c>
      <c r="D1471" s="113"/>
      <c r="E1471" s="50"/>
      <c r="F1471" s="106" t="s">
        <v>90</v>
      </c>
      <c r="G1471" s="51" t="s">
        <v>1832</v>
      </c>
      <c r="H1471" s="52" t="s">
        <v>1872</v>
      </c>
      <c r="I1471" s="53" t="s">
        <v>1960</v>
      </c>
      <c r="J1471" s="53" t="s">
        <v>632</v>
      </c>
      <c r="K1471" s="53" t="s">
        <v>531</v>
      </c>
      <c r="L1471" s="53" t="s">
        <v>532</v>
      </c>
      <c r="M1471" s="52" t="s">
        <v>176</v>
      </c>
      <c r="N1471" s="52" t="s">
        <v>125</v>
      </c>
      <c r="O1471" s="54">
        <v>32</v>
      </c>
      <c r="P1471" s="52" t="s">
        <v>43</v>
      </c>
      <c r="Q1471" s="55">
        <f>IFERROR(VLOOKUP(O1471*$Q$10*$R$10,Sheet1!$A$3:$B$81,2,1),0)</f>
        <v>29000</v>
      </c>
      <c r="R1471" s="56">
        <f>IFERROR(VLOOKUP(O1471*$Q$11*$R$11,Sheet1!$E$3:$F$195,2),0)</f>
        <v>129</v>
      </c>
      <c r="S1471" s="54">
        <f t="shared" si="696"/>
        <v>9.92</v>
      </c>
      <c r="T1471" s="57">
        <f t="shared" si="711"/>
        <v>0.31</v>
      </c>
      <c r="U1471" s="58"/>
      <c r="V1471" s="58"/>
      <c r="W1471" s="58"/>
      <c r="X1471" s="58"/>
      <c r="Y1471" s="58"/>
      <c r="Z1471" s="58"/>
      <c r="AA1471" s="58"/>
      <c r="AB1471" s="58"/>
      <c r="AC1471" s="58"/>
      <c r="AD1471" s="39">
        <f t="shared" si="697"/>
        <v>0</v>
      </c>
      <c r="AE1471" s="59">
        <f t="shared" si="712"/>
        <v>0</v>
      </c>
      <c r="AF1471" s="60">
        <f t="shared" si="713"/>
        <v>0</v>
      </c>
      <c r="AG1471" s="60">
        <f t="shared" si="714"/>
        <v>0</v>
      </c>
      <c r="AH1471" s="60">
        <f t="shared" si="715"/>
        <v>0</v>
      </c>
      <c r="AI1471" s="60">
        <f t="shared" si="716"/>
        <v>0</v>
      </c>
      <c r="AJ1471" s="60">
        <f t="shared" si="717"/>
        <v>0</v>
      </c>
      <c r="AK1471" s="60">
        <f t="shared" si="718"/>
        <v>0</v>
      </c>
      <c r="AL1471" s="61">
        <f t="shared" si="736"/>
        <v>0</v>
      </c>
      <c r="AM1471" s="43">
        <f t="shared" si="726"/>
        <v>0</v>
      </c>
      <c r="AN1471" s="46">
        <f t="shared" si="727"/>
        <v>0</v>
      </c>
      <c r="AO1471" s="60">
        <f t="shared" si="719"/>
        <v>0</v>
      </c>
      <c r="AP1471" s="60">
        <f t="shared" si="720"/>
        <v>0</v>
      </c>
      <c r="AQ1471" s="60">
        <f t="shared" si="721"/>
        <v>0</v>
      </c>
      <c r="AR1471" s="60">
        <f t="shared" si="722"/>
        <v>0</v>
      </c>
      <c r="AS1471" s="60">
        <f t="shared" si="723"/>
        <v>0</v>
      </c>
      <c r="AT1471" s="60">
        <f t="shared" si="724"/>
        <v>0</v>
      </c>
      <c r="AU1471" s="62">
        <f t="shared" si="728"/>
        <v>0</v>
      </c>
      <c r="AV1471" s="63">
        <f t="shared" si="729"/>
        <v>0</v>
      </c>
      <c r="AW1471" s="63">
        <f t="shared" si="730"/>
        <v>0</v>
      </c>
      <c r="AX1471" s="63">
        <f t="shared" si="731"/>
        <v>0</v>
      </c>
      <c r="AY1471" s="63">
        <f t="shared" si="732"/>
        <v>0</v>
      </c>
      <c r="AZ1471" s="63">
        <f t="shared" si="733"/>
        <v>0</v>
      </c>
      <c r="BA1471" s="63">
        <f t="shared" si="734"/>
        <v>0</v>
      </c>
      <c r="BB1471" s="64">
        <f t="shared" si="735"/>
        <v>0</v>
      </c>
      <c r="BC1471" s="65">
        <f t="shared" si="725"/>
        <v>0</v>
      </c>
      <c r="BD1471" s="66" t="e">
        <f>VLOOKUP(#REF!,'[2]NA JDA Product Hierarchy'!$N:$O,2,0)</f>
        <v>#REF!</v>
      </c>
      <c r="BE1471" s="15" t="e">
        <f>VLOOKUP(BD1471,[3]PARAMETROS!$AB:$AD,3,0)</f>
        <v>#REF!</v>
      </c>
    </row>
    <row r="1472" spans="1:57" s="15" customFormat="1" ht="12.75" hidden="1" customHeight="1" x14ac:dyDescent="0.2">
      <c r="A1472" s="47" t="str">
        <f t="shared" ref="A1472:A1496" si="737">I1472&amp;L1472</f>
        <v>N2RQ12KAE70LIGHT STONE HEATHER</v>
      </c>
      <c r="B1472" s="110" t="s">
        <v>106</v>
      </c>
      <c r="C1472" s="113">
        <v>44322</v>
      </c>
      <c r="D1472" s="113"/>
      <c r="E1472" s="50"/>
      <c r="F1472" s="106" t="s">
        <v>90</v>
      </c>
      <c r="G1472" s="51" t="s">
        <v>1832</v>
      </c>
      <c r="H1472" s="52" t="s">
        <v>1846</v>
      </c>
      <c r="I1472" s="53" t="s">
        <v>1961</v>
      </c>
      <c r="J1472" s="53" t="s">
        <v>632</v>
      </c>
      <c r="K1472" s="53" t="s">
        <v>149</v>
      </c>
      <c r="L1472" s="53" t="s">
        <v>150</v>
      </c>
      <c r="M1472" s="52" t="s">
        <v>151</v>
      </c>
      <c r="N1472" s="52" t="s">
        <v>125</v>
      </c>
      <c r="O1472" s="54">
        <v>32</v>
      </c>
      <c r="P1472" s="52" t="s">
        <v>43</v>
      </c>
      <c r="Q1472" s="55">
        <f>IFERROR(VLOOKUP(O1472*$Q$10*$R$10,Sheet1!$A$3:$B$81,2,1),0)</f>
        <v>29000</v>
      </c>
      <c r="R1472" s="56">
        <f>IFERROR(VLOOKUP(O1472*$Q$11*$R$11,Sheet1!$E$3:$F$195,2),0)</f>
        <v>129</v>
      </c>
      <c r="S1472" s="54">
        <f t="shared" si="696"/>
        <v>9.92</v>
      </c>
      <c r="T1472" s="57">
        <f t="shared" si="711"/>
        <v>0.31</v>
      </c>
      <c r="U1472" s="58"/>
      <c r="V1472" s="58"/>
      <c r="W1472" s="58"/>
      <c r="X1472" s="58"/>
      <c r="Y1472" s="58"/>
      <c r="Z1472" s="58"/>
      <c r="AA1472" s="58"/>
      <c r="AB1472" s="58"/>
      <c r="AC1472" s="58"/>
      <c r="AD1472" s="39">
        <f t="shared" si="697"/>
        <v>0</v>
      </c>
      <c r="AE1472" s="59">
        <f t="shared" si="712"/>
        <v>0</v>
      </c>
      <c r="AF1472" s="60">
        <f t="shared" si="713"/>
        <v>0</v>
      </c>
      <c r="AG1472" s="60">
        <f t="shared" si="714"/>
        <v>0</v>
      </c>
      <c r="AH1472" s="60">
        <f t="shared" si="715"/>
        <v>0</v>
      </c>
      <c r="AI1472" s="60">
        <f t="shared" si="716"/>
        <v>0</v>
      </c>
      <c r="AJ1472" s="60">
        <f t="shared" si="717"/>
        <v>0</v>
      </c>
      <c r="AK1472" s="60">
        <f t="shared" si="718"/>
        <v>0</v>
      </c>
      <c r="AL1472" s="61">
        <f t="shared" si="736"/>
        <v>0</v>
      </c>
      <c r="AM1472" s="43">
        <f t="shared" si="726"/>
        <v>0</v>
      </c>
      <c r="AN1472" s="46">
        <f t="shared" si="727"/>
        <v>0</v>
      </c>
      <c r="AO1472" s="60">
        <f t="shared" si="719"/>
        <v>0</v>
      </c>
      <c r="AP1472" s="60">
        <f t="shared" si="720"/>
        <v>0</v>
      </c>
      <c r="AQ1472" s="60">
        <f t="shared" si="721"/>
        <v>0</v>
      </c>
      <c r="AR1472" s="60">
        <f t="shared" si="722"/>
        <v>0</v>
      </c>
      <c r="AS1472" s="60">
        <f t="shared" si="723"/>
        <v>0</v>
      </c>
      <c r="AT1472" s="60">
        <f t="shared" si="724"/>
        <v>0</v>
      </c>
      <c r="AU1472" s="62">
        <f t="shared" si="728"/>
        <v>0</v>
      </c>
      <c r="AV1472" s="63">
        <f t="shared" si="729"/>
        <v>0</v>
      </c>
      <c r="AW1472" s="63">
        <f t="shared" si="730"/>
        <v>0</v>
      </c>
      <c r="AX1472" s="63">
        <f t="shared" si="731"/>
        <v>0</v>
      </c>
      <c r="AY1472" s="63">
        <f t="shared" si="732"/>
        <v>0</v>
      </c>
      <c r="AZ1472" s="63">
        <f t="shared" si="733"/>
        <v>0</v>
      </c>
      <c r="BA1472" s="63">
        <f t="shared" si="734"/>
        <v>0</v>
      </c>
      <c r="BB1472" s="64">
        <f t="shared" si="735"/>
        <v>0</v>
      </c>
      <c r="BC1472" s="65">
        <f t="shared" si="725"/>
        <v>0</v>
      </c>
      <c r="BD1472" s="66" t="e">
        <f>VLOOKUP(#REF!,'[2]NA JDA Product Hierarchy'!$N:$O,2,0)</f>
        <v>#REF!</v>
      </c>
      <c r="BE1472" s="15" t="e">
        <f>VLOOKUP(BD1472,[3]PARAMETROS!$AB:$AD,3,0)</f>
        <v>#REF!</v>
      </c>
    </row>
    <row r="1473" spans="1:57" s="15" customFormat="1" ht="12.75" hidden="1" customHeight="1" x14ac:dyDescent="0.2">
      <c r="A1473" s="47" t="str">
        <f t="shared" si="737"/>
        <v>N2RR00Z2NN0LIGHT STONE HEATHER</v>
      </c>
      <c r="B1473" s="110" t="s">
        <v>106</v>
      </c>
      <c r="C1473" s="113">
        <v>44322</v>
      </c>
      <c r="D1473" s="113"/>
      <c r="E1473" s="50"/>
      <c r="F1473" s="106" t="s">
        <v>308</v>
      </c>
      <c r="G1473" s="51" t="s">
        <v>1832</v>
      </c>
      <c r="H1473" s="52" t="s">
        <v>388</v>
      </c>
      <c r="I1473" s="53" t="s">
        <v>1962</v>
      </c>
      <c r="J1473" s="53" t="s">
        <v>536</v>
      </c>
      <c r="K1473" s="53" t="s">
        <v>149</v>
      </c>
      <c r="L1473" s="53" t="s">
        <v>150</v>
      </c>
      <c r="M1473" s="52" t="s">
        <v>366</v>
      </c>
      <c r="N1473" s="52" t="s">
        <v>115</v>
      </c>
      <c r="O1473" s="54">
        <v>39</v>
      </c>
      <c r="P1473" s="52" t="s">
        <v>43</v>
      </c>
      <c r="Q1473" s="55">
        <f>IFERROR(VLOOKUP(O1473*$Q$10*$R$10,Sheet1!$A$3:$B$81,2,1),0)</f>
        <v>29000</v>
      </c>
      <c r="R1473" s="56">
        <f>IFERROR(VLOOKUP(O1473*$Q$11*$R$11,Sheet1!$E$3:$F$195,2),0)</f>
        <v>159</v>
      </c>
      <c r="S1473" s="54">
        <f t="shared" si="696"/>
        <v>12.09</v>
      </c>
      <c r="T1473" s="57">
        <f t="shared" si="711"/>
        <v>0.31</v>
      </c>
      <c r="U1473" s="58"/>
      <c r="V1473" s="58"/>
      <c r="W1473" s="58"/>
      <c r="X1473" s="58"/>
      <c r="Y1473" s="58"/>
      <c r="Z1473" s="58"/>
      <c r="AA1473" s="58"/>
      <c r="AB1473" s="58"/>
      <c r="AC1473" s="58"/>
      <c r="AD1473" s="39">
        <f t="shared" si="697"/>
        <v>0</v>
      </c>
      <c r="AE1473" s="59">
        <f t="shared" si="712"/>
        <v>0</v>
      </c>
      <c r="AF1473" s="60">
        <f t="shared" si="713"/>
        <v>0</v>
      </c>
      <c r="AG1473" s="60">
        <f t="shared" si="714"/>
        <v>0</v>
      </c>
      <c r="AH1473" s="60">
        <f t="shared" si="715"/>
        <v>0</v>
      </c>
      <c r="AI1473" s="60">
        <f t="shared" si="716"/>
        <v>0</v>
      </c>
      <c r="AJ1473" s="60">
        <f t="shared" si="717"/>
        <v>0</v>
      </c>
      <c r="AK1473" s="60">
        <f t="shared" si="718"/>
        <v>0</v>
      </c>
      <c r="AL1473" s="61">
        <f t="shared" si="736"/>
        <v>0</v>
      </c>
      <c r="AM1473" s="43">
        <f t="shared" si="726"/>
        <v>0</v>
      </c>
      <c r="AN1473" s="46">
        <f t="shared" si="727"/>
        <v>0</v>
      </c>
      <c r="AO1473" s="60">
        <f t="shared" si="719"/>
        <v>0</v>
      </c>
      <c r="AP1473" s="60">
        <f t="shared" si="720"/>
        <v>0</v>
      </c>
      <c r="AQ1473" s="60">
        <f t="shared" si="721"/>
        <v>0</v>
      </c>
      <c r="AR1473" s="60">
        <f t="shared" si="722"/>
        <v>0</v>
      </c>
      <c r="AS1473" s="60">
        <f t="shared" si="723"/>
        <v>0</v>
      </c>
      <c r="AT1473" s="60">
        <f t="shared" si="724"/>
        <v>0</v>
      </c>
      <c r="AU1473" s="62">
        <f t="shared" si="728"/>
        <v>0</v>
      </c>
      <c r="AV1473" s="63">
        <f t="shared" si="729"/>
        <v>0</v>
      </c>
      <c r="AW1473" s="63">
        <f t="shared" si="730"/>
        <v>0</v>
      </c>
      <c r="AX1473" s="63">
        <f t="shared" si="731"/>
        <v>0</v>
      </c>
      <c r="AY1473" s="63">
        <f t="shared" si="732"/>
        <v>0</v>
      </c>
      <c r="AZ1473" s="63">
        <f t="shared" si="733"/>
        <v>0</v>
      </c>
      <c r="BA1473" s="63">
        <f t="shared" si="734"/>
        <v>0</v>
      </c>
      <c r="BB1473" s="64">
        <f t="shared" si="735"/>
        <v>0</v>
      </c>
      <c r="BC1473" s="65">
        <f t="shared" si="725"/>
        <v>0</v>
      </c>
      <c r="BD1473" s="66" t="e">
        <f>VLOOKUP(#REF!,'[2]NA JDA Product Hierarchy'!$N:$O,2,0)</f>
        <v>#REF!</v>
      </c>
      <c r="BE1473" s="15" t="e">
        <f>VLOOKUP(BD1473,[3]PARAMETROS!$AB:$AD,3,0)</f>
        <v>#REF!</v>
      </c>
    </row>
    <row r="1474" spans="1:57" s="15" customFormat="1" ht="12.75" hidden="1" customHeight="1" x14ac:dyDescent="0.2">
      <c r="A1474" s="47" t="str">
        <f t="shared" si="737"/>
        <v>N2RR00Z2NN0MARIETTA BLUE A772</v>
      </c>
      <c r="B1474" s="112" t="s">
        <v>107</v>
      </c>
      <c r="C1474" s="113">
        <v>44322</v>
      </c>
      <c r="D1474" s="113"/>
      <c r="E1474" s="50"/>
      <c r="F1474" s="106" t="s">
        <v>308</v>
      </c>
      <c r="G1474" s="51" t="s">
        <v>1832</v>
      </c>
      <c r="H1474" s="52" t="s">
        <v>388</v>
      </c>
      <c r="I1474" s="53" t="s">
        <v>1962</v>
      </c>
      <c r="J1474" s="53" t="s">
        <v>536</v>
      </c>
      <c r="K1474" s="53" t="s">
        <v>477</v>
      </c>
      <c r="L1474" s="53" t="s">
        <v>478</v>
      </c>
      <c r="M1474" s="52" t="s">
        <v>366</v>
      </c>
      <c r="N1474" s="52" t="s">
        <v>115</v>
      </c>
      <c r="O1474" s="54">
        <v>39</v>
      </c>
      <c r="P1474" s="52" t="s">
        <v>43</v>
      </c>
      <c r="Q1474" s="55">
        <f>IFERROR(VLOOKUP(O1474*$Q$10*$R$10,Sheet1!$A$3:$B$81,2,1),0)</f>
        <v>29000</v>
      </c>
      <c r="R1474" s="56">
        <f>IFERROR(VLOOKUP(O1474*$Q$11*$R$11,Sheet1!$E$3:$F$195,2),0)</f>
        <v>159</v>
      </c>
      <c r="S1474" s="54">
        <f t="shared" si="696"/>
        <v>12.09</v>
      </c>
      <c r="T1474" s="57">
        <f t="shared" si="711"/>
        <v>0.31</v>
      </c>
      <c r="U1474" s="58"/>
      <c r="V1474" s="58"/>
      <c r="W1474" s="58"/>
      <c r="X1474" s="58"/>
      <c r="Y1474" s="58"/>
      <c r="Z1474" s="58"/>
      <c r="AA1474" s="58"/>
      <c r="AB1474" s="58"/>
      <c r="AC1474" s="58"/>
      <c r="AD1474" s="39">
        <f t="shared" si="697"/>
        <v>0</v>
      </c>
      <c r="AE1474" s="59">
        <f t="shared" si="712"/>
        <v>0</v>
      </c>
      <c r="AF1474" s="60">
        <f t="shared" si="713"/>
        <v>0</v>
      </c>
      <c r="AG1474" s="60">
        <f t="shared" si="714"/>
        <v>0</v>
      </c>
      <c r="AH1474" s="60">
        <f t="shared" si="715"/>
        <v>0</v>
      </c>
      <c r="AI1474" s="60">
        <f t="shared" si="716"/>
        <v>0</v>
      </c>
      <c r="AJ1474" s="60">
        <f t="shared" si="717"/>
        <v>0</v>
      </c>
      <c r="AK1474" s="60">
        <f t="shared" si="718"/>
        <v>0</v>
      </c>
      <c r="AL1474" s="61">
        <f t="shared" si="736"/>
        <v>0</v>
      </c>
      <c r="AM1474" s="43">
        <f t="shared" si="726"/>
        <v>0</v>
      </c>
      <c r="AN1474" s="46">
        <f t="shared" si="727"/>
        <v>0</v>
      </c>
      <c r="AO1474" s="60">
        <f t="shared" si="719"/>
        <v>0</v>
      </c>
      <c r="AP1474" s="60">
        <f t="shared" si="720"/>
        <v>0</v>
      </c>
      <c r="AQ1474" s="60">
        <f t="shared" si="721"/>
        <v>0</v>
      </c>
      <c r="AR1474" s="60">
        <f t="shared" si="722"/>
        <v>0</v>
      </c>
      <c r="AS1474" s="60">
        <f t="shared" si="723"/>
        <v>0</v>
      </c>
      <c r="AT1474" s="60">
        <f t="shared" si="724"/>
        <v>0</v>
      </c>
      <c r="AU1474" s="62">
        <f t="shared" si="728"/>
        <v>0</v>
      </c>
      <c r="AV1474" s="63">
        <f t="shared" si="729"/>
        <v>0</v>
      </c>
      <c r="AW1474" s="63">
        <f t="shared" si="730"/>
        <v>0</v>
      </c>
      <c r="AX1474" s="63">
        <f t="shared" si="731"/>
        <v>0</v>
      </c>
      <c r="AY1474" s="63">
        <f t="shared" si="732"/>
        <v>0</v>
      </c>
      <c r="AZ1474" s="63">
        <f t="shared" si="733"/>
        <v>0</v>
      </c>
      <c r="BA1474" s="63">
        <f t="shared" si="734"/>
        <v>0</v>
      </c>
      <c r="BB1474" s="64">
        <f t="shared" si="735"/>
        <v>0</v>
      </c>
      <c r="BC1474" s="65">
        <f t="shared" si="725"/>
        <v>0</v>
      </c>
      <c r="BD1474" s="66" t="e">
        <f>VLOOKUP(#REF!,'[2]NA JDA Product Hierarchy'!$N:$O,2,0)</f>
        <v>#REF!</v>
      </c>
      <c r="BE1474" s="15" t="e">
        <f>VLOOKUP(BD1474,[3]PARAMETROS!$AB:$AD,3,0)</f>
        <v>#REF!</v>
      </c>
    </row>
    <row r="1475" spans="1:57" s="15" customFormat="1" ht="12.75" hidden="1" customHeight="1" x14ac:dyDescent="0.2">
      <c r="A1475" s="47" t="str">
        <f t="shared" si="737"/>
        <v>N2RR00Z2NN0TULIP RED</v>
      </c>
      <c r="B1475" s="110" t="s">
        <v>106</v>
      </c>
      <c r="C1475" s="113">
        <v>44322</v>
      </c>
      <c r="D1475" s="113"/>
      <c r="E1475" s="50"/>
      <c r="F1475" s="106" t="s">
        <v>308</v>
      </c>
      <c r="G1475" s="51" t="s">
        <v>1832</v>
      </c>
      <c r="H1475" s="52" t="s">
        <v>388</v>
      </c>
      <c r="I1475" s="53" t="s">
        <v>1962</v>
      </c>
      <c r="J1475" s="53" t="s">
        <v>536</v>
      </c>
      <c r="K1475" s="53" t="s">
        <v>531</v>
      </c>
      <c r="L1475" s="53" t="s">
        <v>532</v>
      </c>
      <c r="M1475" s="52" t="s">
        <v>366</v>
      </c>
      <c r="N1475" s="52" t="s">
        <v>115</v>
      </c>
      <c r="O1475" s="54">
        <v>39</v>
      </c>
      <c r="P1475" s="52" t="s">
        <v>43</v>
      </c>
      <c r="Q1475" s="55">
        <f>IFERROR(VLOOKUP(O1475*$Q$10*$R$10,Sheet1!$A$3:$B$81,2,1),0)</f>
        <v>29000</v>
      </c>
      <c r="R1475" s="56">
        <f>IFERROR(VLOOKUP(O1475*$Q$11*$R$11,Sheet1!$E$3:$F$195,2),0)</f>
        <v>159</v>
      </c>
      <c r="S1475" s="54">
        <f t="shared" si="696"/>
        <v>12.09</v>
      </c>
      <c r="T1475" s="57">
        <f t="shared" si="711"/>
        <v>0.31</v>
      </c>
      <c r="U1475" s="58"/>
      <c r="V1475" s="58"/>
      <c r="W1475" s="58"/>
      <c r="X1475" s="58"/>
      <c r="Y1475" s="58"/>
      <c r="Z1475" s="58"/>
      <c r="AA1475" s="58"/>
      <c r="AB1475" s="58"/>
      <c r="AC1475" s="58"/>
      <c r="AD1475" s="39">
        <f t="shared" si="697"/>
        <v>0</v>
      </c>
      <c r="AE1475" s="59">
        <f t="shared" si="712"/>
        <v>0</v>
      </c>
      <c r="AF1475" s="60">
        <f t="shared" si="713"/>
        <v>0</v>
      </c>
      <c r="AG1475" s="60">
        <f t="shared" si="714"/>
        <v>0</v>
      </c>
      <c r="AH1475" s="60">
        <f t="shared" si="715"/>
        <v>0</v>
      </c>
      <c r="AI1475" s="60">
        <f t="shared" si="716"/>
        <v>0</v>
      </c>
      <c r="AJ1475" s="60">
        <f t="shared" si="717"/>
        <v>0</v>
      </c>
      <c r="AK1475" s="60">
        <f t="shared" si="718"/>
        <v>0</v>
      </c>
      <c r="AL1475" s="61">
        <f t="shared" si="736"/>
        <v>0</v>
      </c>
      <c r="AM1475" s="43">
        <f t="shared" si="726"/>
        <v>0</v>
      </c>
      <c r="AN1475" s="46">
        <f t="shared" si="727"/>
        <v>0</v>
      </c>
      <c r="AO1475" s="60">
        <f t="shared" si="719"/>
        <v>0</v>
      </c>
      <c r="AP1475" s="60">
        <f t="shared" si="720"/>
        <v>0</v>
      </c>
      <c r="AQ1475" s="60">
        <f t="shared" si="721"/>
        <v>0</v>
      </c>
      <c r="AR1475" s="60">
        <f t="shared" si="722"/>
        <v>0</v>
      </c>
      <c r="AS1475" s="60">
        <f t="shared" si="723"/>
        <v>0</v>
      </c>
      <c r="AT1475" s="60">
        <f t="shared" si="724"/>
        <v>0</v>
      </c>
      <c r="AU1475" s="62">
        <f t="shared" si="728"/>
        <v>0</v>
      </c>
      <c r="AV1475" s="63">
        <f t="shared" si="729"/>
        <v>0</v>
      </c>
      <c r="AW1475" s="63">
        <f t="shared" si="730"/>
        <v>0</v>
      </c>
      <c r="AX1475" s="63">
        <f t="shared" si="731"/>
        <v>0</v>
      </c>
      <c r="AY1475" s="63">
        <f t="shared" si="732"/>
        <v>0</v>
      </c>
      <c r="AZ1475" s="63">
        <f t="shared" si="733"/>
        <v>0</v>
      </c>
      <c r="BA1475" s="63">
        <f t="shared" si="734"/>
        <v>0</v>
      </c>
      <c r="BB1475" s="64">
        <f t="shared" si="735"/>
        <v>0</v>
      </c>
      <c r="BC1475" s="65">
        <f t="shared" si="725"/>
        <v>0</v>
      </c>
      <c r="BD1475" s="66" t="e">
        <f>VLOOKUP(#REF!,'[2]NA JDA Product Hierarchy'!$N:$O,2,0)</f>
        <v>#REF!</v>
      </c>
      <c r="BE1475" s="15" t="e">
        <f>VLOOKUP(BD1475,[3]PARAMETROS!$AB:$AD,3,0)</f>
        <v>#REF!</v>
      </c>
    </row>
    <row r="1476" spans="1:57" s="15" customFormat="1" ht="12.75" hidden="1" customHeight="1" x14ac:dyDescent="0.2">
      <c r="A1476" s="47" t="str">
        <f t="shared" si="737"/>
        <v>N2RR00Z2NN0Pure White</v>
      </c>
      <c r="B1476" s="111" t="s">
        <v>105</v>
      </c>
      <c r="C1476" s="113">
        <v>44322</v>
      </c>
      <c r="D1476" s="113"/>
      <c r="E1476" s="50"/>
      <c r="F1476" s="106" t="s">
        <v>308</v>
      </c>
      <c r="G1476" s="51" t="s">
        <v>1832</v>
      </c>
      <c r="H1476" s="52" t="s">
        <v>388</v>
      </c>
      <c r="I1476" s="53" t="s">
        <v>1962</v>
      </c>
      <c r="J1476" s="53" t="s">
        <v>536</v>
      </c>
      <c r="K1476" s="53" t="s">
        <v>133</v>
      </c>
      <c r="L1476" s="53" t="s">
        <v>134</v>
      </c>
      <c r="M1476" s="52" t="s">
        <v>366</v>
      </c>
      <c r="N1476" s="52" t="s">
        <v>115</v>
      </c>
      <c r="O1476" s="54">
        <v>39</v>
      </c>
      <c r="P1476" s="52" t="s">
        <v>43</v>
      </c>
      <c r="Q1476" s="55">
        <f>IFERROR(VLOOKUP(O1476*$Q$10*$R$10,Sheet1!$A$3:$B$81,2,1),0)</f>
        <v>29000</v>
      </c>
      <c r="R1476" s="56">
        <f>IFERROR(VLOOKUP(O1476*$Q$11*$R$11,Sheet1!$E$3:$F$195,2),0)</f>
        <v>159</v>
      </c>
      <c r="S1476" s="54">
        <f t="shared" si="696"/>
        <v>12.09</v>
      </c>
      <c r="T1476" s="57">
        <f t="shared" si="711"/>
        <v>0.31</v>
      </c>
      <c r="U1476" s="58"/>
      <c r="V1476" s="58"/>
      <c r="W1476" s="58"/>
      <c r="X1476" s="58"/>
      <c r="Y1476" s="58"/>
      <c r="Z1476" s="58"/>
      <c r="AA1476" s="58"/>
      <c r="AB1476" s="58"/>
      <c r="AC1476" s="58"/>
      <c r="AD1476" s="39">
        <f t="shared" si="697"/>
        <v>0</v>
      </c>
      <c r="AE1476" s="59">
        <f t="shared" si="712"/>
        <v>0</v>
      </c>
      <c r="AF1476" s="60">
        <f t="shared" si="713"/>
        <v>0</v>
      </c>
      <c r="AG1476" s="60">
        <f t="shared" si="714"/>
        <v>0</v>
      </c>
      <c r="AH1476" s="60">
        <f t="shared" si="715"/>
        <v>0</v>
      </c>
      <c r="AI1476" s="60">
        <f t="shared" si="716"/>
        <v>0</v>
      </c>
      <c r="AJ1476" s="60">
        <f t="shared" si="717"/>
        <v>0</v>
      </c>
      <c r="AK1476" s="60">
        <f t="shared" si="718"/>
        <v>0</v>
      </c>
      <c r="AL1476" s="61">
        <f t="shared" si="736"/>
        <v>0</v>
      </c>
      <c r="AM1476" s="43">
        <f t="shared" si="726"/>
        <v>0</v>
      </c>
      <c r="AN1476" s="46">
        <f t="shared" si="727"/>
        <v>0</v>
      </c>
      <c r="AO1476" s="60">
        <f t="shared" si="719"/>
        <v>0</v>
      </c>
      <c r="AP1476" s="60">
        <f t="shared" si="720"/>
        <v>0</v>
      </c>
      <c r="AQ1476" s="60">
        <f t="shared" si="721"/>
        <v>0</v>
      </c>
      <c r="AR1476" s="60">
        <f t="shared" si="722"/>
        <v>0</v>
      </c>
      <c r="AS1476" s="60">
        <f t="shared" si="723"/>
        <v>0</v>
      </c>
      <c r="AT1476" s="60">
        <f t="shared" si="724"/>
        <v>0</v>
      </c>
      <c r="AU1476" s="62">
        <f t="shared" si="728"/>
        <v>0</v>
      </c>
      <c r="AV1476" s="63">
        <f t="shared" si="729"/>
        <v>0</v>
      </c>
      <c r="AW1476" s="63">
        <f t="shared" si="730"/>
        <v>0</v>
      </c>
      <c r="AX1476" s="63">
        <f t="shared" si="731"/>
        <v>0</v>
      </c>
      <c r="AY1476" s="63">
        <f t="shared" si="732"/>
        <v>0</v>
      </c>
      <c r="AZ1476" s="63">
        <f t="shared" si="733"/>
        <v>0</v>
      </c>
      <c r="BA1476" s="63">
        <f t="shared" si="734"/>
        <v>0</v>
      </c>
      <c r="BB1476" s="64">
        <f t="shared" si="735"/>
        <v>0</v>
      </c>
      <c r="BC1476" s="65">
        <f t="shared" si="725"/>
        <v>0</v>
      </c>
      <c r="BD1476" s="66" t="e">
        <f>VLOOKUP(#REF!,'[2]NA JDA Product Hierarchy'!$N:$O,2,0)</f>
        <v>#REF!</v>
      </c>
      <c r="BE1476" s="15" t="e">
        <f>VLOOKUP(BD1476,[3]PARAMETROS!$AB:$AD,3,0)</f>
        <v>#REF!</v>
      </c>
    </row>
    <row r="1477" spans="1:57" s="15" customFormat="1" ht="12.75" hidden="1" customHeight="1" x14ac:dyDescent="0.2">
      <c r="A1477" s="47" t="str">
        <f t="shared" si="737"/>
        <v>N2RR01Z2NN0BLACK AND GREY STRIPES</v>
      </c>
      <c r="B1477" s="111" t="s">
        <v>105</v>
      </c>
      <c r="C1477" s="113">
        <v>44322</v>
      </c>
      <c r="D1477" s="113"/>
      <c r="E1477" s="50"/>
      <c r="F1477" s="106" t="s">
        <v>308</v>
      </c>
      <c r="G1477" s="51" t="s">
        <v>1832</v>
      </c>
      <c r="H1477" s="52" t="s">
        <v>388</v>
      </c>
      <c r="I1477" s="53" t="s">
        <v>1963</v>
      </c>
      <c r="J1477" s="53" t="s">
        <v>1964</v>
      </c>
      <c r="K1477" s="53" t="s">
        <v>1965</v>
      </c>
      <c r="L1477" s="53" t="s">
        <v>1966</v>
      </c>
      <c r="M1477" s="52" t="s">
        <v>366</v>
      </c>
      <c r="N1477" s="52" t="s">
        <v>115</v>
      </c>
      <c r="O1477" s="54">
        <v>39</v>
      </c>
      <c r="P1477" s="52" t="s">
        <v>43</v>
      </c>
      <c r="Q1477" s="55">
        <f>IFERROR(VLOOKUP(O1477*$Q$10*$R$10,Sheet1!$A$3:$B$81,2,1),0)</f>
        <v>29000</v>
      </c>
      <c r="R1477" s="56">
        <f>IFERROR(VLOOKUP(O1477*$Q$11*$R$11,Sheet1!$E$3:$F$195,2),0)</f>
        <v>159</v>
      </c>
      <c r="S1477" s="54">
        <f t="shared" si="696"/>
        <v>12.09</v>
      </c>
      <c r="T1477" s="57">
        <f t="shared" si="711"/>
        <v>0.31</v>
      </c>
      <c r="U1477" s="58"/>
      <c r="V1477" s="58"/>
      <c r="W1477" s="58"/>
      <c r="X1477" s="58"/>
      <c r="Y1477" s="58"/>
      <c r="Z1477" s="58"/>
      <c r="AA1477" s="58"/>
      <c r="AB1477" s="58"/>
      <c r="AC1477" s="58"/>
      <c r="AD1477" s="39">
        <f t="shared" si="697"/>
        <v>0</v>
      </c>
      <c r="AE1477" s="59">
        <f t="shared" si="712"/>
        <v>0</v>
      </c>
      <c r="AF1477" s="60">
        <f t="shared" si="713"/>
        <v>0</v>
      </c>
      <c r="AG1477" s="60">
        <f t="shared" si="714"/>
        <v>0</v>
      </c>
      <c r="AH1477" s="60">
        <f t="shared" si="715"/>
        <v>0</v>
      </c>
      <c r="AI1477" s="60">
        <f t="shared" si="716"/>
        <v>0</v>
      </c>
      <c r="AJ1477" s="60">
        <f t="shared" si="717"/>
        <v>0</v>
      </c>
      <c r="AK1477" s="60">
        <f t="shared" si="718"/>
        <v>0</v>
      </c>
      <c r="AL1477" s="61">
        <f t="shared" si="736"/>
        <v>0</v>
      </c>
      <c r="AM1477" s="43">
        <f t="shared" si="726"/>
        <v>0</v>
      </c>
      <c r="AN1477" s="46">
        <f t="shared" si="727"/>
        <v>0</v>
      </c>
      <c r="AO1477" s="60">
        <f t="shared" si="719"/>
        <v>0</v>
      </c>
      <c r="AP1477" s="60">
        <f t="shared" si="720"/>
        <v>0</v>
      </c>
      <c r="AQ1477" s="60">
        <f t="shared" si="721"/>
        <v>0</v>
      </c>
      <c r="AR1477" s="60">
        <f t="shared" si="722"/>
        <v>0</v>
      </c>
      <c r="AS1477" s="60">
        <f t="shared" si="723"/>
        <v>0</v>
      </c>
      <c r="AT1477" s="60">
        <f t="shared" si="724"/>
        <v>0</v>
      </c>
      <c r="AU1477" s="62">
        <f t="shared" si="728"/>
        <v>0</v>
      </c>
      <c r="AV1477" s="63">
        <f t="shared" si="729"/>
        <v>0</v>
      </c>
      <c r="AW1477" s="63">
        <f t="shared" si="730"/>
        <v>0</v>
      </c>
      <c r="AX1477" s="63">
        <f t="shared" si="731"/>
        <v>0</v>
      </c>
      <c r="AY1477" s="63">
        <f t="shared" si="732"/>
        <v>0</v>
      </c>
      <c r="AZ1477" s="63">
        <f t="shared" si="733"/>
        <v>0</v>
      </c>
      <c r="BA1477" s="63">
        <f t="shared" si="734"/>
        <v>0</v>
      </c>
      <c r="BB1477" s="64">
        <f t="shared" si="735"/>
        <v>0</v>
      </c>
      <c r="BC1477" s="65">
        <f t="shared" si="725"/>
        <v>0</v>
      </c>
      <c r="BD1477" s="66" t="e">
        <f>VLOOKUP(#REF!,'[2]NA JDA Product Hierarchy'!$N:$O,2,0)</f>
        <v>#REF!</v>
      </c>
      <c r="BE1477" s="15" t="e">
        <f>VLOOKUP(BD1477,[3]PARAMETROS!$AB:$AD,3,0)</f>
        <v>#REF!</v>
      </c>
    </row>
    <row r="1478" spans="1:57" s="15" customFormat="1" ht="12.75" hidden="1" customHeight="1" x14ac:dyDescent="0.2">
      <c r="A1478" s="47" t="str">
        <f t="shared" si="737"/>
        <v>N2RR01Z2NN0BLUE AND GREY STRIPES</v>
      </c>
      <c r="B1478" s="110" t="s">
        <v>106</v>
      </c>
      <c r="C1478" s="113">
        <v>44322</v>
      </c>
      <c r="D1478" s="113"/>
      <c r="E1478" s="50"/>
      <c r="F1478" s="106" t="s">
        <v>308</v>
      </c>
      <c r="G1478" s="51" t="s">
        <v>1832</v>
      </c>
      <c r="H1478" s="52" t="s">
        <v>388</v>
      </c>
      <c r="I1478" s="53" t="s">
        <v>1963</v>
      </c>
      <c r="J1478" s="53" t="s">
        <v>1964</v>
      </c>
      <c r="K1478" s="53" t="s">
        <v>1967</v>
      </c>
      <c r="L1478" s="53" t="s">
        <v>1968</v>
      </c>
      <c r="M1478" s="52" t="s">
        <v>366</v>
      </c>
      <c r="N1478" s="52" t="s">
        <v>115</v>
      </c>
      <c r="O1478" s="54">
        <v>39</v>
      </c>
      <c r="P1478" s="52" t="s">
        <v>43</v>
      </c>
      <c r="Q1478" s="55">
        <f>IFERROR(VLOOKUP(O1478*$Q$10*$R$10,Sheet1!$A$3:$B$81,2,1),0)</f>
        <v>29000</v>
      </c>
      <c r="R1478" s="56">
        <f>IFERROR(VLOOKUP(O1478*$Q$11*$R$11,Sheet1!$E$3:$F$195,2),0)</f>
        <v>159</v>
      </c>
      <c r="S1478" s="54">
        <f t="shared" si="696"/>
        <v>12.09</v>
      </c>
      <c r="T1478" s="57">
        <f t="shared" si="711"/>
        <v>0.31</v>
      </c>
      <c r="U1478" s="58"/>
      <c r="V1478" s="58"/>
      <c r="W1478" s="58"/>
      <c r="X1478" s="58"/>
      <c r="Y1478" s="58"/>
      <c r="Z1478" s="58"/>
      <c r="AA1478" s="58"/>
      <c r="AB1478" s="58"/>
      <c r="AC1478" s="58"/>
      <c r="AD1478" s="39">
        <f t="shared" si="697"/>
        <v>0</v>
      </c>
      <c r="AE1478" s="59">
        <f t="shared" si="712"/>
        <v>0</v>
      </c>
      <c r="AF1478" s="60">
        <f t="shared" si="713"/>
        <v>0</v>
      </c>
      <c r="AG1478" s="60">
        <f t="shared" si="714"/>
        <v>0</v>
      </c>
      <c r="AH1478" s="60">
        <f t="shared" si="715"/>
        <v>0</v>
      </c>
      <c r="AI1478" s="60">
        <f t="shared" si="716"/>
        <v>0</v>
      </c>
      <c r="AJ1478" s="60">
        <f t="shared" si="717"/>
        <v>0</v>
      </c>
      <c r="AK1478" s="60">
        <f t="shared" si="718"/>
        <v>0</v>
      </c>
      <c r="AL1478" s="61">
        <f t="shared" si="736"/>
        <v>0</v>
      </c>
      <c r="AM1478" s="43">
        <f t="shared" si="726"/>
        <v>0</v>
      </c>
      <c r="AN1478" s="46">
        <f t="shared" si="727"/>
        <v>0</v>
      </c>
      <c r="AO1478" s="60">
        <f t="shared" si="719"/>
        <v>0</v>
      </c>
      <c r="AP1478" s="60">
        <f t="shared" si="720"/>
        <v>0</v>
      </c>
      <c r="AQ1478" s="60">
        <f t="shared" si="721"/>
        <v>0</v>
      </c>
      <c r="AR1478" s="60">
        <f t="shared" si="722"/>
        <v>0</v>
      </c>
      <c r="AS1478" s="60">
        <f t="shared" si="723"/>
        <v>0</v>
      </c>
      <c r="AT1478" s="60">
        <f t="shared" si="724"/>
        <v>0</v>
      </c>
      <c r="AU1478" s="62">
        <f t="shared" si="728"/>
        <v>0</v>
      </c>
      <c r="AV1478" s="63">
        <f t="shared" si="729"/>
        <v>0</v>
      </c>
      <c r="AW1478" s="63">
        <f t="shared" si="730"/>
        <v>0</v>
      </c>
      <c r="AX1478" s="63">
        <f t="shared" si="731"/>
        <v>0</v>
      </c>
      <c r="AY1478" s="63">
        <f t="shared" si="732"/>
        <v>0</v>
      </c>
      <c r="AZ1478" s="63">
        <f t="shared" si="733"/>
        <v>0</v>
      </c>
      <c r="BA1478" s="63">
        <f t="shared" si="734"/>
        <v>0</v>
      </c>
      <c r="BB1478" s="64">
        <f t="shared" si="735"/>
        <v>0</v>
      </c>
      <c r="BC1478" s="65">
        <f t="shared" si="725"/>
        <v>0</v>
      </c>
      <c r="BD1478" s="66" t="e">
        <f>VLOOKUP(#REF!,'[2]NA JDA Product Hierarchy'!$N:$O,2,0)</f>
        <v>#REF!</v>
      </c>
      <c r="BE1478" s="15" t="e">
        <f>VLOOKUP(BD1478,[3]PARAMETROS!$AB:$AD,3,0)</f>
        <v>#REF!</v>
      </c>
    </row>
    <row r="1479" spans="1:57" s="15" customFormat="1" ht="12.75" hidden="1" customHeight="1" x14ac:dyDescent="0.2">
      <c r="A1479" s="47" t="str">
        <f t="shared" si="737"/>
        <v>N71P74KACT0TRUE WHITE A000</v>
      </c>
      <c r="B1479" s="111" t="s">
        <v>105</v>
      </c>
      <c r="C1479" s="113">
        <v>44322</v>
      </c>
      <c r="D1479" s="113"/>
      <c r="E1479" s="50"/>
      <c r="F1479" s="106" t="s">
        <v>90</v>
      </c>
      <c r="G1479" s="51" t="s">
        <v>1832</v>
      </c>
      <c r="H1479" s="52" t="s">
        <v>520</v>
      </c>
      <c r="I1479" s="53" t="s">
        <v>1969</v>
      </c>
      <c r="J1479" s="53" t="s">
        <v>1796</v>
      </c>
      <c r="K1479" s="53" t="s">
        <v>1448</v>
      </c>
      <c r="L1479" s="53" t="s">
        <v>113</v>
      </c>
      <c r="M1479" s="52" t="s">
        <v>408</v>
      </c>
      <c r="N1479" s="52" t="s">
        <v>115</v>
      </c>
      <c r="O1479" s="54">
        <v>29</v>
      </c>
      <c r="P1479" s="52" t="s">
        <v>43</v>
      </c>
      <c r="Q1479" s="55">
        <f>IFERROR(VLOOKUP(O1479*$Q$10*$R$10,Sheet1!$A$3:$B$81,2,1),0)</f>
        <v>19000</v>
      </c>
      <c r="R1479" s="56">
        <f>IFERROR(VLOOKUP(O1479*$Q$11*$R$11,Sheet1!$E$3:$F$195,2),0)</f>
        <v>119</v>
      </c>
      <c r="S1479" s="54">
        <f t="shared" si="696"/>
        <v>8.99</v>
      </c>
      <c r="T1479" s="57">
        <f t="shared" si="711"/>
        <v>0.31</v>
      </c>
      <c r="U1479" s="58"/>
      <c r="V1479" s="58"/>
      <c r="W1479" s="58"/>
      <c r="X1479" s="58"/>
      <c r="Y1479" s="58"/>
      <c r="Z1479" s="58"/>
      <c r="AA1479" s="58"/>
      <c r="AB1479" s="58"/>
      <c r="AC1479" s="58"/>
      <c r="AD1479" s="39">
        <f t="shared" si="697"/>
        <v>0</v>
      </c>
      <c r="AE1479" s="59">
        <f t="shared" si="712"/>
        <v>0</v>
      </c>
      <c r="AF1479" s="60">
        <f t="shared" si="713"/>
        <v>0</v>
      </c>
      <c r="AG1479" s="60">
        <f t="shared" si="714"/>
        <v>0</v>
      </c>
      <c r="AH1479" s="60">
        <f t="shared" si="715"/>
        <v>0</v>
      </c>
      <c r="AI1479" s="60">
        <f t="shared" si="716"/>
        <v>0</v>
      </c>
      <c r="AJ1479" s="60">
        <f t="shared" si="717"/>
        <v>0</v>
      </c>
      <c r="AK1479" s="60">
        <f t="shared" si="718"/>
        <v>0</v>
      </c>
      <c r="AL1479" s="61">
        <f t="shared" si="736"/>
        <v>0</v>
      </c>
      <c r="AM1479" s="43">
        <f t="shared" si="726"/>
        <v>0</v>
      </c>
      <c r="AN1479" s="46">
        <f t="shared" si="727"/>
        <v>0</v>
      </c>
      <c r="AO1479" s="60">
        <f t="shared" si="719"/>
        <v>0</v>
      </c>
      <c r="AP1479" s="60">
        <f t="shared" si="720"/>
        <v>0</v>
      </c>
      <c r="AQ1479" s="60">
        <f t="shared" si="721"/>
        <v>0</v>
      </c>
      <c r="AR1479" s="60">
        <f t="shared" si="722"/>
        <v>0</v>
      </c>
      <c r="AS1479" s="60">
        <f t="shared" si="723"/>
        <v>0</v>
      </c>
      <c r="AT1479" s="60">
        <f t="shared" si="724"/>
        <v>0</v>
      </c>
      <c r="AU1479" s="62">
        <f t="shared" si="728"/>
        <v>0</v>
      </c>
      <c r="AV1479" s="63">
        <f t="shared" si="729"/>
        <v>0</v>
      </c>
      <c r="AW1479" s="63">
        <f t="shared" si="730"/>
        <v>0</v>
      </c>
      <c r="AX1479" s="63">
        <f t="shared" si="731"/>
        <v>0</v>
      </c>
      <c r="AY1479" s="63">
        <f t="shared" si="732"/>
        <v>0</v>
      </c>
      <c r="AZ1479" s="63">
        <f t="shared" si="733"/>
        <v>0</v>
      </c>
      <c r="BA1479" s="63">
        <f t="shared" si="734"/>
        <v>0</v>
      </c>
      <c r="BB1479" s="64">
        <f t="shared" si="735"/>
        <v>0</v>
      </c>
      <c r="BC1479" s="65">
        <f t="shared" si="725"/>
        <v>0</v>
      </c>
      <c r="BD1479" s="66" t="e">
        <f>VLOOKUP(#REF!,'[2]NA JDA Product Hierarchy'!$N:$O,2,0)</f>
        <v>#REF!</v>
      </c>
      <c r="BE1479" s="15" t="e">
        <f>VLOOKUP(BD1479,[3]PARAMETROS!$AB:$AD,3,0)</f>
        <v>#REF!</v>
      </c>
    </row>
    <row r="1480" spans="1:57" s="15" customFormat="1" ht="12.75" hidden="1" customHeight="1" x14ac:dyDescent="0.2">
      <c r="A1480" s="47" t="str">
        <f t="shared" si="737"/>
        <v>N71P74KACT0BLUE NAVY</v>
      </c>
      <c r="B1480" s="111" t="s">
        <v>105</v>
      </c>
      <c r="C1480" s="113">
        <v>44322</v>
      </c>
      <c r="D1480" s="113"/>
      <c r="E1480" s="50"/>
      <c r="F1480" s="106" t="s">
        <v>90</v>
      </c>
      <c r="G1480" s="51" t="s">
        <v>1832</v>
      </c>
      <c r="H1480" s="52" t="s">
        <v>520</v>
      </c>
      <c r="I1480" s="53" t="s">
        <v>1969</v>
      </c>
      <c r="J1480" s="53" t="s">
        <v>1796</v>
      </c>
      <c r="K1480" s="53" t="s">
        <v>1799</v>
      </c>
      <c r="L1480" s="53" t="s">
        <v>1800</v>
      </c>
      <c r="M1480" s="52" t="s">
        <v>408</v>
      </c>
      <c r="N1480" s="52" t="s">
        <v>115</v>
      </c>
      <c r="O1480" s="54">
        <v>29</v>
      </c>
      <c r="P1480" s="52" t="s">
        <v>43</v>
      </c>
      <c r="Q1480" s="55">
        <f>IFERROR(VLOOKUP(O1480*$Q$10*$R$10,Sheet1!$A$3:$B$81,2,1),0)</f>
        <v>19000</v>
      </c>
      <c r="R1480" s="56">
        <f>IFERROR(VLOOKUP(O1480*$Q$11*$R$11,Sheet1!$E$3:$F$195,2),0)</f>
        <v>119</v>
      </c>
      <c r="S1480" s="54">
        <f t="shared" si="696"/>
        <v>8.99</v>
      </c>
      <c r="T1480" s="57">
        <f t="shared" si="711"/>
        <v>0.31</v>
      </c>
      <c r="U1480" s="58"/>
      <c r="V1480" s="58"/>
      <c r="W1480" s="58"/>
      <c r="X1480" s="58"/>
      <c r="Y1480" s="58"/>
      <c r="Z1480" s="58"/>
      <c r="AA1480" s="58"/>
      <c r="AB1480" s="58"/>
      <c r="AC1480" s="58"/>
      <c r="AD1480" s="39">
        <f t="shared" si="697"/>
        <v>0</v>
      </c>
      <c r="AE1480" s="59">
        <f t="shared" si="712"/>
        <v>0</v>
      </c>
      <c r="AF1480" s="60">
        <f t="shared" si="713"/>
        <v>0</v>
      </c>
      <c r="AG1480" s="60">
        <f t="shared" si="714"/>
        <v>0</v>
      </c>
      <c r="AH1480" s="60">
        <f t="shared" si="715"/>
        <v>0</v>
      </c>
      <c r="AI1480" s="60">
        <f t="shared" si="716"/>
        <v>0</v>
      </c>
      <c r="AJ1480" s="60">
        <f t="shared" si="717"/>
        <v>0</v>
      </c>
      <c r="AK1480" s="60">
        <f t="shared" si="718"/>
        <v>0</v>
      </c>
      <c r="AL1480" s="61">
        <f t="shared" si="736"/>
        <v>0</v>
      </c>
      <c r="AM1480" s="43">
        <f t="shared" si="726"/>
        <v>0</v>
      </c>
      <c r="AN1480" s="46">
        <f t="shared" si="727"/>
        <v>0</v>
      </c>
      <c r="AO1480" s="60">
        <f t="shared" si="719"/>
        <v>0</v>
      </c>
      <c r="AP1480" s="60">
        <f t="shared" si="720"/>
        <v>0</v>
      </c>
      <c r="AQ1480" s="60">
        <f t="shared" si="721"/>
        <v>0</v>
      </c>
      <c r="AR1480" s="60">
        <f t="shared" si="722"/>
        <v>0</v>
      </c>
      <c r="AS1480" s="60">
        <f t="shared" si="723"/>
        <v>0</v>
      </c>
      <c r="AT1480" s="60">
        <f t="shared" si="724"/>
        <v>0</v>
      </c>
      <c r="AU1480" s="62">
        <f t="shared" si="728"/>
        <v>0</v>
      </c>
      <c r="AV1480" s="63">
        <f t="shared" si="729"/>
        <v>0</v>
      </c>
      <c r="AW1480" s="63">
        <f t="shared" si="730"/>
        <v>0</v>
      </c>
      <c r="AX1480" s="63">
        <f t="shared" si="731"/>
        <v>0</v>
      </c>
      <c r="AY1480" s="63">
        <f t="shared" si="732"/>
        <v>0</v>
      </c>
      <c r="AZ1480" s="63">
        <f t="shared" si="733"/>
        <v>0</v>
      </c>
      <c r="BA1480" s="63">
        <f t="shared" si="734"/>
        <v>0</v>
      </c>
      <c r="BB1480" s="64">
        <f t="shared" si="735"/>
        <v>0</v>
      </c>
      <c r="BC1480" s="65">
        <f t="shared" si="725"/>
        <v>0</v>
      </c>
      <c r="BD1480" s="66" t="e">
        <f>VLOOKUP(#REF!,'[2]NA JDA Product Hierarchy'!$N:$O,2,0)</f>
        <v>#REF!</v>
      </c>
      <c r="BE1480" s="15" t="e">
        <f>VLOOKUP(BD1480,[3]PARAMETROS!$AB:$AD,3,0)</f>
        <v>#REF!</v>
      </c>
    </row>
    <row r="1481" spans="1:57" s="15" customFormat="1" ht="12.75" hidden="1" customHeight="1" x14ac:dyDescent="0.2">
      <c r="A1481" s="47" t="str">
        <f t="shared" si="737"/>
        <v>N71P74KACT0RED HOT</v>
      </c>
      <c r="B1481" s="111" t="s">
        <v>105</v>
      </c>
      <c r="C1481" s="113">
        <v>44322</v>
      </c>
      <c r="D1481" s="113"/>
      <c r="E1481" s="50"/>
      <c r="F1481" s="106" t="s">
        <v>90</v>
      </c>
      <c r="G1481" s="51" t="s">
        <v>1832</v>
      </c>
      <c r="H1481" s="52" t="s">
        <v>520</v>
      </c>
      <c r="I1481" s="53" t="s">
        <v>1969</v>
      </c>
      <c r="J1481" s="53" t="s">
        <v>1796</v>
      </c>
      <c r="K1481" s="53" t="s">
        <v>1797</v>
      </c>
      <c r="L1481" s="53" t="s">
        <v>1798</v>
      </c>
      <c r="M1481" s="52" t="s">
        <v>408</v>
      </c>
      <c r="N1481" s="52" t="s">
        <v>115</v>
      </c>
      <c r="O1481" s="54">
        <v>29</v>
      </c>
      <c r="P1481" s="52" t="s">
        <v>43</v>
      </c>
      <c r="Q1481" s="55">
        <f>IFERROR(VLOOKUP(O1481*$Q$10*$R$10,Sheet1!$A$3:$B$81,2,1),0)</f>
        <v>19000</v>
      </c>
      <c r="R1481" s="56">
        <f>IFERROR(VLOOKUP(O1481*$Q$11*$R$11,Sheet1!$E$3:$F$195,2),0)</f>
        <v>119</v>
      </c>
      <c r="S1481" s="54">
        <f t="shared" si="696"/>
        <v>8.99</v>
      </c>
      <c r="T1481" s="57">
        <f t="shared" si="711"/>
        <v>0.31</v>
      </c>
      <c r="U1481" s="58"/>
      <c r="V1481" s="58"/>
      <c r="W1481" s="58"/>
      <c r="X1481" s="58"/>
      <c r="Y1481" s="58"/>
      <c r="Z1481" s="58"/>
      <c r="AA1481" s="58"/>
      <c r="AB1481" s="58"/>
      <c r="AC1481" s="58"/>
      <c r="AD1481" s="39">
        <f t="shared" si="697"/>
        <v>0</v>
      </c>
      <c r="AE1481" s="59">
        <f t="shared" si="712"/>
        <v>0</v>
      </c>
      <c r="AF1481" s="60">
        <f t="shared" si="713"/>
        <v>0</v>
      </c>
      <c r="AG1481" s="60">
        <f t="shared" si="714"/>
        <v>0</v>
      </c>
      <c r="AH1481" s="60">
        <f t="shared" si="715"/>
        <v>0</v>
      </c>
      <c r="AI1481" s="60">
        <f t="shared" si="716"/>
        <v>0</v>
      </c>
      <c r="AJ1481" s="60">
        <f t="shared" si="717"/>
        <v>0</v>
      </c>
      <c r="AK1481" s="60">
        <f t="shared" si="718"/>
        <v>0</v>
      </c>
      <c r="AL1481" s="61">
        <f t="shared" si="736"/>
        <v>0</v>
      </c>
      <c r="AM1481" s="43">
        <f t="shared" si="726"/>
        <v>0</v>
      </c>
      <c r="AN1481" s="46">
        <f t="shared" si="727"/>
        <v>0</v>
      </c>
      <c r="AO1481" s="60">
        <f t="shared" si="719"/>
        <v>0</v>
      </c>
      <c r="AP1481" s="60">
        <f t="shared" si="720"/>
        <v>0</v>
      </c>
      <c r="AQ1481" s="60">
        <f t="shared" si="721"/>
        <v>0</v>
      </c>
      <c r="AR1481" s="60">
        <f t="shared" si="722"/>
        <v>0</v>
      </c>
      <c r="AS1481" s="60">
        <f t="shared" si="723"/>
        <v>0</v>
      </c>
      <c r="AT1481" s="60">
        <f t="shared" si="724"/>
        <v>0</v>
      </c>
      <c r="AU1481" s="62">
        <f t="shared" si="728"/>
        <v>0</v>
      </c>
      <c r="AV1481" s="63">
        <f t="shared" si="729"/>
        <v>0</v>
      </c>
      <c r="AW1481" s="63">
        <f t="shared" si="730"/>
        <v>0</v>
      </c>
      <c r="AX1481" s="63">
        <f t="shared" si="731"/>
        <v>0</v>
      </c>
      <c r="AY1481" s="63">
        <f t="shared" si="732"/>
        <v>0</v>
      </c>
      <c r="AZ1481" s="63">
        <f t="shared" si="733"/>
        <v>0</v>
      </c>
      <c r="BA1481" s="63">
        <f t="shared" si="734"/>
        <v>0</v>
      </c>
      <c r="BB1481" s="64">
        <f t="shared" si="735"/>
        <v>0</v>
      </c>
      <c r="BC1481" s="65">
        <f t="shared" si="725"/>
        <v>0</v>
      </c>
      <c r="BD1481" s="66" t="e">
        <f>VLOOKUP(#REF!,'[2]NA JDA Product Hierarchy'!$N:$O,2,0)</f>
        <v>#REF!</v>
      </c>
      <c r="BE1481" s="15" t="e">
        <f>VLOOKUP(BD1481,[3]PARAMETROS!$AB:$AD,3,0)</f>
        <v>#REF!</v>
      </c>
    </row>
    <row r="1482" spans="1:57" s="15" customFormat="1" ht="12.75" hidden="1" customHeight="1" x14ac:dyDescent="0.2">
      <c r="A1482" s="47" t="str">
        <f t="shared" si="737"/>
        <v>N73I55K8HM0DECK BLUE</v>
      </c>
      <c r="B1482" s="111" t="s">
        <v>105</v>
      </c>
      <c r="C1482" s="113">
        <v>44322</v>
      </c>
      <c r="D1482" s="113"/>
      <c r="E1482" s="50"/>
      <c r="F1482" s="106" t="s">
        <v>90</v>
      </c>
      <c r="G1482" s="51" t="s">
        <v>1832</v>
      </c>
      <c r="H1482" s="52" t="s">
        <v>520</v>
      </c>
      <c r="I1482" s="53" t="s">
        <v>1970</v>
      </c>
      <c r="J1482" s="53" t="s">
        <v>1204</v>
      </c>
      <c r="K1482" s="53" t="s">
        <v>340</v>
      </c>
      <c r="L1482" s="53" t="s">
        <v>341</v>
      </c>
      <c r="M1482" s="52" t="s">
        <v>464</v>
      </c>
      <c r="N1482" s="52" t="s">
        <v>115</v>
      </c>
      <c r="O1482" s="54">
        <v>18</v>
      </c>
      <c r="P1482" s="52" t="s">
        <v>43</v>
      </c>
      <c r="Q1482" s="55">
        <f>IFERROR(VLOOKUP(O1482*$Q$10*$R$10,Sheet1!$A$3:$B$81,2,1),0)</f>
        <v>9000</v>
      </c>
      <c r="R1482" s="56">
        <f>IFERROR(VLOOKUP(O1482*$Q$11*$R$11,Sheet1!$E$3:$F$195,2),0)</f>
        <v>69</v>
      </c>
      <c r="S1482" s="54">
        <f t="shared" si="696"/>
        <v>5.58</v>
      </c>
      <c r="T1482" s="57">
        <f t="shared" si="711"/>
        <v>0.31</v>
      </c>
      <c r="U1482" s="58"/>
      <c r="V1482" s="58"/>
      <c r="W1482" s="58"/>
      <c r="X1482" s="58"/>
      <c r="Y1482" s="58"/>
      <c r="Z1482" s="58"/>
      <c r="AA1482" s="58"/>
      <c r="AB1482" s="58"/>
      <c r="AC1482" s="58"/>
      <c r="AD1482" s="39">
        <f t="shared" si="697"/>
        <v>0</v>
      </c>
      <c r="AE1482" s="59">
        <f t="shared" si="712"/>
        <v>0</v>
      </c>
      <c r="AF1482" s="60">
        <f t="shared" si="713"/>
        <v>0</v>
      </c>
      <c r="AG1482" s="60">
        <f t="shared" si="714"/>
        <v>0</v>
      </c>
      <c r="AH1482" s="60">
        <f t="shared" si="715"/>
        <v>0</v>
      </c>
      <c r="AI1482" s="60">
        <f t="shared" si="716"/>
        <v>0</v>
      </c>
      <c r="AJ1482" s="60">
        <f t="shared" si="717"/>
        <v>0</v>
      </c>
      <c r="AK1482" s="60">
        <f t="shared" si="718"/>
        <v>0</v>
      </c>
      <c r="AL1482" s="61">
        <f t="shared" si="736"/>
        <v>0</v>
      </c>
      <c r="AM1482" s="43">
        <f t="shared" si="726"/>
        <v>0</v>
      </c>
      <c r="AN1482" s="46">
        <f t="shared" si="727"/>
        <v>0</v>
      </c>
      <c r="AO1482" s="60">
        <f t="shared" si="719"/>
        <v>0</v>
      </c>
      <c r="AP1482" s="60">
        <f t="shared" si="720"/>
        <v>0</v>
      </c>
      <c r="AQ1482" s="60">
        <f t="shared" si="721"/>
        <v>0</v>
      </c>
      <c r="AR1482" s="60">
        <f t="shared" si="722"/>
        <v>0</v>
      </c>
      <c r="AS1482" s="60">
        <f t="shared" si="723"/>
        <v>0</v>
      </c>
      <c r="AT1482" s="60">
        <f t="shared" si="724"/>
        <v>0</v>
      </c>
      <c r="AU1482" s="62">
        <f t="shared" si="728"/>
        <v>0</v>
      </c>
      <c r="AV1482" s="63">
        <f t="shared" si="729"/>
        <v>0</v>
      </c>
      <c r="AW1482" s="63">
        <f t="shared" si="730"/>
        <v>0</v>
      </c>
      <c r="AX1482" s="63">
        <f t="shared" si="731"/>
        <v>0</v>
      </c>
      <c r="AY1482" s="63">
        <f t="shared" si="732"/>
        <v>0</v>
      </c>
      <c r="AZ1482" s="63">
        <f t="shared" si="733"/>
        <v>0</v>
      </c>
      <c r="BA1482" s="63">
        <f t="shared" si="734"/>
        <v>0</v>
      </c>
      <c r="BB1482" s="64">
        <f t="shared" si="735"/>
        <v>0</v>
      </c>
      <c r="BC1482" s="65">
        <f t="shared" si="725"/>
        <v>0</v>
      </c>
      <c r="BD1482" s="66" t="e">
        <f>VLOOKUP(#REF!,'[2]NA JDA Product Hierarchy'!$N:$O,2,0)</f>
        <v>#REF!</v>
      </c>
      <c r="BE1482" s="15" t="e">
        <f>VLOOKUP(BD1482,[3]PARAMETROS!$AB:$AD,3,0)</f>
        <v>#REF!</v>
      </c>
    </row>
    <row r="1483" spans="1:57" s="15" customFormat="1" ht="12.75" hidden="1" customHeight="1" x14ac:dyDescent="0.2">
      <c r="A1483" s="47" t="str">
        <f t="shared" si="737"/>
        <v>N73I55K8HM0Jet Black A996</v>
      </c>
      <c r="B1483" s="111" t="s">
        <v>105</v>
      </c>
      <c r="C1483" s="113">
        <v>44322</v>
      </c>
      <c r="D1483" s="113"/>
      <c r="E1483" s="50"/>
      <c r="F1483" s="106" t="s">
        <v>90</v>
      </c>
      <c r="G1483" s="51" t="s">
        <v>1832</v>
      </c>
      <c r="H1483" s="52" t="s">
        <v>520</v>
      </c>
      <c r="I1483" s="53" t="s">
        <v>1970</v>
      </c>
      <c r="J1483" s="53" t="s">
        <v>1204</v>
      </c>
      <c r="K1483" s="53" t="s">
        <v>92</v>
      </c>
      <c r="L1483" s="53" t="s">
        <v>93</v>
      </c>
      <c r="M1483" s="52" t="s">
        <v>464</v>
      </c>
      <c r="N1483" s="52" t="s">
        <v>115</v>
      </c>
      <c r="O1483" s="54">
        <v>18</v>
      </c>
      <c r="P1483" s="52" t="s">
        <v>43</v>
      </c>
      <c r="Q1483" s="55">
        <f>IFERROR(VLOOKUP(O1483*$Q$10*$R$10,Sheet1!$A$3:$B$81,2,1),0)</f>
        <v>9000</v>
      </c>
      <c r="R1483" s="56">
        <f>IFERROR(VLOOKUP(O1483*$Q$11*$R$11,Sheet1!$E$3:$F$195,2),0)</f>
        <v>69</v>
      </c>
      <c r="S1483" s="54">
        <f t="shared" si="696"/>
        <v>5.58</v>
      </c>
      <c r="T1483" s="57">
        <f t="shared" si="711"/>
        <v>0.31</v>
      </c>
      <c r="U1483" s="58"/>
      <c r="V1483" s="58"/>
      <c r="W1483" s="58"/>
      <c r="X1483" s="58"/>
      <c r="Y1483" s="58"/>
      <c r="Z1483" s="58"/>
      <c r="AA1483" s="58"/>
      <c r="AB1483" s="58"/>
      <c r="AC1483" s="58"/>
      <c r="AD1483" s="39">
        <f t="shared" si="697"/>
        <v>0</v>
      </c>
      <c r="AE1483" s="59">
        <f t="shared" si="712"/>
        <v>0</v>
      </c>
      <c r="AF1483" s="60">
        <f t="shared" si="713"/>
        <v>0</v>
      </c>
      <c r="AG1483" s="60">
        <f t="shared" si="714"/>
        <v>0</v>
      </c>
      <c r="AH1483" s="60">
        <f t="shared" si="715"/>
        <v>0</v>
      </c>
      <c r="AI1483" s="60">
        <f t="shared" si="716"/>
        <v>0</v>
      </c>
      <c r="AJ1483" s="60">
        <f t="shared" si="717"/>
        <v>0</v>
      </c>
      <c r="AK1483" s="60">
        <f t="shared" si="718"/>
        <v>0</v>
      </c>
      <c r="AL1483" s="61">
        <f t="shared" si="736"/>
        <v>0</v>
      </c>
      <c r="AM1483" s="43">
        <f t="shared" si="726"/>
        <v>0</v>
      </c>
      <c r="AN1483" s="46">
        <f t="shared" si="727"/>
        <v>0</v>
      </c>
      <c r="AO1483" s="60">
        <f t="shared" si="719"/>
        <v>0</v>
      </c>
      <c r="AP1483" s="60">
        <f t="shared" si="720"/>
        <v>0</v>
      </c>
      <c r="AQ1483" s="60">
        <f t="shared" si="721"/>
        <v>0</v>
      </c>
      <c r="AR1483" s="60">
        <f t="shared" si="722"/>
        <v>0</v>
      </c>
      <c r="AS1483" s="60">
        <f t="shared" si="723"/>
        <v>0</v>
      </c>
      <c r="AT1483" s="60">
        <f t="shared" si="724"/>
        <v>0</v>
      </c>
      <c r="AU1483" s="62">
        <f t="shared" si="728"/>
        <v>0</v>
      </c>
      <c r="AV1483" s="63">
        <f t="shared" si="729"/>
        <v>0</v>
      </c>
      <c r="AW1483" s="63">
        <f t="shared" si="730"/>
        <v>0</v>
      </c>
      <c r="AX1483" s="63">
        <f t="shared" si="731"/>
        <v>0</v>
      </c>
      <c r="AY1483" s="63">
        <f t="shared" si="732"/>
        <v>0</v>
      </c>
      <c r="AZ1483" s="63">
        <f t="shared" si="733"/>
        <v>0</v>
      </c>
      <c r="BA1483" s="63">
        <f t="shared" si="734"/>
        <v>0</v>
      </c>
      <c r="BB1483" s="64">
        <f t="shared" si="735"/>
        <v>0</v>
      </c>
      <c r="BC1483" s="65">
        <f t="shared" si="725"/>
        <v>0</v>
      </c>
      <c r="BD1483" s="66" t="e">
        <f>VLOOKUP(#REF!,'[2]NA JDA Product Hierarchy'!$N:$O,2,0)</f>
        <v>#REF!</v>
      </c>
      <c r="BE1483" s="15" t="e">
        <f>VLOOKUP(BD1483,[3]PARAMETROS!$AB:$AD,3,0)</f>
        <v>#REF!</v>
      </c>
    </row>
    <row r="1484" spans="1:57" s="15" customFormat="1" ht="12.75" hidden="1" customHeight="1" x14ac:dyDescent="0.2">
      <c r="A1484" s="47" t="str">
        <f t="shared" si="737"/>
        <v>N73I55K8HM0RED HOT</v>
      </c>
      <c r="B1484" s="111" t="s">
        <v>105</v>
      </c>
      <c r="C1484" s="113">
        <v>44322</v>
      </c>
      <c r="D1484" s="113"/>
      <c r="E1484" s="50"/>
      <c r="F1484" s="106" t="s">
        <v>90</v>
      </c>
      <c r="G1484" s="51" t="s">
        <v>1832</v>
      </c>
      <c r="H1484" s="52" t="s">
        <v>520</v>
      </c>
      <c r="I1484" s="53" t="s">
        <v>1970</v>
      </c>
      <c r="J1484" s="53" t="s">
        <v>1204</v>
      </c>
      <c r="K1484" s="53" t="s">
        <v>1797</v>
      </c>
      <c r="L1484" s="53" t="s">
        <v>1798</v>
      </c>
      <c r="M1484" s="52" t="s">
        <v>464</v>
      </c>
      <c r="N1484" s="52" t="s">
        <v>115</v>
      </c>
      <c r="O1484" s="54">
        <v>18</v>
      </c>
      <c r="P1484" s="52" t="s">
        <v>43</v>
      </c>
      <c r="Q1484" s="55">
        <f>IFERROR(VLOOKUP(O1484*$Q$10*$R$10,Sheet1!$A$3:$B$81,2,1),0)</f>
        <v>9000</v>
      </c>
      <c r="R1484" s="56">
        <f>IFERROR(VLOOKUP(O1484*$Q$11*$R$11,Sheet1!$E$3:$F$195,2),0)</f>
        <v>69</v>
      </c>
      <c r="S1484" s="54">
        <f t="shared" si="696"/>
        <v>5.58</v>
      </c>
      <c r="T1484" s="57">
        <f t="shared" si="711"/>
        <v>0.31</v>
      </c>
      <c r="U1484" s="58"/>
      <c r="V1484" s="58"/>
      <c r="W1484" s="58"/>
      <c r="X1484" s="58"/>
      <c r="Y1484" s="58"/>
      <c r="Z1484" s="58"/>
      <c r="AA1484" s="58"/>
      <c r="AB1484" s="58"/>
      <c r="AC1484" s="58"/>
      <c r="AD1484" s="39">
        <f t="shared" si="697"/>
        <v>0</v>
      </c>
      <c r="AE1484" s="59">
        <f t="shared" si="712"/>
        <v>0</v>
      </c>
      <c r="AF1484" s="60">
        <f t="shared" si="713"/>
        <v>0</v>
      </c>
      <c r="AG1484" s="60">
        <f t="shared" si="714"/>
        <v>0</v>
      </c>
      <c r="AH1484" s="60">
        <f t="shared" si="715"/>
        <v>0</v>
      </c>
      <c r="AI1484" s="60">
        <f t="shared" si="716"/>
        <v>0</v>
      </c>
      <c r="AJ1484" s="60">
        <f t="shared" si="717"/>
        <v>0</v>
      </c>
      <c r="AK1484" s="60">
        <f t="shared" si="718"/>
        <v>0</v>
      </c>
      <c r="AL1484" s="61">
        <f t="shared" si="736"/>
        <v>0</v>
      </c>
      <c r="AM1484" s="43">
        <f t="shared" si="726"/>
        <v>0</v>
      </c>
      <c r="AN1484" s="46">
        <f t="shared" si="727"/>
        <v>0</v>
      </c>
      <c r="AO1484" s="60">
        <f t="shared" si="719"/>
        <v>0</v>
      </c>
      <c r="AP1484" s="60">
        <f t="shared" si="720"/>
        <v>0</v>
      </c>
      <c r="AQ1484" s="60">
        <f t="shared" si="721"/>
        <v>0</v>
      </c>
      <c r="AR1484" s="60">
        <f t="shared" si="722"/>
        <v>0</v>
      </c>
      <c r="AS1484" s="60">
        <f t="shared" si="723"/>
        <v>0</v>
      </c>
      <c r="AT1484" s="60">
        <f t="shared" si="724"/>
        <v>0</v>
      </c>
      <c r="AU1484" s="62">
        <f t="shared" si="728"/>
        <v>0</v>
      </c>
      <c r="AV1484" s="63">
        <f t="shared" si="729"/>
        <v>0</v>
      </c>
      <c r="AW1484" s="63">
        <f t="shared" si="730"/>
        <v>0</v>
      </c>
      <c r="AX1484" s="63">
        <f t="shared" si="731"/>
        <v>0</v>
      </c>
      <c r="AY1484" s="63">
        <f t="shared" si="732"/>
        <v>0</v>
      </c>
      <c r="AZ1484" s="63">
        <f t="shared" si="733"/>
        <v>0</v>
      </c>
      <c r="BA1484" s="63">
        <f t="shared" si="734"/>
        <v>0</v>
      </c>
      <c r="BB1484" s="64">
        <f t="shared" si="735"/>
        <v>0</v>
      </c>
      <c r="BC1484" s="65">
        <f t="shared" si="725"/>
        <v>0</v>
      </c>
      <c r="BD1484" s="66" t="e">
        <f>VLOOKUP(#REF!,'[2]NA JDA Product Hierarchy'!$N:$O,2,0)</f>
        <v>#REF!</v>
      </c>
      <c r="BE1484" s="15" t="e">
        <f>VLOOKUP(BD1484,[3]PARAMETROS!$AB:$AD,3,0)</f>
        <v>#REF!</v>
      </c>
    </row>
    <row r="1485" spans="1:57" s="15" customFormat="1" ht="12.75" hidden="1" customHeight="1" x14ac:dyDescent="0.2">
      <c r="A1485" s="47" t="str">
        <f t="shared" si="737"/>
        <v>N73I55K8HM0TRUE WHITE A000</v>
      </c>
      <c r="B1485" s="111" t="s">
        <v>105</v>
      </c>
      <c r="C1485" s="113">
        <v>44322</v>
      </c>
      <c r="D1485" s="113"/>
      <c r="E1485" s="50"/>
      <c r="F1485" s="106" t="s">
        <v>90</v>
      </c>
      <c r="G1485" s="51" t="s">
        <v>1832</v>
      </c>
      <c r="H1485" s="52" t="s">
        <v>520</v>
      </c>
      <c r="I1485" s="53" t="s">
        <v>1970</v>
      </c>
      <c r="J1485" s="53" t="s">
        <v>1204</v>
      </c>
      <c r="K1485" s="53" t="s">
        <v>112</v>
      </c>
      <c r="L1485" s="53" t="s">
        <v>113</v>
      </c>
      <c r="M1485" s="52" t="s">
        <v>464</v>
      </c>
      <c r="N1485" s="52" t="s">
        <v>115</v>
      </c>
      <c r="O1485" s="54">
        <v>18</v>
      </c>
      <c r="P1485" s="52" t="s">
        <v>43</v>
      </c>
      <c r="Q1485" s="55">
        <f>IFERROR(VLOOKUP(O1485*$Q$10*$R$10,Sheet1!$A$3:$B$81,2,1),0)</f>
        <v>9000</v>
      </c>
      <c r="R1485" s="56">
        <f>IFERROR(VLOOKUP(O1485*$Q$11*$R$11,Sheet1!$E$3:$F$195,2),0)</f>
        <v>69</v>
      </c>
      <c r="S1485" s="54">
        <f t="shared" si="696"/>
        <v>5.58</v>
      </c>
      <c r="T1485" s="57">
        <f t="shared" si="711"/>
        <v>0.31</v>
      </c>
      <c r="U1485" s="58"/>
      <c r="V1485" s="58"/>
      <c r="W1485" s="58"/>
      <c r="X1485" s="58"/>
      <c r="Y1485" s="58"/>
      <c r="Z1485" s="58"/>
      <c r="AA1485" s="58"/>
      <c r="AB1485" s="58"/>
      <c r="AC1485" s="58"/>
      <c r="AD1485" s="39">
        <f t="shared" si="697"/>
        <v>0</v>
      </c>
      <c r="AE1485" s="59">
        <f t="shared" si="712"/>
        <v>0</v>
      </c>
      <c r="AF1485" s="60">
        <f t="shared" si="713"/>
        <v>0</v>
      </c>
      <c r="AG1485" s="60">
        <f t="shared" si="714"/>
        <v>0</v>
      </c>
      <c r="AH1485" s="60">
        <f t="shared" si="715"/>
        <v>0</v>
      </c>
      <c r="AI1485" s="60">
        <f t="shared" si="716"/>
        <v>0</v>
      </c>
      <c r="AJ1485" s="60">
        <f t="shared" si="717"/>
        <v>0</v>
      </c>
      <c r="AK1485" s="60">
        <f t="shared" si="718"/>
        <v>0</v>
      </c>
      <c r="AL1485" s="61">
        <f t="shared" si="736"/>
        <v>0</v>
      </c>
      <c r="AM1485" s="43">
        <f t="shared" si="726"/>
        <v>0</v>
      </c>
      <c r="AN1485" s="46">
        <f t="shared" si="727"/>
        <v>0</v>
      </c>
      <c r="AO1485" s="60">
        <f t="shared" si="719"/>
        <v>0</v>
      </c>
      <c r="AP1485" s="60">
        <f t="shared" si="720"/>
        <v>0</v>
      </c>
      <c r="AQ1485" s="60">
        <f t="shared" si="721"/>
        <v>0</v>
      </c>
      <c r="AR1485" s="60">
        <f t="shared" si="722"/>
        <v>0</v>
      </c>
      <c r="AS1485" s="60">
        <f t="shared" si="723"/>
        <v>0</v>
      </c>
      <c r="AT1485" s="60">
        <f t="shared" si="724"/>
        <v>0</v>
      </c>
      <c r="AU1485" s="62">
        <f t="shared" si="728"/>
        <v>0</v>
      </c>
      <c r="AV1485" s="63">
        <f t="shared" si="729"/>
        <v>0</v>
      </c>
      <c r="AW1485" s="63">
        <f t="shared" si="730"/>
        <v>0</v>
      </c>
      <c r="AX1485" s="63">
        <f t="shared" si="731"/>
        <v>0</v>
      </c>
      <c r="AY1485" s="63">
        <f t="shared" si="732"/>
        <v>0</v>
      </c>
      <c r="AZ1485" s="63">
        <f t="shared" si="733"/>
        <v>0</v>
      </c>
      <c r="BA1485" s="63">
        <f t="shared" si="734"/>
        <v>0</v>
      </c>
      <c r="BB1485" s="64">
        <f t="shared" si="735"/>
        <v>0</v>
      </c>
      <c r="BC1485" s="65">
        <f t="shared" si="725"/>
        <v>0</v>
      </c>
      <c r="BD1485" s="66" t="e">
        <f>VLOOKUP(#REF!,'[2]NA JDA Product Hierarchy'!$N:$O,2,0)</f>
        <v>#REF!</v>
      </c>
      <c r="BE1485" s="15" t="e">
        <f>VLOOKUP(BD1485,[3]PARAMETROS!$AB:$AD,3,0)</f>
        <v>#REF!</v>
      </c>
    </row>
    <row r="1486" spans="1:57" s="15" customFormat="1" ht="12.75" hidden="1" customHeight="1" x14ac:dyDescent="0.2">
      <c r="A1486" s="47" t="str">
        <f t="shared" si="737"/>
        <v>N73I55K8HM0Light Heather Grey</v>
      </c>
      <c r="B1486" s="111" t="s">
        <v>105</v>
      </c>
      <c r="C1486" s="113">
        <v>44322</v>
      </c>
      <c r="D1486" s="113"/>
      <c r="E1486" s="50"/>
      <c r="F1486" s="106" t="s">
        <v>90</v>
      </c>
      <c r="G1486" s="51" t="s">
        <v>1832</v>
      </c>
      <c r="H1486" s="52" t="s">
        <v>520</v>
      </c>
      <c r="I1486" s="53" t="s">
        <v>1970</v>
      </c>
      <c r="J1486" s="53" t="s">
        <v>1204</v>
      </c>
      <c r="K1486" s="53" t="s">
        <v>1233</v>
      </c>
      <c r="L1486" s="53" t="s">
        <v>1234</v>
      </c>
      <c r="M1486" s="52" t="s">
        <v>464</v>
      </c>
      <c r="N1486" s="52" t="s">
        <v>115</v>
      </c>
      <c r="O1486" s="54">
        <v>18</v>
      </c>
      <c r="P1486" s="52" t="s">
        <v>43</v>
      </c>
      <c r="Q1486" s="55">
        <f>IFERROR(VLOOKUP(O1486*$Q$10*$R$10,Sheet1!$A$3:$B$81,2,1),0)</f>
        <v>9000</v>
      </c>
      <c r="R1486" s="56">
        <f>IFERROR(VLOOKUP(O1486*$Q$11*$R$11,Sheet1!$E$3:$F$195,2),0)</f>
        <v>69</v>
      </c>
      <c r="S1486" s="54">
        <f t="shared" si="696"/>
        <v>5.58</v>
      </c>
      <c r="T1486" s="57">
        <f t="shared" si="711"/>
        <v>0.31</v>
      </c>
      <c r="U1486" s="58"/>
      <c r="V1486" s="58"/>
      <c r="W1486" s="58"/>
      <c r="X1486" s="58"/>
      <c r="Y1486" s="58"/>
      <c r="Z1486" s="58"/>
      <c r="AA1486" s="58"/>
      <c r="AB1486" s="58"/>
      <c r="AC1486" s="58"/>
      <c r="AD1486" s="39">
        <f t="shared" si="697"/>
        <v>0</v>
      </c>
      <c r="AE1486" s="59">
        <f t="shared" si="712"/>
        <v>0</v>
      </c>
      <c r="AF1486" s="60">
        <f t="shared" si="713"/>
        <v>0</v>
      </c>
      <c r="AG1486" s="60">
        <f t="shared" si="714"/>
        <v>0</v>
      </c>
      <c r="AH1486" s="60">
        <f t="shared" si="715"/>
        <v>0</v>
      </c>
      <c r="AI1486" s="60">
        <f t="shared" si="716"/>
        <v>0</v>
      </c>
      <c r="AJ1486" s="60">
        <f t="shared" si="717"/>
        <v>0</v>
      </c>
      <c r="AK1486" s="60">
        <f t="shared" si="718"/>
        <v>0</v>
      </c>
      <c r="AL1486" s="61">
        <f t="shared" si="736"/>
        <v>0</v>
      </c>
      <c r="AM1486" s="43">
        <f t="shared" si="726"/>
        <v>0</v>
      </c>
      <c r="AN1486" s="46">
        <f t="shared" si="727"/>
        <v>0</v>
      </c>
      <c r="AO1486" s="60">
        <f t="shared" si="719"/>
        <v>0</v>
      </c>
      <c r="AP1486" s="60">
        <f t="shared" si="720"/>
        <v>0</v>
      </c>
      <c r="AQ1486" s="60">
        <f t="shared" si="721"/>
        <v>0</v>
      </c>
      <c r="AR1486" s="60">
        <f t="shared" si="722"/>
        <v>0</v>
      </c>
      <c r="AS1486" s="60">
        <f t="shared" si="723"/>
        <v>0</v>
      </c>
      <c r="AT1486" s="60">
        <f t="shared" si="724"/>
        <v>0</v>
      </c>
      <c r="AU1486" s="62">
        <f t="shared" si="728"/>
        <v>0</v>
      </c>
      <c r="AV1486" s="63">
        <f t="shared" si="729"/>
        <v>0</v>
      </c>
      <c r="AW1486" s="63">
        <f t="shared" si="730"/>
        <v>0</v>
      </c>
      <c r="AX1486" s="63">
        <f t="shared" si="731"/>
        <v>0</v>
      </c>
      <c r="AY1486" s="63">
        <f t="shared" si="732"/>
        <v>0</v>
      </c>
      <c r="AZ1486" s="63">
        <f t="shared" si="733"/>
        <v>0</v>
      </c>
      <c r="BA1486" s="63">
        <f t="shared" si="734"/>
        <v>0</v>
      </c>
      <c r="BB1486" s="64">
        <f t="shared" si="735"/>
        <v>0</v>
      </c>
      <c r="BC1486" s="65">
        <f t="shared" si="725"/>
        <v>0</v>
      </c>
      <c r="BD1486" s="66" t="e">
        <f>VLOOKUP(#REF!,'[2]NA JDA Product Hierarchy'!$N:$O,2,0)</f>
        <v>#REF!</v>
      </c>
      <c r="BE1486" s="15" t="e">
        <f>VLOOKUP(BD1486,[3]PARAMETROS!$AB:$AD,3,0)</f>
        <v>#REF!</v>
      </c>
    </row>
    <row r="1487" spans="1:57" s="15" customFormat="1" ht="12.75" hidden="1" customHeight="1" x14ac:dyDescent="0.2">
      <c r="A1487" s="47" t="str">
        <f t="shared" si="737"/>
        <v>N73I55K8HM0ELITE GREY</v>
      </c>
      <c r="B1487" s="111" t="s">
        <v>105</v>
      </c>
      <c r="C1487" s="113">
        <v>44322</v>
      </c>
      <c r="D1487" s="113"/>
      <c r="E1487" s="50"/>
      <c r="F1487" s="106" t="s">
        <v>90</v>
      </c>
      <c r="G1487" s="51" t="s">
        <v>1832</v>
      </c>
      <c r="H1487" s="52" t="s">
        <v>520</v>
      </c>
      <c r="I1487" s="53" t="s">
        <v>1970</v>
      </c>
      <c r="J1487" s="53" t="s">
        <v>1204</v>
      </c>
      <c r="K1487" s="53" t="s">
        <v>378</v>
      </c>
      <c r="L1487" s="53" t="s">
        <v>379</v>
      </c>
      <c r="M1487" s="52" t="s">
        <v>464</v>
      </c>
      <c r="N1487" s="52" t="s">
        <v>115</v>
      </c>
      <c r="O1487" s="54">
        <v>18</v>
      </c>
      <c r="P1487" s="52" t="s">
        <v>43</v>
      </c>
      <c r="Q1487" s="55">
        <f>IFERROR(VLOOKUP(O1487*$Q$10*$R$10,Sheet1!$A$3:$B$81,2,1),0)</f>
        <v>9000</v>
      </c>
      <c r="R1487" s="56">
        <f>IFERROR(VLOOKUP(O1487*$Q$11*$R$11,Sheet1!$E$3:$F$195,2),0)</f>
        <v>69</v>
      </c>
      <c r="S1487" s="54">
        <f t="shared" si="696"/>
        <v>5.58</v>
      </c>
      <c r="T1487" s="57">
        <f t="shared" si="711"/>
        <v>0.31</v>
      </c>
      <c r="U1487" s="58"/>
      <c r="V1487" s="58"/>
      <c r="W1487" s="58"/>
      <c r="X1487" s="58"/>
      <c r="Y1487" s="58"/>
      <c r="Z1487" s="58"/>
      <c r="AA1487" s="58"/>
      <c r="AB1487" s="58"/>
      <c r="AC1487" s="58"/>
      <c r="AD1487" s="39">
        <f t="shared" si="697"/>
        <v>0</v>
      </c>
      <c r="AE1487" s="59">
        <f t="shared" si="712"/>
        <v>0</v>
      </c>
      <c r="AF1487" s="60">
        <f t="shared" si="713"/>
        <v>0</v>
      </c>
      <c r="AG1487" s="60">
        <f t="shared" si="714"/>
        <v>0</v>
      </c>
      <c r="AH1487" s="60">
        <f t="shared" si="715"/>
        <v>0</v>
      </c>
      <c r="AI1487" s="60">
        <f t="shared" si="716"/>
        <v>0</v>
      </c>
      <c r="AJ1487" s="60">
        <f t="shared" si="717"/>
        <v>0</v>
      </c>
      <c r="AK1487" s="60">
        <f t="shared" si="718"/>
        <v>0</v>
      </c>
      <c r="AL1487" s="61">
        <f t="shared" si="736"/>
        <v>0</v>
      </c>
      <c r="AM1487" s="43">
        <f t="shared" si="726"/>
        <v>0</v>
      </c>
      <c r="AN1487" s="46">
        <f t="shared" si="727"/>
        <v>0</v>
      </c>
      <c r="AO1487" s="60">
        <f t="shared" si="719"/>
        <v>0</v>
      </c>
      <c r="AP1487" s="60">
        <f t="shared" si="720"/>
        <v>0</v>
      </c>
      <c r="AQ1487" s="60">
        <f t="shared" si="721"/>
        <v>0</v>
      </c>
      <c r="AR1487" s="60">
        <f t="shared" si="722"/>
        <v>0</v>
      </c>
      <c r="AS1487" s="60">
        <f t="shared" si="723"/>
        <v>0</v>
      </c>
      <c r="AT1487" s="60">
        <f t="shared" si="724"/>
        <v>0</v>
      </c>
      <c r="AU1487" s="62">
        <f t="shared" si="728"/>
        <v>0</v>
      </c>
      <c r="AV1487" s="63">
        <f t="shared" si="729"/>
        <v>0</v>
      </c>
      <c r="AW1487" s="63">
        <f t="shared" si="730"/>
        <v>0</v>
      </c>
      <c r="AX1487" s="63">
        <f t="shared" si="731"/>
        <v>0</v>
      </c>
      <c r="AY1487" s="63">
        <f t="shared" si="732"/>
        <v>0</v>
      </c>
      <c r="AZ1487" s="63">
        <f t="shared" si="733"/>
        <v>0</v>
      </c>
      <c r="BA1487" s="63">
        <f t="shared" si="734"/>
        <v>0</v>
      </c>
      <c r="BB1487" s="64">
        <f t="shared" si="735"/>
        <v>0</v>
      </c>
      <c r="BC1487" s="65">
        <f t="shared" si="725"/>
        <v>0</v>
      </c>
      <c r="BD1487" s="66" t="e">
        <f>VLOOKUP(#REF!,'[2]NA JDA Product Hierarchy'!$N:$O,2,0)</f>
        <v>#REF!</v>
      </c>
      <c r="BE1487" s="15" t="e">
        <f>VLOOKUP(BD1487,[3]PARAMETROS!$AB:$AD,3,0)</f>
        <v>#REF!</v>
      </c>
    </row>
    <row r="1488" spans="1:57" s="15" customFormat="1" ht="12.75" hidden="1" customHeight="1" x14ac:dyDescent="0.2">
      <c r="A1488" s="47" t="str">
        <f t="shared" si="737"/>
        <v>N73I55K8HM0HIGH DEF BLUE</v>
      </c>
      <c r="B1488" s="111" t="s">
        <v>105</v>
      </c>
      <c r="C1488" s="113">
        <v>44322</v>
      </c>
      <c r="D1488" s="113"/>
      <c r="E1488" s="50"/>
      <c r="F1488" s="106" t="s">
        <v>90</v>
      </c>
      <c r="G1488" s="51" t="s">
        <v>1832</v>
      </c>
      <c r="H1488" s="52" t="s">
        <v>520</v>
      </c>
      <c r="I1488" s="53" t="s">
        <v>1970</v>
      </c>
      <c r="J1488" s="53" t="s">
        <v>1204</v>
      </c>
      <c r="K1488" s="53" t="s">
        <v>381</v>
      </c>
      <c r="L1488" s="53" t="s">
        <v>382</v>
      </c>
      <c r="M1488" s="52" t="s">
        <v>464</v>
      </c>
      <c r="N1488" s="52" t="s">
        <v>115</v>
      </c>
      <c r="O1488" s="54">
        <v>18</v>
      </c>
      <c r="P1488" s="52" t="s">
        <v>43</v>
      </c>
      <c r="Q1488" s="55">
        <f>IFERROR(VLOOKUP(O1488*$Q$10*$R$10,Sheet1!$A$3:$B$81,2,1),0)</f>
        <v>9000</v>
      </c>
      <c r="R1488" s="56">
        <f>IFERROR(VLOOKUP(O1488*$Q$11*$R$11,Sheet1!$E$3:$F$195,2),0)</f>
        <v>69</v>
      </c>
      <c r="S1488" s="54">
        <f t="shared" si="696"/>
        <v>5.58</v>
      </c>
      <c r="T1488" s="57">
        <f t="shared" si="711"/>
        <v>0.31</v>
      </c>
      <c r="U1488" s="58"/>
      <c r="V1488" s="58"/>
      <c r="W1488" s="58"/>
      <c r="X1488" s="58"/>
      <c r="Y1488" s="58"/>
      <c r="Z1488" s="58"/>
      <c r="AA1488" s="58"/>
      <c r="AB1488" s="58"/>
      <c r="AC1488" s="58"/>
      <c r="AD1488" s="39">
        <f t="shared" si="697"/>
        <v>0</v>
      </c>
      <c r="AE1488" s="59">
        <f t="shared" si="712"/>
        <v>0</v>
      </c>
      <c r="AF1488" s="60">
        <f t="shared" si="713"/>
        <v>0</v>
      </c>
      <c r="AG1488" s="60">
        <f t="shared" si="714"/>
        <v>0</v>
      </c>
      <c r="AH1488" s="60">
        <f t="shared" si="715"/>
        <v>0</v>
      </c>
      <c r="AI1488" s="60">
        <f t="shared" si="716"/>
        <v>0</v>
      </c>
      <c r="AJ1488" s="60">
        <f t="shared" si="717"/>
        <v>0</v>
      </c>
      <c r="AK1488" s="60">
        <f t="shared" si="718"/>
        <v>0</v>
      </c>
      <c r="AL1488" s="61">
        <f t="shared" si="736"/>
        <v>0</v>
      </c>
      <c r="AM1488" s="43">
        <f t="shared" si="726"/>
        <v>0</v>
      </c>
      <c r="AN1488" s="46">
        <f t="shared" si="727"/>
        <v>0</v>
      </c>
      <c r="AO1488" s="60">
        <f t="shared" si="719"/>
        <v>0</v>
      </c>
      <c r="AP1488" s="60">
        <f t="shared" si="720"/>
        <v>0</v>
      </c>
      <c r="AQ1488" s="60">
        <f t="shared" si="721"/>
        <v>0</v>
      </c>
      <c r="AR1488" s="60">
        <f t="shared" si="722"/>
        <v>0</v>
      </c>
      <c r="AS1488" s="60">
        <f t="shared" si="723"/>
        <v>0</v>
      </c>
      <c r="AT1488" s="60">
        <f t="shared" si="724"/>
        <v>0</v>
      </c>
      <c r="AU1488" s="62">
        <f t="shared" si="728"/>
        <v>0</v>
      </c>
      <c r="AV1488" s="63">
        <f t="shared" si="729"/>
        <v>0</v>
      </c>
      <c r="AW1488" s="63">
        <f t="shared" si="730"/>
        <v>0</v>
      </c>
      <c r="AX1488" s="63">
        <f t="shared" si="731"/>
        <v>0</v>
      </c>
      <c r="AY1488" s="63">
        <f t="shared" si="732"/>
        <v>0</v>
      </c>
      <c r="AZ1488" s="63">
        <f t="shared" si="733"/>
        <v>0</v>
      </c>
      <c r="BA1488" s="63">
        <f t="shared" si="734"/>
        <v>0</v>
      </c>
      <c r="BB1488" s="64">
        <f t="shared" si="735"/>
        <v>0</v>
      </c>
      <c r="BC1488" s="65">
        <f t="shared" si="725"/>
        <v>0</v>
      </c>
      <c r="BD1488" s="66" t="e">
        <f>VLOOKUP(#REF!,'[2]NA JDA Product Hierarchy'!$N:$O,2,0)</f>
        <v>#REF!</v>
      </c>
      <c r="BE1488" s="15" t="e">
        <f>VLOOKUP(BD1488,[3]PARAMETROS!$AB:$AD,3,0)</f>
        <v>#REF!</v>
      </c>
    </row>
    <row r="1489" spans="1:57" s="15" customFormat="1" ht="12.75" hidden="1" customHeight="1" x14ac:dyDescent="0.2">
      <c r="A1489" s="47" t="str">
        <f t="shared" si="737"/>
        <v>N73Q10KAUG0DECK BLUE</v>
      </c>
      <c r="B1489" s="111" t="s">
        <v>105</v>
      </c>
      <c r="C1489" s="113">
        <v>44322</v>
      </c>
      <c r="D1489" s="113"/>
      <c r="E1489" s="50"/>
      <c r="F1489" s="106" t="s">
        <v>90</v>
      </c>
      <c r="G1489" s="51" t="s">
        <v>1832</v>
      </c>
      <c r="H1489" s="52" t="s">
        <v>1841</v>
      </c>
      <c r="I1489" s="53" t="s">
        <v>1971</v>
      </c>
      <c r="J1489" s="53" t="s">
        <v>1452</v>
      </c>
      <c r="K1489" s="53" t="s">
        <v>1803</v>
      </c>
      <c r="L1489" s="53" t="s">
        <v>341</v>
      </c>
      <c r="M1489" s="52" t="s">
        <v>1218</v>
      </c>
      <c r="N1489" s="52" t="s">
        <v>115</v>
      </c>
      <c r="O1489" s="54">
        <v>29</v>
      </c>
      <c r="P1489" s="52" t="s">
        <v>43</v>
      </c>
      <c r="Q1489" s="55">
        <f>IFERROR(VLOOKUP(O1489*$Q$10*$R$10,Sheet1!$A$3:$B$81,2,1),0)</f>
        <v>19000</v>
      </c>
      <c r="R1489" s="56">
        <f>IFERROR(VLOOKUP(O1489*$Q$11*$R$11,Sheet1!$E$3:$F$195,2),0)</f>
        <v>119</v>
      </c>
      <c r="S1489" s="54">
        <f t="shared" si="696"/>
        <v>8.99</v>
      </c>
      <c r="T1489" s="57">
        <f t="shared" si="711"/>
        <v>0.31</v>
      </c>
      <c r="U1489" s="58"/>
      <c r="V1489" s="58"/>
      <c r="W1489" s="58"/>
      <c r="X1489" s="58"/>
      <c r="Y1489" s="58"/>
      <c r="Z1489" s="58"/>
      <c r="AA1489" s="58"/>
      <c r="AB1489" s="58"/>
      <c r="AC1489" s="58"/>
      <c r="AD1489" s="39">
        <f t="shared" si="697"/>
        <v>0</v>
      </c>
      <c r="AE1489" s="59">
        <f t="shared" si="712"/>
        <v>0</v>
      </c>
      <c r="AF1489" s="60">
        <f t="shared" si="713"/>
        <v>0</v>
      </c>
      <c r="AG1489" s="60">
        <f t="shared" si="714"/>
        <v>0</v>
      </c>
      <c r="AH1489" s="60">
        <f t="shared" si="715"/>
        <v>0</v>
      </c>
      <c r="AI1489" s="60">
        <f t="shared" si="716"/>
        <v>0</v>
      </c>
      <c r="AJ1489" s="60">
        <f t="shared" si="717"/>
        <v>0</v>
      </c>
      <c r="AK1489" s="60">
        <f t="shared" si="718"/>
        <v>0</v>
      </c>
      <c r="AL1489" s="61">
        <f t="shared" si="736"/>
        <v>0</v>
      </c>
      <c r="AM1489" s="43">
        <f t="shared" si="726"/>
        <v>0</v>
      </c>
      <c r="AN1489" s="46">
        <f t="shared" si="727"/>
        <v>0</v>
      </c>
      <c r="AO1489" s="60">
        <f t="shared" si="719"/>
        <v>0</v>
      </c>
      <c r="AP1489" s="60">
        <f t="shared" si="720"/>
        <v>0</v>
      </c>
      <c r="AQ1489" s="60">
        <f t="shared" si="721"/>
        <v>0</v>
      </c>
      <c r="AR1489" s="60">
        <f t="shared" si="722"/>
        <v>0</v>
      </c>
      <c r="AS1489" s="60">
        <f t="shared" si="723"/>
        <v>0</v>
      </c>
      <c r="AT1489" s="60">
        <f t="shared" si="724"/>
        <v>0</v>
      </c>
      <c r="AU1489" s="62">
        <f t="shared" si="728"/>
        <v>0</v>
      </c>
      <c r="AV1489" s="63">
        <f t="shared" si="729"/>
        <v>0</v>
      </c>
      <c r="AW1489" s="63">
        <f t="shared" si="730"/>
        <v>0</v>
      </c>
      <c r="AX1489" s="63">
        <f t="shared" si="731"/>
        <v>0</v>
      </c>
      <c r="AY1489" s="63">
        <f t="shared" si="732"/>
        <v>0</v>
      </c>
      <c r="AZ1489" s="63">
        <f t="shared" si="733"/>
        <v>0</v>
      </c>
      <c r="BA1489" s="63">
        <f t="shared" si="734"/>
        <v>0</v>
      </c>
      <c r="BB1489" s="64">
        <f t="shared" si="735"/>
        <v>0</v>
      </c>
      <c r="BC1489" s="65">
        <f t="shared" si="725"/>
        <v>0</v>
      </c>
      <c r="BD1489" s="66" t="e">
        <f>VLOOKUP(#REF!,'[2]NA JDA Product Hierarchy'!$N:$O,2,0)</f>
        <v>#REF!</v>
      </c>
      <c r="BE1489" s="15" t="e">
        <f>VLOOKUP(BD1489,[3]PARAMETROS!$AB:$AD,3,0)</f>
        <v>#REF!</v>
      </c>
    </row>
    <row r="1490" spans="1:57" s="15" customFormat="1" ht="12.75" hidden="1" customHeight="1" x14ac:dyDescent="0.2">
      <c r="A1490" s="47" t="str">
        <f t="shared" si="737"/>
        <v>N73Q10KAUG0Light Heather Grey</v>
      </c>
      <c r="B1490" s="111" t="s">
        <v>105</v>
      </c>
      <c r="C1490" s="113">
        <v>44322</v>
      </c>
      <c r="D1490" s="113"/>
      <c r="E1490" s="50"/>
      <c r="F1490" s="106" t="s">
        <v>90</v>
      </c>
      <c r="G1490" s="51" t="s">
        <v>1832</v>
      </c>
      <c r="H1490" s="52" t="s">
        <v>1841</v>
      </c>
      <c r="I1490" s="53" t="s">
        <v>1971</v>
      </c>
      <c r="J1490" s="53" t="s">
        <v>1452</v>
      </c>
      <c r="K1490" s="53" t="s">
        <v>1233</v>
      </c>
      <c r="L1490" s="53" t="s">
        <v>1234</v>
      </c>
      <c r="M1490" s="52" t="s">
        <v>1218</v>
      </c>
      <c r="N1490" s="52" t="s">
        <v>115</v>
      </c>
      <c r="O1490" s="54">
        <v>29</v>
      </c>
      <c r="P1490" s="52" t="s">
        <v>43</v>
      </c>
      <c r="Q1490" s="55">
        <f>IFERROR(VLOOKUP(O1490*$Q$10*$R$10,Sheet1!$A$3:$B$81,2,1),0)</f>
        <v>19000</v>
      </c>
      <c r="R1490" s="56">
        <f>IFERROR(VLOOKUP(O1490*$Q$11*$R$11,Sheet1!$E$3:$F$195,2),0)</f>
        <v>119</v>
      </c>
      <c r="S1490" s="54">
        <f t="shared" si="696"/>
        <v>8.99</v>
      </c>
      <c r="T1490" s="57">
        <f t="shared" si="711"/>
        <v>0.31</v>
      </c>
      <c r="U1490" s="58"/>
      <c r="V1490" s="58"/>
      <c r="W1490" s="58"/>
      <c r="X1490" s="58"/>
      <c r="Y1490" s="58"/>
      <c r="Z1490" s="58"/>
      <c r="AA1490" s="58"/>
      <c r="AB1490" s="58"/>
      <c r="AC1490" s="58"/>
      <c r="AD1490" s="39">
        <f t="shared" si="697"/>
        <v>0</v>
      </c>
      <c r="AE1490" s="59">
        <f t="shared" si="712"/>
        <v>0</v>
      </c>
      <c r="AF1490" s="60">
        <f t="shared" si="713"/>
        <v>0</v>
      </c>
      <c r="AG1490" s="60">
        <f t="shared" si="714"/>
        <v>0</v>
      </c>
      <c r="AH1490" s="60">
        <f t="shared" si="715"/>
        <v>0</v>
      </c>
      <c r="AI1490" s="60">
        <f t="shared" si="716"/>
        <v>0</v>
      </c>
      <c r="AJ1490" s="60">
        <f t="shared" si="717"/>
        <v>0</v>
      </c>
      <c r="AK1490" s="60">
        <f t="shared" si="718"/>
        <v>0</v>
      </c>
      <c r="AL1490" s="61">
        <f t="shared" si="736"/>
        <v>0</v>
      </c>
      <c r="AM1490" s="43">
        <f t="shared" si="726"/>
        <v>0</v>
      </c>
      <c r="AN1490" s="46">
        <f t="shared" si="727"/>
        <v>0</v>
      </c>
      <c r="AO1490" s="60">
        <f t="shared" si="719"/>
        <v>0</v>
      </c>
      <c r="AP1490" s="60">
        <f t="shared" si="720"/>
        <v>0</v>
      </c>
      <c r="AQ1490" s="60">
        <f t="shared" si="721"/>
        <v>0</v>
      </c>
      <c r="AR1490" s="60">
        <f t="shared" si="722"/>
        <v>0</v>
      </c>
      <c r="AS1490" s="60">
        <f t="shared" si="723"/>
        <v>0</v>
      </c>
      <c r="AT1490" s="60">
        <f t="shared" si="724"/>
        <v>0</v>
      </c>
      <c r="AU1490" s="62">
        <f t="shared" si="728"/>
        <v>0</v>
      </c>
      <c r="AV1490" s="63">
        <f t="shared" si="729"/>
        <v>0</v>
      </c>
      <c r="AW1490" s="63">
        <f t="shared" si="730"/>
        <v>0</v>
      </c>
      <c r="AX1490" s="63">
        <f t="shared" si="731"/>
        <v>0</v>
      </c>
      <c r="AY1490" s="63">
        <f t="shared" si="732"/>
        <v>0</v>
      </c>
      <c r="AZ1490" s="63">
        <f t="shared" si="733"/>
        <v>0</v>
      </c>
      <c r="BA1490" s="63">
        <f t="shared" si="734"/>
        <v>0</v>
      </c>
      <c r="BB1490" s="64">
        <f t="shared" si="735"/>
        <v>0</v>
      </c>
      <c r="BC1490" s="65">
        <f t="shared" si="725"/>
        <v>0</v>
      </c>
      <c r="BD1490" s="66" t="e">
        <f>VLOOKUP(#REF!,'[2]NA JDA Product Hierarchy'!$N:$O,2,0)</f>
        <v>#REF!</v>
      </c>
      <c r="BE1490" s="15" t="e">
        <f>VLOOKUP(BD1490,[3]PARAMETROS!$AB:$AD,3,0)</f>
        <v>#REF!</v>
      </c>
    </row>
    <row r="1491" spans="1:57" s="15" customFormat="1" ht="12.75" hidden="1" customHeight="1" x14ac:dyDescent="0.2">
      <c r="A1491" s="47" t="str">
        <f t="shared" si="737"/>
        <v>N73Q10KAUG0TRUE WHITE A000</v>
      </c>
      <c r="B1491" s="111" t="s">
        <v>105</v>
      </c>
      <c r="C1491" s="113">
        <v>44322</v>
      </c>
      <c r="D1491" s="113"/>
      <c r="E1491" s="50"/>
      <c r="F1491" s="106" t="s">
        <v>90</v>
      </c>
      <c r="G1491" s="51" t="s">
        <v>1832</v>
      </c>
      <c r="H1491" s="52" t="s">
        <v>1841</v>
      </c>
      <c r="I1491" s="53" t="s">
        <v>1971</v>
      </c>
      <c r="J1491" s="53" t="s">
        <v>1452</v>
      </c>
      <c r="K1491" s="53" t="s">
        <v>112</v>
      </c>
      <c r="L1491" s="53" t="s">
        <v>113</v>
      </c>
      <c r="M1491" s="52" t="s">
        <v>1218</v>
      </c>
      <c r="N1491" s="52" t="s">
        <v>115</v>
      </c>
      <c r="O1491" s="54">
        <v>29</v>
      </c>
      <c r="P1491" s="52" t="s">
        <v>43</v>
      </c>
      <c r="Q1491" s="55">
        <f>IFERROR(VLOOKUP(O1491*$Q$10*$R$10,Sheet1!$A$3:$B$81,2,1),0)</f>
        <v>19000</v>
      </c>
      <c r="R1491" s="56">
        <f>IFERROR(VLOOKUP(O1491*$Q$11*$R$11,Sheet1!$E$3:$F$195,2),0)</f>
        <v>119</v>
      </c>
      <c r="S1491" s="54">
        <f t="shared" ref="S1491:S1522" si="738">O1491*0.31</f>
        <v>8.99</v>
      </c>
      <c r="T1491" s="57">
        <f t="shared" si="711"/>
        <v>0.31</v>
      </c>
      <c r="U1491" s="58"/>
      <c r="V1491" s="58"/>
      <c r="W1491" s="58"/>
      <c r="X1491" s="58"/>
      <c r="Y1491" s="58"/>
      <c r="Z1491" s="58"/>
      <c r="AA1491" s="58"/>
      <c r="AB1491" s="58"/>
      <c r="AC1491" s="58"/>
      <c r="AD1491" s="39">
        <f t="shared" ref="AD1491:AD1554" si="739">+U1491+V1491+W1491+Y1491+Z1491+AA1491+X1491</f>
        <v>0</v>
      </c>
      <c r="AE1491" s="59">
        <f t="shared" si="712"/>
        <v>0</v>
      </c>
      <c r="AF1491" s="60">
        <f t="shared" si="713"/>
        <v>0</v>
      </c>
      <c r="AG1491" s="60">
        <f t="shared" si="714"/>
        <v>0</v>
      </c>
      <c r="AH1491" s="60">
        <f t="shared" si="715"/>
        <v>0</v>
      </c>
      <c r="AI1491" s="60">
        <f t="shared" si="716"/>
        <v>0</v>
      </c>
      <c r="AJ1491" s="60">
        <f t="shared" si="717"/>
        <v>0</v>
      </c>
      <c r="AK1491" s="60">
        <f t="shared" si="718"/>
        <v>0</v>
      </c>
      <c r="AL1491" s="61">
        <f t="shared" si="736"/>
        <v>0</v>
      </c>
      <c r="AM1491" s="43">
        <f t="shared" si="726"/>
        <v>0</v>
      </c>
      <c r="AN1491" s="46">
        <f t="shared" si="727"/>
        <v>0</v>
      </c>
      <c r="AO1491" s="60">
        <f t="shared" si="719"/>
        <v>0</v>
      </c>
      <c r="AP1491" s="60">
        <f t="shared" si="720"/>
        <v>0</v>
      </c>
      <c r="AQ1491" s="60">
        <f t="shared" si="721"/>
        <v>0</v>
      </c>
      <c r="AR1491" s="60">
        <f t="shared" si="722"/>
        <v>0</v>
      </c>
      <c r="AS1491" s="60">
        <f t="shared" si="723"/>
        <v>0</v>
      </c>
      <c r="AT1491" s="60">
        <f t="shared" si="724"/>
        <v>0</v>
      </c>
      <c r="AU1491" s="62">
        <f t="shared" si="728"/>
        <v>0</v>
      </c>
      <c r="AV1491" s="63">
        <f t="shared" si="729"/>
        <v>0</v>
      </c>
      <c r="AW1491" s="63">
        <f t="shared" si="730"/>
        <v>0</v>
      </c>
      <c r="AX1491" s="63">
        <f t="shared" si="731"/>
        <v>0</v>
      </c>
      <c r="AY1491" s="63">
        <f t="shared" si="732"/>
        <v>0</v>
      </c>
      <c r="AZ1491" s="63">
        <f t="shared" si="733"/>
        <v>0</v>
      </c>
      <c r="BA1491" s="63">
        <f t="shared" si="734"/>
        <v>0</v>
      </c>
      <c r="BB1491" s="64">
        <f t="shared" si="735"/>
        <v>0</v>
      </c>
      <c r="BC1491" s="65">
        <f t="shared" si="725"/>
        <v>0</v>
      </c>
      <c r="BD1491" s="66" t="e">
        <f>VLOOKUP(#REF!,'[2]NA JDA Product Hierarchy'!$N:$O,2,0)</f>
        <v>#REF!</v>
      </c>
      <c r="BE1491" s="15" t="e">
        <f>VLOOKUP(BD1491,[3]PARAMETROS!$AB:$AD,3,0)</f>
        <v>#REF!</v>
      </c>
    </row>
    <row r="1492" spans="1:57" s="15" customFormat="1" ht="12.75" hidden="1" customHeight="1" x14ac:dyDescent="0.2">
      <c r="A1492" s="47" t="str">
        <f t="shared" si="737"/>
        <v>N81H07WE5W0BLUE NAVY</v>
      </c>
      <c r="B1492" s="111" t="s">
        <v>105</v>
      </c>
      <c r="C1492" s="113">
        <v>44322</v>
      </c>
      <c r="D1492" s="113"/>
      <c r="E1492" s="50"/>
      <c r="F1492" s="106" t="s">
        <v>118</v>
      </c>
      <c r="G1492" s="51" t="s">
        <v>1832</v>
      </c>
      <c r="H1492" s="52" t="s">
        <v>1884</v>
      </c>
      <c r="I1492" s="53" t="s">
        <v>1972</v>
      </c>
      <c r="J1492" s="53" t="s">
        <v>1805</v>
      </c>
      <c r="K1492" s="53" t="s">
        <v>1799</v>
      </c>
      <c r="L1492" s="53" t="s">
        <v>1800</v>
      </c>
      <c r="M1492" s="52" t="s">
        <v>1806</v>
      </c>
      <c r="N1492" s="52" t="s">
        <v>125</v>
      </c>
      <c r="O1492" s="54">
        <v>36</v>
      </c>
      <c r="P1492" s="52" t="s">
        <v>43</v>
      </c>
      <c r="Q1492" s="55">
        <f>IFERROR(VLOOKUP(O1492*$Q$10*$R$10,Sheet1!$A$3:$B$81,2,1),0)</f>
        <v>29000</v>
      </c>
      <c r="R1492" s="56">
        <f>IFERROR(VLOOKUP(O1492*$Q$11*$R$11,Sheet1!$E$3:$F$195,2),0)</f>
        <v>149</v>
      </c>
      <c r="S1492" s="54">
        <f t="shared" si="738"/>
        <v>11.16</v>
      </c>
      <c r="T1492" s="57">
        <f t="shared" si="711"/>
        <v>0.31</v>
      </c>
      <c r="U1492" s="58"/>
      <c r="V1492" s="58"/>
      <c r="W1492" s="58"/>
      <c r="X1492" s="58"/>
      <c r="Y1492" s="58"/>
      <c r="Z1492" s="58"/>
      <c r="AA1492" s="58"/>
      <c r="AB1492" s="58"/>
      <c r="AC1492" s="58"/>
      <c r="AD1492" s="39">
        <f t="shared" si="739"/>
        <v>0</v>
      </c>
      <c r="AE1492" s="59">
        <f t="shared" si="712"/>
        <v>0</v>
      </c>
      <c r="AF1492" s="60">
        <f t="shared" si="713"/>
        <v>0</v>
      </c>
      <c r="AG1492" s="60">
        <f t="shared" si="714"/>
        <v>0</v>
      </c>
      <c r="AH1492" s="60">
        <f t="shared" si="715"/>
        <v>0</v>
      </c>
      <c r="AI1492" s="60">
        <f t="shared" si="716"/>
        <v>0</v>
      </c>
      <c r="AJ1492" s="60">
        <f t="shared" si="717"/>
        <v>0</v>
      </c>
      <c r="AK1492" s="60">
        <f t="shared" si="718"/>
        <v>0</v>
      </c>
      <c r="AL1492" s="61">
        <f t="shared" si="736"/>
        <v>0</v>
      </c>
      <c r="AM1492" s="43">
        <f t="shared" si="726"/>
        <v>0</v>
      </c>
      <c r="AN1492" s="46">
        <f t="shared" si="727"/>
        <v>0</v>
      </c>
      <c r="AO1492" s="60">
        <f t="shared" si="719"/>
        <v>0</v>
      </c>
      <c r="AP1492" s="60">
        <f t="shared" si="720"/>
        <v>0</v>
      </c>
      <c r="AQ1492" s="60">
        <f t="shared" si="721"/>
        <v>0</v>
      </c>
      <c r="AR1492" s="60">
        <f t="shared" si="722"/>
        <v>0</v>
      </c>
      <c r="AS1492" s="60">
        <f t="shared" si="723"/>
        <v>0</v>
      </c>
      <c r="AT1492" s="60">
        <f t="shared" si="724"/>
        <v>0</v>
      </c>
      <c r="AU1492" s="62">
        <f t="shared" si="728"/>
        <v>0</v>
      </c>
      <c r="AV1492" s="63">
        <f t="shared" si="729"/>
        <v>0</v>
      </c>
      <c r="AW1492" s="63">
        <f t="shared" si="730"/>
        <v>0</v>
      </c>
      <c r="AX1492" s="63">
        <f t="shared" si="731"/>
        <v>0</v>
      </c>
      <c r="AY1492" s="63">
        <f t="shared" si="732"/>
        <v>0</v>
      </c>
      <c r="AZ1492" s="63">
        <f t="shared" si="733"/>
        <v>0</v>
      </c>
      <c r="BA1492" s="63">
        <f t="shared" si="734"/>
        <v>0</v>
      </c>
      <c r="BB1492" s="64">
        <f t="shared" si="735"/>
        <v>0</v>
      </c>
      <c r="BC1492" s="65">
        <f t="shared" si="725"/>
        <v>0</v>
      </c>
      <c r="BD1492" s="66" t="e">
        <f>VLOOKUP(#REF!,'[2]NA JDA Product Hierarchy'!$N:$O,2,0)</f>
        <v>#REF!</v>
      </c>
      <c r="BE1492" s="15" t="e">
        <f>VLOOKUP(BD1492,[3]PARAMETROS!$AB:$AD,3,0)</f>
        <v>#REF!</v>
      </c>
    </row>
    <row r="1493" spans="1:57" s="15" customFormat="1" ht="12.75" hidden="1" customHeight="1" x14ac:dyDescent="0.2">
      <c r="A1493" s="47" t="str">
        <f t="shared" si="737"/>
        <v>N81H07WE5W0TRUE WHITE A000</v>
      </c>
      <c r="B1493" s="111" t="s">
        <v>105</v>
      </c>
      <c r="C1493" s="113">
        <v>44322</v>
      </c>
      <c r="D1493" s="113"/>
      <c r="E1493" s="50"/>
      <c r="F1493" s="106" t="s">
        <v>118</v>
      </c>
      <c r="G1493" s="51" t="s">
        <v>1832</v>
      </c>
      <c r="H1493" s="52" t="s">
        <v>1884</v>
      </c>
      <c r="I1493" s="53" t="s">
        <v>1972</v>
      </c>
      <c r="J1493" s="53" t="s">
        <v>1805</v>
      </c>
      <c r="K1493" s="53" t="s">
        <v>112</v>
      </c>
      <c r="L1493" s="53" t="s">
        <v>113</v>
      </c>
      <c r="M1493" s="52" t="s">
        <v>1806</v>
      </c>
      <c r="N1493" s="52" t="s">
        <v>125</v>
      </c>
      <c r="O1493" s="54">
        <v>36</v>
      </c>
      <c r="P1493" s="52" t="s">
        <v>43</v>
      </c>
      <c r="Q1493" s="55">
        <f>IFERROR(VLOOKUP(O1493*$Q$10*$R$10,Sheet1!$A$3:$B$81,2,1),0)</f>
        <v>29000</v>
      </c>
      <c r="R1493" s="56">
        <f>IFERROR(VLOOKUP(O1493*$Q$11*$R$11,Sheet1!$E$3:$F$195,2),0)</f>
        <v>149</v>
      </c>
      <c r="S1493" s="54">
        <f t="shared" si="738"/>
        <v>11.16</v>
      </c>
      <c r="T1493" s="57">
        <f t="shared" si="711"/>
        <v>0.31</v>
      </c>
      <c r="U1493" s="58"/>
      <c r="V1493" s="58"/>
      <c r="W1493" s="58"/>
      <c r="X1493" s="58"/>
      <c r="Y1493" s="58"/>
      <c r="Z1493" s="58"/>
      <c r="AA1493" s="58"/>
      <c r="AB1493" s="58"/>
      <c r="AC1493" s="58"/>
      <c r="AD1493" s="39">
        <f t="shared" si="739"/>
        <v>0</v>
      </c>
      <c r="AE1493" s="59">
        <f t="shared" si="712"/>
        <v>0</v>
      </c>
      <c r="AF1493" s="60">
        <f t="shared" si="713"/>
        <v>0</v>
      </c>
      <c r="AG1493" s="60">
        <f t="shared" si="714"/>
        <v>0</v>
      </c>
      <c r="AH1493" s="60">
        <f t="shared" si="715"/>
        <v>0</v>
      </c>
      <c r="AI1493" s="60">
        <f t="shared" si="716"/>
        <v>0</v>
      </c>
      <c r="AJ1493" s="60">
        <f t="shared" si="717"/>
        <v>0</v>
      </c>
      <c r="AK1493" s="60">
        <f t="shared" si="718"/>
        <v>0</v>
      </c>
      <c r="AL1493" s="61">
        <f t="shared" si="736"/>
        <v>0</v>
      </c>
      <c r="AM1493" s="43">
        <f t="shared" si="726"/>
        <v>0</v>
      </c>
      <c r="AN1493" s="46">
        <f t="shared" si="727"/>
        <v>0</v>
      </c>
      <c r="AO1493" s="60">
        <f t="shared" si="719"/>
        <v>0</v>
      </c>
      <c r="AP1493" s="60">
        <f t="shared" si="720"/>
        <v>0</v>
      </c>
      <c r="AQ1493" s="60">
        <f t="shared" si="721"/>
        <v>0</v>
      </c>
      <c r="AR1493" s="60">
        <f t="shared" si="722"/>
        <v>0</v>
      </c>
      <c r="AS1493" s="60">
        <f t="shared" si="723"/>
        <v>0</v>
      </c>
      <c r="AT1493" s="60">
        <f t="shared" si="724"/>
        <v>0</v>
      </c>
      <c r="AU1493" s="62">
        <f t="shared" si="728"/>
        <v>0</v>
      </c>
      <c r="AV1493" s="63">
        <f t="shared" si="729"/>
        <v>0</v>
      </c>
      <c r="AW1493" s="63">
        <f t="shared" si="730"/>
        <v>0</v>
      </c>
      <c r="AX1493" s="63">
        <f t="shared" si="731"/>
        <v>0</v>
      </c>
      <c r="AY1493" s="63">
        <f t="shared" si="732"/>
        <v>0</v>
      </c>
      <c r="AZ1493" s="63">
        <f t="shared" si="733"/>
        <v>0</v>
      </c>
      <c r="BA1493" s="63">
        <f t="shared" si="734"/>
        <v>0</v>
      </c>
      <c r="BB1493" s="64">
        <f t="shared" si="735"/>
        <v>0</v>
      </c>
      <c r="BC1493" s="65">
        <f t="shared" si="725"/>
        <v>0</v>
      </c>
      <c r="BD1493" s="66" t="e">
        <f>VLOOKUP(#REF!,'[2]NA JDA Product Hierarchy'!$N:$O,2,0)</f>
        <v>#REF!</v>
      </c>
      <c r="BE1493" s="15" t="e">
        <f>VLOOKUP(BD1493,[3]PARAMETROS!$AB:$AD,3,0)</f>
        <v>#REF!</v>
      </c>
    </row>
    <row r="1494" spans="1:57" s="15" customFormat="1" ht="12.75" hidden="1" customHeight="1" x14ac:dyDescent="0.2">
      <c r="A1494" s="47" t="str">
        <f t="shared" si="737"/>
        <v>N84I24K8HM0DECK BLUE</v>
      </c>
      <c r="B1494" s="111" t="s">
        <v>105</v>
      </c>
      <c r="C1494" s="113">
        <v>44322</v>
      </c>
      <c r="D1494" s="113"/>
      <c r="E1494" s="50"/>
      <c r="F1494" s="106" t="s">
        <v>90</v>
      </c>
      <c r="G1494" s="51" t="s">
        <v>1832</v>
      </c>
      <c r="H1494" s="52" t="s">
        <v>1838</v>
      </c>
      <c r="I1494" s="53" t="s">
        <v>1973</v>
      </c>
      <c r="J1494" s="53" t="s">
        <v>1236</v>
      </c>
      <c r="K1494" s="53" t="s">
        <v>340</v>
      </c>
      <c r="L1494" s="53" t="s">
        <v>341</v>
      </c>
      <c r="M1494" s="52" t="s">
        <v>464</v>
      </c>
      <c r="N1494" s="52" t="s">
        <v>115</v>
      </c>
      <c r="O1494" s="54">
        <v>20</v>
      </c>
      <c r="P1494" s="52" t="s">
        <v>43</v>
      </c>
      <c r="Q1494" s="55">
        <f>IFERROR(VLOOKUP(O1494*$Q$10*$R$10,Sheet1!$A$3:$B$81,2,1),0)</f>
        <v>19000</v>
      </c>
      <c r="R1494" s="56">
        <f>IFERROR(VLOOKUP(O1494*$Q$11*$R$11,Sheet1!$E$3:$F$195,2),0)</f>
        <v>79</v>
      </c>
      <c r="S1494" s="54">
        <f t="shared" si="738"/>
        <v>6.2</v>
      </c>
      <c r="T1494" s="57">
        <f t="shared" si="711"/>
        <v>0.31</v>
      </c>
      <c r="U1494" s="58"/>
      <c r="V1494" s="58"/>
      <c r="W1494" s="58"/>
      <c r="X1494" s="58"/>
      <c r="Y1494" s="58"/>
      <c r="Z1494" s="58"/>
      <c r="AA1494" s="58"/>
      <c r="AB1494" s="58"/>
      <c r="AC1494" s="58"/>
      <c r="AD1494" s="39">
        <f t="shared" si="739"/>
        <v>0</v>
      </c>
      <c r="AE1494" s="59">
        <f t="shared" si="712"/>
        <v>0</v>
      </c>
      <c r="AF1494" s="60">
        <f t="shared" si="713"/>
        <v>0</v>
      </c>
      <c r="AG1494" s="60">
        <f t="shared" si="714"/>
        <v>0</v>
      </c>
      <c r="AH1494" s="60">
        <f t="shared" si="715"/>
        <v>0</v>
      </c>
      <c r="AI1494" s="60">
        <f t="shared" si="716"/>
        <v>0</v>
      </c>
      <c r="AJ1494" s="60">
        <f t="shared" si="717"/>
        <v>0</v>
      </c>
      <c r="AK1494" s="60">
        <f t="shared" si="718"/>
        <v>0</v>
      </c>
      <c r="AL1494" s="61">
        <f t="shared" si="736"/>
        <v>0</v>
      </c>
      <c r="AM1494" s="43">
        <f t="shared" si="726"/>
        <v>0</v>
      </c>
      <c r="AN1494" s="46">
        <f t="shared" si="727"/>
        <v>0</v>
      </c>
      <c r="AO1494" s="60">
        <f t="shared" si="719"/>
        <v>0</v>
      </c>
      <c r="AP1494" s="60">
        <f t="shared" si="720"/>
        <v>0</v>
      </c>
      <c r="AQ1494" s="60">
        <f t="shared" si="721"/>
        <v>0</v>
      </c>
      <c r="AR1494" s="60">
        <f t="shared" si="722"/>
        <v>0</v>
      </c>
      <c r="AS1494" s="60">
        <f t="shared" si="723"/>
        <v>0</v>
      </c>
      <c r="AT1494" s="60">
        <f t="shared" si="724"/>
        <v>0</v>
      </c>
      <c r="AU1494" s="62">
        <f t="shared" si="728"/>
        <v>0</v>
      </c>
      <c r="AV1494" s="63">
        <f t="shared" si="729"/>
        <v>0</v>
      </c>
      <c r="AW1494" s="63">
        <f t="shared" si="730"/>
        <v>0</v>
      </c>
      <c r="AX1494" s="63">
        <f t="shared" si="731"/>
        <v>0</v>
      </c>
      <c r="AY1494" s="63">
        <f t="shared" si="732"/>
        <v>0</v>
      </c>
      <c r="AZ1494" s="63">
        <f t="shared" si="733"/>
        <v>0</v>
      </c>
      <c r="BA1494" s="63">
        <f t="shared" si="734"/>
        <v>0</v>
      </c>
      <c r="BB1494" s="64">
        <f t="shared" si="735"/>
        <v>0</v>
      </c>
      <c r="BC1494" s="65">
        <f t="shared" si="725"/>
        <v>0</v>
      </c>
      <c r="BD1494" s="66" t="e">
        <f>VLOOKUP(#REF!,'[2]NA JDA Product Hierarchy'!$N:$O,2,0)</f>
        <v>#REF!</v>
      </c>
      <c r="BE1494" s="15" t="e">
        <f>VLOOKUP(BD1494,[3]PARAMETROS!$AB:$AD,3,0)</f>
        <v>#REF!</v>
      </c>
    </row>
    <row r="1495" spans="1:57" s="15" customFormat="1" ht="12.75" hidden="1" customHeight="1" x14ac:dyDescent="0.2">
      <c r="A1495" s="47" t="str">
        <f t="shared" si="737"/>
        <v>N84I24K8HM0Jet Black A996</v>
      </c>
      <c r="B1495" s="111" t="s">
        <v>105</v>
      </c>
      <c r="C1495" s="113">
        <v>44322</v>
      </c>
      <c r="D1495" s="113"/>
      <c r="E1495" s="50"/>
      <c r="F1495" s="106" t="s">
        <v>90</v>
      </c>
      <c r="G1495" s="51" t="s">
        <v>1832</v>
      </c>
      <c r="H1495" s="52" t="s">
        <v>1838</v>
      </c>
      <c r="I1495" s="53" t="s">
        <v>1973</v>
      </c>
      <c r="J1495" s="53" t="s">
        <v>1236</v>
      </c>
      <c r="K1495" s="53" t="s">
        <v>92</v>
      </c>
      <c r="L1495" s="53" t="s">
        <v>93</v>
      </c>
      <c r="M1495" s="52" t="s">
        <v>464</v>
      </c>
      <c r="N1495" s="52" t="s">
        <v>115</v>
      </c>
      <c r="O1495" s="54">
        <v>20</v>
      </c>
      <c r="P1495" s="52" t="s">
        <v>43</v>
      </c>
      <c r="Q1495" s="55">
        <f>IFERROR(VLOOKUP(O1495*$Q$10*$R$10,Sheet1!$A$3:$B$81,2,1),0)</f>
        <v>19000</v>
      </c>
      <c r="R1495" s="56">
        <f>IFERROR(VLOOKUP(O1495*$Q$11*$R$11,Sheet1!$E$3:$F$195,2),0)</f>
        <v>79</v>
      </c>
      <c r="S1495" s="54">
        <f t="shared" si="738"/>
        <v>6.2</v>
      </c>
      <c r="T1495" s="57">
        <f t="shared" si="711"/>
        <v>0.31</v>
      </c>
      <c r="U1495" s="58"/>
      <c r="V1495" s="58"/>
      <c r="W1495" s="58"/>
      <c r="X1495" s="58"/>
      <c r="Y1495" s="58"/>
      <c r="Z1495" s="58"/>
      <c r="AA1495" s="58"/>
      <c r="AB1495" s="58"/>
      <c r="AC1495" s="58"/>
      <c r="AD1495" s="39">
        <f t="shared" si="739"/>
        <v>0</v>
      </c>
      <c r="AE1495" s="59">
        <f t="shared" si="712"/>
        <v>0</v>
      </c>
      <c r="AF1495" s="60">
        <f t="shared" si="713"/>
        <v>0</v>
      </c>
      <c r="AG1495" s="60">
        <f t="shared" si="714"/>
        <v>0</v>
      </c>
      <c r="AH1495" s="60">
        <f t="shared" si="715"/>
        <v>0</v>
      </c>
      <c r="AI1495" s="60">
        <f t="shared" si="716"/>
        <v>0</v>
      </c>
      <c r="AJ1495" s="60">
        <f t="shared" si="717"/>
        <v>0</v>
      </c>
      <c r="AK1495" s="60">
        <f t="shared" si="718"/>
        <v>0</v>
      </c>
      <c r="AL1495" s="61">
        <f t="shared" si="736"/>
        <v>0</v>
      </c>
      <c r="AM1495" s="43">
        <f t="shared" si="726"/>
        <v>0</v>
      </c>
      <c r="AN1495" s="46">
        <f t="shared" si="727"/>
        <v>0</v>
      </c>
      <c r="AO1495" s="60">
        <f t="shared" si="719"/>
        <v>0</v>
      </c>
      <c r="AP1495" s="60">
        <f t="shared" si="720"/>
        <v>0</v>
      </c>
      <c r="AQ1495" s="60">
        <f t="shared" si="721"/>
        <v>0</v>
      </c>
      <c r="AR1495" s="60">
        <f t="shared" si="722"/>
        <v>0</v>
      </c>
      <c r="AS1495" s="60">
        <f t="shared" si="723"/>
        <v>0</v>
      </c>
      <c r="AT1495" s="60">
        <f t="shared" si="724"/>
        <v>0</v>
      </c>
      <c r="AU1495" s="62">
        <f t="shared" si="728"/>
        <v>0</v>
      </c>
      <c r="AV1495" s="63">
        <f t="shared" si="729"/>
        <v>0</v>
      </c>
      <c r="AW1495" s="63">
        <f t="shared" si="730"/>
        <v>0</v>
      </c>
      <c r="AX1495" s="63">
        <f t="shared" si="731"/>
        <v>0</v>
      </c>
      <c r="AY1495" s="63">
        <f t="shared" si="732"/>
        <v>0</v>
      </c>
      <c r="AZ1495" s="63">
        <f t="shared" si="733"/>
        <v>0</v>
      </c>
      <c r="BA1495" s="63">
        <f t="shared" si="734"/>
        <v>0</v>
      </c>
      <c r="BB1495" s="64">
        <f t="shared" si="735"/>
        <v>0</v>
      </c>
      <c r="BC1495" s="65">
        <f t="shared" si="725"/>
        <v>0</v>
      </c>
      <c r="BD1495" s="66" t="e">
        <f>VLOOKUP(#REF!,'[2]NA JDA Product Hierarchy'!$N:$O,2,0)</f>
        <v>#REF!</v>
      </c>
      <c r="BE1495" s="15" t="e">
        <f>VLOOKUP(BD1495,[3]PARAMETROS!$AB:$AD,3,0)</f>
        <v>#REF!</v>
      </c>
    </row>
    <row r="1496" spans="1:57" s="70" customFormat="1" ht="12.75" hidden="1" customHeight="1" x14ac:dyDescent="0.2">
      <c r="A1496" s="47" t="str">
        <f t="shared" si="737"/>
        <v>N84I24K8HM0RED HOT</v>
      </c>
      <c r="B1496" s="111" t="s">
        <v>105</v>
      </c>
      <c r="C1496" s="113">
        <v>44322</v>
      </c>
      <c r="D1496" s="113"/>
      <c r="E1496" s="68"/>
      <c r="F1496" s="106" t="s">
        <v>90</v>
      </c>
      <c r="G1496" s="52" t="s">
        <v>1832</v>
      </c>
      <c r="H1496" s="52" t="s">
        <v>1838</v>
      </c>
      <c r="I1496" s="53" t="s">
        <v>1973</v>
      </c>
      <c r="J1496" s="53" t="s">
        <v>1236</v>
      </c>
      <c r="K1496" s="53" t="s">
        <v>1797</v>
      </c>
      <c r="L1496" s="53" t="s">
        <v>1798</v>
      </c>
      <c r="M1496" s="52" t="s">
        <v>464</v>
      </c>
      <c r="N1496" s="52" t="s">
        <v>115</v>
      </c>
      <c r="O1496" s="54">
        <v>20</v>
      </c>
      <c r="P1496" s="52" t="s">
        <v>43</v>
      </c>
      <c r="Q1496" s="55">
        <f>IFERROR(VLOOKUP(O1496*$Q$10*$R$10,Sheet1!$A$3:$B$81,2,1),0)</f>
        <v>19000</v>
      </c>
      <c r="R1496" s="56">
        <f>IFERROR(VLOOKUP(O1496*$Q$11*$R$11,Sheet1!$E$3:$F$195,2),0)</f>
        <v>79</v>
      </c>
      <c r="S1496" s="54">
        <f t="shared" si="738"/>
        <v>6.2</v>
      </c>
      <c r="T1496" s="57">
        <f t="shared" si="711"/>
        <v>0.31</v>
      </c>
      <c r="U1496" s="58"/>
      <c r="V1496" s="58"/>
      <c r="W1496" s="58"/>
      <c r="X1496" s="58"/>
      <c r="Y1496" s="58"/>
      <c r="Z1496" s="58"/>
      <c r="AA1496" s="58"/>
      <c r="AB1496" s="58"/>
      <c r="AC1496" s="58"/>
      <c r="AD1496" s="39">
        <f t="shared" si="739"/>
        <v>0</v>
      </c>
      <c r="AE1496" s="59">
        <f t="shared" si="712"/>
        <v>0</v>
      </c>
      <c r="AF1496" s="60">
        <f t="shared" si="713"/>
        <v>0</v>
      </c>
      <c r="AG1496" s="60">
        <f t="shared" si="714"/>
        <v>0</v>
      </c>
      <c r="AH1496" s="60">
        <f t="shared" si="715"/>
        <v>0</v>
      </c>
      <c r="AI1496" s="60">
        <f t="shared" si="716"/>
        <v>0</v>
      </c>
      <c r="AJ1496" s="60">
        <f t="shared" si="717"/>
        <v>0</v>
      </c>
      <c r="AK1496" s="60">
        <f t="shared" si="718"/>
        <v>0</v>
      </c>
      <c r="AL1496" s="61">
        <f t="shared" si="736"/>
        <v>0</v>
      </c>
      <c r="AM1496" s="43">
        <f t="shared" si="726"/>
        <v>0</v>
      </c>
      <c r="AN1496" s="46">
        <f t="shared" si="727"/>
        <v>0</v>
      </c>
      <c r="AO1496" s="60">
        <f t="shared" si="719"/>
        <v>0</v>
      </c>
      <c r="AP1496" s="60">
        <f t="shared" si="720"/>
        <v>0</v>
      </c>
      <c r="AQ1496" s="60">
        <f t="shared" si="721"/>
        <v>0</v>
      </c>
      <c r="AR1496" s="60">
        <f t="shared" si="722"/>
        <v>0</v>
      </c>
      <c r="AS1496" s="60">
        <f t="shared" si="723"/>
        <v>0</v>
      </c>
      <c r="AT1496" s="60">
        <f t="shared" si="724"/>
        <v>0</v>
      </c>
      <c r="AU1496" s="62">
        <f t="shared" si="728"/>
        <v>0</v>
      </c>
      <c r="AV1496" s="63">
        <f t="shared" si="729"/>
        <v>0</v>
      </c>
      <c r="AW1496" s="63">
        <f t="shared" si="730"/>
        <v>0</v>
      </c>
      <c r="AX1496" s="63">
        <f t="shared" si="731"/>
        <v>0</v>
      </c>
      <c r="AY1496" s="63">
        <f t="shared" si="732"/>
        <v>0</v>
      </c>
      <c r="AZ1496" s="63">
        <f t="shared" si="733"/>
        <v>0</v>
      </c>
      <c r="BA1496" s="63">
        <f t="shared" si="734"/>
        <v>0</v>
      </c>
      <c r="BB1496" s="64">
        <f t="shared" si="735"/>
        <v>0</v>
      </c>
      <c r="BC1496" s="65">
        <f t="shared" si="725"/>
        <v>0</v>
      </c>
      <c r="BD1496" s="66" t="e">
        <f>VLOOKUP(#REF!,'[2]NA JDA Product Hierarchy'!$N:$O,2,0)</f>
        <v>#REF!</v>
      </c>
      <c r="BE1496" s="15" t="s">
        <v>74</v>
      </c>
    </row>
    <row r="1497" spans="1:57" s="70" customFormat="1" ht="12.75" hidden="1" customHeight="1" x14ac:dyDescent="0.2">
      <c r="A1497" s="67"/>
      <c r="B1497" s="111" t="s">
        <v>105</v>
      </c>
      <c r="C1497" s="113">
        <v>44322</v>
      </c>
      <c r="D1497" s="113"/>
      <c r="E1497" s="68"/>
      <c r="F1497" s="106" t="s">
        <v>90</v>
      </c>
      <c r="G1497" s="52" t="s">
        <v>1832</v>
      </c>
      <c r="H1497" s="52" t="s">
        <v>1838</v>
      </c>
      <c r="I1497" s="53" t="s">
        <v>1973</v>
      </c>
      <c r="J1497" s="53" t="s">
        <v>1236</v>
      </c>
      <c r="K1497" s="53" t="s">
        <v>112</v>
      </c>
      <c r="L1497" s="53" t="s">
        <v>113</v>
      </c>
      <c r="M1497" s="52" t="s">
        <v>464</v>
      </c>
      <c r="N1497" s="52" t="s">
        <v>115</v>
      </c>
      <c r="O1497" s="54">
        <v>20</v>
      </c>
      <c r="P1497" s="52" t="s">
        <v>43</v>
      </c>
      <c r="Q1497" s="55">
        <f>IFERROR(VLOOKUP(O1497*$Q$10*$R$10,Sheet1!$A$3:$B$81,2,1),0)</f>
        <v>19000</v>
      </c>
      <c r="R1497" s="56">
        <f>IFERROR(VLOOKUP(O1497*$Q$11*$R$11,Sheet1!$E$3:$F$195,2),0)</f>
        <v>79</v>
      </c>
      <c r="S1497" s="54">
        <f t="shared" si="738"/>
        <v>6.2</v>
      </c>
      <c r="T1497" s="57">
        <f t="shared" si="711"/>
        <v>0.31</v>
      </c>
      <c r="U1497" s="58"/>
      <c r="V1497" s="58"/>
      <c r="W1497" s="58"/>
      <c r="X1497" s="58"/>
      <c r="Y1497" s="58"/>
      <c r="Z1497" s="58"/>
      <c r="AA1497" s="58"/>
      <c r="AB1497" s="58"/>
      <c r="AC1497" s="58"/>
      <c r="AD1497" s="39">
        <f t="shared" si="739"/>
        <v>0</v>
      </c>
      <c r="AE1497" s="59">
        <f t="shared" si="712"/>
        <v>0</v>
      </c>
      <c r="AF1497" s="60">
        <f t="shared" si="713"/>
        <v>0</v>
      </c>
      <c r="AG1497" s="60">
        <f t="shared" si="714"/>
        <v>0</v>
      </c>
      <c r="AH1497" s="60">
        <f t="shared" si="715"/>
        <v>0</v>
      </c>
      <c r="AI1497" s="60">
        <f t="shared" si="716"/>
        <v>0</v>
      </c>
      <c r="AJ1497" s="60">
        <f t="shared" si="717"/>
        <v>0</v>
      </c>
      <c r="AK1497" s="60">
        <f t="shared" si="718"/>
        <v>0</v>
      </c>
      <c r="AL1497" s="61">
        <f t="shared" si="736"/>
        <v>0</v>
      </c>
      <c r="AM1497" s="43">
        <f t="shared" si="726"/>
        <v>0</v>
      </c>
      <c r="AN1497" s="46">
        <f t="shared" si="727"/>
        <v>0</v>
      </c>
      <c r="AO1497" s="60">
        <f t="shared" si="719"/>
        <v>0</v>
      </c>
      <c r="AP1497" s="60">
        <f t="shared" si="720"/>
        <v>0</v>
      </c>
      <c r="AQ1497" s="60">
        <f t="shared" si="721"/>
        <v>0</v>
      </c>
      <c r="AR1497" s="60">
        <f t="shared" si="722"/>
        <v>0</v>
      </c>
      <c r="AS1497" s="60">
        <f t="shared" si="723"/>
        <v>0</v>
      </c>
      <c r="AT1497" s="60">
        <f t="shared" si="724"/>
        <v>0</v>
      </c>
      <c r="AU1497" s="62">
        <f t="shared" si="728"/>
        <v>0</v>
      </c>
      <c r="AV1497" s="63">
        <f t="shared" ref="AV1497:AV1560" si="740">+AF1497+AO1497</f>
        <v>0</v>
      </c>
      <c r="AW1497" s="63">
        <f t="shared" ref="AW1497:AW1560" si="741">+AG1497+AP1497</f>
        <v>0</v>
      </c>
      <c r="AX1497" s="63">
        <f t="shared" ref="AX1497:AX1560" si="742">+AH1497+AQ1497</f>
        <v>0</v>
      </c>
      <c r="AY1497" s="63">
        <f t="shared" ref="AY1497:AY1560" si="743">+AI1497+AR1497</f>
        <v>0</v>
      </c>
      <c r="AZ1497" s="63">
        <f t="shared" ref="AZ1497:AZ1560" si="744">+AJ1497+AS1497</f>
        <v>0</v>
      </c>
      <c r="BA1497" s="63">
        <f t="shared" ref="BA1497:BA1560" si="745">+AK1497+AT1497</f>
        <v>0</v>
      </c>
      <c r="BB1497" s="64">
        <f t="shared" ref="BB1497:BB1560" si="746">SUM(AV1497:BA1497)</f>
        <v>0</v>
      </c>
      <c r="BC1497" s="65">
        <f t="shared" si="725"/>
        <v>0</v>
      </c>
      <c r="BD1497" s="66"/>
      <c r="BE1497" s="15"/>
    </row>
    <row r="1498" spans="1:57" s="70" customFormat="1" ht="12.75" hidden="1" customHeight="1" x14ac:dyDescent="0.2">
      <c r="A1498" s="67"/>
      <c r="B1498" s="111" t="s">
        <v>105</v>
      </c>
      <c r="C1498" s="113">
        <v>44322</v>
      </c>
      <c r="D1498" s="113"/>
      <c r="E1498" s="68"/>
      <c r="F1498" s="106" t="s">
        <v>90</v>
      </c>
      <c r="G1498" s="52" t="s">
        <v>1832</v>
      </c>
      <c r="H1498" s="52" t="s">
        <v>1838</v>
      </c>
      <c r="I1498" s="53" t="s">
        <v>1973</v>
      </c>
      <c r="J1498" s="53" t="s">
        <v>1236</v>
      </c>
      <c r="K1498" s="53" t="s">
        <v>1233</v>
      </c>
      <c r="L1498" s="53" t="s">
        <v>1234</v>
      </c>
      <c r="M1498" s="52" t="s">
        <v>464</v>
      </c>
      <c r="N1498" s="52" t="s">
        <v>115</v>
      </c>
      <c r="O1498" s="54">
        <v>20</v>
      </c>
      <c r="P1498" s="52" t="s">
        <v>43</v>
      </c>
      <c r="Q1498" s="55">
        <f>IFERROR(VLOOKUP(O1498*$Q$10*$R$10,Sheet1!$A$3:$B$81,2,1),0)</f>
        <v>19000</v>
      </c>
      <c r="R1498" s="56">
        <f>IFERROR(VLOOKUP(O1498*$Q$11*$R$11,Sheet1!$E$3:$F$195,2),0)</f>
        <v>79</v>
      </c>
      <c r="S1498" s="54">
        <f t="shared" si="738"/>
        <v>6.2</v>
      </c>
      <c r="T1498" s="57">
        <f t="shared" si="711"/>
        <v>0.31</v>
      </c>
      <c r="U1498" s="58"/>
      <c r="V1498" s="58"/>
      <c r="W1498" s="58"/>
      <c r="X1498" s="58"/>
      <c r="Y1498" s="58"/>
      <c r="Z1498" s="58"/>
      <c r="AA1498" s="58"/>
      <c r="AB1498" s="58"/>
      <c r="AC1498" s="58"/>
      <c r="AD1498" s="39">
        <f t="shared" si="739"/>
        <v>0</v>
      </c>
      <c r="AE1498" s="59">
        <f t="shared" si="712"/>
        <v>0</v>
      </c>
      <c r="AF1498" s="60">
        <f t="shared" si="713"/>
        <v>0</v>
      </c>
      <c r="AG1498" s="60">
        <f t="shared" si="714"/>
        <v>0</v>
      </c>
      <c r="AH1498" s="60">
        <f t="shared" si="715"/>
        <v>0</v>
      </c>
      <c r="AI1498" s="60">
        <f t="shared" si="716"/>
        <v>0</v>
      </c>
      <c r="AJ1498" s="60">
        <f t="shared" si="717"/>
        <v>0</v>
      </c>
      <c r="AK1498" s="60">
        <f t="shared" si="718"/>
        <v>0</v>
      </c>
      <c r="AL1498" s="61">
        <f t="shared" si="736"/>
        <v>0</v>
      </c>
      <c r="AM1498" s="43">
        <f t="shared" si="726"/>
        <v>0</v>
      </c>
      <c r="AN1498" s="46">
        <f t="shared" si="727"/>
        <v>0</v>
      </c>
      <c r="AO1498" s="60">
        <f t="shared" si="719"/>
        <v>0</v>
      </c>
      <c r="AP1498" s="60">
        <f t="shared" si="720"/>
        <v>0</v>
      </c>
      <c r="AQ1498" s="60">
        <f t="shared" si="721"/>
        <v>0</v>
      </c>
      <c r="AR1498" s="60">
        <f t="shared" si="722"/>
        <v>0</v>
      </c>
      <c r="AS1498" s="60">
        <f t="shared" si="723"/>
        <v>0</v>
      </c>
      <c r="AT1498" s="60">
        <f t="shared" si="724"/>
        <v>0</v>
      </c>
      <c r="AU1498" s="62">
        <f t="shared" si="728"/>
        <v>0</v>
      </c>
      <c r="AV1498" s="63">
        <f t="shared" si="740"/>
        <v>0</v>
      </c>
      <c r="AW1498" s="63">
        <f t="shared" si="741"/>
        <v>0</v>
      </c>
      <c r="AX1498" s="63">
        <f t="shared" si="742"/>
        <v>0</v>
      </c>
      <c r="AY1498" s="63">
        <f t="shared" si="743"/>
        <v>0</v>
      </c>
      <c r="AZ1498" s="63">
        <f t="shared" si="744"/>
        <v>0</v>
      </c>
      <c r="BA1498" s="63">
        <f t="shared" si="745"/>
        <v>0</v>
      </c>
      <c r="BB1498" s="64">
        <f t="shared" si="746"/>
        <v>0</v>
      </c>
      <c r="BC1498" s="65">
        <f t="shared" si="725"/>
        <v>0</v>
      </c>
      <c r="BD1498" s="66"/>
      <c r="BE1498" s="15"/>
    </row>
    <row r="1499" spans="1:57" s="70" customFormat="1" ht="12.75" hidden="1" customHeight="1" x14ac:dyDescent="0.2">
      <c r="A1499" s="67"/>
      <c r="B1499" s="111" t="s">
        <v>105</v>
      </c>
      <c r="C1499" s="113">
        <v>44322</v>
      </c>
      <c r="D1499" s="113"/>
      <c r="E1499" s="68"/>
      <c r="F1499" s="106" t="s">
        <v>90</v>
      </c>
      <c r="G1499" s="52" t="s">
        <v>1832</v>
      </c>
      <c r="H1499" s="52" t="s">
        <v>1846</v>
      </c>
      <c r="I1499" s="53" t="s">
        <v>1974</v>
      </c>
      <c r="J1499" s="53" t="s">
        <v>1829</v>
      </c>
      <c r="K1499" s="53" t="s">
        <v>1803</v>
      </c>
      <c r="L1499" s="53" t="s">
        <v>341</v>
      </c>
      <c r="M1499" s="52" t="s">
        <v>1218</v>
      </c>
      <c r="N1499" s="52" t="s">
        <v>115</v>
      </c>
      <c r="O1499" s="54">
        <v>26</v>
      </c>
      <c r="P1499" s="52" t="s">
        <v>43</v>
      </c>
      <c r="Q1499" s="55">
        <f>IFERROR(VLOOKUP(O1499*$Q$10*$R$10,Sheet1!$A$3:$B$81,2,1),0)</f>
        <v>19000</v>
      </c>
      <c r="R1499" s="56">
        <f>IFERROR(VLOOKUP(O1499*$Q$11*$R$11,Sheet1!$E$3:$F$195,2),0)</f>
        <v>109</v>
      </c>
      <c r="S1499" s="54">
        <f t="shared" si="738"/>
        <v>8.06</v>
      </c>
      <c r="T1499" s="57">
        <f t="shared" si="711"/>
        <v>0.31</v>
      </c>
      <c r="U1499" s="58"/>
      <c r="V1499" s="58"/>
      <c r="W1499" s="58"/>
      <c r="X1499" s="58"/>
      <c r="Y1499" s="58"/>
      <c r="Z1499" s="58"/>
      <c r="AA1499" s="58"/>
      <c r="AB1499" s="58"/>
      <c r="AC1499" s="58"/>
      <c r="AD1499" s="39">
        <f t="shared" si="739"/>
        <v>0</v>
      </c>
      <c r="AE1499" s="59">
        <f t="shared" si="712"/>
        <v>0</v>
      </c>
      <c r="AF1499" s="60">
        <f t="shared" si="713"/>
        <v>0</v>
      </c>
      <c r="AG1499" s="60">
        <f t="shared" si="714"/>
        <v>0</v>
      </c>
      <c r="AH1499" s="60">
        <f t="shared" si="715"/>
        <v>0</v>
      </c>
      <c r="AI1499" s="60">
        <f t="shared" si="716"/>
        <v>0</v>
      </c>
      <c r="AJ1499" s="60">
        <f t="shared" si="717"/>
        <v>0</v>
      </c>
      <c r="AK1499" s="60">
        <f t="shared" si="718"/>
        <v>0</v>
      </c>
      <c r="AL1499" s="61">
        <f t="shared" si="736"/>
        <v>0</v>
      </c>
      <c r="AM1499" s="43">
        <f t="shared" si="726"/>
        <v>0</v>
      </c>
      <c r="AN1499" s="46">
        <f t="shared" si="727"/>
        <v>0</v>
      </c>
      <c r="AO1499" s="60">
        <f t="shared" si="719"/>
        <v>0</v>
      </c>
      <c r="AP1499" s="60">
        <f t="shared" si="720"/>
        <v>0</v>
      </c>
      <c r="AQ1499" s="60">
        <f t="shared" si="721"/>
        <v>0</v>
      </c>
      <c r="AR1499" s="60">
        <f t="shared" si="722"/>
        <v>0</v>
      </c>
      <c r="AS1499" s="60">
        <f t="shared" si="723"/>
        <v>0</v>
      </c>
      <c r="AT1499" s="60">
        <f t="shared" si="724"/>
        <v>0</v>
      </c>
      <c r="AU1499" s="62">
        <f t="shared" si="728"/>
        <v>0</v>
      </c>
      <c r="AV1499" s="63">
        <f t="shared" si="740"/>
        <v>0</v>
      </c>
      <c r="AW1499" s="63">
        <f t="shared" si="741"/>
        <v>0</v>
      </c>
      <c r="AX1499" s="63">
        <f t="shared" si="742"/>
        <v>0</v>
      </c>
      <c r="AY1499" s="63">
        <f t="shared" si="743"/>
        <v>0</v>
      </c>
      <c r="AZ1499" s="63">
        <f t="shared" si="744"/>
        <v>0</v>
      </c>
      <c r="BA1499" s="63">
        <f t="shared" si="745"/>
        <v>0</v>
      </c>
      <c r="BB1499" s="64">
        <f t="shared" si="746"/>
        <v>0</v>
      </c>
      <c r="BC1499" s="65">
        <f t="shared" si="725"/>
        <v>0</v>
      </c>
      <c r="BD1499" s="66"/>
      <c r="BE1499" s="15"/>
    </row>
    <row r="1500" spans="1:57" s="70" customFormat="1" ht="12.75" hidden="1" customHeight="1" x14ac:dyDescent="0.2">
      <c r="A1500" s="67"/>
      <c r="B1500" s="111" t="s">
        <v>105</v>
      </c>
      <c r="C1500" s="113">
        <v>44322</v>
      </c>
      <c r="D1500" s="113"/>
      <c r="E1500" s="68"/>
      <c r="F1500" s="106" t="s">
        <v>90</v>
      </c>
      <c r="G1500" s="52" t="s">
        <v>1832</v>
      </c>
      <c r="H1500" s="52" t="s">
        <v>1846</v>
      </c>
      <c r="I1500" s="53" t="s">
        <v>1974</v>
      </c>
      <c r="J1500" s="53" t="s">
        <v>1829</v>
      </c>
      <c r="K1500" s="53" t="s">
        <v>92</v>
      </c>
      <c r="L1500" s="53" t="s">
        <v>93</v>
      </c>
      <c r="M1500" s="52" t="s">
        <v>1218</v>
      </c>
      <c r="N1500" s="52" t="s">
        <v>115</v>
      </c>
      <c r="O1500" s="54">
        <v>26</v>
      </c>
      <c r="P1500" s="52" t="s">
        <v>43</v>
      </c>
      <c r="Q1500" s="55">
        <f>IFERROR(VLOOKUP(O1500*$Q$10*$R$10,Sheet1!$A$3:$B$81,2,1),0)</f>
        <v>19000</v>
      </c>
      <c r="R1500" s="56">
        <f>IFERROR(VLOOKUP(O1500*$Q$11*$R$11,Sheet1!$E$3:$F$195,2),0)</f>
        <v>109</v>
      </c>
      <c r="S1500" s="54">
        <f t="shared" si="738"/>
        <v>8.06</v>
      </c>
      <c r="T1500" s="57">
        <f t="shared" si="711"/>
        <v>0.31</v>
      </c>
      <c r="U1500" s="58"/>
      <c r="V1500" s="58"/>
      <c r="W1500" s="58"/>
      <c r="X1500" s="58"/>
      <c r="Y1500" s="58"/>
      <c r="Z1500" s="58"/>
      <c r="AA1500" s="58"/>
      <c r="AB1500" s="58"/>
      <c r="AC1500" s="58"/>
      <c r="AD1500" s="39">
        <f t="shared" si="739"/>
        <v>0</v>
      </c>
      <c r="AE1500" s="59">
        <f t="shared" si="712"/>
        <v>0</v>
      </c>
      <c r="AF1500" s="60">
        <f t="shared" si="713"/>
        <v>0</v>
      </c>
      <c r="AG1500" s="60">
        <f t="shared" si="714"/>
        <v>0</v>
      </c>
      <c r="AH1500" s="60">
        <f t="shared" si="715"/>
        <v>0</v>
      </c>
      <c r="AI1500" s="60">
        <f t="shared" si="716"/>
        <v>0</v>
      </c>
      <c r="AJ1500" s="60">
        <f t="shared" si="717"/>
        <v>0</v>
      </c>
      <c r="AK1500" s="60">
        <f t="shared" si="718"/>
        <v>0</v>
      </c>
      <c r="AL1500" s="61">
        <f t="shared" si="736"/>
        <v>0</v>
      </c>
      <c r="AM1500" s="43">
        <f t="shared" si="726"/>
        <v>0</v>
      </c>
      <c r="AN1500" s="46">
        <f t="shared" si="727"/>
        <v>0</v>
      </c>
      <c r="AO1500" s="60">
        <f t="shared" si="719"/>
        <v>0</v>
      </c>
      <c r="AP1500" s="60">
        <f t="shared" si="720"/>
        <v>0</v>
      </c>
      <c r="AQ1500" s="60">
        <f t="shared" si="721"/>
        <v>0</v>
      </c>
      <c r="AR1500" s="60">
        <f t="shared" si="722"/>
        <v>0</v>
      </c>
      <c r="AS1500" s="60">
        <f t="shared" si="723"/>
        <v>0</v>
      </c>
      <c r="AT1500" s="60">
        <f t="shared" si="724"/>
        <v>0</v>
      </c>
      <c r="AU1500" s="62">
        <f t="shared" si="728"/>
        <v>0</v>
      </c>
      <c r="AV1500" s="63">
        <f t="shared" si="740"/>
        <v>0</v>
      </c>
      <c r="AW1500" s="63">
        <f t="shared" si="741"/>
        <v>0</v>
      </c>
      <c r="AX1500" s="63">
        <f t="shared" si="742"/>
        <v>0</v>
      </c>
      <c r="AY1500" s="63">
        <f t="shared" si="743"/>
        <v>0</v>
      </c>
      <c r="AZ1500" s="63">
        <f t="shared" si="744"/>
        <v>0</v>
      </c>
      <c r="BA1500" s="63">
        <f t="shared" si="745"/>
        <v>0</v>
      </c>
      <c r="BB1500" s="64">
        <f t="shared" si="746"/>
        <v>0</v>
      </c>
      <c r="BC1500" s="65">
        <f t="shared" si="725"/>
        <v>0</v>
      </c>
      <c r="BD1500" s="66"/>
      <c r="BE1500" s="15"/>
    </row>
    <row r="1501" spans="1:57" s="70" customFormat="1" ht="12.75" hidden="1" customHeight="1" x14ac:dyDescent="0.2">
      <c r="A1501" s="67"/>
      <c r="B1501" s="111" t="s">
        <v>105</v>
      </c>
      <c r="C1501" s="113">
        <v>44322</v>
      </c>
      <c r="D1501" s="113"/>
      <c r="E1501" s="68"/>
      <c r="F1501" s="106" t="s">
        <v>90</v>
      </c>
      <c r="G1501" s="52" t="s">
        <v>1832</v>
      </c>
      <c r="H1501" s="52" t="s">
        <v>1846</v>
      </c>
      <c r="I1501" s="53" t="s">
        <v>1974</v>
      </c>
      <c r="J1501" s="53" t="s">
        <v>1829</v>
      </c>
      <c r="K1501" s="53" t="s">
        <v>1233</v>
      </c>
      <c r="L1501" s="53" t="s">
        <v>1234</v>
      </c>
      <c r="M1501" s="52" t="s">
        <v>1218</v>
      </c>
      <c r="N1501" s="52" t="s">
        <v>115</v>
      </c>
      <c r="O1501" s="54">
        <v>26</v>
      </c>
      <c r="P1501" s="52" t="s">
        <v>43</v>
      </c>
      <c r="Q1501" s="55">
        <f>IFERROR(VLOOKUP(O1501*$Q$10*$R$10,Sheet1!$A$3:$B$81,2,1),0)</f>
        <v>19000</v>
      </c>
      <c r="R1501" s="56">
        <f>IFERROR(VLOOKUP(O1501*$Q$11*$R$11,Sheet1!$E$3:$F$195,2),0)</f>
        <v>109</v>
      </c>
      <c r="S1501" s="54">
        <f t="shared" si="738"/>
        <v>8.06</v>
      </c>
      <c r="T1501" s="57">
        <f t="shared" si="711"/>
        <v>0.31</v>
      </c>
      <c r="U1501" s="58"/>
      <c r="V1501" s="58"/>
      <c r="W1501" s="58"/>
      <c r="X1501" s="58"/>
      <c r="Y1501" s="58"/>
      <c r="Z1501" s="58"/>
      <c r="AA1501" s="58"/>
      <c r="AB1501" s="58"/>
      <c r="AC1501" s="58"/>
      <c r="AD1501" s="39">
        <f t="shared" si="739"/>
        <v>0</v>
      </c>
      <c r="AE1501" s="59">
        <f t="shared" si="712"/>
        <v>0</v>
      </c>
      <c r="AF1501" s="60">
        <f t="shared" si="713"/>
        <v>0</v>
      </c>
      <c r="AG1501" s="60">
        <f t="shared" si="714"/>
        <v>0</v>
      </c>
      <c r="AH1501" s="60">
        <f t="shared" si="715"/>
        <v>0</v>
      </c>
      <c r="AI1501" s="60">
        <f t="shared" si="716"/>
        <v>0</v>
      </c>
      <c r="AJ1501" s="60">
        <f t="shared" si="717"/>
        <v>0</v>
      </c>
      <c r="AK1501" s="60">
        <f t="shared" si="718"/>
        <v>0</v>
      </c>
      <c r="AL1501" s="61">
        <f t="shared" si="736"/>
        <v>0</v>
      </c>
      <c r="AM1501" s="43">
        <f t="shared" si="726"/>
        <v>0</v>
      </c>
      <c r="AN1501" s="46">
        <f t="shared" si="727"/>
        <v>0</v>
      </c>
      <c r="AO1501" s="60">
        <f t="shared" si="719"/>
        <v>0</v>
      </c>
      <c r="AP1501" s="60">
        <f t="shared" si="720"/>
        <v>0</v>
      </c>
      <c r="AQ1501" s="60">
        <f t="shared" si="721"/>
        <v>0</v>
      </c>
      <c r="AR1501" s="60">
        <f t="shared" si="722"/>
        <v>0</v>
      </c>
      <c r="AS1501" s="60">
        <f t="shared" si="723"/>
        <v>0</v>
      </c>
      <c r="AT1501" s="60">
        <f t="shared" si="724"/>
        <v>0</v>
      </c>
      <c r="AU1501" s="62">
        <f t="shared" si="728"/>
        <v>0</v>
      </c>
      <c r="AV1501" s="63">
        <f t="shared" si="740"/>
        <v>0</v>
      </c>
      <c r="AW1501" s="63">
        <f t="shared" si="741"/>
        <v>0</v>
      </c>
      <c r="AX1501" s="63">
        <f t="shared" si="742"/>
        <v>0</v>
      </c>
      <c r="AY1501" s="63">
        <f t="shared" si="743"/>
        <v>0</v>
      </c>
      <c r="AZ1501" s="63">
        <f t="shared" si="744"/>
        <v>0</v>
      </c>
      <c r="BA1501" s="63">
        <f t="shared" si="745"/>
        <v>0</v>
      </c>
      <c r="BB1501" s="64">
        <f t="shared" si="746"/>
        <v>0</v>
      </c>
      <c r="BC1501" s="65">
        <f t="shared" si="725"/>
        <v>0</v>
      </c>
      <c r="BD1501" s="66"/>
      <c r="BE1501" s="15"/>
    </row>
    <row r="1502" spans="1:57" s="70" customFormat="1" ht="12.75" hidden="1" customHeight="1" x14ac:dyDescent="0.2">
      <c r="A1502" s="67"/>
      <c r="B1502" s="111" t="s">
        <v>105</v>
      </c>
      <c r="C1502" s="113">
        <v>44322</v>
      </c>
      <c r="D1502" s="113"/>
      <c r="E1502" s="68"/>
      <c r="F1502" s="106" t="s">
        <v>90</v>
      </c>
      <c r="G1502" s="52" t="s">
        <v>1832</v>
      </c>
      <c r="H1502" s="52" t="s">
        <v>1876</v>
      </c>
      <c r="I1502" s="53" t="s">
        <v>1975</v>
      </c>
      <c r="J1502" s="53" t="s">
        <v>1831</v>
      </c>
      <c r="K1502" s="53" t="s">
        <v>1803</v>
      </c>
      <c r="L1502" s="53" t="s">
        <v>341</v>
      </c>
      <c r="M1502" s="52" t="s">
        <v>1218</v>
      </c>
      <c r="N1502" s="52" t="s">
        <v>115</v>
      </c>
      <c r="O1502" s="54">
        <v>22</v>
      </c>
      <c r="P1502" s="52" t="s">
        <v>43</v>
      </c>
      <c r="Q1502" s="55">
        <f>IFERROR(VLOOKUP(O1502*$Q$10*$R$10,Sheet1!$A$3:$B$81,2,1),0)</f>
        <v>19000</v>
      </c>
      <c r="R1502" s="56">
        <f>IFERROR(VLOOKUP(O1502*$Q$11*$R$11,Sheet1!$E$3:$F$195,2),0)</f>
        <v>89</v>
      </c>
      <c r="S1502" s="54">
        <f t="shared" si="738"/>
        <v>6.82</v>
      </c>
      <c r="T1502" s="57">
        <f t="shared" si="711"/>
        <v>0.31</v>
      </c>
      <c r="U1502" s="58"/>
      <c r="V1502" s="58"/>
      <c r="W1502" s="58"/>
      <c r="X1502" s="58"/>
      <c r="Y1502" s="58"/>
      <c r="Z1502" s="58"/>
      <c r="AA1502" s="58"/>
      <c r="AB1502" s="58"/>
      <c r="AC1502" s="58"/>
      <c r="AD1502" s="39">
        <f t="shared" si="739"/>
        <v>0</v>
      </c>
      <c r="AE1502" s="59">
        <f t="shared" si="712"/>
        <v>0</v>
      </c>
      <c r="AF1502" s="60">
        <f t="shared" si="713"/>
        <v>0</v>
      </c>
      <c r="AG1502" s="60">
        <f t="shared" si="714"/>
        <v>0</v>
      </c>
      <c r="AH1502" s="60">
        <f t="shared" si="715"/>
        <v>0</v>
      </c>
      <c r="AI1502" s="60">
        <f t="shared" si="716"/>
        <v>0</v>
      </c>
      <c r="AJ1502" s="60">
        <f t="shared" si="717"/>
        <v>0</v>
      </c>
      <c r="AK1502" s="60">
        <f t="shared" si="718"/>
        <v>0</v>
      </c>
      <c r="AL1502" s="61">
        <f t="shared" si="736"/>
        <v>0</v>
      </c>
      <c r="AM1502" s="43">
        <f t="shared" si="726"/>
        <v>0</v>
      </c>
      <c r="AN1502" s="46">
        <f t="shared" si="727"/>
        <v>0</v>
      </c>
      <c r="AO1502" s="60">
        <f t="shared" si="719"/>
        <v>0</v>
      </c>
      <c r="AP1502" s="60">
        <f t="shared" si="720"/>
        <v>0</v>
      </c>
      <c r="AQ1502" s="60">
        <f t="shared" si="721"/>
        <v>0</v>
      </c>
      <c r="AR1502" s="60">
        <f t="shared" si="722"/>
        <v>0</v>
      </c>
      <c r="AS1502" s="60">
        <f t="shared" si="723"/>
        <v>0</v>
      </c>
      <c r="AT1502" s="60">
        <f t="shared" si="724"/>
        <v>0</v>
      </c>
      <c r="AU1502" s="62">
        <f t="shared" si="728"/>
        <v>0</v>
      </c>
      <c r="AV1502" s="63">
        <f t="shared" si="740"/>
        <v>0</v>
      </c>
      <c r="AW1502" s="63">
        <f t="shared" si="741"/>
        <v>0</v>
      </c>
      <c r="AX1502" s="63">
        <f t="shared" si="742"/>
        <v>0</v>
      </c>
      <c r="AY1502" s="63">
        <f t="shared" si="743"/>
        <v>0</v>
      </c>
      <c r="AZ1502" s="63">
        <f t="shared" si="744"/>
        <v>0</v>
      </c>
      <c r="BA1502" s="63">
        <f t="shared" si="745"/>
        <v>0</v>
      </c>
      <c r="BB1502" s="64">
        <f t="shared" si="746"/>
        <v>0</v>
      </c>
      <c r="BC1502" s="65">
        <f t="shared" si="725"/>
        <v>0</v>
      </c>
      <c r="BD1502" s="66"/>
      <c r="BE1502" s="15"/>
    </row>
    <row r="1503" spans="1:57" s="70" customFormat="1" ht="12.75" hidden="1" customHeight="1" x14ac:dyDescent="0.2">
      <c r="A1503" s="67"/>
      <c r="B1503" s="111" t="s">
        <v>105</v>
      </c>
      <c r="C1503" s="113">
        <v>44322</v>
      </c>
      <c r="D1503" s="113"/>
      <c r="E1503" s="68"/>
      <c r="F1503" s="106" t="s">
        <v>90</v>
      </c>
      <c r="G1503" s="52" t="s">
        <v>1832</v>
      </c>
      <c r="H1503" s="52" t="s">
        <v>1876</v>
      </c>
      <c r="I1503" s="53" t="s">
        <v>1975</v>
      </c>
      <c r="J1503" s="53" t="s">
        <v>1831</v>
      </c>
      <c r="K1503" s="53" t="s">
        <v>92</v>
      </c>
      <c r="L1503" s="53" t="s">
        <v>93</v>
      </c>
      <c r="M1503" s="52" t="s">
        <v>1218</v>
      </c>
      <c r="N1503" s="52" t="s">
        <v>115</v>
      </c>
      <c r="O1503" s="54">
        <v>22</v>
      </c>
      <c r="P1503" s="52" t="s">
        <v>43</v>
      </c>
      <c r="Q1503" s="55">
        <f>IFERROR(VLOOKUP(O1503*$Q$10*$R$10,Sheet1!$A$3:$B$81,2,1),0)</f>
        <v>19000</v>
      </c>
      <c r="R1503" s="56">
        <f>IFERROR(VLOOKUP(O1503*$Q$11*$R$11,Sheet1!$E$3:$F$195,2),0)</f>
        <v>89</v>
      </c>
      <c r="S1503" s="54">
        <f t="shared" si="738"/>
        <v>6.82</v>
      </c>
      <c r="T1503" s="57">
        <f t="shared" si="711"/>
        <v>0.31</v>
      </c>
      <c r="U1503" s="58"/>
      <c r="V1503" s="58"/>
      <c r="W1503" s="58"/>
      <c r="X1503" s="58"/>
      <c r="Y1503" s="58"/>
      <c r="Z1503" s="58"/>
      <c r="AA1503" s="58"/>
      <c r="AB1503" s="58"/>
      <c r="AC1503" s="58"/>
      <c r="AD1503" s="39">
        <f t="shared" si="739"/>
        <v>0</v>
      </c>
      <c r="AE1503" s="59">
        <f t="shared" si="712"/>
        <v>0</v>
      </c>
      <c r="AF1503" s="60">
        <f t="shared" si="713"/>
        <v>0</v>
      </c>
      <c r="AG1503" s="60">
        <f t="shared" si="714"/>
        <v>0</v>
      </c>
      <c r="AH1503" s="60">
        <f t="shared" si="715"/>
        <v>0</v>
      </c>
      <c r="AI1503" s="60">
        <f t="shared" si="716"/>
        <v>0</v>
      </c>
      <c r="AJ1503" s="60">
        <f t="shared" si="717"/>
        <v>0</v>
      </c>
      <c r="AK1503" s="60">
        <f t="shared" si="718"/>
        <v>0</v>
      </c>
      <c r="AL1503" s="61">
        <f t="shared" si="736"/>
        <v>0</v>
      </c>
      <c r="AM1503" s="43">
        <f t="shared" si="726"/>
        <v>0</v>
      </c>
      <c r="AN1503" s="46">
        <f t="shared" si="727"/>
        <v>0</v>
      </c>
      <c r="AO1503" s="60">
        <f t="shared" si="719"/>
        <v>0</v>
      </c>
      <c r="AP1503" s="60">
        <f t="shared" si="720"/>
        <v>0</v>
      </c>
      <c r="AQ1503" s="60">
        <f t="shared" si="721"/>
        <v>0</v>
      </c>
      <c r="AR1503" s="60">
        <f t="shared" si="722"/>
        <v>0</v>
      </c>
      <c r="AS1503" s="60">
        <f t="shared" si="723"/>
        <v>0</v>
      </c>
      <c r="AT1503" s="60">
        <f t="shared" si="724"/>
        <v>0</v>
      </c>
      <c r="AU1503" s="62">
        <f t="shared" si="728"/>
        <v>0</v>
      </c>
      <c r="AV1503" s="63">
        <f t="shared" si="740"/>
        <v>0</v>
      </c>
      <c r="AW1503" s="63">
        <f t="shared" si="741"/>
        <v>0</v>
      </c>
      <c r="AX1503" s="63">
        <f t="shared" si="742"/>
        <v>0</v>
      </c>
      <c r="AY1503" s="63">
        <f t="shared" si="743"/>
        <v>0</v>
      </c>
      <c r="AZ1503" s="63">
        <f t="shared" si="744"/>
        <v>0</v>
      </c>
      <c r="BA1503" s="63">
        <f t="shared" si="745"/>
        <v>0</v>
      </c>
      <c r="BB1503" s="64">
        <f t="shared" si="746"/>
        <v>0</v>
      </c>
      <c r="BC1503" s="65">
        <f t="shared" si="725"/>
        <v>0</v>
      </c>
      <c r="BD1503" s="66"/>
      <c r="BE1503" s="15"/>
    </row>
    <row r="1504" spans="1:57" s="70" customFormat="1" ht="12.75" hidden="1" customHeight="1" x14ac:dyDescent="0.2">
      <c r="A1504" s="67"/>
      <c r="B1504" s="111" t="s">
        <v>105</v>
      </c>
      <c r="C1504" s="113">
        <v>44322</v>
      </c>
      <c r="D1504" s="113"/>
      <c r="E1504" s="68"/>
      <c r="F1504" s="106" t="s">
        <v>90</v>
      </c>
      <c r="G1504" s="52" t="s">
        <v>1832</v>
      </c>
      <c r="H1504" s="52" t="s">
        <v>1876</v>
      </c>
      <c r="I1504" s="53" t="s">
        <v>1975</v>
      </c>
      <c r="J1504" s="53" t="s">
        <v>1831</v>
      </c>
      <c r="K1504" s="53" t="s">
        <v>1233</v>
      </c>
      <c r="L1504" s="53" t="s">
        <v>1234</v>
      </c>
      <c r="M1504" s="52" t="s">
        <v>1218</v>
      </c>
      <c r="N1504" s="52" t="s">
        <v>115</v>
      </c>
      <c r="O1504" s="54">
        <v>22</v>
      </c>
      <c r="P1504" s="52" t="s">
        <v>43</v>
      </c>
      <c r="Q1504" s="55">
        <f>IFERROR(VLOOKUP(O1504*$Q$10*$R$10,Sheet1!$A$3:$B$81,2,1),0)</f>
        <v>19000</v>
      </c>
      <c r="R1504" s="56">
        <f>IFERROR(VLOOKUP(O1504*$Q$11*$R$11,Sheet1!$E$3:$F$195,2),0)</f>
        <v>89</v>
      </c>
      <c r="S1504" s="54">
        <f t="shared" si="738"/>
        <v>6.82</v>
      </c>
      <c r="T1504" s="57">
        <f t="shared" si="711"/>
        <v>0.31</v>
      </c>
      <c r="U1504" s="58"/>
      <c r="V1504" s="58"/>
      <c r="W1504" s="58"/>
      <c r="X1504" s="58"/>
      <c r="Y1504" s="58"/>
      <c r="Z1504" s="58"/>
      <c r="AA1504" s="58"/>
      <c r="AB1504" s="58"/>
      <c r="AC1504" s="58"/>
      <c r="AD1504" s="39">
        <f t="shared" si="739"/>
        <v>0</v>
      </c>
      <c r="AE1504" s="59">
        <f t="shared" si="712"/>
        <v>0</v>
      </c>
      <c r="AF1504" s="60">
        <f t="shared" si="713"/>
        <v>0</v>
      </c>
      <c r="AG1504" s="60">
        <f t="shared" si="714"/>
        <v>0</v>
      </c>
      <c r="AH1504" s="60">
        <f t="shared" si="715"/>
        <v>0</v>
      </c>
      <c r="AI1504" s="60">
        <f t="shared" si="716"/>
        <v>0</v>
      </c>
      <c r="AJ1504" s="60">
        <f t="shared" si="717"/>
        <v>0</v>
      </c>
      <c r="AK1504" s="60">
        <f t="shared" si="718"/>
        <v>0</v>
      </c>
      <c r="AL1504" s="61">
        <f t="shared" si="736"/>
        <v>0</v>
      </c>
      <c r="AM1504" s="43">
        <f t="shared" si="726"/>
        <v>0</v>
      </c>
      <c r="AN1504" s="46">
        <f t="shared" si="727"/>
        <v>0</v>
      </c>
      <c r="AO1504" s="60">
        <f t="shared" si="719"/>
        <v>0</v>
      </c>
      <c r="AP1504" s="60">
        <f t="shared" si="720"/>
        <v>0</v>
      </c>
      <c r="AQ1504" s="60">
        <f t="shared" si="721"/>
        <v>0</v>
      </c>
      <c r="AR1504" s="60">
        <f t="shared" si="722"/>
        <v>0</v>
      </c>
      <c r="AS1504" s="60">
        <f t="shared" si="723"/>
        <v>0</v>
      </c>
      <c r="AT1504" s="60">
        <f t="shared" si="724"/>
        <v>0</v>
      </c>
      <c r="AU1504" s="62">
        <f t="shared" si="728"/>
        <v>0</v>
      </c>
      <c r="AV1504" s="63">
        <f t="shared" si="740"/>
        <v>0</v>
      </c>
      <c r="AW1504" s="63">
        <f t="shared" si="741"/>
        <v>0</v>
      </c>
      <c r="AX1504" s="63">
        <f t="shared" si="742"/>
        <v>0</v>
      </c>
      <c r="AY1504" s="63">
        <f t="shared" si="743"/>
        <v>0</v>
      </c>
      <c r="AZ1504" s="63">
        <f t="shared" si="744"/>
        <v>0</v>
      </c>
      <c r="BA1504" s="63">
        <f t="shared" si="745"/>
        <v>0</v>
      </c>
      <c r="BB1504" s="64">
        <f t="shared" si="746"/>
        <v>0</v>
      </c>
      <c r="BC1504" s="65">
        <f t="shared" si="725"/>
        <v>0</v>
      </c>
      <c r="BD1504" s="66"/>
      <c r="BE1504" s="15"/>
    </row>
    <row r="1505" spans="1:57" s="70" customFormat="1" ht="12.75" hidden="1" customHeight="1" x14ac:dyDescent="0.2">
      <c r="A1505" s="67"/>
      <c r="B1505" s="111" t="s">
        <v>105</v>
      </c>
      <c r="C1505" s="113">
        <v>44322</v>
      </c>
      <c r="D1505" s="113"/>
      <c r="E1505" s="68"/>
      <c r="F1505" s="106" t="s">
        <v>90</v>
      </c>
      <c r="G1505" s="52" t="s">
        <v>1976</v>
      </c>
      <c r="H1505" s="52" t="s">
        <v>317</v>
      </c>
      <c r="I1505" s="53" t="s">
        <v>1977</v>
      </c>
      <c r="J1505" s="53" t="s">
        <v>1978</v>
      </c>
      <c r="K1505" s="53" t="s">
        <v>1979</v>
      </c>
      <c r="L1505" s="53" t="s">
        <v>1980</v>
      </c>
      <c r="M1505" s="52" t="s">
        <v>1981</v>
      </c>
      <c r="N1505" s="52" t="s">
        <v>125</v>
      </c>
      <c r="O1505" s="54">
        <v>26</v>
      </c>
      <c r="P1505" s="52" t="s">
        <v>43</v>
      </c>
      <c r="Q1505" s="55">
        <f>IFERROR(VLOOKUP(O1505*$Q$10*$R$10,Sheet1!$A$3:$B$81,2,1),0)</f>
        <v>19000</v>
      </c>
      <c r="R1505" s="56">
        <f>IFERROR(VLOOKUP(O1505*$Q$11*$R$11,Sheet1!$E$3:$F$195,2),0)</f>
        <v>109</v>
      </c>
      <c r="S1505" s="54">
        <f t="shared" si="738"/>
        <v>8.06</v>
      </c>
      <c r="T1505" s="57">
        <f t="shared" si="711"/>
        <v>0.31</v>
      </c>
      <c r="U1505" s="58"/>
      <c r="V1505" s="58"/>
      <c r="W1505" s="58"/>
      <c r="X1505" s="58"/>
      <c r="Y1505" s="58"/>
      <c r="Z1505" s="58"/>
      <c r="AA1505" s="58"/>
      <c r="AB1505" s="58"/>
      <c r="AC1505" s="58"/>
      <c r="AD1505" s="39">
        <f t="shared" si="739"/>
        <v>0</v>
      </c>
      <c r="AE1505" s="59">
        <f t="shared" si="712"/>
        <v>0</v>
      </c>
      <c r="AF1505" s="60">
        <f t="shared" si="713"/>
        <v>0</v>
      </c>
      <c r="AG1505" s="60">
        <f t="shared" si="714"/>
        <v>0</v>
      </c>
      <c r="AH1505" s="60">
        <f t="shared" si="715"/>
        <v>0</v>
      </c>
      <c r="AI1505" s="60">
        <f t="shared" si="716"/>
        <v>0</v>
      </c>
      <c r="AJ1505" s="60">
        <f t="shared" si="717"/>
        <v>0</v>
      </c>
      <c r="AK1505" s="60">
        <f t="shared" si="718"/>
        <v>0</v>
      </c>
      <c r="AL1505" s="61">
        <f t="shared" si="736"/>
        <v>0</v>
      </c>
      <c r="AM1505" s="43">
        <f t="shared" si="726"/>
        <v>0</v>
      </c>
      <c r="AN1505" s="46">
        <f t="shared" si="727"/>
        <v>0</v>
      </c>
      <c r="AO1505" s="60">
        <f t="shared" si="719"/>
        <v>0</v>
      </c>
      <c r="AP1505" s="60">
        <f t="shared" si="720"/>
        <v>0</v>
      </c>
      <c r="AQ1505" s="60">
        <f t="shared" si="721"/>
        <v>0</v>
      </c>
      <c r="AR1505" s="60">
        <f t="shared" si="722"/>
        <v>0</v>
      </c>
      <c r="AS1505" s="60">
        <f t="shared" si="723"/>
        <v>0</v>
      </c>
      <c r="AT1505" s="60">
        <f t="shared" si="724"/>
        <v>0</v>
      </c>
      <c r="AU1505" s="62">
        <f t="shared" si="728"/>
        <v>0</v>
      </c>
      <c r="AV1505" s="63">
        <f t="shared" si="740"/>
        <v>0</v>
      </c>
      <c r="AW1505" s="63">
        <f t="shared" si="741"/>
        <v>0</v>
      </c>
      <c r="AX1505" s="63">
        <f t="shared" si="742"/>
        <v>0</v>
      </c>
      <c r="AY1505" s="63">
        <f t="shared" si="743"/>
        <v>0</v>
      </c>
      <c r="AZ1505" s="63">
        <f t="shared" si="744"/>
        <v>0</v>
      </c>
      <c r="BA1505" s="63">
        <f t="shared" si="745"/>
        <v>0</v>
      </c>
      <c r="BB1505" s="64">
        <f t="shared" si="746"/>
        <v>0</v>
      </c>
      <c r="BC1505" s="65">
        <f t="shared" si="725"/>
        <v>0</v>
      </c>
      <c r="BD1505" s="66"/>
      <c r="BE1505" s="15"/>
    </row>
    <row r="1506" spans="1:57" s="70" customFormat="1" ht="12.75" hidden="1" customHeight="1" x14ac:dyDescent="0.2">
      <c r="A1506" s="67"/>
      <c r="B1506" s="111" t="s">
        <v>105</v>
      </c>
      <c r="C1506" s="113">
        <v>44322</v>
      </c>
      <c r="D1506" s="113"/>
      <c r="E1506" s="68"/>
      <c r="F1506" s="106" t="s">
        <v>90</v>
      </c>
      <c r="G1506" s="52" t="s">
        <v>1976</v>
      </c>
      <c r="H1506" s="52" t="s">
        <v>395</v>
      </c>
      <c r="I1506" s="53" t="s">
        <v>1982</v>
      </c>
      <c r="J1506" s="53" t="s">
        <v>1983</v>
      </c>
      <c r="K1506" s="53" t="s">
        <v>467</v>
      </c>
      <c r="L1506" s="53" t="s">
        <v>468</v>
      </c>
      <c r="M1506" s="52" t="s">
        <v>278</v>
      </c>
      <c r="N1506" s="52" t="s">
        <v>125</v>
      </c>
      <c r="O1506" s="54">
        <v>42</v>
      </c>
      <c r="P1506" s="52" t="s">
        <v>43</v>
      </c>
      <c r="Q1506" s="55">
        <f>IFERROR(VLOOKUP(O1506*$Q$10*$R$10,Sheet1!$A$3:$B$81,2,1),0)</f>
        <v>29000</v>
      </c>
      <c r="R1506" s="56">
        <f>IFERROR(VLOOKUP(O1506*$Q$11*$R$11,Sheet1!$E$3:$F$195,2),0)</f>
        <v>169</v>
      </c>
      <c r="S1506" s="54">
        <f t="shared" si="738"/>
        <v>13.02</v>
      </c>
      <c r="T1506" s="57">
        <f t="shared" si="711"/>
        <v>0.31</v>
      </c>
      <c r="U1506" s="58"/>
      <c r="V1506" s="58"/>
      <c r="W1506" s="58"/>
      <c r="X1506" s="58"/>
      <c r="Y1506" s="58"/>
      <c r="Z1506" s="58"/>
      <c r="AA1506" s="58"/>
      <c r="AB1506" s="58"/>
      <c r="AC1506" s="58"/>
      <c r="AD1506" s="39">
        <f t="shared" si="739"/>
        <v>0</v>
      </c>
      <c r="AE1506" s="59">
        <f t="shared" si="712"/>
        <v>0</v>
      </c>
      <c r="AF1506" s="60">
        <f t="shared" si="713"/>
        <v>0</v>
      </c>
      <c r="AG1506" s="60">
        <f t="shared" si="714"/>
        <v>0</v>
      </c>
      <c r="AH1506" s="60">
        <f t="shared" si="715"/>
        <v>0</v>
      </c>
      <c r="AI1506" s="60">
        <f t="shared" si="716"/>
        <v>0</v>
      </c>
      <c r="AJ1506" s="60">
        <f t="shared" si="717"/>
        <v>0</v>
      </c>
      <c r="AK1506" s="60">
        <f t="shared" si="718"/>
        <v>0</v>
      </c>
      <c r="AL1506" s="61">
        <f t="shared" si="736"/>
        <v>0</v>
      </c>
      <c r="AM1506" s="43">
        <f t="shared" si="726"/>
        <v>0</v>
      </c>
      <c r="AN1506" s="46">
        <f t="shared" si="727"/>
        <v>0</v>
      </c>
      <c r="AO1506" s="60">
        <f t="shared" si="719"/>
        <v>0</v>
      </c>
      <c r="AP1506" s="60">
        <f t="shared" si="720"/>
        <v>0</v>
      </c>
      <c r="AQ1506" s="60">
        <f t="shared" si="721"/>
        <v>0</v>
      </c>
      <c r="AR1506" s="60">
        <f t="shared" si="722"/>
        <v>0</v>
      </c>
      <c r="AS1506" s="60">
        <f t="shared" si="723"/>
        <v>0</v>
      </c>
      <c r="AT1506" s="60">
        <f t="shared" si="724"/>
        <v>0</v>
      </c>
      <c r="AU1506" s="62">
        <f t="shared" si="728"/>
        <v>0</v>
      </c>
      <c r="AV1506" s="63">
        <f t="shared" si="740"/>
        <v>0</v>
      </c>
      <c r="AW1506" s="63">
        <f t="shared" si="741"/>
        <v>0</v>
      </c>
      <c r="AX1506" s="63">
        <f t="shared" si="742"/>
        <v>0</v>
      </c>
      <c r="AY1506" s="63">
        <f t="shared" si="743"/>
        <v>0</v>
      </c>
      <c r="AZ1506" s="63">
        <f t="shared" si="744"/>
        <v>0</v>
      </c>
      <c r="BA1506" s="63">
        <f t="shared" si="745"/>
        <v>0</v>
      </c>
      <c r="BB1506" s="64">
        <f t="shared" si="746"/>
        <v>0</v>
      </c>
      <c r="BC1506" s="65">
        <f t="shared" si="725"/>
        <v>0</v>
      </c>
      <c r="BD1506" s="66"/>
      <c r="BE1506" s="15"/>
    </row>
    <row r="1507" spans="1:57" s="70" customFormat="1" ht="12.75" hidden="1" customHeight="1" x14ac:dyDescent="0.2">
      <c r="A1507" s="67"/>
      <c r="B1507" s="111" t="s">
        <v>105</v>
      </c>
      <c r="C1507" s="113">
        <v>44322</v>
      </c>
      <c r="D1507" s="113"/>
      <c r="E1507" s="68"/>
      <c r="F1507" s="106" t="s">
        <v>90</v>
      </c>
      <c r="G1507" s="52" t="s">
        <v>1976</v>
      </c>
      <c r="H1507" s="52" t="s">
        <v>395</v>
      </c>
      <c r="I1507" s="53" t="s">
        <v>1984</v>
      </c>
      <c r="J1507" s="53" t="s">
        <v>331</v>
      </c>
      <c r="K1507" s="53" t="s">
        <v>471</v>
      </c>
      <c r="L1507" s="53" t="s">
        <v>472</v>
      </c>
      <c r="M1507" s="52" t="s">
        <v>166</v>
      </c>
      <c r="N1507" s="52" t="s">
        <v>125</v>
      </c>
      <c r="O1507" s="54">
        <v>39</v>
      </c>
      <c r="P1507" s="52" t="s">
        <v>43</v>
      </c>
      <c r="Q1507" s="55">
        <f>IFERROR(VLOOKUP(O1507*$Q$10*$R$10,Sheet1!$A$3:$B$81,2,1),0)</f>
        <v>29000</v>
      </c>
      <c r="R1507" s="56">
        <f>IFERROR(VLOOKUP(O1507*$Q$11*$R$11,Sheet1!$E$3:$F$195,2),0)</f>
        <v>159</v>
      </c>
      <c r="S1507" s="54">
        <f t="shared" si="738"/>
        <v>12.09</v>
      </c>
      <c r="T1507" s="57">
        <f t="shared" si="711"/>
        <v>0.31</v>
      </c>
      <c r="U1507" s="58"/>
      <c r="V1507" s="58"/>
      <c r="W1507" s="58"/>
      <c r="X1507" s="58"/>
      <c r="Y1507" s="58"/>
      <c r="Z1507" s="58"/>
      <c r="AA1507" s="58"/>
      <c r="AB1507" s="58"/>
      <c r="AC1507" s="58"/>
      <c r="AD1507" s="39">
        <f t="shared" si="739"/>
        <v>0</v>
      </c>
      <c r="AE1507" s="59">
        <f t="shared" si="712"/>
        <v>0</v>
      </c>
      <c r="AF1507" s="60">
        <f t="shared" si="713"/>
        <v>0</v>
      </c>
      <c r="AG1507" s="60">
        <f t="shared" si="714"/>
        <v>0</v>
      </c>
      <c r="AH1507" s="60">
        <f t="shared" si="715"/>
        <v>0</v>
      </c>
      <c r="AI1507" s="60">
        <f t="shared" si="716"/>
        <v>0</v>
      </c>
      <c r="AJ1507" s="60">
        <f t="shared" si="717"/>
        <v>0</v>
      </c>
      <c r="AK1507" s="60">
        <f t="shared" si="718"/>
        <v>0</v>
      </c>
      <c r="AL1507" s="61">
        <f t="shared" si="736"/>
        <v>0</v>
      </c>
      <c r="AM1507" s="43">
        <f t="shared" si="726"/>
        <v>0</v>
      </c>
      <c r="AN1507" s="46">
        <f t="shared" si="727"/>
        <v>0</v>
      </c>
      <c r="AO1507" s="60">
        <f t="shared" si="719"/>
        <v>0</v>
      </c>
      <c r="AP1507" s="60">
        <f t="shared" si="720"/>
        <v>0</v>
      </c>
      <c r="AQ1507" s="60">
        <f t="shared" si="721"/>
        <v>0</v>
      </c>
      <c r="AR1507" s="60">
        <f t="shared" si="722"/>
        <v>0</v>
      </c>
      <c r="AS1507" s="60">
        <f t="shared" si="723"/>
        <v>0</v>
      </c>
      <c r="AT1507" s="60">
        <f t="shared" si="724"/>
        <v>0</v>
      </c>
      <c r="AU1507" s="62">
        <f t="shared" si="728"/>
        <v>0</v>
      </c>
      <c r="AV1507" s="63">
        <f t="shared" si="740"/>
        <v>0</v>
      </c>
      <c r="AW1507" s="63">
        <f t="shared" si="741"/>
        <v>0</v>
      </c>
      <c r="AX1507" s="63">
        <f t="shared" si="742"/>
        <v>0</v>
      </c>
      <c r="AY1507" s="63">
        <f t="shared" si="743"/>
        <v>0</v>
      </c>
      <c r="AZ1507" s="63">
        <f t="shared" si="744"/>
        <v>0</v>
      </c>
      <c r="BA1507" s="63">
        <f t="shared" si="745"/>
        <v>0</v>
      </c>
      <c r="BB1507" s="64">
        <f t="shared" si="746"/>
        <v>0</v>
      </c>
      <c r="BC1507" s="65">
        <f t="shared" si="725"/>
        <v>0</v>
      </c>
      <c r="BD1507" s="66"/>
      <c r="BE1507" s="15"/>
    </row>
    <row r="1508" spans="1:57" s="70" customFormat="1" ht="12.75" hidden="1" customHeight="1" x14ac:dyDescent="0.2">
      <c r="A1508" s="67"/>
      <c r="B1508" s="111" t="s">
        <v>105</v>
      </c>
      <c r="C1508" s="113">
        <v>44322</v>
      </c>
      <c r="D1508" s="113"/>
      <c r="E1508" s="68"/>
      <c r="F1508" s="106" t="s">
        <v>90</v>
      </c>
      <c r="G1508" s="52" t="s">
        <v>1976</v>
      </c>
      <c r="H1508" s="52" t="s">
        <v>395</v>
      </c>
      <c r="I1508" s="53" t="s">
        <v>1985</v>
      </c>
      <c r="J1508" s="53" t="s">
        <v>1986</v>
      </c>
      <c r="K1508" s="53" t="s">
        <v>1987</v>
      </c>
      <c r="L1508" s="53" t="s">
        <v>1988</v>
      </c>
      <c r="M1508" s="52" t="s">
        <v>278</v>
      </c>
      <c r="N1508" s="52" t="s">
        <v>125</v>
      </c>
      <c r="O1508" s="54">
        <v>49</v>
      </c>
      <c r="P1508" s="52" t="s">
        <v>43</v>
      </c>
      <c r="Q1508" s="55">
        <f>IFERROR(VLOOKUP(O1508*$Q$10*$R$10,Sheet1!$A$3:$B$81,2,1),0)</f>
        <v>39000</v>
      </c>
      <c r="R1508" s="56">
        <f>IFERROR(VLOOKUP(O1508*$Q$11*$R$11,Sheet1!$E$3:$F$195,2),0)</f>
        <v>199</v>
      </c>
      <c r="S1508" s="54">
        <f t="shared" si="738"/>
        <v>15.19</v>
      </c>
      <c r="T1508" s="57">
        <f t="shared" si="711"/>
        <v>0.31</v>
      </c>
      <c r="U1508" s="58"/>
      <c r="V1508" s="58"/>
      <c r="W1508" s="58"/>
      <c r="X1508" s="58"/>
      <c r="Y1508" s="58"/>
      <c r="Z1508" s="58"/>
      <c r="AA1508" s="58"/>
      <c r="AB1508" s="58"/>
      <c r="AC1508" s="58"/>
      <c r="AD1508" s="39">
        <f t="shared" si="739"/>
        <v>0</v>
      </c>
      <c r="AE1508" s="59">
        <f t="shared" si="712"/>
        <v>0</v>
      </c>
      <c r="AF1508" s="60">
        <f t="shared" si="713"/>
        <v>0</v>
      </c>
      <c r="AG1508" s="60">
        <f t="shared" si="714"/>
        <v>0</v>
      </c>
      <c r="AH1508" s="60">
        <f t="shared" si="715"/>
        <v>0</v>
      </c>
      <c r="AI1508" s="60">
        <f t="shared" si="716"/>
        <v>0</v>
      </c>
      <c r="AJ1508" s="60">
        <f t="shared" si="717"/>
        <v>0</v>
      </c>
      <c r="AK1508" s="60">
        <f t="shared" si="718"/>
        <v>0</v>
      </c>
      <c r="AL1508" s="61">
        <f t="shared" si="736"/>
        <v>0</v>
      </c>
      <c r="AM1508" s="43">
        <f t="shared" si="726"/>
        <v>0</v>
      </c>
      <c r="AN1508" s="46">
        <f t="shared" si="727"/>
        <v>0</v>
      </c>
      <c r="AO1508" s="60">
        <f t="shared" si="719"/>
        <v>0</v>
      </c>
      <c r="AP1508" s="60">
        <f t="shared" si="720"/>
        <v>0</v>
      </c>
      <c r="AQ1508" s="60">
        <f t="shared" si="721"/>
        <v>0</v>
      </c>
      <c r="AR1508" s="60">
        <f t="shared" si="722"/>
        <v>0</v>
      </c>
      <c r="AS1508" s="60">
        <f t="shared" si="723"/>
        <v>0</v>
      </c>
      <c r="AT1508" s="60">
        <f t="shared" si="724"/>
        <v>0</v>
      </c>
      <c r="AU1508" s="62">
        <f t="shared" si="728"/>
        <v>0</v>
      </c>
      <c r="AV1508" s="63">
        <f t="shared" si="740"/>
        <v>0</v>
      </c>
      <c r="AW1508" s="63">
        <f t="shared" si="741"/>
        <v>0</v>
      </c>
      <c r="AX1508" s="63">
        <f t="shared" si="742"/>
        <v>0</v>
      </c>
      <c r="AY1508" s="63">
        <f t="shared" si="743"/>
        <v>0</v>
      </c>
      <c r="AZ1508" s="63">
        <f t="shared" si="744"/>
        <v>0</v>
      </c>
      <c r="BA1508" s="63">
        <f t="shared" si="745"/>
        <v>0</v>
      </c>
      <c r="BB1508" s="64">
        <f t="shared" si="746"/>
        <v>0</v>
      </c>
      <c r="BC1508" s="65">
        <f t="shared" si="725"/>
        <v>0</v>
      </c>
      <c r="BD1508" s="66"/>
      <c r="BE1508" s="15"/>
    </row>
    <row r="1509" spans="1:57" s="70" customFormat="1" ht="12.75" hidden="1" customHeight="1" x14ac:dyDescent="0.2">
      <c r="A1509" s="67"/>
      <c r="B1509" s="111" t="s">
        <v>105</v>
      </c>
      <c r="C1509" s="113">
        <v>44322</v>
      </c>
      <c r="D1509" s="113"/>
      <c r="E1509" s="68"/>
      <c r="F1509" s="106" t="s">
        <v>90</v>
      </c>
      <c r="G1509" s="52" t="s">
        <v>1976</v>
      </c>
      <c r="H1509" s="52" t="s">
        <v>273</v>
      </c>
      <c r="I1509" s="53" t="s">
        <v>1989</v>
      </c>
      <c r="J1509" s="53" t="s">
        <v>1990</v>
      </c>
      <c r="K1509" s="53" t="s">
        <v>1991</v>
      </c>
      <c r="L1509" s="53" t="s">
        <v>1992</v>
      </c>
      <c r="M1509" s="52" t="s">
        <v>278</v>
      </c>
      <c r="N1509" s="52" t="s">
        <v>91</v>
      </c>
      <c r="O1509" s="54">
        <v>36</v>
      </c>
      <c r="P1509" s="52" t="s">
        <v>43</v>
      </c>
      <c r="Q1509" s="55">
        <f>IFERROR(VLOOKUP(O1509*$Q$10*$R$10,Sheet1!$A$3:$B$81,2,1),0)</f>
        <v>29000</v>
      </c>
      <c r="R1509" s="56">
        <f>IFERROR(VLOOKUP(O1509*$Q$11*$R$11,Sheet1!$E$3:$F$195,2),0)</f>
        <v>149</v>
      </c>
      <c r="S1509" s="54">
        <f t="shared" si="738"/>
        <v>11.16</v>
      </c>
      <c r="T1509" s="57">
        <f t="shared" si="711"/>
        <v>0.31</v>
      </c>
      <c r="U1509" s="58"/>
      <c r="V1509" s="58"/>
      <c r="W1509" s="58"/>
      <c r="X1509" s="58"/>
      <c r="Y1509" s="58"/>
      <c r="Z1509" s="58"/>
      <c r="AA1509" s="58"/>
      <c r="AB1509" s="58"/>
      <c r="AC1509" s="58"/>
      <c r="AD1509" s="39">
        <f t="shared" si="739"/>
        <v>0</v>
      </c>
      <c r="AE1509" s="59">
        <f t="shared" si="712"/>
        <v>0</v>
      </c>
      <c r="AF1509" s="60">
        <f t="shared" si="713"/>
        <v>0</v>
      </c>
      <c r="AG1509" s="60">
        <f t="shared" si="714"/>
        <v>0</v>
      </c>
      <c r="AH1509" s="60">
        <f t="shared" si="715"/>
        <v>0</v>
      </c>
      <c r="AI1509" s="60">
        <f t="shared" si="716"/>
        <v>0</v>
      </c>
      <c r="AJ1509" s="60">
        <f t="shared" si="717"/>
        <v>0</v>
      </c>
      <c r="AK1509" s="60">
        <f t="shared" si="718"/>
        <v>0</v>
      </c>
      <c r="AL1509" s="61">
        <f t="shared" si="736"/>
        <v>0</v>
      </c>
      <c r="AM1509" s="43">
        <f t="shared" si="726"/>
        <v>0</v>
      </c>
      <c r="AN1509" s="46">
        <f t="shared" si="727"/>
        <v>0</v>
      </c>
      <c r="AO1509" s="60">
        <f t="shared" si="719"/>
        <v>0</v>
      </c>
      <c r="AP1509" s="60">
        <f t="shared" si="720"/>
        <v>0</v>
      </c>
      <c r="AQ1509" s="60">
        <f t="shared" si="721"/>
        <v>0</v>
      </c>
      <c r="AR1509" s="60">
        <f t="shared" si="722"/>
        <v>0</v>
      </c>
      <c r="AS1509" s="60">
        <f t="shared" si="723"/>
        <v>0</v>
      </c>
      <c r="AT1509" s="60">
        <f t="shared" si="724"/>
        <v>0</v>
      </c>
      <c r="AU1509" s="62">
        <f t="shared" si="728"/>
        <v>0</v>
      </c>
      <c r="AV1509" s="63">
        <f t="shared" si="740"/>
        <v>0</v>
      </c>
      <c r="AW1509" s="63">
        <f t="shared" si="741"/>
        <v>0</v>
      </c>
      <c r="AX1509" s="63">
        <f t="shared" si="742"/>
        <v>0</v>
      </c>
      <c r="AY1509" s="63">
        <f t="shared" si="743"/>
        <v>0</v>
      </c>
      <c r="AZ1509" s="63">
        <f t="shared" si="744"/>
        <v>0</v>
      </c>
      <c r="BA1509" s="63">
        <f t="shared" si="745"/>
        <v>0</v>
      </c>
      <c r="BB1509" s="64">
        <f t="shared" si="746"/>
        <v>0</v>
      </c>
      <c r="BC1509" s="65">
        <f t="shared" si="725"/>
        <v>0</v>
      </c>
      <c r="BD1509" s="66"/>
      <c r="BE1509" s="15"/>
    </row>
    <row r="1510" spans="1:57" s="70" customFormat="1" ht="12.75" hidden="1" customHeight="1" x14ac:dyDescent="0.2">
      <c r="A1510" s="67"/>
      <c r="B1510" s="111" t="s">
        <v>105</v>
      </c>
      <c r="C1510" s="113">
        <v>44322</v>
      </c>
      <c r="D1510" s="113"/>
      <c r="E1510" s="68"/>
      <c r="F1510" s="106" t="s">
        <v>90</v>
      </c>
      <c r="G1510" s="52" t="s">
        <v>316</v>
      </c>
      <c r="H1510" s="52" t="s">
        <v>322</v>
      </c>
      <c r="I1510" s="53" t="s">
        <v>1993</v>
      </c>
      <c r="J1510" s="53" t="s">
        <v>1994</v>
      </c>
      <c r="K1510" s="53" t="s">
        <v>116</v>
      </c>
      <c r="L1510" s="53" t="s">
        <v>117</v>
      </c>
      <c r="M1510" s="52" t="s">
        <v>334</v>
      </c>
      <c r="N1510" s="52" t="s">
        <v>91</v>
      </c>
      <c r="O1510" s="54">
        <v>26</v>
      </c>
      <c r="P1510" s="52" t="s">
        <v>43</v>
      </c>
      <c r="Q1510" s="55">
        <f>IFERROR(VLOOKUP(O1510*$Q$10*$R$10,Sheet1!$A$3:$B$81,2,1),0)</f>
        <v>19000</v>
      </c>
      <c r="R1510" s="56">
        <f>IFERROR(VLOOKUP(O1510*$Q$11*$R$11,Sheet1!$E$3:$F$195,2),0)</f>
        <v>109</v>
      </c>
      <c r="S1510" s="54">
        <f t="shared" si="738"/>
        <v>8.06</v>
      </c>
      <c r="T1510" s="57">
        <f t="shared" si="711"/>
        <v>0.31</v>
      </c>
      <c r="U1510" s="58"/>
      <c r="V1510" s="58"/>
      <c r="W1510" s="58"/>
      <c r="X1510" s="58"/>
      <c r="Y1510" s="58"/>
      <c r="Z1510" s="58"/>
      <c r="AA1510" s="58"/>
      <c r="AB1510" s="58"/>
      <c r="AC1510" s="58"/>
      <c r="AD1510" s="39">
        <f t="shared" si="739"/>
        <v>0</v>
      </c>
      <c r="AE1510" s="59">
        <f t="shared" si="712"/>
        <v>0</v>
      </c>
      <c r="AF1510" s="60">
        <f t="shared" si="713"/>
        <v>0</v>
      </c>
      <c r="AG1510" s="60">
        <f t="shared" si="714"/>
        <v>0</v>
      </c>
      <c r="AH1510" s="60">
        <f t="shared" si="715"/>
        <v>0</v>
      </c>
      <c r="AI1510" s="60">
        <f t="shared" si="716"/>
        <v>0</v>
      </c>
      <c r="AJ1510" s="60">
        <f t="shared" si="717"/>
        <v>0</v>
      </c>
      <c r="AK1510" s="60">
        <f t="shared" si="718"/>
        <v>0</v>
      </c>
      <c r="AL1510" s="61">
        <f t="shared" si="736"/>
        <v>0</v>
      </c>
      <c r="AM1510" s="43">
        <f t="shared" si="726"/>
        <v>0</v>
      </c>
      <c r="AN1510" s="46">
        <f t="shared" si="727"/>
        <v>0</v>
      </c>
      <c r="AO1510" s="60">
        <f t="shared" si="719"/>
        <v>0</v>
      </c>
      <c r="AP1510" s="60">
        <f t="shared" si="720"/>
        <v>0</v>
      </c>
      <c r="AQ1510" s="60">
        <f t="shared" si="721"/>
        <v>0</v>
      </c>
      <c r="AR1510" s="60">
        <f t="shared" si="722"/>
        <v>0</v>
      </c>
      <c r="AS1510" s="60">
        <f t="shared" si="723"/>
        <v>0</v>
      </c>
      <c r="AT1510" s="60">
        <f t="shared" si="724"/>
        <v>0</v>
      </c>
      <c r="AU1510" s="62">
        <f t="shared" si="728"/>
        <v>0</v>
      </c>
      <c r="AV1510" s="63">
        <f t="shared" si="740"/>
        <v>0</v>
      </c>
      <c r="AW1510" s="63">
        <f t="shared" si="741"/>
        <v>0</v>
      </c>
      <c r="AX1510" s="63">
        <f t="shared" si="742"/>
        <v>0</v>
      </c>
      <c r="AY1510" s="63">
        <f t="shared" si="743"/>
        <v>0</v>
      </c>
      <c r="AZ1510" s="63">
        <f t="shared" si="744"/>
        <v>0</v>
      </c>
      <c r="BA1510" s="63">
        <f t="shared" si="745"/>
        <v>0</v>
      </c>
      <c r="BB1510" s="64">
        <f t="shared" si="746"/>
        <v>0</v>
      </c>
      <c r="BC1510" s="65">
        <f t="shared" si="725"/>
        <v>0</v>
      </c>
      <c r="BD1510" s="66"/>
      <c r="BE1510" s="15"/>
    </row>
    <row r="1511" spans="1:57" s="70" customFormat="1" ht="12.75" hidden="1" customHeight="1" x14ac:dyDescent="0.2">
      <c r="A1511" s="67"/>
      <c r="B1511" s="111" t="s">
        <v>105</v>
      </c>
      <c r="C1511" s="113">
        <v>44322</v>
      </c>
      <c r="D1511" s="113"/>
      <c r="E1511" s="68"/>
      <c r="F1511" s="106" t="s">
        <v>90</v>
      </c>
      <c r="G1511" s="52" t="s">
        <v>316</v>
      </c>
      <c r="H1511" s="52" t="s">
        <v>327</v>
      </c>
      <c r="I1511" s="53" t="s">
        <v>1995</v>
      </c>
      <c r="J1511" s="53" t="s">
        <v>1996</v>
      </c>
      <c r="K1511" s="53" t="s">
        <v>116</v>
      </c>
      <c r="L1511" s="53" t="s">
        <v>117</v>
      </c>
      <c r="M1511" s="52" t="s">
        <v>334</v>
      </c>
      <c r="N1511" s="52" t="s">
        <v>91</v>
      </c>
      <c r="O1511" s="54">
        <v>42</v>
      </c>
      <c r="P1511" s="52" t="s">
        <v>43</v>
      </c>
      <c r="Q1511" s="55">
        <f>IFERROR(VLOOKUP(O1511*$Q$10*$R$10,Sheet1!$A$3:$B$81,2,1),0)</f>
        <v>29000</v>
      </c>
      <c r="R1511" s="56">
        <f>IFERROR(VLOOKUP(O1511*$Q$11*$R$11,Sheet1!$E$3:$F$195,2),0)</f>
        <v>169</v>
      </c>
      <c r="S1511" s="54">
        <f t="shared" si="738"/>
        <v>13.02</v>
      </c>
      <c r="T1511" s="57">
        <f t="shared" si="711"/>
        <v>0.31</v>
      </c>
      <c r="U1511" s="58"/>
      <c r="V1511" s="58"/>
      <c r="W1511" s="58"/>
      <c r="X1511" s="58"/>
      <c r="Y1511" s="58"/>
      <c r="Z1511" s="58"/>
      <c r="AA1511" s="58"/>
      <c r="AB1511" s="58"/>
      <c r="AC1511" s="58"/>
      <c r="AD1511" s="39">
        <f t="shared" si="739"/>
        <v>0</v>
      </c>
      <c r="AE1511" s="59">
        <f t="shared" si="712"/>
        <v>0</v>
      </c>
      <c r="AF1511" s="60">
        <f t="shared" si="713"/>
        <v>0</v>
      </c>
      <c r="AG1511" s="60">
        <f t="shared" si="714"/>
        <v>0</v>
      </c>
      <c r="AH1511" s="60">
        <f t="shared" si="715"/>
        <v>0</v>
      </c>
      <c r="AI1511" s="60">
        <f t="shared" si="716"/>
        <v>0</v>
      </c>
      <c r="AJ1511" s="60">
        <f t="shared" si="717"/>
        <v>0</v>
      </c>
      <c r="AK1511" s="60">
        <f t="shared" si="718"/>
        <v>0</v>
      </c>
      <c r="AL1511" s="61">
        <f t="shared" si="736"/>
        <v>0</v>
      </c>
      <c r="AM1511" s="43">
        <f t="shared" si="726"/>
        <v>0</v>
      </c>
      <c r="AN1511" s="46">
        <f t="shared" si="727"/>
        <v>0</v>
      </c>
      <c r="AO1511" s="60">
        <f t="shared" si="719"/>
        <v>0</v>
      </c>
      <c r="AP1511" s="60">
        <f t="shared" si="720"/>
        <v>0</v>
      </c>
      <c r="AQ1511" s="60">
        <f t="shared" si="721"/>
        <v>0</v>
      </c>
      <c r="AR1511" s="60">
        <f t="shared" si="722"/>
        <v>0</v>
      </c>
      <c r="AS1511" s="60">
        <f t="shared" si="723"/>
        <v>0</v>
      </c>
      <c r="AT1511" s="60">
        <f t="shared" si="724"/>
        <v>0</v>
      </c>
      <c r="AU1511" s="62">
        <f t="shared" si="728"/>
        <v>0</v>
      </c>
      <c r="AV1511" s="63">
        <f t="shared" si="740"/>
        <v>0</v>
      </c>
      <c r="AW1511" s="63">
        <f t="shared" si="741"/>
        <v>0</v>
      </c>
      <c r="AX1511" s="63">
        <f t="shared" si="742"/>
        <v>0</v>
      </c>
      <c r="AY1511" s="63">
        <f t="shared" si="743"/>
        <v>0</v>
      </c>
      <c r="AZ1511" s="63">
        <f t="shared" si="744"/>
        <v>0</v>
      </c>
      <c r="BA1511" s="63">
        <f t="shared" si="745"/>
        <v>0</v>
      </c>
      <c r="BB1511" s="64">
        <f t="shared" si="746"/>
        <v>0</v>
      </c>
      <c r="BC1511" s="65">
        <f t="shared" si="725"/>
        <v>0</v>
      </c>
      <c r="BD1511" s="66"/>
      <c r="BE1511" s="15"/>
    </row>
    <row r="1512" spans="1:57" s="70" customFormat="1" ht="12.75" hidden="1" customHeight="1" x14ac:dyDescent="0.2">
      <c r="A1512" s="67"/>
      <c r="B1512" s="111" t="s">
        <v>105</v>
      </c>
      <c r="C1512" s="113">
        <v>44322</v>
      </c>
      <c r="D1512" s="113"/>
      <c r="E1512" s="68"/>
      <c r="F1512" s="106" t="s">
        <v>90</v>
      </c>
      <c r="G1512" s="52" t="s">
        <v>316</v>
      </c>
      <c r="H1512" s="52" t="s">
        <v>327</v>
      </c>
      <c r="I1512" s="53" t="s">
        <v>1997</v>
      </c>
      <c r="J1512" s="53" t="s">
        <v>1998</v>
      </c>
      <c r="K1512" s="53" t="s">
        <v>1999</v>
      </c>
      <c r="L1512" s="53" t="s">
        <v>2000</v>
      </c>
      <c r="M1512" s="52" t="s">
        <v>173</v>
      </c>
      <c r="N1512" s="52" t="s">
        <v>125</v>
      </c>
      <c r="O1512" s="54">
        <v>49</v>
      </c>
      <c r="P1512" s="52" t="s">
        <v>43</v>
      </c>
      <c r="Q1512" s="55">
        <f>IFERROR(VLOOKUP(O1512*$Q$10*$R$10,Sheet1!$A$3:$B$81,2,1),0)</f>
        <v>39000</v>
      </c>
      <c r="R1512" s="56">
        <f>IFERROR(VLOOKUP(O1512*$Q$11*$R$11,Sheet1!$E$3:$F$195,2),0)</f>
        <v>199</v>
      </c>
      <c r="S1512" s="54">
        <f t="shared" si="738"/>
        <v>15.19</v>
      </c>
      <c r="T1512" s="57">
        <f t="shared" si="711"/>
        <v>0.31</v>
      </c>
      <c r="U1512" s="58"/>
      <c r="V1512" s="58"/>
      <c r="W1512" s="58"/>
      <c r="X1512" s="58"/>
      <c r="Y1512" s="58"/>
      <c r="Z1512" s="58"/>
      <c r="AA1512" s="58"/>
      <c r="AB1512" s="58"/>
      <c r="AC1512" s="58"/>
      <c r="AD1512" s="39">
        <f t="shared" si="739"/>
        <v>0</v>
      </c>
      <c r="AE1512" s="59">
        <f t="shared" si="712"/>
        <v>0</v>
      </c>
      <c r="AF1512" s="60">
        <f t="shared" si="713"/>
        <v>0</v>
      </c>
      <c r="AG1512" s="60">
        <f t="shared" si="714"/>
        <v>0</v>
      </c>
      <c r="AH1512" s="60">
        <f t="shared" si="715"/>
        <v>0</v>
      </c>
      <c r="AI1512" s="60">
        <f t="shared" si="716"/>
        <v>0</v>
      </c>
      <c r="AJ1512" s="60">
        <f t="shared" si="717"/>
        <v>0</v>
      </c>
      <c r="AK1512" s="60">
        <f t="shared" si="718"/>
        <v>0</v>
      </c>
      <c r="AL1512" s="61">
        <f t="shared" si="736"/>
        <v>0</v>
      </c>
      <c r="AM1512" s="43">
        <f t="shared" si="726"/>
        <v>0</v>
      </c>
      <c r="AN1512" s="46">
        <f t="shared" si="727"/>
        <v>0</v>
      </c>
      <c r="AO1512" s="60">
        <f t="shared" si="719"/>
        <v>0</v>
      </c>
      <c r="AP1512" s="60">
        <f t="shared" si="720"/>
        <v>0</v>
      </c>
      <c r="AQ1512" s="60">
        <f t="shared" si="721"/>
        <v>0</v>
      </c>
      <c r="AR1512" s="60">
        <f t="shared" si="722"/>
        <v>0</v>
      </c>
      <c r="AS1512" s="60">
        <f t="shared" si="723"/>
        <v>0</v>
      </c>
      <c r="AT1512" s="60">
        <f t="shared" si="724"/>
        <v>0</v>
      </c>
      <c r="AU1512" s="62">
        <f t="shared" si="728"/>
        <v>0</v>
      </c>
      <c r="AV1512" s="63">
        <f t="shared" si="740"/>
        <v>0</v>
      </c>
      <c r="AW1512" s="63">
        <f t="shared" si="741"/>
        <v>0</v>
      </c>
      <c r="AX1512" s="63">
        <f t="shared" si="742"/>
        <v>0</v>
      </c>
      <c r="AY1512" s="63">
        <f t="shared" si="743"/>
        <v>0</v>
      </c>
      <c r="AZ1512" s="63">
        <f t="shared" si="744"/>
        <v>0</v>
      </c>
      <c r="BA1512" s="63">
        <f t="shared" si="745"/>
        <v>0</v>
      </c>
      <c r="BB1512" s="64">
        <f t="shared" si="746"/>
        <v>0</v>
      </c>
      <c r="BC1512" s="65">
        <f t="shared" si="725"/>
        <v>0</v>
      </c>
      <c r="BD1512" s="66"/>
      <c r="BE1512" s="15"/>
    </row>
    <row r="1513" spans="1:57" s="70" customFormat="1" ht="12.75" hidden="1" customHeight="1" x14ac:dyDescent="0.2">
      <c r="A1513" s="67"/>
      <c r="B1513" s="111" t="s">
        <v>105</v>
      </c>
      <c r="C1513" s="113">
        <v>44322</v>
      </c>
      <c r="D1513" s="113"/>
      <c r="E1513" s="68"/>
      <c r="F1513" s="106" t="s">
        <v>90</v>
      </c>
      <c r="G1513" s="52" t="s">
        <v>316</v>
      </c>
      <c r="H1513" s="52" t="s">
        <v>322</v>
      </c>
      <c r="I1513" s="53" t="s">
        <v>2001</v>
      </c>
      <c r="J1513" s="53" t="s">
        <v>2002</v>
      </c>
      <c r="K1513" s="53" t="s">
        <v>116</v>
      </c>
      <c r="L1513" s="53" t="s">
        <v>117</v>
      </c>
      <c r="M1513" s="52" t="s">
        <v>334</v>
      </c>
      <c r="N1513" s="52" t="s">
        <v>91</v>
      </c>
      <c r="O1513" s="54">
        <v>29</v>
      </c>
      <c r="P1513" s="52" t="s">
        <v>43</v>
      </c>
      <c r="Q1513" s="55">
        <f>IFERROR(VLOOKUP(O1513*$Q$10*$R$10,Sheet1!$A$3:$B$81,2,1),0)</f>
        <v>19000</v>
      </c>
      <c r="R1513" s="56">
        <f>IFERROR(VLOOKUP(O1513*$Q$11*$R$11,Sheet1!$E$3:$F$195,2),0)</f>
        <v>119</v>
      </c>
      <c r="S1513" s="54">
        <f t="shared" si="738"/>
        <v>8.99</v>
      </c>
      <c r="T1513" s="57">
        <f t="shared" si="711"/>
        <v>0.31</v>
      </c>
      <c r="U1513" s="58"/>
      <c r="V1513" s="58"/>
      <c r="W1513" s="58"/>
      <c r="X1513" s="58"/>
      <c r="Y1513" s="58"/>
      <c r="Z1513" s="58"/>
      <c r="AA1513" s="58"/>
      <c r="AB1513" s="58"/>
      <c r="AC1513" s="58"/>
      <c r="AD1513" s="39">
        <f t="shared" si="739"/>
        <v>0</v>
      </c>
      <c r="AE1513" s="59">
        <f t="shared" si="712"/>
        <v>0</v>
      </c>
      <c r="AF1513" s="60">
        <f t="shared" si="713"/>
        <v>0</v>
      </c>
      <c r="AG1513" s="60">
        <f t="shared" si="714"/>
        <v>0</v>
      </c>
      <c r="AH1513" s="60">
        <f t="shared" si="715"/>
        <v>0</v>
      </c>
      <c r="AI1513" s="60">
        <f t="shared" si="716"/>
        <v>0</v>
      </c>
      <c r="AJ1513" s="60">
        <f t="shared" si="717"/>
        <v>0</v>
      </c>
      <c r="AK1513" s="60">
        <f t="shared" si="718"/>
        <v>0</v>
      </c>
      <c r="AL1513" s="61">
        <f t="shared" si="736"/>
        <v>0</v>
      </c>
      <c r="AM1513" s="43">
        <f t="shared" si="726"/>
        <v>0</v>
      </c>
      <c r="AN1513" s="46">
        <f t="shared" si="727"/>
        <v>0</v>
      </c>
      <c r="AO1513" s="60">
        <f t="shared" si="719"/>
        <v>0</v>
      </c>
      <c r="AP1513" s="60">
        <f t="shared" si="720"/>
        <v>0</v>
      </c>
      <c r="AQ1513" s="60">
        <f t="shared" si="721"/>
        <v>0</v>
      </c>
      <c r="AR1513" s="60">
        <f t="shared" si="722"/>
        <v>0</v>
      </c>
      <c r="AS1513" s="60">
        <f t="shared" si="723"/>
        <v>0</v>
      </c>
      <c r="AT1513" s="60">
        <f t="shared" si="724"/>
        <v>0</v>
      </c>
      <c r="AU1513" s="62">
        <f t="shared" si="728"/>
        <v>0</v>
      </c>
      <c r="AV1513" s="63">
        <f t="shared" si="740"/>
        <v>0</v>
      </c>
      <c r="AW1513" s="63">
        <f t="shared" si="741"/>
        <v>0</v>
      </c>
      <c r="AX1513" s="63">
        <f t="shared" si="742"/>
        <v>0</v>
      </c>
      <c r="AY1513" s="63">
        <f t="shared" si="743"/>
        <v>0</v>
      </c>
      <c r="AZ1513" s="63">
        <f t="shared" si="744"/>
        <v>0</v>
      </c>
      <c r="BA1513" s="63">
        <f t="shared" si="745"/>
        <v>0</v>
      </c>
      <c r="BB1513" s="64">
        <f t="shared" si="746"/>
        <v>0</v>
      </c>
      <c r="BC1513" s="65">
        <f t="shared" si="725"/>
        <v>0</v>
      </c>
      <c r="BD1513" s="66"/>
      <c r="BE1513" s="15"/>
    </row>
    <row r="1514" spans="1:57" s="70" customFormat="1" ht="12.75" hidden="1" customHeight="1" x14ac:dyDescent="0.2">
      <c r="A1514" s="67"/>
      <c r="B1514" s="111" t="s">
        <v>105</v>
      </c>
      <c r="C1514" s="113">
        <v>44322</v>
      </c>
      <c r="D1514" s="113"/>
      <c r="E1514" s="68"/>
      <c r="F1514" s="106" t="s">
        <v>90</v>
      </c>
      <c r="G1514" s="52" t="s">
        <v>316</v>
      </c>
      <c r="H1514" s="52" t="s">
        <v>322</v>
      </c>
      <c r="I1514" s="53" t="s">
        <v>2003</v>
      </c>
      <c r="J1514" s="53" t="s">
        <v>2004</v>
      </c>
      <c r="K1514" s="53" t="s">
        <v>1306</v>
      </c>
      <c r="L1514" s="53" t="s">
        <v>1307</v>
      </c>
      <c r="M1514" s="52" t="s">
        <v>278</v>
      </c>
      <c r="N1514" s="52" t="s">
        <v>91</v>
      </c>
      <c r="O1514" s="54">
        <v>29</v>
      </c>
      <c r="P1514" s="52" t="s">
        <v>43</v>
      </c>
      <c r="Q1514" s="55">
        <f>IFERROR(VLOOKUP(O1514*$Q$10*$R$10,Sheet1!$A$3:$B$81,2,1),0)</f>
        <v>19000</v>
      </c>
      <c r="R1514" s="56">
        <f>IFERROR(VLOOKUP(O1514*$Q$11*$R$11,Sheet1!$E$3:$F$195,2),0)</f>
        <v>119</v>
      </c>
      <c r="S1514" s="54">
        <f t="shared" si="738"/>
        <v>8.99</v>
      </c>
      <c r="T1514" s="57">
        <f t="shared" si="711"/>
        <v>0.31</v>
      </c>
      <c r="U1514" s="58"/>
      <c r="V1514" s="58"/>
      <c r="W1514" s="58"/>
      <c r="X1514" s="58"/>
      <c r="Y1514" s="58"/>
      <c r="Z1514" s="58"/>
      <c r="AA1514" s="58"/>
      <c r="AB1514" s="58"/>
      <c r="AC1514" s="58"/>
      <c r="AD1514" s="39">
        <f t="shared" si="739"/>
        <v>0</v>
      </c>
      <c r="AE1514" s="59">
        <f t="shared" si="712"/>
        <v>0</v>
      </c>
      <c r="AF1514" s="60">
        <f t="shared" si="713"/>
        <v>0</v>
      </c>
      <c r="AG1514" s="60">
        <f t="shared" si="714"/>
        <v>0</v>
      </c>
      <c r="AH1514" s="60">
        <f t="shared" si="715"/>
        <v>0</v>
      </c>
      <c r="AI1514" s="60">
        <f t="shared" si="716"/>
        <v>0</v>
      </c>
      <c r="AJ1514" s="60">
        <f t="shared" si="717"/>
        <v>0</v>
      </c>
      <c r="AK1514" s="60">
        <f t="shared" si="718"/>
        <v>0</v>
      </c>
      <c r="AL1514" s="61">
        <f t="shared" si="736"/>
        <v>0</v>
      </c>
      <c r="AM1514" s="43">
        <f t="shared" si="726"/>
        <v>0</v>
      </c>
      <c r="AN1514" s="46">
        <f t="shared" si="727"/>
        <v>0</v>
      </c>
      <c r="AO1514" s="60">
        <f t="shared" si="719"/>
        <v>0</v>
      </c>
      <c r="AP1514" s="60">
        <f t="shared" si="720"/>
        <v>0</v>
      </c>
      <c r="AQ1514" s="60">
        <f t="shared" si="721"/>
        <v>0</v>
      </c>
      <c r="AR1514" s="60">
        <f t="shared" si="722"/>
        <v>0</v>
      </c>
      <c r="AS1514" s="60">
        <f t="shared" si="723"/>
        <v>0</v>
      </c>
      <c r="AT1514" s="60">
        <f t="shared" si="724"/>
        <v>0</v>
      </c>
      <c r="AU1514" s="62">
        <f t="shared" si="728"/>
        <v>0</v>
      </c>
      <c r="AV1514" s="63">
        <f t="shared" si="740"/>
        <v>0</v>
      </c>
      <c r="AW1514" s="63">
        <f t="shared" si="741"/>
        <v>0</v>
      </c>
      <c r="AX1514" s="63">
        <f t="shared" si="742"/>
        <v>0</v>
      </c>
      <c r="AY1514" s="63">
        <f t="shared" si="743"/>
        <v>0</v>
      </c>
      <c r="AZ1514" s="63">
        <f t="shared" si="744"/>
        <v>0</v>
      </c>
      <c r="BA1514" s="63">
        <f t="shared" si="745"/>
        <v>0</v>
      </c>
      <c r="BB1514" s="64">
        <f t="shared" si="746"/>
        <v>0</v>
      </c>
      <c r="BC1514" s="65">
        <f t="shared" si="725"/>
        <v>0</v>
      </c>
      <c r="BD1514" s="66"/>
      <c r="BE1514" s="15"/>
    </row>
    <row r="1515" spans="1:57" s="70" customFormat="1" ht="12.75" hidden="1" customHeight="1" x14ac:dyDescent="0.2">
      <c r="A1515" s="67"/>
      <c r="B1515" s="111" t="s">
        <v>105</v>
      </c>
      <c r="C1515" s="113">
        <v>44322</v>
      </c>
      <c r="D1515" s="113"/>
      <c r="E1515" s="68"/>
      <c r="F1515" s="106" t="s">
        <v>90</v>
      </c>
      <c r="G1515" s="52" t="s">
        <v>316</v>
      </c>
      <c r="H1515" s="52" t="s">
        <v>322</v>
      </c>
      <c r="I1515" s="53" t="s">
        <v>2005</v>
      </c>
      <c r="J1515" s="53" t="s">
        <v>2006</v>
      </c>
      <c r="K1515" s="53" t="s">
        <v>116</v>
      </c>
      <c r="L1515" s="53" t="s">
        <v>117</v>
      </c>
      <c r="M1515" s="52" t="s">
        <v>278</v>
      </c>
      <c r="N1515" s="52" t="s">
        <v>91</v>
      </c>
      <c r="O1515" s="54">
        <v>32</v>
      </c>
      <c r="P1515" s="52" t="s">
        <v>43</v>
      </c>
      <c r="Q1515" s="55">
        <f>IFERROR(VLOOKUP(O1515*$Q$10*$R$10,Sheet1!$A$3:$B$81,2,1),0)</f>
        <v>29000</v>
      </c>
      <c r="R1515" s="56">
        <f>IFERROR(VLOOKUP(O1515*$Q$11*$R$11,Sheet1!$E$3:$F$195,2),0)</f>
        <v>129</v>
      </c>
      <c r="S1515" s="54">
        <f t="shared" si="738"/>
        <v>9.92</v>
      </c>
      <c r="T1515" s="57">
        <f t="shared" si="711"/>
        <v>0.31</v>
      </c>
      <c r="U1515" s="58"/>
      <c r="V1515" s="58"/>
      <c r="W1515" s="58"/>
      <c r="X1515" s="58"/>
      <c r="Y1515" s="58"/>
      <c r="Z1515" s="58"/>
      <c r="AA1515" s="58"/>
      <c r="AB1515" s="58"/>
      <c r="AC1515" s="58"/>
      <c r="AD1515" s="39">
        <f t="shared" si="739"/>
        <v>0</v>
      </c>
      <c r="AE1515" s="59">
        <f t="shared" si="712"/>
        <v>0</v>
      </c>
      <c r="AF1515" s="60">
        <f t="shared" si="713"/>
        <v>0</v>
      </c>
      <c r="AG1515" s="60">
        <f t="shared" si="714"/>
        <v>0</v>
      </c>
      <c r="AH1515" s="60">
        <f t="shared" si="715"/>
        <v>0</v>
      </c>
      <c r="AI1515" s="60">
        <f t="shared" si="716"/>
        <v>0</v>
      </c>
      <c r="AJ1515" s="60">
        <f t="shared" si="717"/>
        <v>0</v>
      </c>
      <c r="AK1515" s="60">
        <f t="shared" si="718"/>
        <v>0</v>
      </c>
      <c r="AL1515" s="61">
        <f t="shared" si="736"/>
        <v>0</v>
      </c>
      <c r="AM1515" s="43">
        <f t="shared" si="726"/>
        <v>0</v>
      </c>
      <c r="AN1515" s="46">
        <f t="shared" si="727"/>
        <v>0</v>
      </c>
      <c r="AO1515" s="60">
        <f t="shared" si="719"/>
        <v>0</v>
      </c>
      <c r="AP1515" s="60">
        <f t="shared" si="720"/>
        <v>0</v>
      </c>
      <c r="AQ1515" s="60">
        <f t="shared" si="721"/>
        <v>0</v>
      </c>
      <c r="AR1515" s="60">
        <f t="shared" si="722"/>
        <v>0</v>
      </c>
      <c r="AS1515" s="60">
        <f t="shared" si="723"/>
        <v>0</v>
      </c>
      <c r="AT1515" s="60">
        <f t="shared" si="724"/>
        <v>0</v>
      </c>
      <c r="AU1515" s="62">
        <f t="shared" si="728"/>
        <v>0</v>
      </c>
      <c r="AV1515" s="63">
        <f t="shared" si="740"/>
        <v>0</v>
      </c>
      <c r="AW1515" s="63">
        <f t="shared" si="741"/>
        <v>0</v>
      </c>
      <c r="AX1515" s="63">
        <f t="shared" si="742"/>
        <v>0</v>
      </c>
      <c r="AY1515" s="63">
        <f t="shared" si="743"/>
        <v>0</v>
      </c>
      <c r="AZ1515" s="63">
        <f t="shared" si="744"/>
        <v>0</v>
      </c>
      <c r="BA1515" s="63">
        <f t="shared" si="745"/>
        <v>0</v>
      </c>
      <c r="BB1515" s="64">
        <f t="shared" si="746"/>
        <v>0</v>
      </c>
      <c r="BC1515" s="65">
        <f t="shared" si="725"/>
        <v>0</v>
      </c>
      <c r="BD1515" s="66"/>
      <c r="BE1515" s="15"/>
    </row>
    <row r="1516" spans="1:57" s="70" customFormat="1" ht="12.75" hidden="1" customHeight="1" x14ac:dyDescent="0.2">
      <c r="A1516" s="67"/>
      <c r="B1516" s="111" t="s">
        <v>105</v>
      </c>
      <c r="C1516" s="113">
        <v>44322</v>
      </c>
      <c r="D1516" s="113"/>
      <c r="E1516" s="68"/>
      <c r="F1516" s="106" t="s">
        <v>90</v>
      </c>
      <c r="G1516" s="52" t="s">
        <v>316</v>
      </c>
      <c r="H1516" s="52" t="s">
        <v>119</v>
      </c>
      <c r="I1516" s="53" t="s">
        <v>2007</v>
      </c>
      <c r="J1516" s="53" t="s">
        <v>146</v>
      </c>
      <c r="K1516" s="53" t="s">
        <v>133</v>
      </c>
      <c r="L1516" s="53" t="s">
        <v>134</v>
      </c>
      <c r="M1516" s="52" t="s">
        <v>334</v>
      </c>
      <c r="N1516" s="52" t="s">
        <v>91</v>
      </c>
      <c r="O1516" s="54">
        <v>39</v>
      </c>
      <c r="P1516" s="52" t="s">
        <v>43</v>
      </c>
      <c r="Q1516" s="55">
        <f>IFERROR(VLOOKUP(O1516*$Q$10*$R$10,Sheet1!$A$3:$B$81,2,1),0)</f>
        <v>29000</v>
      </c>
      <c r="R1516" s="56">
        <f>IFERROR(VLOOKUP(O1516*$Q$11*$R$11,Sheet1!$E$3:$F$195,2),0)</f>
        <v>159</v>
      </c>
      <c r="S1516" s="54">
        <f t="shared" si="738"/>
        <v>12.09</v>
      </c>
      <c r="T1516" s="57">
        <f t="shared" si="711"/>
        <v>0.31</v>
      </c>
      <c r="U1516" s="58"/>
      <c r="V1516" s="58"/>
      <c r="W1516" s="58"/>
      <c r="X1516" s="58"/>
      <c r="Y1516" s="58"/>
      <c r="Z1516" s="58"/>
      <c r="AA1516" s="58"/>
      <c r="AB1516" s="58"/>
      <c r="AC1516" s="58"/>
      <c r="AD1516" s="39">
        <f t="shared" si="739"/>
        <v>0</v>
      </c>
      <c r="AE1516" s="59">
        <f t="shared" si="712"/>
        <v>0</v>
      </c>
      <c r="AF1516" s="60">
        <f t="shared" si="713"/>
        <v>0</v>
      </c>
      <c r="AG1516" s="60">
        <f t="shared" si="714"/>
        <v>0</v>
      </c>
      <c r="AH1516" s="60">
        <f t="shared" si="715"/>
        <v>0</v>
      </c>
      <c r="AI1516" s="60">
        <f t="shared" si="716"/>
        <v>0</v>
      </c>
      <c r="AJ1516" s="60">
        <f t="shared" si="717"/>
        <v>0</v>
      </c>
      <c r="AK1516" s="60">
        <f t="shared" si="718"/>
        <v>0</v>
      </c>
      <c r="AL1516" s="61">
        <f t="shared" si="736"/>
        <v>0</v>
      </c>
      <c r="AM1516" s="43">
        <f t="shared" si="726"/>
        <v>0</v>
      </c>
      <c r="AN1516" s="46">
        <f t="shared" si="727"/>
        <v>0</v>
      </c>
      <c r="AO1516" s="60">
        <f t="shared" si="719"/>
        <v>0</v>
      </c>
      <c r="AP1516" s="60">
        <f t="shared" si="720"/>
        <v>0</v>
      </c>
      <c r="AQ1516" s="60">
        <f t="shared" si="721"/>
        <v>0</v>
      </c>
      <c r="AR1516" s="60">
        <f t="shared" si="722"/>
        <v>0</v>
      </c>
      <c r="AS1516" s="60">
        <f t="shared" si="723"/>
        <v>0</v>
      </c>
      <c r="AT1516" s="60">
        <f t="shared" si="724"/>
        <v>0</v>
      </c>
      <c r="AU1516" s="62">
        <f t="shared" si="728"/>
        <v>0</v>
      </c>
      <c r="AV1516" s="63">
        <f t="shared" si="740"/>
        <v>0</v>
      </c>
      <c r="AW1516" s="63">
        <f t="shared" si="741"/>
        <v>0</v>
      </c>
      <c r="AX1516" s="63">
        <f t="shared" si="742"/>
        <v>0</v>
      </c>
      <c r="AY1516" s="63">
        <f t="shared" si="743"/>
        <v>0</v>
      </c>
      <c r="AZ1516" s="63">
        <f t="shared" si="744"/>
        <v>0</v>
      </c>
      <c r="BA1516" s="63">
        <f t="shared" si="745"/>
        <v>0</v>
      </c>
      <c r="BB1516" s="64">
        <f t="shared" si="746"/>
        <v>0</v>
      </c>
      <c r="BC1516" s="65">
        <f t="shared" si="725"/>
        <v>0</v>
      </c>
      <c r="BD1516" s="66"/>
      <c r="BE1516" s="15"/>
    </row>
    <row r="1517" spans="1:57" s="70" customFormat="1" ht="12.75" hidden="1" customHeight="1" x14ac:dyDescent="0.2">
      <c r="A1517" s="67"/>
      <c r="B1517" s="111" t="s">
        <v>105</v>
      </c>
      <c r="C1517" s="113">
        <v>44322</v>
      </c>
      <c r="D1517" s="113"/>
      <c r="E1517" s="68"/>
      <c r="F1517" s="106" t="s">
        <v>90</v>
      </c>
      <c r="G1517" s="52" t="s">
        <v>316</v>
      </c>
      <c r="H1517" s="52" t="s">
        <v>322</v>
      </c>
      <c r="I1517" s="53" t="s">
        <v>2008</v>
      </c>
      <c r="J1517" s="53" t="s">
        <v>2009</v>
      </c>
      <c r="K1517" s="53" t="s">
        <v>116</v>
      </c>
      <c r="L1517" s="53" t="s">
        <v>117</v>
      </c>
      <c r="M1517" s="52" t="s">
        <v>278</v>
      </c>
      <c r="N1517" s="52" t="s">
        <v>125</v>
      </c>
      <c r="O1517" s="54">
        <v>29</v>
      </c>
      <c r="P1517" s="52" t="s">
        <v>43</v>
      </c>
      <c r="Q1517" s="55">
        <f>IFERROR(VLOOKUP(O1517*$Q$10*$R$10,Sheet1!$A$3:$B$81,2,1),0)</f>
        <v>19000</v>
      </c>
      <c r="R1517" s="56">
        <f>IFERROR(VLOOKUP(O1517*$Q$11*$R$11,Sheet1!$E$3:$F$195,2),0)</f>
        <v>119</v>
      </c>
      <c r="S1517" s="54">
        <f t="shared" si="738"/>
        <v>8.99</v>
      </c>
      <c r="T1517" s="57">
        <f t="shared" si="711"/>
        <v>0.31</v>
      </c>
      <c r="U1517" s="58"/>
      <c r="V1517" s="58"/>
      <c r="W1517" s="58"/>
      <c r="X1517" s="58"/>
      <c r="Y1517" s="58"/>
      <c r="Z1517" s="58"/>
      <c r="AA1517" s="58"/>
      <c r="AB1517" s="58"/>
      <c r="AC1517" s="58"/>
      <c r="AD1517" s="39">
        <f t="shared" si="739"/>
        <v>0</v>
      </c>
      <c r="AE1517" s="59">
        <f t="shared" si="712"/>
        <v>0</v>
      </c>
      <c r="AF1517" s="60">
        <f t="shared" si="713"/>
        <v>0</v>
      </c>
      <c r="AG1517" s="60">
        <f t="shared" si="714"/>
        <v>0</v>
      </c>
      <c r="AH1517" s="60">
        <f t="shared" si="715"/>
        <v>0</v>
      </c>
      <c r="AI1517" s="60">
        <f t="shared" si="716"/>
        <v>0</v>
      </c>
      <c r="AJ1517" s="60">
        <f t="shared" si="717"/>
        <v>0</v>
      </c>
      <c r="AK1517" s="60">
        <f t="shared" si="718"/>
        <v>0</v>
      </c>
      <c r="AL1517" s="61">
        <f t="shared" si="736"/>
        <v>0</v>
      </c>
      <c r="AM1517" s="43">
        <f t="shared" si="726"/>
        <v>0</v>
      </c>
      <c r="AN1517" s="46">
        <f t="shared" si="727"/>
        <v>0</v>
      </c>
      <c r="AO1517" s="60">
        <f t="shared" si="719"/>
        <v>0</v>
      </c>
      <c r="AP1517" s="60">
        <f t="shared" si="720"/>
        <v>0</v>
      </c>
      <c r="AQ1517" s="60">
        <f t="shared" si="721"/>
        <v>0</v>
      </c>
      <c r="AR1517" s="60">
        <f t="shared" si="722"/>
        <v>0</v>
      </c>
      <c r="AS1517" s="60">
        <f t="shared" si="723"/>
        <v>0</v>
      </c>
      <c r="AT1517" s="60">
        <f t="shared" si="724"/>
        <v>0</v>
      </c>
      <c r="AU1517" s="62">
        <f t="shared" si="728"/>
        <v>0</v>
      </c>
      <c r="AV1517" s="63">
        <f t="shared" si="740"/>
        <v>0</v>
      </c>
      <c r="AW1517" s="63">
        <f t="shared" si="741"/>
        <v>0</v>
      </c>
      <c r="AX1517" s="63">
        <f t="shared" si="742"/>
        <v>0</v>
      </c>
      <c r="AY1517" s="63">
        <f t="shared" si="743"/>
        <v>0</v>
      </c>
      <c r="AZ1517" s="63">
        <f t="shared" si="744"/>
        <v>0</v>
      </c>
      <c r="BA1517" s="63">
        <f t="shared" si="745"/>
        <v>0</v>
      </c>
      <c r="BB1517" s="64">
        <f t="shared" si="746"/>
        <v>0</v>
      </c>
      <c r="BC1517" s="65">
        <f t="shared" si="725"/>
        <v>0</v>
      </c>
      <c r="BD1517" s="66"/>
      <c r="BE1517" s="15"/>
    </row>
    <row r="1518" spans="1:57" s="70" customFormat="1" ht="12.75" hidden="1" customHeight="1" x14ac:dyDescent="0.2">
      <c r="A1518" s="67"/>
      <c r="B1518" s="111" t="s">
        <v>105</v>
      </c>
      <c r="C1518" s="113">
        <v>44322</v>
      </c>
      <c r="D1518" s="113"/>
      <c r="E1518" s="68"/>
      <c r="F1518" s="106" t="s">
        <v>90</v>
      </c>
      <c r="G1518" s="52" t="s">
        <v>316</v>
      </c>
      <c r="H1518" s="52" t="s">
        <v>322</v>
      </c>
      <c r="I1518" s="53" t="s">
        <v>2008</v>
      </c>
      <c r="J1518" s="53" t="s">
        <v>2009</v>
      </c>
      <c r="K1518" s="53" t="s">
        <v>279</v>
      </c>
      <c r="L1518" s="53" t="s">
        <v>280</v>
      </c>
      <c r="M1518" s="52" t="s">
        <v>278</v>
      </c>
      <c r="N1518" s="52" t="s">
        <v>125</v>
      </c>
      <c r="O1518" s="54">
        <v>29</v>
      </c>
      <c r="P1518" s="52" t="s">
        <v>43</v>
      </c>
      <c r="Q1518" s="55">
        <f>IFERROR(VLOOKUP(O1518*$Q$10*$R$10,Sheet1!$A$3:$B$81,2,1),0)</f>
        <v>19000</v>
      </c>
      <c r="R1518" s="56">
        <f>IFERROR(VLOOKUP(O1518*$Q$11*$R$11,Sheet1!$E$3:$F$195,2),0)</f>
        <v>119</v>
      </c>
      <c r="S1518" s="54">
        <f t="shared" si="738"/>
        <v>8.99</v>
      </c>
      <c r="T1518" s="57">
        <f t="shared" si="711"/>
        <v>0.31</v>
      </c>
      <c r="U1518" s="58"/>
      <c r="V1518" s="58"/>
      <c r="W1518" s="58"/>
      <c r="X1518" s="58"/>
      <c r="Y1518" s="58"/>
      <c r="Z1518" s="58"/>
      <c r="AA1518" s="58"/>
      <c r="AB1518" s="58"/>
      <c r="AC1518" s="58"/>
      <c r="AD1518" s="39">
        <f t="shared" si="739"/>
        <v>0</v>
      </c>
      <c r="AE1518" s="59">
        <f t="shared" si="712"/>
        <v>0</v>
      </c>
      <c r="AF1518" s="60">
        <f t="shared" si="713"/>
        <v>0</v>
      </c>
      <c r="AG1518" s="60">
        <f t="shared" si="714"/>
        <v>0</v>
      </c>
      <c r="AH1518" s="60">
        <f t="shared" si="715"/>
        <v>0</v>
      </c>
      <c r="AI1518" s="60">
        <f t="shared" si="716"/>
        <v>0</v>
      </c>
      <c r="AJ1518" s="60">
        <f t="shared" si="717"/>
        <v>0</v>
      </c>
      <c r="AK1518" s="60">
        <f t="shared" si="718"/>
        <v>0</v>
      </c>
      <c r="AL1518" s="61">
        <f t="shared" si="736"/>
        <v>0</v>
      </c>
      <c r="AM1518" s="43">
        <f t="shared" si="726"/>
        <v>0</v>
      </c>
      <c r="AN1518" s="46">
        <f t="shared" si="727"/>
        <v>0</v>
      </c>
      <c r="AO1518" s="60">
        <f t="shared" si="719"/>
        <v>0</v>
      </c>
      <c r="AP1518" s="60">
        <f t="shared" si="720"/>
        <v>0</v>
      </c>
      <c r="AQ1518" s="60">
        <f t="shared" si="721"/>
        <v>0</v>
      </c>
      <c r="AR1518" s="60">
        <f t="shared" si="722"/>
        <v>0</v>
      </c>
      <c r="AS1518" s="60">
        <f t="shared" si="723"/>
        <v>0</v>
      </c>
      <c r="AT1518" s="60">
        <f t="shared" si="724"/>
        <v>0</v>
      </c>
      <c r="AU1518" s="62">
        <f t="shared" si="728"/>
        <v>0</v>
      </c>
      <c r="AV1518" s="63">
        <f t="shared" si="740"/>
        <v>0</v>
      </c>
      <c r="AW1518" s="63">
        <f t="shared" si="741"/>
        <v>0</v>
      </c>
      <c r="AX1518" s="63">
        <f t="shared" si="742"/>
        <v>0</v>
      </c>
      <c r="AY1518" s="63">
        <f t="shared" si="743"/>
        <v>0</v>
      </c>
      <c r="AZ1518" s="63">
        <f t="shared" si="744"/>
        <v>0</v>
      </c>
      <c r="BA1518" s="63">
        <f t="shared" si="745"/>
        <v>0</v>
      </c>
      <c r="BB1518" s="64">
        <f t="shared" si="746"/>
        <v>0</v>
      </c>
      <c r="BC1518" s="65">
        <f t="shared" si="725"/>
        <v>0</v>
      </c>
      <c r="BD1518" s="66"/>
      <c r="BE1518" s="15"/>
    </row>
    <row r="1519" spans="1:57" s="70" customFormat="1" ht="12.75" hidden="1" customHeight="1" x14ac:dyDescent="0.2">
      <c r="A1519" s="67"/>
      <c r="B1519" s="111" t="s">
        <v>105</v>
      </c>
      <c r="C1519" s="113">
        <v>44322</v>
      </c>
      <c r="D1519" s="113"/>
      <c r="E1519" s="68"/>
      <c r="F1519" s="106" t="s">
        <v>90</v>
      </c>
      <c r="G1519" s="52" t="s">
        <v>316</v>
      </c>
      <c r="H1519" s="52" t="s">
        <v>322</v>
      </c>
      <c r="I1519" s="53" t="s">
        <v>2008</v>
      </c>
      <c r="J1519" s="53" t="s">
        <v>2009</v>
      </c>
      <c r="K1519" s="53" t="s">
        <v>393</v>
      </c>
      <c r="L1519" s="53" t="s">
        <v>394</v>
      </c>
      <c r="M1519" s="52" t="s">
        <v>278</v>
      </c>
      <c r="N1519" s="52" t="s">
        <v>125</v>
      </c>
      <c r="O1519" s="54">
        <v>29</v>
      </c>
      <c r="P1519" s="52" t="s">
        <v>43</v>
      </c>
      <c r="Q1519" s="55">
        <f>IFERROR(VLOOKUP(O1519*$Q$10*$R$10,Sheet1!$A$3:$B$81,2,1),0)</f>
        <v>19000</v>
      </c>
      <c r="R1519" s="56">
        <f>IFERROR(VLOOKUP(O1519*$Q$11*$R$11,Sheet1!$E$3:$F$195,2),0)</f>
        <v>119</v>
      </c>
      <c r="S1519" s="54">
        <f t="shared" si="738"/>
        <v>8.99</v>
      </c>
      <c r="T1519" s="57">
        <f t="shared" si="711"/>
        <v>0.31</v>
      </c>
      <c r="U1519" s="58"/>
      <c r="V1519" s="58"/>
      <c r="W1519" s="58"/>
      <c r="X1519" s="58"/>
      <c r="Y1519" s="58"/>
      <c r="Z1519" s="58"/>
      <c r="AA1519" s="58"/>
      <c r="AB1519" s="58"/>
      <c r="AC1519" s="58"/>
      <c r="AD1519" s="39">
        <f t="shared" si="739"/>
        <v>0</v>
      </c>
      <c r="AE1519" s="59">
        <f t="shared" si="712"/>
        <v>0</v>
      </c>
      <c r="AF1519" s="60">
        <f t="shared" si="713"/>
        <v>0</v>
      </c>
      <c r="AG1519" s="60">
        <f t="shared" si="714"/>
        <v>0</v>
      </c>
      <c r="AH1519" s="60">
        <f t="shared" si="715"/>
        <v>0</v>
      </c>
      <c r="AI1519" s="60">
        <f t="shared" si="716"/>
        <v>0</v>
      </c>
      <c r="AJ1519" s="60">
        <f t="shared" si="717"/>
        <v>0</v>
      </c>
      <c r="AK1519" s="60">
        <f t="shared" si="718"/>
        <v>0</v>
      </c>
      <c r="AL1519" s="61">
        <f t="shared" si="736"/>
        <v>0</v>
      </c>
      <c r="AM1519" s="43">
        <f t="shared" si="726"/>
        <v>0</v>
      </c>
      <c r="AN1519" s="46">
        <f t="shared" si="727"/>
        <v>0</v>
      </c>
      <c r="AO1519" s="60">
        <f t="shared" si="719"/>
        <v>0</v>
      </c>
      <c r="AP1519" s="60">
        <f t="shared" si="720"/>
        <v>0</v>
      </c>
      <c r="AQ1519" s="60">
        <f t="shared" si="721"/>
        <v>0</v>
      </c>
      <c r="AR1519" s="60">
        <f t="shared" si="722"/>
        <v>0</v>
      </c>
      <c r="AS1519" s="60">
        <f t="shared" si="723"/>
        <v>0</v>
      </c>
      <c r="AT1519" s="60">
        <f t="shared" si="724"/>
        <v>0</v>
      </c>
      <c r="AU1519" s="62">
        <f t="shared" si="728"/>
        <v>0</v>
      </c>
      <c r="AV1519" s="63">
        <f t="shared" si="740"/>
        <v>0</v>
      </c>
      <c r="AW1519" s="63">
        <f t="shared" si="741"/>
        <v>0</v>
      </c>
      <c r="AX1519" s="63">
        <f t="shared" si="742"/>
        <v>0</v>
      </c>
      <c r="AY1519" s="63">
        <f t="shared" si="743"/>
        <v>0</v>
      </c>
      <c r="AZ1519" s="63">
        <f t="shared" si="744"/>
        <v>0</v>
      </c>
      <c r="BA1519" s="63">
        <f t="shared" si="745"/>
        <v>0</v>
      </c>
      <c r="BB1519" s="64">
        <f t="shared" si="746"/>
        <v>0</v>
      </c>
      <c r="BC1519" s="65">
        <f t="shared" si="725"/>
        <v>0</v>
      </c>
      <c r="BD1519" s="66"/>
      <c r="BE1519" s="15"/>
    </row>
    <row r="1520" spans="1:57" s="70" customFormat="1" ht="12.75" hidden="1" customHeight="1" x14ac:dyDescent="0.2">
      <c r="A1520" s="67"/>
      <c r="B1520" s="111" t="s">
        <v>105</v>
      </c>
      <c r="C1520" s="113">
        <v>44322</v>
      </c>
      <c r="D1520" s="113"/>
      <c r="E1520" s="68"/>
      <c r="F1520" s="106" t="s">
        <v>90</v>
      </c>
      <c r="G1520" s="52" t="s">
        <v>316</v>
      </c>
      <c r="H1520" s="52" t="s">
        <v>322</v>
      </c>
      <c r="I1520" s="53" t="s">
        <v>2008</v>
      </c>
      <c r="J1520" s="53" t="s">
        <v>2009</v>
      </c>
      <c r="K1520" s="53" t="s">
        <v>138</v>
      </c>
      <c r="L1520" s="53" t="s">
        <v>139</v>
      </c>
      <c r="M1520" s="52" t="s">
        <v>278</v>
      </c>
      <c r="N1520" s="52" t="s">
        <v>125</v>
      </c>
      <c r="O1520" s="54">
        <v>29</v>
      </c>
      <c r="P1520" s="52" t="s">
        <v>43</v>
      </c>
      <c r="Q1520" s="55">
        <f>IFERROR(VLOOKUP(O1520*$Q$10*$R$10,Sheet1!$A$3:$B$81,2,1),0)</f>
        <v>19000</v>
      </c>
      <c r="R1520" s="56">
        <f>IFERROR(VLOOKUP(O1520*$Q$11*$R$11,Sheet1!$E$3:$F$195,2),0)</f>
        <v>119</v>
      </c>
      <c r="S1520" s="54">
        <f t="shared" si="738"/>
        <v>8.99</v>
      </c>
      <c r="T1520" s="57">
        <f t="shared" si="711"/>
        <v>0.31</v>
      </c>
      <c r="U1520" s="58"/>
      <c r="V1520" s="58"/>
      <c r="W1520" s="58"/>
      <c r="X1520" s="58"/>
      <c r="Y1520" s="58"/>
      <c r="Z1520" s="58"/>
      <c r="AA1520" s="58"/>
      <c r="AB1520" s="58"/>
      <c r="AC1520" s="58"/>
      <c r="AD1520" s="39">
        <f t="shared" si="739"/>
        <v>0</v>
      </c>
      <c r="AE1520" s="59">
        <f t="shared" si="712"/>
        <v>0</v>
      </c>
      <c r="AF1520" s="60">
        <f t="shared" si="713"/>
        <v>0</v>
      </c>
      <c r="AG1520" s="60">
        <f t="shared" si="714"/>
        <v>0</v>
      </c>
      <c r="AH1520" s="60">
        <f t="shared" si="715"/>
        <v>0</v>
      </c>
      <c r="AI1520" s="60">
        <f t="shared" si="716"/>
        <v>0</v>
      </c>
      <c r="AJ1520" s="60">
        <f t="shared" si="717"/>
        <v>0</v>
      </c>
      <c r="AK1520" s="60">
        <f t="shared" si="718"/>
        <v>0</v>
      </c>
      <c r="AL1520" s="61">
        <f t="shared" si="736"/>
        <v>0</v>
      </c>
      <c r="AM1520" s="43">
        <f t="shared" si="726"/>
        <v>0</v>
      </c>
      <c r="AN1520" s="46">
        <f t="shared" si="727"/>
        <v>0</v>
      </c>
      <c r="AO1520" s="60">
        <f t="shared" si="719"/>
        <v>0</v>
      </c>
      <c r="AP1520" s="60">
        <f t="shared" si="720"/>
        <v>0</v>
      </c>
      <c r="AQ1520" s="60">
        <f t="shared" si="721"/>
        <v>0</v>
      </c>
      <c r="AR1520" s="60">
        <f t="shared" si="722"/>
        <v>0</v>
      </c>
      <c r="AS1520" s="60">
        <f t="shared" si="723"/>
        <v>0</v>
      </c>
      <c r="AT1520" s="60">
        <f t="shared" si="724"/>
        <v>0</v>
      </c>
      <c r="AU1520" s="62">
        <f t="shared" si="728"/>
        <v>0</v>
      </c>
      <c r="AV1520" s="63">
        <f t="shared" si="740"/>
        <v>0</v>
      </c>
      <c r="AW1520" s="63">
        <f t="shared" si="741"/>
        <v>0</v>
      </c>
      <c r="AX1520" s="63">
        <f t="shared" si="742"/>
        <v>0</v>
      </c>
      <c r="AY1520" s="63">
        <f t="shared" si="743"/>
        <v>0</v>
      </c>
      <c r="AZ1520" s="63">
        <f t="shared" si="744"/>
        <v>0</v>
      </c>
      <c r="BA1520" s="63">
        <f t="shared" si="745"/>
        <v>0</v>
      </c>
      <c r="BB1520" s="64">
        <f t="shared" si="746"/>
        <v>0</v>
      </c>
      <c r="BC1520" s="65">
        <f t="shared" si="725"/>
        <v>0</v>
      </c>
      <c r="BD1520" s="66"/>
      <c r="BE1520" s="15"/>
    </row>
    <row r="1521" spans="1:57" s="70" customFormat="1" ht="12.75" hidden="1" customHeight="1" x14ac:dyDescent="0.2">
      <c r="A1521" s="67"/>
      <c r="B1521" s="111" t="s">
        <v>105</v>
      </c>
      <c r="C1521" s="113">
        <v>44322</v>
      </c>
      <c r="D1521" s="113"/>
      <c r="E1521" s="68"/>
      <c r="F1521" s="106" t="s">
        <v>90</v>
      </c>
      <c r="G1521" s="52" t="s">
        <v>316</v>
      </c>
      <c r="H1521" s="52" t="s">
        <v>322</v>
      </c>
      <c r="I1521" s="53" t="s">
        <v>2008</v>
      </c>
      <c r="J1521" s="53" t="s">
        <v>2009</v>
      </c>
      <c r="K1521" s="53" t="s">
        <v>184</v>
      </c>
      <c r="L1521" s="53" t="s">
        <v>185</v>
      </c>
      <c r="M1521" s="52" t="s">
        <v>278</v>
      </c>
      <c r="N1521" s="52" t="s">
        <v>125</v>
      </c>
      <c r="O1521" s="54">
        <v>29</v>
      </c>
      <c r="P1521" s="52" t="s">
        <v>43</v>
      </c>
      <c r="Q1521" s="55">
        <f>IFERROR(VLOOKUP(O1521*$Q$10*$R$10,Sheet1!$A$3:$B$81,2,1),0)</f>
        <v>19000</v>
      </c>
      <c r="R1521" s="56">
        <f>IFERROR(VLOOKUP(O1521*$Q$11*$R$11,Sheet1!$E$3:$F$195,2),0)</f>
        <v>119</v>
      </c>
      <c r="S1521" s="54">
        <f t="shared" si="738"/>
        <v>8.99</v>
      </c>
      <c r="T1521" s="57">
        <f t="shared" si="711"/>
        <v>0.31</v>
      </c>
      <c r="U1521" s="58"/>
      <c r="V1521" s="58"/>
      <c r="W1521" s="58"/>
      <c r="X1521" s="58"/>
      <c r="Y1521" s="58"/>
      <c r="Z1521" s="58"/>
      <c r="AA1521" s="58"/>
      <c r="AB1521" s="58"/>
      <c r="AC1521" s="58"/>
      <c r="AD1521" s="39">
        <f t="shared" si="739"/>
        <v>0</v>
      </c>
      <c r="AE1521" s="59">
        <f t="shared" si="712"/>
        <v>0</v>
      </c>
      <c r="AF1521" s="60">
        <f t="shared" si="713"/>
        <v>0</v>
      </c>
      <c r="AG1521" s="60">
        <f t="shared" si="714"/>
        <v>0</v>
      </c>
      <c r="AH1521" s="60">
        <f t="shared" si="715"/>
        <v>0</v>
      </c>
      <c r="AI1521" s="60">
        <f t="shared" si="716"/>
        <v>0</v>
      </c>
      <c r="AJ1521" s="60">
        <f t="shared" si="717"/>
        <v>0</v>
      </c>
      <c r="AK1521" s="60">
        <f t="shared" si="718"/>
        <v>0</v>
      </c>
      <c r="AL1521" s="61">
        <f t="shared" si="736"/>
        <v>0</v>
      </c>
      <c r="AM1521" s="43">
        <f t="shared" si="726"/>
        <v>0</v>
      </c>
      <c r="AN1521" s="46">
        <f t="shared" si="727"/>
        <v>0</v>
      </c>
      <c r="AO1521" s="60">
        <f t="shared" si="719"/>
        <v>0</v>
      </c>
      <c r="AP1521" s="60">
        <f t="shared" si="720"/>
        <v>0</v>
      </c>
      <c r="AQ1521" s="60">
        <f t="shared" si="721"/>
        <v>0</v>
      </c>
      <c r="AR1521" s="60">
        <f t="shared" si="722"/>
        <v>0</v>
      </c>
      <c r="AS1521" s="60">
        <f t="shared" si="723"/>
        <v>0</v>
      </c>
      <c r="AT1521" s="60">
        <f t="shared" si="724"/>
        <v>0</v>
      </c>
      <c r="AU1521" s="62">
        <f t="shared" si="728"/>
        <v>0</v>
      </c>
      <c r="AV1521" s="63">
        <f t="shared" si="740"/>
        <v>0</v>
      </c>
      <c r="AW1521" s="63">
        <f t="shared" si="741"/>
        <v>0</v>
      </c>
      <c r="AX1521" s="63">
        <f t="shared" si="742"/>
        <v>0</v>
      </c>
      <c r="AY1521" s="63">
        <f t="shared" si="743"/>
        <v>0</v>
      </c>
      <c r="AZ1521" s="63">
        <f t="shared" si="744"/>
        <v>0</v>
      </c>
      <c r="BA1521" s="63">
        <f t="shared" si="745"/>
        <v>0</v>
      </c>
      <c r="BB1521" s="64">
        <f t="shared" si="746"/>
        <v>0</v>
      </c>
      <c r="BC1521" s="65">
        <f t="shared" si="725"/>
        <v>0</v>
      </c>
      <c r="BD1521" s="66"/>
      <c r="BE1521" s="15"/>
    </row>
    <row r="1522" spans="1:57" s="70" customFormat="1" ht="12.75" hidden="1" customHeight="1" x14ac:dyDescent="0.2">
      <c r="A1522" s="67"/>
      <c r="B1522" s="111" t="s">
        <v>105</v>
      </c>
      <c r="C1522" s="113">
        <v>44322</v>
      </c>
      <c r="D1522" s="113"/>
      <c r="E1522" s="68"/>
      <c r="F1522" s="106" t="s">
        <v>90</v>
      </c>
      <c r="G1522" s="52" t="s">
        <v>316</v>
      </c>
      <c r="H1522" s="52" t="s">
        <v>322</v>
      </c>
      <c r="I1522" s="53" t="s">
        <v>2010</v>
      </c>
      <c r="J1522" s="53" t="s">
        <v>2002</v>
      </c>
      <c r="K1522" s="53" t="s">
        <v>133</v>
      </c>
      <c r="L1522" s="53" t="s">
        <v>134</v>
      </c>
      <c r="M1522" s="52" t="s">
        <v>173</v>
      </c>
      <c r="N1522" s="52" t="s">
        <v>91</v>
      </c>
      <c r="O1522" s="54">
        <v>32</v>
      </c>
      <c r="P1522" s="52" t="s">
        <v>43</v>
      </c>
      <c r="Q1522" s="55">
        <f>IFERROR(VLOOKUP(O1522*$Q$10*$R$10,Sheet1!$A$3:$B$81,2,1),0)</f>
        <v>29000</v>
      </c>
      <c r="R1522" s="56">
        <f>IFERROR(VLOOKUP(O1522*$Q$11*$R$11,Sheet1!$E$3:$F$195,2),0)</f>
        <v>129</v>
      </c>
      <c r="S1522" s="54">
        <f t="shared" si="738"/>
        <v>9.92</v>
      </c>
      <c r="T1522" s="57">
        <f t="shared" si="711"/>
        <v>0.31</v>
      </c>
      <c r="U1522" s="58"/>
      <c r="V1522" s="58"/>
      <c r="W1522" s="58"/>
      <c r="X1522" s="58"/>
      <c r="Y1522" s="58"/>
      <c r="Z1522" s="58"/>
      <c r="AA1522" s="58"/>
      <c r="AB1522" s="58"/>
      <c r="AC1522" s="58"/>
      <c r="AD1522" s="39">
        <f t="shared" si="739"/>
        <v>0</v>
      </c>
      <c r="AE1522" s="59">
        <f t="shared" si="712"/>
        <v>0</v>
      </c>
      <c r="AF1522" s="60">
        <f t="shared" si="713"/>
        <v>0</v>
      </c>
      <c r="AG1522" s="60">
        <f t="shared" si="714"/>
        <v>0</v>
      </c>
      <c r="AH1522" s="60">
        <f t="shared" si="715"/>
        <v>0</v>
      </c>
      <c r="AI1522" s="60">
        <f t="shared" si="716"/>
        <v>0</v>
      </c>
      <c r="AJ1522" s="60">
        <f t="shared" si="717"/>
        <v>0</v>
      </c>
      <c r="AK1522" s="60">
        <f t="shared" si="718"/>
        <v>0</v>
      </c>
      <c r="AL1522" s="61">
        <f t="shared" si="736"/>
        <v>0</v>
      </c>
      <c r="AM1522" s="43">
        <f t="shared" si="726"/>
        <v>0</v>
      </c>
      <c r="AN1522" s="46">
        <f t="shared" si="727"/>
        <v>0</v>
      </c>
      <c r="AO1522" s="60">
        <f t="shared" si="719"/>
        <v>0</v>
      </c>
      <c r="AP1522" s="60">
        <f t="shared" si="720"/>
        <v>0</v>
      </c>
      <c r="AQ1522" s="60">
        <f t="shared" si="721"/>
        <v>0</v>
      </c>
      <c r="AR1522" s="60">
        <f t="shared" si="722"/>
        <v>0</v>
      </c>
      <c r="AS1522" s="60">
        <f t="shared" si="723"/>
        <v>0</v>
      </c>
      <c r="AT1522" s="60">
        <f t="shared" si="724"/>
        <v>0</v>
      </c>
      <c r="AU1522" s="62">
        <f t="shared" si="728"/>
        <v>0</v>
      </c>
      <c r="AV1522" s="63">
        <f t="shared" si="740"/>
        <v>0</v>
      </c>
      <c r="AW1522" s="63">
        <f t="shared" si="741"/>
        <v>0</v>
      </c>
      <c r="AX1522" s="63">
        <f t="shared" si="742"/>
        <v>0</v>
      </c>
      <c r="AY1522" s="63">
        <f t="shared" si="743"/>
        <v>0</v>
      </c>
      <c r="AZ1522" s="63">
        <f t="shared" si="744"/>
        <v>0</v>
      </c>
      <c r="BA1522" s="63">
        <f t="shared" si="745"/>
        <v>0</v>
      </c>
      <c r="BB1522" s="64">
        <f t="shared" si="746"/>
        <v>0</v>
      </c>
      <c r="BC1522" s="65">
        <f t="shared" si="725"/>
        <v>0</v>
      </c>
      <c r="BD1522" s="66"/>
      <c r="BE1522" s="15"/>
    </row>
    <row r="1523" spans="1:57" s="70" customFormat="1" ht="12.75" hidden="1" customHeight="1" x14ac:dyDescent="0.2">
      <c r="A1523" s="67"/>
      <c r="B1523" s="107"/>
      <c r="C1523" s="49"/>
      <c r="D1523" s="49"/>
      <c r="E1523" s="68"/>
      <c r="F1523" s="106"/>
      <c r="G1523" s="52"/>
      <c r="H1523" s="52"/>
      <c r="I1523" s="53"/>
      <c r="J1523" s="53"/>
      <c r="K1523" s="53"/>
      <c r="L1523" s="53"/>
      <c r="M1523" s="52"/>
      <c r="N1523" s="52"/>
      <c r="O1523" s="54"/>
      <c r="P1523" s="52"/>
      <c r="Q1523" s="55">
        <f>IFERROR(VLOOKUP(O1523*$Q$10*$R$10,Sheet1!$A$3:$B$81,2,1),0)</f>
        <v>0</v>
      </c>
      <c r="R1523" s="56">
        <f>IFERROR(VLOOKUP(O1523*$Q$11*$R$11,Sheet1!$E$3:$F$195,2),0)</f>
        <v>0</v>
      </c>
      <c r="S1523" s="54"/>
      <c r="T1523" s="57" t="e">
        <f t="shared" si="711"/>
        <v>#DIV/0!</v>
      </c>
      <c r="U1523" s="58"/>
      <c r="V1523" s="58"/>
      <c r="W1523" s="58"/>
      <c r="X1523" s="58"/>
      <c r="Y1523" s="58"/>
      <c r="Z1523" s="58"/>
      <c r="AA1523" s="58"/>
      <c r="AB1523" s="58"/>
      <c r="AC1523" s="58"/>
      <c r="AD1523" s="39">
        <f t="shared" si="739"/>
        <v>0</v>
      </c>
      <c r="AE1523" s="59">
        <f t="shared" si="712"/>
        <v>0</v>
      </c>
      <c r="AF1523" s="60">
        <f t="shared" si="713"/>
        <v>0</v>
      </c>
      <c r="AG1523" s="60">
        <f t="shared" si="714"/>
        <v>0</v>
      </c>
      <c r="AH1523" s="60">
        <f t="shared" si="715"/>
        <v>0</v>
      </c>
      <c r="AI1523" s="60">
        <f t="shared" si="716"/>
        <v>0</v>
      </c>
      <c r="AJ1523" s="60">
        <f t="shared" si="717"/>
        <v>0</v>
      </c>
      <c r="AK1523" s="60">
        <f t="shared" si="718"/>
        <v>0</v>
      </c>
      <c r="AL1523" s="61">
        <f t="shared" si="736"/>
        <v>0</v>
      </c>
      <c r="AM1523" s="43">
        <f t="shared" si="726"/>
        <v>0</v>
      </c>
      <c r="AN1523" s="46">
        <f t="shared" si="727"/>
        <v>0</v>
      </c>
      <c r="AO1523" s="60">
        <f t="shared" si="719"/>
        <v>0</v>
      </c>
      <c r="AP1523" s="60">
        <f t="shared" si="720"/>
        <v>0</v>
      </c>
      <c r="AQ1523" s="60">
        <f t="shared" si="721"/>
        <v>0</v>
      </c>
      <c r="AR1523" s="60">
        <f t="shared" si="722"/>
        <v>0</v>
      </c>
      <c r="AS1523" s="60">
        <f t="shared" si="723"/>
        <v>0</v>
      </c>
      <c r="AT1523" s="60">
        <f t="shared" si="724"/>
        <v>0</v>
      </c>
      <c r="AU1523" s="62">
        <f t="shared" si="728"/>
        <v>0</v>
      </c>
      <c r="AV1523" s="63">
        <f t="shared" si="740"/>
        <v>0</v>
      </c>
      <c r="AW1523" s="63">
        <f t="shared" si="741"/>
        <v>0</v>
      </c>
      <c r="AX1523" s="63">
        <f t="shared" si="742"/>
        <v>0</v>
      </c>
      <c r="AY1523" s="63">
        <f t="shared" si="743"/>
        <v>0</v>
      </c>
      <c r="AZ1523" s="63">
        <f t="shared" si="744"/>
        <v>0</v>
      </c>
      <c r="BA1523" s="63">
        <f t="shared" si="745"/>
        <v>0</v>
      </c>
      <c r="BB1523" s="64">
        <f t="shared" si="746"/>
        <v>0</v>
      </c>
      <c r="BC1523" s="65">
        <f t="shared" si="725"/>
        <v>0</v>
      </c>
      <c r="BD1523" s="66"/>
      <c r="BE1523" s="15"/>
    </row>
    <row r="1524" spans="1:57" s="70" customFormat="1" ht="12.75" hidden="1" customHeight="1" x14ac:dyDescent="0.2">
      <c r="A1524" s="67"/>
      <c r="B1524" s="107"/>
      <c r="C1524" s="49"/>
      <c r="D1524" s="49"/>
      <c r="E1524" s="68"/>
      <c r="F1524" s="106"/>
      <c r="G1524" s="52"/>
      <c r="H1524" s="52"/>
      <c r="I1524" s="53"/>
      <c r="J1524" s="53"/>
      <c r="K1524" s="53"/>
      <c r="L1524" s="53"/>
      <c r="M1524" s="52"/>
      <c r="N1524" s="52"/>
      <c r="O1524" s="54"/>
      <c r="P1524" s="52"/>
      <c r="Q1524" s="55">
        <f>IFERROR(VLOOKUP(O1524*$Q$10*$R$10,Sheet1!$A$3:$B$81,2,1),0)</f>
        <v>0</v>
      </c>
      <c r="R1524" s="56">
        <f>IFERROR(VLOOKUP(O1524*$Q$11*$R$11,Sheet1!$E$3:$F$195,2),0)</f>
        <v>0</v>
      </c>
      <c r="S1524" s="54"/>
      <c r="T1524" s="57" t="e">
        <f t="shared" si="711"/>
        <v>#DIV/0!</v>
      </c>
      <c r="U1524" s="58"/>
      <c r="V1524" s="58"/>
      <c r="W1524" s="58"/>
      <c r="X1524" s="58"/>
      <c r="Y1524" s="58"/>
      <c r="Z1524" s="58"/>
      <c r="AA1524" s="58"/>
      <c r="AB1524" s="58"/>
      <c r="AC1524" s="58"/>
      <c r="AD1524" s="39">
        <f t="shared" si="739"/>
        <v>0</v>
      </c>
      <c r="AE1524" s="59">
        <f t="shared" si="712"/>
        <v>0</v>
      </c>
      <c r="AF1524" s="60">
        <f t="shared" si="713"/>
        <v>0</v>
      </c>
      <c r="AG1524" s="60">
        <f t="shared" si="714"/>
        <v>0</v>
      </c>
      <c r="AH1524" s="60">
        <f t="shared" si="715"/>
        <v>0</v>
      </c>
      <c r="AI1524" s="60">
        <f t="shared" si="716"/>
        <v>0</v>
      </c>
      <c r="AJ1524" s="60">
        <f t="shared" si="717"/>
        <v>0</v>
      </c>
      <c r="AK1524" s="60">
        <f t="shared" si="718"/>
        <v>0</v>
      </c>
      <c r="AL1524" s="61">
        <f t="shared" si="736"/>
        <v>0</v>
      </c>
      <c r="AM1524" s="43">
        <f t="shared" si="726"/>
        <v>0</v>
      </c>
      <c r="AN1524" s="46">
        <f t="shared" si="727"/>
        <v>0</v>
      </c>
      <c r="AO1524" s="60">
        <f t="shared" si="719"/>
        <v>0</v>
      </c>
      <c r="AP1524" s="60">
        <f t="shared" si="720"/>
        <v>0</v>
      </c>
      <c r="AQ1524" s="60">
        <f t="shared" si="721"/>
        <v>0</v>
      </c>
      <c r="AR1524" s="60">
        <f t="shared" si="722"/>
        <v>0</v>
      </c>
      <c r="AS1524" s="60">
        <f t="shared" si="723"/>
        <v>0</v>
      </c>
      <c r="AT1524" s="60">
        <f t="shared" si="724"/>
        <v>0</v>
      </c>
      <c r="AU1524" s="62">
        <f t="shared" si="728"/>
        <v>0</v>
      </c>
      <c r="AV1524" s="63">
        <f t="shared" si="740"/>
        <v>0</v>
      </c>
      <c r="AW1524" s="63">
        <f t="shared" si="741"/>
        <v>0</v>
      </c>
      <c r="AX1524" s="63">
        <f t="shared" si="742"/>
        <v>0</v>
      </c>
      <c r="AY1524" s="63">
        <f t="shared" si="743"/>
        <v>0</v>
      </c>
      <c r="AZ1524" s="63">
        <f t="shared" si="744"/>
        <v>0</v>
      </c>
      <c r="BA1524" s="63">
        <f t="shared" si="745"/>
        <v>0</v>
      </c>
      <c r="BB1524" s="64">
        <f t="shared" si="746"/>
        <v>0</v>
      </c>
      <c r="BC1524" s="65">
        <f t="shared" si="725"/>
        <v>0</v>
      </c>
      <c r="BD1524" s="66"/>
      <c r="BE1524" s="15"/>
    </row>
    <row r="1525" spans="1:57" s="70" customFormat="1" ht="12.75" hidden="1" customHeight="1" x14ac:dyDescent="0.2">
      <c r="A1525" s="67"/>
      <c r="B1525" s="107"/>
      <c r="C1525" s="49"/>
      <c r="D1525" s="49"/>
      <c r="E1525" s="68"/>
      <c r="F1525" s="106"/>
      <c r="G1525" s="52"/>
      <c r="H1525" s="52"/>
      <c r="I1525" s="53"/>
      <c r="J1525" s="53"/>
      <c r="K1525" s="53"/>
      <c r="L1525" s="53"/>
      <c r="M1525" s="52"/>
      <c r="N1525" s="52"/>
      <c r="O1525" s="54"/>
      <c r="P1525" s="52"/>
      <c r="Q1525" s="55">
        <f>IFERROR(VLOOKUP(O1525*$Q$10*$R$10,Sheet1!$A$3:$B$81,2,1),0)</f>
        <v>0</v>
      </c>
      <c r="R1525" s="56">
        <f>IFERROR(VLOOKUP(O1525*$Q$11*$R$11,Sheet1!$E$3:$F$195,2),0)</f>
        <v>0</v>
      </c>
      <c r="S1525" s="54"/>
      <c r="T1525" s="57" t="e">
        <f t="shared" si="711"/>
        <v>#DIV/0!</v>
      </c>
      <c r="U1525" s="58"/>
      <c r="V1525" s="58"/>
      <c r="W1525" s="58"/>
      <c r="X1525" s="58"/>
      <c r="Y1525" s="58"/>
      <c r="Z1525" s="58"/>
      <c r="AA1525" s="58"/>
      <c r="AB1525" s="58"/>
      <c r="AC1525" s="58"/>
      <c r="AD1525" s="39">
        <f t="shared" si="739"/>
        <v>0</v>
      </c>
      <c r="AE1525" s="59">
        <f t="shared" si="712"/>
        <v>0</v>
      </c>
      <c r="AF1525" s="60">
        <f t="shared" si="713"/>
        <v>0</v>
      </c>
      <c r="AG1525" s="60">
        <f t="shared" si="714"/>
        <v>0</v>
      </c>
      <c r="AH1525" s="60">
        <f t="shared" si="715"/>
        <v>0</v>
      </c>
      <c r="AI1525" s="60">
        <f t="shared" si="716"/>
        <v>0</v>
      </c>
      <c r="AJ1525" s="60">
        <f t="shared" si="717"/>
        <v>0</v>
      </c>
      <c r="AK1525" s="60">
        <f t="shared" si="718"/>
        <v>0</v>
      </c>
      <c r="AL1525" s="61">
        <f t="shared" si="736"/>
        <v>0</v>
      </c>
      <c r="AM1525" s="43">
        <f t="shared" si="726"/>
        <v>0</v>
      </c>
      <c r="AN1525" s="46">
        <f t="shared" si="727"/>
        <v>0</v>
      </c>
      <c r="AO1525" s="60">
        <f t="shared" si="719"/>
        <v>0</v>
      </c>
      <c r="AP1525" s="60">
        <f t="shared" si="720"/>
        <v>0</v>
      </c>
      <c r="AQ1525" s="60">
        <f t="shared" si="721"/>
        <v>0</v>
      </c>
      <c r="AR1525" s="60">
        <f t="shared" si="722"/>
        <v>0</v>
      </c>
      <c r="AS1525" s="60">
        <f t="shared" si="723"/>
        <v>0</v>
      </c>
      <c r="AT1525" s="60">
        <f t="shared" si="724"/>
        <v>0</v>
      </c>
      <c r="AU1525" s="62">
        <f t="shared" si="728"/>
        <v>0</v>
      </c>
      <c r="AV1525" s="63">
        <f t="shared" si="740"/>
        <v>0</v>
      </c>
      <c r="AW1525" s="63">
        <f t="shared" si="741"/>
        <v>0</v>
      </c>
      <c r="AX1525" s="63">
        <f t="shared" si="742"/>
        <v>0</v>
      </c>
      <c r="AY1525" s="63">
        <f t="shared" si="743"/>
        <v>0</v>
      </c>
      <c r="AZ1525" s="63">
        <f t="shared" si="744"/>
        <v>0</v>
      </c>
      <c r="BA1525" s="63">
        <f t="shared" si="745"/>
        <v>0</v>
      </c>
      <c r="BB1525" s="64">
        <f t="shared" si="746"/>
        <v>0</v>
      </c>
      <c r="BC1525" s="65">
        <f t="shared" si="725"/>
        <v>0</v>
      </c>
      <c r="BD1525" s="66"/>
      <c r="BE1525" s="15"/>
    </row>
    <row r="1526" spans="1:57" s="70" customFormat="1" ht="12.75" hidden="1" customHeight="1" x14ac:dyDescent="0.2">
      <c r="A1526" s="67"/>
      <c r="B1526" s="107"/>
      <c r="C1526" s="49"/>
      <c r="D1526" s="49"/>
      <c r="E1526" s="68"/>
      <c r="F1526" s="106"/>
      <c r="G1526" s="52"/>
      <c r="H1526" s="52"/>
      <c r="I1526" s="53"/>
      <c r="J1526" s="53"/>
      <c r="K1526" s="53"/>
      <c r="L1526" s="53"/>
      <c r="M1526" s="52"/>
      <c r="N1526" s="52"/>
      <c r="O1526" s="54"/>
      <c r="P1526" s="52"/>
      <c r="Q1526" s="55">
        <f>IFERROR(VLOOKUP(O1526*$Q$10*$R$10,Sheet1!$A$3:$B$81,2,1),0)</f>
        <v>0</v>
      </c>
      <c r="R1526" s="56">
        <f>IFERROR(VLOOKUP(O1526*$Q$11*$R$11,Sheet1!$E$3:$F$195,2),0)</f>
        <v>0</v>
      </c>
      <c r="S1526" s="54"/>
      <c r="T1526" s="57" t="e">
        <f t="shared" si="711"/>
        <v>#DIV/0!</v>
      </c>
      <c r="U1526" s="58"/>
      <c r="V1526" s="58"/>
      <c r="W1526" s="58"/>
      <c r="X1526" s="58"/>
      <c r="Y1526" s="58"/>
      <c r="Z1526" s="58"/>
      <c r="AA1526" s="58"/>
      <c r="AB1526" s="58"/>
      <c r="AC1526" s="58"/>
      <c r="AD1526" s="39">
        <f t="shared" si="739"/>
        <v>0</v>
      </c>
      <c r="AE1526" s="59">
        <f t="shared" si="712"/>
        <v>0</v>
      </c>
      <c r="AF1526" s="60">
        <f t="shared" si="713"/>
        <v>0</v>
      </c>
      <c r="AG1526" s="60">
        <f t="shared" si="714"/>
        <v>0</v>
      </c>
      <c r="AH1526" s="60">
        <f t="shared" si="715"/>
        <v>0</v>
      </c>
      <c r="AI1526" s="60">
        <f t="shared" si="716"/>
        <v>0</v>
      </c>
      <c r="AJ1526" s="60">
        <f t="shared" si="717"/>
        <v>0</v>
      </c>
      <c r="AK1526" s="60">
        <f t="shared" si="718"/>
        <v>0</v>
      </c>
      <c r="AL1526" s="61">
        <f t="shared" si="736"/>
        <v>0</v>
      </c>
      <c r="AM1526" s="43">
        <f t="shared" si="726"/>
        <v>0</v>
      </c>
      <c r="AN1526" s="46">
        <f t="shared" si="727"/>
        <v>0</v>
      </c>
      <c r="AO1526" s="60">
        <f t="shared" si="719"/>
        <v>0</v>
      </c>
      <c r="AP1526" s="60">
        <f t="shared" si="720"/>
        <v>0</v>
      </c>
      <c r="AQ1526" s="60">
        <f t="shared" si="721"/>
        <v>0</v>
      </c>
      <c r="AR1526" s="60">
        <f t="shared" si="722"/>
        <v>0</v>
      </c>
      <c r="AS1526" s="60">
        <f t="shared" si="723"/>
        <v>0</v>
      </c>
      <c r="AT1526" s="60">
        <f t="shared" si="724"/>
        <v>0</v>
      </c>
      <c r="AU1526" s="62">
        <f t="shared" si="728"/>
        <v>0</v>
      </c>
      <c r="AV1526" s="63">
        <f t="shared" si="740"/>
        <v>0</v>
      </c>
      <c r="AW1526" s="63">
        <f t="shared" si="741"/>
        <v>0</v>
      </c>
      <c r="AX1526" s="63">
        <f t="shared" si="742"/>
        <v>0</v>
      </c>
      <c r="AY1526" s="63">
        <f t="shared" si="743"/>
        <v>0</v>
      </c>
      <c r="AZ1526" s="63">
        <f t="shared" si="744"/>
        <v>0</v>
      </c>
      <c r="BA1526" s="63">
        <f t="shared" si="745"/>
        <v>0</v>
      </c>
      <c r="BB1526" s="64">
        <f t="shared" si="746"/>
        <v>0</v>
      </c>
      <c r="BC1526" s="65">
        <f t="shared" si="725"/>
        <v>0</v>
      </c>
      <c r="BD1526" s="66"/>
      <c r="BE1526" s="15"/>
    </row>
    <row r="1527" spans="1:57" s="70" customFormat="1" ht="12.75" hidden="1" customHeight="1" x14ac:dyDescent="0.2">
      <c r="A1527" s="67"/>
      <c r="B1527" s="107"/>
      <c r="C1527" s="49"/>
      <c r="D1527" s="49"/>
      <c r="E1527" s="68"/>
      <c r="F1527" s="106"/>
      <c r="G1527" s="52"/>
      <c r="H1527" s="52"/>
      <c r="I1527" s="53"/>
      <c r="J1527" s="53"/>
      <c r="K1527" s="53"/>
      <c r="L1527" s="53"/>
      <c r="M1527" s="52"/>
      <c r="N1527" s="52"/>
      <c r="O1527" s="54"/>
      <c r="P1527" s="52"/>
      <c r="Q1527" s="55">
        <f>IFERROR(VLOOKUP(O1527*$Q$10*$R$10,Sheet1!$A$3:$B$81,2,1),0)</f>
        <v>0</v>
      </c>
      <c r="R1527" s="56">
        <f>IFERROR(VLOOKUP(O1527*$Q$11*$R$11,Sheet1!$E$3:$F$195,2),0)</f>
        <v>0</v>
      </c>
      <c r="S1527" s="54"/>
      <c r="T1527" s="57" t="e">
        <f t="shared" si="711"/>
        <v>#DIV/0!</v>
      </c>
      <c r="U1527" s="58"/>
      <c r="V1527" s="58"/>
      <c r="W1527" s="58"/>
      <c r="X1527" s="58"/>
      <c r="Y1527" s="58"/>
      <c r="Z1527" s="58"/>
      <c r="AA1527" s="58"/>
      <c r="AB1527" s="58"/>
      <c r="AC1527" s="58"/>
      <c r="AD1527" s="39">
        <f t="shared" si="739"/>
        <v>0</v>
      </c>
      <c r="AE1527" s="59">
        <f t="shared" si="712"/>
        <v>0</v>
      </c>
      <c r="AF1527" s="60">
        <f t="shared" si="713"/>
        <v>0</v>
      </c>
      <c r="AG1527" s="60">
        <f t="shared" si="714"/>
        <v>0</v>
      </c>
      <c r="AH1527" s="60">
        <f t="shared" si="715"/>
        <v>0</v>
      </c>
      <c r="AI1527" s="60">
        <f t="shared" si="716"/>
        <v>0</v>
      </c>
      <c r="AJ1527" s="60">
        <f t="shared" si="717"/>
        <v>0</v>
      </c>
      <c r="AK1527" s="60">
        <f t="shared" si="718"/>
        <v>0</v>
      </c>
      <c r="AL1527" s="61">
        <f t="shared" si="736"/>
        <v>0</v>
      </c>
      <c r="AM1527" s="43">
        <f t="shared" si="726"/>
        <v>0</v>
      </c>
      <c r="AN1527" s="46">
        <f t="shared" si="727"/>
        <v>0</v>
      </c>
      <c r="AO1527" s="60">
        <f t="shared" si="719"/>
        <v>0</v>
      </c>
      <c r="AP1527" s="60">
        <f t="shared" si="720"/>
        <v>0</v>
      </c>
      <c r="AQ1527" s="60">
        <f t="shared" si="721"/>
        <v>0</v>
      </c>
      <c r="AR1527" s="60">
        <f t="shared" si="722"/>
        <v>0</v>
      </c>
      <c r="AS1527" s="60">
        <f t="shared" si="723"/>
        <v>0</v>
      </c>
      <c r="AT1527" s="60">
        <f t="shared" si="724"/>
        <v>0</v>
      </c>
      <c r="AU1527" s="62">
        <f t="shared" si="728"/>
        <v>0</v>
      </c>
      <c r="AV1527" s="63">
        <f t="shared" si="740"/>
        <v>0</v>
      </c>
      <c r="AW1527" s="63">
        <f t="shared" si="741"/>
        <v>0</v>
      </c>
      <c r="AX1527" s="63">
        <f t="shared" si="742"/>
        <v>0</v>
      </c>
      <c r="AY1527" s="63">
        <f t="shared" si="743"/>
        <v>0</v>
      </c>
      <c r="AZ1527" s="63">
        <f t="shared" si="744"/>
        <v>0</v>
      </c>
      <c r="BA1527" s="63">
        <f t="shared" si="745"/>
        <v>0</v>
      </c>
      <c r="BB1527" s="64">
        <f t="shared" si="746"/>
        <v>0</v>
      </c>
      <c r="BC1527" s="65">
        <f t="shared" si="725"/>
        <v>0</v>
      </c>
      <c r="BD1527" s="66"/>
      <c r="BE1527" s="15"/>
    </row>
    <row r="1528" spans="1:57" s="70" customFormat="1" ht="12.75" hidden="1" customHeight="1" x14ac:dyDescent="0.2">
      <c r="A1528" s="67"/>
      <c r="B1528" s="107"/>
      <c r="C1528" s="49"/>
      <c r="D1528" s="49"/>
      <c r="E1528" s="68"/>
      <c r="F1528" s="106"/>
      <c r="G1528" s="52"/>
      <c r="H1528" s="52"/>
      <c r="I1528" s="53"/>
      <c r="J1528" s="53"/>
      <c r="K1528" s="53"/>
      <c r="L1528" s="53"/>
      <c r="M1528" s="52"/>
      <c r="N1528" s="52"/>
      <c r="O1528" s="54"/>
      <c r="P1528" s="52"/>
      <c r="Q1528" s="55">
        <f>IFERROR(VLOOKUP(O1528*$Q$10*$R$10,Sheet1!$A$3:$B$81,2,1),0)</f>
        <v>0</v>
      </c>
      <c r="R1528" s="56">
        <f>IFERROR(VLOOKUP(O1528*$Q$11*$R$11,Sheet1!$E$3:$F$195,2),0)</f>
        <v>0</v>
      </c>
      <c r="S1528" s="54"/>
      <c r="T1528" s="57" t="e">
        <f t="shared" si="711"/>
        <v>#DIV/0!</v>
      </c>
      <c r="U1528" s="58"/>
      <c r="V1528" s="58"/>
      <c r="W1528" s="58"/>
      <c r="X1528" s="58"/>
      <c r="Y1528" s="58"/>
      <c r="Z1528" s="58"/>
      <c r="AA1528" s="58"/>
      <c r="AB1528" s="58"/>
      <c r="AC1528" s="58"/>
      <c r="AD1528" s="39">
        <f t="shared" si="739"/>
        <v>0</v>
      </c>
      <c r="AE1528" s="59">
        <f t="shared" si="712"/>
        <v>0</v>
      </c>
      <c r="AF1528" s="60">
        <f t="shared" si="713"/>
        <v>0</v>
      </c>
      <c r="AG1528" s="60">
        <f t="shared" si="714"/>
        <v>0</v>
      </c>
      <c r="AH1528" s="60">
        <f t="shared" si="715"/>
        <v>0</v>
      </c>
      <c r="AI1528" s="60">
        <f t="shared" si="716"/>
        <v>0</v>
      </c>
      <c r="AJ1528" s="60">
        <f t="shared" si="717"/>
        <v>0</v>
      </c>
      <c r="AK1528" s="60">
        <f t="shared" si="718"/>
        <v>0</v>
      </c>
      <c r="AL1528" s="61">
        <f t="shared" si="736"/>
        <v>0</v>
      </c>
      <c r="AM1528" s="43">
        <f t="shared" si="726"/>
        <v>0</v>
      </c>
      <c r="AN1528" s="46">
        <f t="shared" si="727"/>
        <v>0</v>
      </c>
      <c r="AO1528" s="60">
        <f t="shared" si="719"/>
        <v>0</v>
      </c>
      <c r="AP1528" s="60">
        <f t="shared" si="720"/>
        <v>0</v>
      </c>
      <c r="AQ1528" s="60">
        <f t="shared" si="721"/>
        <v>0</v>
      </c>
      <c r="AR1528" s="60">
        <f t="shared" si="722"/>
        <v>0</v>
      </c>
      <c r="AS1528" s="60">
        <f t="shared" si="723"/>
        <v>0</v>
      </c>
      <c r="AT1528" s="60">
        <f t="shared" si="724"/>
        <v>0</v>
      </c>
      <c r="AU1528" s="62">
        <f t="shared" si="728"/>
        <v>0</v>
      </c>
      <c r="AV1528" s="63">
        <f t="shared" si="740"/>
        <v>0</v>
      </c>
      <c r="AW1528" s="63">
        <f t="shared" si="741"/>
        <v>0</v>
      </c>
      <c r="AX1528" s="63">
        <f t="shared" si="742"/>
        <v>0</v>
      </c>
      <c r="AY1528" s="63">
        <f t="shared" si="743"/>
        <v>0</v>
      </c>
      <c r="AZ1528" s="63">
        <f t="shared" si="744"/>
        <v>0</v>
      </c>
      <c r="BA1528" s="63">
        <f t="shared" si="745"/>
        <v>0</v>
      </c>
      <c r="BB1528" s="64">
        <f t="shared" si="746"/>
        <v>0</v>
      </c>
      <c r="BC1528" s="65">
        <f t="shared" si="725"/>
        <v>0</v>
      </c>
      <c r="BD1528" s="66"/>
      <c r="BE1528" s="15"/>
    </row>
    <row r="1529" spans="1:57" s="70" customFormat="1" ht="12.75" hidden="1" customHeight="1" x14ac:dyDescent="0.2">
      <c r="A1529" s="67"/>
      <c r="B1529" s="107"/>
      <c r="C1529" s="49"/>
      <c r="D1529" s="49"/>
      <c r="E1529" s="68"/>
      <c r="F1529" s="106"/>
      <c r="G1529" s="52"/>
      <c r="H1529" s="52"/>
      <c r="I1529" s="53"/>
      <c r="J1529" s="53"/>
      <c r="K1529" s="53"/>
      <c r="L1529" s="53"/>
      <c r="M1529" s="52"/>
      <c r="N1529" s="52"/>
      <c r="O1529" s="54"/>
      <c r="P1529" s="52"/>
      <c r="Q1529" s="55">
        <f>IFERROR(VLOOKUP(O1529*$Q$10*$R$10,Sheet1!$A$3:$B$81,2,1),0)</f>
        <v>0</v>
      </c>
      <c r="R1529" s="56">
        <f>IFERROR(VLOOKUP(O1529*$Q$11*$R$11,Sheet1!$E$3:$F$195,2),0)</f>
        <v>0</v>
      </c>
      <c r="S1529" s="54"/>
      <c r="T1529" s="57" t="e">
        <f t="shared" si="711"/>
        <v>#DIV/0!</v>
      </c>
      <c r="U1529" s="58"/>
      <c r="V1529" s="58"/>
      <c r="W1529" s="58"/>
      <c r="X1529" s="58"/>
      <c r="Y1529" s="58"/>
      <c r="Z1529" s="58"/>
      <c r="AA1529" s="58"/>
      <c r="AB1529" s="58"/>
      <c r="AC1529" s="58"/>
      <c r="AD1529" s="39">
        <f t="shared" si="739"/>
        <v>0</v>
      </c>
      <c r="AE1529" s="59">
        <f t="shared" si="712"/>
        <v>0</v>
      </c>
      <c r="AF1529" s="60">
        <f t="shared" si="713"/>
        <v>0</v>
      </c>
      <c r="AG1529" s="60">
        <f t="shared" si="714"/>
        <v>0</v>
      </c>
      <c r="AH1529" s="60">
        <f t="shared" si="715"/>
        <v>0</v>
      </c>
      <c r="AI1529" s="60">
        <f t="shared" si="716"/>
        <v>0</v>
      </c>
      <c r="AJ1529" s="60">
        <f t="shared" si="717"/>
        <v>0</v>
      </c>
      <c r="AK1529" s="60">
        <f t="shared" si="718"/>
        <v>0</v>
      </c>
      <c r="AL1529" s="61">
        <f t="shared" si="736"/>
        <v>0</v>
      </c>
      <c r="AM1529" s="43">
        <f t="shared" si="726"/>
        <v>0</v>
      </c>
      <c r="AN1529" s="46">
        <f t="shared" si="727"/>
        <v>0</v>
      </c>
      <c r="AO1529" s="60">
        <f t="shared" si="719"/>
        <v>0</v>
      </c>
      <c r="AP1529" s="60">
        <f t="shared" si="720"/>
        <v>0</v>
      </c>
      <c r="AQ1529" s="60">
        <f t="shared" si="721"/>
        <v>0</v>
      </c>
      <c r="AR1529" s="60">
        <f t="shared" si="722"/>
        <v>0</v>
      </c>
      <c r="AS1529" s="60">
        <f t="shared" si="723"/>
        <v>0</v>
      </c>
      <c r="AT1529" s="60">
        <f t="shared" si="724"/>
        <v>0</v>
      </c>
      <c r="AU1529" s="62">
        <f t="shared" si="728"/>
        <v>0</v>
      </c>
      <c r="AV1529" s="63">
        <f t="shared" si="740"/>
        <v>0</v>
      </c>
      <c r="AW1529" s="63">
        <f t="shared" si="741"/>
        <v>0</v>
      </c>
      <c r="AX1529" s="63">
        <f t="shared" si="742"/>
        <v>0</v>
      </c>
      <c r="AY1529" s="63">
        <f t="shared" si="743"/>
        <v>0</v>
      </c>
      <c r="AZ1529" s="63">
        <f t="shared" si="744"/>
        <v>0</v>
      </c>
      <c r="BA1529" s="63">
        <f t="shared" si="745"/>
        <v>0</v>
      </c>
      <c r="BB1529" s="64">
        <f t="shared" si="746"/>
        <v>0</v>
      </c>
      <c r="BC1529" s="65">
        <f t="shared" si="725"/>
        <v>0</v>
      </c>
      <c r="BD1529" s="66"/>
      <c r="BE1529" s="15"/>
    </row>
    <row r="1530" spans="1:57" s="70" customFormat="1" ht="12.75" hidden="1" customHeight="1" x14ac:dyDescent="0.2">
      <c r="A1530" s="67"/>
      <c r="B1530" s="107"/>
      <c r="C1530" s="49"/>
      <c r="D1530" s="49"/>
      <c r="E1530" s="68"/>
      <c r="F1530" s="106"/>
      <c r="G1530" s="52"/>
      <c r="H1530" s="52"/>
      <c r="I1530" s="53"/>
      <c r="J1530" s="53"/>
      <c r="K1530" s="53"/>
      <c r="L1530" s="53"/>
      <c r="M1530" s="52"/>
      <c r="N1530" s="52"/>
      <c r="O1530" s="54"/>
      <c r="P1530" s="52"/>
      <c r="Q1530" s="55">
        <f>IFERROR(VLOOKUP(O1530*$Q$10*$R$10,Sheet1!$A$3:$B$81,2,1),0)</f>
        <v>0</v>
      </c>
      <c r="R1530" s="56">
        <f>IFERROR(VLOOKUP(O1530*$Q$11*$R$11,Sheet1!$E$3:$F$195,2),0)</f>
        <v>0</v>
      </c>
      <c r="S1530" s="54"/>
      <c r="T1530" s="57" t="e">
        <f t="shared" si="711"/>
        <v>#DIV/0!</v>
      </c>
      <c r="U1530" s="58"/>
      <c r="V1530" s="58"/>
      <c r="W1530" s="58"/>
      <c r="X1530" s="58"/>
      <c r="Y1530" s="58"/>
      <c r="Z1530" s="58"/>
      <c r="AA1530" s="58"/>
      <c r="AB1530" s="58"/>
      <c r="AC1530" s="58"/>
      <c r="AD1530" s="39">
        <f t="shared" si="739"/>
        <v>0</v>
      </c>
      <c r="AE1530" s="59">
        <f t="shared" si="712"/>
        <v>0</v>
      </c>
      <c r="AF1530" s="60">
        <f t="shared" si="713"/>
        <v>0</v>
      </c>
      <c r="AG1530" s="60">
        <f t="shared" si="714"/>
        <v>0</v>
      </c>
      <c r="AH1530" s="60">
        <f t="shared" si="715"/>
        <v>0</v>
      </c>
      <c r="AI1530" s="60">
        <f t="shared" si="716"/>
        <v>0</v>
      </c>
      <c r="AJ1530" s="60">
        <f t="shared" si="717"/>
        <v>0</v>
      </c>
      <c r="AK1530" s="60">
        <f t="shared" si="718"/>
        <v>0</v>
      </c>
      <c r="AL1530" s="61">
        <f t="shared" si="736"/>
        <v>0</v>
      </c>
      <c r="AM1530" s="43">
        <f t="shared" si="726"/>
        <v>0</v>
      </c>
      <c r="AN1530" s="46">
        <f t="shared" si="727"/>
        <v>0</v>
      </c>
      <c r="AO1530" s="60">
        <f t="shared" si="719"/>
        <v>0</v>
      </c>
      <c r="AP1530" s="60">
        <f t="shared" si="720"/>
        <v>0</v>
      </c>
      <c r="AQ1530" s="60">
        <f t="shared" si="721"/>
        <v>0</v>
      </c>
      <c r="AR1530" s="60">
        <f t="shared" si="722"/>
        <v>0</v>
      </c>
      <c r="AS1530" s="60">
        <f t="shared" si="723"/>
        <v>0</v>
      </c>
      <c r="AT1530" s="60">
        <f t="shared" si="724"/>
        <v>0</v>
      </c>
      <c r="AU1530" s="62">
        <f t="shared" si="728"/>
        <v>0</v>
      </c>
      <c r="AV1530" s="63">
        <f t="shared" si="740"/>
        <v>0</v>
      </c>
      <c r="AW1530" s="63">
        <f t="shared" si="741"/>
        <v>0</v>
      </c>
      <c r="AX1530" s="63">
        <f t="shared" si="742"/>
        <v>0</v>
      </c>
      <c r="AY1530" s="63">
        <f t="shared" si="743"/>
        <v>0</v>
      </c>
      <c r="AZ1530" s="63">
        <f t="shared" si="744"/>
        <v>0</v>
      </c>
      <c r="BA1530" s="63">
        <f t="shared" si="745"/>
        <v>0</v>
      </c>
      <c r="BB1530" s="64">
        <f t="shared" si="746"/>
        <v>0</v>
      </c>
      <c r="BC1530" s="65">
        <f t="shared" si="725"/>
        <v>0</v>
      </c>
      <c r="BD1530" s="66"/>
      <c r="BE1530" s="15"/>
    </row>
    <row r="1531" spans="1:57" s="70" customFormat="1" ht="12.75" hidden="1" customHeight="1" x14ac:dyDescent="0.2">
      <c r="A1531" s="67"/>
      <c r="B1531" s="107"/>
      <c r="C1531" s="49"/>
      <c r="D1531" s="49"/>
      <c r="E1531" s="68"/>
      <c r="F1531" s="106"/>
      <c r="G1531" s="52"/>
      <c r="H1531" s="52"/>
      <c r="I1531" s="53"/>
      <c r="J1531" s="53"/>
      <c r="K1531" s="53"/>
      <c r="L1531" s="53"/>
      <c r="M1531" s="52"/>
      <c r="N1531" s="52"/>
      <c r="O1531" s="54"/>
      <c r="P1531" s="52"/>
      <c r="Q1531" s="55">
        <f>IFERROR(VLOOKUP(O1531*$Q$10*$R$10,Sheet1!$A$3:$B$81,2,1),0)</f>
        <v>0</v>
      </c>
      <c r="R1531" s="56">
        <f>IFERROR(VLOOKUP(O1531*$Q$11*$R$11,Sheet1!$E$3:$F$195,2),0)</f>
        <v>0</v>
      </c>
      <c r="S1531" s="54"/>
      <c r="T1531" s="57" t="e">
        <f t="shared" si="711"/>
        <v>#DIV/0!</v>
      </c>
      <c r="U1531" s="58"/>
      <c r="V1531" s="58"/>
      <c r="W1531" s="58"/>
      <c r="X1531" s="58"/>
      <c r="Y1531" s="58"/>
      <c r="Z1531" s="58"/>
      <c r="AA1531" s="58"/>
      <c r="AB1531" s="58"/>
      <c r="AC1531" s="58"/>
      <c r="AD1531" s="39">
        <f t="shared" si="739"/>
        <v>0</v>
      </c>
      <c r="AE1531" s="59">
        <f t="shared" si="712"/>
        <v>0</v>
      </c>
      <c r="AF1531" s="60">
        <f t="shared" si="713"/>
        <v>0</v>
      </c>
      <c r="AG1531" s="60">
        <f t="shared" si="714"/>
        <v>0</v>
      </c>
      <c r="AH1531" s="60">
        <f t="shared" si="715"/>
        <v>0</v>
      </c>
      <c r="AI1531" s="60">
        <f t="shared" si="716"/>
        <v>0</v>
      </c>
      <c r="AJ1531" s="60">
        <f t="shared" si="717"/>
        <v>0</v>
      </c>
      <c r="AK1531" s="60">
        <f t="shared" si="718"/>
        <v>0</v>
      </c>
      <c r="AL1531" s="61">
        <f t="shared" si="736"/>
        <v>0</v>
      </c>
      <c r="AM1531" s="43">
        <f t="shared" si="726"/>
        <v>0</v>
      </c>
      <c r="AN1531" s="46">
        <f t="shared" si="727"/>
        <v>0</v>
      </c>
      <c r="AO1531" s="60">
        <f t="shared" si="719"/>
        <v>0</v>
      </c>
      <c r="AP1531" s="60">
        <f t="shared" si="720"/>
        <v>0</v>
      </c>
      <c r="AQ1531" s="60">
        <f t="shared" si="721"/>
        <v>0</v>
      </c>
      <c r="AR1531" s="60">
        <f t="shared" si="722"/>
        <v>0</v>
      </c>
      <c r="AS1531" s="60">
        <f t="shared" si="723"/>
        <v>0</v>
      </c>
      <c r="AT1531" s="60">
        <f t="shared" si="724"/>
        <v>0</v>
      </c>
      <c r="AU1531" s="62">
        <f t="shared" si="728"/>
        <v>0</v>
      </c>
      <c r="AV1531" s="63">
        <f t="shared" si="740"/>
        <v>0</v>
      </c>
      <c r="AW1531" s="63">
        <f t="shared" si="741"/>
        <v>0</v>
      </c>
      <c r="AX1531" s="63">
        <f t="shared" si="742"/>
        <v>0</v>
      </c>
      <c r="AY1531" s="63">
        <f t="shared" si="743"/>
        <v>0</v>
      </c>
      <c r="AZ1531" s="63">
        <f t="shared" si="744"/>
        <v>0</v>
      </c>
      <c r="BA1531" s="63">
        <f t="shared" si="745"/>
        <v>0</v>
      </c>
      <c r="BB1531" s="64">
        <f t="shared" si="746"/>
        <v>0</v>
      </c>
      <c r="BC1531" s="65">
        <f t="shared" si="725"/>
        <v>0</v>
      </c>
      <c r="BD1531" s="66"/>
      <c r="BE1531" s="15"/>
    </row>
    <row r="1532" spans="1:57" s="70" customFormat="1" ht="12.75" hidden="1" customHeight="1" x14ac:dyDescent="0.2">
      <c r="A1532" s="67"/>
      <c r="B1532" s="107"/>
      <c r="C1532" s="49"/>
      <c r="D1532" s="49"/>
      <c r="E1532" s="68"/>
      <c r="F1532" s="106"/>
      <c r="G1532" s="52"/>
      <c r="H1532" s="52"/>
      <c r="I1532" s="53"/>
      <c r="J1532" s="53"/>
      <c r="K1532" s="53"/>
      <c r="L1532" s="53"/>
      <c r="M1532" s="52"/>
      <c r="N1532" s="52"/>
      <c r="O1532" s="54"/>
      <c r="P1532" s="52"/>
      <c r="Q1532" s="55">
        <f>IFERROR(VLOOKUP(O1532*$Q$10*$R$10,Sheet1!$A$3:$B$81,2,1),0)</f>
        <v>0</v>
      </c>
      <c r="R1532" s="56">
        <f>IFERROR(VLOOKUP(O1532*$Q$11*$R$11,Sheet1!$E$3:$F$195,2),0)</f>
        <v>0</v>
      </c>
      <c r="S1532" s="54"/>
      <c r="T1532" s="57" t="e">
        <f t="shared" si="711"/>
        <v>#DIV/0!</v>
      </c>
      <c r="U1532" s="58"/>
      <c r="V1532" s="58"/>
      <c r="W1532" s="58"/>
      <c r="X1532" s="58"/>
      <c r="Y1532" s="58"/>
      <c r="Z1532" s="58"/>
      <c r="AA1532" s="58"/>
      <c r="AB1532" s="58"/>
      <c r="AC1532" s="58"/>
      <c r="AD1532" s="39">
        <f t="shared" si="739"/>
        <v>0</v>
      </c>
      <c r="AE1532" s="59">
        <f t="shared" si="712"/>
        <v>0</v>
      </c>
      <c r="AF1532" s="60">
        <f t="shared" si="713"/>
        <v>0</v>
      </c>
      <c r="AG1532" s="60">
        <f t="shared" si="714"/>
        <v>0</v>
      </c>
      <c r="AH1532" s="60">
        <f t="shared" si="715"/>
        <v>0</v>
      </c>
      <c r="AI1532" s="60">
        <f t="shared" si="716"/>
        <v>0</v>
      </c>
      <c r="AJ1532" s="60">
        <f t="shared" si="717"/>
        <v>0</v>
      </c>
      <c r="AK1532" s="60">
        <f t="shared" si="718"/>
        <v>0</v>
      </c>
      <c r="AL1532" s="61">
        <f t="shared" si="736"/>
        <v>0</v>
      </c>
      <c r="AM1532" s="43">
        <f t="shared" si="726"/>
        <v>0</v>
      </c>
      <c r="AN1532" s="46">
        <f t="shared" si="727"/>
        <v>0</v>
      </c>
      <c r="AO1532" s="60">
        <f t="shared" si="719"/>
        <v>0</v>
      </c>
      <c r="AP1532" s="60">
        <f t="shared" si="720"/>
        <v>0</v>
      </c>
      <c r="AQ1532" s="60">
        <f t="shared" si="721"/>
        <v>0</v>
      </c>
      <c r="AR1532" s="60">
        <f t="shared" si="722"/>
        <v>0</v>
      </c>
      <c r="AS1532" s="60">
        <f t="shared" si="723"/>
        <v>0</v>
      </c>
      <c r="AT1532" s="60">
        <f t="shared" si="724"/>
        <v>0</v>
      </c>
      <c r="AU1532" s="62">
        <f t="shared" si="728"/>
        <v>0</v>
      </c>
      <c r="AV1532" s="63">
        <f t="shared" si="740"/>
        <v>0</v>
      </c>
      <c r="AW1532" s="63">
        <f t="shared" si="741"/>
        <v>0</v>
      </c>
      <c r="AX1532" s="63">
        <f t="shared" si="742"/>
        <v>0</v>
      </c>
      <c r="AY1532" s="63">
        <f t="shared" si="743"/>
        <v>0</v>
      </c>
      <c r="AZ1532" s="63">
        <f t="shared" si="744"/>
        <v>0</v>
      </c>
      <c r="BA1532" s="63">
        <f t="shared" si="745"/>
        <v>0</v>
      </c>
      <c r="BB1532" s="64">
        <f t="shared" si="746"/>
        <v>0</v>
      </c>
      <c r="BC1532" s="65">
        <f t="shared" si="725"/>
        <v>0</v>
      </c>
      <c r="BD1532" s="66"/>
      <c r="BE1532" s="15"/>
    </row>
    <row r="1533" spans="1:57" s="70" customFormat="1" ht="12.75" hidden="1" customHeight="1" x14ac:dyDescent="0.2">
      <c r="A1533" s="67"/>
      <c r="B1533" s="107"/>
      <c r="C1533" s="49"/>
      <c r="D1533" s="49"/>
      <c r="E1533" s="68"/>
      <c r="F1533" s="106"/>
      <c r="G1533" s="52"/>
      <c r="H1533" s="52"/>
      <c r="I1533" s="53"/>
      <c r="J1533" s="53"/>
      <c r="K1533" s="53"/>
      <c r="L1533" s="53"/>
      <c r="M1533" s="52"/>
      <c r="N1533" s="52"/>
      <c r="O1533" s="54"/>
      <c r="P1533" s="52"/>
      <c r="Q1533" s="55">
        <f>IFERROR(VLOOKUP(O1533*$Q$10*$R$10,Sheet1!$A$3:$B$81,2,1),0)</f>
        <v>0</v>
      </c>
      <c r="R1533" s="56">
        <f>IFERROR(VLOOKUP(O1533*$Q$11*$R$11,Sheet1!$E$3:$F$195,2),0)</f>
        <v>0</v>
      </c>
      <c r="S1533" s="54"/>
      <c r="T1533" s="57" t="e">
        <f t="shared" si="711"/>
        <v>#DIV/0!</v>
      </c>
      <c r="U1533" s="58"/>
      <c r="V1533" s="58"/>
      <c r="W1533" s="58"/>
      <c r="X1533" s="58"/>
      <c r="Y1533" s="58"/>
      <c r="Z1533" s="58"/>
      <c r="AA1533" s="58"/>
      <c r="AB1533" s="58"/>
      <c r="AC1533" s="58"/>
      <c r="AD1533" s="39">
        <f t="shared" si="739"/>
        <v>0</v>
      </c>
      <c r="AE1533" s="59">
        <f t="shared" si="712"/>
        <v>0</v>
      </c>
      <c r="AF1533" s="60">
        <f t="shared" si="713"/>
        <v>0</v>
      </c>
      <c r="AG1533" s="60">
        <f t="shared" si="714"/>
        <v>0</v>
      </c>
      <c r="AH1533" s="60">
        <f t="shared" si="715"/>
        <v>0</v>
      </c>
      <c r="AI1533" s="60">
        <f t="shared" si="716"/>
        <v>0</v>
      </c>
      <c r="AJ1533" s="60">
        <f t="shared" si="717"/>
        <v>0</v>
      </c>
      <c r="AK1533" s="60">
        <f t="shared" si="718"/>
        <v>0</v>
      </c>
      <c r="AL1533" s="61">
        <f t="shared" si="736"/>
        <v>0</v>
      </c>
      <c r="AM1533" s="43">
        <f t="shared" si="726"/>
        <v>0</v>
      </c>
      <c r="AN1533" s="46">
        <f t="shared" si="727"/>
        <v>0</v>
      </c>
      <c r="AO1533" s="60">
        <f t="shared" si="719"/>
        <v>0</v>
      </c>
      <c r="AP1533" s="60">
        <f t="shared" si="720"/>
        <v>0</v>
      </c>
      <c r="AQ1533" s="60">
        <f t="shared" si="721"/>
        <v>0</v>
      </c>
      <c r="AR1533" s="60">
        <f t="shared" si="722"/>
        <v>0</v>
      </c>
      <c r="AS1533" s="60">
        <f t="shared" si="723"/>
        <v>0</v>
      </c>
      <c r="AT1533" s="60">
        <f t="shared" si="724"/>
        <v>0</v>
      </c>
      <c r="AU1533" s="62">
        <f t="shared" si="728"/>
        <v>0</v>
      </c>
      <c r="AV1533" s="63">
        <f t="shared" si="740"/>
        <v>0</v>
      </c>
      <c r="AW1533" s="63">
        <f t="shared" si="741"/>
        <v>0</v>
      </c>
      <c r="AX1533" s="63">
        <f t="shared" si="742"/>
        <v>0</v>
      </c>
      <c r="AY1533" s="63">
        <f t="shared" si="743"/>
        <v>0</v>
      </c>
      <c r="AZ1533" s="63">
        <f t="shared" si="744"/>
        <v>0</v>
      </c>
      <c r="BA1533" s="63">
        <f t="shared" si="745"/>
        <v>0</v>
      </c>
      <c r="BB1533" s="64">
        <f t="shared" si="746"/>
        <v>0</v>
      </c>
      <c r="BC1533" s="65">
        <f t="shared" si="725"/>
        <v>0</v>
      </c>
      <c r="BD1533" s="66"/>
      <c r="BE1533" s="15"/>
    </row>
    <row r="1534" spans="1:57" s="70" customFormat="1" ht="12.75" hidden="1" customHeight="1" x14ac:dyDescent="0.2">
      <c r="A1534" s="67"/>
      <c r="B1534" s="107"/>
      <c r="C1534" s="49"/>
      <c r="D1534" s="49"/>
      <c r="E1534" s="68"/>
      <c r="F1534" s="106"/>
      <c r="G1534" s="52"/>
      <c r="H1534" s="52"/>
      <c r="I1534" s="53"/>
      <c r="J1534" s="53"/>
      <c r="K1534" s="53"/>
      <c r="L1534" s="53"/>
      <c r="M1534" s="52"/>
      <c r="N1534" s="52"/>
      <c r="O1534" s="54"/>
      <c r="P1534" s="52"/>
      <c r="Q1534" s="55">
        <f>IFERROR(VLOOKUP(O1534*$Q$10*$R$10,Sheet1!$A$3:$B$81,2,1),0)</f>
        <v>0</v>
      </c>
      <c r="R1534" s="56">
        <f>IFERROR(VLOOKUP(O1534*$Q$11*$R$11,Sheet1!$E$3:$F$195,2),0)</f>
        <v>0</v>
      </c>
      <c r="S1534" s="54"/>
      <c r="T1534" s="57" t="e">
        <f t="shared" si="711"/>
        <v>#DIV/0!</v>
      </c>
      <c r="U1534" s="58"/>
      <c r="V1534" s="58"/>
      <c r="W1534" s="58"/>
      <c r="X1534" s="58"/>
      <c r="Y1534" s="58"/>
      <c r="Z1534" s="58"/>
      <c r="AA1534" s="58"/>
      <c r="AB1534" s="58"/>
      <c r="AC1534" s="58"/>
      <c r="AD1534" s="39">
        <f t="shared" si="739"/>
        <v>0</v>
      </c>
      <c r="AE1534" s="59">
        <f t="shared" si="712"/>
        <v>0</v>
      </c>
      <c r="AF1534" s="60">
        <f t="shared" si="713"/>
        <v>0</v>
      </c>
      <c r="AG1534" s="60">
        <f t="shared" si="714"/>
        <v>0</v>
      </c>
      <c r="AH1534" s="60">
        <f t="shared" si="715"/>
        <v>0</v>
      </c>
      <c r="AI1534" s="60">
        <f t="shared" si="716"/>
        <v>0</v>
      </c>
      <c r="AJ1534" s="60">
        <f t="shared" si="717"/>
        <v>0</v>
      </c>
      <c r="AK1534" s="60">
        <f t="shared" si="718"/>
        <v>0</v>
      </c>
      <c r="AL1534" s="61">
        <f t="shared" si="736"/>
        <v>0</v>
      </c>
      <c r="AM1534" s="43">
        <f t="shared" si="726"/>
        <v>0</v>
      </c>
      <c r="AN1534" s="46">
        <f t="shared" si="727"/>
        <v>0</v>
      </c>
      <c r="AO1534" s="60">
        <f t="shared" si="719"/>
        <v>0</v>
      </c>
      <c r="AP1534" s="60">
        <f t="shared" si="720"/>
        <v>0</v>
      </c>
      <c r="AQ1534" s="60">
        <f t="shared" si="721"/>
        <v>0</v>
      </c>
      <c r="AR1534" s="60">
        <f t="shared" si="722"/>
        <v>0</v>
      </c>
      <c r="AS1534" s="60">
        <f t="shared" si="723"/>
        <v>0</v>
      </c>
      <c r="AT1534" s="60">
        <f t="shared" si="724"/>
        <v>0</v>
      </c>
      <c r="AU1534" s="62">
        <f t="shared" si="728"/>
        <v>0</v>
      </c>
      <c r="AV1534" s="63">
        <f t="shared" si="740"/>
        <v>0</v>
      </c>
      <c r="AW1534" s="63">
        <f t="shared" si="741"/>
        <v>0</v>
      </c>
      <c r="AX1534" s="63">
        <f t="shared" si="742"/>
        <v>0</v>
      </c>
      <c r="AY1534" s="63">
        <f t="shared" si="743"/>
        <v>0</v>
      </c>
      <c r="AZ1534" s="63">
        <f t="shared" si="744"/>
        <v>0</v>
      </c>
      <c r="BA1534" s="63">
        <f t="shared" si="745"/>
        <v>0</v>
      </c>
      <c r="BB1534" s="64">
        <f t="shared" si="746"/>
        <v>0</v>
      </c>
      <c r="BC1534" s="65">
        <f t="shared" si="725"/>
        <v>0</v>
      </c>
      <c r="BD1534" s="66"/>
      <c r="BE1534" s="15"/>
    </row>
    <row r="1535" spans="1:57" s="70" customFormat="1" ht="12.75" hidden="1" customHeight="1" x14ac:dyDescent="0.2">
      <c r="A1535" s="67"/>
      <c r="B1535" s="107"/>
      <c r="C1535" s="49"/>
      <c r="D1535" s="49"/>
      <c r="E1535" s="68"/>
      <c r="F1535" s="106"/>
      <c r="G1535" s="52"/>
      <c r="H1535" s="52"/>
      <c r="I1535" s="53"/>
      <c r="J1535" s="53"/>
      <c r="K1535" s="53"/>
      <c r="L1535" s="53"/>
      <c r="M1535" s="52"/>
      <c r="N1535" s="52"/>
      <c r="O1535" s="54"/>
      <c r="P1535" s="52"/>
      <c r="Q1535" s="55">
        <f>IFERROR(VLOOKUP(O1535*$Q$10*$R$10,Sheet1!$A$3:$B$81,2,1),0)</f>
        <v>0</v>
      </c>
      <c r="R1535" s="56">
        <f>IFERROR(VLOOKUP(O1535*$Q$11*$R$11,Sheet1!$E$3:$F$195,2),0)</f>
        <v>0</v>
      </c>
      <c r="S1535" s="54"/>
      <c r="T1535" s="57" t="e">
        <f t="shared" si="711"/>
        <v>#DIV/0!</v>
      </c>
      <c r="U1535" s="58"/>
      <c r="V1535" s="58"/>
      <c r="W1535" s="58"/>
      <c r="X1535" s="58"/>
      <c r="Y1535" s="58"/>
      <c r="Z1535" s="58"/>
      <c r="AA1535" s="58"/>
      <c r="AB1535" s="58"/>
      <c r="AC1535" s="58"/>
      <c r="AD1535" s="39">
        <f t="shared" si="739"/>
        <v>0</v>
      </c>
      <c r="AE1535" s="59">
        <f t="shared" si="712"/>
        <v>0</v>
      </c>
      <c r="AF1535" s="60">
        <f t="shared" si="713"/>
        <v>0</v>
      </c>
      <c r="AG1535" s="60">
        <f t="shared" si="714"/>
        <v>0</v>
      </c>
      <c r="AH1535" s="60">
        <f t="shared" si="715"/>
        <v>0</v>
      </c>
      <c r="AI1535" s="60">
        <f t="shared" si="716"/>
        <v>0</v>
      </c>
      <c r="AJ1535" s="60">
        <f t="shared" si="717"/>
        <v>0</v>
      </c>
      <c r="AK1535" s="60">
        <f t="shared" si="718"/>
        <v>0</v>
      </c>
      <c r="AL1535" s="61">
        <f t="shared" si="736"/>
        <v>0</v>
      </c>
      <c r="AM1535" s="43">
        <f t="shared" si="726"/>
        <v>0</v>
      </c>
      <c r="AN1535" s="46">
        <f t="shared" si="727"/>
        <v>0</v>
      </c>
      <c r="AO1535" s="60">
        <f t="shared" si="719"/>
        <v>0</v>
      </c>
      <c r="AP1535" s="60">
        <f t="shared" si="720"/>
        <v>0</v>
      </c>
      <c r="AQ1535" s="60">
        <f t="shared" si="721"/>
        <v>0</v>
      </c>
      <c r="AR1535" s="60">
        <f t="shared" si="722"/>
        <v>0</v>
      </c>
      <c r="AS1535" s="60">
        <f t="shared" si="723"/>
        <v>0</v>
      </c>
      <c r="AT1535" s="60">
        <f t="shared" si="724"/>
        <v>0</v>
      </c>
      <c r="AU1535" s="62">
        <f t="shared" si="728"/>
        <v>0</v>
      </c>
      <c r="AV1535" s="63">
        <f t="shared" si="740"/>
        <v>0</v>
      </c>
      <c r="AW1535" s="63">
        <f t="shared" si="741"/>
        <v>0</v>
      </c>
      <c r="AX1535" s="63">
        <f t="shared" si="742"/>
        <v>0</v>
      </c>
      <c r="AY1535" s="63">
        <f t="shared" si="743"/>
        <v>0</v>
      </c>
      <c r="AZ1535" s="63">
        <f t="shared" si="744"/>
        <v>0</v>
      </c>
      <c r="BA1535" s="63">
        <f t="shared" si="745"/>
        <v>0</v>
      </c>
      <c r="BB1535" s="64">
        <f t="shared" si="746"/>
        <v>0</v>
      </c>
      <c r="BC1535" s="65">
        <f t="shared" si="725"/>
        <v>0</v>
      </c>
      <c r="BD1535" s="66"/>
      <c r="BE1535" s="15"/>
    </row>
    <row r="1536" spans="1:57" s="70" customFormat="1" ht="12.75" hidden="1" customHeight="1" x14ac:dyDescent="0.2">
      <c r="A1536" s="67"/>
      <c r="B1536" s="107"/>
      <c r="C1536" s="49"/>
      <c r="D1536" s="49"/>
      <c r="E1536" s="68"/>
      <c r="F1536" s="106"/>
      <c r="G1536" s="52"/>
      <c r="H1536" s="52"/>
      <c r="I1536" s="53"/>
      <c r="J1536" s="53"/>
      <c r="K1536" s="53"/>
      <c r="L1536" s="53"/>
      <c r="M1536" s="52"/>
      <c r="N1536" s="52"/>
      <c r="O1536" s="54"/>
      <c r="P1536" s="52"/>
      <c r="Q1536" s="55">
        <f>IFERROR(VLOOKUP(O1536*$Q$10*$R$10,Sheet1!$A$3:$B$81,2,1),0)</f>
        <v>0</v>
      </c>
      <c r="R1536" s="56">
        <f>IFERROR(VLOOKUP(O1536*$Q$11*$R$11,Sheet1!$E$3:$F$195,2),0)</f>
        <v>0</v>
      </c>
      <c r="S1536" s="54"/>
      <c r="T1536" s="57" t="e">
        <f t="shared" si="711"/>
        <v>#DIV/0!</v>
      </c>
      <c r="U1536" s="58"/>
      <c r="V1536" s="58"/>
      <c r="W1536" s="58"/>
      <c r="X1536" s="58"/>
      <c r="Y1536" s="58"/>
      <c r="Z1536" s="58"/>
      <c r="AA1536" s="58"/>
      <c r="AB1536" s="58"/>
      <c r="AC1536" s="58"/>
      <c r="AD1536" s="39">
        <f t="shared" si="739"/>
        <v>0</v>
      </c>
      <c r="AE1536" s="59">
        <f t="shared" si="712"/>
        <v>0</v>
      </c>
      <c r="AF1536" s="60">
        <f t="shared" si="713"/>
        <v>0</v>
      </c>
      <c r="AG1536" s="60">
        <f t="shared" si="714"/>
        <v>0</v>
      </c>
      <c r="AH1536" s="60">
        <f t="shared" si="715"/>
        <v>0</v>
      </c>
      <c r="AI1536" s="60">
        <f t="shared" si="716"/>
        <v>0</v>
      </c>
      <c r="AJ1536" s="60">
        <f t="shared" si="717"/>
        <v>0</v>
      </c>
      <c r="AK1536" s="60">
        <f t="shared" si="718"/>
        <v>0</v>
      </c>
      <c r="AL1536" s="61">
        <f t="shared" si="736"/>
        <v>0</v>
      </c>
      <c r="AM1536" s="43">
        <f t="shared" si="726"/>
        <v>0</v>
      </c>
      <c r="AN1536" s="46">
        <f t="shared" si="727"/>
        <v>0</v>
      </c>
      <c r="AO1536" s="60">
        <f t="shared" si="719"/>
        <v>0</v>
      </c>
      <c r="AP1536" s="60">
        <f t="shared" si="720"/>
        <v>0</v>
      </c>
      <c r="AQ1536" s="60">
        <f t="shared" si="721"/>
        <v>0</v>
      </c>
      <c r="AR1536" s="60">
        <f t="shared" si="722"/>
        <v>0</v>
      </c>
      <c r="AS1536" s="60">
        <f t="shared" si="723"/>
        <v>0</v>
      </c>
      <c r="AT1536" s="60">
        <f t="shared" si="724"/>
        <v>0</v>
      </c>
      <c r="AU1536" s="62">
        <f t="shared" si="728"/>
        <v>0</v>
      </c>
      <c r="AV1536" s="63">
        <f t="shared" si="740"/>
        <v>0</v>
      </c>
      <c r="AW1536" s="63">
        <f t="shared" si="741"/>
        <v>0</v>
      </c>
      <c r="AX1536" s="63">
        <f t="shared" si="742"/>
        <v>0</v>
      </c>
      <c r="AY1536" s="63">
        <f t="shared" si="743"/>
        <v>0</v>
      </c>
      <c r="AZ1536" s="63">
        <f t="shared" si="744"/>
        <v>0</v>
      </c>
      <c r="BA1536" s="63">
        <f t="shared" si="745"/>
        <v>0</v>
      </c>
      <c r="BB1536" s="64">
        <f t="shared" si="746"/>
        <v>0</v>
      </c>
      <c r="BC1536" s="65">
        <f t="shared" si="725"/>
        <v>0</v>
      </c>
      <c r="BD1536" s="66"/>
      <c r="BE1536" s="15"/>
    </row>
    <row r="1537" spans="1:57" s="70" customFormat="1" ht="12.75" hidden="1" customHeight="1" x14ac:dyDescent="0.2">
      <c r="A1537" s="67"/>
      <c r="B1537" s="107"/>
      <c r="C1537" s="49"/>
      <c r="D1537" s="49"/>
      <c r="E1537" s="68"/>
      <c r="F1537" s="106"/>
      <c r="G1537" s="52"/>
      <c r="H1537" s="52"/>
      <c r="I1537" s="53"/>
      <c r="J1537" s="53"/>
      <c r="K1537" s="53"/>
      <c r="L1537" s="53"/>
      <c r="M1537" s="52"/>
      <c r="N1537" s="52"/>
      <c r="O1537" s="54"/>
      <c r="P1537" s="52"/>
      <c r="Q1537" s="55">
        <f>IFERROR(VLOOKUP(O1537*$Q$10*$R$10,Sheet1!$A$3:$B$81,2,1),0)</f>
        <v>0</v>
      </c>
      <c r="R1537" s="56">
        <f>IFERROR(VLOOKUP(O1537*$Q$11*$R$11,Sheet1!$E$3:$F$195,2),0)</f>
        <v>0</v>
      </c>
      <c r="S1537" s="54"/>
      <c r="T1537" s="57" t="e">
        <f t="shared" si="711"/>
        <v>#DIV/0!</v>
      </c>
      <c r="U1537" s="58"/>
      <c r="V1537" s="58"/>
      <c r="W1537" s="58"/>
      <c r="X1537" s="58"/>
      <c r="Y1537" s="58"/>
      <c r="Z1537" s="58"/>
      <c r="AA1537" s="58"/>
      <c r="AB1537" s="58"/>
      <c r="AC1537" s="58"/>
      <c r="AD1537" s="39">
        <f t="shared" si="739"/>
        <v>0</v>
      </c>
      <c r="AE1537" s="59">
        <f t="shared" si="712"/>
        <v>0</v>
      </c>
      <c r="AF1537" s="60">
        <f t="shared" si="713"/>
        <v>0</v>
      </c>
      <c r="AG1537" s="60">
        <f t="shared" si="714"/>
        <v>0</v>
      </c>
      <c r="AH1537" s="60">
        <f t="shared" si="715"/>
        <v>0</v>
      </c>
      <c r="AI1537" s="60">
        <f t="shared" si="716"/>
        <v>0</v>
      </c>
      <c r="AJ1537" s="60">
        <f t="shared" si="717"/>
        <v>0</v>
      </c>
      <c r="AK1537" s="60">
        <f t="shared" si="718"/>
        <v>0</v>
      </c>
      <c r="AL1537" s="61">
        <f t="shared" si="736"/>
        <v>0</v>
      </c>
      <c r="AM1537" s="43">
        <f t="shared" si="726"/>
        <v>0</v>
      </c>
      <c r="AN1537" s="46">
        <f t="shared" si="727"/>
        <v>0</v>
      </c>
      <c r="AO1537" s="60">
        <f t="shared" si="719"/>
        <v>0</v>
      </c>
      <c r="AP1537" s="60">
        <f t="shared" si="720"/>
        <v>0</v>
      </c>
      <c r="AQ1537" s="60">
        <f t="shared" si="721"/>
        <v>0</v>
      </c>
      <c r="AR1537" s="60">
        <f t="shared" si="722"/>
        <v>0</v>
      </c>
      <c r="AS1537" s="60">
        <f t="shared" si="723"/>
        <v>0</v>
      </c>
      <c r="AT1537" s="60">
        <f t="shared" si="724"/>
        <v>0</v>
      </c>
      <c r="AU1537" s="62">
        <f t="shared" si="728"/>
        <v>0</v>
      </c>
      <c r="AV1537" s="63">
        <f t="shared" si="740"/>
        <v>0</v>
      </c>
      <c r="AW1537" s="63">
        <f t="shared" si="741"/>
        <v>0</v>
      </c>
      <c r="AX1537" s="63">
        <f t="shared" si="742"/>
        <v>0</v>
      </c>
      <c r="AY1537" s="63">
        <f t="shared" si="743"/>
        <v>0</v>
      </c>
      <c r="AZ1537" s="63">
        <f t="shared" si="744"/>
        <v>0</v>
      </c>
      <c r="BA1537" s="63">
        <f t="shared" si="745"/>
        <v>0</v>
      </c>
      <c r="BB1537" s="64">
        <f t="shared" si="746"/>
        <v>0</v>
      </c>
      <c r="BC1537" s="65">
        <f t="shared" si="725"/>
        <v>0</v>
      </c>
      <c r="BD1537" s="66"/>
      <c r="BE1537" s="15"/>
    </row>
    <row r="1538" spans="1:57" s="70" customFormat="1" ht="12.75" hidden="1" customHeight="1" x14ac:dyDescent="0.2">
      <c r="A1538" s="67"/>
      <c r="B1538" s="107"/>
      <c r="C1538" s="49"/>
      <c r="D1538" s="49"/>
      <c r="E1538" s="68"/>
      <c r="F1538" s="106"/>
      <c r="G1538" s="52"/>
      <c r="H1538" s="52"/>
      <c r="I1538" s="53"/>
      <c r="J1538" s="53"/>
      <c r="K1538" s="53"/>
      <c r="L1538" s="53"/>
      <c r="M1538" s="52"/>
      <c r="N1538" s="52"/>
      <c r="O1538" s="54"/>
      <c r="P1538" s="52"/>
      <c r="Q1538" s="55">
        <f>IFERROR(VLOOKUP(O1538*$Q$10*$R$10,Sheet1!$A$3:$B$81,2,1),0)</f>
        <v>0</v>
      </c>
      <c r="R1538" s="56">
        <f>IFERROR(VLOOKUP(O1538*$Q$11*$R$11,Sheet1!$E$3:$F$195,2),0)</f>
        <v>0</v>
      </c>
      <c r="S1538" s="54"/>
      <c r="T1538" s="57" t="e">
        <f t="shared" si="711"/>
        <v>#DIV/0!</v>
      </c>
      <c r="U1538" s="58"/>
      <c r="V1538" s="58"/>
      <c r="W1538" s="58"/>
      <c r="X1538" s="58"/>
      <c r="Y1538" s="58"/>
      <c r="Z1538" s="58"/>
      <c r="AA1538" s="58"/>
      <c r="AB1538" s="58"/>
      <c r="AC1538" s="58"/>
      <c r="AD1538" s="39">
        <f t="shared" si="739"/>
        <v>0</v>
      </c>
      <c r="AE1538" s="59">
        <f t="shared" si="712"/>
        <v>0</v>
      </c>
      <c r="AF1538" s="60">
        <f t="shared" si="713"/>
        <v>0</v>
      </c>
      <c r="AG1538" s="60">
        <f t="shared" si="714"/>
        <v>0</v>
      </c>
      <c r="AH1538" s="60">
        <f t="shared" si="715"/>
        <v>0</v>
      </c>
      <c r="AI1538" s="60">
        <f t="shared" si="716"/>
        <v>0</v>
      </c>
      <c r="AJ1538" s="60">
        <f t="shared" si="717"/>
        <v>0</v>
      </c>
      <c r="AK1538" s="60">
        <f t="shared" si="718"/>
        <v>0</v>
      </c>
      <c r="AL1538" s="61">
        <f t="shared" si="736"/>
        <v>0</v>
      </c>
      <c r="AM1538" s="43">
        <f t="shared" si="726"/>
        <v>0</v>
      </c>
      <c r="AN1538" s="46">
        <f t="shared" si="727"/>
        <v>0</v>
      </c>
      <c r="AO1538" s="60">
        <f t="shared" si="719"/>
        <v>0</v>
      </c>
      <c r="AP1538" s="60">
        <f t="shared" si="720"/>
        <v>0</v>
      </c>
      <c r="AQ1538" s="60">
        <f t="shared" si="721"/>
        <v>0</v>
      </c>
      <c r="AR1538" s="60">
        <f t="shared" si="722"/>
        <v>0</v>
      </c>
      <c r="AS1538" s="60">
        <f t="shared" si="723"/>
        <v>0</v>
      </c>
      <c r="AT1538" s="60">
        <f t="shared" si="724"/>
        <v>0</v>
      </c>
      <c r="AU1538" s="62">
        <f t="shared" si="728"/>
        <v>0</v>
      </c>
      <c r="AV1538" s="63">
        <f t="shared" si="740"/>
        <v>0</v>
      </c>
      <c r="AW1538" s="63">
        <f t="shared" si="741"/>
        <v>0</v>
      </c>
      <c r="AX1538" s="63">
        <f t="shared" si="742"/>
        <v>0</v>
      </c>
      <c r="AY1538" s="63">
        <f t="shared" si="743"/>
        <v>0</v>
      </c>
      <c r="AZ1538" s="63">
        <f t="shared" si="744"/>
        <v>0</v>
      </c>
      <c r="BA1538" s="63">
        <f t="shared" si="745"/>
        <v>0</v>
      </c>
      <c r="BB1538" s="64">
        <f t="shared" si="746"/>
        <v>0</v>
      </c>
      <c r="BC1538" s="65">
        <f t="shared" si="725"/>
        <v>0</v>
      </c>
      <c r="BD1538" s="66"/>
      <c r="BE1538" s="15"/>
    </row>
    <row r="1539" spans="1:57" s="70" customFormat="1" ht="12.75" hidden="1" customHeight="1" x14ac:dyDescent="0.2">
      <c r="A1539" s="67"/>
      <c r="B1539" s="107"/>
      <c r="C1539" s="49"/>
      <c r="D1539" s="49"/>
      <c r="E1539" s="68"/>
      <c r="F1539" s="106"/>
      <c r="G1539" s="52"/>
      <c r="H1539" s="52"/>
      <c r="I1539" s="53"/>
      <c r="J1539" s="53"/>
      <c r="K1539" s="53"/>
      <c r="L1539" s="53"/>
      <c r="M1539" s="52"/>
      <c r="N1539" s="52"/>
      <c r="O1539" s="54"/>
      <c r="P1539" s="52"/>
      <c r="Q1539" s="55">
        <f>IFERROR(VLOOKUP(O1539*$Q$10*$R$10,Sheet1!$A$3:$B$81,2,1),0)</f>
        <v>0</v>
      </c>
      <c r="R1539" s="56">
        <f>IFERROR(VLOOKUP(O1539*$Q$11*$R$11,Sheet1!$E$3:$F$195,2),0)</f>
        <v>0</v>
      </c>
      <c r="S1539" s="54"/>
      <c r="T1539" s="57" t="e">
        <f t="shared" si="711"/>
        <v>#DIV/0!</v>
      </c>
      <c r="U1539" s="58"/>
      <c r="V1539" s="58"/>
      <c r="W1539" s="58"/>
      <c r="X1539" s="58"/>
      <c r="Y1539" s="58"/>
      <c r="Z1539" s="58"/>
      <c r="AA1539" s="58"/>
      <c r="AB1539" s="58"/>
      <c r="AC1539" s="58"/>
      <c r="AD1539" s="39">
        <f t="shared" si="739"/>
        <v>0</v>
      </c>
      <c r="AE1539" s="59">
        <f t="shared" si="712"/>
        <v>0</v>
      </c>
      <c r="AF1539" s="60">
        <f t="shared" si="713"/>
        <v>0</v>
      </c>
      <c r="AG1539" s="60">
        <f t="shared" si="714"/>
        <v>0</v>
      </c>
      <c r="AH1539" s="60">
        <f t="shared" si="715"/>
        <v>0</v>
      </c>
      <c r="AI1539" s="60">
        <f t="shared" si="716"/>
        <v>0</v>
      </c>
      <c r="AJ1539" s="60">
        <f t="shared" si="717"/>
        <v>0</v>
      </c>
      <c r="AK1539" s="60">
        <f t="shared" si="718"/>
        <v>0</v>
      </c>
      <c r="AL1539" s="61">
        <f t="shared" si="736"/>
        <v>0</v>
      </c>
      <c r="AM1539" s="43">
        <f t="shared" si="726"/>
        <v>0</v>
      </c>
      <c r="AN1539" s="46">
        <f t="shared" si="727"/>
        <v>0</v>
      </c>
      <c r="AO1539" s="60">
        <f t="shared" si="719"/>
        <v>0</v>
      </c>
      <c r="AP1539" s="60">
        <f t="shared" si="720"/>
        <v>0</v>
      </c>
      <c r="AQ1539" s="60">
        <f t="shared" si="721"/>
        <v>0</v>
      </c>
      <c r="AR1539" s="60">
        <f t="shared" si="722"/>
        <v>0</v>
      </c>
      <c r="AS1539" s="60">
        <f t="shared" si="723"/>
        <v>0</v>
      </c>
      <c r="AT1539" s="60">
        <f t="shared" si="724"/>
        <v>0</v>
      </c>
      <c r="AU1539" s="62">
        <f t="shared" si="728"/>
        <v>0</v>
      </c>
      <c r="AV1539" s="63">
        <f t="shared" si="740"/>
        <v>0</v>
      </c>
      <c r="AW1539" s="63">
        <f t="shared" si="741"/>
        <v>0</v>
      </c>
      <c r="AX1539" s="63">
        <f t="shared" si="742"/>
        <v>0</v>
      </c>
      <c r="AY1539" s="63">
        <f t="shared" si="743"/>
        <v>0</v>
      </c>
      <c r="AZ1539" s="63">
        <f t="shared" si="744"/>
        <v>0</v>
      </c>
      <c r="BA1539" s="63">
        <f t="shared" si="745"/>
        <v>0</v>
      </c>
      <c r="BB1539" s="64">
        <f t="shared" si="746"/>
        <v>0</v>
      </c>
      <c r="BC1539" s="65">
        <f t="shared" si="725"/>
        <v>0</v>
      </c>
      <c r="BD1539" s="66"/>
      <c r="BE1539" s="15"/>
    </row>
    <row r="1540" spans="1:57" s="70" customFormat="1" ht="12.75" hidden="1" customHeight="1" x14ac:dyDescent="0.2">
      <c r="A1540" s="67"/>
      <c r="B1540" s="107"/>
      <c r="C1540" s="49"/>
      <c r="D1540" s="49"/>
      <c r="E1540" s="68"/>
      <c r="F1540" s="106"/>
      <c r="G1540" s="52"/>
      <c r="H1540" s="52"/>
      <c r="I1540" s="53"/>
      <c r="J1540" s="53"/>
      <c r="K1540" s="53"/>
      <c r="L1540" s="53"/>
      <c r="M1540" s="52"/>
      <c r="N1540" s="52"/>
      <c r="O1540" s="54"/>
      <c r="P1540" s="52"/>
      <c r="Q1540" s="55">
        <f>IFERROR(VLOOKUP(O1540*$Q$10*$R$10,Sheet1!$A$3:$B$81,2,1),0)</f>
        <v>0</v>
      </c>
      <c r="R1540" s="56">
        <f>IFERROR(VLOOKUP(O1540*$Q$11*$R$11,Sheet1!$E$3:$F$195,2),0)</f>
        <v>0</v>
      </c>
      <c r="S1540" s="54"/>
      <c r="T1540" s="57" t="e">
        <f t="shared" si="711"/>
        <v>#DIV/0!</v>
      </c>
      <c r="U1540" s="58"/>
      <c r="V1540" s="58"/>
      <c r="W1540" s="58"/>
      <c r="X1540" s="58"/>
      <c r="Y1540" s="58"/>
      <c r="Z1540" s="58"/>
      <c r="AA1540" s="58"/>
      <c r="AB1540" s="58"/>
      <c r="AC1540" s="58"/>
      <c r="AD1540" s="39">
        <f t="shared" si="739"/>
        <v>0</v>
      </c>
      <c r="AE1540" s="59">
        <f t="shared" si="712"/>
        <v>0</v>
      </c>
      <c r="AF1540" s="60">
        <f t="shared" si="713"/>
        <v>0</v>
      </c>
      <c r="AG1540" s="60">
        <f t="shared" si="714"/>
        <v>0</v>
      </c>
      <c r="AH1540" s="60">
        <f t="shared" si="715"/>
        <v>0</v>
      </c>
      <c r="AI1540" s="60">
        <f t="shared" si="716"/>
        <v>0</v>
      </c>
      <c r="AJ1540" s="60">
        <f t="shared" si="717"/>
        <v>0</v>
      </c>
      <c r="AK1540" s="60">
        <f t="shared" si="718"/>
        <v>0</v>
      </c>
      <c r="AL1540" s="61">
        <f t="shared" si="736"/>
        <v>0</v>
      </c>
      <c r="AM1540" s="43">
        <f t="shared" si="726"/>
        <v>0</v>
      </c>
      <c r="AN1540" s="46">
        <f t="shared" si="727"/>
        <v>0</v>
      </c>
      <c r="AO1540" s="60">
        <f t="shared" si="719"/>
        <v>0</v>
      </c>
      <c r="AP1540" s="60">
        <f t="shared" si="720"/>
        <v>0</v>
      </c>
      <c r="AQ1540" s="60">
        <f t="shared" si="721"/>
        <v>0</v>
      </c>
      <c r="AR1540" s="60">
        <f t="shared" si="722"/>
        <v>0</v>
      </c>
      <c r="AS1540" s="60">
        <f t="shared" si="723"/>
        <v>0</v>
      </c>
      <c r="AT1540" s="60">
        <f t="shared" si="724"/>
        <v>0</v>
      </c>
      <c r="AU1540" s="62">
        <f t="shared" si="728"/>
        <v>0</v>
      </c>
      <c r="AV1540" s="63">
        <f t="shared" si="740"/>
        <v>0</v>
      </c>
      <c r="AW1540" s="63">
        <f t="shared" si="741"/>
        <v>0</v>
      </c>
      <c r="AX1540" s="63">
        <f t="shared" si="742"/>
        <v>0</v>
      </c>
      <c r="AY1540" s="63">
        <f t="shared" si="743"/>
        <v>0</v>
      </c>
      <c r="AZ1540" s="63">
        <f t="shared" si="744"/>
        <v>0</v>
      </c>
      <c r="BA1540" s="63">
        <f t="shared" si="745"/>
        <v>0</v>
      </c>
      <c r="BB1540" s="64">
        <f t="shared" si="746"/>
        <v>0</v>
      </c>
      <c r="BC1540" s="65">
        <f t="shared" si="725"/>
        <v>0</v>
      </c>
      <c r="BD1540" s="66"/>
      <c r="BE1540" s="15"/>
    </row>
    <row r="1541" spans="1:57" s="70" customFormat="1" ht="12.75" hidden="1" customHeight="1" x14ac:dyDescent="0.2">
      <c r="A1541" s="67"/>
      <c r="B1541" s="107"/>
      <c r="C1541" s="49"/>
      <c r="D1541" s="49"/>
      <c r="E1541" s="68"/>
      <c r="F1541" s="106"/>
      <c r="G1541" s="52"/>
      <c r="H1541" s="52"/>
      <c r="I1541" s="53"/>
      <c r="J1541" s="53"/>
      <c r="K1541" s="53"/>
      <c r="L1541" s="53"/>
      <c r="M1541" s="52"/>
      <c r="N1541" s="52"/>
      <c r="O1541" s="54"/>
      <c r="P1541" s="52"/>
      <c r="Q1541" s="55">
        <f>IFERROR(VLOOKUP(O1541*$Q$10*$R$10,Sheet1!$A$3:$B$81,2,1),0)</f>
        <v>0</v>
      </c>
      <c r="R1541" s="56">
        <f>IFERROR(VLOOKUP(O1541*$Q$11*$R$11,Sheet1!$E$3:$F$195,2),0)</f>
        <v>0</v>
      </c>
      <c r="S1541" s="54"/>
      <c r="T1541" s="57" t="e">
        <f t="shared" si="711"/>
        <v>#DIV/0!</v>
      </c>
      <c r="U1541" s="58"/>
      <c r="V1541" s="58"/>
      <c r="W1541" s="58"/>
      <c r="X1541" s="58"/>
      <c r="Y1541" s="58"/>
      <c r="Z1541" s="58"/>
      <c r="AA1541" s="58"/>
      <c r="AB1541" s="58"/>
      <c r="AC1541" s="58"/>
      <c r="AD1541" s="39">
        <f t="shared" si="739"/>
        <v>0</v>
      </c>
      <c r="AE1541" s="59">
        <f t="shared" si="712"/>
        <v>0</v>
      </c>
      <c r="AF1541" s="60">
        <f t="shared" si="713"/>
        <v>0</v>
      </c>
      <c r="AG1541" s="60">
        <f t="shared" si="714"/>
        <v>0</v>
      </c>
      <c r="AH1541" s="60">
        <f t="shared" si="715"/>
        <v>0</v>
      </c>
      <c r="AI1541" s="60">
        <f t="shared" si="716"/>
        <v>0</v>
      </c>
      <c r="AJ1541" s="60">
        <f t="shared" si="717"/>
        <v>0</v>
      </c>
      <c r="AK1541" s="60">
        <f t="shared" si="718"/>
        <v>0</v>
      </c>
      <c r="AL1541" s="61">
        <f t="shared" si="736"/>
        <v>0</v>
      </c>
      <c r="AM1541" s="43">
        <f t="shared" si="726"/>
        <v>0</v>
      </c>
      <c r="AN1541" s="46">
        <f t="shared" si="727"/>
        <v>0</v>
      </c>
      <c r="AO1541" s="60">
        <f t="shared" si="719"/>
        <v>0</v>
      </c>
      <c r="AP1541" s="60">
        <f t="shared" si="720"/>
        <v>0</v>
      </c>
      <c r="AQ1541" s="60">
        <f t="shared" si="721"/>
        <v>0</v>
      </c>
      <c r="AR1541" s="60">
        <f t="shared" si="722"/>
        <v>0</v>
      </c>
      <c r="AS1541" s="60">
        <f t="shared" si="723"/>
        <v>0</v>
      </c>
      <c r="AT1541" s="60">
        <f t="shared" si="724"/>
        <v>0</v>
      </c>
      <c r="AU1541" s="62">
        <f t="shared" si="728"/>
        <v>0</v>
      </c>
      <c r="AV1541" s="63">
        <f t="shared" si="740"/>
        <v>0</v>
      </c>
      <c r="AW1541" s="63">
        <f t="shared" si="741"/>
        <v>0</v>
      </c>
      <c r="AX1541" s="63">
        <f t="shared" si="742"/>
        <v>0</v>
      </c>
      <c r="AY1541" s="63">
        <f t="shared" si="743"/>
        <v>0</v>
      </c>
      <c r="AZ1541" s="63">
        <f t="shared" si="744"/>
        <v>0</v>
      </c>
      <c r="BA1541" s="63">
        <f t="shared" si="745"/>
        <v>0</v>
      </c>
      <c r="BB1541" s="64">
        <f t="shared" si="746"/>
        <v>0</v>
      </c>
      <c r="BC1541" s="65">
        <f t="shared" si="725"/>
        <v>0</v>
      </c>
      <c r="BD1541" s="66"/>
      <c r="BE1541" s="15"/>
    </row>
    <row r="1542" spans="1:57" s="70" customFormat="1" ht="12.75" hidden="1" customHeight="1" x14ac:dyDescent="0.2">
      <c r="A1542" s="67"/>
      <c r="B1542" s="107"/>
      <c r="C1542" s="49"/>
      <c r="D1542" s="49"/>
      <c r="E1542" s="68"/>
      <c r="F1542" s="106"/>
      <c r="G1542" s="52"/>
      <c r="H1542" s="52"/>
      <c r="I1542" s="53"/>
      <c r="J1542" s="53"/>
      <c r="K1542" s="53"/>
      <c r="L1542" s="53"/>
      <c r="M1542" s="52"/>
      <c r="N1542" s="52"/>
      <c r="O1542" s="54"/>
      <c r="P1542" s="52"/>
      <c r="Q1542" s="55">
        <f>IFERROR(VLOOKUP(O1542*$Q$10*$R$10,Sheet1!$A$3:$B$81,2,1),0)</f>
        <v>0</v>
      </c>
      <c r="R1542" s="56">
        <f>IFERROR(VLOOKUP(O1542*$Q$11*$R$11,Sheet1!$E$3:$F$195,2),0)</f>
        <v>0</v>
      </c>
      <c r="S1542" s="54"/>
      <c r="T1542" s="57" t="e">
        <f t="shared" si="711"/>
        <v>#DIV/0!</v>
      </c>
      <c r="U1542" s="58"/>
      <c r="V1542" s="58"/>
      <c r="W1542" s="58"/>
      <c r="X1542" s="58"/>
      <c r="Y1542" s="58"/>
      <c r="Z1542" s="58"/>
      <c r="AA1542" s="58"/>
      <c r="AB1542" s="58"/>
      <c r="AC1542" s="58"/>
      <c r="AD1542" s="39">
        <f t="shared" si="739"/>
        <v>0</v>
      </c>
      <c r="AE1542" s="59">
        <f t="shared" si="712"/>
        <v>0</v>
      </c>
      <c r="AF1542" s="60">
        <f t="shared" si="713"/>
        <v>0</v>
      </c>
      <c r="AG1542" s="60">
        <f t="shared" si="714"/>
        <v>0</v>
      </c>
      <c r="AH1542" s="60">
        <f t="shared" si="715"/>
        <v>0</v>
      </c>
      <c r="AI1542" s="60">
        <f t="shared" si="716"/>
        <v>0</v>
      </c>
      <c r="AJ1542" s="60">
        <f t="shared" si="717"/>
        <v>0</v>
      </c>
      <c r="AK1542" s="60">
        <f t="shared" si="718"/>
        <v>0</v>
      </c>
      <c r="AL1542" s="61">
        <f t="shared" si="736"/>
        <v>0</v>
      </c>
      <c r="AM1542" s="43">
        <f t="shared" si="726"/>
        <v>0</v>
      </c>
      <c r="AN1542" s="46">
        <f t="shared" si="727"/>
        <v>0</v>
      </c>
      <c r="AO1542" s="60">
        <f t="shared" si="719"/>
        <v>0</v>
      </c>
      <c r="AP1542" s="60">
        <f t="shared" si="720"/>
        <v>0</v>
      </c>
      <c r="AQ1542" s="60">
        <f t="shared" si="721"/>
        <v>0</v>
      </c>
      <c r="AR1542" s="60">
        <f t="shared" si="722"/>
        <v>0</v>
      </c>
      <c r="AS1542" s="60">
        <f t="shared" si="723"/>
        <v>0</v>
      </c>
      <c r="AT1542" s="60">
        <f t="shared" si="724"/>
        <v>0</v>
      </c>
      <c r="AU1542" s="62">
        <f t="shared" si="728"/>
        <v>0</v>
      </c>
      <c r="AV1542" s="63">
        <f t="shared" si="740"/>
        <v>0</v>
      </c>
      <c r="AW1542" s="63">
        <f t="shared" si="741"/>
        <v>0</v>
      </c>
      <c r="AX1542" s="63">
        <f t="shared" si="742"/>
        <v>0</v>
      </c>
      <c r="AY1542" s="63">
        <f t="shared" si="743"/>
        <v>0</v>
      </c>
      <c r="AZ1542" s="63">
        <f t="shared" si="744"/>
        <v>0</v>
      </c>
      <c r="BA1542" s="63">
        <f t="shared" si="745"/>
        <v>0</v>
      </c>
      <c r="BB1542" s="64">
        <f t="shared" si="746"/>
        <v>0</v>
      </c>
      <c r="BC1542" s="65">
        <f t="shared" si="725"/>
        <v>0</v>
      </c>
      <c r="BD1542" s="66"/>
      <c r="BE1542" s="15"/>
    </row>
    <row r="1543" spans="1:57" s="70" customFormat="1" ht="12.75" hidden="1" customHeight="1" x14ac:dyDescent="0.2">
      <c r="A1543" s="67"/>
      <c r="B1543" s="107"/>
      <c r="C1543" s="49"/>
      <c r="D1543" s="49"/>
      <c r="E1543" s="68"/>
      <c r="F1543" s="106"/>
      <c r="G1543" s="52"/>
      <c r="H1543" s="52"/>
      <c r="I1543" s="53"/>
      <c r="J1543" s="53"/>
      <c r="K1543" s="53"/>
      <c r="L1543" s="53"/>
      <c r="M1543" s="52"/>
      <c r="N1543" s="52"/>
      <c r="O1543" s="54"/>
      <c r="P1543" s="52"/>
      <c r="Q1543" s="55">
        <f>IFERROR(VLOOKUP(O1543*$Q$10*$R$10,Sheet1!$A$3:$B$81,2,1),0)</f>
        <v>0</v>
      </c>
      <c r="R1543" s="56">
        <f>IFERROR(VLOOKUP(O1543*$Q$11*$R$11,Sheet1!$E$3:$F$195,2),0)</f>
        <v>0</v>
      </c>
      <c r="S1543" s="54"/>
      <c r="T1543" s="57" t="e">
        <f t="shared" si="711"/>
        <v>#DIV/0!</v>
      </c>
      <c r="U1543" s="58"/>
      <c r="V1543" s="58"/>
      <c r="W1543" s="58"/>
      <c r="X1543" s="58"/>
      <c r="Y1543" s="58"/>
      <c r="Z1543" s="58"/>
      <c r="AA1543" s="58"/>
      <c r="AB1543" s="58"/>
      <c r="AC1543" s="58"/>
      <c r="AD1543" s="39">
        <f t="shared" si="739"/>
        <v>0</v>
      </c>
      <c r="AE1543" s="59">
        <f t="shared" si="712"/>
        <v>0</v>
      </c>
      <c r="AF1543" s="60">
        <f t="shared" si="713"/>
        <v>0</v>
      </c>
      <c r="AG1543" s="60">
        <f t="shared" si="714"/>
        <v>0</v>
      </c>
      <c r="AH1543" s="60">
        <f t="shared" si="715"/>
        <v>0</v>
      </c>
      <c r="AI1543" s="60">
        <f t="shared" si="716"/>
        <v>0</v>
      </c>
      <c r="AJ1543" s="60">
        <f t="shared" si="717"/>
        <v>0</v>
      </c>
      <c r="AK1543" s="60">
        <f t="shared" si="718"/>
        <v>0</v>
      </c>
      <c r="AL1543" s="61">
        <f t="shared" si="736"/>
        <v>0</v>
      </c>
      <c r="AM1543" s="43">
        <f t="shared" si="726"/>
        <v>0</v>
      </c>
      <c r="AN1543" s="46">
        <f t="shared" si="727"/>
        <v>0</v>
      </c>
      <c r="AO1543" s="60">
        <f t="shared" si="719"/>
        <v>0</v>
      </c>
      <c r="AP1543" s="60">
        <f t="shared" si="720"/>
        <v>0</v>
      </c>
      <c r="AQ1543" s="60">
        <f t="shared" si="721"/>
        <v>0</v>
      </c>
      <c r="AR1543" s="60">
        <f t="shared" si="722"/>
        <v>0</v>
      </c>
      <c r="AS1543" s="60">
        <f t="shared" si="723"/>
        <v>0</v>
      </c>
      <c r="AT1543" s="60">
        <f t="shared" si="724"/>
        <v>0</v>
      </c>
      <c r="AU1543" s="62">
        <f t="shared" si="728"/>
        <v>0</v>
      </c>
      <c r="AV1543" s="63">
        <f t="shared" si="740"/>
        <v>0</v>
      </c>
      <c r="AW1543" s="63">
        <f t="shared" si="741"/>
        <v>0</v>
      </c>
      <c r="AX1543" s="63">
        <f t="shared" si="742"/>
        <v>0</v>
      </c>
      <c r="AY1543" s="63">
        <f t="shared" si="743"/>
        <v>0</v>
      </c>
      <c r="AZ1543" s="63">
        <f t="shared" si="744"/>
        <v>0</v>
      </c>
      <c r="BA1543" s="63">
        <f t="shared" si="745"/>
        <v>0</v>
      </c>
      <c r="BB1543" s="64">
        <f t="shared" si="746"/>
        <v>0</v>
      </c>
      <c r="BC1543" s="65">
        <f t="shared" si="725"/>
        <v>0</v>
      </c>
      <c r="BD1543" s="66"/>
      <c r="BE1543" s="15"/>
    </row>
    <row r="1544" spans="1:57" s="70" customFormat="1" ht="12.75" hidden="1" customHeight="1" x14ac:dyDescent="0.2">
      <c r="A1544" s="67"/>
      <c r="B1544" s="107"/>
      <c r="C1544" s="49"/>
      <c r="D1544" s="49"/>
      <c r="E1544" s="68"/>
      <c r="F1544" s="106"/>
      <c r="G1544" s="52"/>
      <c r="H1544" s="52"/>
      <c r="I1544" s="53"/>
      <c r="J1544" s="53"/>
      <c r="K1544" s="53"/>
      <c r="L1544" s="53"/>
      <c r="M1544" s="52"/>
      <c r="N1544" s="52"/>
      <c r="O1544" s="54"/>
      <c r="P1544" s="52"/>
      <c r="Q1544" s="55">
        <f>IFERROR(VLOOKUP(O1544*$Q$10*$R$10,Sheet1!$A$3:$B$81,2,1),0)</f>
        <v>0</v>
      </c>
      <c r="R1544" s="56">
        <f>IFERROR(VLOOKUP(O1544*$Q$11*$R$11,Sheet1!$E$3:$F$195,2),0)</f>
        <v>0</v>
      </c>
      <c r="S1544" s="54"/>
      <c r="T1544" s="57" t="e">
        <f t="shared" si="711"/>
        <v>#DIV/0!</v>
      </c>
      <c r="U1544" s="58"/>
      <c r="V1544" s="58"/>
      <c r="W1544" s="58"/>
      <c r="X1544" s="58"/>
      <c r="Y1544" s="58"/>
      <c r="Z1544" s="58"/>
      <c r="AA1544" s="58"/>
      <c r="AB1544" s="58"/>
      <c r="AC1544" s="58"/>
      <c r="AD1544" s="39">
        <f t="shared" si="739"/>
        <v>0</v>
      </c>
      <c r="AE1544" s="59">
        <f t="shared" si="712"/>
        <v>0</v>
      </c>
      <c r="AF1544" s="60">
        <f t="shared" si="713"/>
        <v>0</v>
      </c>
      <c r="AG1544" s="60">
        <f t="shared" si="714"/>
        <v>0</v>
      </c>
      <c r="AH1544" s="60">
        <f t="shared" si="715"/>
        <v>0</v>
      </c>
      <c r="AI1544" s="60">
        <f t="shared" si="716"/>
        <v>0</v>
      </c>
      <c r="AJ1544" s="60">
        <f t="shared" si="717"/>
        <v>0</v>
      </c>
      <c r="AK1544" s="60">
        <f t="shared" si="718"/>
        <v>0</v>
      </c>
      <c r="AL1544" s="61">
        <f t="shared" si="736"/>
        <v>0</v>
      </c>
      <c r="AM1544" s="43">
        <f t="shared" si="726"/>
        <v>0</v>
      </c>
      <c r="AN1544" s="46">
        <f t="shared" si="727"/>
        <v>0</v>
      </c>
      <c r="AO1544" s="60">
        <f t="shared" si="719"/>
        <v>0</v>
      </c>
      <c r="AP1544" s="60">
        <f t="shared" si="720"/>
        <v>0</v>
      </c>
      <c r="AQ1544" s="60">
        <f t="shared" si="721"/>
        <v>0</v>
      </c>
      <c r="AR1544" s="60">
        <f t="shared" si="722"/>
        <v>0</v>
      </c>
      <c r="AS1544" s="60">
        <f t="shared" si="723"/>
        <v>0</v>
      </c>
      <c r="AT1544" s="60">
        <f t="shared" si="724"/>
        <v>0</v>
      </c>
      <c r="AU1544" s="62">
        <f t="shared" si="728"/>
        <v>0</v>
      </c>
      <c r="AV1544" s="63">
        <f t="shared" si="740"/>
        <v>0</v>
      </c>
      <c r="AW1544" s="63">
        <f t="shared" si="741"/>
        <v>0</v>
      </c>
      <c r="AX1544" s="63">
        <f t="shared" si="742"/>
        <v>0</v>
      </c>
      <c r="AY1544" s="63">
        <f t="shared" si="743"/>
        <v>0</v>
      </c>
      <c r="AZ1544" s="63">
        <f t="shared" si="744"/>
        <v>0</v>
      </c>
      <c r="BA1544" s="63">
        <f t="shared" si="745"/>
        <v>0</v>
      </c>
      <c r="BB1544" s="64">
        <f t="shared" si="746"/>
        <v>0</v>
      </c>
      <c r="BC1544" s="65">
        <f t="shared" si="725"/>
        <v>0</v>
      </c>
      <c r="BD1544" s="66"/>
      <c r="BE1544" s="15"/>
    </row>
    <row r="1545" spans="1:57" s="70" customFormat="1" ht="12.75" hidden="1" customHeight="1" x14ac:dyDescent="0.2">
      <c r="A1545" s="67"/>
      <c r="B1545" s="107"/>
      <c r="C1545" s="49"/>
      <c r="D1545" s="49"/>
      <c r="E1545" s="68"/>
      <c r="F1545" s="106"/>
      <c r="G1545" s="52"/>
      <c r="H1545" s="52"/>
      <c r="I1545" s="53"/>
      <c r="J1545" s="53"/>
      <c r="K1545" s="53"/>
      <c r="L1545" s="53"/>
      <c r="M1545" s="52"/>
      <c r="N1545" s="52"/>
      <c r="O1545" s="54"/>
      <c r="P1545" s="52"/>
      <c r="Q1545" s="55">
        <f>IFERROR(VLOOKUP(O1545*$Q$10*$R$10,Sheet1!$A$3:$B$81,2,1),0)</f>
        <v>0</v>
      </c>
      <c r="R1545" s="56">
        <f>IFERROR(VLOOKUP(O1545*$Q$11*$R$11,Sheet1!$E$3:$F$195,2),0)</f>
        <v>0</v>
      </c>
      <c r="S1545" s="54"/>
      <c r="T1545" s="57" t="e">
        <f t="shared" si="711"/>
        <v>#DIV/0!</v>
      </c>
      <c r="U1545" s="58"/>
      <c r="V1545" s="58"/>
      <c r="W1545" s="58"/>
      <c r="X1545" s="58"/>
      <c r="Y1545" s="58"/>
      <c r="Z1545" s="58"/>
      <c r="AA1545" s="58"/>
      <c r="AB1545" s="58"/>
      <c r="AC1545" s="58"/>
      <c r="AD1545" s="39">
        <f t="shared" si="739"/>
        <v>0</v>
      </c>
      <c r="AE1545" s="59">
        <f t="shared" si="712"/>
        <v>0</v>
      </c>
      <c r="AF1545" s="60">
        <f t="shared" si="713"/>
        <v>0</v>
      </c>
      <c r="AG1545" s="60">
        <f t="shared" si="714"/>
        <v>0</v>
      </c>
      <c r="AH1545" s="60">
        <f t="shared" si="715"/>
        <v>0</v>
      </c>
      <c r="AI1545" s="60">
        <f t="shared" si="716"/>
        <v>0</v>
      </c>
      <c r="AJ1545" s="60">
        <f t="shared" si="717"/>
        <v>0</v>
      </c>
      <c r="AK1545" s="60">
        <f t="shared" si="718"/>
        <v>0</v>
      </c>
      <c r="AL1545" s="61">
        <f t="shared" si="736"/>
        <v>0</v>
      </c>
      <c r="AM1545" s="43">
        <f t="shared" si="726"/>
        <v>0</v>
      </c>
      <c r="AN1545" s="46">
        <f t="shared" si="727"/>
        <v>0</v>
      </c>
      <c r="AO1545" s="60">
        <f t="shared" si="719"/>
        <v>0</v>
      </c>
      <c r="AP1545" s="60">
        <f t="shared" si="720"/>
        <v>0</v>
      </c>
      <c r="AQ1545" s="60">
        <f t="shared" si="721"/>
        <v>0</v>
      </c>
      <c r="AR1545" s="60">
        <f t="shared" si="722"/>
        <v>0</v>
      </c>
      <c r="AS1545" s="60">
        <f t="shared" si="723"/>
        <v>0</v>
      </c>
      <c r="AT1545" s="60">
        <f t="shared" si="724"/>
        <v>0</v>
      </c>
      <c r="AU1545" s="62">
        <f t="shared" si="728"/>
        <v>0</v>
      </c>
      <c r="AV1545" s="63">
        <f t="shared" si="740"/>
        <v>0</v>
      </c>
      <c r="AW1545" s="63">
        <f t="shared" si="741"/>
        <v>0</v>
      </c>
      <c r="AX1545" s="63">
        <f t="shared" si="742"/>
        <v>0</v>
      </c>
      <c r="AY1545" s="63">
        <f t="shared" si="743"/>
        <v>0</v>
      </c>
      <c r="AZ1545" s="63">
        <f t="shared" si="744"/>
        <v>0</v>
      </c>
      <c r="BA1545" s="63">
        <f t="shared" si="745"/>
        <v>0</v>
      </c>
      <c r="BB1545" s="64">
        <f t="shared" si="746"/>
        <v>0</v>
      </c>
      <c r="BC1545" s="65">
        <f t="shared" si="725"/>
        <v>0</v>
      </c>
      <c r="BD1545" s="66"/>
      <c r="BE1545" s="15"/>
    </row>
    <row r="1546" spans="1:57" s="70" customFormat="1" ht="12.75" hidden="1" customHeight="1" x14ac:dyDescent="0.2">
      <c r="A1546" s="67"/>
      <c r="B1546" s="107"/>
      <c r="C1546" s="49"/>
      <c r="D1546" s="49"/>
      <c r="E1546" s="68"/>
      <c r="F1546" s="106"/>
      <c r="G1546" s="52"/>
      <c r="H1546" s="52"/>
      <c r="I1546" s="53"/>
      <c r="J1546" s="53"/>
      <c r="K1546" s="53"/>
      <c r="L1546" s="53"/>
      <c r="M1546" s="52"/>
      <c r="N1546" s="52"/>
      <c r="O1546" s="54"/>
      <c r="P1546" s="52"/>
      <c r="Q1546" s="55">
        <f>IFERROR(VLOOKUP(O1546*$Q$10*$R$10,Sheet1!$A$3:$B$81,2,1),0)</f>
        <v>0</v>
      </c>
      <c r="R1546" s="56">
        <f>IFERROR(VLOOKUP(O1546*$Q$11*$R$11,Sheet1!$E$3:$F$195,2),0)</f>
        <v>0</v>
      </c>
      <c r="S1546" s="54"/>
      <c r="T1546" s="57" t="e">
        <f t="shared" si="711"/>
        <v>#DIV/0!</v>
      </c>
      <c r="U1546" s="58"/>
      <c r="V1546" s="58"/>
      <c r="W1546" s="58"/>
      <c r="X1546" s="58"/>
      <c r="Y1546" s="58"/>
      <c r="Z1546" s="58"/>
      <c r="AA1546" s="58"/>
      <c r="AB1546" s="58"/>
      <c r="AC1546" s="58"/>
      <c r="AD1546" s="39">
        <f t="shared" si="739"/>
        <v>0</v>
      </c>
      <c r="AE1546" s="59">
        <f t="shared" si="712"/>
        <v>0</v>
      </c>
      <c r="AF1546" s="60">
        <f t="shared" si="713"/>
        <v>0</v>
      </c>
      <c r="AG1546" s="60">
        <f t="shared" si="714"/>
        <v>0</v>
      </c>
      <c r="AH1546" s="60">
        <f t="shared" si="715"/>
        <v>0</v>
      </c>
      <c r="AI1546" s="60">
        <f t="shared" si="716"/>
        <v>0</v>
      </c>
      <c r="AJ1546" s="60">
        <f t="shared" si="717"/>
        <v>0</v>
      </c>
      <c r="AK1546" s="60">
        <f t="shared" si="718"/>
        <v>0</v>
      </c>
      <c r="AL1546" s="61">
        <f t="shared" si="736"/>
        <v>0</v>
      </c>
      <c r="AM1546" s="43">
        <f t="shared" si="726"/>
        <v>0</v>
      </c>
      <c r="AN1546" s="46">
        <f t="shared" si="727"/>
        <v>0</v>
      </c>
      <c r="AO1546" s="60">
        <f t="shared" si="719"/>
        <v>0</v>
      </c>
      <c r="AP1546" s="60">
        <f t="shared" si="720"/>
        <v>0</v>
      </c>
      <c r="AQ1546" s="60">
        <f t="shared" si="721"/>
        <v>0</v>
      </c>
      <c r="AR1546" s="60">
        <f t="shared" si="722"/>
        <v>0</v>
      </c>
      <c r="AS1546" s="60">
        <f t="shared" si="723"/>
        <v>0</v>
      </c>
      <c r="AT1546" s="60">
        <f t="shared" si="724"/>
        <v>0</v>
      </c>
      <c r="AU1546" s="62">
        <f t="shared" si="728"/>
        <v>0</v>
      </c>
      <c r="AV1546" s="63">
        <f t="shared" si="740"/>
        <v>0</v>
      </c>
      <c r="AW1546" s="63">
        <f t="shared" si="741"/>
        <v>0</v>
      </c>
      <c r="AX1546" s="63">
        <f t="shared" si="742"/>
        <v>0</v>
      </c>
      <c r="AY1546" s="63">
        <f t="shared" si="743"/>
        <v>0</v>
      </c>
      <c r="AZ1546" s="63">
        <f t="shared" si="744"/>
        <v>0</v>
      </c>
      <c r="BA1546" s="63">
        <f t="shared" si="745"/>
        <v>0</v>
      </c>
      <c r="BB1546" s="64">
        <f t="shared" si="746"/>
        <v>0</v>
      </c>
      <c r="BC1546" s="65">
        <f t="shared" si="725"/>
        <v>0</v>
      </c>
      <c r="BD1546" s="66"/>
      <c r="BE1546" s="15"/>
    </row>
    <row r="1547" spans="1:57" s="70" customFormat="1" ht="12.75" hidden="1" customHeight="1" x14ac:dyDescent="0.2">
      <c r="A1547" s="67"/>
      <c r="B1547" s="107"/>
      <c r="C1547" s="49"/>
      <c r="D1547" s="49"/>
      <c r="E1547" s="68"/>
      <c r="F1547" s="106"/>
      <c r="G1547" s="52"/>
      <c r="H1547" s="52"/>
      <c r="I1547" s="53"/>
      <c r="J1547" s="53"/>
      <c r="K1547" s="53"/>
      <c r="L1547" s="53"/>
      <c r="M1547" s="52"/>
      <c r="N1547" s="52"/>
      <c r="O1547" s="54"/>
      <c r="P1547" s="52"/>
      <c r="Q1547" s="55">
        <f>IFERROR(VLOOKUP(O1547*$Q$10*$R$10,Sheet1!$A$3:$B$81,2,1),0)</f>
        <v>0</v>
      </c>
      <c r="R1547" s="56">
        <f>IFERROR(VLOOKUP(O1547*$Q$11*$R$11,Sheet1!$E$3:$F$195,2),0)</f>
        <v>0</v>
      </c>
      <c r="S1547" s="54"/>
      <c r="T1547" s="57" t="e">
        <f t="shared" si="711"/>
        <v>#DIV/0!</v>
      </c>
      <c r="U1547" s="58"/>
      <c r="V1547" s="58"/>
      <c r="W1547" s="58"/>
      <c r="X1547" s="58"/>
      <c r="Y1547" s="58"/>
      <c r="Z1547" s="58"/>
      <c r="AA1547" s="58"/>
      <c r="AB1547" s="58"/>
      <c r="AC1547" s="58"/>
      <c r="AD1547" s="39">
        <f t="shared" si="739"/>
        <v>0</v>
      </c>
      <c r="AE1547" s="59">
        <f t="shared" si="712"/>
        <v>0</v>
      </c>
      <c r="AF1547" s="60">
        <f t="shared" si="713"/>
        <v>0</v>
      </c>
      <c r="AG1547" s="60">
        <f t="shared" si="714"/>
        <v>0</v>
      </c>
      <c r="AH1547" s="60">
        <f t="shared" si="715"/>
        <v>0</v>
      </c>
      <c r="AI1547" s="60">
        <f t="shared" si="716"/>
        <v>0</v>
      </c>
      <c r="AJ1547" s="60">
        <f t="shared" si="717"/>
        <v>0</v>
      </c>
      <c r="AK1547" s="60">
        <f t="shared" si="718"/>
        <v>0</v>
      </c>
      <c r="AL1547" s="61">
        <f t="shared" si="736"/>
        <v>0</v>
      </c>
      <c r="AM1547" s="43">
        <f t="shared" si="726"/>
        <v>0</v>
      </c>
      <c r="AN1547" s="46">
        <f t="shared" si="727"/>
        <v>0</v>
      </c>
      <c r="AO1547" s="60">
        <f t="shared" si="719"/>
        <v>0</v>
      </c>
      <c r="AP1547" s="60">
        <f t="shared" si="720"/>
        <v>0</v>
      </c>
      <c r="AQ1547" s="60">
        <f t="shared" si="721"/>
        <v>0</v>
      </c>
      <c r="AR1547" s="60">
        <f t="shared" si="722"/>
        <v>0</v>
      </c>
      <c r="AS1547" s="60">
        <f t="shared" si="723"/>
        <v>0</v>
      </c>
      <c r="AT1547" s="60">
        <f t="shared" si="724"/>
        <v>0</v>
      </c>
      <c r="AU1547" s="62">
        <f t="shared" si="728"/>
        <v>0</v>
      </c>
      <c r="AV1547" s="63">
        <f t="shared" si="740"/>
        <v>0</v>
      </c>
      <c r="AW1547" s="63">
        <f t="shared" si="741"/>
        <v>0</v>
      </c>
      <c r="AX1547" s="63">
        <f t="shared" si="742"/>
        <v>0</v>
      </c>
      <c r="AY1547" s="63">
        <f t="shared" si="743"/>
        <v>0</v>
      </c>
      <c r="AZ1547" s="63">
        <f t="shared" si="744"/>
        <v>0</v>
      </c>
      <c r="BA1547" s="63">
        <f t="shared" si="745"/>
        <v>0</v>
      </c>
      <c r="BB1547" s="64">
        <f t="shared" si="746"/>
        <v>0</v>
      </c>
      <c r="BC1547" s="65">
        <f t="shared" si="725"/>
        <v>0</v>
      </c>
      <c r="BD1547" s="66"/>
      <c r="BE1547" s="15"/>
    </row>
    <row r="1548" spans="1:57" s="70" customFormat="1" ht="12.75" hidden="1" customHeight="1" x14ac:dyDescent="0.2">
      <c r="A1548" s="67"/>
      <c r="B1548" s="107"/>
      <c r="C1548" s="49"/>
      <c r="D1548" s="49"/>
      <c r="E1548" s="68"/>
      <c r="F1548" s="106"/>
      <c r="G1548" s="52"/>
      <c r="H1548" s="52"/>
      <c r="I1548" s="53"/>
      <c r="J1548" s="53"/>
      <c r="K1548" s="53"/>
      <c r="L1548" s="53"/>
      <c r="M1548" s="52"/>
      <c r="N1548" s="52"/>
      <c r="O1548" s="54"/>
      <c r="P1548" s="52"/>
      <c r="Q1548" s="55">
        <f>IFERROR(VLOOKUP(O1548*$Q$10*$R$10,Sheet1!$A$3:$B$81,2,1),0)</f>
        <v>0</v>
      </c>
      <c r="R1548" s="56">
        <f>IFERROR(VLOOKUP(O1548*$Q$11*$R$11,Sheet1!$E$3:$F$195,2),0)</f>
        <v>0</v>
      </c>
      <c r="S1548" s="54"/>
      <c r="T1548" s="57" t="e">
        <f t="shared" si="711"/>
        <v>#DIV/0!</v>
      </c>
      <c r="U1548" s="58"/>
      <c r="V1548" s="58"/>
      <c r="W1548" s="58"/>
      <c r="X1548" s="58"/>
      <c r="Y1548" s="58"/>
      <c r="Z1548" s="58"/>
      <c r="AA1548" s="58"/>
      <c r="AB1548" s="58"/>
      <c r="AC1548" s="58"/>
      <c r="AD1548" s="39">
        <f t="shared" si="739"/>
        <v>0</v>
      </c>
      <c r="AE1548" s="59">
        <f t="shared" si="712"/>
        <v>0</v>
      </c>
      <c r="AF1548" s="60">
        <f t="shared" si="713"/>
        <v>0</v>
      </c>
      <c r="AG1548" s="60">
        <f t="shared" si="714"/>
        <v>0</v>
      </c>
      <c r="AH1548" s="60">
        <f t="shared" si="715"/>
        <v>0</v>
      </c>
      <c r="AI1548" s="60">
        <f t="shared" si="716"/>
        <v>0</v>
      </c>
      <c r="AJ1548" s="60">
        <f t="shared" si="717"/>
        <v>0</v>
      </c>
      <c r="AK1548" s="60">
        <f t="shared" si="718"/>
        <v>0</v>
      </c>
      <c r="AL1548" s="61">
        <f t="shared" si="736"/>
        <v>0</v>
      </c>
      <c r="AM1548" s="43">
        <f t="shared" si="726"/>
        <v>0</v>
      </c>
      <c r="AN1548" s="46">
        <f t="shared" si="727"/>
        <v>0</v>
      </c>
      <c r="AO1548" s="60">
        <f t="shared" si="719"/>
        <v>0</v>
      </c>
      <c r="AP1548" s="60">
        <f t="shared" si="720"/>
        <v>0</v>
      </c>
      <c r="AQ1548" s="60">
        <f t="shared" si="721"/>
        <v>0</v>
      </c>
      <c r="AR1548" s="60">
        <f t="shared" si="722"/>
        <v>0</v>
      </c>
      <c r="AS1548" s="60">
        <f t="shared" si="723"/>
        <v>0</v>
      </c>
      <c r="AT1548" s="60">
        <f t="shared" si="724"/>
        <v>0</v>
      </c>
      <c r="AU1548" s="62">
        <f t="shared" si="728"/>
        <v>0</v>
      </c>
      <c r="AV1548" s="63">
        <f t="shared" si="740"/>
        <v>0</v>
      </c>
      <c r="AW1548" s="63">
        <f t="shared" si="741"/>
        <v>0</v>
      </c>
      <c r="AX1548" s="63">
        <f t="shared" si="742"/>
        <v>0</v>
      </c>
      <c r="AY1548" s="63">
        <f t="shared" si="743"/>
        <v>0</v>
      </c>
      <c r="AZ1548" s="63">
        <f t="shared" si="744"/>
        <v>0</v>
      </c>
      <c r="BA1548" s="63">
        <f t="shared" si="745"/>
        <v>0</v>
      </c>
      <c r="BB1548" s="64">
        <f t="shared" si="746"/>
        <v>0</v>
      </c>
      <c r="BC1548" s="65">
        <f t="shared" si="725"/>
        <v>0</v>
      </c>
      <c r="BD1548" s="66"/>
      <c r="BE1548" s="15"/>
    </row>
    <row r="1549" spans="1:57" s="70" customFormat="1" ht="12.75" hidden="1" customHeight="1" x14ac:dyDescent="0.2">
      <c r="A1549" s="67"/>
      <c r="B1549" s="107"/>
      <c r="C1549" s="49"/>
      <c r="D1549" s="49"/>
      <c r="E1549" s="68"/>
      <c r="F1549" s="106"/>
      <c r="G1549" s="52"/>
      <c r="H1549" s="52"/>
      <c r="I1549" s="53"/>
      <c r="J1549" s="53"/>
      <c r="K1549" s="53"/>
      <c r="L1549" s="53"/>
      <c r="M1549" s="52"/>
      <c r="N1549" s="52"/>
      <c r="O1549" s="54"/>
      <c r="P1549" s="52"/>
      <c r="Q1549" s="55">
        <f>IFERROR(VLOOKUP(O1549*$Q$10*$R$10,Sheet1!$A$3:$B$81,2,1),0)</f>
        <v>0</v>
      </c>
      <c r="R1549" s="56">
        <f>IFERROR(VLOOKUP(O1549*$Q$11*$R$11,Sheet1!$E$3:$F$195,2),0)</f>
        <v>0</v>
      </c>
      <c r="S1549" s="54"/>
      <c r="T1549" s="57" t="e">
        <f t="shared" si="711"/>
        <v>#DIV/0!</v>
      </c>
      <c r="U1549" s="58"/>
      <c r="V1549" s="58"/>
      <c r="W1549" s="58"/>
      <c r="X1549" s="58"/>
      <c r="Y1549" s="58"/>
      <c r="Z1549" s="58"/>
      <c r="AA1549" s="58"/>
      <c r="AB1549" s="58"/>
      <c r="AC1549" s="58"/>
      <c r="AD1549" s="39">
        <f t="shared" si="739"/>
        <v>0</v>
      </c>
      <c r="AE1549" s="59">
        <f t="shared" si="712"/>
        <v>0</v>
      </c>
      <c r="AF1549" s="60">
        <f t="shared" si="713"/>
        <v>0</v>
      </c>
      <c r="AG1549" s="60">
        <f t="shared" si="714"/>
        <v>0</v>
      </c>
      <c r="AH1549" s="60">
        <f t="shared" si="715"/>
        <v>0</v>
      </c>
      <c r="AI1549" s="60">
        <f t="shared" si="716"/>
        <v>0</v>
      </c>
      <c r="AJ1549" s="60">
        <f t="shared" si="717"/>
        <v>0</v>
      </c>
      <c r="AK1549" s="60">
        <f t="shared" si="718"/>
        <v>0</v>
      </c>
      <c r="AL1549" s="61">
        <f t="shared" si="736"/>
        <v>0</v>
      </c>
      <c r="AM1549" s="43">
        <f t="shared" si="726"/>
        <v>0</v>
      </c>
      <c r="AN1549" s="46">
        <f t="shared" si="727"/>
        <v>0</v>
      </c>
      <c r="AO1549" s="60">
        <f t="shared" si="719"/>
        <v>0</v>
      </c>
      <c r="AP1549" s="60">
        <f t="shared" si="720"/>
        <v>0</v>
      </c>
      <c r="AQ1549" s="60">
        <f t="shared" si="721"/>
        <v>0</v>
      </c>
      <c r="AR1549" s="60">
        <f t="shared" si="722"/>
        <v>0</v>
      </c>
      <c r="AS1549" s="60">
        <f t="shared" si="723"/>
        <v>0</v>
      </c>
      <c r="AT1549" s="60">
        <f t="shared" si="724"/>
        <v>0</v>
      </c>
      <c r="AU1549" s="62">
        <f t="shared" si="728"/>
        <v>0</v>
      </c>
      <c r="AV1549" s="63">
        <f t="shared" si="740"/>
        <v>0</v>
      </c>
      <c r="AW1549" s="63">
        <f t="shared" si="741"/>
        <v>0</v>
      </c>
      <c r="AX1549" s="63">
        <f t="shared" si="742"/>
        <v>0</v>
      </c>
      <c r="AY1549" s="63">
        <f t="shared" si="743"/>
        <v>0</v>
      </c>
      <c r="AZ1549" s="63">
        <f t="shared" si="744"/>
        <v>0</v>
      </c>
      <c r="BA1549" s="63">
        <f t="shared" si="745"/>
        <v>0</v>
      </c>
      <c r="BB1549" s="64">
        <f t="shared" si="746"/>
        <v>0</v>
      </c>
      <c r="BC1549" s="65">
        <f t="shared" si="725"/>
        <v>0</v>
      </c>
      <c r="BD1549" s="66"/>
      <c r="BE1549" s="15"/>
    </row>
    <row r="1550" spans="1:57" s="70" customFormat="1" ht="12.75" hidden="1" customHeight="1" x14ac:dyDescent="0.2">
      <c r="A1550" s="67"/>
      <c r="B1550" s="107"/>
      <c r="C1550" s="49"/>
      <c r="D1550" s="49"/>
      <c r="E1550" s="68"/>
      <c r="F1550" s="106"/>
      <c r="G1550" s="52"/>
      <c r="H1550" s="52"/>
      <c r="I1550" s="53"/>
      <c r="J1550" s="53"/>
      <c r="K1550" s="53"/>
      <c r="L1550" s="53"/>
      <c r="M1550" s="52"/>
      <c r="N1550" s="52"/>
      <c r="O1550" s="54"/>
      <c r="P1550" s="52"/>
      <c r="Q1550" s="55">
        <f>IFERROR(VLOOKUP(O1550*$Q$10*$R$10,Sheet1!$A$3:$B$81,2,1),0)</f>
        <v>0</v>
      </c>
      <c r="R1550" s="56">
        <f>IFERROR(VLOOKUP(O1550*$Q$11*$R$11,Sheet1!$E$3:$F$195,2),0)</f>
        <v>0</v>
      </c>
      <c r="S1550" s="54"/>
      <c r="T1550" s="57" t="e">
        <f t="shared" si="711"/>
        <v>#DIV/0!</v>
      </c>
      <c r="U1550" s="58"/>
      <c r="V1550" s="58"/>
      <c r="W1550" s="58"/>
      <c r="X1550" s="58"/>
      <c r="Y1550" s="58"/>
      <c r="Z1550" s="58"/>
      <c r="AA1550" s="58"/>
      <c r="AB1550" s="58"/>
      <c r="AC1550" s="58"/>
      <c r="AD1550" s="39">
        <f t="shared" si="739"/>
        <v>0</v>
      </c>
      <c r="AE1550" s="59">
        <f t="shared" si="712"/>
        <v>0</v>
      </c>
      <c r="AF1550" s="60">
        <f t="shared" si="713"/>
        <v>0</v>
      </c>
      <c r="AG1550" s="60">
        <f t="shared" si="714"/>
        <v>0</v>
      </c>
      <c r="AH1550" s="60">
        <f t="shared" si="715"/>
        <v>0</v>
      </c>
      <c r="AI1550" s="60">
        <f t="shared" si="716"/>
        <v>0</v>
      </c>
      <c r="AJ1550" s="60">
        <f t="shared" si="717"/>
        <v>0</v>
      </c>
      <c r="AK1550" s="60">
        <f t="shared" si="718"/>
        <v>0</v>
      </c>
      <c r="AL1550" s="61">
        <f t="shared" si="736"/>
        <v>0</v>
      </c>
      <c r="AM1550" s="43">
        <f t="shared" si="726"/>
        <v>0</v>
      </c>
      <c r="AN1550" s="46">
        <f t="shared" si="727"/>
        <v>0</v>
      </c>
      <c r="AO1550" s="60">
        <f t="shared" si="719"/>
        <v>0</v>
      </c>
      <c r="AP1550" s="60">
        <f t="shared" si="720"/>
        <v>0</v>
      </c>
      <c r="AQ1550" s="60">
        <f t="shared" si="721"/>
        <v>0</v>
      </c>
      <c r="AR1550" s="60">
        <f t="shared" si="722"/>
        <v>0</v>
      </c>
      <c r="AS1550" s="60">
        <f t="shared" si="723"/>
        <v>0</v>
      </c>
      <c r="AT1550" s="60">
        <f t="shared" si="724"/>
        <v>0</v>
      </c>
      <c r="AU1550" s="62">
        <f t="shared" si="728"/>
        <v>0</v>
      </c>
      <c r="AV1550" s="63">
        <f t="shared" si="740"/>
        <v>0</v>
      </c>
      <c r="AW1550" s="63">
        <f t="shared" si="741"/>
        <v>0</v>
      </c>
      <c r="AX1550" s="63">
        <f t="shared" si="742"/>
        <v>0</v>
      </c>
      <c r="AY1550" s="63">
        <f t="shared" si="743"/>
        <v>0</v>
      </c>
      <c r="AZ1550" s="63">
        <f t="shared" si="744"/>
        <v>0</v>
      </c>
      <c r="BA1550" s="63">
        <f t="shared" si="745"/>
        <v>0</v>
      </c>
      <c r="BB1550" s="64">
        <f t="shared" si="746"/>
        <v>0</v>
      </c>
      <c r="BC1550" s="65">
        <f t="shared" si="725"/>
        <v>0</v>
      </c>
      <c r="BD1550" s="66"/>
      <c r="BE1550" s="15"/>
    </row>
    <row r="1551" spans="1:57" s="70" customFormat="1" ht="12.75" hidden="1" customHeight="1" x14ac:dyDescent="0.2">
      <c r="A1551" s="67"/>
      <c r="B1551" s="107"/>
      <c r="C1551" s="49"/>
      <c r="D1551" s="49"/>
      <c r="E1551" s="68"/>
      <c r="F1551" s="106"/>
      <c r="G1551" s="52"/>
      <c r="H1551" s="52"/>
      <c r="I1551" s="53"/>
      <c r="J1551" s="53"/>
      <c r="K1551" s="53"/>
      <c r="L1551" s="53"/>
      <c r="M1551" s="52"/>
      <c r="N1551" s="52"/>
      <c r="O1551" s="54"/>
      <c r="P1551" s="52"/>
      <c r="Q1551" s="55">
        <f>IFERROR(VLOOKUP(O1551*$Q$10*$R$10,Sheet1!$A$3:$B$81,2,1),0)</f>
        <v>0</v>
      </c>
      <c r="R1551" s="56">
        <f>IFERROR(VLOOKUP(O1551*$Q$11*$R$11,Sheet1!$E$3:$F$195,2),0)</f>
        <v>0</v>
      </c>
      <c r="S1551" s="54"/>
      <c r="T1551" s="57" t="e">
        <f t="shared" si="711"/>
        <v>#DIV/0!</v>
      </c>
      <c r="U1551" s="58"/>
      <c r="V1551" s="58"/>
      <c r="W1551" s="58"/>
      <c r="X1551" s="58"/>
      <c r="Y1551" s="58"/>
      <c r="Z1551" s="58"/>
      <c r="AA1551" s="58"/>
      <c r="AB1551" s="58"/>
      <c r="AC1551" s="58"/>
      <c r="AD1551" s="39">
        <f t="shared" si="739"/>
        <v>0</v>
      </c>
      <c r="AE1551" s="59">
        <f t="shared" si="712"/>
        <v>0</v>
      </c>
      <c r="AF1551" s="60">
        <f t="shared" si="713"/>
        <v>0</v>
      </c>
      <c r="AG1551" s="60">
        <f t="shared" si="714"/>
        <v>0</v>
      </c>
      <c r="AH1551" s="60">
        <f t="shared" si="715"/>
        <v>0</v>
      </c>
      <c r="AI1551" s="60">
        <f t="shared" si="716"/>
        <v>0</v>
      </c>
      <c r="AJ1551" s="60">
        <f t="shared" si="717"/>
        <v>0</v>
      </c>
      <c r="AK1551" s="60">
        <f t="shared" si="718"/>
        <v>0</v>
      </c>
      <c r="AL1551" s="61">
        <f t="shared" si="736"/>
        <v>0</v>
      </c>
      <c r="AM1551" s="43">
        <f t="shared" si="726"/>
        <v>0</v>
      </c>
      <c r="AN1551" s="46">
        <f t="shared" si="727"/>
        <v>0</v>
      </c>
      <c r="AO1551" s="60">
        <f t="shared" si="719"/>
        <v>0</v>
      </c>
      <c r="AP1551" s="60">
        <f t="shared" si="720"/>
        <v>0</v>
      </c>
      <c r="AQ1551" s="60">
        <f t="shared" si="721"/>
        <v>0</v>
      </c>
      <c r="AR1551" s="60">
        <f t="shared" si="722"/>
        <v>0</v>
      </c>
      <c r="AS1551" s="60">
        <f t="shared" si="723"/>
        <v>0</v>
      </c>
      <c r="AT1551" s="60">
        <f t="shared" si="724"/>
        <v>0</v>
      </c>
      <c r="AU1551" s="62">
        <f t="shared" si="728"/>
        <v>0</v>
      </c>
      <c r="AV1551" s="63">
        <f t="shared" si="740"/>
        <v>0</v>
      </c>
      <c r="AW1551" s="63">
        <f t="shared" si="741"/>
        <v>0</v>
      </c>
      <c r="AX1551" s="63">
        <f t="shared" si="742"/>
        <v>0</v>
      </c>
      <c r="AY1551" s="63">
        <f t="shared" si="743"/>
        <v>0</v>
      </c>
      <c r="AZ1551" s="63">
        <f t="shared" si="744"/>
        <v>0</v>
      </c>
      <c r="BA1551" s="63">
        <f t="shared" si="745"/>
        <v>0</v>
      </c>
      <c r="BB1551" s="64">
        <f t="shared" si="746"/>
        <v>0</v>
      </c>
      <c r="BC1551" s="65">
        <f t="shared" si="725"/>
        <v>0</v>
      </c>
      <c r="BD1551" s="66"/>
      <c r="BE1551" s="15"/>
    </row>
    <row r="1552" spans="1:57" s="70" customFormat="1" ht="12.75" hidden="1" customHeight="1" x14ac:dyDescent="0.2">
      <c r="A1552" s="67"/>
      <c r="B1552" s="107"/>
      <c r="C1552" s="49"/>
      <c r="D1552" s="49"/>
      <c r="E1552" s="68"/>
      <c r="F1552" s="106"/>
      <c r="G1552" s="52"/>
      <c r="H1552" s="52"/>
      <c r="I1552" s="53"/>
      <c r="J1552" s="53"/>
      <c r="K1552" s="53"/>
      <c r="L1552" s="53"/>
      <c r="M1552" s="52"/>
      <c r="N1552" s="52"/>
      <c r="O1552" s="54"/>
      <c r="P1552" s="52"/>
      <c r="Q1552" s="55">
        <f>IFERROR(VLOOKUP(O1552*$Q$10*$R$10,Sheet1!$A$3:$B$81,2,1),0)</f>
        <v>0</v>
      </c>
      <c r="R1552" s="56">
        <f>IFERROR(VLOOKUP(O1552*$Q$11*$R$11,Sheet1!$E$3:$F$195,2),0)</f>
        <v>0</v>
      </c>
      <c r="S1552" s="54"/>
      <c r="T1552" s="57" t="e">
        <f t="shared" si="711"/>
        <v>#DIV/0!</v>
      </c>
      <c r="U1552" s="58"/>
      <c r="V1552" s="58"/>
      <c r="W1552" s="58"/>
      <c r="X1552" s="58"/>
      <c r="Y1552" s="58"/>
      <c r="Z1552" s="58"/>
      <c r="AA1552" s="58"/>
      <c r="AB1552" s="58"/>
      <c r="AC1552" s="58"/>
      <c r="AD1552" s="39">
        <f t="shared" si="739"/>
        <v>0</v>
      </c>
      <c r="AE1552" s="59">
        <f t="shared" si="712"/>
        <v>0</v>
      </c>
      <c r="AF1552" s="60">
        <f t="shared" si="713"/>
        <v>0</v>
      </c>
      <c r="AG1552" s="60">
        <f t="shared" si="714"/>
        <v>0</v>
      </c>
      <c r="AH1552" s="60">
        <f t="shared" si="715"/>
        <v>0</v>
      </c>
      <c r="AI1552" s="60">
        <f t="shared" si="716"/>
        <v>0</v>
      </c>
      <c r="AJ1552" s="60">
        <f t="shared" si="717"/>
        <v>0</v>
      </c>
      <c r="AK1552" s="60">
        <f t="shared" si="718"/>
        <v>0</v>
      </c>
      <c r="AL1552" s="61">
        <f t="shared" si="736"/>
        <v>0</v>
      </c>
      <c r="AM1552" s="43">
        <f t="shared" si="726"/>
        <v>0</v>
      </c>
      <c r="AN1552" s="46">
        <f t="shared" si="727"/>
        <v>0</v>
      </c>
      <c r="AO1552" s="60">
        <f t="shared" si="719"/>
        <v>0</v>
      </c>
      <c r="AP1552" s="60">
        <f t="shared" si="720"/>
        <v>0</v>
      </c>
      <c r="AQ1552" s="60">
        <f t="shared" si="721"/>
        <v>0</v>
      </c>
      <c r="AR1552" s="60">
        <f t="shared" si="722"/>
        <v>0</v>
      </c>
      <c r="AS1552" s="60">
        <f t="shared" si="723"/>
        <v>0</v>
      </c>
      <c r="AT1552" s="60">
        <f t="shared" si="724"/>
        <v>0</v>
      </c>
      <c r="AU1552" s="62">
        <f t="shared" si="728"/>
        <v>0</v>
      </c>
      <c r="AV1552" s="63">
        <f t="shared" si="740"/>
        <v>0</v>
      </c>
      <c r="AW1552" s="63">
        <f t="shared" si="741"/>
        <v>0</v>
      </c>
      <c r="AX1552" s="63">
        <f t="shared" si="742"/>
        <v>0</v>
      </c>
      <c r="AY1552" s="63">
        <f t="shared" si="743"/>
        <v>0</v>
      </c>
      <c r="AZ1552" s="63">
        <f t="shared" si="744"/>
        <v>0</v>
      </c>
      <c r="BA1552" s="63">
        <f t="shared" si="745"/>
        <v>0</v>
      </c>
      <c r="BB1552" s="64">
        <f t="shared" si="746"/>
        <v>0</v>
      </c>
      <c r="BC1552" s="65">
        <f t="shared" si="725"/>
        <v>0</v>
      </c>
      <c r="BD1552" s="66"/>
      <c r="BE1552" s="15"/>
    </row>
    <row r="1553" spans="1:57" s="70" customFormat="1" ht="12.75" hidden="1" customHeight="1" x14ac:dyDescent="0.2">
      <c r="A1553" s="67"/>
      <c r="B1553" s="107"/>
      <c r="C1553" s="49"/>
      <c r="D1553" s="49"/>
      <c r="E1553" s="68"/>
      <c r="F1553" s="106"/>
      <c r="G1553" s="52"/>
      <c r="H1553" s="52"/>
      <c r="I1553" s="53"/>
      <c r="J1553" s="53"/>
      <c r="K1553" s="53"/>
      <c r="L1553" s="53"/>
      <c r="M1553" s="52"/>
      <c r="N1553" s="52"/>
      <c r="O1553" s="54"/>
      <c r="P1553" s="52"/>
      <c r="Q1553" s="55">
        <f>IFERROR(VLOOKUP(O1553*$Q$10*$R$10,Sheet1!$A$3:$B$81,2,1),0)</f>
        <v>0</v>
      </c>
      <c r="R1553" s="56">
        <f>IFERROR(VLOOKUP(O1553*$Q$11*$R$11,Sheet1!$E$3:$F$195,2),0)</f>
        <v>0</v>
      </c>
      <c r="S1553" s="54"/>
      <c r="T1553" s="57" t="e">
        <f t="shared" si="711"/>
        <v>#DIV/0!</v>
      </c>
      <c r="U1553" s="58"/>
      <c r="V1553" s="58"/>
      <c r="W1553" s="58"/>
      <c r="X1553" s="58"/>
      <c r="Y1553" s="58"/>
      <c r="Z1553" s="58"/>
      <c r="AA1553" s="58"/>
      <c r="AB1553" s="58"/>
      <c r="AC1553" s="58"/>
      <c r="AD1553" s="39">
        <f t="shared" si="739"/>
        <v>0</v>
      </c>
      <c r="AE1553" s="59">
        <f t="shared" si="712"/>
        <v>0</v>
      </c>
      <c r="AF1553" s="60">
        <f t="shared" si="713"/>
        <v>0</v>
      </c>
      <c r="AG1553" s="60">
        <f t="shared" si="714"/>
        <v>0</v>
      </c>
      <c r="AH1553" s="60">
        <f t="shared" si="715"/>
        <v>0</v>
      </c>
      <c r="AI1553" s="60">
        <f t="shared" si="716"/>
        <v>0</v>
      </c>
      <c r="AJ1553" s="60">
        <f t="shared" si="717"/>
        <v>0</v>
      </c>
      <c r="AK1553" s="60">
        <f t="shared" si="718"/>
        <v>0</v>
      </c>
      <c r="AL1553" s="61">
        <f t="shared" si="736"/>
        <v>0</v>
      </c>
      <c r="AM1553" s="43">
        <f t="shared" si="726"/>
        <v>0</v>
      </c>
      <c r="AN1553" s="46">
        <f t="shared" si="727"/>
        <v>0</v>
      </c>
      <c r="AO1553" s="60">
        <f t="shared" si="719"/>
        <v>0</v>
      </c>
      <c r="AP1553" s="60">
        <f t="shared" si="720"/>
        <v>0</v>
      </c>
      <c r="AQ1553" s="60">
        <f t="shared" si="721"/>
        <v>0</v>
      </c>
      <c r="AR1553" s="60">
        <f t="shared" si="722"/>
        <v>0</v>
      </c>
      <c r="AS1553" s="60">
        <f t="shared" si="723"/>
        <v>0</v>
      </c>
      <c r="AT1553" s="60">
        <f t="shared" si="724"/>
        <v>0</v>
      </c>
      <c r="AU1553" s="62">
        <f t="shared" si="728"/>
        <v>0</v>
      </c>
      <c r="AV1553" s="63">
        <f t="shared" si="740"/>
        <v>0</v>
      </c>
      <c r="AW1553" s="63">
        <f t="shared" si="741"/>
        <v>0</v>
      </c>
      <c r="AX1553" s="63">
        <f t="shared" si="742"/>
        <v>0</v>
      </c>
      <c r="AY1553" s="63">
        <f t="shared" si="743"/>
        <v>0</v>
      </c>
      <c r="AZ1553" s="63">
        <f t="shared" si="744"/>
        <v>0</v>
      </c>
      <c r="BA1553" s="63">
        <f t="shared" si="745"/>
        <v>0</v>
      </c>
      <c r="BB1553" s="64">
        <f t="shared" si="746"/>
        <v>0</v>
      </c>
      <c r="BC1553" s="65">
        <f t="shared" si="725"/>
        <v>0</v>
      </c>
      <c r="BD1553" s="66"/>
      <c r="BE1553" s="15"/>
    </row>
    <row r="1554" spans="1:57" s="70" customFormat="1" ht="12.75" hidden="1" customHeight="1" x14ac:dyDescent="0.2">
      <c r="A1554" s="67"/>
      <c r="B1554" s="107"/>
      <c r="C1554" s="49"/>
      <c r="D1554" s="49"/>
      <c r="E1554" s="68"/>
      <c r="F1554" s="106"/>
      <c r="G1554" s="52"/>
      <c r="H1554" s="52"/>
      <c r="I1554" s="53"/>
      <c r="J1554" s="53"/>
      <c r="K1554" s="53"/>
      <c r="L1554" s="53"/>
      <c r="M1554" s="52"/>
      <c r="N1554" s="52"/>
      <c r="O1554" s="54"/>
      <c r="P1554" s="52"/>
      <c r="Q1554" s="55">
        <f>IFERROR(VLOOKUP(O1554*$Q$10*$R$10,Sheet1!$A$3:$B$81,2,1),0)</f>
        <v>0</v>
      </c>
      <c r="R1554" s="56">
        <f>IFERROR(VLOOKUP(O1554*$Q$11*$R$11,Sheet1!$E$3:$F$195,2),0)</f>
        <v>0</v>
      </c>
      <c r="S1554" s="54"/>
      <c r="T1554" s="57" t="e">
        <f t="shared" si="711"/>
        <v>#DIV/0!</v>
      </c>
      <c r="U1554" s="58"/>
      <c r="V1554" s="58"/>
      <c r="W1554" s="58"/>
      <c r="X1554" s="58"/>
      <c r="Y1554" s="58"/>
      <c r="Z1554" s="58"/>
      <c r="AA1554" s="58"/>
      <c r="AB1554" s="58"/>
      <c r="AC1554" s="58"/>
      <c r="AD1554" s="39">
        <f t="shared" si="739"/>
        <v>0</v>
      </c>
      <c r="AE1554" s="59">
        <f t="shared" si="712"/>
        <v>0</v>
      </c>
      <c r="AF1554" s="60">
        <f t="shared" si="713"/>
        <v>0</v>
      </c>
      <c r="AG1554" s="60">
        <f t="shared" si="714"/>
        <v>0</v>
      </c>
      <c r="AH1554" s="60">
        <f t="shared" si="715"/>
        <v>0</v>
      </c>
      <c r="AI1554" s="60">
        <f t="shared" si="716"/>
        <v>0</v>
      </c>
      <c r="AJ1554" s="60">
        <f t="shared" si="717"/>
        <v>0</v>
      </c>
      <c r="AK1554" s="60">
        <f t="shared" si="718"/>
        <v>0</v>
      </c>
      <c r="AL1554" s="61">
        <f t="shared" si="736"/>
        <v>0</v>
      </c>
      <c r="AM1554" s="43">
        <f t="shared" si="726"/>
        <v>0</v>
      </c>
      <c r="AN1554" s="46">
        <f t="shared" si="727"/>
        <v>0</v>
      </c>
      <c r="AO1554" s="60">
        <f t="shared" si="719"/>
        <v>0</v>
      </c>
      <c r="AP1554" s="60">
        <f t="shared" si="720"/>
        <v>0</v>
      </c>
      <c r="AQ1554" s="60">
        <f t="shared" si="721"/>
        <v>0</v>
      </c>
      <c r="AR1554" s="60">
        <f t="shared" si="722"/>
        <v>0</v>
      </c>
      <c r="AS1554" s="60">
        <f t="shared" si="723"/>
        <v>0</v>
      </c>
      <c r="AT1554" s="60">
        <f t="shared" si="724"/>
        <v>0</v>
      </c>
      <c r="AU1554" s="62">
        <f t="shared" si="728"/>
        <v>0</v>
      </c>
      <c r="AV1554" s="63">
        <f t="shared" si="740"/>
        <v>0</v>
      </c>
      <c r="AW1554" s="63">
        <f t="shared" si="741"/>
        <v>0</v>
      </c>
      <c r="AX1554" s="63">
        <f t="shared" si="742"/>
        <v>0</v>
      </c>
      <c r="AY1554" s="63">
        <f t="shared" si="743"/>
        <v>0</v>
      </c>
      <c r="AZ1554" s="63">
        <f t="shared" si="744"/>
        <v>0</v>
      </c>
      <c r="BA1554" s="63">
        <f t="shared" si="745"/>
        <v>0</v>
      </c>
      <c r="BB1554" s="64">
        <f t="shared" si="746"/>
        <v>0</v>
      </c>
      <c r="BC1554" s="65">
        <f t="shared" si="725"/>
        <v>0</v>
      </c>
      <c r="BD1554" s="66"/>
      <c r="BE1554" s="15"/>
    </row>
    <row r="1555" spans="1:57" s="70" customFormat="1" ht="12.75" hidden="1" customHeight="1" x14ac:dyDescent="0.2">
      <c r="A1555" s="67"/>
      <c r="B1555" s="107"/>
      <c r="C1555" s="49"/>
      <c r="D1555" s="49"/>
      <c r="E1555" s="68"/>
      <c r="F1555" s="106"/>
      <c r="G1555" s="52"/>
      <c r="H1555" s="52"/>
      <c r="I1555" s="53"/>
      <c r="J1555" s="53"/>
      <c r="K1555" s="53"/>
      <c r="L1555" s="53"/>
      <c r="M1555" s="52"/>
      <c r="N1555" s="52"/>
      <c r="O1555" s="54"/>
      <c r="P1555" s="52"/>
      <c r="Q1555" s="55">
        <f>IFERROR(VLOOKUP(O1555*$Q$10*$R$10,Sheet1!$A$3:$B$81,2,1),0)</f>
        <v>0</v>
      </c>
      <c r="R1555" s="56">
        <f>IFERROR(VLOOKUP(O1555*$Q$11*$R$11,Sheet1!$E$3:$F$195,2),0)</f>
        <v>0</v>
      </c>
      <c r="S1555" s="54"/>
      <c r="T1555" s="57" t="e">
        <f t="shared" si="711"/>
        <v>#DIV/0!</v>
      </c>
      <c r="U1555" s="58"/>
      <c r="V1555" s="58"/>
      <c r="W1555" s="58"/>
      <c r="X1555" s="58"/>
      <c r="Y1555" s="58"/>
      <c r="Z1555" s="58"/>
      <c r="AA1555" s="58"/>
      <c r="AB1555" s="58"/>
      <c r="AC1555" s="58"/>
      <c r="AD1555" s="39">
        <f t="shared" ref="AD1555:AD1606" si="747">+U1555+V1555+W1555+Y1555+Z1555+AA1555+X1555</f>
        <v>0</v>
      </c>
      <c r="AE1555" s="59">
        <f t="shared" si="712"/>
        <v>0</v>
      </c>
      <c r="AF1555" s="60">
        <f t="shared" si="713"/>
        <v>0</v>
      </c>
      <c r="AG1555" s="60">
        <f t="shared" si="714"/>
        <v>0</v>
      </c>
      <c r="AH1555" s="60">
        <f t="shared" si="715"/>
        <v>0</v>
      </c>
      <c r="AI1555" s="60">
        <f t="shared" si="716"/>
        <v>0</v>
      </c>
      <c r="AJ1555" s="60">
        <f t="shared" si="717"/>
        <v>0</v>
      </c>
      <c r="AK1555" s="60">
        <f t="shared" si="718"/>
        <v>0</v>
      </c>
      <c r="AL1555" s="61">
        <f t="shared" si="736"/>
        <v>0</v>
      </c>
      <c r="AM1555" s="43">
        <f t="shared" si="726"/>
        <v>0</v>
      </c>
      <c r="AN1555" s="46">
        <f t="shared" si="727"/>
        <v>0</v>
      </c>
      <c r="AO1555" s="60">
        <f t="shared" si="719"/>
        <v>0</v>
      </c>
      <c r="AP1555" s="60">
        <f t="shared" si="720"/>
        <v>0</v>
      </c>
      <c r="AQ1555" s="60">
        <f t="shared" si="721"/>
        <v>0</v>
      </c>
      <c r="AR1555" s="60">
        <f t="shared" si="722"/>
        <v>0</v>
      </c>
      <c r="AS1555" s="60">
        <f t="shared" si="723"/>
        <v>0</v>
      </c>
      <c r="AT1555" s="60">
        <f t="shared" si="724"/>
        <v>0</v>
      </c>
      <c r="AU1555" s="62">
        <f t="shared" si="728"/>
        <v>0</v>
      </c>
      <c r="AV1555" s="63">
        <f t="shared" si="740"/>
        <v>0</v>
      </c>
      <c r="AW1555" s="63">
        <f t="shared" si="741"/>
        <v>0</v>
      </c>
      <c r="AX1555" s="63">
        <f t="shared" si="742"/>
        <v>0</v>
      </c>
      <c r="AY1555" s="63">
        <f t="shared" si="743"/>
        <v>0</v>
      </c>
      <c r="AZ1555" s="63">
        <f t="shared" si="744"/>
        <v>0</v>
      </c>
      <c r="BA1555" s="63">
        <f t="shared" si="745"/>
        <v>0</v>
      </c>
      <c r="BB1555" s="64">
        <f t="shared" si="746"/>
        <v>0</v>
      </c>
      <c r="BC1555" s="65">
        <f t="shared" si="725"/>
        <v>0</v>
      </c>
      <c r="BD1555" s="66"/>
      <c r="BE1555" s="15"/>
    </row>
    <row r="1556" spans="1:57" s="70" customFormat="1" ht="12.75" hidden="1" customHeight="1" x14ac:dyDescent="0.2">
      <c r="A1556" s="67"/>
      <c r="B1556" s="107"/>
      <c r="C1556" s="49"/>
      <c r="D1556" s="49"/>
      <c r="E1556" s="68"/>
      <c r="F1556" s="106"/>
      <c r="G1556" s="52"/>
      <c r="H1556" s="52"/>
      <c r="I1556" s="53"/>
      <c r="J1556" s="53"/>
      <c r="K1556" s="53"/>
      <c r="L1556" s="53"/>
      <c r="M1556" s="52"/>
      <c r="N1556" s="52"/>
      <c r="O1556" s="54"/>
      <c r="P1556" s="52"/>
      <c r="Q1556" s="55">
        <f>IFERROR(VLOOKUP(O1556*$Q$10*$R$10,Sheet1!$A$3:$B$81,2,1),0)</f>
        <v>0</v>
      </c>
      <c r="R1556" s="56">
        <f>IFERROR(VLOOKUP(O1556*$Q$11*$R$11,Sheet1!$E$3:$F$195,2),0)</f>
        <v>0</v>
      </c>
      <c r="S1556" s="54"/>
      <c r="T1556" s="57" t="e">
        <f t="shared" si="711"/>
        <v>#DIV/0!</v>
      </c>
      <c r="U1556" s="58"/>
      <c r="V1556" s="58"/>
      <c r="W1556" s="58"/>
      <c r="X1556" s="58"/>
      <c r="Y1556" s="58"/>
      <c r="Z1556" s="58"/>
      <c r="AA1556" s="58"/>
      <c r="AB1556" s="58"/>
      <c r="AC1556" s="58"/>
      <c r="AD1556" s="39">
        <f t="shared" si="747"/>
        <v>0</v>
      </c>
      <c r="AE1556" s="59">
        <f t="shared" si="712"/>
        <v>0</v>
      </c>
      <c r="AF1556" s="60">
        <f t="shared" si="713"/>
        <v>0</v>
      </c>
      <c r="AG1556" s="60">
        <f t="shared" si="714"/>
        <v>0</v>
      </c>
      <c r="AH1556" s="60">
        <f t="shared" si="715"/>
        <v>0</v>
      </c>
      <c r="AI1556" s="60">
        <f t="shared" si="716"/>
        <v>0</v>
      </c>
      <c r="AJ1556" s="60">
        <f t="shared" si="717"/>
        <v>0</v>
      </c>
      <c r="AK1556" s="60">
        <f t="shared" si="718"/>
        <v>0</v>
      </c>
      <c r="AL1556" s="61">
        <f t="shared" si="736"/>
        <v>0</v>
      </c>
      <c r="AM1556" s="43">
        <f t="shared" si="726"/>
        <v>0</v>
      </c>
      <c r="AN1556" s="46">
        <f t="shared" si="727"/>
        <v>0</v>
      </c>
      <c r="AO1556" s="60">
        <f t="shared" si="719"/>
        <v>0</v>
      </c>
      <c r="AP1556" s="60">
        <f t="shared" si="720"/>
        <v>0</v>
      </c>
      <c r="AQ1556" s="60">
        <f t="shared" si="721"/>
        <v>0</v>
      </c>
      <c r="AR1556" s="60">
        <f t="shared" si="722"/>
        <v>0</v>
      </c>
      <c r="AS1556" s="60">
        <f t="shared" si="723"/>
        <v>0</v>
      </c>
      <c r="AT1556" s="60">
        <f t="shared" si="724"/>
        <v>0</v>
      </c>
      <c r="AU1556" s="62">
        <f t="shared" si="728"/>
        <v>0</v>
      </c>
      <c r="AV1556" s="63">
        <f t="shared" si="740"/>
        <v>0</v>
      </c>
      <c r="AW1556" s="63">
        <f t="shared" si="741"/>
        <v>0</v>
      </c>
      <c r="AX1556" s="63">
        <f t="shared" si="742"/>
        <v>0</v>
      </c>
      <c r="AY1556" s="63">
        <f t="shared" si="743"/>
        <v>0</v>
      </c>
      <c r="AZ1556" s="63">
        <f t="shared" si="744"/>
        <v>0</v>
      </c>
      <c r="BA1556" s="63">
        <f t="shared" si="745"/>
        <v>0</v>
      </c>
      <c r="BB1556" s="64">
        <f t="shared" si="746"/>
        <v>0</v>
      </c>
      <c r="BC1556" s="65">
        <f t="shared" si="725"/>
        <v>0</v>
      </c>
      <c r="BD1556" s="66"/>
      <c r="BE1556" s="15"/>
    </row>
    <row r="1557" spans="1:57" s="70" customFormat="1" ht="12.75" hidden="1" customHeight="1" x14ac:dyDescent="0.2">
      <c r="A1557" s="67"/>
      <c r="B1557" s="107"/>
      <c r="C1557" s="49"/>
      <c r="D1557" s="49"/>
      <c r="E1557" s="68"/>
      <c r="F1557" s="106"/>
      <c r="G1557" s="52"/>
      <c r="H1557" s="52"/>
      <c r="I1557" s="53"/>
      <c r="J1557" s="53"/>
      <c r="K1557" s="53"/>
      <c r="L1557" s="53"/>
      <c r="M1557" s="52"/>
      <c r="N1557" s="52"/>
      <c r="O1557" s="54"/>
      <c r="P1557" s="52"/>
      <c r="Q1557" s="55">
        <f>IFERROR(VLOOKUP(O1557*$Q$10*$R$10,Sheet1!$A$3:$B$81,2,1),0)</f>
        <v>0</v>
      </c>
      <c r="R1557" s="56">
        <f>IFERROR(VLOOKUP(O1557*$Q$11*$R$11,Sheet1!$E$3:$F$195,2),0)</f>
        <v>0</v>
      </c>
      <c r="S1557" s="54"/>
      <c r="T1557" s="57" t="e">
        <f t="shared" si="711"/>
        <v>#DIV/0!</v>
      </c>
      <c r="U1557" s="58"/>
      <c r="V1557" s="58"/>
      <c r="W1557" s="58"/>
      <c r="X1557" s="58"/>
      <c r="Y1557" s="58"/>
      <c r="Z1557" s="58"/>
      <c r="AA1557" s="58"/>
      <c r="AB1557" s="58"/>
      <c r="AC1557" s="58"/>
      <c r="AD1557" s="39">
        <f t="shared" si="747"/>
        <v>0</v>
      </c>
      <c r="AE1557" s="59">
        <f t="shared" si="712"/>
        <v>0</v>
      </c>
      <c r="AF1557" s="60">
        <f t="shared" si="713"/>
        <v>0</v>
      </c>
      <c r="AG1557" s="60">
        <f t="shared" si="714"/>
        <v>0</v>
      </c>
      <c r="AH1557" s="60">
        <f t="shared" si="715"/>
        <v>0</v>
      </c>
      <c r="AI1557" s="60">
        <f t="shared" si="716"/>
        <v>0</v>
      </c>
      <c r="AJ1557" s="60">
        <f t="shared" si="717"/>
        <v>0</v>
      </c>
      <c r="AK1557" s="60">
        <f t="shared" si="718"/>
        <v>0</v>
      </c>
      <c r="AL1557" s="61">
        <f t="shared" si="736"/>
        <v>0</v>
      </c>
      <c r="AM1557" s="43">
        <f t="shared" si="726"/>
        <v>0</v>
      </c>
      <c r="AN1557" s="46">
        <f t="shared" si="727"/>
        <v>0</v>
      </c>
      <c r="AO1557" s="60">
        <f t="shared" si="719"/>
        <v>0</v>
      </c>
      <c r="AP1557" s="60">
        <f t="shared" si="720"/>
        <v>0</v>
      </c>
      <c r="AQ1557" s="60">
        <f t="shared" si="721"/>
        <v>0</v>
      </c>
      <c r="AR1557" s="60">
        <f t="shared" si="722"/>
        <v>0</v>
      </c>
      <c r="AS1557" s="60">
        <f t="shared" si="723"/>
        <v>0</v>
      </c>
      <c r="AT1557" s="60">
        <f t="shared" si="724"/>
        <v>0</v>
      </c>
      <c r="AU1557" s="62">
        <f t="shared" si="728"/>
        <v>0</v>
      </c>
      <c r="AV1557" s="63">
        <f t="shared" si="740"/>
        <v>0</v>
      </c>
      <c r="AW1557" s="63">
        <f t="shared" si="741"/>
        <v>0</v>
      </c>
      <c r="AX1557" s="63">
        <f t="shared" si="742"/>
        <v>0</v>
      </c>
      <c r="AY1557" s="63">
        <f t="shared" si="743"/>
        <v>0</v>
      </c>
      <c r="AZ1557" s="63">
        <f t="shared" si="744"/>
        <v>0</v>
      </c>
      <c r="BA1557" s="63">
        <f t="shared" si="745"/>
        <v>0</v>
      </c>
      <c r="BB1557" s="64">
        <f t="shared" si="746"/>
        <v>0</v>
      </c>
      <c r="BC1557" s="65">
        <f t="shared" si="725"/>
        <v>0</v>
      </c>
      <c r="BD1557" s="66"/>
      <c r="BE1557" s="15"/>
    </row>
    <row r="1558" spans="1:57" s="70" customFormat="1" ht="12.75" hidden="1" customHeight="1" x14ac:dyDescent="0.2">
      <c r="A1558" s="67"/>
      <c r="B1558" s="107"/>
      <c r="C1558" s="49"/>
      <c r="D1558" s="49"/>
      <c r="E1558" s="68"/>
      <c r="F1558" s="106"/>
      <c r="G1558" s="52"/>
      <c r="H1558" s="52"/>
      <c r="I1558" s="53"/>
      <c r="J1558" s="53"/>
      <c r="K1558" s="53"/>
      <c r="L1558" s="53"/>
      <c r="M1558" s="52"/>
      <c r="N1558" s="52"/>
      <c r="O1558" s="54"/>
      <c r="P1558" s="52"/>
      <c r="Q1558" s="55">
        <f>IFERROR(VLOOKUP(O1558*$Q$10*$R$10,Sheet1!$A$3:$B$81,2,1),0)</f>
        <v>0</v>
      </c>
      <c r="R1558" s="56">
        <f>IFERROR(VLOOKUP(O1558*$Q$11*$R$11,Sheet1!$E$3:$F$195,2),0)</f>
        <v>0</v>
      </c>
      <c r="S1558" s="54"/>
      <c r="T1558" s="57" t="e">
        <f t="shared" si="711"/>
        <v>#DIV/0!</v>
      </c>
      <c r="U1558" s="58"/>
      <c r="V1558" s="58"/>
      <c r="W1558" s="58"/>
      <c r="X1558" s="58"/>
      <c r="Y1558" s="58"/>
      <c r="Z1558" s="58"/>
      <c r="AA1558" s="58"/>
      <c r="AB1558" s="58"/>
      <c r="AC1558" s="58"/>
      <c r="AD1558" s="39">
        <f t="shared" si="747"/>
        <v>0</v>
      </c>
      <c r="AE1558" s="59">
        <f t="shared" si="712"/>
        <v>0</v>
      </c>
      <c r="AF1558" s="60">
        <f t="shared" si="713"/>
        <v>0</v>
      </c>
      <c r="AG1558" s="60">
        <f t="shared" si="714"/>
        <v>0</v>
      </c>
      <c r="AH1558" s="60">
        <f t="shared" si="715"/>
        <v>0</v>
      </c>
      <c r="AI1558" s="60">
        <f t="shared" si="716"/>
        <v>0</v>
      </c>
      <c r="AJ1558" s="60">
        <f t="shared" si="717"/>
        <v>0</v>
      </c>
      <c r="AK1558" s="60">
        <f t="shared" si="718"/>
        <v>0</v>
      </c>
      <c r="AL1558" s="61">
        <f t="shared" si="736"/>
        <v>0</v>
      </c>
      <c r="AM1558" s="43">
        <f t="shared" si="726"/>
        <v>0</v>
      </c>
      <c r="AN1558" s="46">
        <f t="shared" si="727"/>
        <v>0</v>
      </c>
      <c r="AO1558" s="60">
        <f t="shared" si="719"/>
        <v>0</v>
      </c>
      <c r="AP1558" s="60">
        <f t="shared" si="720"/>
        <v>0</v>
      </c>
      <c r="AQ1558" s="60">
        <f t="shared" si="721"/>
        <v>0</v>
      </c>
      <c r="AR1558" s="60">
        <f t="shared" si="722"/>
        <v>0</v>
      </c>
      <c r="AS1558" s="60">
        <f t="shared" si="723"/>
        <v>0</v>
      </c>
      <c r="AT1558" s="60">
        <f t="shared" si="724"/>
        <v>0</v>
      </c>
      <c r="AU1558" s="62">
        <f t="shared" si="728"/>
        <v>0</v>
      </c>
      <c r="AV1558" s="63">
        <f t="shared" si="740"/>
        <v>0</v>
      </c>
      <c r="AW1558" s="63">
        <f t="shared" si="741"/>
        <v>0</v>
      </c>
      <c r="AX1558" s="63">
        <f t="shared" si="742"/>
        <v>0</v>
      </c>
      <c r="AY1558" s="63">
        <f t="shared" si="743"/>
        <v>0</v>
      </c>
      <c r="AZ1558" s="63">
        <f t="shared" si="744"/>
        <v>0</v>
      </c>
      <c r="BA1558" s="63">
        <f t="shared" si="745"/>
        <v>0</v>
      </c>
      <c r="BB1558" s="64">
        <f t="shared" si="746"/>
        <v>0</v>
      </c>
      <c r="BC1558" s="65">
        <f t="shared" si="725"/>
        <v>0</v>
      </c>
      <c r="BD1558" s="66"/>
      <c r="BE1558" s="15"/>
    </row>
    <row r="1559" spans="1:57" s="70" customFormat="1" ht="12.75" hidden="1" customHeight="1" x14ac:dyDescent="0.2">
      <c r="A1559" s="67"/>
      <c r="B1559" s="107"/>
      <c r="C1559" s="49"/>
      <c r="D1559" s="49"/>
      <c r="E1559" s="68"/>
      <c r="F1559" s="106"/>
      <c r="G1559" s="52"/>
      <c r="H1559" s="52"/>
      <c r="I1559" s="53"/>
      <c r="J1559" s="53"/>
      <c r="K1559" s="53"/>
      <c r="L1559" s="53"/>
      <c r="M1559" s="52"/>
      <c r="N1559" s="52"/>
      <c r="O1559" s="54"/>
      <c r="P1559" s="52"/>
      <c r="Q1559" s="55">
        <f>IFERROR(VLOOKUP(O1559*$Q$10*$R$10,Sheet1!$A$3:$B$81,2,1),0)</f>
        <v>0</v>
      </c>
      <c r="R1559" s="56">
        <f>IFERROR(VLOOKUP(O1559*$Q$11*$R$11,Sheet1!$E$3:$F$195,2),0)</f>
        <v>0</v>
      </c>
      <c r="S1559" s="54"/>
      <c r="T1559" s="57" t="e">
        <f t="shared" si="711"/>
        <v>#DIV/0!</v>
      </c>
      <c r="U1559" s="58"/>
      <c r="V1559" s="58"/>
      <c r="W1559" s="58"/>
      <c r="X1559" s="58"/>
      <c r="Y1559" s="58"/>
      <c r="Z1559" s="58"/>
      <c r="AA1559" s="58"/>
      <c r="AB1559" s="58"/>
      <c r="AC1559" s="58"/>
      <c r="AD1559" s="39">
        <f t="shared" si="747"/>
        <v>0</v>
      </c>
      <c r="AE1559" s="59">
        <f t="shared" si="712"/>
        <v>0</v>
      </c>
      <c r="AF1559" s="60">
        <f t="shared" si="713"/>
        <v>0</v>
      </c>
      <c r="AG1559" s="60">
        <f t="shared" si="714"/>
        <v>0</v>
      </c>
      <c r="AH1559" s="60">
        <f t="shared" si="715"/>
        <v>0</v>
      </c>
      <c r="AI1559" s="60">
        <f t="shared" si="716"/>
        <v>0</v>
      </c>
      <c r="AJ1559" s="60">
        <f t="shared" si="717"/>
        <v>0</v>
      </c>
      <c r="AK1559" s="60">
        <f t="shared" si="718"/>
        <v>0</v>
      </c>
      <c r="AL1559" s="61">
        <f t="shared" si="736"/>
        <v>0</v>
      </c>
      <c r="AM1559" s="43">
        <f t="shared" si="726"/>
        <v>0</v>
      </c>
      <c r="AN1559" s="46">
        <f t="shared" si="727"/>
        <v>0</v>
      </c>
      <c r="AO1559" s="60">
        <f t="shared" si="719"/>
        <v>0</v>
      </c>
      <c r="AP1559" s="60">
        <f t="shared" si="720"/>
        <v>0</v>
      </c>
      <c r="AQ1559" s="60">
        <f t="shared" si="721"/>
        <v>0</v>
      </c>
      <c r="AR1559" s="60">
        <f t="shared" si="722"/>
        <v>0</v>
      </c>
      <c r="AS1559" s="60">
        <f t="shared" si="723"/>
        <v>0</v>
      </c>
      <c r="AT1559" s="60">
        <f t="shared" si="724"/>
        <v>0</v>
      </c>
      <c r="AU1559" s="62">
        <f t="shared" si="728"/>
        <v>0</v>
      </c>
      <c r="AV1559" s="63">
        <f t="shared" si="740"/>
        <v>0</v>
      </c>
      <c r="AW1559" s="63">
        <f t="shared" si="741"/>
        <v>0</v>
      </c>
      <c r="AX1559" s="63">
        <f t="shared" si="742"/>
        <v>0</v>
      </c>
      <c r="AY1559" s="63">
        <f t="shared" si="743"/>
        <v>0</v>
      </c>
      <c r="AZ1559" s="63">
        <f t="shared" si="744"/>
        <v>0</v>
      </c>
      <c r="BA1559" s="63">
        <f t="shared" si="745"/>
        <v>0</v>
      </c>
      <c r="BB1559" s="64">
        <f t="shared" si="746"/>
        <v>0</v>
      </c>
      <c r="BC1559" s="65">
        <f t="shared" si="725"/>
        <v>0</v>
      </c>
      <c r="BD1559" s="66"/>
      <c r="BE1559" s="15"/>
    </row>
    <row r="1560" spans="1:57" s="70" customFormat="1" ht="12.75" hidden="1" customHeight="1" x14ac:dyDescent="0.2">
      <c r="A1560" s="67"/>
      <c r="B1560" s="107"/>
      <c r="C1560" s="49"/>
      <c r="D1560" s="49"/>
      <c r="E1560" s="68"/>
      <c r="F1560" s="106"/>
      <c r="G1560" s="52"/>
      <c r="H1560" s="52"/>
      <c r="I1560" s="53"/>
      <c r="J1560" s="53"/>
      <c r="K1560" s="53"/>
      <c r="L1560" s="53"/>
      <c r="M1560" s="52"/>
      <c r="N1560" s="52"/>
      <c r="O1560" s="54"/>
      <c r="P1560" s="52"/>
      <c r="Q1560" s="55">
        <f>IFERROR(VLOOKUP(O1560*$Q$10*$R$10,Sheet1!$A$3:$B$81,2,1),0)</f>
        <v>0</v>
      </c>
      <c r="R1560" s="56">
        <f>IFERROR(VLOOKUP(O1560*$Q$11*$R$11,Sheet1!$E$3:$F$195,2),0)</f>
        <v>0</v>
      </c>
      <c r="S1560" s="54"/>
      <c r="T1560" s="57" t="e">
        <f t="shared" si="711"/>
        <v>#DIV/0!</v>
      </c>
      <c r="U1560" s="58"/>
      <c r="V1560" s="58"/>
      <c r="W1560" s="58"/>
      <c r="X1560" s="58"/>
      <c r="Y1560" s="58"/>
      <c r="Z1560" s="58"/>
      <c r="AA1560" s="58"/>
      <c r="AB1560" s="58"/>
      <c r="AC1560" s="58"/>
      <c r="AD1560" s="39">
        <f t="shared" si="747"/>
        <v>0</v>
      </c>
      <c r="AE1560" s="59">
        <f t="shared" si="712"/>
        <v>0</v>
      </c>
      <c r="AF1560" s="60">
        <f t="shared" si="713"/>
        <v>0</v>
      </c>
      <c r="AG1560" s="60">
        <f t="shared" si="714"/>
        <v>0</v>
      </c>
      <c r="AH1560" s="60">
        <f t="shared" si="715"/>
        <v>0</v>
      </c>
      <c r="AI1560" s="60">
        <f t="shared" si="716"/>
        <v>0</v>
      </c>
      <c r="AJ1560" s="60">
        <f t="shared" si="717"/>
        <v>0</v>
      </c>
      <c r="AK1560" s="60">
        <f t="shared" si="718"/>
        <v>0</v>
      </c>
      <c r="AL1560" s="61">
        <f t="shared" si="736"/>
        <v>0</v>
      </c>
      <c r="AM1560" s="43">
        <f t="shared" si="726"/>
        <v>0</v>
      </c>
      <c r="AN1560" s="46">
        <f t="shared" si="727"/>
        <v>0</v>
      </c>
      <c r="AO1560" s="60">
        <f t="shared" si="719"/>
        <v>0</v>
      </c>
      <c r="AP1560" s="60">
        <f t="shared" si="720"/>
        <v>0</v>
      </c>
      <c r="AQ1560" s="60">
        <f t="shared" si="721"/>
        <v>0</v>
      </c>
      <c r="AR1560" s="60">
        <f t="shared" si="722"/>
        <v>0</v>
      </c>
      <c r="AS1560" s="60">
        <f t="shared" si="723"/>
        <v>0</v>
      </c>
      <c r="AT1560" s="60">
        <f t="shared" si="724"/>
        <v>0</v>
      </c>
      <c r="AU1560" s="62">
        <f t="shared" si="728"/>
        <v>0</v>
      </c>
      <c r="AV1560" s="63">
        <f t="shared" si="740"/>
        <v>0</v>
      </c>
      <c r="AW1560" s="63">
        <f t="shared" si="741"/>
        <v>0</v>
      </c>
      <c r="AX1560" s="63">
        <f t="shared" si="742"/>
        <v>0</v>
      </c>
      <c r="AY1560" s="63">
        <f t="shared" si="743"/>
        <v>0</v>
      </c>
      <c r="AZ1560" s="63">
        <f t="shared" si="744"/>
        <v>0</v>
      </c>
      <c r="BA1560" s="63">
        <f t="shared" si="745"/>
        <v>0</v>
      </c>
      <c r="BB1560" s="64">
        <f t="shared" si="746"/>
        <v>0</v>
      </c>
      <c r="BC1560" s="65">
        <f t="shared" si="725"/>
        <v>0</v>
      </c>
      <c r="BD1560" s="66"/>
      <c r="BE1560" s="15"/>
    </row>
    <row r="1561" spans="1:57" s="70" customFormat="1" ht="12.75" hidden="1" customHeight="1" x14ac:dyDescent="0.2">
      <c r="A1561" s="67"/>
      <c r="B1561" s="107"/>
      <c r="C1561" s="49"/>
      <c r="D1561" s="49"/>
      <c r="E1561" s="68"/>
      <c r="F1561" s="106"/>
      <c r="G1561" s="52"/>
      <c r="H1561" s="52"/>
      <c r="I1561" s="53"/>
      <c r="J1561" s="53"/>
      <c r="K1561" s="53"/>
      <c r="L1561" s="53"/>
      <c r="M1561" s="52"/>
      <c r="N1561" s="52"/>
      <c r="O1561" s="54"/>
      <c r="P1561" s="52"/>
      <c r="Q1561" s="55">
        <f>IFERROR(VLOOKUP(O1561*$Q$10*$R$10,Sheet1!$A$3:$B$81,2,1),0)</f>
        <v>0</v>
      </c>
      <c r="R1561" s="56">
        <f>IFERROR(VLOOKUP(O1561*$Q$11*$R$11,Sheet1!$E$3:$F$195,2),0)</f>
        <v>0</v>
      </c>
      <c r="S1561" s="54"/>
      <c r="T1561" s="57" t="e">
        <f t="shared" si="711"/>
        <v>#DIV/0!</v>
      </c>
      <c r="U1561" s="58"/>
      <c r="V1561" s="58"/>
      <c r="W1561" s="58"/>
      <c r="X1561" s="58"/>
      <c r="Y1561" s="58"/>
      <c r="Z1561" s="58"/>
      <c r="AA1561" s="58"/>
      <c r="AB1561" s="58"/>
      <c r="AC1561" s="58"/>
      <c r="AD1561" s="39">
        <f t="shared" si="747"/>
        <v>0</v>
      </c>
      <c r="AE1561" s="59">
        <f t="shared" si="712"/>
        <v>0</v>
      </c>
      <c r="AF1561" s="60">
        <f t="shared" si="713"/>
        <v>0</v>
      </c>
      <c r="AG1561" s="60">
        <f t="shared" si="714"/>
        <v>0</v>
      </c>
      <c r="AH1561" s="60">
        <f t="shared" si="715"/>
        <v>0</v>
      </c>
      <c r="AI1561" s="60">
        <f t="shared" si="716"/>
        <v>0</v>
      </c>
      <c r="AJ1561" s="60">
        <f t="shared" si="717"/>
        <v>0</v>
      </c>
      <c r="AK1561" s="60">
        <f t="shared" si="718"/>
        <v>0</v>
      </c>
      <c r="AL1561" s="61">
        <f t="shared" si="736"/>
        <v>0</v>
      </c>
      <c r="AM1561" s="43">
        <f t="shared" si="726"/>
        <v>0</v>
      </c>
      <c r="AN1561" s="46">
        <f t="shared" si="727"/>
        <v>0</v>
      </c>
      <c r="AO1561" s="60">
        <f t="shared" si="719"/>
        <v>0</v>
      </c>
      <c r="AP1561" s="60">
        <f t="shared" si="720"/>
        <v>0</v>
      </c>
      <c r="AQ1561" s="60">
        <f t="shared" si="721"/>
        <v>0</v>
      </c>
      <c r="AR1561" s="60">
        <f t="shared" si="722"/>
        <v>0</v>
      </c>
      <c r="AS1561" s="60">
        <f t="shared" si="723"/>
        <v>0</v>
      </c>
      <c r="AT1561" s="60">
        <f t="shared" si="724"/>
        <v>0</v>
      </c>
      <c r="AU1561" s="62">
        <f t="shared" si="728"/>
        <v>0</v>
      </c>
      <c r="AV1561" s="63">
        <f t="shared" ref="AV1561:AV1600" si="748">+AF1561+AO1561</f>
        <v>0</v>
      </c>
      <c r="AW1561" s="63">
        <f t="shared" ref="AW1561:AW1600" si="749">+AG1561+AP1561</f>
        <v>0</v>
      </c>
      <c r="AX1561" s="63">
        <f t="shared" ref="AX1561:AX1600" si="750">+AH1561+AQ1561</f>
        <v>0</v>
      </c>
      <c r="AY1561" s="63">
        <f t="shared" ref="AY1561:AY1600" si="751">+AI1561+AR1561</f>
        <v>0</v>
      </c>
      <c r="AZ1561" s="63">
        <f t="shared" ref="AZ1561:AZ1600" si="752">+AJ1561+AS1561</f>
        <v>0</v>
      </c>
      <c r="BA1561" s="63">
        <f t="shared" ref="BA1561:BA1600" si="753">+AK1561+AT1561</f>
        <v>0</v>
      </c>
      <c r="BB1561" s="64">
        <f t="shared" ref="BB1561:BB1600" si="754">SUM(AV1561:BA1561)</f>
        <v>0</v>
      </c>
      <c r="BC1561" s="65">
        <f t="shared" si="725"/>
        <v>0</v>
      </c>
      <c r="BD1561" s="66"/>
      <c r="BE1561" s="15"/>
    </row>
    <row r="1562" spans="1:57" s="70" customFormat="1" ht="12.75" hidden="1" customHeight="1" x14ac:dyDescent="0.2">
      <c r="A1562" s="67"/>
      <c r="B1562" s="107"/>
      <c r="C1562" s="49"/>
      <c r="D1562" s="49"/>
      <c r="E1562" s="68"/>
      <c r="F1562" s="106"/>
      <c r="G1562" s="52"/>
      <c r="H1562" s="52"/>
      <c r="I1562" s="53"/>
      <c r="J1562" s="53"/>
      <c r="K1562" s="53"/>
      <c r="L1562" s="53"/>
      <c r="M1562" s="52"/>
      <c r="N1562" s="52"/>
      <c r="O1562" s="54"/>
      <c r="P1562" s="52"/>
      <c r="Q1562" s="55">
        <f>IFERROR(VLOOKUP(O1562*$Q$10*$R$10,Sheet1!$A$3:$B$81,2,1),0)</f>
        <v>0</v>
      </c>
      <c r="R1562" s="56">
        <f>IFERROR(VLOOKUP(O1562*$Q$11*$R$11,Sheet1!$E$3:$F$195,2),0)</f>
        <v>0</v>
      </c>
      <c r="S1562" s="54"/>
      <c r="T1562" s="57" t="e">
        <f t="shared" si="711"/>
        <v>#DIV/0!</v>
      </c>
      <c r="U1562" s="58"/>
      <c r="V1562" s="58"/>
      <c r="W1562" s="58"/>
      <c r="X1562" s="58"/>
      <c r="Y1562" s="58"/>
      <c r="Z1562" s="58"/>
      <c r="AA1562" s="58"/>
      <c r="AB1562" s="58"/>
      <c r="AC1562" s="58"/>
      <c r="AD1562" s="39">
        <f t="shared" si="747"/>
        <v>0</v>
      </c>
      <c r="AE1562" s="59">
        <f t="shared" si="712"/>
        <v>0</v>
      </c>
      <c r="AF1562" s="60">
        <f t="shared" si="713"/>
        <v>0</v>
      </c>
      <c r="AG1562" s="60">
        <f t="shared" si="714"/>
        <v>0</v>
      </c>
      <c r="AH1562" s="60">
        <f t="shared" si="715"/>
        <v>0</v>
      </c>
      <c r="AI1562" s="60">
        <f t="shared" si="716"/>
        <v>0</v>
      </c>
      <c r="AJ1562" s="60">
        <f t="shared" si="717"/>
        <v>0</v>
      </c>
      <c r="AK1562" s="60">
        <f t="shared" si="718"/>
        <v>0</v>
      </c>
      <c r="AL1562" s="61">
        <f t="shared" si="736"/>
        <v>0</v>
      </c>
      <c r="AM1562" s="43">
        <f t="shared" si="726"/>
        <v>0</v>
      </c>
      <c r="AN1562" s="46">
        <f t="shared" si="727"/>
        <v>0</v>
      </c>
      <c r="AO1562" s="60">
        <f t="shared" si="719"/>
        <v>0</v>
      </c>
      <c r="AP1562" s="60">
        <f t="shared" si="720"/>
        <v>0</v>
      </c>
      <c r="AQ1562" s="60">
        <f t="shared" si="721"/>
        <v>0</v>
      </c>
      <c r="AR1562" s="60">
        <f t="shared" si="722"/>
        <v>0</v>
      </c>
      <c r="AS1562" s="60">
        <f t="shared" si="723"/>
        <v>0</v>
      </c>
      <c r="AT1562" s="60">
        <f t="shared" si="724"/>
        <v>0</v>
      </c>
      <c r="AU1562" s="62">
        <f t="shared" si="728"/>
        <v>0</v>
      </c>
      <c r="AV1562" s="63">
        <f t="shared" si="748"/>
        <v>0</v>
      </c>
      <c r="AW1562" s="63">
        <f t="shared" si="749"/>
        <v>0</v>
      </c>
      <c r="AX1562" s="63">
        <f t="shared" si="750"/>
        <v>0</v>
      </c>
      <c r="AY1562" s="63">
        <f t="shared" si="751"/>
        <v>0</v>
      </c>
      <c r="AZ1562" s="63">
        <f t="shared" si="752"/>
        <v>0</v>
      </c>
      <c r="BA1562" s="63">
        <f t="shared" si="753"/>
        <v>0</v>
      </c>
      <c r="BB1562" s="64">
        <f t="shared" si="754"/>
        <v>0</v>
      </c>
      <c r="BC1562" s="65">
        <f t="shared" si="725"/>
        <v>0</v>
      </c>
      <c r="BD1562" s="66"/>
      <c r="BE1562" s="15"/>
    </row>
    <row r="1563" spans="1:57" s="70" customFormat="1" ht="12.75" hidden="1" customHeight="1" x14ac:dyDescent="0.2">
      <c r="A1563" s="67"/>
      <c r="B1563" s="107"/>
      <c r="C1563" s="49"/>
      <c r="D1563" s="49"/>
      <c r="E1563" s="68"/>
      <c r="F1563" s="106"/>
      <c r="G1563" s="52"/>
      <c r="H1563" s="52"/>
      <c r="I1563" s="53"/>
      <c r="J1563" s="53"/>
      <c r="K1563" s="53"/>
      <c r="L1563" s="53"/>
      <c r="M1563" s="52"/>
      <c r="N1563" s="52"/>
      <c r="O1563" s="54"/>
      <c r="P1563" s="52"/>
      <c r="Q1563" s="55">
        <f>IFERROR(VLOOKUP(O1563*$Q$10*$R$10,Sheet1!$A$3:$B$81,2,1),0)</f>
        <v>0</v>
      </c>
      <c r="R1563" s="56">
        <f>IFERROR(VLOOKUP(O1563*$Q$11*$R$11,Sheet1!$E$3:$F$195,2),0)</f>
        <v>0</v>
      </c>
      <c r="S1563" s="54"/>
      <c r="T1563" s="57" t="e">
        <f t="shared" si="711"/>
        <v>#DIV/0!</v>
      </c>
      <c r="U1563" s="58"/>
      <c r="V1563" s="58"/>
      <c r="W1563" s="58"/>
      <c r="X1563" s="58"/>
      <c r="Y1563" s="58"/>
      <c r="Z1563" s="58"/>
      <c r="AA1563" s="58"/>
      <c r="AB1563" s="58"/>
      <c r="AC1563" s="58"/>
      <c r="AD1563" s="39">
        <f t="shared" si="747"/>
        <v>0</v>
      </c>
      <c r="AE1563" s="59">
        <f t="shared" si="712"/>
        <v>0</v>
      </c>
      <c r="AF1563" s="60">
        <f t="shared" si="713"/>
        <v>0</v>
      </c>
      <c r="AG1563" s="60">
        <f t="shared" si="714"/>
        <v>0</v>
      </c>
      <c r="AH1563" s="60">
        <f t="shared" si="715"/>
        <v>0</v>
      </c>
      <c r="AI1563" s="60">
        <f t="shared" si="716"/>
        <v>0</v>
      </c>
      <c r="AJ1563" s="60">
        <f t="shared" si="717"/>
        <v>0</v>
      </c>
      <c r="AK1563" s="60">
        <f t="shared" si="718"/>
        <v>0</v>
      </c>
      <c r="AL1563" s="61">
        <f t="shared" si="736"/>
        <v>0</v>
      </c>
      <c r="AM1563" s="43">
        <f t="shared" si="726"/>
        <v>0</v>
      </c>
      <c r="AN1563" s="46">
        <f t="shared" si="727"/>
        <v>0</v>
      </c>
      <c r="AO1563" s="60">
        <f t="shared" si="719"/>
        <v>0</v>
      </c>
      <c r="AP1563" s="60">
        <f t="shared" si="720"/>
        <v>0</v>
      </c>
      <c r="AQ1563" s="60">
        <f t="shared" si="721"/>
        <v>0</v>
      </c>
      <c r="AR1563" s="60">
        <f t="shared" si="722"/>
        <v>0</v>
      </c>
      <c r="AS1563" s="60">
        <f t="shared" si="723"/>
        <v>0</v>
      </c>
      <c r="AT1563" s="60">
        <f t="shared" si="724"/>
        <v>0</v>
      </c>
      <c r="AU1563" s="62">
        <f t="shared" si="728"/>
        <v>0</v>
      </c>
      <c r="AV1563" s="63">
        <f t="shared" si="748"/>
        <v>0</v>
      </c>
      <c r="AW1563" s="63">
        <f t="shared" si="749"/>
        <v>0</v>
      </c>
      <c r="AX1563" s="63">
        <f t="shared" si="750"/>
        <v>0</v>
      </c>
      <c r="AY1563" s="63">
        <f t="shared" si="751"/>
        <v>0</v>
      </c>
      <c r="AZ1563" s="63">
        <f t="shared" si="752"/>
        <v>0</v>
      </c>
      <c r="BA1563" s="63">
        <f t="shared" si="753"/>
        <v>0</v>
      </c>
      <c r="BB1563" s="64">
        <f t="shared" si="754"/>
        <v>0</v>
      </c>
      <c r="BC1563" s="65">
        <f t="shared" si="725"/>
        <v>0</v>
      </c>
      <c r="BD1563" s="66"/>
      <c r="BE1563" s="15"/>
    </row>
    <row r="1564" spans="1:57" s="70" customFormat="1" ht="12.75" hidden="1" customHeight="1" x14ac:dyDescent="0.2">
      <c r="A1564" s="67"/>
      <c r="B1564" s="107"/>
      <c r="C1564" s="49"/>
      <c r="D1564" s="49"/>
      <c r="E1564" s="68"/>
      <c r="F1564" s="106"/>
      <c r="G1564" s="52"/>
      <c r="H1564" s="52"/>
      <c r="I1564" s="53"/>
      <c r="J1564" s="53"/>
      <c r="K1564" s="53"/>
      <c r="L1564" s="53"/>
      <c r="M1564" s="52"/>
      <c r="N1564" s="52"/>
      <c r="O1564" s="54"/>
      <c r="P1564" s="52"/>
      <c r="Q1564" s="55">
        <f>IFERROR(VLOOKUP(O1564*$Q$10*$R$10,Sheet1!$A$3:$B$81,2,1),0)</f>
        <v>0</v>
      </c>
      <c r="R1564" s="56">
        <f>IFERROR(VLOOKUP(O1564*$Q$11*$R$11,Sheet1!$E$3:$F$195,2),0)</f>
        <v>0</v>
      </c>
      <c r="S1564" s="54"/>
      <c r="T1564" s="57" t="e">
        <f t="shared" si="711"/>
        <v>#DIV/0!</v>
      </c>
      <c r="U1564" s="58"/>
      <c r="V1564" s="58"/>
      <c r="W1564" s="58"/>
      <c r="X1564" s="58"/>
      <c r="Y1564" s="58"/>
      <c r="Z1564" s="58"/>
      <c r="AA1564" s="58"/>
      <c r="AB1564" s="58"/>
      <c r="AC1564" s="58"/>
      <c r="AD1564" s="39">
        <f t="shared" si="747"/>
        <v>0</v>
      </c>
      <c r="AE1564" s="59">
        <f t="shared" si="712"/>
        <v>0</v>
      </c>
      <c r="AF1564" s="60">
        <f t="shared" si="713"/>
        <v>0</v>
      </c>
      <c r="AG1564" s="60">
        <f t="shared" si="714"/>
        <v>0</v>
      </c>
      <c r="AH1564" s="60">
        <f t="shared" si="715"/>
        <v>0</v>
      </c>
      <c r="AI1564" s="60">
        <f t="shared" si="716"/>
        <v>0</v>
      </c>
      <c r="AJ1564" s="60">
        <f t="shared" si="717"/>
        <v>0</v>
      </c>
      <c r="AK1564" s="60">
        <f t="shared" si="718"/>
        <v>0</v>
      </c>
      <c r="AL1564" s="61">
        <f t="shared" si="736"/>
        <v>0</v>
      </c>
      <c r="AM1564" s="43">
        <f t="shared" si="726"/>
        <v>0</v>
      </c>
      <c r="AN1564" s="46">
        <f t="shared" si="727"/>
        <v>0</v>
      </c>
      <c r="AO1564" s="60">
        <f t="shared" si="719"/>
        <v>0</v>
      </c>
      <c r="AP1564" s="60">
        <f t="shared" si="720"/>
        <v>0</v>
      </c>
      <c r="AQ1564" s="60">
        <f t="shared" si="721"/>
        <v>0</v>
      </c>
      <c r="AR1564" s="60">
        <f t="shared" si="722"/>
        <v>0</v>
      </c>
      <c r="AS1564" s="60">
        <f t="shared" si="723"/>
        <v>0</v>
      </c>
      <c r="AT1564" s="60">
        <f t="shared" si="724"/>
        <v>0</v>
      </c>
      <c r="AU1564" s="62">
        <f t="shared" si="728"/>
        <v>0</v>
      </c>
      <c r="AV1564" s="63">
        <f t="shared" si="748"/>
        <v>0</v>
      </c>
      <c r="AW1564" s="63">
        <f t="shared" si="749"/>
        <v>0</v>
      </c>
      <c r="AX1564" s="63">
        <f t="shared" si="750"/>
        <v>0</v>
      </c>
      <c r="AY1564" s="63">
        <f t="shared" si="751"/>
        <v>0</v>
      </c>
      <c r="AZ1564" s="63">
        <f t="shared" si="752"/>
        <v>0</v>
      </c>
      <c r="BA1564" s="63">
        <f t="shared" si="753"/>
        <v>0</v>
      </c>
      <c r="BB1564" s="64">
        <f t="shared" si="754"/>
        <v>0</v>
      </c>
      <c r="BC1564" s="65">
        <f t="shared" si="725"/>
        <v>0</v>
      </c>
      <c r="BD1564" s="66"/>
      <c r="BE1564" s="15"/>
    </row>
    <row r="1565" spans="1:57" s="70" customFormat="1" ht="12.75" hidden="1" customHeight="1" x14ac:dyDescent="0.2">
      <c r="A1565" s="67"/>
      <c r="B1565" s="107"/>
      <c r="C1565" s="49"/>
      <c r="D1565" s="49"/>
      <c r="E1565" s="68"/>
      <c r="F1565" s="106"/>
      <c r="G1565" s="52"/>
      <c r="H1565" s="52"/>
      <c r="I1565" s="53"/>
      <c r="J1565" s="53"/>
      <c r="K1565" s="53"/>
      <c r="L1565" s="53"/>
      <c r="M1565" s="52"/>
      <c r="N1565" s="52"/>
      <c r="O1565" s="54"/>
      <c r="P1565" s="52"/>
      <c r="Q1565" s="55">
        <f>IFERROR(VLOOKUP(O1565*$Q$10*$R$10,Sheet1!$A$3:$B$81,2,1),0)</f>
        <v>0</v>
      </c>
      <c r="R1565" s="56">
        <f>IFERROR(VLOOKUP(O1565*$Q$11*$R$11,Sheet1!$E$3:$F$195,2),0)</f>
        <v>0</v>
      </c>
      <c r="S1565" s="54"/>
      <c r="T1565" s="57" t="e">
        <f t="shared" si="711"/>
        <v>#DIV/0!</v>
      </c>
      <c r="U1565" s="58"/>
      <c r="V1565" s="58"/>
      <c r="W1565" s="58"/>
      <c r="X1565" s="58"/>
      <c r="Y1565" s="58"/>
      <c r="Z1565" s="58"/>
      <c r="AA1565" s="58"/>
      <c r="AB1565" s="58"/>
      <c r="AC1565" s="58"/>
      <c r="AD1565" s="39">
        <f t="shared" si="747"/>
        <v>0</v>
      </c>
      <c r="AE1565" s="59">
        <f t="shared" si="712"/>
        <v>0</v>
      </c>
      <c r="AF1565" s="60">
        <f t="shared" si="713"/>
        <v>0</v>
      </c>
      <c r="AG1565" s="60">
        <f t="shared" si="714"/>
        <v>0</v>
      </c>
      <c r="AH1565" s="60">
        <f t="shared" si="715"/>
        <v>0</v>
      </c>
      <c r="AI1565" s="60">
        <f t="shared" si="716"/>
        <v>0</v>
      </c>
      <c r="AJ1565" s="60">
        <f t="shared" si="717"/>
        <v>0</v>
      </c>
      <c r="AK1565" s="60">
        <f t="shared" si="718"/>
        <v>0</v>
      </c>
      <c r="AL1565" s="61">
        <f t="shared" si="736"/>
        <v>0</v>
      </c>
      <c r="AM1565" s="43">
        <f t="shared" si="726"/>
        <v>0</v>
      </c>
      <c r="AN1565" s="46">
        <f t="shared" si="727"/>
        <v>0</v>
      </c>
      <c r="AO1565" s="60">
        <f t="shared" si="719"/>
        <v>0</v>
      </c>
      <c r="AP1565" s="60">
        <f t="shared" si="720"/>
        <v>0</v>
      </c>
      <c r="AQ1565" s="60">
        <f t="shared" si="721"/>
        <v>0</v>
      </c>
      <c r="AR1565" s="60">
        <f t="shared" si="722"/>
        <v>0</v>
      </c>
      <c r="AS1565" s="60">
        <f t="shared" si="723"/>
        <v>0</v>
      </c>
      <c r="AT1565" s="60">
        <f t="shared" si="724"/>
        <v>0</v>
      </c>
      <c r="AU1565" s="62">
        <f t="shared" si="728"/>
        <v>0</v>
      </c>
      <c r="AV1565" s="63">
        <f t="shared" si="748"/>
        <v>0</v>
      </c>
      <c r="AW1565" s="63">
        <f t="shared" si="749"/>
        <v>0</v>
      </c>
      <c r="AX1565" s="63">
        <f t="shared" si="750"/>
        <v>0</v>
      </c>
      <c r="AY1565" s="63">
        <f t="shared" si="751"/>
        <v>0</v>
      </c>
      <c r="AZ1565" s="63">
        <f t="shared" si="752"/>
        <v>0</v>
      </c>
      <c r="BA1565" s="63">
        <f t="shared" si="753"/>
        <v>0</v>
      </c>
      <c r="BB1565" s="64">
        <f t="shared" si="754"/>
        <v>0</v>
      </c>
      <c r="BC1565" s="65">
        <f t="shared" si="725"/>
        <v>0</v>
      </c>
      <c r="BD1565" s="66"/>
      <c r="BE1565" s="15"/>
    </row>
    <row r="1566" spans="1:57" s="70" customFormat="1" ht="12.75" hidden="1" customHeight="1" x14ac:dyDescent="0.2">
      <c r="A1566" s="67"/>
      <c r="B1566" s="107"/>
      <c r="C1566" s="49"/>
      <c r="D1566" s="49"/>
      <c r="E1566" s="68"/>
      <c r="F1566" s="106"/>
      <c r="G1566" s="52"/>
      <c r="H1566" s="52"/>
      <c r="I1566" s="53"/>
      <c r="J1566" s="53"/>
      <c r="K1566" s="53"/>
      <c r="L1566" s="53"/>
      <c r="M1566" s="52"/>
      <c r="N1566" s="52"/>
      <c r="O1566" s="54"/>
      <c r="P1566" s="52"/>
      <c r="Q1566" s="55">
        <f>IFERROR(VLOOKUP(O1566*$Q$10*$R$10,Sheet1!$A$3:$B$81,2,1),0)</f>
        <v>0</v>
      </c>
      <c r="R1566" s="56">
        <f>IFERROR(VLOOKUP(O1566*$Q$11*$R$11,Sheet1!$E$3:$F$195,2),0)</f>
        <v>0</v>
      </c>
      <c r="S1566" s="54"/>
      <c r="T1566" s="57" t="e">
        <f t="shared" si="711"/>
        <v>#DIV/0!</v>
      </c>
      <c r="U1566" s="58"/>
      <c r="V1566" s="58"/>
      <c r="W1566" s="58"/>
      <c r="X1566" s="58"/>
      <c r="Y1566" s="58"/>
      <c r="Z1566" s="58"/>
      <c r="AA1566" s="58"/>
      <c r="AB1566" s="58"/>
      <c r="AC1566" s="58"/>
      <c r="AD1566" s="39">
        <f t="shared" si="747"/>
        <v>0</v>
      </c>
      <c r="AE1566" s="59">
        <f t="shared" si="712"/>
        <v>0</v>
      </c>
      <c r="AF1566" s="60">
        <f t="shared" si="713"/>
        <v>0</v>
      </c>
      <c r="AG1566" s="60">
        <f t="shared" si="714"/>
        <v>0</v>
      </c>
      <c r="AH1566" s="60">
        <f t="shared" si="715"/>
        <v>0</v>
      </c>
      <c r="AI1566" s="60">
        <f t="shared" si="716"/>
        <v>0</v>
      </c>
      <c r="AJ1566" s="60">
        <f t="shared" si="717"/>
        <v>0</v>
      </c>
      <c r="AK1566" s="60">
        <f t="shared" si="718"/>
        <v>0</v>
      </c>
      <c r="AL1566" s="61">
        <f t="shared" si="736"/>
        <v>0</v>
      </c>
      <c r="AM1566" s="43">
        <f t="shared" si="726"/>
        <v>0</v>
      </c>
      <c r="AN1566" s="46">
        <f t="shared" si="727"/>
        <v>0</v>
      </c>
      <c r="AO1566" s="60">
        <f t="shared" si="719"/>
        <v>0</v>
      </c>
      <c r="AP1566" s="60">
        <f t="shared" si="720"/>
        <v>0</v>
      </c>
      <c r="AQ1566" s="60">
        <f t="shared" si="721"/>
        <v>0</v>
      </c>
      <c r="AR1566" s="60">
        <f t="shared" si="722"/>
        <v>0</v>
      </c>
      <c r="AS1566" s="60">
        <f t="shared" si="723"/>
        <v>0</v>
      </c>
      <c r="AT1566" s="60">
        <f t="shared" si="724"/>
        <v>0</v>
      </c>
      <c r="AU1566" s="62">
        <f t="shared" si="728"/>
        <v>0</v>
      </c>
      <c r="AV1566" s="63">
        <f t="shared" si="748"/>
        <v>0</v>
      </c>
      <c r="AW1566" s="63">
        <f t="shared" si="749"/>
        <v>0</v>
      </c>
      <c r="AX1566" s="63">
        <f t="shared" si="750"/>
        <v>0</v>
      </c>
      <c r="AY1566" s="63">
        <f t="shared" si="751"/>
        <v>0</v>
      </c>
      <c r="AZ1566" s="63">
        <f t="shared" si="752"/>
        <v>0</v>
      </c>
      <c r="BA1566" s="63">
        <f t="shared" si="753"/>
        <v>0</v>
      </c>
      <c r="BB1566" s="64">
        <f t="shared" si="754"/>
        <v>0</v>
      </c>
      <c r="BC1566" s="65">
        <f t="shared" si="725"/>
        <v>0</v>
      </c>
      <c r="BD1566" s="66"/>
      <c r="BE1566" s="15"/>
    </row>
    <row r="1567" spans="1:57" s="70" customFormat="1" ht="12.75" hidden="1" customHeight="1" x14ac:dyDescent="0.2">
      <c r="A1567" s="67"/>
      <c r="B1567" s="107"/>
      <c r="C1567" s="49"/>
      <c r="D1567" s="49"/>
      <c r="E1567" s="68"/>
      <c r="F1567" s="106"/>
      <c r="G1567" s="52"/>
      <c r="H1567" s="52"/>
      <c r="I1567" s="53"/>
      <c r="J1567" s="53"/>
      <c r="K1567" s="53"/>
      <c r="L1567" s="53"/>
      <c r="M1567" s="52"/>
      <c r="N1567" s="52"/>
      <c r="O1567" s="54"/>
      <c r="P1567" s="52"/>
      <c r="Q1567" s="55">
        <f>IFERROR(VLOOKUP(O1567*$Q$10*$R$10,Sheet1!$A$3:$B$81,2,1),0)</f>
        <v>0</v>
      </c>
      <c r="R1567" s="56">
        <f>IFERROR(VLOOKUP(O1567*$Q$11*$R$11,Sheet1!$E$3:$F$195,2),0)</f>
        <v>0</v>
      </c>
      <c r="S1567" s="54"/>
      <c r="T1567" s="57" t="e">
        <f t="shared" si="711"/>
        <v>#DIV/0!</v>
      </c>
      <c r="U1567" s="58"/>
      <c r="V1567" s="58"/>
      <c r="W1567" s="58"/>
      <c r="X1567" s="58"/>
      <c r="Y1567" s="58"/>
      <c r="Z1567" s="58"/>
      <c r="AA1567" s="58"/>
      <c r="AB1567" s="58"/>
      <c r="AC1567" s="58"/>
      <c r="AD1567" s="39">
        <f t="shared" si="747"/>
        <v>0</v>
      </c>
      <c r="AE1567" s="59">
        <f t="shared" si="712"/>
        <v>0</v>
      </c>
      <c r="AF1567" s="60">
        <f t="shared" si="713"/>
        <v>0</v>
      </c>
      <c r="AG1567" s="60">
        <f t="shared" si="714"/>
        <v>0</v>
      </c>
      <c r="AH1567" s="60">
        <f t="shared" si="715"/>
        <v>0</v>
      </c>
      <c r="AI1567" s="60">
        <f t="shared" si="716"/>
        <v>0</v>
      </c>
      <c r="AJ1567" s="60">
        <f t="shared" si="717"/>
        <v>0</v>
      </c>
      <c r="AK1567" s="60">
        <f t="shared" si="718"/>
        <v>0</v>
      </c>
      <c r="AL1567" s="61">
        <f t="shared" si="736"/>
        <v>0</v>
      </c>
      <c r="AM1567" s="43">
        <f t="shared" si="726"/>
        <v>0</v>
      </c>
      <c r="AN1567" s="46">
        <f t="shared" si="727"/>
        <v>0</v>
      </c>
      <c r="AO1567" s="60">
        <f t="shared" si="719"/>
        <v>0</v>
      </c>
      <c r="AP1567" s="60">
        <f t="shared" si="720"/>
        <v>0</v>
      </c>
      <c r="AQ1567" s="60">
        <f t="shared" si="721"/>
        <v>0</v>
      </c>
      <c r="AR1567" s="60">
        <f t="shared" si="722"/>
        <v>0</v>
      </c>
      <c r="AS1567" s="60">
        <f t="shared" si="723"/>
        <v>0</v>
      </c>
      <c r="AT1567" s="60">
        <f t="shared" si="724"/>
        <v>0</v>
      </c>
      <c r="AU1567" s="62">
        <f t="shared" si="728"/>
        <v>0</v>
      </c>
      <c r="AV1567" s="63">
        <f t="shared" si="748"/>
        <v>0</v>
      </c>
      <c r="AW1567" s="63">
        <f t="shared" si="749"/>
        <v>0</v>
      </c>
      <c r="AX1567" s="63">
        <f t="shared" si="750"/>
        <v>0</v>
      </c>
      <c r="AY1567" s="63">
        <f t="shared" si="751"/>
        <v>0</v>
      </c>
      <c r="AZ1567" s="63">
        <f t="shared" si="752"/>
        <v>0</v>
      </c>
      <c r="BA1567" s="63">
        <f t="shared" si="753"/>
        <v>0</v>
      </c>
      <c r="BB1567" s="64">
        <f t="shared" si="754"/>
        <v>0</v>
      </c>
      <c r="BC1567" s="65">
        <f t="shared" si="725"/>
        <v>0</v>
      </c>
      <c r="BD1567" s="66"/>
      <c r="BE1567" s="15"/>
    </row>
    <row r="1568" spans="1:57" s="70" customFormat="1" ht="12.75" hidden="1" customHeight="1" x14ac:dyDescent="0.2">
      <c r="A1568" s="67"/>
      <c r="B1568" s="107"/>
      <c r="C1568" s="49"/>
      <c r="D1568" s="49"/>
      <c r="E1568" s="68"/>
      <c r="F1568" s="106"/>
      <c r="G1568" s="52"/>
      <c r="H1568" s="52"/>
      <c r="I1568" s="53"/>
      <c r="J1568" s="53"/>
      <c r="K1568" s="53"/>
      <c r="L1568" s="53"/>
      <c r="M1568" s="52"/>
      <c r="N1568" s="52"/>
      <c r="O1568" s="54"/>
      <c r="P1568" s="52"/>
      <c r="Q1568" s="55">
        <f>IFERROR(VLOOKUP(O1568*$Q$10*$R$10,Sheet1!$A$3:$B$81,2,1),0)</f>
        <v>0</v>
      </c>
      <c r="R1568" s="56">
        <f>IFERROR(VLOOKUP(O1568*$Q$11*$R$11,Sheet1!$E$3:$F$195,2),0)</f>
        <v>0</v>
      </c>
      <c r="S1568" s="54"/>
      <c r="T1568" s="57" t="e">
        <f t="shared" si="711"/>
        <v>#DIV/0!</v>
      </c>
      <c r="U1568" s="58"/>
      <c r="V1568" s="58"/>
      <c r="W1568" s="58"/>
      <c r="X1568" s="58"/>
      <c r="Y1568" s="58"/>
      <c r="Z1568" s="58"/>
      <c r="AA1568" s="58"/>
      <c r="AB1568" s="58"/>
      <c r="AC1568" s="58"/>
      <c r="AD1568" s="39">
        <f t="shared" si="747"/>
        <v>0</v>
      </c>
      <c r="AE1568" s="59">
        <f t="shared" si="712"/>
        <v>0</v>
      </c>
      <c r="AF1568" s="60">
        <f t="shared" si="713"/>
        <v>0</v>
      </c>
      <c r="AG1568" s="60">
        <f t="shared" si="714"/>
        <v>0</v>
      </c>
      <c r="AH1568" s="60">
        <f t="shared" si="715"/>
        <v>0</v>
      </c>
      <c r="AI1568" s="60">
        <f t="shared" si="716"/>
        <v>0</v>
      </c>
      <c r="AJ1568" s="60">
        <f t="shared" si="717"/>
        <v>0</v>
      </c>
      <c r="AK1568" s="60">
        <f t="shared" si="718"/>
        <v>0</v>
      </c>
      <c r="AL1568" s="61">
        <f t="shared" si="736"/>
        <v>0</v>
      </c>
      <c r="AM1568" s="43">
        <f t="shared" si="726"/>
        <v>0</v>
      </c>
      <c r="AN1568" s="46">
        <f t="shared" si="727"/>
        <v>0</v>
      </c>
      <c r="AO1568" s="60">
        <f t="shared" si="719"/>
        <v>0</v>
      </c>
      <c r="AP1568" s="60">
        <f t="shared" si="720"/>
        <v>0</v>
      </c>
      <c r="AQ1568" s="60">
        <f t="shared" si="721"/>
        <v>0</v>
      </c>
      <c r="AR1568" s="60">
        <f t="shared" si="722"/>
        <v>0</v>
      </c>
      <c r="AS1568" s="60">
        <f t="shared" si="723"/>
        <v>0</v>
      </c>
      <c r="AT1568" s="60">
        <f t="shared" si="724"/>
        <v>0</v>
      </c>
      <c r="AU1568" s="62">
        <f t="shared" si="728"/>
        <v>0</v>
      </c>
      <c r="AV1568" s="63">
        <f t="shared" si="748"/>
        <v>0</v>
      </c>
      <c r="AW1568" s="63">
        <f t="shared" si="749"/>
        <v>0</v>
      </c>
      <c r="AX1568" s="63">
        <f t="shared" si="750"/>
        <v>0</v>
      </c>
      <c r="AY1568" s="63">
        <f t="shared" si="751"/>
        <v>0</v>
      </c>
      <c r="AZ1568" s="63">
        <f t="shared" si="752"/>
        <v>0</v>
      </c>
      <c r="BA1568" s="63">
        <f t="shared" si="753"/>
        <v>0</v>
      </c>
      <c r="BB1568" s="64">
        <f t="shared" si="754"/>
        <v>0</v>
      </c>
      <c r="BC1568" s="65">
        <f t="shared" si="725"/>
        <v>0</v>
      </c>
      <c r="BD1568" s="66"/>
      <c r="BE1568" s="15"/>
    </row>
    <row r="1569" spans="1:57" s="70" customFormat="1" ht="12.75" hidden="1" customHeight="1" x14ac:dyDescent="0.2">
      <c r="A1569" s="67"/>
      <c r="B1569" s="107"/>
      <c r="C1569" s="49"/>
      <c r="D1569" s="49"/>
      <c r="E1569" s="68"/>
      <c r="F1569" s="106"/>
      <c r="G1569" s="52"/>
      <c r="H1569" s="52"/>
      <c r="I1569" s="53"/>
      <c r="J1569" s="53"/>
      <c r="K1569" s="53"/>
      <c r="L1569" s="53"/>
      <c r="M1569" s="52"/>
      <c r="N1569" s="52"/>
      <c r="O1569" s="54"/>
      <c r="P1569" s="52"/>
      <c r="Q1569" s="55">
        <f>IFERROR(VLOOKUP(O1569*$Q$10*$R$10,Sheet1!$A$3:$B$81,2,1),0)</f>
        <v>0</v>
      </c>
      <c r="R1569" s="56">
        <f>IFERROR(VLOOKUP(O1569*$Q$11*$R$11,Sheet1!$E$3:$F$195,2),0)</f>
        <v>0</v>
      </c>
      <c r="S1569" s="54"/>
      <c r="T1569" s="57" t="e">
        <f t="shared" si="711"/>
        <v>#DIV/0!</v>
      </c>
      <c r="U1569" s="58"/>
      <c r="V1569" s="58"/>
      <c r="W1569" s="58"/>
      <c r="X1569" s="58"/>
      <c r="Y1569" s="58"/>
      <c r="Z1569" s="58"/>
      <c r="AA1569" s="58"/>
      <c r="AB1569" s="58"/>
      <c r="AC1569" s="58"/>
      <c r="AD1569" s="39">
        <f t="shared" si="747"/>
        <v>0</v>
      </c>
      <c r="AE1569" s="59">
        <f t="shared" si="712"/>
        <v>0</v>
      </c>
      <c r="AF1569" s="60">
        <f t="shared" si="713"/>
        <v>0</v>
      </c>
      <c r="AG1569" s="60">
        <f t="shared" si="714"/>
        <v>0</v>
      </c>
      <c r="AH1569" s="60">
        <f t="shared" si="715"/>
        <v>0</v>
      </c>
      <c r="AI1569" s="60">
        <f t="shared" si="716"/>
        <v>0</v>
      </c>
      <c r="AJ1569" s="60">
        <f t="shared" si="717"/>
        <v>0</v>
      </c>
      <c r="AK1569" s="60">
        <f t="shared" si="718"/>
        <v>0</v>
      </c>
      <c r="AL1569" s="61">
        <f t="shared" si="736"/>
        <v>0</v>
      </c>
      <c r="AM1569" s="43">
        <f t="shared" si="726"/>
        <v>0</v>
      </c>
      <c r="AN1569" s="46">
        <f t="shared" si="727"/>
        <v>0</v>
      </c>
      <c r="AO1569" s="60">
        <f t="shared" si="719"/>
        <v>0</v>
      </c>
      <c r="AP1569" s="60">
        <f t="shared" si="720"/>
        <v>0</v>
      </c>
      <c r="AQ1569" s="60">
        <f t="shared" si="721"/>
        <v>0</v>
      </c>
      <c r="AR1569" s="60">
        <f t="shared" si="722"/>
        <v>0</v>
      </c>
      <c r="AS1569" s="60">
        <f t="shared" si="723"/>
        <v>0</v>
      </c>
      <c r="AT1569" s="60">
        <f t="shared" si="724"/>
        <v>0</v>
      </c>
      <c r="AU1569" s="62">
        <f t="shared" si="728"/>
        <v>0</v>
      </c>
      <c r="AV1569" s="63">
        <f t="shared" si="748"/>
        <v>0</v>
      </c>
      <c r="AW1569" s="63">
        <f t="shared" si="749"/>
        <v>0</v>
      </c>
      <c r="AX1569" s="63">
        <f t="shared" si="750"/>
        <v>0</v>
      </c>
      <c r="AY1569" s="63">
        <f t="shared" si="751"/>
        <v>0</v>
      </c>
      <c r="AZ1569" s="63">
        <f t="shared" si="752"/>
        <v>0</v>
      </c>
      <c r="BA1569" s="63">
        <f t="shared" si="753"/>
        <v>0</v>
      </c>
      <c r="BB1569" s="64">
        <f t="shared" si="754"/>
        <v>0</v>
      </c>
      <c r="BC1569" s="65">
        <f t="shared" si="725"/>
        <v>0</v>
      </c>
      <c r="BD1569" s="66"/>
      <c r="BE1569" s="15"/>
    </row>
    <row r="1570" spans="1:57" s="70" customFormat="1" ht="12.75" hidden="1" customHeight="1" x14ac:dyDescent="0.2">
      <c r="A1570" s="67"/>
      <c r="B1570" s="107"/>
      <c r="C1570" s="49"/>
      <c r="D1570" s="49"/>
      <c r="E1570" s="68"/>
      <c r="F1570" s="106"/>
      <c r="G1570" s="52"/>
      <c r="H1570" s="52"/>
      <c r="I1570" s="53"/>
      <c r="J1570" s="53"/>
      <c r="K1570" s="53"/>
      <c r="L1570" s="53"/>
      <c r="M1570" s="52"/>
      <c r="N1570" s="52"/>
      <c r="O1570" s="54"/>
      <c r="P1570" s="52"/>
      <c r="Q1570" s="55">
        <f>IFERROR(VLOOKUP(O1570*$Q$10*$R$10,Sheet1!$A$3:$B$81,2,1),0)</f>
        <v>0</v>
      </c>
      <c r="R1570" s="56">
        <f>IFERROR(VLOOKUP(O1570*$Q$11*$R$11,Sheet1!$E$3:$F$195,2),0)</f>
        <v>0</v>
      </c>
      <c r="S1570" s="54"/>
      <c r="T1570" s="57" t="e">
        <f t="shared" si="711"/>
        <v>#DIV/0!</v>
      </c>
      <c r="U1570" s="58"/>
      <c r="V1570" s="58"/>
      <c r="W1570" s="58"/>
      <c r="X1570" s="58"/>
      <c r="Y1570" s="58"/>
      <c r="Z1570" s="58"/>
      <c r="AA1570" s="58"/>
      <c r="AB1570" s="58"/>
      <c r="AC1570" s="58"/>
      <c r="AD1570" s="39">
        <f t="shared" si="747"/>
        <v>0</v>
      </c>
      <c r="AE1570" s="59">
        <f t="shared" si="712"/>
        <v>0</v>
      </c>
      <c r="AF1570" s="60">
        <f t="shared" si="713"/>
        <v>0</v>
      </c>
      <c r="AG1570" s="60">
        <f t="shared" si="714"/>
        <v>0</v>
      </c>
      <c r="AH1570" s="60">
        <f t="shared" si="715"/>
        <v>0</v>
      </c>
      <c r="AI1570" s="60">
        <f t="shared" si="716"/>
        <v>0</v>
      </c>
      <c r="AJ1570" s="60">
        <f t="shared" si="717"/>
        <v>0</v>
      </c>
      <c r="AK1570" s="60">
        <f t="shared" si="718"/>
        <v>0</v>
      </c>
      <c r="AL1570" s="61">
        <f t="shared" si="736"/>
        <v>0</v>
      </c>
      <c r="AM1570" s="43">
        <f t="shared" si="726"/>
        <v>0</v>
      </c>
      <c r="AN1570" s="46">
        <f t="shared" si="727"/>
        <v>0</v>
      </c>
      <c r="AO1570" s="60">
        <f t="shared" si="719"/>
        <v>0</v>
      </c>
      <c r="AP1570" s="60">
        <f t="shared" si="720"/>
        <v>0</v>
      </c>
      <c r="AQ1570" s="60">
        <f t="shared" si="721"/>
        <v>0</v>
      </c>
      <c r="AR1570" s="60">
        <f t="shared" si="722"/>
        <v>0</v>
      </c>
      <c r="AS1570" s="60">
        <f t="shared" si="723"/>
        <v>0</v>
      </c>
      <c r="AT1570" s="60">
        <f t="shared" si="724"/>
        <v>0</v>
      </c>
      <c r="AU1570" s="62">
        <f t="shared" si="728"/>
        <v>0</v>
      </c>
      <c r="AV1570" s="63">
        <f t="shared" si="748"/>
        <v>0</v>
      </c>
      <c r="AW1570" s="63">
        <f t="shared" si="749"/>
        <v>0</v>
      </c>
      <c r="AX1570" s="63">
        <f t="shared" si="750"/>
        <v>0</v>
      </c>
      <c r="AY1570" s="63">
        <f t="shared" si="751"/>
        <v>0</v>
      </c>
      <c r="AZ1570" s="63">
        <f t="shared" si="752"/>
        <v>0</v>
      </c>
      <c r="BA1570" s="63">
        <f t="shared" si="753"/>
        <v>0</v>
      </c>
      <c r="BB1570" s="64">
        <f t="shared" si="754"/>
        <v>0</v>
      </c>
      <c r="BC1570" s="65">
        <f t="shared" si="725"/>
        <v>0</v>
      </c>
      <c r="BD1570" s="66"/>
      <c r="BE1570" s="15"/>
    </row>
    <row r="1571" spans="1:57" s="70" customFormat="1" ht="12.75" hidden="1" customHeight="1" x14ac:dyDescent="0.2">
      <c r="A1571" s="67"/>
      <c r="B1571" s="107"/>
      <c r="C1571" s="49"/>
      <c r="D1571" s="49"/>
      <c r="E1571" s="68"/>
      <c r="F1571" s="106"/>
      <c r="G1571" s="52"/>
      <c r="H1571" s="52"/>
      <c r="I1571" s="53"/>
      <c r="J1571" s="53"/>
      <c r="K1571" s="53"/>
      <c r="L1571" s="53"/>
      <c r="M1571" s="52"/>
      <c r="N1571" s="52"/>
      <c r="O1571" s="54"/>
      <c r="P1571" s="52"/>
      <c r="Q1571" s="55">
        <f>IFERROR(VLOOKUP(O1571*$Q$10*$R$10,Sheet1!$A$3:$B$81,2,1),0)</f>
        <v>0</v>
      </c>
      <c r="R1571" s="56">
        <f>IFERROR(VLOOKUP(O1571*$Q$11*$R$11,Sheet1!$E$3:$F$195,2),0)</f>
        <v>0</v>
      </c>
      <c r="S1571" s="54"/>
      <c r="T1571" s="57" t="e">
        <f t="shared" si="711"/>
        <v>#DIV/0!</v>
      </c>
      <c r="U1571" s="58"/>
      <c r="V1571" s="58"/>
      <c r="W1571" s="58"/>
      <c r="X1571" s="58"/>
      <c r="Y1571" s="58"/>
      <c r="Z1571" s="58"/>
      <c r="AA1571" s="58"/>
      <c r="AB1571" s="58"/>
      <c r="AC1571" s="58"/>
      <c r="AD1571" s="39">
        <f t="shared" si="747"/>
        <v>0</v>
      </c>
      <c r="AE1571" s="59">
        <f t="shared" si="712"/>
        <v>0</v>
      </c>
      <c r="AF1571" s="60">
        <f t="shared" si="713"/>
        <v>0</v>
      </c>
      <c r="AG1571" s="60">
        <f t="shared" si="714"/>
        <v>0</v>
      </c>
      <c r="AH1571" s="60">
        <f t="shared" si="715"/>
        <v>0</v>
      </c>
      <c r="AI1571" s="60">
        <f t="shared" si="716"/>
        <v>0</v>
      </c>
      <c r="AJ1571" s="60">
        <f t="shared" si="717"/>
        <v>0</v>
      </c>
      <c r="AK1571" s="60">
        <f t="shared" si="718"/>
        <v>0</v>
      </c>
      <c r="AL1571" s="61">
        <f t="shared" si="736"/>
        <v>0</v>
      </c>
      <c r="AM1571" s="43">
        <f t="shared" si="726"/>
        <v>0</v>
      </c>
      <c r="AN1571" s="46">
        <f t="shared" si="727"/>
        <v>0</v>
      </c>
      <c r="AO1571" s="60">
        <f t="shared" si="719"/>
        <v>0</v>
      </c>
      <c r="AP1571" s="60">
        <f t="shared" si="720"/>
        <v>0</v>
      </c>
      <c r="AQ1571" s="60">
        <f t="shared" si="721"/>
        <v>0</v>
      </c>
      <c r="AR1571" s="60">
        <f t="shared" si="722"/>
        <v>0</v>
      </c>
      <c r="AS1571" s="60">
        <f t="shared" si="723"/>
        <v>0</v>
      </c>
      <c r="AT1571" s="60">
        <f t="shared" si="724"/>
        <v>0</v>
      </c>
      <c r="AU1571" s="62">
        <f t="shared" si="728"/>
        <v>0</v>
      </c>
      <c r="AV1571" s="63">
        <f t="shared" si="748"/>
        <v>0</v>
      </c>
      <c r="AW1571" s="63">
        <f t="shared" si="749"/>
        <v>0</v>
      </c>
      <c r="AX1571" s="63">
        <f t="shared" si="750"/>
        <v>0</v>
      </c>
      <c r="AY1571" s="63">
        <f t="shared" si="751"/>
        <v>0</v>
      </c>
      <c r="AZ1571" s="63">
        <f t="shared" si="752"/>
        <v>0</v>
      </c>
      <c r="BA1571" s="63">
        <f t="shared" si="753"/>
        <v>0</v>
      </c>
      <c r="BB1571" s="64">
        <f t="shared" si="754"/>
        <v>0</v>
      </c>
      <c r="BC1571" s="65">
        <f t="shared" si="725"/>
        <v>0</v>
      </c>
      <c r="BD1571" s="66"/>
      <c r="BE1571" s="15"/>
    </row>
    <row r="1572" spans="1:57" s="70" customFormat="1" ht="12.75" hidden="1" customHeight="1" x14ac:dyDescent="0.2">
      <c r="A1572" s="67"/>
      <c r="B1572" s="107"/>
      <c r="C1572" s="49"/>
      <c r="D1572" s="49"/>
      <c r="E1572" s="68"/>
      <c r="F1572" s="106"/>
      <c r="G1572" s="52"/>
      <c r="H1572" s="52"/>
      <c r="I1572" s="53"/>
      <c r="J1572" s="53"/>
      <c r="K1572" s="53"/>
      <c r="L1572" s="53"/>
      <c r="M1572" s="52"/>
      <c r="N1572" s="52"/>
      <c r="O1572" s="54"/>
      <c r="P1572" s="52"/>
      <c r="Q1572" s="55">
        <f>IFERROR(VLOOKUP(O1572*$Q$10*$R$10,Sheet1!$A$3:$B$81,2,1),0)</f>
        <v>0</v>
      </c>
      <c r="R1572" s="56">
        <f>IFERROR(VLOOKUP(O1572*$Q$11*$R$11,Sheet1!$E$3:$F$195,2),0)</f>
        <v>0</v>
      </c>
      <c r="S1572" s="54"/>
      <c r="T1572" s="57" t="e">
        <f t="shared" si="711"/>
        <v>#DIV/0!</v>
      </c>
      <c r="U1572" s="58"/>
      <c r="V1572" s="58"/>
      <c r="W1572" s="58"/>
      <c r="X1572" s="58"/>
      <c r="Y1572" s="58"/>
      <c r="Z1572" s="58"/>
      <c r="AA1572" s="58"/>
      <c r="AB1572" s="58"/>
      <c r="AC1572" s="58"/>
      <c r="AD1572" s="39">
        <f t="shared" si="747"/>
        <v>0</v>
      </c>
      <c r="AE1572" s="59">
        <f t="shared" si="712"/>
        <v>0</v>
      </c>
      <c r="AF1572" s="60">
        <f t="shared" si="713"/>
        <v>0</v>
      </c>
      <c r="AG1572" s="60">
        <f t="shared" si="714"/>
        <v>0</v>
      </c>
      <c r="AH1572" s="60">
        <f t="shared" si="715"/>
        <v>0</v>
      </c>
      <c r="AI1572" s="60">
        <f t="shared" si="716"/>
        <v>0</v>
      </c>
      <c r="AJ1572" s="60">
        <f t="shared" si="717"/>
        <v>0</v>
      </c>
      <c r="AK1572" s="60">
        <f t="shared" si="718"/>
        <v>0</v>
      </c>
      <c r="AL1572" s="61">
        <f t="shared" si="736"/>
        <v>0</v>
      </c>
      <c r="AM1572" s="43">
        <f t="shared" si="726"/>
        <v>0</v>
      </c>
      <c r="AN1572" s="46">
        <f t="shared" si="727"/>
        <v>0</v>
      </c>
      <c r="AO1572" s="60">
        <f t="shared" si="719"/>
        <v>0</v>
      </c>
      <c r="AP1572" s="60">
        <f t="shared" si="720"/>
        <v>0</v>
      </c>
      <c r="AQ1572" s="60">
        <f t="shared" si="721"/>
        <v>0</v>
      </c>
      <c r="AR1572" s="60">
        <f t="shared" si="722"/>
        <v>0</v>
      </c>
      <c r="AS1572" s="60">
        <f t="shared" si="723"/>
        <v>0</v>
      </c>
      <c r="AT1572" s="60">
        <f t="shared" si="724"/>
        <v>0</v>
      </c>
      <c r="AU1572" s="62">
        <f t="shared" si="728"/>
        <v>0</v>
      </c>
      <c r="AV1572" s="63">
        <f t="shared" si="748"/>
        <v>0</v>
      </c>
      <c r="AW1572" s="63">
        <f t="shared" si="749"/>
        <v>0</v>
      </c>
      <c r="AX1572" s="63">
        <f t="shared" si="750"/>
        <v>0</v>
      </c>
      <c r="AY1572" s="63">
        <f t="shared" si="751"/>
        <v>0</v>
      </c>
      <c r="AZ1572" s="63">
        <f t="shared" si="752"/>
        <v>0</v>
      </c>
      <c r="BA1572" s="63">
        <f t="shared" si="753"/>
        <v>0</v>
      </c>
      <c r="BB1572" s="64">
        <f t="shared" si="754"/>
        <v>0</v>
      </c>
      <c r="BC1572" s="65">
        <f t="shared" si="725"/>
        <v>0</v>
      </c>
      <c r="BD1572" s="66"/>
      <c r="BE1572" s="15"/>
    </row>
    <row r="1573" spans="1:57" s="70" customFormat="1" ht="12.75" hidden="1" customHeight="1" x14ac:dyDescent="0.2">
      <c r="A1573" s="67"/>
      <c r="B1573" s="107"/>
      <c r="C1573" s="49"/>
      <c r="D1573" s="49"/>
      <c r="E1573" s="68"/>
      <c r="F1573" s="106"/>
      <c r="G1573" s="52"/>
      <c r="H1573" s="52"/>
      <c r="I1573" s="53"/>
      <c r="J1573" s="53"/>
      <c r="K1573" s="53"/>
      <c r="L1573" s="53"/>
      <c r="M1573" s="52"/>
      <c r="N1573" s="52"/>
      <c r="O1573" s="54"/>
      <c r="P1573" s="52"/>
      <c r="Q1573" s="55">
        <f>IFERROR(VLOOKUP(O1573*$Q$10*$R$10,Sheet1!$A$3:$B$81,2,1),0)</f>
        <v>0</v>
      </c>
      <c r="R1573" s="56">
        <f>IFERROR(VLOOKUP(O1573*$Q$11*$R$11,Sheet1!$E$3:$F$195,2),0)</f>
        <v>0</v>
      </c>
      <c r="S1573" s="54"/>
      <c r="T1573" s="57" t="e">
        <f t="shared" si="711"/>
        <v>#DIV/0!</v>
      </c>
      <c r="U1573" s="58"/>
      <c r="V1573" s="58"/>
      <c r="W1573" s="58"/>
      <c r="X1573" s="58"/>
      <c r="Y1573" s="58"/>
      <c r="Z1573" s="58"/>
      <c r="AA1573" s="58"/>
      <c r="AB1573" s="58"/>
      <c r="AC1573" s="58"/>
      <c r="AD1573" s="39">
        <f t="shared" si="747"/>
        <v>0</v>
      </c>
      <c r="AE1573" s="59">
        <f t="shared" si="712"/>
        <v>0</v>
      </c>
      <c r="AF1573" s="60">
        <f t="shared" si="713"/>
        <v>0</v>
      </c>
      <c r="AG1573" s="60">
        <f t="shared" si="714"/>
        <v>0</v>
      </c>
      <c r="AH1573" s="60">
        <f t="shared" si="715"/>
        <v>0</v>
      </c>
      <c r="AI1573" s="60">
        <f t="shared" si="716"/>
        <v>0</v>
      </c>
      <c r="AJ1573" s="60">
        <f t="shared" si="717"/>
        <v>0</v>
      </c>
      <c r="AK1573" s="60">
        <f t="shared" si="718"/>
        <v>0</v>
      </c>
      <c r="AL1573" s="61">
        <f t="shared" si="736"/>
        <v>0</v>
      </c>
      <c r="AM1573" s="43">
        <f t="shared" si="726"/>
        <v>0</v>
      </c>
      <c r="AN1573" s="46">
        <f t="shared" si="727"/>
        <v>0</v>
      </c>
      <c r="AO1573" s="60">
        <f t="shared" si="719"/>
        <v>0</v>
      </c>
      <c r="AP1573" s="60">
        <f t="shared" si="720"/>
        <v>0</v>
      </c>
      <c r="AQ1573" s="60">
        <f t="shared" si="721"/>
        <v>0</v>
      </c>
      <c r="AR1573" s="60">
        <f t="shared" si="722"/>
        <v>0</v>
      </c>
      <c r="AS1573" s="60">
        <f t="shared" si="723"/>
        <v>0</v>
      </c>
      <c r="AT1573" s="60">
        <f t="shared" si="724"/>
        <v>0</v>
      </c>
      <c r="AU1573" s="62">
        <f t="shared" si="728"/>
        <v>0</v>
      </c>
      <c r="AV1573" s="63">
        <f t="shared" si="748"/>
        <v>0</v>
      </c>
      <c r="AW1573" s="63">
        <f t="shared" si="749"/>
        <v>0</v>
      </c>
      <c r="AX1573" s="63">
        <f t="shared" si="750"/>
        <v>0</v>
      </c>
      <c r="AY1573" s="63">
        <f t="shared" si="751"/>
        <v>0</v>
      </c>
      <c r="AZ1573" s="63">
        <f t="shared" si="752"/>
        <v>0</v>
      </c>
      <c r="BA1573" s="63">
        <f t="shared" si="753"/>
        <v>0</v>
      </c>
      <c r="BB1573" s="64">
        <f t="shared" si="754"/>
        <v>0</v>
      </c>
      <c r="BC1573" s="65">
        <f t="shared" si="725"/>
        <v>0</v>
      </c>
      <c r="BD1573" s="66"/>
      <c r="BE1573" s="15"/>
    </row>
    <row r="1574" spans="1:57" s="70" customFormat="1" ht="12.75" hidden="1" customHeight="1" x14ac:dyDescent="0.2">
      <c r="A1574" s="67"/>
      <c r="B1574" s="107"/>
      <c r="C1574" s="49"/>
      <c r="D1574" s="49"/>
      <c r="E1574" s="68"/>
      <c r="F1574" s="106"/>
      <c r="G1574" s="52"/>
      <c r="H1574" s="52"/>
      <c r="I1574" s="53"/>
      <c r="J1574" s="53"/>
      <c r="K1574" s="53"/>
      <c r="L1574" s="53"/>
      <c r="M1574" s="52"/>
      <c r="N1574" s="52"/>
      <c r="O1574" s="54"/>
      <c r="P1574" s="52"/>
      <c r="Q1574" s="55">
        <f>IFERROR(VLOOKUP(O1574*$Q$10*$R$10,Sheet1!$A$3:$B$81,2,1),0)</f>
        <v>0</v>
      </c>
      <c r="R1574" s="56">
        <f>IFERROR(VLOOKUP(O1574*$Q$11*$R$11,Sheet1!$E$3:$F$195,2),0)</f>
        <v>0</v>
      </c>
      <c r="S1574" s="54"/>
      <c r="T1574" s="57" t="e">
        <f t="shared" si="711"/>
        <v>#DIV/0!</v>
      </c>
      <c r="U1574" s="58"/>
      <c r="V1574" s="58"/>
      <c r="W1574" s="58"/>
      <c r="X1574" s="58"/>
      <c r="Y1574" s="58"/>
      <c r="Z1574" s="58"/>
      <c r="AA1574" s="58"/>
      <c r="AB1574" s="58"/>
      <c r="AC1574" s="58"/>
      <c r="AD1574" s="39">
        <f t="shared" si="747"/>
        <v>0</v>
      </c>
      <c r="AE1574" s="59">
        <f t="shared" si="712"/>
        <v>0</v>
      </c>
      <c r="AF1574" s="60">
        <f t="shared" si="713"/>
        <v>0</v>
      </c>
      <c r="AG1574" s="60">
        <f t="shared" si="714"/>
        <v>0</v>
      </c>
      <c r="AH1574" s="60">
        <f t="shared" si="715"/>
        <v>0</v>
      </c>
      <c r="AI1574" s="60">
        <f t="shared" si="716"/>
        <v>0</v>
      </c>
      <c r="AJ1574" s="60">
        <f t="shared" si="717"/>
        <v>0</v>
      </c>
      <c r="AK1574" s="60">
        <f t="shared" si="718"/>
        <v>0</v>
      </c>
      <c r="AL1574" s="61">
        <f t="shared" si="736"/>
        <v>0</v>
      </c>
      <c r="AM1574" s="43">
        <f t="shared" si="726"/>
        <v>0</v>
      </c>
      <c r="AN1574" s="46">
        <f t="shared" si="727"/>
        <v>0</v>
      </c>
      <c r="AO1574" s="60">
        <f t="shared" si="719"/>
        <v>0</v>
      </c>
      <c r="AP1574" s="60">
        <f t="shared" si="720"/>
        <v>0</v>
      </c>
      <c r="AQ1574" s="60">
        <f t="shared" si="721"/>
        <v>0</v>
      </c>
      <c r="AR1574" s="60">
        <f t="shared" si="722"/>
        <v>0</v>
      </c>
      <c r="AS1574" s="60">
        <f t="shared" si="723"/>
        <v>0</v>
      </c>
      <c r="AT1574" s="60">
        <f t="shared" si="724"/>
        <v>0</v>
      </c>
      <c r="AU1574" s="62">
        <f t="shared" si="728"/>
        <v>0</v>
      </c>
      <c r="AV1574" s="63">
        <f t="shared" si="748"/>
        <v>0</v>
      </c>
      <c r="AW1574" s="63">
        <f t="shared" si="749"/>
        <v>0</v>
      </c>
      <c r="AX1574" s="63">
        <f t="shared" si="750"/>
        <v>0</v>
      </c>
      <c r="AY1574" s="63">
        <f t="shared" si="751"/>
        <v>0</v>
      </c>
      <c r="AZ1574" s="63">
        <f t="shared" si="752"/>
        <v>0</v>
      </c>
      <c r="BA1574" s="63">
        <f t="shared" si="753"/>
        <v>0</v>
      </c>
      <c r="BB1574" s="64">
        <f t="shared" si="754"/>
        <v>0</v>
      </c>
      <c r="BC1574" s="65">
        <f t="shared" si="725"/>
        <v>0</v>
      </c>
      <c r="BD1574" s="66"/>
      <c r="BE1574" s="15"/>
    </row>
    <row r="1575" spans="1:57" s="70" customFormat="1" ht="12.75" hidden="1" customHeight="1" x14ac:dyDescent="0.2">
      <c r="A1575" s="67"/>
      <c r="B1575" s="107"/>
      <c r="C1575" s="49"/>
      <c r="D1575" s="49"/>
      <c r="E1575" s="68"/>
      <c r="F1575" s="106"/>
      <c r="G1575" s="52"/>
      <c r="H1575" s="52"/>
      <c r="I1575" s="53"/>
      <c r="J1575" s="53"/>
      <c r="K1575" s="53"/>
      <c r="L1575" s="53"/>
      <c r="M1575" s="52"/>
      <c r="N1575" s="52"/>
      <c r="O1575" s="54"/>
      <c r="P1575" s="52"/>
      <c r="Q1575" s="55">
        <f>IFERROR(VLOOKUP(O1575*$Q$10*$R$10,Sheet1!$A$3:$B$81,2,1),0)</f>
        <v>0</v>
      </c>
      <c r="R1575" s="56">
        <f>IFERROR(VLOOKUP(O1575*$Q$11*$R$11,Sheet1!$E$3:$F$195,2),0)</f>
        <v>0</v>
      </c>
      <c r="S1575" s="54"/>
      <c r="T1575" s="57" t="e">
        <f t="shared" si="711"/>
        <v>#DIV/0!</v>
      </c>
      <c r="U1575" s="58"/>
      <c r="V1575" s="58"/>
      <c r="W1575" s="58"/>
      <c r="X1575" s="58"/>
      <c r="Y1575" s="58"/>
      <c r="Z1575" s="58"/>
      <c r="AA1575" s="58"/>
      <c r="AB1575" s="58"/>
      <c r="AC1575" s="58"/>
      <c r="AD1575" s="39">
        <f t="shared" si="747"/>
        <v>0</v>
      </c>
      <c r="AE1575" s="59">
        <f t="shared" si="712"/>
        <v>0</v>
      </c>
      <c r="AF1575" s="60">
        <f t="shared" si="713"/>
        <v>0</v>
      </c>
      <c r="AG1575" s="60">
        <f t="shared" si="714"/>
        <v>0</v>
      </c>
      <c r="AH1575" s="60">
        <f t="shared" si="715"/>
        <v>0</v>
      </c>
      <c r="AI1575" s="60">
        <f t="shared" si="716"/>
        <v>0</v>
      </c>
      <c r="AJ1575" s="60">
        <f t="shared" si="717"/>
        <v>0</v>
      </c>
      <c r="AK1575" s="60">
        <f t="shared" si="718"/>
        <v>0</v>
      </c>
      <c r="AL1575" s="61">
        <f t="shared" si="736"/>
        <v>0</v>
      </c>
      <c r="AM1575" s="43">
        <f t="shared" si="726"/>
        <v>0</v>
      </c>
      <c r="AN1575" s="46">
        <f t="shared" si="727"/>
        <v>0</v>
      </c>
      <c r="AO1575" s="60">
        <f t="shared" si="719"/>
        <v>0</v>
      </c>
      <c r="AP1575" s="60">
        <f t="shared" si="720"/>
        <v>0</v>
      </c>
      <c r="AQ1575" s="60">
        <f t="shared" si="721"/>
        <v>0</v>
      </c>
      <c r="AR1575" s="60">
        <f t="shared" si="722"/>
        <v>0</v>
      </c>
      <c r="AS1575" s="60">
        <f t="shared" si="723"/>
        <v>0</v>
      </c>
      <c r="AT1575" s="60">
        <f t="shared" si="724"/>
        <v>0</v>
      </c>
      <c r="AU1575" s="62">
        <f t="shared" si="728"/>
        <v>0</v>
      </c>
      <c r="AV1575" s="63">
        <f t="shared" si="748"/>
        <v>0</v>
      </c>
      <c r="AW1575" s="63">
        <f t="shared" si="749"/>
        <v>0</v>
      </c>
      <c r="AX1575" s="63">
        <f t="shared" si="750"/>
        <v>0</v>
      </c>
      <c r="AY1575" s="63">
        <f t="shared" si="751"/>
        <v>0</v>
      </c>
      <c r="AZ1575" s="63">
        <f t="shared" si="752"/>
        <v>0</v>
      </c>
      <c r="BA1575" s="63">
        <f t="shared" si="753"/>
        <v>0</v>
      </c>
      <c r="BB1575" s="64">
        <f t="shared" si="754"/>
        <v>0</v>
      </c>
      <c r="BC1575" s="65">
        <f t="shared" si="725"/>
        <v>0</v>
      </c>
      <c r="BD1575" s="66"/>
      <c r="BE1575" s="15"/>
    </row>
    <row r="1576" spans="1:57" s="70" customFormat="1" ht="12.75" hidden="1" customHeight="1" x14ac:dyDescent="0.2">
      <c r="A1576" s="67"/>
      <c r="B1576" s="107"/>
      <c r="C1576" s="49"/>
      <c r="D1576" s="49"/>
      <c r="E1576" s="68"/>
      <c r="F1576" s="106"/>
      <c r="G1576" s="52"/>
      <c r="H1576" s="52"/>
      <c r="I1576" s="53"/>
      <c r="J1576" s="53"/>
      <c r="K1576" s="53"/>
      <c r="L1576" s="53"/>
      <c r="M1576" s="52"/>
      <c r="N1576" s="52"/>
      <c r="O1576" s="54"/>
      <c r="P1576" s="52"/>
      <c r="Q1576" s="55">
        <f>IFERROR(VLOOKUP(O1576*$Q$10*$R$10,Sheet1!$A$3:$B$81,2,1),0)</f>
        <v>0</v>
      </c>
      <c r="R1576" s="56">
        <f>IFERROR(VLOOKUP(O1576*$Q$11*$R$11,Sheet1!$E$3:$F$195,2),0)</f>
        <v>0</v>
      </c>
      <c r="S1576" s="54"/>
      <c r="T1576" s="57" t="e">
        <f t="shared" si="711"/>
        <v>#DIV/0!</v>
      </c>
      <c r="U1576" s="58"/>
      <c r="V1576" s="58"/>
      <c r="W1576" s="58"/>
      <c r="X1576" s="58"/>
      <c r="Y1576" s="58"/>
      <c r="Z1576" s="58"/>
      <c r="AA1576" s="58"/>
      <c r="AB1576" s="58"/>
      <c r="AC1576" s="58"/>
      <c r="AD1576" s="39">
        <f t="shared" si="747"/>
        <v>0</v>
      </c>
      <c r="AE1576" s="59">
        <f t="shared" si="712"/>
        <v>0</v>
      </c>
      <c r="AF1576" s="60">
        <f t="shared" si="713"/>
        <v>0</v>
      </c>
      <c r="AG1576" s="60">
        <f t="shared" si="714"/>
        <v>0</v>
      </c>
      <c r="AH1576" s="60">
        <f t="shared" si="715"/>
        <v>0</v>
      </c>
      <c r="AI1576" s="60">
        <f t="shared" si="716"/>
        <v>0</v>
      </c>
      <c r="AJ1576" s="60">
        <f t="shared" si="717"/>
        <v>0</v>
      </c>
      <c r="AK1576" s="60">
        <f t="shared" si="718"/>
        <v>0</v>
      </c>
      <c r="AL1576" s="61">
        <f t="shared" si="736"/>
        <v>0</v>
      </c>
      <c r="AM1576" s="43">
        <f t="shared" si="726"/>
        <v>0</v>
      </c>
      <c r="AN1576" s="46">
        <f t="shared" si="727"/>
        <v>0</v>
      </c>
      <c r="AO1576" s="60">
        <f t="shared" si="719"/>
        <v>0</v>
      </c>
      <c r="AP1576" s="60">
        <f t="shared" si="720"/>
        <v>0</v>
      </c>
      <c r="AQ1576" s="60">
        <f t="shared" si="721"/>
        <v>0</v>
      </c>
      <c r="AR1576" s="60">
        <f t="shared" si="722"/>
        <v>0</v>
      </c>
      <c r="AS1576" s="60">
        <f t="shared" si="723"/>
        <v>0</v>
      </c>
      <c r="AT1576" s="60">
        <f t="shared" si="724"/>
        <v>0</v>
      </c>
      <c r="AU1576" s="62">
        <f t="shared" si="728"/>
        <v>0</v>
      </c>
      <c r="AV1576" s="63">
        <f t="shared" si="748"/>
        <v>0</v>
      </c>
      <c r="AW1576" s="63">
        <f t="shared" si="749"/>
        <v>0</v>
      </c>
      <c r="AX1576" s="63">
        <f t="shared" si="750"/>
        <v>0</v>
      </c>
      <c r="AY1576" s="63">
        <f t="shared" si="751"/>
        <v>0</v>
      </c>
      <c r="AZ1576" s="63">
        <f t="shared" si="752"/>
        <v>0</v>
      </c>
      <c r="BA1576" s="63">
        <f t="shared" si="753"/>
        <v>0</v>
      </c>
      <c r="BB1576" s="64">
        <f t="shared" si="754"/>
        <v>0</v>
      </c>
      <c r="BC1576" s="65">
        <f t="shared" si="725"/>
        <v>0</v>
      </c>
      <c r="BD1576" s="66"/>
      <c r="BE1576" s="15"/>
    </row>
    <row r="1577" spans="1:57" s="70" customFormat="1" ht="12.75" hidden="1" customHeight="1" x14ac:dyDescent="0.2">
      <c r="A1577" s="67"/>
      <c r="B1577" s="107"/>
      <c r="C1577" s="49"/>
      <c r="D1577" s="49"/>
      <c r="E1577" s="68"/>
      <c r="F1577" s="106"/>
      <c r="G1577" s="52"/>
      <c r="H1577" s="52"/>
      <c r="I1577" s="53"/>
      <c r="J1577" s="53"/>
      <c r="K1577" s="53"/>
      <c r="L1577" s="53"/>
      <c r="M1577" s="52"/>
      <c r="N1577" s="52"/>
      <c r="O1577" s="54"/>
      <c r="P1577" s="52"/>
      <c r="Q1577" s="55">
        <f>IFERROR(VLOOKUP(O1577*$Q$10*$R$10,Sheet1!$A$3:$B$81,2,1),0)</f>
        <v>0</v>
      </c>
      <c r="R1577" s="56">
        <f>IFERROR(VLOOKUP(O1577*$Q$11*$R$11,Sheet1!$E$3:$F$195,2),0)</f>
        <v>0</v>
      </c>
      <c r="S1577" s="54"/>
      <c r="T1577" s="57" t="e">
        <f t="shared" si="711"/>
        <v>#DIV/0!</v>
      </c>
      <c r="U1577" s="58"/>
      <c r="V1577" s="58"/>
      <c r="W1577" s="58"/>
      <c r="X1577" s="58"/>
      <c r="Y1577" s="58"/>
      <c r="Z1577" s="58"/>
      <c r="AA1577" s="58"/>
      <c r="AB1577" s="58"/>
      <c r="AC1577" s="58"/>
      <c r="AD1577" s="39">
        <f t="shared" si="747"/>
        <v>0</v>
      </c>
      <c r="AE1577" s="59">
        <f t="shared" si="712"/>
        <v>0</v>
      </c>
      <c r="AF1577" s="60">
        <f t="shared" si="713"/>
        <v>0</v>
      </c>
      <c r="AG1577" s="60">
        <f t="shared" si="714"/>
        <v>0</v>
      </c>
      <c r="AH1577" s="60">
        <f t="shared" si="715"/>
        <v>0</v>
      </c>
      <c r="AI1577" s="60">
        <f t="shared" si="716"/>
        <v>0</v>
      </c>
      <c r="AJ1577" s="60">
        <f t="shared" si="717"/>
        <v>0</v>
      </c>
      <c r="AK1577" s="60">
        <f t="shared" si="718"/>
        <v>0</v>
      </c>
      <c r="AL1577" s="61">
        <f t="shared" si="736"/>
        <v>0</v>
      </c>
      <c r="AM1577" s="43">
        <f t="shared" si="726"/>
        <v>0</v>
      </c>
      <c r="AN1577" s="46">
        <f t="shared" si="727"/>
        <v>0</v>
      </c>
      <c r="AO1577" s="60">
        <f t="shared" si="719"/>
        <v>0</v>
      </c>
      <c r="AP1577" s="60">
        <f t="shared" si="720"/>
        <v>0</v>
      </c>
      <c r="AQ1577" s="60">
        <f t="shared" si="721"/>
        <v>0</v>
      </c>
      <c r="AR1577" s="60">
        <f t="shared" si="722"/>
        <v>0</v>
      </c>
      <c r="AS1577" s="60">
        <f t="shared" si="723"/>
        <v>0</v>
      </c>
      <c r="AT1577" s="60">
        <f t="shared" si="724"/>
        <v>0</v>
      </c>
      <c r="AU1577" s="62">
        <f t="shared" si="728"/>
        <v>0</v>
      </c>
      <c r="AV1577" s="63">
        <f t="shared" si="748"/>
        <v>0</v>
      </c>
      <c r="AW1577" s="63">
        <f t="shared" si="749"/>
        <v>0</v>
      </c>
      <c r="AX1577" s="63">
        <f t="shared" si="750"/>
        <v>0</v>
      </c>
      <c r="AY1577" s="63">
        <f t="shared" si="751"/>
        <v>0</v>
      </c>
      <c r="AZ1577" s="63">
        <f t="shared" si="752"/>
        <v>0</v>
      </c>
      <c r="BA1577" s="63">
        <f t="shared" si="753"/>
        <v>0</v>
      </c>
      <c r="BB1577" s="64">
        <f t="shared" si="754"/>
        <v>0</v>
      </c>
      <c r="BC1577" s="65">
        <f t="shared" si="725"/>
        <v>0</v>
      </c>
      <c r="BD1577" s="66"/>
      <c r="BE1577" s="15"/>
    </row>
    <row r="1578" spans="1:57" s="70" customFormat="1" ht="12.75" hidden="1" customHeight="1" x14ac:dyDescent="0.2">
      <c r="A1578" s="67"/>
      <c r="B1578" s="107"/>
      <c r="C1578" s="49"/>
      <c r="D1578" s="49"/>
      <c r="E1578" s="68"/>
      <c r="F1578" s="106"/>
      <c r="G1578" s="52"/>
      <c r="H1578" s="52"/>
      <c r="I1578" s="53"/>
      <c r="J1578" s="53"/>
      <c r="K1578" s="53"/>
      <c r="L1578" s="53"/>
      <c r="M1578" s="52"/>
      <c r="N1578" s="52"/>
      <c r="O1578" s="54"/>
      <c r="P1578" s="52"/>
      <c r="Q1578" s="55">
        <f>IFERROR(VLOOKUP(O1578*$Q$10*$R$10,Sheet1!$A$3:$B$81,2,1),0)</f>
        <v>0</v>
      </c>
      <c r="R1578" s="56">
        <f>IFERROR(VLOOKUP(O1578*$Q$11*$R$11,Sheet1!$E$3:$F$195,2),0)</f>
        <v>0</v>
      </c>
      <c r="S1578" s="54"/>
      <c r="T1578" s="57" t="e">
        <f t="shared" si="711"/>
        <v>#DIV/0!</v>
      </c>
      <c r="U1578" s="58"/>
      <c r="V1578" s="58"/>
      <c r="W1578" s="58"/>
      <c r="X1578" s="58"/>
      <c r="Y1578" s="58"/>
      <c r="Z1578" s="58"/>
      <c r="AA1578" s="58"/>
      <c r="AB1578" s="58"/>
      <c r="AC1578" s="58"/>
      <c r="AD1578" s="39">
        <f t="shared" si="747"/>
        <v>0</v>
      </c>
      <c r="AE1578" s="59">
        <f t="shared" si="712"/>
        <v>0</v>
      </c>
      <c r="AF1578" s="60">
        <f t="shared" si="713"/>
        <v>0</v>
      </c>
      <c r="AG1578" s="60">
        <f t="shared" si="714"/>
        <v>0</v>
      </c>
      <c r="AH1578" s="60">
        <f t="shared" si="715"/>
        <v>0</v>
      </c>
      <c r="AI1578" s="60">
        <f t="shared" si="716"/>
        <v>0</v>
      </c>
      <c r="AJ1578" s="60">
        <f t="shared" si="717"/>
        <v>0</v>
      </c>
      <c r="AK1578" s="60">
        <f t="shared" si="718"/>
        <v>0</v>
      </c>
      <c r="AL1578" s="61">
        <f t="shared" si="736"/>
        <v>0</v>
      </c>
      <c r="AM1578" s="43">
        <f t="shared" si="726"/>
        <v>0</v>
      </c>
      <c r="AN1578" s="46">
        <f t="shared" si="727"/>
        <v>0</v>
      </c>
      <c r="AO1578" s="60">
        <f t="shared" si="719"/>
        <v>0</v>
      </c>
      <c r="AP1578" s="60">
        <f t="shared" si="720"/>
        <v>0</v>
      </c>
      <c r="AQ1578" s="60">
        <f t="shared" si="721"/>
        <v>0</v>
      </c>
      <c r="AR1578" s="60">
        <f t="shared" si="722"/>
        <v>0</v>
      </c>
      <c r="AS1578" s="60">
        <f t="shared" si="723"/>
        <v>0</v>
      </c>
      <c r="AT1578" s="60">
        <f t="shared" si="724"/>
        <v>0</v>
      </c>
      <c r="AU1578" s="62">
        <f t="shared" si="728"/>
        <v>0</v>
      </c>
      <c r="AV1578" s="63">
        <f t="shared" si="748"/>
        <v>0</v>
      </c>
      <c r="AW1578" s="63">
        <f t="shared" si="749"/>
        <v>0</v>
      </c>
      <c r="AX1578" s="63">
        <f t="shared" si="750"/>
        <v>0</v>
      </c>
      <c r="AY1578" s="63">
        <f t="shared" si="751"/>
        <v>0</v>
      </c>
      <c r="AZ1578" s="63">
        <f t="shared" si="752"/>
        <v>0</v>
      </c>
      <c r="BA1578" s="63">
        <f t="shared" si="753"/>
        <v>0</v>
      </c>
      <c r="BB1578" s="64">
        <f t="shared" si="754"/>
        <v>0</v>
      </c>
      <c r="BC1578" s="65">
        <f t="shared" si="725"/>
        <v>0</v>
      </c>
      <c r="BD1578" s="66"/>
      <c r="BE1578" s="15"/>
    </row>
    <row r="1579" spans="1:57" s="70" customFormat="1" ht="12.75" hidden="1" customHeight="1" x14ac:dyDescent="0.2">
      <c r="A1579" s="67"/>
      <c r="B1579" s="107"/>
      <c r="C1579" s="49"/>
      <c r="D1579" s="49"/>
      <c r="E1579" s="68"/>
      <c r="F1579" s="106"/>
      <c r="G1579" s="52"/>
      <c r="H1579" s="52"/>
      <c r="I1579" s="53"/>
      <c r="J1579" s="53"/>
      <c r="K1579" s="53"/>
      <c r="L1579" s="53"/>
      <c r="M1579" s="52"/>
      <c r="N1579" s="52"/>
      <c r="O1579" s="54"/>
      <c r="P1579" s="52"/>
      <c r="Q1579" s="55">
        <f>IFERROR(VLOOKUP(O1579*$Q$10*$R$10,Sheet1!$A$3:$B$81,2,1),0)</f>
        <v>0</v>
      </c>
      <c r="R1579" s="56">
        <f>IFERROR(VLOOKUP(O1579*$Q$11*$R$11,Sheet1!$E$3:$F$195,2),0)</f>
        <v>0</v>
      </c>
      <c r="S1579" s="54"/>
      <c r="T1579" s="57" t="e">
        <f t="shared" si="711"/>
        <v>#DIV/0!</v>
      </c>
      <c r="U1579" s="58"/>
      <c r="V1579" s="58"/>
      <c r="W1579" s="58"/>
      <c r="X1579" s="58"/>
      <c r="Y1579" s="58"/>
      <c r="Z1579" s="58"/>
      <c r="AA1579" s="58"/>
      <c r="AB1579" s="58"/>
      <c r="AC1579" s="58"/>
      <c r="AD1579" s="39">
        <f t="shared" si="747"/>
        <v>0</v>
      </c>
      <c r="AE1579" s="59">
        <f t="shared" si="712"/>
        <v>0</v>
      </c>
      <c r="AF1579" s="60">
        <f t="shared" si="713"/>
        <v>0</v>
      </c>
      <c r="AG1579" s="60">
        <f t="shared" si="714"/>
        <v>0</v>
      </c>
      <c r="AH1579" s="60">
        <f t="shared" si="715"/>
        <v>0</v>
      </c>
      <c r="AI1579" s="60">
        <f t="shared" si="716"/>
        <v>0</v>
      </c>
      <c r="AJ1579" s="60">
        <f t="shared" si="717"/>
        <v>0</v>
      </c>
      <c r="AK1579" s="60">
        <f t="shared" si="718"/>
        <v>0</v>
      </c>
      <c r="AL1579" s="61">
        <f t="shared" si="736"/>
        <v>0</v>
      </c>
      <c r="AM1579" s="43">
        <f t="shared" si="726"/>
        <v>0</v>
      </c>
      <c r="AN1579" s="46">
        <f t="shared" si="727"/>
        <v>0</v>
      </c>
      <c r="AO1579" s="60">
        <f t="shared" si="719"/>
        <v>0</v>
      </c>
      <c r="AP1579" s="60">
        <f t="shared" si="720"/>
        <v>0</v>
      </c>
      <c r="AQ1579" s="60">
        <f t="shared" si="721"/>
        <v>0</v>
      </c>
      <c r="AR1579" s="60">
        <f t="shared" si="722"/>
        <v>0</v>
      </c>
      <c r="AS1579" s="60">
        <f t="shared" si="723"/>
        <v>0</v>
      </c>
      <c r="AT1579" s="60">
        <f t="shared" si="724"/>
        <v>0</v>
      </c>
      <c r="AU1579" s="62">
        <f t="shared" si="728"/>
        <v>0</v>
      </c>
      <c r="AV1579" s="63">
        <f t="shared" si="748"/>
        <v>0</v>
      </c>
      <c r="AW1579" s="63">
        <f t="shared" si="749"/>
        <v>0</v>
      </c>
      <c r="AX1579" s="63">
        <f t="shared" si="750"/>
        <v>0</v>
      </c>
      <c r="AY1579" s="63">
        <f t="shared" si="751"/>
        <v>0</v>
      </c>
      <c r="AZ1579" s="63">
        <f t="shared" si="752"/>
        <v>0</v>
      </c>
      <c r="BA1579" s="63">
        <f t="shared" si="753"/>
        <v>0</v>
      </c>
      <c r="BB1579" s="64">
        <f t="shared" si="754"/>
        <v>0</v>
      </c>
      <c r="BC1579" s="65">
        <f t="shared" si="725"/>
        <v>0</v>
      </c>
      <c r="BD1579" s="66"/>
      <c r="BE1579" s="15"/>
    </row>
    <row r="1580" spans="1:57" s="70" customFormat="1" ht="12.75" hidden="1" customHeight="1" x14ac:dyDescent="0.2">
      <c r="A1580" s="67"/>
      <c r="B1580" s="107"/>
      <c r="C1580" s="49"/>
      <c r="D1580" s="49"/>
      <c r="E1580" s="68"/>
      <c r="F1580" s="106"/>
      <c r="G1580" s="52"/>
      <c r="H1580" s="52"/>
      <c r="I1580" s="53"/>
      <c r="J1580" s="53"/>
      <c r="K1580" s="53"/>
      <c r="L1580" s="53"/>
      <c r="M1580" s="52"/>
      <c r="N1580" s="52"/>
      <c r="O1580" s="54"/>
      <c r="P1580" s="52"/>
      <c r="Q1580" s="55">
        <f>IFERROR(VLOOKUP(O1580*$Q$10*$R$10,Sheet1!$A$3:$B$81,2,1),0)</f>
        <v>0</v>
      </c>
      <c r="R1580" s="56">
        <f>IFERROR(VLOOKUP(O1580*$Q$11*$R$11,Sheet1!$E$3:$F$195,2),0)</f>
        <v>0</v>
      </c>
      <c r="S1580" s="54"/>
      <c r="T1580" s="57" t="e">
        <f t="shared" si="711"/>
        <v>#DIV/0!</v>
      </c>
      <c r="U1580" s="58"/>
      <c r="V1580" s="58"/>
      <c r="W1580" s="58"/>
      <c r="X1580" s="58"/>
      <c r="Y1580" s="58"/>
      <c r="Z1580" s="58"/>
      <c r="AA1580" s="58"/>
      <c r="AB1580" s="58"/>
      <c r="AC1580" s="58"/>
      <c r="AD1580" s="39">
        <f t="shared" si="747"/>
        <v>0</v>
      </c>
      <c r="AE1580" s="59">
        <f t="shared" si="712"/>
        <v>0</v>
      </c>
      <c r="AF1580" s="60">
        <f t="shared" si="713"/>
        <v>0</v>
      </c>
      <c r="AG1580" s="60">
        <f t="shared" si="714"/>
        <v>0</v>
      </c>
      <c r="AH1580" s="60">
        <f t="shared" si="715"/>
        <v>0</v>
      </c>
      <c r="AI1580" s="60">
        <f t="shared" si="716"/>
        <v>0</v>
      </c>
      <c r="AJ1580" s="60">
        <f t="shared" si="717"/>
        <v>0</v>
      </c>
      <c r="AK1580" s="60">
        <f t="shared" si="718"/>
        <v>0</v>
      </c>
      <c r="AL1580" s="61">
        <f t="shared" si="736"/>
        <v>0</v>
      </c>
      <c r="AM1580" s="43">
        <f t="shared" si="726"/>
        <v>0</v>
      </c>
      <c r="AN1580" s="46">
        <f t="shared" si="727"/>
        <v>0</v>
      </c>
      <c r="AO1580" s="60">
        <f t="shared" si="719"/>
        <v>0</v>
      </c>
      <c r="AP1580" s="60">
        <f t="shared" si="720"/>
        <v>0</v>
      </c>
      <c r="AQ1580" s="60">
        <f t="shared" si="721"/>
        <v>0</v>
      </c>
      <c r="AR1580" s="60">
        <f t="shared" si="722"/>
        <v>0</v>
      </c>
      <c r="AS1580" s="60">
        <f t="shared" si="723"/>
        <v>0</v>
      </c>
      <c r="AT1580" s="60">
        <f t="shared" si="724"/>
        <v>0</v>
      </c>
      <c r="AU1580" s="62">
        <f t="shared" si="728"/>
        <v>0</v>
      </c>
      <c r="AV1580" s="63">
        <f t="shared" si="748"/>
        <v>0</v>
      </c>
      <c r="AW1580" s="63">
        <f t="shared" si="749"/>
        <v>0</v>
      </c>
      <c r="AX1580" s="63">
        <f t="shared" si="750"/>
        <v>0</v>
      </c>
      <c r="AY1580" s="63">
        <f t="shared" si="751"/>
        <v>0</v>
      </c>
      <c r="AZ1580" s="63">
        <f t="shared" si="752"/>
        <v>0</v>
      </c>
      <c r="BA1580" s="63">
        <f t="shared" si="753"/>
        <v>0</v>
      </c>
      <c r="BB1580" s="64">
        <f t="shared" si="754"/>
        <v>0</v>
      </c>
      <c r="BC1580" s="65">
        <f t="shared" si="725"/>
        <v>0</v>
      </c>
      <c r="BD1580" s="66"/>
      <c r="BE1580" s="15"/>
    </row>
    <row r="1581" spans="1:57" s="70" customFormat="1" ht="12.75" hidden="1" customHeight="1" x14ac:dyDescent="0.2">
      <c r="A1581" s="67"/>
      <c r="B1581" s="107"/>
      <c r="C1581" s="49"/>
      <c r="D1581" s="49"/>
      <c r="E1581" s="68"/>
      <c r="F1581" s="106"/>
      <c r="G1581" s="52"/>
      <c r="H1581" s="52"/>
      <c r="I1581" s="53"/>
      <c r="J1581" s="53"/>
      <c r="K1581" s="53"/>
      <c r="L1581" s="53"/>
      <c r="M1581" s="52"/>
      <c r="N1581" s="52"/>
      <c r="O1581" s="54"/>
      <c r="P1581" s="52"/>
      <c r="Q1581" s="55">
        <f>IFERROR(VLOOKUP(O1581*$Q$10*$R$10,Sheet1!$A$3:$B$81,2,1),0)</f>
        <v>0</v>
      </c>
      <c r="R1581" s="56">
        <f>IFERROR(VLOOKUP(O1581*$Q$11*$R$11,Sheet1!$E$3:$F$195,2),0)</f>
        <v>0</v>
      </c>
      <c r="S1581" s="54"/>
      <c r="T1581" s="57" t="e">
        <f t="shared" si="711"/>
        <v>#DIV/0!</v>
      </c>
      <c r="U1581" s="58"/>
      <c r="V1581" s="58"/>
      <c r="W1581" s="58"/>
      <c r="X1581" s="58"/>
      <c r="Y1581" s="58"/>
      <c r="Z1581" s="58"/>
      <c r="AA1581" s="58"/>
      <c r="AB1581" s="58"/>
      <c r="AC1581" s="58"/>
      <c r="AD1581" s="39">
        <f t="shared" si="747"/>
        <v>0</v>
      </c>
      <c r="AE1581" s="59">
        <f t="shared" si="712"/>
        <v>0</v>
      </c>
      <c r="AF1581" s="60">
        <f t="shared" si="713"/>
        <v>0</v>
      </c>
      <c r="AG1581" s="60">
        <f t="shared" si="714"/>
        <v>0</v>
      </c>
      <c r="AH1581" s="60">
        <f t="shared" si="715"/>
        <v>0</v>
      </c>
      <c r="AI1581" s="60">
        <f t="shared" si="716"/>
        <v>0</v>
      </c>
      <c r="AJ1581" s="60">
        <f t="shared" si="717"/>
        <v>0</v>
      </c>
      <c r="AK1581" s="60">
        <f t="shared" si="718"/>
        <v>0</v>
      </c>
      <c r="AL1581" s="61">
        <f t="shared" si="736"/>
        <v>0</v>
      </c>
      <c r="AM1581" s="43">
        <f t="shared" si="726"/>
        <v>0</v>
      </c>
      <c r="AN1581" s="46">
        <f t="shared" si="727"/>
        <v>0</v>
      </c>
      <c r="AO1581" s="60">
        <f t="shared" si="719"/>
        <v>0</v>
      </c>
      <c r="AP1581" s="60">
        <f t="shared" si="720"/>
        <v>0</v>
      </c>
      <c r="AQ1581" s="60">
        <f t="shared" si="721"/>
        <v>0</v>
      </c>
      <c r="AR1581" s="60">
        <f t="shared" si="722"/>
        <v>0</v>
      </c>
      <c r="AS1581" s="60">
        <f t="shared" si="723"/>
        <v>0</v>
      </c>
      <c r="AT1581" s="60">
        <f t="shared" si="724"/>
        <v>0</v>
      </c>
      <c r="AU1581" s="62">
        <f t="shared" si="728"/>
        <v>0</v>
      </c>
      <c r="AV1581" s="63">
        <f t="shared" si="748"/>
        <v>0</v>
      </c>
      <c r="AW1581" s="63">
        <f t="shared" si="749"/>
        <v>0</v>
      </c>
      <c r="AX1581" s="63">
        <f t="shared" si="750"/>
        <v>0</v>
      </c>
      <c r="AY1581" s="63">
        <f t="shared" si="751"/>
        <v>0</v>
      </c>
      <c r="AZ1581" s="63">
        <f t="shared" si="752"/>
        <v>0</v>
      </c>
      <c r="BA1581" s="63">
        <f t="shared" si="753"/>
        <v>0</v>
      </c>
      <c r="BB1581" s="64">
        <f t="shared" si="754"/>
        <v>0</v>
      </c>
      <c r="BC1581" s="65">
        <f t="shared" si="725"/>
        <v>0</v>
      </c>
      <c r="BD1581" s="66"/>
      <c r="BE1581" s="15"/>
    </row>
    <row r="1582" spans="1:57" s="70" customFormat="1" ht="12.75" hidden="1" customHeight="1" x14ac:dyDescent="0.2">
      <c r="A1582" s="67"/>
      <c r="B1582" s="107"/>
      <c r="C1582" s="49"/>
      <c r="D1582" s="49"/>
      <c r="E1582" s="68"/>
      <c r="F1582" s="106"/>
      <c r="G1582" s="52"/>
      <c r="H1582" s="52"/>
      <c r="I1582" s="53"/>
      <c r="J1582" s="53"/>
      <c r="K1582" s="53"/>
      <c r="L1582" s="53"/>
      <c r="M1582" s="52"/>
      <c r="N1582" s="52"/>
      <c r="O1582" s="54"/>
      <c r="P1582" s="52"/>
      <c r="Q1582" s="55">
        <f>IFERROR(VLOOKUP(O1582*$Q$10*$R$10,Sheet1!$A$3:$B$81,2,1),0)</f>
        <v>0</v>
      </c>
      <c r="R1582" s="56">
        <f>IFERROR(VLOOKUP(O1582*$Q$11*$R$11,Sheet1!$E$3:$F$195,2),0)</f>
        <v>0</v>
      </c>
      <c r="S1582" s="54"/>
      <c r="T1582" s="57" t="e">
        <f t="shared" si="711"/>
        <v>#DIV/0!</v>
      </c>
      <c r="U1582" s="58"/>
      <c r="V1582" s="58"/>
      <c r="W1582" s="58"/>
      <c r="X1582" s="58"/>
      <c r="Y1582" s="58"/>
      <c r="Z1582" s="58"/>
      <c r="AA1582" s="58"/>
      <c r="AB1582" s="58"/>
      <c r="AC1582" s="58"/>
      <c r="AD1582" s="39">
        <f t="shared" si="747"/>
        <v>0</v>
      </c>
      <c r="AE1582" s="59">
        <f t="shared" si="712"/>
        <v>0</v>
      </c>
      <c r="AF1582" s="60">
        <f t="shared" si="713"/>
        <v>0</v>
      </c>
      <c r="AG1582" s="60">
        <f t="shared" si="714"/>
        <v>0</v>
      </c>
      <c r="AH1582" s="60">
        <f t="shared" si="715"/>
        <v>0</v>
      </c>
      <c r="AI1582" s="60">
        <f t="shared" si="716"/>
        <v>0</v>
      </c>
      <c r="AJ1582" s="60">
        <f t="shared" si="717"/>
        <v>0</v>
      </c>
      <c r="AK1582" s="60">
        <f t="shared" si="718"/>
        <v>0</v>
      </c>
      <c r="AL1582" s="61">
        <f t="shared" si="736"/>
        <v>0</v>
      </c>
      <c r="AM1582" s="43">
        <f t="shared" si="726"/>
        <v>0</v>
      </c>
      <c r="AN1582" s="46">
        <f t="shared" si="727"/>
        <v>0</v>
      </c>
      <c r="AO1582" s="60">
        <f t="shared" si="719"/>
        <v>0</v>
      </c>
      <c r="AP1582" s="60">
        <f t="shared" si="720"/>
        <v>0</v>
      </c>
      <c r="AQ1582" s="60">
        <f t="shared" si="721"/>
        <v>0</v>
      </c>
      <c r="AR1582" s="60">
        <f t="shared" si="722"/>
        <v>0</v>
      </c>
      <c r="AS1582" s="60">
        <f t="shared" si="723"/>
        <v>0</v>
      </c>
      <c r="AT1582" s="60">
        <f t="shared" si="724"/>
        <v>0</v>
      </c>
      <c r="AU1582" s="62">
        <f t="shared" si="728"/>
        <v>0</v>
      </c>
      <c r="AV1582" s="63">
        <f t="shared" si="748"/>
        <v>0</v>
      </c>
      <c r="AW1582" s="63">
        <f t="shared" si="749"/>
        <v>0</v>
      </c>
      <c r="AX1582" s="63">
        <f t="shared" si="750"/>
        <v>0</v>
      </c>
      <c r="AY1582" s="63">
        <f t="shared" si="751"/>
        <v>0</v>
      </c>
      <c r="AZ1582" s="63">
        <f t="shared" si="752"/>
        <v>0</v>
      </c>
      <c r="BA1582" s="63">
        <f t="shared" si="753"/>
        <v>0</v>
      </c>
      <c r="BB1582" s="64">
        <f t="shared" si="754"/>
        <v>0</v>
      </c>
      <c r="BC1582" s="65">
        <f t="shared" si="725"/>
        <v>0</v>
      </c>
      <c r="BD1582" s="66"/>
      <c r="BE1582" s="15"/>
    </row>
    <row r="1583" spans="1:57" s="70" customFormat="1" ht="12.75" hidden="1" customHeight="1" x14ac:dyDescent="0.2">
      <c r="A1583" s="67"/>
      <c r="B1583" s="107"/>
      <c r="C1583" s="49"/>
      <c r="D1583" s="49"/>
      <c r="E1583" s="68"/>
      <c r="F1583" s="106"/>
      <c r="G1583" s="52"/>
      <c r="H1583" s="52"/>
      <c r="I1583" s="53"/>
      <c r="J1583" s="53"/>
      <c r="K1583" s="53"/>
      <c r="L1583" s="53"/>
      <c r="M1583" s="52"/>
      <c r="N1583" s="52"/>
      <c r="O1583" s="54"/>
      <c r="P1583" s="52"/>
      <c r="Q1583" s="55">
        <f>IFERROR(VLOOKUP(O1583*$Q$10*$R$10,Sheet1!$A$3:$B$81,2,1),0)</f>
        <v>0</v>
      </c>
      <c r="R1583" s="56">
        <f>IFERROR(VLOOKUP(O1583*$Q$11*$R$11,Sheet1!$E$3:$F$195,2),0)</f>
        <v>0</v>
      </c>
      <c r="S1583" s="54"/>
      <c r="T1583" s="57" t="e">
        <f t="shared" si="711"/>
        <v>#DIV/0!</v>
      </c>
      <c r="U1583" s="58"/>
      <c r="V1583" s="58"/>
      <c r="W1583" s="58"/>
      <c r="X1583" s="58"/>
      <c r="Y1583" s="58"/>
      <c r="Z1583" s="58"/>
      <c r="AA1583" s="58"/>
      <c r="AB1583" s="58"/>
      <c r="AC1583" s="58"/>
      <c r="AD1583" s="39">
        <f t="shared" si="747"/>
        <v>0</v>
      </c>
      <c r="AE1583" s="59">
        <f t="shared" si="712"/>
        <v>0</v>
      </c>
      <c r="AF1583" s="60">
        <f t="shared" si="713"/>
        <v>0</v>
      </c>
      <c r="AG1583" s="60">
        <f t="shared" si="714"/>
        <v>0</v>
      </c>
      <c r="AH1583" s="60">
        <f t="shared" si="715"/>
        <v>0</v>
      </c>
      <c r="AI1583" s="60">
        <f t="shared" si="716"/>
        <v>0</v>
      </c>
      <c r="AJ1583" s="60">
        <f t="shared" si="717"/>
        <v>0</v>
      </c>
      <c r="AK1583" s="60">
        <f t="shared" si="718"/>
        <v>0</v>
      </c>
      <c r="AL1583" s="61">
        <f t="shared" si="736"/>
        <v>0</v>
      </c>
      <c r="AM1583" s="43">
        <f t="shared" si="726"/>
        <v>0</v>
      </c>
      <c r="AN1583" s="46">
        <f t="shared" si="727"/>
        <v>0</v>
      </c>
      <c r="AO1583" s="60">
        <f t="shared" si="719"/>
        <v>0</v>
      </c>
      <c r="AP1583" s="60">
        <f t="shared" si="720"/>
        <v>0</v>
      </c>
      <c r="AQ1583" s="60">
        <f t="shared" si="721"/>
        <v>0</v>
      </c>
      <c r="AR1583" s="60">
        <f t="shared" si="722"/>
        <v>0</v>
      </c>
      <c r="AS1583" s="60">
        <f t="shared" si="723"/>
        <v>0</v>
      </c>
      <c r="AT1583" s="60">
        <f t="shared" si="724"/>
        <v>0</v>
      </c>
      <c r="AU1583" s="62">
        <f t="shared" si="728"/>
        <v>0</v>
      </c>
      <c r="AV1583" s="63">
        <f t="shared" si="748"/>
        <v>0</v>
      </c>
      <c r="AW1583" s="63">
        <f t="shared" si="749"/>
        <v>0</v>
      </c>
      <c r="AX1583" s="63">
        <f t="shared" si="750"/>
        <v>0</v>
      </c>
      <c r="AY1583" s="63">
        <f t="shared" si="751"/>
        <v>0</v>
      </c>
      <c r="AZ1583" s="63">
        <f t="shared" si="752"/>
        <v>0</v>
      </c>
      <c r="BA1583" s="63">
        <f t="shared" si="753"/>
        <v>0</v>
      </c>
      <c r="BB1583" s="64">
        <f t="shared" si="754"/>
        <v>0</v>
      </c>
      <c r="BC1583" s="65">
        <f t="shared" si="725"/>
        <v>0</v>
      </c>
      <c r="BD1583" s="66"/>
      <c r="BE1583" s="15"/>
    </row>
    <row r="1584" spans="1:57" s="70" customFormat="1" ht="12.75" hidden="1" customHeight="1" x14ac:dyDescent="0.2">
      <c r="A1584" s="67"/>
      <c r="B1584" s="107"/>
      <c r="C1584" s="49"/>
      <c r="D1584" s="49"/>
      <c r="E1584" s="68"/>
      <c r="F1584" s="106"/>
      <c r="G1584" s="52"/>
      <c r="H1584" s="52"/>
      <c r="I1584" s="53"/>
      <c r="J1584" s="53"/>
      <c r="K1584" s="53"/>
      <c r="L1584" s="53"/>
      <c r="M1584" s="52"/>
      <c r="N1584" s="52"/>
      <c r="O1584" s="54"/>
      <c r="P1584" s="52"/>
      <c r="Q1584" s="55">
        <f>IFERROR(VLOOKUP(O1584*$Q$10*$R$10,Sheet1!$A$3:$B$81,2,1),0)</f>
        <v>0</v>
      </c>
      <c r="R1584" s="56">
        <f>IFERROR(VLOOKUP(O1584*$Q$11*$R$11,Sheet1!$E$3:$F$195,2),0)</f>
        <v>0</v>
      </c>
      <c r="S1584" s="54"/>
      <c r="T1584" s="57" t="e">
        <f t="shared" si="711"/>
        <v>#DIV/0!</v>
      </c>
      <c r="U1584" s="58"/>
      <c r="V1584" s="58"/>
      <c r="W1584" s="58"/>
      <c r="X1584" s="58"/>
      <c r="Y1584" s="58"/>
      <c r="Z1584" s="58"/>
      <c r="AA1584" s="58"/>
      <c r="AB1584" s="58"/>
      <c r="AC1584" s="58"/>
      <c r="AD1584" s="39">
        <f t="shared" si="747"/>
        <v>0</v>
      </c>
      <c r="AE1584" s="59">
        <f t="shared" si="712"/>
        <v>0</v>
      </c>
      <c r="AF1584" s="60">
        <f t="shared" si="713"/>
        <v>0</v>
      </c>
      <c r="AG1584" s="60">
        <f t="shared" si="714"/>
        <v>0</v>
      </c>
      <c r="AH1584" s="60">
        <f t="shared" si="715"/>
        <v>0</v>
      </c>
      <c r="AI1584" s="60">
        <f t="shared" si="716"/>
        <v>0</v>
      </c>
      <c r="AJ1584" s="60">
        <f t="shared" si="717"/>
        <v>0</v>
      </c>
      <c r="AK1584" s="60">
        <f t="shared" si="718"/>
        <v>0</v>
      </c>
      <c r="AL1584" s="61">
        <f t="shared" si="736"/>
        <v>0</v>
      </c>
      <c r="AM1584" s="43">
        <f t="shared" si="726"/>
        <v>0</v>
      </c>
      <c r="AN1584" s="46">
        <f t="shared" si="727"/>
        <v>0</v>
      </c>
      <c r="AO1584" s="60">
        <f t="shared" si="719"/>
        <v>0</v>
      </c>
      <c r="AP1584" s="60">
        <f t="shared" si="720"/>
        <v>0</v>
      </c>
      <c r="AQ1584" s="60">
        <f t="shared" si="721"/>
        <v>0</v>
      </c>
      <c r="AR1584" s="60">
        <f t="shared" si="722"/>
        <v>0</v>
      </c>
      <c r="AS1584" s="60">
        <f t="shared" si="723"/>
        <v>0</v>
      </c>
      <c r="AT1584" s="60">
        <f t="shared" si="724"/>
        <v>0</v>
      </c>
      <c r="AU1584" s="62">
        <f t="shared" si="728"/>
        <v>0</v>
      </c>
      <c r="AV1584" s="63">
        <f t="shared" si="748"/>
        <v>0</v>
      </c>
      <c r="AW1584" s="63">
        <f t="shared" si="749"/>
        <v>0</v>
      </c>
      <c r="AX1584" s="63">
        <f t="shared" si="750"/>
        <v>0</v>
      </c>
      <c r="AY1584" s="63">
        <f t="shared" si="751"/>
        <v>0</v>
      </c>
      <c r="AZ1584" s="63">
        <f t="shared" si="752"/>
        <v>0</v>
      </c>
      <c r="BA1584" s="63">
        <f t="shared" si="753"/>
        <v>0</v>
      </c>
      <c r="BB1584" s="64">
        <f t="shared" si="754"/>
        <v>0</v>
      </c>
      <c r="BC1584" s="65">
        <f t="shared" si="725"/>
        <v>0</v>
      </c>
      <c r="BD1584" s="66"/>
      <c r="BE1584" s="15"/>
    </row>
    <row r="1585" spans="1:57" s="70" customFormat="1" ht="12.75" hidden="1" customHeight="1" x14ac:dyDescent="0.2">
      <c r="A1585" s="67"/>
      <c r="B1585" s="107"/>
      <c r="C1585" s="49"/>
      <c r="D1585" s="49"/>
      <c r="E1585" s="68"/>
      <c r="F1585" s="106"/>
      <c r="G1585" s="52"/>
      <c r="H1585" s="52"/>
      <c r="I1585" s="53"/>
      <c r="J1585" s="53"/>
      <c r="K1585" s="53"/>
      <c r="L1585" s="53"/>
      <c r="M1585" s="52"/>
      <c r="N1585" s="52"/>
      <c r="O1585" s="54"/>
      <c r="P1585" s="52"/>
      <c r="Q1585" s="55">
        <f>IFERROR(VLOOKUP(O1585*$Q$10*$R$10,Sheet1!$A$3:$B$81,2,1),0)</f>
        <v>0</v>
      </c>
      <c r="R1585" s="56">
        <f>IFERROR(VLOOKUP(O1585*$Q$11*$R$11,Sheet1!$E$3:$F$195,2),0)</f>
        <v>0</v>
      </c>
      <c r="S1585" s="54"/>
      <c r="T1585" s="57" t="e">
        <f t="shared" si="711"/>
        <v>#DIV/0!</v>
      </c>
      <c r="U1585" s="58"/>
      <c r="V1585" s="58"/>
      <c r="W1585" s="58"/>
      <c r="X1585" s="58"/>
      <c r="Y1585" s="58"/>
      <c r="Z1585" s="58"/>
      <c r="AA1585" s="58"/>
      <c r="AB1585" s="58"/>
      <c r="AC1585" s="58"/>
      <c r="AD1585" s="39">
        <f t="shared" si="747"/>
        <v>0</v>
      </c>
      <c r="AE1585" s="59">
        <f t="shared" si="712"/>
        <v>0</v>
      </c>
      <c r="AF1585" s="60">
        <f t="shared" si="713"/>
        <v>0</v>
      </c>
      <c r="AG1585" s="60">
        <f t="shared" si="714"/>
        <v>0</v>
      </c>
      <c r="AH1585" s="60">
        <f t="shared" si="715"/>
        <v>0</v>
      </c>
      <c r="AI1585" s="60">
        <f t="shared" si="716"/>
        <v>0</v>
      </c>
      <c r="AJ1585" s="60">
        <f t="shared" si="717"/>
        <v>0</v>
      </c>
      <c r="AK1585" s="60">
        <f t="shared" si="718"/>
        <v>0</v>
      </c>
      <c r="AL1585" s="61">
        <f t="shared" si="736"/>
        <v>0</v>
      </c>
      <c r="AM1585" s="43">
        <f t="shared" si="726"/>
        <v>0</v>
      </c>
      <c r="AN1585" s="46">
        <f t="shared" si="727"/>
        <v>0</v>
      </c>
      <c r="AO1585" s="60">
        <f t="shared" si="719"/>
        <v>0</v>
      </c>
      <c r="AP1585" s="60">
        <f t="shared" si="720"/>
        <v>0</v>
      </c>
      <c r="AQ1585" s="60">
        <f t="shared" si="721"/>
        <v>0</v>
      </c>
      <c r="AR1585" s="60">
        <f t="shared" si="722"/>
        <v>0</v>
      </c>
      <c r="AS1585" s="60">
        <f t="shared" si="723"/>
        <v>0</v>
      </c>
      <c r="AT1585" s="60">
        <f t="shared" si="724"/>
        <v>0</v>
      </c>
      <c r="AU1585" s="62">
        <f t="shared" si="728"/>
        <v>0</v>
      </c>
      <c r="AV1585" s="63">
        <f t="shared" si="748"/>
        <v>0</v>
      </c>
      <c r="AW1585" s="63">
        <f t="shared" si="749"/>
        <v>0</v>
      </c>
      <c r="AX1585" s="63">
        <f t="shared" si="750"/>
        <v>0</v>
      </c>
      <c r="AY1585" s="63">
        <f t="shared" si="751"/>
        <v>0</v>
      </c>
      <c r="AZ1585" s="63">
        <f t="shared" si="752"/>
        <v>0</v>
      </c>
      <c r="BA1585" s="63">
        <f t="shared" si="753"/>
        <v>0</v>
      </c>
      <c r="BB1585" s="64">
        <f t="shared" si="754"/>
        <v>0</v>
      </c>
      <c r="BC1585" s="65">
        <f t="shared" si="725"/>
        <v>0</v>
      </c>
      <c r="BD1585" s="66"/>
      <c r="BE1585" s="15"/>
    </row>
    <row r="1586" spans="1:57" s="70" customFormat="1" ht="12.75" hidden="1" customHeight="1" x14ac:dyDescent="0.2">
      <c r="A1586" s="67"/>
      <c r="B1586" s="107"/>
      <c r="C1586" s="49"/>
      <c r="D1586" s="49"/>
      <c r="E1586" s="68"/>
      <c r="F1586" s="106"/>
      <c r="G1586" s="52"/>
      <c r="H1586" s="52"/>
      <c r="I1586" s="53"/>
      <c r="J1586" s="53"/>
      <c r="K1586" s="53"/>
      <c r="L1586" s="53"/>
      <c r="M1586" s="52"/>
      <c r="N1586" s="52"/>
      <c r="O1586" s="54"/>
      <c r="P1586" s="52"/>
      <c r="Q1586" s="55">
        <f>IFERROR(VLOOKUP(O1586*$Q$10*$R$10,Sheet1!$A$3:$B$81,2,1),0)</f>
        <v>0</v>
      </c>
      <c r="R1586" s="56">
        <f>IFERROR(VLOOKUP(O1586*$Q$11*$R$11,Sheet1!$E$3:$F$195,2),0)</f>
        <v>0</v>
      </c>
      <c r="S1586" s="54"/>
      <c r="T1586" s="57" t="e">
        <f t="shared" si="711"/>
        <v>#DIV/0!</v>
      </c>
      <c r="U1586" s="58"/>
      <c r="V1586" s="58"/>
      <c r="W1586" s="58"/>
      <c r="X1586" s="58"/>
      <c r="Y1586" s="58"/>
      <c r="Z1586" s="58"/>
      <c r="AA1586" s="58"/>
      <c r="AB1586" s="58"/>
      <c r="AC1586" s="58"/>
      <c r="AD1586" s="39">
        <f t="shared" si="747"/>
        <v>0</v>
      </c>
      <c r="AE1586" s="59">
        <f t="shared" si="712"/>
        <v>0</v>
      </c>
      <c r="AF1586" s="60">
        <f t="shared" si="713"/>
        <v>0</v>
      </c>
      <c r="AG1586" s="60">
        <f t="shared" si="714"/>
        <v>0</v>
      </c>
      <c r="AH1586" s="60">
        <f t="shared" si="715"/>
        <v>0</v>
      </c>
      <c r="AI1586" s="60">
        <f t="shared" si="716"/>
        <v>0</v>
      </c>
      <c r="AJ1586" s="60">
        <f t="shared" si="717"/>
        <v>0</v>
      </c>
      <c r="AK1586" s="60">
        <f t="shared" si="718"/>
        <v>0</v>
      </c>
      <c r="AL1586" s="61">
        <f t="shared" si="736"/>
        <v>0</v>
      </c>
      <c r="AM1586" s="43">
        <f t="shared" si="726"/>
        <v>0</v>
      </c>
      <c r="AN1586" s="46">
        <f t="shared" si="727"/>
        <v>0</v>
      </c>
      <c r="AO1586" s="60">
        <f t="shared" si="719"/>
        <v>0</v>
      </c>
      <c r="AP1586" s="60">
        <f t="shared" si="720"/>
        <v>0</v>
      </c>
      <c r="AQ1586" s="60">
        <f t="shared" si="721"/>
        <v>0</v>
      </c>
      <c r="AR1586" s="60">
        <f t="shared" si="722"/>
        <v>0</v>
      </c>
      <c r="AS1586" s="60">
        <f t="shared" si="723"/>
        <v>0</v>
      </c>
      <c r="AT1586" s="60">
        <f t="shared" si="724"/>
        <v>0</v>
      </c>
      <c r="AU1586" s="62">
        <f t="shared" si="728"/>
        <v>0</v>
      </c>
      <c r="AV1586" s="63">
        <f t="shared" si="748"/>
        <v>0</v>
      </c>
      <c r="AW1586" s="63">
        <f t="shared" si="749"/>
        <v>0</v>
      </c>
      <c r="AX1586" s="63">
        <f t="shared" si="750"/>
        <v>0</v>
      </c>
      <c r="AY1586" s="63">
        <f t="shared" si="751"/>
        <v>0</v>
      </c>
      <c r="AZ1586" s="63">
        <f t="shared" si="752"/>
        <v>0</v>
      </c>
      <c r="BA1586" s="63">
        <f t="shared" si="753"/>
        <v>0</v>
      </c>
      <c r="BB1586" s="64">
        <f t="shared" si="754"/>
        <v>0</v>
      </c>
      <c r="BC1586" s="65">
        <f t="shared" si="725"/>
        <v>0</v>
      </c>
      <c r="BD1586" s="66"/>
      <c r="BE1586" s="15"/>
    </row>
    <row r="1587" spans="1:57" s="70" customFormat="1" ht="12.75" hidden="1" customHeight="1" x14ac:dyDescent="0.2">
      <c r="A1587" s="67"/>
      <c r="B1587" s="107"/>
      <c r="C1587" s="49"/>
      <c r="D1587" s="49"/>
      <c r="E1587" s="68"/>
      <c r="F1587" s="106"/>
      <c r="G1587" s="52"/>
      <c r="H1587" s="52"/>
      <c r="I1587" s="53"/>
      <c r="J1587" s="53"/>
      <c r="K1587" s="53"/>
      <c r="L1587" s="53"/>
      <c r="M1587" s="52"/>
      <c r="N1587" s="52"/>
      <c r="O1587" s="54"/>
      <c r="P1587" s="52"/>
      <c r="Q1587" s="55">
        <f>IFERROR(VLOOKUP(O1587*$Q$10*$R$10,Sheet1!$A$3:$B$81,2,1),0)</f>
        <v>0</v>
      </c>
      <c r="R1587" s="56">
        <f>IFERROR(VLOOKUP(O1587*$Q$11*$R$11,Sheet1!$E$3:$F$195,2),0)</f>
        <v>0</v>
      </c>
      <c r="S1587" s="54"/>
      <c r="T1587" s="57" t="e">
        <f t="shared" si="711"/>
        <v>#DIV/0!</v>
      </c>
      <c r="U1587" s="58"/>
      <c r="V1587" s="58"/>
      <c r="W1587" s="58"/>
      <c r="X1587" s="58"/>
      <c r="Y1587" s="58"/>
      <c r="Z1587" s="58"/>
      <c r="AA1587" s="58"/>
      <c r="AB1587" s="58"/>
      <c r="AC1587" s="58"/>
      <c r="AD1587" s="39">
        <f t="shared" si="747"/>
        <v>0</v>
      </c>
      <c r="AE1587" s="59">
        <f t="shared" si="712"/>
        <v>0</v>
      </c>
      <c r="AF1587" s="60">
        <f t="shared" si="713"/>
        <v>0</v>
      </c>
      <c r="AG1587" s="60">
        <f t="shared" si="714"/>
        <v>0</v>
      </c>
      <c r="AH1587" s="60">
        <f t="shared" si="715"/>
        <v>0</v>
      </c>
      <c r="AI1587" s="60">
        <f t="shared" si="716"/>
        <v>0</v>
      </c>
      <c r="AJ1587" s="60">
        <f t="shared" si="717"/>
        <v>0</v>
      </c>
      <c r="AK1587" s="60">
        <f t="shared" si="718"/>
        <v>0</v>
      </c>
      <c r="AL1587" s="61">
        <f t="shared" si="736"/>
        <v>0</v>
      </c>
      <c r="AM1587" s="43">
        <f t="shared" si="726"/>
        <v>0</v>
      </c>
      <c r="AN1587" s="46">
        <f t="shared" si="727"/>
        <v>0</v>
      </c>
      <c r="AO1587" s="60">
        <f t="shared" si="719"/>
        <v>0</v>
      </c>
      <c r="AP1587" s="60">
        <f t="shared" si="720"/>
        <v>0</v>
      </c>
      <c r="AQ1587" s="60">
        <f t="shared" si="721"/>
        <v>0</v>
      </c>
      <c r="AR1587" s="60">
        <f t="shared" si="722"/>
        <v>0</v>
      </c>
      <c r="AS1587" s="60">
        <f t="shared" si="723"/>
        <v>0</v>
      </c>
      <c r="AT1587" s="60">
        <f t="shared" si="724"/>
        <v>0</v>
      </c>
      <c r="AU1587" s="62">
        <f t="shared" si="728"/>
        <v>0</v>
      </c>
      <c r="AV1587" s="63">
        <f t="shared" si="748"/>
        <v>0</v>
      </c>
      <c r="AW1587" s="63">
        <f t="shared" si="749"/>
        <v>0</v>
      </c>
      <c r="AX1587" s="63">
        <f t="shared" si="750"/>
        <v>0</v>
      </c>
      <c r="AY1587" s="63">
        <f t="shared" si="751"/>
        <v>0</v>
      </c>
      <c r="AZ1587" s="63">
        <f t="shared" si="752"/>
        <v>0</v>
      </c>
      <c r="BA1587" s="63">
        <f t="shared" si="753"/>
        <v>0</v>
      </c>
      <c r="BB1587" s="64">
        <f t="shared" si="754"/>
        <v>0</v>
      </c>
      <c r="BC1587" s="65">
        <f t="shared" si="725"/>
        <v>0</v>
      </c>
      <c r="BD1587" s="66"/>
      <c r="BE1587" s="15"/>
    </row>
    <row r="1588" spans="1:57" s="70" customFormat="1" ht="12.75" hidden="1" customHeight="1" x14ac:dyDescent="0.2">
      <c r="A1588" s="67"/>
      <c r="B1588" s="107"/>
      <c r="C1588" s="49"/>
      <c r="D1588" s="49"/>
      <c r="E1588" s="68"/>
      <c r="F1588" s="106"/>
      <c r="G1588" s="52"/>
      <c r="H1588" s="52"/>
      <c r="I1588" s="53"/>
      <c r="J1588" s="53"/>
      <c r="K1588" s="53"/>
      <c r="L1588" s="53"/>
      <c r="M1588" s="52"/>
      <c r="N1588" s="52"/>
      <c r="O1588" s="54"/>
      <c r="P1588" s="52"/>
      <c r="Q1588" s="55">
        <f>IFERROR(VLOOKUP(O1588*$Q$10*$R$10,Sheet1!$A$3:$B$81,2,1),0)</f>
        <v>0</v>
      </c>
      <c r="R1588" s="56">
        <f>IFERROR(VLOOKUP(O1588*$Q$11*$R$11,Sheet1!$E$3:$F$195,2),0)</f>
        <v>0</v>
      </c>
      <c r="S1588" s="54"/>
      <c r="T1588" s="57" t="e">
        <f t="shared" si="711"/>
        <v>#DIV/0!</v>
      </c>
      <c r="U1588" s="58"/>
      <c r="V1588" s="58"/>
      <c r="W1588" s="58"/>
      <c r="X1588" s="58"/>
      <c r="Y1588" s="58"/>
      <c r="Z1588" s="58"/>
      <c r="AA1588" s="58"/>
      <c r="AB1588" s="58"/>
      <c r="AC1588" s="58"/>
      <c r="AD1588" s="39">
        <f t="shared" si="747"/>
        <v>0</v>
      </c>
      <c r="AE1588" s="59">
        <f t="shared" si="712"/>
        <v>0</v>
      </c>
      <c r="AF1588" s="60">
        <f t="shared" si="713"/>
        <v>0</v>
      </c>
      <c r="AG1588" s="60">
        <f t="shared" si="714"/>
        <v>0</v>
      </c>
      <c r="AH1588" s="60">
        <f t="shared" si="715"/>
        <v>0</v>
      </c>
      <c r="AI1588" s="60">
        <f t="shared" si="716"/>
        <v>0</v>
      </c>
      <c r="AJ1588" s="60">
        <f t="shared" si="717"/>
        <v>0</v>
      </c>
      <c r="AK1588" s="60">
        <f t="shared" si="718"/>
        <v>0</v>
      </c>
      <c r="AL1588" s="61">
        <f t="shared" si="736"/>
        <v>0</v>
      </c>
      <c r="AM1588" s="43">
        <f t="shared" si="726"/>
        <v>0</v>
      </c>
      <c r="AN1588" s="46">
        <f t="shared" si="727"/>
        <v>0</v>
      </c>
      <c r="AO1588" s="60">
        <f t="shared" si="719"/>
        <v>0</v>
      </c>
      <c r="AP1588" s="60">
        <f t="shared" si="720"/>
        <v>0</v>
      </c>
      <c r="AQ1588" s="60">
        <f t="shared" si="721"/>
        <v>0</v>
      </c>
      <c r="AR1588" s="60">
        <f t="shared" si="722"/>
        <v>0</v>
      </c>
      <c r="AS1588" s="60">
        <f t="shared" si="723"/>
        <v>0</v>
      </c>
      <c r="AT1588" s="60">
        <f t="shared" si="724"/>
        <v>0</v>
      </c>
      <c r="AU1588" s="62">
        <f t="shared" si="728"/>
        <v>0</v>
      </c>
      <c r="AV1588" s="63">
        <f t="shared" si="748"/>
        <v>0</v>
      </c>
      <c r="AW1588" s="63">
        <f t="shared" si="749"/>
        <v>0</v>
      </c>
      <c r="AX1588" s="63">
        <f t="shared" si="750"/>
        <v>0</v>
      </c>
      <c r="AY1588" s="63">
        <f t="shared" si="751"/>
        <v>0</v>
      </c>
      <c r="AZ1588" s="63">
        <f t="shared" si="752"/>
        <v>0</v>
      </c>
      <c r="BA1588" s="63">
        <f t="shared" si="753"/>
        <v>0</v>
      </c>
      <c r="BB1588" s="64">
        <f t="shared" si="754"/>
        <v>0</v>
      </c>
      <c r="BC1588" s="65">
        <f t="shared" si="725"/>
        <v>0</v>
      </c>
      <c r="BD1588" s="66"/>
      <c r="BE1588" s="15"/>
    </row>
    <row r="1589" spans="1:57" s="70" customFormat="1" ht="12.75" hidden="1" customHeight="1" x14ac:dyDescent="0.2">
      <c r="A1589" s="67"/>
      <c r="B1589" s="107"/>
      <c r="C1589" s="49"/>
      <c r="D1589" s="49"/>
      <c r="E1589" s="68"/>
      <c r="F1589" s="106"/>
      <c r="G1589" s="52"/>
      <c r="H1589" s="52"/>
      <c r="I1589" s="53"/>
      <c r="J1589" s="53"/>
      <c r="K1589" s="53"/>
      <c r="L1589" s="53"/>
      <c r="M1589" s="52"/>
      <c r="N1589" s="52"/>
      <c r="O1589" s="54"/>
      <c r="P1589" s="52"/>
      <c r="Q1589" s="55">
        <f>IFERROR(VLOOKUP(O1589*$Q$10*$R$10,Sheet1!$A$3:$B$81,2,1),0)</f>
        <v>0</v>
      </c>
      <c r="R1589" s="56">
        <f>IFERROR(VLOOKUP(O1589*$Q$11*$R$11,Sheet1!$E$3:$F$195,2),0)</f>
        <v>0</v>
      </c>
      <c r="S1589" s="54"/>
      <c r="T1589" s="57" t="e">
        <f t="shared" si="711"/>
        <v>#DIV/0!</v>
      </c>
      <c r="U1589" s="58"/>
      <c r="V1589" s="58"/>
      <c r="W1589" s="58"/>
      <c r="X1589" s="58"/>
      <c r="Y1589" s="58"/>
      <c r="Z1589" s="58"/>
      <c r="AA1589" s="58"/>
      <c r="AB1589" s="58"/>
      <c r="AC1589" s="58"/>
      <c r="AD1589" s="39">
        <f t="shared" si="747"/>
        <v>0</v>
      </c>
      <c r="AE1589" s="59">
        <f t="shared" si="712"/>
        <v>0</v>
      </c>
      <c r="AF1589" s="60">
        <f t="shared" si="713"/>
        <v>0</v>
      </c>
      <c r="AG1589" s="60">
        <f t="shared" si="714"/>
        <v>0</v>
      </c>
      <c r="AH1589" s="60">
        <f t="shared" si="715"/>
        <v>0</v>
      </c>
      <c r="AI1589" s="60">
        <f t="shared" si="716"/>
        <v>0</v>
      </c>
      <c r="AJ1589" s="60">
        <f t="shared" si="717"/>
        <v>0</v>
      </c>
      <c r="AK1589" s="60">
        <f t="shared" si="718"/>
        <v>0</v>
      </c>
      <c r="AL1589" s="61">
        <f t="shared" si="736"/>
        <v>0</v>
      </c>
      <c r="AM1589" s="43">
        <f t="shared" si="726"/>
        <v>0</v>
      </c>
      <c r="AN1589" s="46">
        <f t="shared" si="727"/>
        <v>0</v>
      </c>
      <c r="AO1589" s="60">
        <f t="shared" si="719"/>
        <v>0</v>
      </c>
      <c r="AP1589" s="60">
        <f t="shared" si="720"/>
        <v>0</v>
      </c>
      <c r="AQ1589" s="60">
        <f t="shared" si="721"/>
        <v>0</v>
      </c>
      <c r="AR1589" s="60">
        <f t="shared" si="722"/>
        <v>0</v>
      </c>
      <c r="AS1589" s="60">
        <f t="shared" si="723"/>
        <v>0</v>
      </c>
      <c r="AT1589" s="60">
        <f t="shared" si="724"/>
        <v>0</v>
      </c>
      <c r="AU1589" s="62">
        <f t="shared" si="728"/>
        <v>0</v>
      </c>
      <c r="AV1589" s="63">
        <f t="shared" si="748"/>
        <v>0</v>
      </c>
      <c r="AW1589" s="63">
        <f t="shared" si="749"/>
        <v>0</v>
      </c>
      <c r="AX1589" s="63">
        <f t="shared" si="750"/>
        <v>0</v>
      </c>
      <c r="AY1589" s="63">
        <f t="shared" si="751"/>
        <v>0</v>
      </c>
      <c r="AZ1589" s="63">
        <f t="shared" si="752"/>
        <v>0</v>
      </c>
      <c r="BA1589" s="63">
        <f t="shared" si="753"/>
        <v>0</v>
      </c>
      <c r="BB1589" s="64">
        <f t="shared" si="754"/>
        <v>0</v>
      </c>
      <c r="BC1589" s="65">
        <f t="shared" si="725"/>
        <v>0</v>
      </c>
      <c r="BD1589" s="66"/>
      <c r="BE1589" s="15"/>
    </row>
    <row r="1590" spans="1:57" s="70" customFormat="1" ht="12.75" hidden="1" customHeight="1" x14ac:dyDescent="0.2">
      <c r="A1590" s="67"/>
      <c r="B1590" s="107"/>
      <c r="C1590" s="49"/>
      <c r="D1590" s="49"/>
      <c r="E1590" s="68"/>
      <c r="F1590" s="106"/>
      <c r="G1590" s="52"/>
      <c r="H1590" s="52"/>
      <c r="I1590" s="53"/>
      <c r="J1590" s="53"/>
      <c r="K1590" s="53"/>
      <c r="L1590" s="53"/>
      <c r="M1590" s="52"/>
      <c r="N1590" s="52"/>
      <c r="O1590" s="54"/>
      <c r="P1590" s="52"/>
      <c r="Q1590" s="55">
        <f>IFERROR(VLOOKUP(O1590*$Q$10*$R$10,Sheet1!$A$3:$B$81,2,1),0)</f>
        <v>0</v>
      </c>
      <c r="R1590" s="56">
        <f>IFERROR(VLOOKUP(O1590*$Q$11*$R$11,Sheet1!$E$3:$F$195,2),0)</f>
        <v>0</v>
      </c>
      <c r="S1590" s="54"/>
      <c r="T1590" s="57" t="e">
        <f t="shared" si="711"/>
        <v>#DIV/0!</v>
      </c>
      <c r="U1590" s="58"/>
      <c r="V1590" s="58"/>
      <c r="W1590" s="58"/>
      <c r="X1590" s="58"/>
      <c r="Y1590" s="58"/>
      <c r="Z1590" s="58"/>
      <c r="AA1590" s="58"/>
      <c r="AB1590" s="58"/>
      <c r="AC1590" s="58"/>
      <c r="AD1590" s="39">
        <f t="shared" si="747"/>
        <v>0</v>
      </c>
      <c r="AE1590" s="59">
        <f t="shared" si="712"/>
        <v>0</v>
      </c>
      <c r="AF1590" s="60">
        <f t="shared" si="713"/>
        <v>0</v>
      </c>
      <c r="AG1590" s="60">
        <f t="shared" si="714"/>
        <v>0</v>
      </c>
      <c r="AH1590" s="60">
        <f t="shared" si="715"/>
        <v>0</v>
      </c>
      <c r="AI1590" s="60">
        <f t="shared" si="716"/>
        <v>0</v>
      </c>
      <c r="AJ1590" s="60">
        <f t="shared" si="717"/>
        <v>0</v>
      </c>
      <c r="AK1590" s="60">
        <f t="shared" si="718"/>
        <v>0</v>
      </c>
      <c r="AL1590" s="61">
        <f t="shared" si="736"/>
        <v>0</v>
      </c>
      <c r="AM1590" s="43">
        <f t="shared" si="726"/>
        <v>0</v>
      </c>
      <c r="AN1590" s="46">
        <f t="shared" si="727"/>
        <v>0</v>
      </c>
      <c r="AO1590" s="60">
        <f t="shared" si="719"/>
        <v>0</v>
      </c>
      <c r="AP1590" s="60">
        <f t="shared" si="720"/>
        <v>0</v>
      </c>
      <c r="AQ1590" s="60">
        <f t="shared" si="721"/>
        <v>0</v>
      </c>
      <c r="AR1590" s="60">
        <f t="shared" si="722"/>
        <v>0</v>
      </c>
      <c r="AS1590" s="60">
        <f t="shared" si="723"/>
        <v>0</v>
      </c>
      <c r="AT1590" s="60">
        <f t="shared" si="724"/>
        <v>0</v>
      </c>
      <c r="AU1590" s="62">
        <f t="shared" si="728"/>
        <v>0</v>
      </c>
      <c r="AV1590" s="63">
        <f t="shared" si="748"/>
        <v>0</v>
      </c>
      <c r="AW1590" s="63">
        <f t="shared" si="749"/>
        <v>0</v>
      </c>
      <c r="AX1590" s="63">
        <f t="shared" si="750"/>
        <v>0</v>
      </c>
      <c r="AY1590" s="63">
        <f t="shared" si="751"/>
        <v>0</v>
      </c>
      <c r="AZ1590" s="63">
        <f t="shared" si="752"/>
        <v>0</v>
      </c>
      <c r="BA1590" s="63">
        <f t="shared" si="753"/>
        <v>0</v>
      </c>
      <c r="BB1590" s="64">
        <f t="shared" si="754"/>
        <v>0</v>
      </c>
      <c r="BC1590" s="65">
        <f t="shared" si="725"/>
        <v>0</v>
      </c>
      <c r="BD1590" s="66"/>
      <c r="BE1590" s="15"/>
    </row>
    <row r="1591" spans="1:57" s="70" customFormat="1" ht="12.75" hidden="1" customHeight="1" x14ac:dyDescent="0.2">
      <c r="A1591" s="67"/>
      <c r="B1591" s="107"/>
      <c r="C1591" s="49"/>
      <c r="D1591" s="49"/>
      <c r="E1591" s="68"/>
      <c r="F1591" s="106"/>
      <c r="G1591" s="52"/>
      <c r="H1591" s="52"/>
      <c r="I1591" s="53"/>
      <c r="J1591" s="53"/>
      <c r="K1591" s="53"/>
      <c r="L1591" s="53"/>
      <c r="M1591" s="52"/>
      <c r="N1591" s="52"/>
      <c r="O1591" s="54"/>
      <c r="P1591" s="52"/>
      <c r="Q1591" s="55">
        <f>IFERROR(VLOOKUP(O1591*$Q$10*$R$10,Sheet1!$A$3:$B$81,2,1),0)</f>
        <v>0</v>
      </c>
      <c r="R1591" s="56">
        <f>IFERROR(VLOOKUP(O1591*$Q$11*$R$11,Sheet1!$E$3:$F$195,2),0)</f>
        <v>0</v>
      </c>
      <c r="S1591" s="54"/>
      <c r="T1591" s="57" t="e">
        <f t="shared" si="711"/>
        <v>#DIV/0!</v>
      </c>
      <c r="U1591" s="58"/>
      <c r="V1591" s="58"/>
      <c r="W1591" s="58"/>
      <c r="X1591" s="58"/>
      <c r="Y1591" s="58"/>
      <c r="Z1591" s="58"/>
      <c r="AA1591" s="58"/>
      <c r="AB1591" s="58"/>
      <c r="AC1591" s="58"/>
      <c r="AD1591" s="39">
        <f t="shared" si="747"/>
        <v>0</v>
      </c>
      <c r="AE1591" s="59">
        <f t="shared" si="712"/>
        <v>0</v>
      </c>
      <c r="AF1591" s="60">
        <f t="shared" si="713"/>
        <v>0</v>
      </c>
      <c r="AG1591" s="60">
        <f t="shared" si="714"/>
        <v>0</v>
      </c>
      <c r="AH1591" s="60">
        <f t="shared" si="715"/>
        <v>0</v>
      </c>
      <c r="AI1591" s="60">
        <f t="shared" si="716"/>
        <v>0</v>
      </c>
      <c r="AJ1591" s="60">
        <f t="shared" si="717"/>
        <v>0</v>
      </c>
      <c r="AK1591" s="60">
        <f t="shared" si="718"/>
        <v>0</v>
      </c>
      <c r="AL1591" s="61">
        <f t="shared" si="736"/>
        <v>0</v>
      </c>
      <c r="AM1591" s="43">
        <f t="shared" si="726"/>
        <v>0</v>
      </c>
      <c r="AN1591" s="46">
        <f t="shared" si="727"/>
        <v>0</v>
      </c>
      <c r="AO1591" s="60">
        <f t="shared" si="719"/>
        <v>0</v>
      </c>
      <c r="AP1591" s="60">
        <f t="shared" si="720"/>
        <v>0</v>
      </c>
      <c r="AQ1591" s="60">
        <f t="shared" si="721"/>
        <v>0</v>
      </c>
      <c r="AR1591" s="60">
        <f t="shared" si="722"/>
        <v>0</v>
      </c>
      <c r="AS1591" s="60">
        <f t="shared" si="723"/>
        <v>0</v>
      </c>
      <c r="AT1591" s="60">
        <f t="shared" si="724"/>
        <v>0</v>
      </c>
      <c r="AU1591" s="62">
        <f t="shared" si="728"/>
        <v>0</v>
      </c>
      <c r="AV1591" s="63">
        <f t="shared" si="748"/>
        <v>0</v>
      </c>
      <c r="AW1591" s="63">
        <f t="shared" si="749"/>
        <v>0</v>
      </c>
      <c r="AX1591" s="63">
        <f t="shared" si="750"/>
        <v>0</v>
      </c>
      <c r="AY1591" s="63">
        <f t="shared" si="751"/>
        <v>0</v>
      </c>
      <c r="AZ1591" s="63">
        <f t="shared" si="752"/>
        <v>0</v>
      </c>
      <c r="BA1591" s="63">
        <f t="shared" si="753"/>
        <v>0</v>
      </c>
      <c r="BB1591" s="64">
        <f t="shared" si="754"/>
        <v>0</v>
      </c>
      <c r="BC1591" s="65">
        <f t="shared" si="725"/>
        <v>0</v>
      </c>
      <c r="BD1591" s="66"/>
      <c r="BE1591" s="15"/>
    </row>
    <row r="1592" spans="1:57" s="70" customFormat="1" ht="12.75" hidden="1" customHeight="1" x14ac:dyDescent="0.2">
      <c r="A1592" s="67"/>
      <c r="B1592" s="107"/>
      <c r="C1592" s="49"/>
      <c r="D1592" s="49"/>
      <c r="E1592" s="68"/>
      <c r="F1592" s="106"/>
      <c r="G1592" s="52"/>
      <c r="H1592" s="52"/>
      <c r="I1592" s="53"/>
      <c r="J1592" s="53"/>
      <c r="K1592" s="53"/>
      <c r="L1592" s="53"/>
      <c r="M1592" s="52"/>
      <c r="N1592" s="52"/>
      <c r="O1592" s="54"/>
      <c r="P1592" s="52"/>
      <c r="Q1592" s="55">
        <f>IFERROR(VLOOKUP(O1592*$Q$10*$R$10,Sheet1!$A$3:$B$81,2,1),0)</f>
        <v>0</v>
      </c>
      <c r="R1592" s="56">
        <f>IFERROR(VLOOKUP(O1592*$Q$11*$R$11,Sheet1!$E$3:$F$195,2),0)</f>
        <v>0</v>
      </c>
      <c r="S1592" s="54"/>
      <c r="T1592" s="57" t="e">
        <f t="shared" si="711"/>
        <v>#DIV/0!</v>
      </c>
      <c r="U1592" s="58"/>
      <c r="V1592" s="58"/>
      <c r="W1592" s="58"/>
      <c r="X1592" s="58"/>
      <c r="Y1592" s="58"/>
      <c r="Z1592" s="58"/>
      <c r="AA1592" s="58"/>
      <c r="AB1592" s="58"/>
      <c r="AC1592" s="58"/>
      <c r="AD1592" s="39">
        <f t="shared" si="747"/>
        <v>0</v>
      </c>
      <c r="AE1592" s="59">
        <f t="shared" si="712"/>
        <v>0</v>
      </c>
      <c r="AF1592" s="60">
        <f t="shared" si="713"/>
        <v>0</v>
      </c>
      <c r="AG1592" s="60">
        <f t="shared" si="714"/>
        <v>0</v>
      </c>
      <c r="AH1592" s="60">
        <f t="shared" si="715"/>
        <v>0</v>
      </c>
      <c r="AI1592" s="60">
        <f t="shared" si="716"/>
        <v>0</v>
      </c>
      <c r="AJ1592" s="60">
        <f t="shared" si="717"/>
        <v>0</v>
      </c>
      <c r="AK1592" s="60">
        <f t="shared" si="718"/>
        <v>0</v>
      </c>
      <c r="AL1592" s="61">
        <f t="shared" si="736"/>
        <v>0</v>
      </c>
      <c r="AM1592" s="43">
        <f t="shared" si="726"/>
        <v>0</v>
      </c>
      <c r="AN1592" s="46">
        <f t="shared" si="727"/>
        <v>0</v>
      </c>
      <c r="AO1592" s="60">
        <f t="shared" si="719"/>
        <v>0</v>
      </c>
      <c r="AP1592" s="60">
        <f t="shared" si="720"/>
        <v>0</v>
      </c>
      <c r="AQ1592" s="60">
        <f t="shared" si="721"/>
        <v>0</v>
      </c>
      <c r="AR1592" s="60">
        <f t="shared" si="722"/>
        <v>0</v>
      </c>
      <c r="AS1592" s="60">
        <f t="shared" si="723"/>
        <v>0</v>
      </c>
      <c r="AT1592" s="60">
        <f t="shared" si="724"/>
        <v>0</v>
      </c>
      <c r="AU1592" s="62">
        <f t="shared" si="728"/>
        <v>0</v>
      </c>
      <c r="AV1592" s="63">
        <f t="shared" si="748"/>
        <v>0</v>
      </c>
      <c r="AW1592" s="63">
        <f t="shared" si="749"/>
        <v>0</v>
      </c>
      <c r="AX1592" s="63">
        <f t="shared" si="750"/>
        <v>0</v>
      </c>
      <c r="AY1592" s="63">
        <f t="shared" si="751"/>
        <v>0</v>
      </c>
      <c r="AZ1592" s="63">
        <f t="shared" si="752"/>
        <v>0</v>
      </c>
      <c r="BA1592" s="63">
        <f t="shared" si="753"/>
        <v>0</v>
      </c>
      <c r="BB1592" s="64">
        <f t="shared" si="754"/>
        <v>0</v>
      </c>
      <c r="BC1592" s="65">
        <f t="shared" si="725"/>
        <v>0</v>
      </c>
      <c r="BD1592" s="66"/>
      <c r="BE1592" s="15"/>
    </row>
    <row r="1593" spans="1:57" s="70" customFormat="1" ht="12.75" hidden="1" customHeight="1" x14ac:dyDescent="0.2">
      <c r="A1593" s="67"/>
      <c r="B1593" s="107"/>
      <c r="C1593" s="49"/>
      <c r="D1593" s="49"/>
      <c r="E1593" s="68"/>
      <c r="F1593" s="106"/>
      <c r="G1593" s="52"/>
      <c r="H1593" s="52"/>
      <c r="I1593" s="53"/>
      <c r="J1593" s="53"/>
      <c r="K1593" s="53"/>
      <c r="L1593" s="53"/>
      <c r="M1593" s="52"/>
      <c r="N1593" s="52"/>
      <c r="O1593" s="54"/>
      <c r="P1593" s="52"/>
      <c r="Q1593" s="55">
        <f>IFERROR(VLOOKUP(O1593*$Q$10*$R$10,Sheet1!$A$3:$B$81,2,1),0)</f>
        <v>0</v>
      </c>
      <c r="R1593" s="56">
        <f>IFERROR(VLOOKUP(O1593*$Q$11*$R$11,Sheet1!$E$3:$F$195,2),0)</f>
        <v>0</v>
      </c>
      <c r="S1593" s="54"/>
      <c r="T1593" s="57" t="e">
        <f t="shared" si="711"/>
        <v>#DIV/0!</v>
      </c>
      <c r="U1593" s="58"/>
      <c r="V1593" s="58"/>
      <c r="W1593" s="58"/>
      <c r="X1593" s="58"/>
      <c r="Y1593" s="58"/>
      <c r="Z1593" s="58"/>
      <c r="AA1593" s="58"/>
      <c r="AB1593" s="58"/>
      <c r="AC1593" s="58"/>
      <c r="AD1593" s="39">
        <f t="shared" si="747"/>
        <v>0</v>
      </c>
      <c r="AE1593" s="59">
        <f t="shared" si="712"/>
        <v>0</v>
      </c>
      <c r="AF1593" s="60">
        <f t="shared" si="713"/>
        <v>0</v>
      </c>
      <c r="AG1593" s="60">
        <f t="shared" si="714"/>
        <v>0</v>
      </c>
      <c r="AH1593" s="60">
        <f t="shared" si="715"/>
        <v>0</v>
      </c>
      <c r="AI1593" s="60">
        <f t="shared" si="716"/>
        <v>0</v>
      </c>
      <c r="AJ1593" s="60">
        <f t="shared" si="717"/>
        <v>0</v>
      </c>
      <c r="AK1593" s="60">
        <f t="shared" si="718"/>
        <v>0</v>
      </c>
      <c r="AL1593" s="61">
        <f t="shared" si="736"/>
        <v>0</v>
      </c>
      <c r="AM1593" s="43">
        <f t="shared" si="726"/>
        <v>0</v>
      </c>
      <c r="AN1593" s="46">
        <f t="shared" si="727"/>
        <v>0</v>
      </c>
      <c r="AO1593" s="60">
        <f t="shared" si="719"/>
        <v>0</v>
      </c>
      <c r="AP1593" s="60">
        <f t="shared" si="720"/>
        <v>0</v>
      </c>
      <c r="AQ1593" s="60">
        <f t="shared" si="721"/>
        <v>0</v>
      </c>
      <c r="AR1593" s="60">
        <f t="shared" si="722"/>
        <v>0</v>
      </c>
      <c r="AS1593" s="60">
        <f t="shared" si="723"/>
        <v>0</v>
      </c>
      <c r="AT1593" s="60">
        <f t="shared" si="724"/>
        <v>0</v>
      </c>
      <c r="AU1593" s="62">
        <f t="shared" si="728"/>
        <v>0</v>
      </c>
      <c r="AV1593" s="63">
        <f t="shared" si="748"/>
        <v>0</v>
      </c>
      <c r="AW1593" s="63">
        <f t="shared" si="749"/>
        <v>0</v>
      </c>
      <c r="AX1593" s="63">
        <f t="shared" si="750"/>
        <v>0</v>
      </c>
      <c r="AY1593" s="63">
        <f t="shared" si="751"/>
        <v>0</v>
      </c>
      <c r="AZ1593" s="63">
        <f t="shared" si="752"/>
        <v>0</v>
      </c>
      <c r="BA1593" s="63">
        <f t="shared" si="753"/>
        <v>0</v>
      </c>
      <c r="BB1593" s="64">
        <f t="shared" si="754"/>
        <v>0</v>
      </c>
      <c r="BC1593" s="65">
        <f t="shared" si="725"/>
        <v>0</v>
      </c>
      <c r="BD1593" s="66"/>
      <c r="BE1593" s="15"/>
    </row>
    <row r="1594" spans="1:57" s="70" customFormat="1" ht="12.75" hidden="1" customHeight="1" x14ac:dyDescent="0.2">
      <c r="A1594" s="67"/>
      <c r="B1594" s="107"/>
      <c r="C1594" s="49"/>
      <c r="D1594" s="49"/>
      <c r="E1594" s="68"/>
      <c r="F1594" s="106"/>
      <c r="G1594" s="52"/>
      <c r="H1594" s="52"/>
      <c r="I1594" s="53"/>
      <c r="J1594" s="53"/>
      <c r="K1594" s="53"/>
      <c r="L1594" s="53"/>
      <c r="M1594" s="52"/>
      <c r="N1594" s="52"/>
      <c r="O1594" s="54"/>
      <c r="P1594" s="52"/>
      <c r="Q1594" s="55">
        <f>IFERROR(VLOOKUP(O1594*$Q$10*$R$10,Sheet1!$A$3:$B$81,2,1),0)</f>
        <v>0</v>
      </c>
      <c r="R1594" s="56">
        <f>IFERROR(VLOOKUP(O1594*$Q$11*$R$11,Sheet1!$E$3:$F$195,2),0)</f>
        <v>0</v>
      </c>
      <c r="S1594" s="54"/>
      <c r="T1594" s="57" t="e">
        <f t="shared" si="711"/>
        <v>#DIV/0!</v>
      </c>
      <c r="U1594" s="58"/>
      <c r="V1594" s="58"/>
      <c r="W1594" s="58"/>
      <c r="X1594" s="58"/>
      <c r="Y1594" s="58"/>
      <c r="Z1594" s="58"/>
      <c r="AA1594" s="58"/>
      <c r="AB1594" s="58"/>
      <c r="AC1594" s="58"/>
      <c r="AD1594" s="39">
        <f t="shared" si="747"/>
        <v>0</v>
      </c>
      <c r="AE1594" s="59">
        <f t="shared" si="712"/>
        <v>0</v>
      </c>
      <c r="AF1594" s="60">
        <f t="shared" si="713"/>
        <v>0</v>
      </c>
      <c r="AG1594" s="60">
        <f t="shared" si="714"/>
        <v>0</v>
      </c>
      <c r="AH1594" s="60">
        <f t="shared" si="715"/>
        <v>0</v>
      </c>
      <c r="AI1594" s="60">
        <f t="shared" si="716"/>
        <v>0</v>
      </c>
      <c r="AJ1594" s="60">
        <f t="shared" si="717"/>
        <v>0</v>
      </c>
      <c r="AK1594" s="60">
        <f t="shared" si="718"/>
        <v>0</v>
      </c>
      <c r="AL1594" s="61">
        <f t="shared" si="736"/>
        <v>0</v>
      </c>
      <c r="AM1594" s="43">
        <f t="shared" si="726"/>
        <v>0</v>
      </c>
      <c r="AN1594" s="46">
        <f t="shared" si="727"/>
        <v>0</v>
      </c>
      <c r="AO1594" s="60">
        <f t="shared" si="719"/>
        <v>0</v>
      </c>
      <c r="AP1594" s="60">
        <f t="shared" si="720"/>
        <v>0</v>
      </c>
      <c r="AQ1594" s="60">
        <f t="shared" si="721"/>
        <v>0</v>
      </c>
      <c r="AR1594" s="60">
        <f t="shared" si="722"/>
        <v>0</v>
      </c>
      <c r="AS1594" s="60">
        <f t="shared" si="723"/>
        <v>0</v>
      </c>
      <c r="AT1594" s="60">
        <f t="shared" si="724"/>
        <v>0</v>
      </c>
      <c r="AU1594" s="62">
        <f t="shared" si="728"/>
        <v>0</v>
      </c>
      <c r="AV1594" s="63">
        <f t="shared" si="748"/>
        <v>0</v>
      </c>
      <c r="AW1594" s="63">
        <f t="shared" si="749"/>
        <v>0</v>
      </c>
      <c r="AX1594" s="63">
        <f t="shared" si="750"/>
        <v>0</v>
      </c>
      <c r="AY1594" s="63">
        <f t="shared" si="751"/>
        <v>0</v>
      </c>
      <c r="AZ1594" s="63">
        <f t="shared" si="752"/>
        <v>0</v>
      </c>
      <c r="BA1594" s="63">
        <f t="shared" si="753"/>
        <v>0</v>
      </c>
      <c r="BB1594" s="64">
        <f t="shared" si="754"/>
        <v>0</v>
      </c>
      <c r="BC1594" s="65">
        <f t="shared" si="725"/>
        <v>0</v>
      </c>
      <c r="BD1594" s="66"/>
      <c r="BE1594" s="15"/>
    </row>
    <row r="1595" spans="1:57" s="70" customFormat="1" ht="12.75" hidden="1" customHeight="1" x14ac:dyDescent="0.2">
      <c r="A1595" s="67"/>
      <c r="B1595" s="107"/>
      <c r="C1595" s="49"/>
      <c r="D1595" s="49"/>
      <c r="E1595" s="68"/>
      <c r="F1595" s="106"/>
      <c r="G1595" s="52"/>
      <c r="H1595" s="52"/>
      <c r="I1595" s="53"/>
      <c r="J1595" s="53"/>
      <c r="K1595" s="53"/>
      <c r="L1595" s="53"/>
      <c r="M1595" s="52"/>
      <c r="N1595" s="52"/>
      <c r="O1595" s="54"/>
      <c r="P1595" s="52"/>
      <c r="Q1595" s="55">
        <f>IFERROR(VLOOKUP(O1595*$Q$10*$R$10,Sheet1!$A$3:$B$81,2,1),0)</f>
        <v>0</v>
      </c>
      <c r="R1595" s="56">
        <f>IFERROR(VLOOKUP(O1595*$Q$11*$R$11,Sheet1!$E$3:$F$195,2),0)</f>
        <v>0</v>
      </c>
      <c r="S1595" s="54"/>
      <c r="T1595" s="57" t="e">
        <f t="shared" si="711"/>
        <v>#DIV/0!</v>
      </c>
      <c r="U1595" s="58"/>
      <c r="V1595" s="58"/>
      <c r="W1595" s="58"/>
      <c r="X1595" s="58"/>
      <c r="Y1595" s="58"/>
      <c r="Z1595" s="58"/>
      <c r="AA1595" s="58"/>
      <c r="AB1595" s="58"/>
      <c r="AC1595" s="58"/>
      <c r="AD1595" s="39">
        <f t="shared" si="747"/>
        <v>0</v>
      </c>
      <c r="AE1595" s="59">
        <f t="shared" si="712"/>
        <v>0</v>
      </c>
      <c r="AF1595" s="60">
        <f t="shared" si="713"/>
        <v>0</v>
      </c>
      <c r="AG1595" s="60">
        <f t="shared" si="714"/>
        <v>0</v>
      </c>
      <c r="AH1595" s="60">
        <f t="shared" si="715"/>
        <v>0</v>
      </c>
      <c r="AI1595" s="60">
        <f t="shared" si="716"/>
        <v>0</v>
      </c>
      <c r="AJ1595" s="60">
        <f t="shared" si="717"/>
        <v>0</v>
      </c>
      <c r="AK1595" s="60">
        <f t="shared" si="718"/>
        <v>0</v>
      </c>
      <c r="AL1595" s="61">
        <f t="shared" si="736"/>
        <v>0</v>
      </c>
      <c r="AM1595" s="43">
        <f t="shared" si="726"/>
        <v>0</v>
      </c>
      <c r="AN1595" s="46">
        <f t="shared" si="727"/>
        <v>0</v>
      </c>
      <c r="AO1595" s="60">
        <f t="shared" si="719"/>
        <v>0</v>
      </c>
      <c r="AP1595" s="60">
        <f t="shared" si="720"/>
        <v>0</v>
      </c>
      <c r="AQ1595" s="60">
        <f t="shared" si="721"/>
        <v>0</v>
      </c>
      <c r="AR1595" s="60">
        <f t="shared" si="722"/>
        <v>0</v>
      </c>
      <c r="AS1595" s="60">
        <f t="shared" si="723"/>
        <v>0</v>
      </c>
      <c r="AT1595" s="60">
        <f t="shared" si="724"/>
        <v>0</v>
      </c>
      <c r="AU1595" s="62">
        <f t="shared" si="728"/>
        <v>0</v>
      </c>
      <c r="AV1595" s="63">
        <f t="shared" si="748"/>
        <v>0</v>
      </c>
      <c r="AW1595" s="63">
        <f t="shared" si="749"/>
        <v>0</v>
      </c>
      <c r="AX1595" s="63">
        <f t="shared" si="750"/>
        <v>0</v>
      </c>
      <c r="AY1595" s="63">
        <f t="shared" si="751"/>
        <v>0</v>
      </c>
      <c r="AZ1595" s="63">
        <f t="shared" si="752"/>
        <v>0</v>
      </c>
      <c r="BA1595" s="63">
        <f t="shared" si="753"/>
        <v>0</v>
      </c>
      <c r="BB1595" s="64">
        <f t="shared" si="754"/>
        <v>0</v>
      </c>
      <c r="BC1595" s="65">
        <f t="shared" si="725"/>
        <v>0</v>
      </c>
      <c r="BD1595" s="66"/>
      <c r="BE1595" s="15"/>
    </row>
    <row r="1596" spans="1:57" s="70" customFormat="1" ht="12.75" hidden="1" customHeight="1" x14ac:dyDescent="0.2">
      <c r="A1596" s="67"/>
      <c r="B1596" s="107"/>
      <c r="C1596" s="49"/>
      <c r="D1596" s="49"/>
      <c r="E1596" s="68"/>
      <c r="F1596" s="106"/>
      <c r="G1596" s="52"/>
      <c r="H1596" s="52"/>
      <c r="I1596" s="53"/>
      <c r="J1596" s="53"/>
      <c r="K1596" s="53"/>
      <c r="L1596" s="53"/>
      <c r="M1596" s="52"/>
      <c r="N1596" s="52"/>
      <c r="O1596" s="54"/>
      <c r="P1596" s="52"/>
      <c r="Q1596" s="55">
        <f>IFERROR(VLOOKUP(O1596*$Q$10*$R$10,Sheet1!$A$3:$B$81,2,1),0)</f>
        <v>0</v>
      </c>
      <c r="R1596" s="56">
        <f>IFERROR(VLOOKUP(O1596*$Q$11*$R$11,Sheet1!$E$3:$F$195,2),0)</f>
        <v>0</v>
      </c>
      <c r="S1596" s="54"/>
      <c r="T1596" s="57" t="e">
        <f t="shared" si="711"/>
        <v>#DIV/0!</v>
      </c>
      <c r="U1596" s="58"/>
      <c r="V1596" s="58"/>
      <c r="W1596" s="58"/>
      <c r="X1596" s="58"/>
      <c r="Y1596" s="58"/>
      <c r="Z1596" s="58"/>
      <c r="AA1596" s="58"/>
      <c r="AB1596" s="58"/>
      <c r="AC1596" s="58"/>
      <c r="AD1596" s="39">
        <f t="shared" si="747"/>
        <v>0</v>
      </c>
      <c r="AE1596" s="59">
        <f t="shared" si="712"/>
        <v>0</v>
      </c>
      <c r="AF1596" s="60">
        <f t="shared" si="713"/>
        <v>0</v>
      </c>
      <c r="AG1596" s="60">
        <f t="shared" si="714"/>
        <v>0</v>
      </c>
      <c r="AH1596" s="60">
        <f t="shared" si="715"/>
        <v>0</v>
      </c>
      <c r="AI1596" s="60">
        <f t="shared" si="716"/>
        <v>0</v>
      </c>
      <c r="AJ1596" s="60">
        <f t="shared" si="717"/>
        <v>0</v>
      </c>
      <c r="AK1596" s="60">
        <f t="shared" si="718"/>
        <v>0</v>
      </c>
      <c r="AL1596" s="61">
        <f t="shared" si="736"/>
        <v>0</v>
      </c>
      <c r="AM1596" s="43">
        <f t="shared" si="726"/>
        <v>0</v>
      </c>
      <c r="AN1596" s="46">
        <f t="shared" si="727"/>
        <v>0</v>
      </c>
      <c r="AO1596" s="60">
        <f t="shared" si="719"/>
        <v>0</v>
      </c>
      <c r="AP1596" s="60">
        <f t="shared" si="720"/>
        <v>0</v>
      </c>
      <c r="AQ1596" s="60">
        <f t="shared" si="721"/>
        <v>0</v>
      </c>
      <c r="AR1596" s="60">
        <f t="shared" si="722"/>
        <v>0</v>
      </c>
      <c r="AS1596" s="60">
        <f t="shared" si="723"/>
        <v>0</v>
      </c>
      <c r="AT1596" s="60">
        <f t="shared" si="724"/>
        <v>0</v>
      </c>
      <c r="AU1596" s="62">
        <f t="shared" si="728"/>
        <v>0</v>
      </c>
      <c r="AV1596" s="63">
        <f t="shared" si="748"/>
        <v>0</v>
      </c>
      <c r="AW1596" s="63">
        <f t="shared" si="749"/>
        <v>0</v>
      </c>
      <c r="AX1596" s="63">
        <f t="shared" si="750"/>
        <v>0</v>
      </c>
      <c r="AY1596" s="63">
        <f t="shared" si="751"/>
        <v>0</v>
      </c>
      <c r="AZ1596" s="63">
        <f t="shared" si="752"/>
        <v>0</v>
      </c>
      <c r="BA1596" s="63">
        <f t="shared" si="753"/>
        <v>0</v>
      </c>
      <c r="BB1596" s="64">
        <f t="shared" si="754"/>
        <v>0</v>
      </c>
      <c r="BC1596" s="65">
        <f t="shared" si="725"/>
        <v>0</v>
      </c>
      <c r="BD1596" s="66"/>
      <c r="BE1596" s="15"/>
    </row>
    <row r="1597" spans="1:57" s="70" customFormat="1" ht="12.75" hidden="1" customHeight="1" x14ac:dyDescent="0.2">
      <c r="A1597" s="67"/>
      <c r="B1597" s="107"/>
      <c r="C1597" s="49"/>
      <c r="D1597" s="49"/>
      <c r="E1597" s="68"/>
      <c r="F1597" s="106"/>
      <c r="G1597" s="52"/>
      <c r="H1597" s="52"/>
      <c r="I1597" s="53"/>
      <c r="J1597" s="53"/>
      <c r="K1597" s="53"/>
      <c r="L1597" s="53"/>
      <c r="M1597" s="52"/>
      <c r="N1597" s="52"/>
      <c r="O1597" s="54"/>
      <c r="P1597" s="52"/>
      <c r="Q1597" s="55">
        <f>IFERROR(VLOOKUP(O1597*$Q$10*$R$10,Sheet1!$A$3:$B$81,2,1),0)</f>
        <v>0</v>
      </c>
      <c r="R1597" s="56">
        <f>IFERROR(VLOOKUP(O1597*$Q$11*$R$11,Sheet1!$E$3:$F$195,2),0)</f>
        <v>0</v>
      </c>
      <c r="S1597" s="54"/>
      <c r="T1597" s="57" t="e">
        <f t="shared" si="711"/>
        <v>#DIV/0!</v>
      </c>
      <c r="U1597" s="58"/>
      <c r="V1597" s="58"/>
      <c r="W1597" s="58"/>
      <c r="X1597" s="58"/>
      <c r="Y1597" s="58"/>
      <c r="Z1597" s="58"/>
      <c r="AA1597" s="58"/>
      <c r="AB1597" s="58"/>
      <c r="AC1597" s="58"/>
      <c r="AD1597" s="39">
        <f t="shared" si="747"/>
        <v>0</v>
      </c>
      <c r="AE1597" s="59">
        <f t="shared" si="712"/>
        <v>0</v>
      </c>
      <c r="AF1597" s="60">
        <f t="shared" si="713"/>
        <v>0</v>
      </c>
      <c r="AG1597" s="60">
        <f t="shared" si="714"/>
        <v>0</v>
      </c>
      <c r="AH1597" s="60">
        <f t="shared" si="715"/>
        <v>0</v>
      </c>
      <c r="AI1597" s="60">
        <f t="shared" si="716"/>
        <v>0</v>
      </c>
      <c r="AJ1597" s="60">
        <f t="shared" si="717"/>
        <v>0</v>
      </c>
      <c r="AK1597" s="60">
        <f t="shared" si="718"/>
        <v>0</v>
      </c>
      <c r="AL1597" s="61">
        <f t="shared" si="736"/>
        <v>0</v>
      </c>
      <c r="AM1597" s="43">
        <f t="shared" si="726"/>
        <v>0</v>
      </c>
      <c r="AN1597" s="46">
        <f t="shared" si="727"/>
        <v>0</v>
      </c>
      <c r="AO1597" s="60">
        <f t="shared" si="719"/>
        <v>0</v>
      </c>
      <c r="AP1597" s="60">
        <f t="shared" si="720"/>
        <v>0</v>
      </c>
      <c r="AQ1597" s="60">
        <f t="shared" si="721"/>
        <v>0</v>
      </c>
      <c r="AR1597" s="60">
        <f t="shared" si="722"/>
        <v>0</v>
      </c>
      <c r="AS1597" s="60">
        <f t="shared" si="723"/>
        <v>0</v>
      </c>
      <c r="AT1597" s="60">
        <f t="shared" si="724"/>
        <v>0</v>
      </c>
      <c r="AU1597" s="62">
        <f t="shared" si="728"/>
        <v>0</v>
      </c>
      <c r="AV1597" s="63">
        <f t="shared" si="748"/>
        <v>0</v>
      </c>
      <c r="AW1597" s="63">
        <f t="shared" si="749"/>
        <v>0</v>
      </c>
      <c r="AX1597" s="63">
        <f t="shared" si="750"/>
        <v>0</v>
      </c>
      <c r="AY1597" s="63">
        <f t="shared" si="751"/>
        <v>0</v>
      </c>
      <c r="AZ1597" s="63">
        <f t="shared" si="752"/>
        <v>0</v>
      </c>
      <c r="BA1597" s="63">
        <f t="shared" si="753"/>
        <v>0</v>
      </c>
      <c r="BB1597" s="64">
        <f t="shared" si="754"/>
        <v>0</v>
      </c>
      <c r="BC1597" s="65">
        <f t="shared" si="725"/>
        <v>0</v>
      </c>
      <c r="BD1597" s="66"/>
      <c r="BE1597" s="15"/>
    </row>
    <row r="1598" spans="1:57" s="70" customFormat="1" ht="12.75" hidden="1" customHeight="1" x14ac:dyDescent="0.2">
      <c r="A1598" s="67"/>
      <c r="B1598" s="107"/>
      <c r="C1598" s="49"/>
      <c r="D1598" s="49"/>
      <c r="E1598" s="68"/>
      <c r="F1598" s="106"/>
      <c r="G1598" s="52"/>
      <c r="H1598" s="52"/>
      <c r="I1598" s="53"/>
      <c r="J1598" s="53"/>
      <c r="K1598" s="53"/>
      <c r="L1598" s="53"/>
      <c r="M1598" s="52"/>
      <c r="N1598" s="52"/>
      <c r="O1598" s="54"/>
      <c r="P1598" s="52"/>
      <c r="Q1598" s="55">
        <f>IFERROR(VLOOKUP(O1598*$Q$10*$R$10,Sheet1!$A$3:$B$81,2,1),0)</f>
        <v>0</v>
      </c>
      <c r="R1598" s="56">
        <f>IFERROR(VLOOKUP(O1598*$Q$11*$R$11,Sheet1!$E$3:$F$195,2),0)</f>
        <v>0</v>
      </c>
      <c r="S1598" s="54"/>
      <c r="T1598" s="57" t="e">
        <f t="shared" si="711"/>
        <v>#DIV/0!</v>
      </c>
      <c r="U1598" s="58"/>
      <c r="V1598" s="58"/>
      <c r="W1598" s="58"/>
      <c r="X1598" s="58"/>
      <c r="Y1598" s="58"/>
      <c r="Z1598" s="58"/>
      <c r="AA1598" s="58"/>
      <c r="AB1598" s="58"/>
      <c r="AC1598" s="58"/>
      <c r="AD1598" s="39">
        <f t="shared" si="747"/>
        <v>0</v>
      </c>
      <c r="AE1598" s="59">
        <f t="shared" si="712"/>
        <v>0</v>
      </c>
      <c r="AF1598" s="60">
        <f t="shared" si="713"/>
        <v>0</v>
      </c>
      <c r="AG1598" s="60">
        <f t="shared" si="714"/>
        <v>0</v>
      </c>
      <c r="AH1598" s="60">
        <f t="shared" si="715"/>
        <v>0</v>
      </c>
      <c r="AI1598" s="60">
        <f t="shared" si="716"/>
        <v>0</v>
      </c>
      <c r="AJ1598" s="60">
        <f t="shared" si="717"/>
        <v>0</v>
      </c>
      <c r="AK1598" s="60">
        <f t="shared" si="718"/>
        <v>0</v>
      </c>
      <c r="AL1598" s="61">
        <f t="shared" si="736"/>
        <v>0</v>
      </c>
      <c r="AM1598" s="43">
        <f t="shared" si="726"/>
        <v>0</v>
      </c>
      <c r="AN1598" s="46">
        <f t="shared" si="727"/>
        <v>0</v>
      </c>
      <c r="AO1598" s="60">
        <f t="shared" si="719"/>
        <v>0</v>
      </c>
      <c r="AP1598" s="60">
        <f t="shared" si="720"/>
        <v>0</v>
      </c>
      <c r="AQ1598" s="60">
        <f t="shared" si="721"/>
        <v>0</v>
      </c>
      <c r="AR1598" s="60">
        <f t="shared" si="722"/>
        <v>0</v>
      </c>
      <c r="AS1598" s="60">
        <f t="shared" si="723"/>
        <v>0</v>
      </c>
      <c r="AT1598" s="60">
        <f t="shared" si="724"/>
        <v>0</v>
      </c>
      <c r="AU1598" s="62">
        <f t="shared" si="728"/>
        <v>0</v>
      </c>
      <c r="AV1598" s="63">
        <f t="shared" si="748"/>
        <v>0</v>
      </c>
      <c r="AW1598" s="63">
        <f t="shared" si="749"/>
        <v>0</v>
      </c>
      <c r="AX1598" s="63">
        <f t="shared" si="750"/>
        <v>0</v>
      </c>
      <c r="AY1598" s="63">
        <f t="shared" si="751"/>
        <v>0</v>
      </c>
      <c r="AZ1598" s="63">
        <f t="shared" si="752"/>
        <v>0</v>
      </c>
      <c r="BA1598" s="63">
        <f t="shared" si="753"/>
        <v>0</v>
      </c>
      <c r="BB1598" s="64">
        <f t="shared" si="754"/>
        <v>0</v>
      </c>
      <c r="BC1598" s="65">
        <f t="shared" si="725"/>
        <v>0</v>
      </c>
      <c r="BD1598" s="66"/>
      <c r="BE1598" s="15"/>
    </row>
    <row r="1599" spans="1:57" s="70" customFormat="1" ht="12.75" hidden="1" customHeight="1" x14ac:dyDescent="0.2">
      <c r="A1599" s="67"/>
      <c r="B1599" s="107"/>
      <c r="C1599" s="49"/>
      <c r="D1599" s="49"/>
      <c r="E1599" s="68"/>
      <c r="F1599" s="106"/>
      <c r="G1599" s="52"/>
      <c r="H1599" s="52"/>
      <c r="I1599" s="53"/>
      <c r="J1599" s="53"/>
      <c r="K1599" s="53"/>
      <c r="L1599" s="53"/>
      <c r="M1599" s="52"/>
      <c r="N1599" s="52"/>
      <c r="O1599" s="54"/>
      <c r="P1599" s="52"/>
      <c r="Q1599" s="55">
        <f>IFERROR(VLOOKUP(O1599*$Q$10*$R$10,Sheet1!$A$3:$B$81,2,1),0)</f>
        <v>0</v>
      </c>
      <c r="R1599" s="56">
        <f>IFERROR(VLOOKUP(O1599*$Q$11*$R$11,Sheet1!$E$3:$F$195,2),0)</f>
        <v>0</v>
      </c>
      <c r="S1599" s="54"/>
      <c r="T1599" s="57" t="e">
        <f t="shared" si="711"/>
        <v>#DIV/0!</v>
      </c>
      <c r="U1599" s="58"/>
      <c r="V1599" s="58"/>
      <c r="W1599" s="58"/>
      <c r="X1599" s="58"/>
      <c r="Y1599" s="58"/>
      <c r="Z1599" s="58"/>
      <c r="AA1599" s="58"/>
      <c r="AB1599" s="58"/>
      <c r="AC1599" s="58"/>
      <c r="AD1599" s="39">
        <f t="shared" si="747"/>
        <v>0</v>
      </c>
      <c r="AE1599" s="59">
        <f t="shared" si="712"/>
        <v>0</v>
      </c>
      <c r="AF1599" s="60">
        <f t="shared" si="713"/>
        <v>0</v>
      </c>
      <c r="AG1599" s="60">
        <f t="shared" si="714"/>
        <v>0</v>
      </c>
      <c r="AH1599" s="60">
        <f t="shared" si="715"/>
        <v>0</v>
      </c>
      <c r="AI1599" s="60">
        <f t="shared" si="716"/>
        <v>0</v>
      </c>
      <c r="AJ1599" s="60">
        <f t="shared" si="717"/>
        <v>0</v>
      </c>
      <c r="AK1599" s="60">
        <f t="shared" si="718"/>
        <v>0</v>
      </c>
      <c r="AL1599" s="61">
        <f t="shared" si="736"/>
        <v>0</v>
      </c>
      <c r="AM1599" s="43">
        <f t="shared" si="726"/>
        <v>0</v>
      </c>
      <c r="AN1599" s="46">
        <f t="shared" si="727"/>
        <v>0</v>
      </c>
      <c r="AO1599" s="60">
        <f t="shared" si="719"/>
        <v>0</v>
      </c>
      <c r="AP1599" s="60">
        <f t="shared" si="720"/>
        <v>0</v>
      </c>
      <c r="AQ1599" s="60">
        <f t="shared" si="721"/>
        <v>0</v>
      </c>
      <c r="AR1599" s="60">
        <f t="shared" si="722"/>
        <v>0</v>
      </c>
      <c r="AS1599" s="60">
        <f t="shared" si="723"/>
        <v>0</v>
      </c>
      <c r="AT1599" s="60">
        <f t="shared" si="724"/>
        <v>0</v>
      </c>
      <c r="AU1599" s="62">
        <f t="shared" si="728"/>
        <v>0</v>
      </c>
      <c r="AV1599" s="63">
        <f t="shared" si="748"/>
        <v>0</v>
      </c>
      <c r="AW1599" s="63">
        <f t="shared" si="749"/>
        <v>0</v>
      </c>
      <c r="AX1599" s="63">
        <f t="shared" si="750"/>
        <v>0</v>
      </c>
      <c r="AY1599" s="63">
        <f t="shared" si="751"/>
        <v>0</v>
      </c>
      <c r="AZ1599" s="63">
        <f t="shared" si="752"/>
        <v>0</v>
      </c>
      <c r="BA1599" s="63">
        <f t="shared" si="753"/>
        <v>0</v>
      </c>
      <c r="BB1599" s="64">
        <f t="shared" si="754"/>
        <v>0</v>
      </c>
      <c r="BC1599" s="65">
        <f t="shared" si="725"/>
        <v>0</v>
      </c>
      <c r="BD1599" s="66"/>
      <c r="BE1599" s="15"/>
    </row>
    <row r="1600" spans="1:57" s="70" customFormat="1" ht="12.75" hidden="1" customHeight="1" x14ac:dyDescent="0.2">
      <c r="A1600" s="67"/>
      <c r="B1600" s="107"/>
      <c r="C1600" s="49"/>
      <c r="D1600" s="49"/>
      <c r="E1600" s="68"/>
      <c r="F1600" s="106"/>
      <c r="G1600" s="52"/>
      <c r="H1600" s="52"/>
      <c r="I1600" s="53"/>
      <c r="J1600" s="53"/>
      <c r="K1600" s="53"/>
      <c r="L1600" s="53"/>
      <c r="M1600" s="52"/>
      <c r="N1600" s="52"/>
      <c r="O1600" s="54"/>
      <c r="P1600" s="52"/>
      <c r="Q1600" s="55">
        <f>IFERROR(VLOOKUP(O1600*$Q$10*$R$10,Sheet1!$A$3:$B$81,2,1),0)</f>
        <v>0</v>
      </c>
      <c r="R1600" s="56">
        <f>IFERROR(VLOOKUP(O1600*$Q$11*$R$11,Sheet1!$E$3:$F$195,2),0)</f>
        <v>0</v>
      </c>
      <c r="S1600" s="54"/>
      <c r="T1600" s="57" t="e">
        <f t="shared" si="711"/>
        <v>#DIV/0!</v>
      </c>
      <c r="U1600" s="58"/>
      <c r="V1600" s="58"/>
      <c r="W1600" s="58"/>
      <c r="X1600" s="58"/>
      <c r="Y1600" s="58"/>
      <c r="Z1600" s="58"/>
      <c r="AA1600" s="58"/>
      <c r="AB1600" s="58"/>
      <c r="AC1600" s="58"/>
      <c r="AD1600" s="39">
        <f t="shared" si="747"/>
        <v>0</v>
      </c>
      <c r="AE1600" s="59">
        <f t="shared" si="712"/>
        <v>0</v>
      </c>
      <c r="AF1600" s="60">
        <f t="shared" si="713"/>
        <v>0</v>
      </c>
      <c r="AG1600" s="60">
        <f t="shared" si="714"/>
        <v>0</v>
      </c>
      <c r="AH1600" s="60">
        <f t="shared" si="715"/>
        <v>0</v>
      </c>
      <c r="AI1600" s="60">
        <f t="shared" si="716"/>
        <v>0</v>
      </c>
      <c r="AJ1600" s="60">
        <f t="shared" si="717"/>
        <v>0</v>
      </c>
      <c r="AK1600" s="60">
        <f t="shared" si="718"/>
        <v>0</v>
      </c>
      <c r="AL1600" s="61">
        <f t="shared" si="736"/>
        <v>0</v>
      </c>
      <c r="AM1600" s="43">
        <f t="shared" si="726"/>
        <v>0</v>
      </c>
      <c r="AN1600" s="46">
        <f t="shared" si="727"/>
        <v>0</v>
      </c>
      <c r="AO1600" s="60">
        <f t="shared" si="719"/>
        <v>0</v>
      </c>
      <c r="AP1600" s="60">
        <f t="shared" si="720"/>
        <v>0</v>
      </c>
      <c r="AQ1600" s="60">
        <f t="shared" si="721"/>
        <v>0</v>
      </c>
      <c r="AR1600" s="60">
        <f t="shared" si="722"/>
        <v>0</v>
      </c>
      <c r="AS1600" s="60">
        <f t="shared" si="723"/>
        <v>0</v>
      </c>
      <c r="AT1600" s="60">
        <f t="shared" si="724"/>
        <v>0</v>
      </c>
      <c r="AU1600" s="62">
        <f t="shared" si="728"/>
        <v>0</v>
      </c>
      <c r="AV1600" s="63">
        <f t="shared" si="748"/>
        <v>0</v>
      </c>
      <c r="AW1600" s="63">
        <f t="shared" si="749"/>
        <v>0</v>
      </c>
      <c r="AX1600" s="63">
        <f t="shared" si="750"/>
        <v>0</v>
      </c>
      <c r="AY1600" s="63">
        <f t="shared" si="751"/>
        <v>0</v>
      </c>
      <c r="AZ1600" s="63">
        <f t="shared" si="752"/>
        <v>0</v>
      </c>
      <c r="BA1600" s="63">
        <f t="shared" si="753"/>
        <v>0</v>
      </c>
      <c r="BB1600" s="64">
        <f t="shared" si="754"/>
        <v>0</v>
      </c>
      <c r="BC1600" s="65">
        <f t="shared" si="725"/>
        <v>0</v>
      </c>
      <c r="BD1600" s="66"/>
      <c r="BE1600" s="15"/>
    </row>
    <row r="1601" spans="1:57" s="70" customFormat="1" ht="12.75" hidden="1" customHeight="1" x14ac:dyDescent="0.2">
      <c r="A1601" s="47" t="str">
        <f>I1601&amp;L1601</f>
        <v/>
      </c>
      <c r="B1601" s="48"/>
      <c r="C1601" s="49"/>
      <c r="D1601" s="49"/>
      <c r="E1601" s="68"/>
      <c r="F1601" s="52"/>
      <c r="G1601" s="52"/>
      <c r="H1601" s="52"/>
      <c r="I1601" s="52"/>
      <c r="J1601" s="52"/>
      <c r="K1601" s="52"/>
      <c r="L1601" s="52"/>
      <c r="M1601" s="52"/>
      <c r="N1601" s="52"/>
      <c r="O1601" s="54"/>
      <c r="P1601" s="69"/>
      <c r="Q1601" s="55">
        <f>IFERROR(VLOOKUP(O1601*$Q$10*$R$10,Sheet1!$A$3:$B$81,2,1),0)</f>
        <v>0</v>
      </c>
      <c r="R1601" s="56">
        <f>IFERROR(VLOOKUP(O1601*$Q$11*$R$11,Sheet1!$E$3:$F$195,2),0)</f>
        <v>0</v>
      </c>
      <c r="S1601" s="54"/>
      <c r="T1601" s="57" t="e">
        <f t="shared" si="711"/>
        <v>#DIV/0!</v>
      </c>
      <c r="U1601" s="58"/>
      <c r="V1601" s="58"/>
      <c r="W1601" s="58"/>
      <c r="X1601" s="58"/>
      <c r="Y1601" s="58"/>
      <c r="Z1601" s="58"/>
      <c r="AA1601" s="58"/>
      <c r="AB1601" s="58"/>
      <c r="AC1601" s="58"/>
      <c r="AD1601" s="39">
        <f t="shared" si="747"/>
        <v>0</v>
      </c>
      <c r="AE1601" s="59">
        <f t="shared" si="712"/>
        <v>0</v>
      </c>
      <c r="AF1601" s="60">
        <f t="shared" si="713"/>
        <v>0</v>
      </c>
      <c r="AG1601" s="60">
        <f t="shared" si="714"/>
        <v>0</v>
      </c>
      <c r="AH1601" s="60">
        <f t="shared" si="715"/>
        <v>0</v>
      </c>
      <c r="AI1601" s="60">
        <f t="shared" si="716"/>
        <v>0</v>
      </c>
      <c r="AJ1601" s="60">
        <f t="shared" si="717"/>
        <v>0</v>
      </c>
      <c r="AK1601" s="60">
        <f t="shared" si="718"/>
        <v>0</v>
      </c>
      <c r="AL1601" s="61">
        <f t="shared" si="736"/>
        <v>0</v>
      </c>
      <c r="AM1601" s="43">
        <f t="shared" si="726"/>
        <v>0</v>
      </c>
      <c r="AN1601" s="46">
        <f t="shared" si="727"/>
        <v>0</v>
      </c>
      <c r="AO1601" s="60">
        <f t="shared" si="719"/>
        <v>0</v>
      </c>
      <c r="AP1601" s="60">
        <f t="shared" si="720"/>
        <v>0</v>
      </c>
      <c r="AQ1601" s="60">
        <f t="shared" si="721"/>
        <v>0</v>
      </c>
      <c r="AR1601" s="60">
        <f t="shared" si="722"/>
        <v>0</v>
      </c>
      <c r="AS1601" s="60">
        <f t="shared" si="723"/>
        <v>0</v>
      </c>
      <c r="AT1601" s="60">
        <f t="shared" si="724"/>
        <v>0</v>
      </c>
      <c r="AU1601" s="62">
        <f t="shared" si="728"/>
        <v>0</v>
      </c>
      <c r="AV1601" s="63">
        <f t="shared" si="729"/>
        <v>0</v>
      </c>
      <c r="AW1601" s="63">
        <f t="shared" si="730"/>
        <v>0</v>
      </c>
      <c r="AX1601" s="63">
        <f t="shared" si="731"/>
        <v>0</v>
      </c>
      <c r="AY1601" s="63">
        <f t="shared" si="732"/>
        <v>0</v>
      </c>
      <c r="AZ1601" s="63">
        <f t="shared" si="733"/>
        <v>0</v>
      </c>
      <c r="BA1601" s="63">
        <f t="shared" si="734"/>
        <v>0</v>
      </c>
      <c r="BB1601" s="64">
        <f t="shared" si="735"/>
        <v>0</v>
      </c>
      <c r="BC1601" s="65">
        <f t="shared" si="725"/>
        <v>0</v>
      </c>
      <c r="BD1601" s="66" t="e">
        <f>VLOOKUP(#REF!,'[2]NA JDA Product Hierarchy'!$N:$O,2,0)</f>
        <v>#REF!</v>
      </c>
      <c r="BE1601" s="15" t="e">
        <f>VLOOKUP(BD1601,[3]PARAMETROS!$AB:$AD,3,0)</f>
        <v>#REF!</v>
      </c>
    </row>
    <row r="1602" spans="1:57" s="15" customFormat="1" ht="12.75" hidden="1" customHeight="1" x14ac:dyDescent="0.2">
      <c r="A1602" s="47" t="str">
        <f>I1602&amp;L1602</f>
        <v/>
      </c>
      <c r="B1602" s="52"/>
      <c r="C1602" s="49"/>
      <c r="D1602" s="49"/>
      <c r="E1602" s="50"/>
      <c r="F1602" s="52"/>
      <c r="G1602" s="52"/>
      <c r="H1602" s="52"/>
      <c r="I1602" s="52"/>
      <c r="J1602" s="52"/>
      <c r="K1602" s="52"/>
      <c r="L1602" s="52"/>
      <c r="M1602" s="52"/>
      <c r="N1602" s="52"/>
      <c r="O1602" s="54"/>
      <c r="P1602" s="52"/>
      <c r="Q1602" s="55">
        <f>IFERROR(VLOOKUP(O1602*$Q$10*$R$10,Sheet1!$A$3:$B$81,2,1),0)</f>
        <v>0</v>
      </c>
      <c r="R1602" s="56">
        <f>IFERROR(VLOOKUP(O1602*$Q$11*$R$11,Sheet1!$E$3:$F$195,2),0)</f>
        <v>0</v>
      </c>
      <c r="S1602" s="54"/>
      <c r="T1602" s="57" t="e">
        <f t="shared" si="711"/>
        <v>#DIV/0!</v>
      </c>
      <c r="U1602" s="58"/>
      <c r="V1602" s="58"/>
      <c r="W1602" s="58"/>
      <c r="X1602" s="58"/>
      <c r="Y1602" s="58"/>
      <c r="Z1602" s="58"/>
      <c r="AA1602" s="58"/>
      <c r="AB1602" s="58"/>
      <c r="AC1602" s="58"/>
      <c r="AD1602" s="39">
        <f t="shared" si="747"/>
        <v>0</v>
      </c>
      <c r="AE1602" s="59">
        <f t="shared" si="712"/>
        <v>0</v>
      </c>
      <c r="AF1602" s="60">
        <f t="shared" si="713"/>
        <v>0</v>
      </c>
      <c r="AG1602" s="60">
        <f t="shared" si="714"/>
        <v>0</v>
      </c>
      <c r="AH1602" s="60">
        <f t="shared" si="715"/>
        <v>0</v>
      </c>
      <c r="AI1602" s="60">
        <f t="shared" si="716"/>
        <v>0</v>
      </c>
      <c r="AJ1602" s="60">
        <f t="shared" si="717"/>
        <v>0</v>
      </c>
      <c r="AK1602" s="60">
        <f t="shared" si="718"/>
        <v>0</v>
      </c>
      <c r="AL1602" s="61">
        <f t="shared" si="736"/>
        <v>0</v>
      </c>
      <c r="AM1602" s="43">
        <f t="shared" si="726"/>
        <v>0</v>
      </c>
      <c r="AN1602" s="46">
        <f t="shared" si="727"/>
        <v>0</v>
      </c>
      <c r="AO1602" s="60">
        <f t="shared" si="719"/>
        <v>0</v>
      </c>
      <c r="AP1602" s="60">
        <f t="shared" si="720"/>
        <v>0</v>
      </c>
      <c r="AQ1602" s="60">
        <f t="shared" si="721"/>
        <v>0</v>
      </c>
      <c r="AR1602" s="60">
        <f t="shared" si="722"/>
        <v>0</v>
      </c>
      <c r="AS1602" s="60">
        <f t="shared" si="723"/>
        <v>0</v>
      </c>
      <c r="AT1602" s="60">
        <f t="shared" si="724"/>
        <v>0</v>
      </c>
      <c r="AU1602" s="62">
        <f t="shared" si="728"/>
        <v>0</v>
      </c>
      <c r="AV1602" s="63">
        <f t="shared" si="729"/>
        <v>0</v>
      </c>
      <c r="AW1602" s="63">
        <f t="shared" si="730"/>
        <v>0</v>
      </c>
      <c r="AX1602" s="63">
        <f t="shared" si="731"/>
        <v>0</v>
      </c>
      <c r="AY1602" s="63">
        <f t="shared" si="732"/>
        <v>0</v>
      </c>
      <c r="AZ1602" s="63">
        <f t="shared" si="733"/>
        <v>0</v>
      </c>
      <c r="BA1602" s="63">
        <f t="shared" si="734"/>
        <v>0</v>
      </c>
      <c r="BB1602" s="64">
        <f t="shared" si="735"/>
        <v>0</v>
      </c>
      <c r="BC1602" s="65">
        <f t="shared" si="725"/>
        <v>0</v>
      </c>
      <c r="BD1602" s="66" t="e">
        <f>VLOOKUP(#REF!,'[2]NA JDA Product Hierarchy'!$N:$O,2,0)</f>
        <v>#REF!</v>
      </c>
      <c r="BE1602" s="15" t="e">
        <f>VLOOKUP(BD1602,[3]PARAMETROS!$AB:$AD,3,0)</f>
        <v>#REF!</v>
      </c>
    </row>
    <row r="1603" spans="1:57" s="15" customFormat="1" ht="12.75" hidden="1" customHeight="1" x14ac:dyDescent="0.2">
      <c r="A1603" s="47" t="str">
        <f>I1603&amp;L1603</f>
        <v/>
      </c>
      <c r="B1603" s="52"/>
      <c r="C1603" s="49"/>
      <c r="D1603" s="49"/>
      <c r="E1603" s="50"/>
      <c r="F1603" s="52"/>
      <c r="G1603" s="52"/>
      <c r="H1603" s="52"/>
      <c r="I1603" s="52"/>
      <c r="J1603" s="52"/>
      <c r="K1603" s="52"/>
      <c r="L1603" s="52"/>
      <c r="M1603" s="52"/>
      <c r="N1603" s="52"/>
      <c r="O1603" s="54"/>
      <c r="P1603" s="52"/>
      <c r="Q1603" s="55">
        <f>IFERROR(VLOOKUP(O1603*$Q$10*$R$10,Sheet1!$A$3:$B$81,2,1),0)</f>
        <v>0</v>
      </c>
      <c r="R1603" s="56">
        <f>IFERROR(VLOOKUP(O1603*$Q$11*$R$11,Sheet1!$E$3:$F$195,2),0)</f>
        <v>0</v>
      </c>
      <c r="S1603" s="54"/>
      <c r="T1603" s="57" t="e">
        <f t="shared" si="711"/>
        <v>#DIV/0!</v>
      </c>
      <c r="U1603" s="58"/>
      <c r="V1603" s="58"/>
      <c r="W1603" s="58"/>
      <c r="X1603" s="58"/>
      <c r="Y1603" s="58"/>
      <c r="Z1603" s="58"/>
      <c r="AA1603" s="58"/>
      <c r="AB1603" s="58"/>
      <c r="AC1603" s="58"/>
      <c r="AD1603" s="39">
        <f t="shared" si="747"/>
        <v>0</v>
      </c>
      <c r="AE1603" s="59">
        <f t="shared" si="712"/>
        <v>0</v>
      </c>
      <c r="AF1603" s="60">
        <f t="shared" si="713"/>
        <v>0</v>
      </c>
      <c r="AG1603" s="60">
        <f t="shared" si="714"/>
        <v>0</v>
      </c>
      <c r="AH1603" s="60">
        <f t="shared" si="715"/>
        <v>0</v>
      </c>
      <c r="AI1603" s="60">
        <f t="shared" si="716"/>
        <v>0</v>
      </c>
      <c r="AJ1603" s="60">
        <f t="shared" si="717"/>
        <v>0</v>
      </c>
      <c r="AK1603" s="60">
        <f t="shared" si="718"/>
        <v>0</v>
      </c>
      <c r="AL1603" s="61">
        <f t="shared" si="736"/>
        <v>0</v>
      </c>
      <c r="AM1603" s="43">
        <f t="shared" si="726"/>
        <v>0</v>
      </c>
      <c r="AN1603" s="46">
        <f t="shared" si="727"/>
        <v>0</v>
      </c>
      <c r="AO1603" s="60">
        <f t="shared" si="719"/>
        <v>0</v>
      </c>
      <c r="AP1603" s="60">
        <f t="shared" si="720"/>
        <v>0</v>
      </c>
      <c r="AQ1603" s="60">
        <f t="shared" si="721"/>
        <v>0</v>
      </c>
      <c r="AR1603" s="60">
        <f t="shared" si="722"/>
        <v>0</v>
      </c>
      <c r="AS1603" s="60">
        <f t="shared" si="723"/>
        <v>0</v>
      </c>
      <c r="AT1603" s="60">
        <f t="shared" si="724"/>
        <v>0</v>
      </c>
      <c r="AU1603" s="62">
        <f t="shared" si="728"/>
        <v>0</v>
      </c>
      <c r="AV1603" s="63">
        <f t="shared" si="729"/>
        <v>0</v>
      </c>
      <c r="AW1603" s="63">
        <f t="shared" si="730"/>
        <v>0</v>
      </c>
      <c r="AX1603" s="63">
        <f t="shared" si="731"/>
        <v>0</v>
      </c>
      <c r="AY1603" s="63">
        <f t="shared" si="732"/>
        <v>0</v>
      </c>
      <c r="AZ1603" s="63">
        <f t="shared" si="733"/>
        <v>0</v>
      </c>
      <c r="BA1603" s="63">
        <f t="shared" si="734"/>
        <v>0</v>
      </c>
      <c r="BB1603" s="64">
        <f t="shared" si="735"/>
        <v>0</v>
      </c>
      <c r="BC1603" s="65">
        <f t="shared" si="725"/>
        <v>0</v>
      </c>
      <c r="BD1603" s="66" t="e">
        <f>VLOOKUP(#REF!,'[2]NA JDA Product Hierarchy'!$N:$O,2,0)</f>
        <v>#REF!</v>
      </c>
      <c r="BE1603" s="15" t="e">
        <f>VLOOKUP(BD1603,[3]PARAMETROS!$AB:$AD,3,0)</f>
        <v>#REF!</v>
      </c>
    </row>
    <row r="1604" spans="1:57" s="15" customFormat="1" ht="12.75" hidden="1" customHeight="1" x14ac:dyDescent="0.2">
      <c r="A1604" s="47" t="str">
        <f>I1604&amp;L1604</f>
        <v/>
      </c>
      <c r="B1604" s="52"/>
      <c r="C1604" s="49"/>
      <c r="D1604" s="49"/>
      <c r="E1604" s="50"/>
      <c r="F1604" s="52"/>
      <c r="G1604" s="52"/>
      <c r="H1604" s="52"/>
      <c r="I1604" s="52"/>
      <c r="J1604" s="52"/>
      <c r="K1604" s="52"/>
      <c r="L1604" s="52"/>
      <c r="M1604" s="52"/>
      <c r="N1604" s="52"/>
      <c r="O1604" s="54"/>
      <c r="P1604" s="52" t="str">
        <f>+MID(F1604,1,1)</f>
        <v/>
      </c>
      <c r="Q1604" s="55">
        <f>IFERROR(VLOOKUP(O1604*$Q$10*$R$10,Sheet1!$A$3:$B$81,2,1),0)</f>
        <v>0</v>
      </c>
      <c r="R1604" s="56">
        <f>IFERROR(VLOOKUP(O1604*$Q$11*$R$11,Sheet1!$E$3:$F$195,2),0)</f>
        <v>0</v>
      </c>
      <c r="S1604" s="54"/>
      <c r="T1604" s="57" t="e">
        <f t="shared" si="711"/>
        <v>#DIV/0!</v>
      </c>
      <c r="U1604" s="58"/>
      <c r="V1604" s="58"/>
      <c r="W1604" s="58"/>
      <c r="X1604" s="58"/>
      <c r="Y1604" s="58"/>
      <c r="Z1604" s="58"/>
      <c r="AA1604" s="58"/>
      <c r="AB1604" s="58"/>
      <c r="AC1604" s="58"/>
      <c r="AD1604" s="39">
        <f t="shared" si="747"/>
        <v>0</v>
      </c>
      <c r="AE1604" s="59">
        <f t="shared" si="712"/>
        <v>0</v>
      </c>
      <c r="AF1604" s="60">
        <f t="shared" si="713"/>
        <v>0</v>
      </c>
      <c r="AG1604" s="60">
        <f t="shared" si="714"/>
        <v>0</v>
      </c>
      <c r="AH1604" s="60">
        <f t="shared" si="715"/>
        <v>0</v>
      </c>
      <c r="AI1604" s="60">
        <f t="shared" si="716"/>
        <v>0</v>
      </c>
      <c r="AJ1604" s="60">
        <f t="shared" si="717"/>
        <v>0</v>
      </c>
      <c r="AK1604" s="60">
        <f t="shared" si="718"/>
        <v>0</v>
      </c>
      <c r="AL1604" s="61">
        <f t="shared" ref="AL1604:AL1605" si="755">SUM(AF1604:AK1604)</f>
        <v>0</v>
      </c>
      <c r="AM1604" s="43">
        <f t="shared" si="726"/>
        <v>0</v>
      </c>
      <c r="AN1604" s="46">
        <f t="shared" si="727"/>
        <v>0</v>
      </c>
      <c r="AO1604" s="60">
        <f t="shared" si="719"/>
        <v>0</v>
      </c>
      <c r="AP1604" s="60">
        <f t="shared" si="720"/>
        <v>0</v>
      </c>
      <c r="AQ1604" s="60">
        <f t="shared" si="721"/>
        <v>0</v>
      </c>
      <c r="AR1604" s="60">
        <f t="shared" si="722"/>
        <v>0</v>
      </c>
      <c r="AS1604" s="60">
        <f t="shared" si="723"/>
        <v>0</v>
      </c>
      <c r="AT1604" s="60">
        <f t="shared" si="724"/>
        <v>0</v>
      </c>
      <c r="AU1604" s="62">
        <f t="shared" si="728"/>
        <v>0</v>
      </c>
      <c r="AV1604" s="63">
        <f t="shared" si="729"/>
        <v>0</v>
      </c>
      <c r="AW1604" s="63">
        <f t="shared" si="730"/>
        <v>0</v>
      </c>
      <c r="AX1604" s="63">
        <f t="shared" si="731"/>
        <v>0</v>
      </c>
      <c r="AY1604" s="63">
        <f t="shared" si="732"/>
        <v>0</v>
      </c>
      <c r="AZ1604" s="63">
        <f t="shared" si="733"/>
        <v>0</v>
      </c>
      <c r="BA1604" s="63">
        <f t="shared" si="734"/>
        <v>0</v>
      </c>
      <c r="BB1604" s="64">
        <f t="shared" si="735"/>
        <v>0</v>
      </c>
      <c r="BC1604" s="65">
        <f t="shared" si="725"/>
        <v>0</v>
      </c>
      <c r="BD1604" s="66" t="e">
        <f>VLOOKUP(#REF!,'[2]NA JDA Product Hierarchy'!$N:$O,2,0)</f>
        <v>#REF!</v>
      </c>
      <c r="BE1604" s="15" t="e">
        <f>VLOOKUP(BD1604,[3]PARAMETROS!$AB:$AD,3,0)</f>
        <v>#REF!</v>
      </c>
    </row>
    <row r="1605" spans="1:57" s="15" customFormat="1" ht="12.75" hidden="1" customHeight="1" x14ac:dyDescent="0.2">
      <c r="A1605" s="47" t="str">
        <f>I1605&amp;L1605</f>
        <v/>
      </c>
      <c r="B1605" s="52"/>
      <c r="C1605" s="49"/>
      <c r="D1605" s="49"/>
      <c r="E1605" s="50"/>
      <c r="F1605" s="52"/>
      <c r="G1605" s="52"/>
      <c r="H1605" s="52"/>
      <c r="I1605" s="52"/>
      <c r="J1605" s="52"/>
      <c r="K1605" s="52"/>
      <c r="L1605" s="52"/>
      <c r="M1605" s="52"/>
      <c r="N1605" s="52"/>
      <c r="O1605" s="54"/>
      <c r="P1605" s="52" t="str">
        <f>+MID(F1605,1,1)</f>
        <v/>
      </c>
      <c r="Q1605" s="55">
        <f>IFERROR(VLOOKUP(O1605*$Q$10*$R$10,Sheet1!$A$3:$B$81,2,1),0)</f>
        <v>0</v>
      </c>
      <c r="R1605" s="56">
        <f>IFERROR(VLOOKUP(O1605*$Q$11*$R$11,Sheet1!$E$3:$F$195,2),0)</f>
        <v>0</v>
      </c>
      <c r="S1605" s="54"/>
      <c r="T1605" s="57" t="e">
        <f t="shared" si="711"/>
        <v>#DIV/0!</v>
      </c>
      <c r="U1605" s="58"/>
      <c r="V1605" s="58"/>
      <c r="W1605" s="58"/>
      <c r="X1605" s="58"/>
      <c r="Y1605" s="58"/>
      <c r="Z1605" s="58"/>
      <c r="AA1605" s="58"/>
      <c r="AB1605" s="58"/>
      <c r="AC1605" s="58"/>
      <c r="AD1605" s="39">
        <f t="shared" si="747"/>
        <v>0</v>
      </c>
      <c r="AE1605" s="59">
        <f t="shared" si="712"/>
        <v>0</v>
      </c>
      <c r="AF1605" s="60">
        <f t="shared" si="713"/>
        <v>0</v>
      </c>
      <c r="AG1605" s="60">
        <f t="shared" si="714"/>
        <v>0</v>
      </c>
      <c r="AH1605" s="60">
        <f t="shared" si="715"/>
        <v>0</v>
      </c>
      <c r="AI1605" s="60">
        <f t="shared" si="716"/>
        <v>0</v>
      </c>
      <c r="AJ1605" s="60">
        <f t="shared" si="717"/>
        <v>0</v>
      </c>
      <c r="AK1605" s="60">
        <f t="shared" si="718"/>
        <v>0</v>
      </c>
      <c r="AL1605" s="61">
        <f t="shared" si="755"/>
        <v>0</v>
      </c>
      <c r="AM1605" s="43">
        <f t="shared" si="726"/>
        <v>0</v>
      </c>
      <c r="AN1605" s="46">
        <f t="shared" si="727"/>
        <v>0</v>
      </c>
      <c r="AO1605" s="60">
        <f t="shared" si="719"/>
        <v>0</v>
      </c>
      <c r="AP1605" s="60">
        <f t="shared" si="720"/>
        <v>0</v>
      </c>
      <c r="AQ1605" s="60">
        <f t="shared" si="721"/>
        <v>0</v>
      </c>
      <c r="AR1605" s="60">
        <f t="shared" si="722"/>
        <v>0</v>
      </c>
      <c r="AS1605" s="60">
        <f t="shared" si="723"/>
        <v>0</v>
      </c>
      <c r="AT1605" s="60">
        <f t="shared" si="724"/>
        <v>0</v>
      </c>
      <c r="AU1605" s="62">
        <f t="shared" si="728"/>
        <v>0</v>
      </c>
      <c r="AV1605" s="63">
        <f t="shared" si="729"/>
        <v>0</v>
      </c>
      <c r="AW1605" s="63">
        <f t="shared" si="730"/>
        <v>0</v>
      </c>
      <c r="AX1605" s="63">
        <f t="shared" si="731"/>
        <v>0</v>
      </c>
      <c r="AY1605" s="63">
        <f t="shared" si="732"/>
        <v>0</v>
      </c>
      <c r="AZ1605" s="63">
        <f t="shared" si="733"/>
        <v>0</v>
      </c>
      <c r="BA1605" s="63">
        <f t="shared" si="734"/>
        <v>0</v>
      </c>
      <c r="BB1605" s="64">
        <f t="shared" si="735"/>
        <v>0</v>
      </c>
      <c r="BC1605" s="65">
        <f t="shared" si="725"/>
        <v>0</v>
      </c>
      <c r="BD1605" s="66" t="e">
        <f>VLOOKUP(#REF!,'[2]NA JDA Product Hierarchy'!$N:$O,2,0)</f>
        <v>#REF!</v>
      </c>
      <c r="BE1605" s="15" t="e">
        <f>VLOOKUP(BD1605,[3]PARAMETROS!$AB:$AD,3,0)</f>
        <v>#REF!</v>
      </c>
    </row>
    <row r="1606" spans="1:57" s="238" customFormat="1" ht="12.75" customHeight="1" x14ac:dyDescent="0.2">
      <c r="A1606" s="234"/>
      <c r="B1606" s="155"/>
      <c r="C1606" s="76"/>
      <c r="D1606" s="255"/>
      <c r="E1606" s="155"/>
      <c r="F1606" s="155"/>
      <c r="G1606" s="155"/>
      <c r="H1606" s="75"/>
      <c r="I1606" s="155"/>
      <c r="J1606" s="155"/>
      <c r="K1606" s="155"/>
      <c r="L1606" s="155"/>
      <c r="M1606" s="75"/>
      <c r="N1606" s="75"/>
      <c r="O1606" s="225"/>
      <c r="P1606" s="155"/>
      <c r="Q1606" s="226"/>
      <c r="R1606" s="155"/>
      <c r="S1606" s="155"/>
      <c r="T1606" s="152" t="s">
        <v>17</v>
      </c>
      <c r="U1606" s="144">
        <f t="shared" ref="U1606:AC1606" si="756">SUBTOTAL(109,U18:U1605)</f>
        <v>574</v>
      </c>
      <c r="V1606" s="144">
        <f t="shared" si="756"/>
        <v>337</v>
      </c>
      <c r="W1606" s="144">
        <f t="shared" si="756"/>
        <v>237</v>
      </c>
      <c r="X1606" s="144"/>
      <c r="Y1606" s="144">
        <f t="shared" si="756"/>
        <v>108</v>
      </c>
      <c r="Z1606" s="144">
        <f t="shared" si="756"/>
        <v>108</v>
      </c>
      <c r="AA1606" s="144">
        <f t="shared" si="756"/>
        <v>100</v>
      </c>
      <c r="AB1606" s="144">
        <f t="shared" si="756"/>
        <v>0</v>
      </c>
      <c r="AC1606" s="144">
        <f t="shared" si="756"/>
        <v>0</v>
      </c>
      <c r="AD1606" s="141">
        <f t="shared" si="747"/>
        <v>1464</v>
      </c>
      <c r="AE1606" s="141">
        <f>SUM(AE18:AE1605)</f>
        <v>53483.680000000015</v>
      </c>
      <c r="AF1606" s="77"/>
      <c r="AG1606" s="77"/>
      <c r="AH1606" s="77"/>
      <c r="AI1606" s="77"/>
      <c r="AJ1606" s="77"/>
      <c r="AK1606" s="77"/>
      <c r="AL1606" s="39">
        <f>SUM(AL18:AL1605)</f>
        <v>2255</v>
      </c>
      <c r="AM1606" s="43">
        <f>SUM(AM18:AM1605)</f>
        <v>0</v>
      </c>
      <c r="AN1606" s="46">
        <f>SUM(AN18:AN1605)</f>
        <v>0</v>
      </c>
      <c r="AO1606" s="9"/>
      <c r="AP1606" s="9"/>
      <c r="AQ1606" s="9"/>
      <c r="AR1606" s="9"/>
      <c r="AS1606" s="9"/>
      <c r="AT1606" s="9"/>
      <c r="AU1606" s="43">
        <f>SUM(AU18:AU1605)</f>
        <v>0</v>
      </c>
      <c r="AV1606" s="234"/>
      <c r="AW1606" s="234"/>
      <c r="AX1606" s="234"/>
      <c r="AY1606" s="234"/>
      <c r="AZ1606" s="234"/>
      <c r="BA1606" s="234"/>
      <c r="BB1606" s="169">
        <f>SUM(BB18:BB1605)</f>
        <v>2300</v>
      </c>
      <c r="BC1606" s="235">
        <f>SUM(BC18:BC1605)</f>
        <v>26160.9</v>
      </c>
      <c r="BD1606" s="172"/>
      <c r="BE1606" s="173"/>
    </row>
    <row r="1607" spans="1:57" s="238" customFormat="1" ht="12.75" customHeight="1" x14ac:dyDescent="0.2">
      <c r="A1607" s="234"/>
      <c r="B1607" s="155"/>
      <c r="C1607" s="76"/>
      <c r="D1607" s="255"/>
      <c r="E1607" s="155"/>
      <c r="F1607" s="155"/>
      <c r="G1607" s="155"/>
      <c r="H1607" s="75"/>
      <c r="I1607" s="155"/>
      <c r="J1607" s="155"/>
      <c r="K1607" s="155"/>
      <c r="L1607" s="155"/>
      <c r="M1607" s="75"/>
      <c r="N1607" s="75"/>
      <c r="O1607" s="225"/>
      <c r="P1607" s="155"/>
      <c r="Q1607" s="226"/>
      <c r="R1607" s="155"/>
      <c r="S1607" s="155"/>
      <c r="T1607" s="152"/>
      <c r="U1607" s="78"/>
      <c r="V1607" s="78"/>
      <c r="W1607" s="78"/>
      <c r="X1607" s="78"/>
      <c r="Y1607" s="78"/>
      <c r="Z1607" s="78"/>
      <c r="AA1607" s="78"/>
      <c r="AB1607" s="78"/>
      <c r="AC1607" s="78"/>
      <c r="AD1607" s="9"/>
      <c r="AE1607" s="9"/>
      <c r="AF1607" s="77"/>
      <c r="AG1607" s="77"/>
      <c r="AH1607" s="77"/>
      <c r="AI1607" s="77"/>
      <c r="AJ1607" s="77"/>
      <c r="AK1607" s="77"/>
      <c r="AL1607" s="79"/>
      <c r="AM1607" s="9"/>
      <c r="AN1607" s="9"/>
      <c r="AO1607" s="9"/>
      <c r="AP1607" s="9"/>
      <c r="AQ1607" s="9"/>
      <c r="AR1607" s="9"/>
      <c r="AS1607" s="9"/>
      <c r="AT1607" s="9"/>
      <c r="AU1607" s="9"/>
      <c r="AV1607" s="234"/>
      <c r="AW1607" s="234"/>
      <c r="AX1607" s="234"/>
      <c r="AY1607" s="234"/>
      <c r="AZ1607" s="234"/>
      <c r="BA1607" s="234"/>
      <c r="BB1607" s="236"/>
      <c r="BC1607" s="234"/>
      <c r="BD1607" s="172"/>
      <c r="BE1607" s="173"/>
    </row>
    <row r="1608" spans="1:57" s="238" customFormat="1" ht="12.75" customHeight="1" x14ac:dyDescent="0.2">
      <c r="A1608" s="252"/>
      <c r="B1608" s="155"/>
      <c r="C1608" s="76"/>
      <c r="D1608" s="255"/>
      <c r="E1608" s="155"/>
      <c r="F1608" s="155"/>
      <c r="G1608" s="155"/>
      <c r="H1608" s="75"/>
      <c r="I1608" s="155"/>
      <c r="J1608" s="155"/>
      <c r="K1608" s="155"/>
      <c r="L1608" s="155"/>
      <c r="M1608" s="75"/>
      <c r="N1608" s="75"/>
      <c r="O1608" s="225"/>
      <c r="P1608" s="155"/>
      <c r="Q1608" s="226"/>
      <c r="R1608" s="155"/>
      <c r="S1608" s="155"/>
      <c r="T1608" s="152" t="s">
        <v>52</v>
      </c>
      <c r="U1608" s="77">
        <f t="shared" ref="U1608:AC1608" si="757">COUNTIF(U18:U1605, "&gt;0")</f>
        <v>101</v>
      </c>
      <c r="V1608" s="77">
        <f t="shared" si="757"/>
        <v>101</v>
      </c>
      <c r="W1608" s="77">
        <f t="shared" si="757"/>
        <v>84</v>
      </c>
      <c r="X1608" s="77"/>
      <c r="Y1608" s="77">
        <f t="shared" si="757"/>
        <v>45</v>
      </c>
      <c r="Z1608" s="77">
        <f t="shared" si="757"/>
        <v>45</v>
      </c>
      <c r="AA1608" s="77">
        <f t="shared" si="757"/>
        <v>19</v>
      </c>
      <c r="AB1608" s="77">
        <f t="shared" si="757"/>
        <v>0</v>
      </c>
      <c r="AC1608" s="77">
        <f t="shared" si="757"/>
        <v>0</v>
      </c>
      <c r="AD1608" s="80"/>
      <c r="AE1608" s="81"/>
      <c r="AF1608" s="77"/>
      <c r="AG1608" s="77"/>
      <c r="AH1608" s="77"/>
      <c r="AI1608" s="77"/>
      <c r="AJ1608" s="77"/>
      <c r="AK1608" s="77"/>
      <c r="AL1608" s="79"/>
      <c r="AM1608" s="9"/>
      <c r="AN1608" s="9"/>
      <c r="AO1608" s="9"/>
      <c r="AP1608" s="9"/>
      <c r="AQ1608" s="9"/>
      <c r="AR1608" s="9"/>
      <c r="AS1608" s="9"/>
      <c r="AT1608" s="9"/>
      <c r="AU1608" s="9"/>
      <c r="AV1608" s="234"/>
      <c r="AW1608" s="234"/>
      <c r="AX1608" s="234"/>
      <c r="AY1608" s="234"/>
      <c r="AZ1608" s="234"/>
      <c r="BA1608" s="234"/>
      <c r="BB1608" s="158"/>
      <c r="BC1608" s="237"/>
      <c r="BD1608" s="172"/>
      <c r="BE1608" s="173"/>
    </row>
    <row r="1609" spans="1:57" s="238" customFormat="1" ht="12.75" customHeight="1" x14ac:dyDescent="0.2">
      <c r="A1609" s="234"/>
      <c r="B1609" s="155"/>
      <c r="C1609" s="76"/>
      <c r="D1609" s="255"/>
      <c r="E1609" s="155"/>
      <c r="F1609" s="155"/>
      <c r="G1609" s="155"/>
      <c r="H1609" s="75"/>
      <c r="I1609" s="155"/>
      <c r="J1609" s="155"/>
      <c r="K1609" s="155"/>
      <c r="L1609" s="155"/>
      <c r="M1609" s="75"/>
      <c r="N1609" s="75"/>
      <c r="O1609" s="225"/>
      <c r="P1609" s="155"/>
      <c r="Q1609" s="226"/>
      <c r="R1609" s="155"/>
      <c r="S1609" s="155"/>
      <c r="T1609" s="227"/>
      <c r="U1609" s="78"/>
      <c r="V1609" s="78"/>
      <c r="W1609" s="78"/>
      <c r="X1609" s="78"/>
      <c r="Y1609" s="78"/>
      <c r="Z1609" s="78"/>
      <c r="AA1609" s="78"/>
      <c r="AB1609" s="78"/>
      <c r="AC1609" s="78"/>
      <c r="AD1609" s="82"/>
      <c r="AE1609" s="83"/>
      <c r="AF1609" s="84"/>
      <c r="AG1609" s="77"/>
      <c r="AH1609" s="77"/>
      <c r="AI1609" s="77"/>
      <c r="AJ1609" s="77"/>
      <c r="AK1609" s="77"/>
      <c r="AL1609" s="79"/>
      <c r="AM1609" s="9"/>
      <c r="AN1609" s="9"/>
      <c r="AO1609" s="9"/>
      <c r="AP1609" s="9"/>
      <c r="AQ1609" s="9"/>
      <c r="AR1609" s="9"/>
      <c r="AS1609" s="9"/>
      <c r="AT1609" s="9"/>
      <c r="AU1609" s="9"/>
      <c r="AV1609" s="234"/>
      <c r="AW1609" s="234"/>
      <c r="AX1609" s="234"/>
      <c r="AY1609" s="234"/>
      <c r="AZ1609" s="234"/>
      <c r="BA1609" s="234"/>
      <c r="BB1609" s="236"/>
      <c r="BC1609" s="234"/>
      <c r="BD1609" s="172"/>
      <c r="BE1609" s="173"/>
    </row>
    <row r="1610" spans="1:57" s="238" customFormat="1" ht="12.75" customHeight="1" x14ac:dyDescent="0.2">
      <c r="A1610" s="234"/>
      <c r="B1610" s="155"/>
      <c r="C1610" s="76"/>
      <c r="D1610" s="255"/>
      <c r="E1610" s="155"/>
      <c r="F1610" s="155"/>
      <c r="G1610" s="155"/>
      <c r="H1610" s="75"/>
      <c r="I1610" s="155"/>
      <c r="J1610" s="155"/>
      <c r="K1610" s="155"/>
      <c r="L1610" s="155"/>
      <c r="M1610" s="75"/>
      <c r="N1610" s="75"/>
      <c r="O1610" s="225"/>
      <c r="P1610" s="155"/>
      <c r="Q1610" s="226"/>
      <c r="R1610" s="155"/>
      <c r="S1610" s="155"/>
      <c r="T1610" s="227" t="s">
        <v>94</v>
      </c>
      <c r="U1610" s="85"/>
      <c r="V1610" s="85"/>
      <c r="W1610" s="85"/>
      <c r="X1610" s="85"/>
      <c r="Y1610" s="85"/>
      <c r="Z1610" s="85"/>
      <c r="AA1610" s="85"/>
      <c r="AB1610" s="85"/>
      <c r="AC1610" s="85"/>
      <c r="AD1610" s="82" t="s">
        <v>8</v>
      </c>
      <c r="AE1610" s="86">
        <f t="shared" ref="AE1610:AE1615" si="758">SUM(U1610:AC1610)</f>
        <v>0</v>
      </c>
      <c r="AF1610" s="77"/>
      <c r="AG1610" s="77"/>
      <c r="AH1610" s="77"/>
      <c r="AI1610" s="77"/>
      <c r="AJ1610" s="77"/>
      <c r="AK1610" s="77"/>
      <c r="AL1610" s="79"/>
      <c r="AM1610" s="9"/>
      <c r="AN1610" s="9"/>
      <c r="AO1610" s="9"/>
      <c r="AP1610" s="9"/>
      <c r="AQ1610" s="9"/>
      <c r="AR1610" s="9"/>
      <c r="AS1610" s="9"/>
      <c r="AT1610" s="9"/>
      <c r="AU1610" s="9"/>
      <c r="AV1610" s="234"/>
      <c r="AW1610" s="234"/>
      <c r="AX1610" s="234"/>
      <c r="AY1610" s="234"/>
      <c r="AZ1610" s="234"/>
      <c r="BA1610" s="234"/>
      <c r="BB1610" s="158"/>
      <c r="BC1610" s="237"/>
      <c r="BD1610" s="172"/>
      <c r="BE1610" s="173"/>
    </row>
    <row r="1611" spans="1:57" ht="12.75" customHeight="1" x14ac:dyDescent="0.2">
      <c r="A1611" s="253"/>
      <c r="B1611" s="155"/>
      <c r="C1611" s="76"/>
      <c r="D1611" s="255"/>
      <c r="E1611" s="155"/>
      <c r="F1611" s="155"/>
      <c r="G1611" s="155"/>
      <c r="H1611" s="75"/>
      <c r="I1611" s="155"/>
      <c r="J1611" s="155"/>
      <c r="K1611" s="155"/>
      <c r="L1611" s="155"/>
      <c r="M1611" s="75"/>
      <c r="N1611" s="75"/>
      <c r="O1611" s="225"/>
      <c r="P1611" s="155"/>
      <c r="Q1611" s="226"/>
      <c r="R1611" s="155"/>
      <c r="S1611" s="155"/>
      <c r="T1611" s="228"/>
      <c r="U1611" s="87"/>
      <c r="V1611" s="87"/>
      <c r="W1611" s="87"/>
      <c r="X1611" s="87"/>
      <c r="Y1611" s="87"/>
      <c r="Z1611" s="87"/>
      <c r="AA1611" s="87"/>
      <c r="AB1611" s="87"/>
      <c r="AC1611" s="87"/>
      <c r="AD1611" s="88"/>
      <c r="AE1611" s="89"/>
      <c r="AU1611" s="9"/>
      <c r="BB1611" s="236"/>
      <c r="BC1611" s="234"/>
      <c r="BD1611" s="172"/>
    </row>
    <row r="1612" spans="1:57" ht="12.75" customHeight="1" x14ac:dyDescent="0.2">
      <c r="A1612" s="233"/>
      <c r="B1612" s="155"/>
      <c r="C1612" s="76"/>
      <c r="D1612" s="255"/>
      <c r="E1612" s="155"/>
      <c r="F1612" s="155"/>
      <c r="G1612" s="155"/>
      <c r="H1612" s="75"/>
      <c r="I1612" s="155"/>
      <c r="J1612" s="155"/>
      <c r="K1612" s="155"/>
      <c r="L1612" s="155"/>
      <c r="M1612" s="75"/>
      <c r="N1612" s="75"/>
      <c r="O1612" s="225"/>
      <c r="P1612" s="155"/>
      <c r="Q1612" s="226"/>
      <c r="R1612" s="155"/>
      <c r="S1612" s="155"/>
      <c r="T1612" s="228" t="s">
        <v>95</v>
      </c>
      <c r="U1612" s="90"/>
      <c r="V1612" s="90"/>
      <c r="W1612" s="90"/>
      <c r="X1612" s="90"/>
      <c r="Y1612" s="90"/>
      <c r="Z1612" s="90"/>
      <c r="AA1612" s="90"/>
      <c r="AB1612" s="90"/>
      <c r="AC1612" s="91"/>
      <c r="AD1612" s="88" t="s">
        <v>8</v>
      </c>
      <c r="AE1612" s="92">
        <f t="shared" si="758"/>
        <v>0</v>
      </c>
      <c r="AF1612" s="12"/>
      <c r="AG1612" s="12"/>
      <c r="AH1612" s="12"/>
      <c r="AI1612" s="12"/>
      <c r="AJ1612" s="12"/>
      <c r="AK1612" s="12"/>
      <c r="AL1612" s="93"/>
      <c r="AU1612" s="9"/>
      <c r="AV1612" s="224"/>
      <c r="BB1612" s="158"/>
      <c r="BC1612" s="237"/>
      <c r="BD1612" s="172"/>
    </row>
    <row r="1613" spans="1:57" s="238" customFormat="1" ht="12.75" customHeight="1" x14ac:dyDescent="0.2">
      <c r="B1613" s="156"/>
      <c r="C1613" s="76"/>
      <c r="D1613" s="255"/>
      <c r="E1613" s="156"/>
      <c r="F1613" s="156"/>
      <c r="G1613" s="155"/>
      <c r="H1613" s="94"/>
      <c r="I1613" s="156"/>
      <c r="J1613" s="156"/>
      <c r="K1613" s="156"/>
      <c r="L1613" s="156"/>
      <c r="M1613" s="94"/>
      <c r="N1613" s="94"/>
      <c r="O1613" s="199"/>
      <c r="P1613" s="156"/>
      <c r="Q1613" s="229"/>
      <c r="R1613" s="156"/>
      <c r="S1613" s="155"/>
      <c r="T1613" s="230"/>
      <c r="U1613" s="87"/>
      <c r="V1613" s="87"/>
      <c r="W1613" s="87"/>
      <c r="X1613" s="87"/>
      <c r="Y1613" s="87"/>
      <c r="Z1613" s="87"/>
      <c r="AA1613" s="87"/>
      <c r="AB1613" s="87"/>
      <c r="AC1613" s="87"/>
      <c r="AD1613" s="95"/>
      <c r="AE1613" s="96"/>
      <c r="AF1613" s="97"/>
      <c r="AG1613" s="97"/>
      <c r="AH1613" s="97"/>
      <c r="AI1613" s="97"/>
      <c r="AJ1613" s="97"/>
      <c r="AK1613" s="97"/>
      <c r="AL1613" s="98"/>
      <c r="AM1613" s="9"/>
      <c r="AN1613" s="9"/>
      <c r="AO1613" s="9"/>
      <c r="AP1613" s="9"/>
      <c r="AQ1613" s="9"/>
      <c r="AR1613" s="9"/>
      <c r="AS1613" s="9"/>
      <c r="AT1613" s="9"/>
      <c r="AU1613" s="9"/>
      <c r="BA1613" s="239"/>
      <c r="BB1613" s="236"/>
      <c r="BC1613" s="234"/>
      <c r="BD1613" s="172"/>
      <c r="BE1613" s="173"/>
    </row>
    <row r="1614" spans="1:57" s="238" customFormat="1" ht="12.75" customHeight="1" x14ac:dyDescent="0.2">
      <c r="B1614" s="156"/>
      <c r="C1614" s="76"/>
      <c r="D1614" s="255"/>
      <c r="E1614" s="156"/>
      <c r="F1614" s="156"/>
      <c r="G1614" s="155"/>
      <c r="H1614" s="94"/>
      <c r="I1614" s="156"/>
      <c r="J1614" s="156"/>
      <c r="K1614" s="156"/>
      <c r="L1614" s="156"/>
      <c r="M1614" s="94"/>
      <c r="N1614" s="94"/>
      <c r="O1614" s="199"/>
      <c r="P1614" s="156"/>
      <c r="Q1614" s="229"/>
      <c r="R1614" s="156"/>
      <c r="S1614" s="155"/>
      <c r="T1614" s="230" t="s">
        <v>96</v>
      </c>
      <c r="U1614" s="90"/>
      <c r="V1614" s="90"/>
      <c r="W1614" s="90"/>
      <c r="X1614" s="90"/>
      <c r="Y1614" s="90"/>
      <c r="Z1614" s="90"/>
      <c r="AA1614" s="90"/>
      <c r="AB1614" s="90"/>
      <c r="AC1614" s="91"/>
      <c r="AD1614" s="95" t="s">
        <v>8</v>
      </c>
      <c r="AE1614" s="99">
        <f t="shared" si="758"/>
        <v>0</v>
      </c>
      <c r="AF1614" s="97"/>
      <c r="AG1614" s="97"/>
      <c r="AH1614" s="97"/>
      <c r="AI1614" s="97"/>
      <c r="AJ1614" s="97"/>
      <c r="AK1614" s="97"/>
      <c r="AL1614" s="98"/>
      <c r="AM1614" s="9"/>
      <c r="AN1614" s="9"/>
      <c r="AO1614" s="9"/>
      <c r="AP1614" s="9"/>
      <c r="AQ1614" s="9"/>
      <c r="AR1614" s="9"/>
      <c r="AS1614" s="9"/>
      <c r="AT1614" s="9"/>
      <c r="AU1614" s="9"/>
      <c r="BB1614" s="158"/>
      <c r="BC1614" s="237"/>
      <c r="BD1614" s="172"/>
      <c r="BE1614" s="173"/>
    </row>
    <row r="1615" spans="1:57" s="238" customFormat="1" ht="12.75" customHeight="1" x14ac:dyDescent="0.2">
      <c r="A1615" s="254"/>
      <c r="B1615" s="156"/>
      <c r="C1615" s="76"/>
      <c r="D1615" s="255"/>
      <c r="E1615" s="156"/>
      <c r="F1615" s="156"/>
      <c r="G1615" s="155"/>
      <c r="H1615" s="94"/>
      <c r="I1615" s="156"/>
      <c r="J1615" s="156"/>
      <c r="K1615" s="156"/>
      <c r="L1615" s="156"/>
      <c r="M1615" s="94"/>
      <c r="N1615" s="94"/>
      <c r="O1615" s="199"/>
      <c r="P1615" s="156"/>
      <c r="Q1615" s="229"/>
      <c r="R1615" s="156"/>
      <c r="S1615" s="155"/>
      <c r="T1615" s="152"/>
      <c r="U1615" s="100">
        <f>U1610+U1612+U1614</f>
        <v>0</v>
      </c>
      <c r="V1615" s="100">
        <f t="shared" ref="V1615:AC1615" si="759">V1610+V1612+V1614</f>
        <v>0</v>
      </c>
      <c r="W1615" s="100">
        <f t="shared" si="759"/>
        <v>0</v>
      </c>
      <c r="X1615" s="100"/>
      <c r="Y1615" s="100">
        <f t="shared" si="759"/>
        <v>0</v>
      </c>
      <c r="Z1615" s="100">
        <f t="shared" si="759"/>
        <v>0</v>
      </c>
      <c r="AA1615" s="100">
        <f t="shared" si="759"/>
        <v>0</v>
      </c>
      <c r="AB1615" s="100">
        <f t="shared" si="759"/>
        <v>0</v>
      </c>
      <c r="AC1615" s="100">
        <f t="shared" si="759"/>
        <v>0</v>
      </c>
      <c r="AD1615" s="101"/>
      <c r="AE1615" s="100">
        <f t="shared" si="758"/>
        <v>0</v>
      </c>
      <c r="AF1615" s="102"/>
      <c r="AG1615" s="97"/>
      <c r="AH1615" s="97"/>
      <c r="AI1615" s="97"/>
      <c r="AJ1615" s="97"/>
      <c r="AK1615" s="97"/>
      <c r="AL1615" s="98"/>
      <c r="AM1615" s="9"/>
      <c r="AN1615" s="9"/>
      <c r="AO1615" s="9"/>
      <c r="AP1615" s="9"/>
      <c r="AQ1615" s="9"/>
      <c r="AR1615" s="9"/>
      <c r="AS1615" s="9"/>
      <c r="AT1615" s="9"/>
      <c r="AU1615" s="9"/>
      <c r="BB1615" s="236"/>
      <c r="BC1615" s="234"/>
      <c r="BD1615" s="172"/>
      <c r="BE1615" s="173"/>
    </row>
    <row r="1616" spans="1:57" ht="12.75" customHeight="1" x14ac:dyDescent="0.2">
      <c r="A1616" s="233"/>
      <c r="B1616" s="155"/>
      <c r="C1616" s="76"/>
      <c r="D1616" s="255"/>
      <c r="E1616" s="155"/>
      <c r="F1616" s="155"/>
      <c r="G1616" s="155"/>
      <c r="H1616" s="75"/>
      <c r="I1616" s="155"/>
      <c r="J1616" s="155"/>
      <c r="K1616" s="155"/>
      <c r="L1616" s="155"/>
      <c r="M1616" s="75"/>
      <c r="N1616" s="75"/>
      <c r="O1616" s="225"/>
      <c r="P1616" s="155"/>
      <c r="Q1616" s="226"/>
      <c r="R1616" s="155"/>
      <c r="S1616" s="155"/>
      <c r="T1616" s="152"/>
      <c r="U1616" s="87"/>
      <c r="V1616" s="87"/>
      <c r="W1616" s="87"/>
      <c r="X1616" s="87"/>
      <c r="Y1616" s="87"/>
      <c r="Z1616" s="87"/>
      <c r="AA1616" s="87"/>
      <c r="AB1616" s="87"/>
      <c r="AC1616" s="87"/>
      <c r="AD1616" s="101"/>
      <c r="AE1616" s="103"/>
      <c r="AF1616" s="103"/>
      <c r="AU1616" s="9"/>
      <c r="BB1616" s="158"/>
      <c r="BC1616" s="237"/>
      <c r="BD1616" s="172"/>
    </row>
    <row r="1617" spans="1:56" ht="12.75" customHeight="1" x14ac:dyDescent="0.2">
      <c r="B1617" s="155"/>
      <c r="C1617" s="76"/>
      <c r="D1617" s="255"/>
      <c r="E1617" s="156"/>
      <c r="F1617" s="155"/>
      <c r="G1617" s="155"/>
      <c r="H1617" s="75"/>
      <c r="I1617" s="155"/>
      <c r="J1617" s="155"/>
      <c r="K1617" s="155"/>
      <c r="L1617" s="155"/>
      <c r="M1617" s="75"/>
      <c r="N1617" s="75"/>
      <c r="O1617" s="225"/>
      <c r="P1617" s="155"/>
      <c r="Q1617" s="226"/>
      <c r="R1617" s="155"/>
      <c r="S1617" s="155"/>
      <c r="T1617" s="152"/>
      <c r="AD1617" s="130"/>
      <c r="AU1617" s="9"/>
      <c r="BB1617" s="236"/>
      <c r="BC1617" s="234"/>
      <c r="BD1617" s="257"/>
    </row>
    <row r="1618" spans="1:56" ht="12.75" x14ac:dyDescent="0.2">
      <c r="A1618" s="253"/>
      <c r="B1618" s="155"/>
      <c r="C1618" s="76"/>
      <c r="D1618" s="255"/>
      <c r="E1618" s="156"/>
      <c r="F1618" s="155"/>
      <c r="G1618" s="155"/>
      <c r="H1618" s="75"/>
      <c r="I1618" s="155"/>
      <c r="J1618" s="155"/>
      <c r="K1618" s="155"/>
      <c r="L1618" s="155"/>
      <c r="M1618" s="75"/>
      <c r="N1618" s="75"/>
      <c r="O1618" s="225"/>
      <c r="P1618" s="155"/>
      <c r="Q1618" s="226"/>
      <c r="R1618" s="155"/>
      <c r="S1618" s="155"/>
      <c r="T1618" s="231"/>
      <c r="AD1618" s="121"/>
      <c r="BB1618" s="158"/>
      <c r="BC1618" s="237"/>
      <c r="BD1618" s="257"/>
    </row>
    <row r="1619" spans="1:56" ht="12.75" x14ac:dyDescent="0.2">
      <c r="B1619" s="155"/>
      <c r="C1619" s="76"/>
      <c r="D1619" s="255"/>
      <c r="E1619" s="156"/>
      <c r="F1619" s="155"/>
      <c r="G1619" s="155"/>
      <c r="H1619" s="75"/>
      <c r="I1619" s="155"/>
      <c r="J1619" s="155"/>
      <c r="K1619" s="155"/>
      <c r="L1619" s="155"/>
      <c r="M1619" s="75"/>
      <c r="N1619" s="75"/>
      <c r="O1619" s="225"/>
      <c r="P1619" s="155"/>
      <c r="Q1619" s="226"/>
      <c r="R1619" s="155"/>
      <c r="S1619" s="155"/>
      <c r="T1619" s="231"/>
      <c r="BB1619" s="236"/>
      <c r="BC1619" s="234"/>
      <c r="BD1619" s="257"/>
    </row>
    <row r="1620" spans="1:56" ht="12.75" x14ac:dyDescent="0.2">
      <c r="A1620" s="173"/>
      <c r="B1620" s="157"/>
      <c r="C1620" s="76"/>
      <c r="D1620" s="255"/>
      <c r="E1620" s="157"/>
      <c r="F1620" s="157"/>
      <c r="G1620" s="155"/>
      <c r="H1620" s="104"/>
      <c r="I1620" s="157"/>
      <c r="J1620" s="158"/>
      <c r="K1620" s="158"/>
      <c r="L1620" s="158"/>
      <c r="M1620" s="73"/>
      <c r="N1620" s="73"/>
      <c r="O1620" s="210"/>
      <c r="P1620" s="158"/>
      <c r="Q1620" s="212"/>
      <c r="R1620" s="158"/>
      <c r="S1620" s="155"/>
      <c r="T1620" s="231"/>
      <c r="AA1620" s="145"/>
      <c r="AB1620" s="145"/>
      <c r="AC1620" s="145"/>
      <c r="AD1620" s="145"/>
      <c r="AE1620" s="145"/>
      <c r="AF1620" s="15"/>
      <c r="AG1620" s="15"/>
      <c r="AH1620" s="15"/>
      <c r="AI1620" s="15"/>
      <c r="AJ1620" s="15"/>
      <c r="AK1620" s="15"/>
      <c r="AL1620" s="15"/>
      <c r="BB1620" s="158"/>
      <c r="BC1620" s="237"/>
      <c r="BD1620" s="257"/>
    </row>
    <row r="1621" spans="1:56" ht="12.75" x14ac:dyDescent="0.2">
      <c r="B1621" s="155"/>
      <c r="C1621" s="76"/>
      <c r="D1621" s="255"/>
      <c r="E1621" s="157"/>
      <c r="F1621" s="155"/>
      <c r="G1621" s="155"/>
      <c r="H1621" s="105"/>
      <c r="I1621" s="224"/>
      <c r="J1621" s="224"/>
      <c r="K1621" s="224"/>
      <c r="L1621" s="224"/>
      <c r="N1621" s="105"/>
      <c r="O1621" s="256"/>
      <c r="P1621" s="224"/>
      <c r="Q1621" s="232"/>
      <c r="R1621" s="224"/>
      <c r="S1621" s="155"/>
      <c r="T1621" s="231"/>
      <c r="BB1621" s="236"/>
      <c r="BC1621" s="234"/>
      <c r="BD1621" s="257"/>
    </row>
    <row r="1622" spans="1:56" ht="12.75" x14ac:dyDescent="0.2">
      <c r="A1622" s="173"/>
      <c r="B1622" s="157"/>
      <c r="C1622" s="76"/>
      <c r="D1622" s="255"/>
      <c r="E1622" s="157"/>
      <c r="F1622" s="157"/>
      <c r="G1622" s="155"/>
      <c r="H1622" s="104"/>
      <c r="I1622" s="157"/>
      <c r="J1622" s="158"/>
      <c r="K1622" s="158"/>
      <c r="L1622" s="158"/>
      <c r="M1622" s="73"/>
      <c r="N1622" s="73"/>
      <c r="O1622" s="210"/>
      <c r="P1622" s="158"/>
      <c r="Q1622" s="212"/>
      <c r="R1622" s="158"/>
      <c r="S1622" s="155"/>
      <c r="T1622" s="231"/>
      <c r="AA1622" s="145"/>
      <c r="AB1622" s="145"/>
      <c r="AC1622" s="145"/>
      <c r="AD1622" s="145"/>
      <c r="AE1622" s="145"/>
      <c r="AF1622" s="15"/>
      <c r="AG1622" s="15"/>
      <c r="AH1622" s="15"/>
      <c r="AI1622" s="15"/>
      <c r="AJ1622" s="15"/>
      <c r="AK1622" s="15"/>
      <c r="AL1622" s="15"/>
      <c r="BB1622" s="158"/>
      <c r="BC1622" s="237"/>
      <c r="BD1622" s="257"/>
    </row>
    <row r="1623" spans="1:56" ht="12.75" x14ac:dyDescent="0.2">
      <c r="A1623" s="173"/>
      <c r="B1623" s="157"/>
      <c r="C1623" s="76"/>
      <c r="D1623" s="255"/>
      <c r="E1623" s="157"/>
      <c r="F1623" s="157"/>
      <c r="G1623" s="155"/>
      <c r="H1623" s="104"/>
      <c r="I1623" s="157"/>
      <c r="J1623" s="158"/>
      <c r="K1623" s="158"/>
      <c r="L1623" s="158"/>
      <c r="M1623" s="73"/>
      <c r="N1623" s="73"/>
      <c r="O1623" s="210"/>
      <c r="P1623" s="158"/>
      <c r="Q1623" s="212"/>
      <c r="R1623" s="158"/>
      <c r="S1623" s="155"/>
      <c r="T1623" s="231"/>
      <c r="AA1623" s="145"/>
      <c r="AB1623" s="145"/>
      <c r="AC1623" s="145"/>
      <c r="AD1623" s="145"/>
      <c r="AE1623" s="145"/>
      <c r="AF1623" s="15"/>
      <c r="AG1623" s="15"/>
      <c r="AH1623" s="15"/>
      <c r="AI1623" s="15"/>
      <c r="AJ1623" s="15"/>
      <c r="AK1623" s="15"/>
      <c r="AL1623" s="15"/>
      <c r="BB1623" s="158"/>
      <c r="BC1623" s="237"/>
      <c r="BD1623" s="257"/>
    </row>
    <row r="1624" spans="1:56" ht="12.75" x14ac:dyDescent="0.2">
      <c r="A1624" s="173"/>
      <c r="B1624" s="157"/>
      <c r="C1624" s="76"/>
      <c r="D1624" s="255"/>
      <c r="E1624" s="157"/>
      <c r="F1624" s="157"/>
      <c r="G1624" s="155"/>
      <c r="H1624" s="104"/>
      <c r="I1624" s="157"/>
      <c r="J1624" s="158"/>
      <c r="K1624" s="158"/>
      <c r="L1624" s="158"/>
      <c r="M1624" s="73"/>
      <c r="N1624" s="73"/>
      <c r="O1624" s="210"/>
      <c r="P1624" s="158"/>
      <c r="Q1624" s="212"/>
      <c r="R1624" s="158"/>
      <c r="S1624" s="155"/>
      <c r="T1624" s="231"/>
      <c r="AA1624" s="145"/>
      <c r="AB1624" s="145"/>
      <c r="AC1624" s="145"/>
      <c r="AD1624" s="145"/>
      <c r="AE1624" s="145"/>
      <c r="AF1624" s="15"/>
      <c r="AG1624" s="15"/>
      <c r="AH1624" s="15"/>
      <c r="AI1624" s="15"/>
      <c r="AJ1624" s="15"/>
      <c r="AK1624" s="15"/>
      <c r="AL1624" s="15"/>
      <c r="BB1624" s="158"/>
      <c r="BC1624" s="237"/>
      <c r="BD1624" s="257"/>
    </row>
    <row r="1625" spans="1:56" ht="12.75" x14ac:dyDescent="0.2">
      <c r="A1625" s="173"/>
      <c r="B1625" s="157"/>
      <c r="C1625" s="76"/>
      <c r="D1625" s="255"/>
      <c r="E1625" s="157"/>
      <c r="F1625" s="157"/>
      <c r="G1625" s="155"/>
      <c r="H1625" s="104"/>
      <c r="I1625" s="157"/>
      <c r="J1625" s="158"/>
      <c r="K1625" s="158"/>
      <c r="L1625" s="158"/>
      <c r="M1625" s="73"/>
      <c r="N1625" s="73"/>
      <c r="O1625" s="210"/>
      <c r="P1625" s="158"/>
      <c r="Q1625" s="212"/>
      <c r="R1625" s="158"/>
      <c r="S1625" s="155"/>
      <c r="T1625" s="231"/>
      <c r="AA1625" s="145"/>
      <c r="AB1625" s="145"/>
      <c r="AC1625" s="145"/>
      <c r="AD1625" s="145"/>
      <c r="AE1625" s="145"/>
      <c r="AF1625" s="15"/>
      <c r="AG1625" s="15"/>
      <c r="AH1625" s="15"/>
      <c r="AI1625" s="15"/>
      <c r="AJ1625" s="15"/>
      <c r="AK1625" s="15"/>
      <c r="AL1625" s="15"/>
      <c r="BB1625" s="158"/>
      <c r="BC1625" s="237"/>
      <c r="BD1625" s="257"/>
    </row>
    <row r="1626" spans="1:56" ht="12.75" x14ac:dyDescent="0.2">
      <c r="A1626" s="173"/>
      <c r="B1626" s="157"/>
      <c r="C1626" s="76"/>
      <c r="D1626" s="255"/>
      <c r="E1626" s="157"/>
      <c r="F1626" s="157"/>
      <c r="G1626" s="155"/>
      <c r="H1626" s="104"/>
      <c r="I1626" s="157"/>
      <c r="J1626" s="158"/>
      <c r="K1626" s="158"/>
      <c r="L1626" s="158"/>
      <c r="M1626" s="73"/>
      <c r="N1626" s="73"/>
      <c r="O1626" s="210"/>
      <c r="P1626" s="158"/>
      <c r="Q1626" s="212"/>
      <c r="R1626" s="158"/>
      <c r="S1626" s="155"/>
      <c r="T1626" s="231"/>
      <c r="AA1626" s="145"/>
      <c r="AB1626" s="145"/>
      <c r="AC1626" s="145"/>
      <c r="AD1626" s="145"/>
      <c r="AE1626" s="145"/>
      <c r="AF1626" s="15"/>
      <c r="AG1626" s="15"/>
      <c r="AH1626" s="15"/>
      <c r="AI1626" s="15"/>
      <c r="AJ1626" s="15"/>
      <c r="AK1626" s="15"/>
      <c r="AL1626" s="15"/>
      <c r="BB1626" s="158"/>
      <c r="BC1626" s="237"/>
      <c r="BD1626" s="257"/>
    </row>
    <row r="1627" spans="1:56" ht="12.75" x14ac:dyDescent="0.2">
      <c r="A1627" s="173"/>
      <c r="B1627" s="157"/>
      <c r="C1627" s="76"/>
      <c r="D1627" s="255"/>
      <c r="E1627" s="157"/>
      <c r="F1627" s="157"/>
      <c r="G1627" s="155"/>
      <c r="H1627" s="104"/>
      <c r="I1627" s="157"/>
      <c r="J1627" s="158"/>
      <c r="K1627" s="158"/>
      <c r="L1627" s="158"/>
      <c r="M1627" s="73"/>
      <c r="N1627" s="73"/>
      <c r="O1627" s="210"/>
      <c r="P1627" s="158"/>
      <c r="Q1627" s="212"/>
      <c r="R1627" s="158"/>
      <c r="S1627" s="155"/>
      <c r="T1627" s="231"/>
      <c r="AA1627" s="145"/>
      <c r="AB1627" s="145"/>
      <c r="AC1627" s="145"/>
      <c r="AD1627" s="145"/>
      <c r="AE1627" s="145"/>
      <c r="AF1627" s="15"/>
      <c r="AG1627" s="15"/>
      <c r="AH1627" s="15"/>
      <c r="AI1627" s="15"/>
      <c r="AJ1627" s="15"/>
      <c r="AK1627" s="15"/>
      <c r="AL1627" s="15"/>
      <c r="BB1627" s="158"/>
      <c r="BC1627" s="237"/>
      <c r="BD1627" s="257"/>
    </row>
    <row r="1628" spans="1:56" ht="12.75" x14ac:dyDescent="0.2">
      <c r="A1628" s="173"/>
      <c r="B1628" s="157"/>
      <c r="C1628" s="76"/>
      <c r="D1628" s="255"/>
      <c r="E1628" s="157"/>
      <c r="F1628" s="157"/>
      <c r="G1628" s="155"/>
      <c r="H1628" s="104"/>
      <c r="I1628" s="157"/>
      <c r="J1628" s="158"/>
      <c r="K1628" s="158"/>
      <c r="L1628" s="158"/>
      <c r="M1628" s="73"/>
      <c r="N1628" s="73"/>
      <c r="O1628" s="210"/>
      <c r="P1628" s="158"/>
      <c r="Q1628" s="212"/>
      <c r="R1628" s="158"/>
      <c r="S1628" s="155"/>
      <c r="T1628" s="231"/>
      <c r="AA1628" s="145"/>
      <c r="AB1628" s="145"/>
      <c r="AC1628" s="145"/>
      <c r="AD1628" s="145"/>
      <c r="AE1628" s="145"/>
      <c r="AF1628" s="15"/>
      <c r="AG1628" s="15"/>
      <c r="AH1628" s="15"/>
      <c r="AI1628" s="15"/>
      <c r="AJ1628" s="15"/>
      <c r="AK1628" s="15"/>
      <c r="AL1628" s="15"/>
      <c r="BB1628" s="158"/>
      <c r="BC1628" s="237"/>
      <c r="BD1628" s="257"/>
    </row>
    <row r="1629" spans="1:56" ht="12.75" x14ac:dyDescent="0.2">
      <c r="A1629" s="173"/>
      <c r="B1629" s="157"/>
      <c r="C1629" s="76"/>
      <c r="D1629" s="255"/>
      <c r="E1629" s="157"/>
      <c r="F1629" s="157"/>
      <c r="G1629" s="155"/>
      <c r="H1629" s="104"/>
      <c r="I1629" s="157"/>
      <c r="J1629" s="158"/>
      <c r="K1629" s="158"/>
      <c r="L1629" s="158"/>
      <c r="M1629" s="73"/>
      <c r="N1629" s="73"/>
      <c r="O1629" s="210"/>
      <c r="P1629" s="158"/>
      <c r="Q1629" s="212"/>
      <c r="R1629" s="158"/>
      <c r="S1629" s="155"/>
      <c r="T1629" s="231"/>
      <c r="AA1629" s="145"/>
      <c r="AB1629" s="145"/>
      <c r="AC1629" s="145"/>
      <c r="AD1629" s="145"/>
      <c r="AE1629" s="145"/>
      <c r="AF1629" s="15"/>
      <c r="AG1629" s="15"/>
      <c r="AH1629" s="15"/>
      <c r="AI1629" s="15"/>
      <c r="AJ1629" s="15"/>
      <c r="AK1629" s="15"/>
      <c r="AL1629" s="15"/>
      <c r="BB1629" s="158"/>
      <c r="BC1629" s="237"/>
      <c r="BD1629" s="257"/>
    </row>
    <row r="1630" spans="1:56" ht="12.75" x14ac:dyDescent="0.2">
      <c r="A1630" s="173"/>
      <c r="B1630" s="157"/>
      <c r="C1630" s="76"/>
      <c r="D1630" s="255"/>
      <c r="E1630" s="157"/>
      <c r="F1630" s="157"/>
      <c r="G1630" s="155"/>
      <c r="H1630" s="104"/>
      <c r="I1630" s="157"/>
      <c r="J1630" s="158"/>
      <c r="K1630" s="158"/>
      <c r="L1630" s="158"/>
      <c r="M1630" s="73"/>
      <c r="N1630" s="73"/>
      <c r="O1630" s="210"/>
      <c r="P1630" s="158"/>
      <c r="Q1630" s="212"/>
      <c r="R1630" s="158"/>
      <c r="S1630" s="155"/>
      <c r="T1630" s="231"/>
      <c r="AA1630" s="145"/>
      <c r="AB1630" s="145"/>
      <c r="AC1630" s="145"/>
      <c r="AD1630" s="145"/>
      <c r="AE1630" s="145"/>
      <c r="AF1630" s="15"/>
      <c r="AG1630" s="15"/>
      <c r="AH1630" s="15"/>
      <c r="AI1630" s="15"/>
      <c r="AJ1630" s="15"/>
      <c r="AK1630" s="15"/>
      <c r="AL1630" s="15"/>
      <c r="BB1630" s="158"/>
      <c r="BC1630" s="237"/>
      <c r="BD1630" s="257"/>
    </row>
    <row r="1631" spans="1:56" ht="12.75" x14ac:dyDescent="0.2">
      <c r="A1631" s="173"/>
      <c r="B1631" s="157"/>
      <c r="C1631" s="76"/>
      <c r="D1631" s="255"/>
      <c r="E1631" s="157"/>
      <c r="F1631" s="157"/>
      <c r="G1631" s="155"/>
      <c r="H1631" s="104"/>
      <c r="I1631" s="157"/>
      <c r="J1631" s="158"/>
      <c r="K1631" s="158"/>
      <c r="L1631" s="158"/>
      <c r="M1631" s="73"/>
      <c r="N1631" s="73"/>
      <c r="O1631" s="210"/>
      <c r="P1631" s="158"/>
      <c r="Q1631" s="212"/>
      <c r="R1631" s="158"/>
      <c r="S1631" s="155"/>
      <c r="T1631" s="231"/>
      <c r="AA1631" s="145"/>
      <c r="AB1631" s="145"/>
      <c r="AC1631" s="145"/>
      <c r="AD1631" s="145"/>
      <c r="AE1631" s="145"/>
      <c r="AF1631" s="15"/>
      <c r="AG1631" s="15"/>
      <c r="AH1631" s="15"/>
      <c r="AI1631" s="15"/>
      <c r="AJ1631" s="15"/>
      <c r="AK1631" s="15"/>
      <c r="AL1631" s="15"/>
      <c r="BB1631" s="158"/>
      <c r="BC1631" s="237"/>
      <c r="BD1631" s="257"/>
    </row>
    <row r="1632" spans="1:56" ht="12.75" x14ac:dyDescent="0.2">
      <c r="A1632" s="173"/>
      <c r="B1632" s="157"/>
      <c r="C1632" s="76"/>
      <c r="D1632" s="255"/>
      <c r="E1632" s="157"/>
      <c r="F1632" s="157"/>
      <c r="G1632" s="155"/>
      <c r="H1632" s="104"/>
      <c r="I1632" s="157"/>
      <c r="J1632" s="158"/>
      <c r="K1632" s="158"/>
      <c r="L1632" s="158"/>
      <c r="M1632" s="73"/>
      <c r="N1632" s="73"/>
      <c r="O1632" s="210"/>
      <c r="P1632" s="158"/>
      <c r="Q1632" s="212"/>
      <c r="R1632" s="158"/>
      <c r="S1632" s="155"/>
      <c r="T1632" s="231"/>
      <c r="AA1632" s="145"/>
      <c r="AB1632" s="145"/>
      <c r="AC1632" s="145"/>
      <c r="AD1632" s="145"/>
      <c r="AE1632" s="145"/>
      <c r="AF1632" s="15"/>
      <c r="AG1632" s="15"/>
      <c r="AH1632" s="15"/>
      <c r="AI1632" s="15"/>
      <c r="AJ1632" s="15"/>
      <c r="AK1632" s="15"/>
      <c r="AL1632" s="15"/>
      <c r="BB1632" s="158"/>
      <c r="BC1632" s="237"/>
      <c r="BD1632" s="257"/>
    </row>
    <row r="1633" spans="1:56" ht="12.75" x14ac:dyDescent="0.2">
      <c r="A1633" s="173"/>
      <c r="B1633" s="157"/>
      <c r="C1633" s="76"/>
      <c r="D1633" s="255"/>
      <c r="E1633" s="157"/>
      <c r="F1633" s="157"/>
      <c r="G1633" s="155"/>
      <c r="H1633" s="104"/>
      <c r="I1633" s="157"/>
      <c r="J1633" s="158"/>
      <c r="K1633" s="158"/>
      <c r="L1633" s="158"/>
      <c r="M1633" s="73"/>
      <c r="N1633" s="73"/>
      <c r="O1633" s="210"/>
      <c r="P1633" s="158"/>
      <c r="Q1633" s="212"/>
      <c r="R1633" s="158"/>
      <c r="S1633" s="155"/>
      <c r="T1633" s="231"/>
      <c r="AA1633" s="145"/>
      <c r="AB1633" s="145"/>
      <c r="AC1633" s="145"/>
      <c r="AD1633" s="145"/>
      <c r="AE1633" s="145"/>
      <c r="AF1633" s="15"/>
      <c r="AG1633" s="15"/>
      <c r="AH1633" s="15"/>
      <c r="AI1633" s="15"/>
      <c r="AJ1633" s="15"/>
      <c r="AK1633" s="15"/>
      <c r="AL1633" s="15"/>
      <c r="BB1633" s="158"/>
      <c r="BC1633" s="237"/>
      <c r="BD1633" s="257"/>
    </row>
    <row r="1634" spans="1:56" ht="12.75" x14ac:dyDescent="0.2">
      <c r="A1634" s="173"/>
      <c r="B1634" s="157"/>
      <c r="C1634" s="76"/>
      <c r="D1634" s="255"/>
      <c r="E1634" s="157"/>
      <c r="F1634" s="157"/>
      <c r="G1634" s="155"/>
      <c r="H1634" s="104"/>
      <c r="I1634" s="157"/>
      <c r="J1634" s="158"/>
      <c r="K1634" s="158"/>
      <c r="L1634" s="158"/>
      <c r="M1634" s="73"/>
      <c r="N1634" s="73"/>
      <c r="O1634" s="210"/>
      <c r="P1634" s="158"/>
      <c r="Q1634" s="212"/>
      <c r="R1634" s="158"/>
      <c r="S1634" s="155"/>
      <c r="T1634" s="231"/>
      <c r="AA1634" s="145"/>
      <c r="AB1634" s="145"/>
      <c r="AC1634" s="145"/>
      <c r="AD1634" s="145"/>
      <c r="AE1634" s="145"/>
      <c r="AF1634" s="15"/>
      <c r="AG1634" s="15"/>
      <c r="AH1634" s="15"/>
      <c r="AI1634" s="15"/>
      <c r="AJ1634" s="15"/>
      <c r="AK1634" s="15"/>
      <c r="AL1634" s="15"/>
      <c r="BB1634" s="158"/>
      <c r="BC1634" s="237"/>
      <c r="BD1634" s="257"/>
    </row>
    <row r="1635" spans="1:56" ht="12.75" x14ac:dyDescent="0.2">
      <c r="A1635" s="173"/>
      <c r="B1635" s="157"/>
      <c r="C1635" s="76"/>
      <c r="D1635" s="255"/>
      <c r="E1635" s="157"/>
      <c r="F1635" s="157"/>
      <c r="G1635" s="155"/>
      <c r="H1635" s="104"/>
      <c r="I1635" s="157"/>
      <c r="J1635" s="158"/>
      <c r="K1635" s="158"/>
      <c r="L1635" s="158"/>
      <c r="M1635" s="73"/>
      <c r="N1635" s="73"/>
      <c r="O1635" s="210"/>
      <c r="P1635" s="158"/>
      <c r="Q1635" s="212"/>
      <c r="R1635" s="158"/>
      <c r="S1635" s="155"/>
      <c r="T1635" s="231"/>
      <c r="AA1635" s="145"/>
      <c r="AB1635" s="145"/>
      <c r="AC1635" s="145"/>
      <c r="AD1635" s="145"/>
      <c r="AE1635" s="145"/>
      <c r="AF1635" s="15"/>
      <c r="AG1635" s="15"/>
      <c r="AH1635" s="15"/>
      <c r="AI1635" s="15"/>
      <c r="AJ1635" s="15"/>
      <c r="AK1635" s="15"/>
      <c r="AL1635" s="15"/>
      <c r="BB1635" s="158"/>
      <c r="BC1635" s="237"/>
      <c r="BD1635" s="257"/>
    </row>
    <row r="1636" spans="1:56" ht="12.75" x14ac:dyDescent="0.2">
      <c r="A1636" s="173"/>
      <c r="B1636" s="157"/>
      <c r="C1636" s="76"/>
      <c r="D1636" s="255"/>
      <c r="E1636" s="157"/>
      <c r="F1636" s="157"/>
      <c r="G1636" s="155"/>
      <c r="H1636" s="104"/>
      <c r="I1636" s="157"/>
      <c r="J1636" s="158"/>
      <c r="K1636" s="158"/>
      <c r="L1636" s="158"/>
      <c r="M1636" s="73"/>
      <c r="N1636" s="73"/>
      <c r="O1636" s="210"/>
      <c r="P1636" s="158"/>
      <c r="Q1636" s="212"/>
      <c r="R1636" s="158"/>
      <c r="S1636" s="155"/>
      <c r="T1636" s="231"/>
      <c r="AA1636" s="145"/>
      <c r="AB1636" s="145"/>
      <c r="AC1636" s="145"/>
      <c r="AD1636" s="145"/>
      <c r="AE1636" s="145"/>
      <c r="AF1636" s="15"/>
      <c r="AG1636" s="15"/>
      <c r="AH1636" s="15"/>
      <c r="AI1636" s="15"/>
      <c r="AJ1636" s="15"/>
      <c r="AK1636" s="15"/>
      <c r="AL1636" s="15"/>
      <c r="BB1636" s="158"/>
      <c r="BC1636" s="237"/>
      <c r="BD1636" s="257"/>
    </row>
    <row r="1637" spans="1:56" ht="12.75" x14ac:dyDescent="0.2">
      <c r="A1637" s="173"/>
      <c r="B1637" s="157"/>
      <c r="C1637" s="76"/>
      <c r="D1637" s="255"/>
      <c r="E1637" s="157"/>
      <c r="F1637" s="157"/>
      <c r="G1637" s="155"/>
      <c r="H1637" s="104"/>
      <c r="I1637" s="157"/>
      <c r="J1637" s="158"/>
      <c r="K1637" s="158"/>
      <c r="L1637" s="158"/>
      <c r="M1637" s="73"/>
      <c r="N1637" s="73"/>
      <c r="O1637" s="210"/>
      <c r="P1637" s="158"/>
      <c r="Q1637" s="212"/>
      <c r="R1637" s="158"/>
      <c r="S1637" s="155"/>
      <c r="T1637" s="231"/>
      <c r="AA1637" s="145"/>
      <c r="AB1637" s="145"/>
      <c r="AC1637" s="145"/>
      <c r="AD1637" s="145"/>
      <c r="AE1637" s="145"/>
      <c r="AF1637" s="15"/>
      <c r="AG1637" s="15"/>
      <c r="AH1637" s="15"/>
      <c r="AI1637" s="15"/>
      <c r="AJ1637" s="15"/>
      <c r="AK1637" s="15"/>
      <c r="AL1637" s="15"/>
      <c r="BB1637" s="158"/>
      <c r="BC1637" s="237"/>
      <c r="BD1637" s="257"/>
    </row>
    <row r="1638" spans="1:56" ht="12.75" x14ac:dyDescent="0.2">
      <c r="A1638" s="173"/>
      <c r="B1638" s="157"/>
      <c r="C1638" s="76"/>
      <c r="D1638" s="255"/>
      <c r="E1638" s="157"/>
      <c r="F1638" s="157"/>
      <c r="G1638" s="155"/>
      <c r="H1638" s="104"/>
      <c r="I1638" s="157"/>
      <c r="J1638" s="158"/>
      <c r="K1638" s="158"/>
      <c r="L1638" s="158"/>
      <c r="M1638" s="73"/>
      <c r="N1638" s="73"/>
      <c r="O1638" s="210"/>
      <c r="P1638" s="158"/>
      <c r="Q1638" s="212"/>
      <c r="R1638" s="158"/>
      <c r="S1638" s="155"/>
      <c r="T1638" s="231"/>
      <c r="AA1638" s="145"/>
      <c r="AB1638" s="145"/>
      <c r="AC1638" s="145"/>
      <c r="AD1638" s="145"/>
      <c r="AE1638" s="145"/>
      <c r="AF1638" s="15"/>
      <c r="AG1638" s="15"/>
      <c r="AH1638" s="15"/>
      <c r="AI1638" s="15"/>
      <c r="AJ1638" s="15"/>
      <c r="AK1638" s="15"/>
      <c r="AL1638" s="15"/>
      <c r="BB1638" s="158"/>
      <c r="BC1638" s="237"/>
      <c r="BD1638" s="257"/>
    </row>
    <row r="1639" spans="1:56" ht="12.75" x14ac:dyDescent="0.2">
      <c r="A1639" s="173"/>
      <c r="B1639" s="157"/>
      <c r="C1639" s="76"/>
      <c r="D1639" s="255"/>
      <c r="E1639" s="157"/>
      <c r="F1639" s="157"/>
      <c r="G1639" s="155"/>
      <c r="H1639" s="104"/>
      <c r="I1639" s="157"/>
      <c r="J1639" s="158"/>
      <c r="K1639" s="158"/>
      <c r="L1639" s="158"/>
      <c r="M1639" s="73"/>
      <c r="N1639" s="73"/>
      <c r="O1639" s="210"/>
      <c r="P1639" s="158"/>
      <c r="Q1639" s="212"/>
      <c r="R1639" s="158"/>
      <c r="S1639" s="155"/>
      <c r="T1639" s="231"/>
      <c r="AA1639" s="145"/>
      <c r="AB1639" s="145"/>
      <c r="AC1639" s="145"/>
      <c r="AD1639" s="145"/>
      <c r="AE1639" s="145"/>
      <c r="AF1639" s="15"/>
      <c r="AG1639" s="15"/>
      <c r="AH1639" s="15"/>
      <c r="AI1639" s="15"/>
      <c r="AJ1639" s="15"/>
      <c r="AK1639" s="15"/>
      <c r="AL1639" s="15"/>
      <c r="BB1639" s="158"/>
      <c r="BC1639" s="237"/>
      <c r="BD1639" s="257"/>
    </row>
    <row r="1640" spans="1:56" ht="12.75" x14ac:dyDescent="0.2">
      <c r="A1640" s="173"/>
      <c r="B1640" s="157"/>
      <c r="C1640" s="76"/>
      <c r="D1640" s="255"/>
      <c r="E1640" s="157"/>
      <c r="F1640" s="157"/>
      <c r="G1640" s="155"/>
      <c r="H1640" s="104"/>
      <c r="I1640" s="157"/>
      <c r="J1640" s="158"/>
      <c r="K1640" s="158"/>
      <c r="L1640" s="158"/>
      <c r="M1640" s="73"/>
      <c r="N1640" s="73"/>
      <c r="O1640" s="210"/>
      <c r="P1640" s="158"/>
      <c r="Q1640" s="212"/>
      <c r="R1640" s="158"/>
      <c r="S1640" s="155"/>
      <c r="T1640" s="231"/>
      <c r="AA1640" s="145"/>
      <c r="AB1640" s="145"/>
      <c r="AC1640" s="145"/>
      <c r="AD1640" s="145"/>
      <c r="AE1640" s="145"/>
      <c r="AF1640" s="15"/>
      <c r="AG1640" s="15"/>
      <c r="AH1640" s="15"/>
      <c r="AI1640" s="15"/>
      <c r="AJ1640" s="15"/>
      <c r="AK1640" s="15"/>
      <c r="AL1640" s="15"/>
      <c r="BB1640" s="158"/>
      <c r="BC1640" s="237"/>
      <c r="BD1640" s="257"/>
    </row>
    <row r="1641" spans="1:56" ht="12.75" x14ac:dyDescent="0.2">
      <c r="A1641" s="173"/>
      <c r="B1641" s="157"/>
      <c r="C1641" s="76"/>
      <c r="D1641" s="255"/>
      <c r="E1641" s="157"/>
      <c r="F1641" s="157"/>
      <c r="G1641" s="155"/>
      <c r="H1641" s="104"/>
      <c r="I1641" s="157"/>
      <c r="J1641" s="158"/>
      <c r="K1641" s="158"/>
      <c r="L1641" s="158"/>
      <c r="M1641" s="73"/>
      <c r="N1641" s="73"/>
      <c r="O1641" s="210"/>
      <c r="P1641" s="158"/>
      <c r="Q1641" s="212"/>
      <c r="R1641" s="158"/>
      <c r="S1641" s="155"/>
      <c r="T1641" s="231"/>
      <c r="AA1641" s="145"/>
      <c r="AB1641" s="145"/>
      <c r="AC1641" s="145"/>
      <c r="AD1641" s="145"/>
      <c r="AE1641" s="145"/>
      <c r="AF1641" s="15"/>
      <c r="AG1641" s="15"/>
      <c r="AH1641" s="15"/>
      <c r="AI1641" s="15"/>
      <c r="AJ1641" s="15"/>
      <c r="AK1641" s="15"/>
      <c r="AL1641" s="15"/>
      <c r="BB1641" s="158"/>
      <c r="BC1641" s="237"/>
      <c r="BD1641" s="257"/>
    </row>
    <row r="1642" spans="1:56" ht="12.75" x14ac:dyDescent="0.2">
      <c r="A1642" s="173"/>
      <c r="B1642" s="157"/>
      <c r="C1642" s="76"/>
      <c r="D1642" s="255"/>
      <c r="E1642" s="157"/>
      <c r="F1642" s="157"/>
      <c r="G1642" s="155"/>
      <c r="H1642" s="104"/>
      <c r="I1642" s="157"/>
      <c r="J1642" s="158"/>
      <c r="K1642" s="158"/>
      <c r="L1642" s="158"/>
      <c r="M1642" s="73"/>
      <c r="N1642" s="73"/>
      <c r="O1642" s="210"/>
      <c r="P1642" s="158"/>
      <c r="Q1642" s="212"/>
      <c r="R1642" s="158"/>
      <c r="S1642" s="155"/>
      <c r="T1642" s="231"/>
      <c r="AA1642" s="145"/>
      <c r="AB1642" s="145"/>
      <c r="AC1642" s="145"/>
      <c r="AD1642" s="145"/>
      <c r="AE1642" s="145"/>
      <c r="AF1642" s="15"/>
      <c r="AG1642" s="15"/>
      <c r="AH1642" s="15"/>
      <c r="AI1642" s="15"/>
      <c r="AJ1642" s="15"/>
      <c r="AK1642" s="15"/>
      <c r="AL1642" s="15"/>
      <c r="BB1642" s="158"/>
      <c r="BC1642" s="237"/>
      <c r="BD1642" s="257"/>
    </row>
    <row r="1643" spans="1:56" ht="12.75" x14ac:dyDescent="0.2">
      <c r="A1643" s="173"/>
      <c r="B1643" s="157"/>
      <c r="C1643" s="76"/>
      <c r="D1643" s="255"/>
      <c r="E1643" s="157"/>
      <c r="F1643" s="157"/>
      <c r="G1643" s="155"/>
      <c r="H1643" s="104"/>
      <c r="I1643" s="157"/>
      <c r="J1643" s="158"/>
      <c r="K1643" s="158"/>
      <c r="L1643" s="158"/>
      <c r="M1643" s="73"/>
      <c r="N1643" s="73"/>
      <c r="O1643" s="210"/>
      <c r="P1643" s="158"/>
      <c r="Q1643" s="212"/>
      <c r="R1643" s="158"/>
      <c r="S1643" s="155"/>
      <c r="T1643" s="231"/>
      <c r="AA1643" s="145"/>
      <c r="AB1643" s="145"/>
      <c r="AC1643" s="145"/>
      <c r="AD1643" s="145"/>
      <c r="AE1643" s="145"/>
      <c r="AF1643" s="15"/>
      <c r="AG1643" s="15"/>
      <c r="AH1643" s="15"/>
      <c r="AI1643" s="15"/>
      <c r="AJ1643" s="15"/>
      <c r="AK1643" s="15"/>
      <c r="AL1643" s="15"/>
      <c r="BB1643" s="158"/>
      <c r="BC1643" s="237"/>
      <c r="BD1643" s="257"/>
    </row>
    <row r="1644" spans="1:56" ht="12.75" x14ac:dyDescent="0.2">
      <c r="A1644" s="173"/>
      <c r="B1644" s="157"/>
      <c r="C1644" s="76"/>
      <c r="D1644" s="255"/>
      <c r="E1644" s="157"/>
      <c r="F1644" s="157"/>
      <c r="G1644" s="155"/>
      <c r="H1644" s="104"/>
      <c r="I1644" s="157"/>
      <c r="J1644" s="158"/>
      <c r="K1644" s="158"/>
      <c r="L1644" s="158"/>
      <c r="M1644" s="73"/>
      <c r="N1644" s="73"/>
      <c r="O1644" s="210"/>
      <c r="P1644" s="158"/>
      <c r="Q1644" s="212"/>
      <c r="R1644" s="158"/>
      <c r="S1644" s="155"/>
      <c r="T1644" s="231"/>
      <c r="AA1644" s="145"/>
      <c r="AB1644" s="145"/>
      <c r="AC1644" s="145"/>
      <c r="AD1644" s="145"/>
      <c r="AE1644" s="145"/>
      <c r="AF1644" s="15"/>
      <c r="AG1644" s="15"/>
      <c r="AH1644" s="15"/>
      <c r="AI1644" s="15"/>
      <c r="AJ1644" s="15"/>
      <c r="AK1644" s="15"/>
      <c r="AL1644" s="15"/>
      <c r="BB1644" s="158"/>
      <c r="BC1644" s="237"/>
      <c r="BD1644" s="257"/>
    </row>
    <row r="1645" spans="1:56" ht="12.75" x14ac:dyDescent="0.2">
      <c r="A1645" s="173"/>
      <c r="B1645" s="157"/>
      <c r="C1645" s="76"/>
      <c r="D1645" s="255"/>
      <c r="E1645" s="157"/>
      <c r="F1645" s="157"/>
      <c r="G1645" s="155"/>
      <c r="H1645" s="104"/>
      <c r="I1645" s="157"/>
      <c r="J1645" s="158"/>
      <c r="K1645" s="158"/>
      <c r="L1645" s="158"/>
      <c r="M1645" s="73"/>
      <c r="N1645" s="73"/>
      <c r="O1645" s="210"/>
      <c r="P1645" s="158"/>
      <c r="Q1645" s="212"/>
      <c r="R1645" s="158"/>
      <c r="S1645" s="155"/>
      <c r="T1645" s="231"/>
      <c r="AA1645" s="145"/>
      <c r="AB1645" s="145"/>
      <c r="AC1645" s="145"/>
      <c r="AD1645" s="145"/>
      <c r="AE1645" s="145"/>
      <c r="AF1645" s="15"/>
      <c r="AG1645" s="15"/>
      <c r="AH1645" s="15"/>
      <c r="AI1645" s="15"/>
      <c r="AJ1645" s="15"/>
      <c r="AK1645" s="15"/>
      <c r="AL1645" s="15"/>
      <c r="BB1645" s="158"/>
      <c r="BC1645" s="237"/>
      <c r="BD1645" s="257"/>
    </row>
    <row r="1646" spans="1:56" ht="12.75" x14ac:dyDescent="0.2">
      <c r="A1646" s="173"/>
      <c r="B1646" s="157"/>
      <c r="C1646" s="76"/>
      <c r="D1646" s="255"/>
      <c r="E1646" s="157"/>
      <c r="F1646" s="157"/>
      <c r="G1646" s="155"/>
      <c r="H1646" s="104"/>
      <c r="I1646" s="157"/>
      <c r="J1646" s="158"/>
      <c r="K1646" s="158"/>
      <c r="L1646" s="158"/>
      <c r="M1646" s="73"/>
      <c r="N1646" s="73"/>
      <c r="O1646" s="210"/>
      <c r="P1646" s="158"/>
      <c r="Q1646" s="212"/>
      <c r="R1646" s="158"/>
      <c r="S1646" s="155"/>
      <c r="T1646" s="231"/>
      <c r="AA1646" s="145"/>
      <c r="AB1646" s="145"/>
      <c r="AC1646" s="145"/>
      <c r="AD1646" s="145"/>
      <c r="AE1646" s="145"/>
      <c r="AF1646" s="15"/>
      <c r="AG1646" s="15"/>
      <c r="AH1646" s="15"/>
      <c r="AI1646" s="15"/>
      <c r="AJ1646" s="15"/>
      <c r="AK1646" s="15"/>
      <c r="AL1646" s="15"/>
      <c r="BB1646" s="158"/>
      <c r="BC1646" s="237"/>
      <c r="BD1646" s="257"/>
    </row>
    <row r="1647" spans="1:56" ht="12.75" x14ac:dyDescent="0.2">
      <c r="A1647" s="173"/>
      <c r="B1647" s="157"/>
      <c r="C1647" s="76"/>
      <c r="D1647" s="255"/>
      <c r="E1647" s="157"/>
      <c r="F1647" s="157"/>
      <c r="G1647" s="155"/>
      <c r="H1647" s="104"/>
      <c r="I1647" s="157"/>
      <c r="J1647" s="158"/>
      <c r="K1647" s="158"/>
      <c r="L1647" s="158"/>
      <c r="M1647" s="73"/>
      <c r="N1647" s="73"/>
      <c r="O1647" s="210"/>
      <c r="P1647" s="158"/>
      <c r="Q1647" s="212"/>
      <c r="R1647" s="158"/>
      <c r="S1647" s="155"/>
      <c r="T1647" s="231"/>
      <c r="AA1647" s="145"/>
      <c r="AB1647" s="145"/>
      <c r="AC1647" s="145"/>
      <c r="AD1647" s="145"/>
      <c r="AE1647" s="145"/>
      <c r="AF1647" s="15"/>
      <c r="AG1647" s="15"/>
      <c r="AH1647" s="15"/>
      <c r="AI1647" s="15"/>
      <c r="AJ1647" s="15"/>
      <c r="AK1647" s="15"/>
      <c r="AL1647" s="15"/>
      <c r="BB1647" s="158"/>
      <c r="BC1647" s="237"/>
      <c r="BD1647" s="257"/>
    </row>
    <row r="1648" spans="1:56" ht="12.75" x14ac:dyDescent="0.2">
      <c r="A1648" s="173"/>
      <c r="B1648" s="157"/>
      <c r="C1648" s="76"/>
      <c r="D1648" s="255"/>
      <c r="E1648" s="157"/>
      <c r="F1648" s="157"/>
      <c r="G1648" s="155"/>
      <c r="H1648" s="104"/>
      <c r="I1648" s="157"/>
      <c r="J1648" s="158"/>
      <c r="K1648" s="158"/>
      <c r="L1648" s="158"/>
      <c r="M1648" s="73"/>
      <c r="N1648" s="73"/>
      <c r="O1648" s="210"/>
      <c r="P1648" s="158"/>
      <c r="Q1648" s="212"/>
      <c r="R1648" s="158"/>
      <c r="S1648" s="155"/>
      <c r="T1648" s="231"/>
      <c r="AA1648" s="145"/>
      <c r="AB1648" s="145"/>
      <c r="AC1648" s="145"/>
      <c r="AD1648" s="145"/>
      <c r="AE1648" s="145"/>
      <c r="AF1648" s="15"/>
      <c r="AG1648" s="15"/>
      <c r="AH1648" s="15"/>
      <c r="AI1648" s="15"/>
      <c r="AJ1648" s="15"/>
      <c r="AK1648" s="15"/>
      <c r="AL1648" s="15"/>
      <c r="BB1648" s="158"/>
      <c r="BC1648" s="237"/>
      <c r="BD1648" s="257"/>
    </row>
    <row r="1649" spans="1:56" ht="12.75" x14ac:dyDescent="0.2">
      <c r="A1649" s="173"/>
      <c r="B1649" s="157"/>
      <c r="C1649" s="76"/>
      <c r="D1649" s="255"/>
      <c r="E1649" s="157"/>
      <c r="F1649" s="157"/>
      <c r="G1649" s="155"/>
      <c r="H1649" s="104"/>
      <c r="I1649" s="157"/>
      <c r="J1649" s="158"/>
      <c r="K1649" s="158"/>
      <c r="L1649" s="158"/>
      <c r="M1649" s="73"/>
      <c r="N1649" s="73"/>
      <c r="O1649" s="210"/>
      <c r="P1649" s="158"/>
      <c r="Q1649" s="212"/>
      <c r="R1649" s="158"/>
      <c r="S1649" s="155"/>
      <c r="T1649" s="231"/>
      <c r="AA1649" s="145"/>
      <c r="AB1649" s="145"/>
      <c r="AC1649" s="145"/>
      <c r="AD1649" s="145"/>
      <c r="AE1649" s="145"/>
      <c r="AF1649" s="15"/>
      <c r="AG1649" s="15"/>
      <c r="AH1649" s="15"/>
      <c r="AI1649" s="15"/>
      <c r="AJ1649" s="15"/>
      <c r="AK1649" s="15"/>
      <c r="AL1649" s="15"/>
      <c r="BB1649" s="158"/>
      <c r="BC1649" s="237"/>
      <c r="BD1649" s="257"/>
    </row>
    <row r="1650" spans="1:56" ht="12.75" x14ac:dyDescent="0.2">
      <c r="A1650" s="173"/>
      <c r="B1650" s="157"/>
      <c r="C1650" s="76"/>
      <c r="D1650" s="255"/>
      <c r="E1650" s="157"/>
      <c r="F1650" s="157"/>
      <c r="G1650" s="155"/>
      <c r="H1650" s="104"/>
      <c r="I1650" s="157"/>
      <c r="J1650" s="158"/>
      <c r="K1650" s="158"/>
      <c r="L1650" s="158"/>
      <c r="M1650" s="73"/>
      <c r="N1650" s="73"/>
      <c r="O1650" s="210"/>
      <c r="P1650" s="158"/>
      <c r="Q1650" s="212"/>
      <c r="R1650" s="158"/>
      <c r="S1650" s="155"/>
      <c r="T1650" s="231"/>
      <c r="AA1650" s="145"/>
      <c r="AB1650" s="145"/>
      <c r="AC1650" s="145"/>
      <c r="AD1650" s="145"/>
      <c r="AE1650" s="145"/>
      <c r="AF1650" s="15"/>
      <c r="AG1650" s="15"/>
      <c r="AH1650" s="15"/>
      <c r="AI1650" s="15"/>
      <c r="AJ1650" s="15"/>
      <c r="AK1650" s="15"/>
      <c r="AL1650" s="15"/>
      <c r="BB1650" s="158"/>
      <c r="BC1650" s="237"/>
      <c r="BD1650" s="257"/>
    </row>
    <row r="1651" spans="1:56" ht="12.75" x14ac:dyDescent="0.2">
      <c r="A1651" s="173"/>
      <c r="B1651" s="157"/>
      <c r="C1651" s="76"/>
      <c r="D1651" s="255"/>
      <c r="E1651" s="157"/>
      <c r="F1651" s="157"/>
      <c r="G1651" s="155"/>
      <c r="H1651" s="104"/>
      <c r="I1651" s="157"/>
      <c r="J1651" s="158"/>
      <c r="K1651" s="158"/>
      <c r="L1651" s="158"/>
      <c r="M1651" s="73"/>
      <c r="N1651" s="73"/>
      <c r="O1651" s="210"/>
      <c r="P1651" s="158"/>
      <c r="Q1651" s="212"/>
      <c r="R1651" s="158"/>
      <c r="S1651" s="155"/>
      <c r="T1651" s="231"/>
      <c r="AA1651" s="145"/>
      <c r="AB1651" s="145"/>
      <c r="AC1651" s="145"/>
      <c r="AD1651" s="145"/>
      <c r="AE1651" s="145"/>
      <c r="AF1651" s="15"/>
      <c r="AG1651" s="15"/>
      <c r="AH1651" s="15"/>
      <c r="AI1651" s="15"/>
      <c r="AJ1651" s="15"/>
      <c r="AK1651" s="15"/>
      <c r="AL1651" s="15"/>
      <c r="BB1651" s="158"/>
      <c r="BC1651" s="237"/>
      <c r="BD1651" s="257"/>
    </row>
    <row r="1652" spans="1:56" ht="12.75" x14ac:dyDescent="0.2">
      <c r="A1652" s="173"/>
      <c r="B1652" s="157"/>
      <c r="C1652" s="76"/>
      <c r="D1652" s="255"/>
      <c r="E1652" s="157"/>
      <c r="F1652" s="157"/>
      <c r="G1652" s="155"/>
      <c r="H1652" s="104"/>
      <c r="I1652" s="157"/>
      <c r="J1652" s="158"/>
      <c r="K1652" s="158"/>
      <c r="L1652" s="158"/>
      <c r="M1652" s="73"/>
      <c r="N1652" s="73"/>
      <c r="O1652" s="210"/>
      <c r="P1652" s="158"/>
      <c r="Q1652" s="212"/>
      <c r="R1652" s="158"/>
      <c r="S1652" s="155"/>
      <c r="T1652" s="231"/>
      <c r="AA1652" s="145"/>
      <c r="AB1652" s="145"/>
      <c r="AC1652" s="145"/>
      <c r="AD1652" s="145"/>
      <c r="AE1652" s="145"/>
      <c r="AF1652" s="15"/>
      <c r="AG1652" s="15"/>
      <c r="AH1652" s="15"/>
      <c r="AI1652" s="15"/>
      <c r="AJ1652" s="15"/>
      <c r="AK1652" s="15"/>
      <c r="AL1652" s="15"/>
      <c r="BB1652" s="158"/>
      <c r="BC1652" s="237"/>
      <c r="BD1652" s="257"/>
    </row>
    <row r="1653" spans="1:56" ht="12.75" x14ac:dyDescent="0.2">
      <c r="A1653" s="173"/>
      <c r="B1653" s="157"/>
      <c r="C1653" s="76"/>
      <c r="D1653" s="255"/>
      <c r="E1653" s="157"/>
      <c r="F1653" s="157"/>
      <c r="G1653" s="155"/>
      <c r="H1653" s="104"/>
      <c r="I1653" s="157"/>
      <c r="J1653" s="158"/>
      <c r="K1653" s="158"/>
      <c r="L1653" s="158"/>
      <c r="M1653" s="73"/>
      <c r="N1653" s="73"/>
      <c r="O1653" s="210"/>
      <c r="P1653" s="158"/>
      <c r="Q1653" s="212"/>
      <c r="R1653" s="158"/>
      <c r="S1653" s="155"/>
      <c r="T1653" s="231"/>
      <c r="AA1653" s="145"/>
      <c r="AB1653" s="145"/>
      <c r="AC1653" s="145"/>
      <c r="AD1653" s="145"/>
      <c r="AE1653" s="145"/>
      <c r="AF1653" s="15"/>
      <c r="AG1653" s="15"/>
      <c r="AH1653" s="15"/>
      <c r="AI1653" s="15"/>
      <c r="AJ1653" s="15"/>
      <c r="AK1653" s="15"/>
      <c r="AL1653" s="15"/>
      <c r="BB1653" s="158"/>
      <c r="BC1653" s="237"/>
      <c r="BD1653" s="257"/>
    </row>
    <row r="1654" spans="1:56" ht="12.75" x14ac:dyDescent="0.2">
      <c r="A1654" s="173"/>
      <c r="B1654" s="157"/>
      <c r="C1654" s="76"/>
      <c r="D1654" s="255"/>
      <c r="E1654" s="157"/>
      <c r="F1654" s="157"/>
      <c r="G1654" s="155"/>
      <c r="H1654" s="104"/>
      <c r="I1654" s="157"/>
      <c r="J1654" s="158"/>
      <c r="K1654" s="158"/>
      <c r="L1654" s="158"/>
      <c r="M1654" s="73"/>
      <c r="N1654" s="73"/>
      <c r="O1654" s="210"/>
      <c r="P1654" s="158"/>
      <c r="Q1654" s="212"/>
      <c r="R1654" s="158"/>
      <c r="S1654" s="155"/>
      <c r="T1654" s="231"/>
      <c r="AA1654" s="145"/>
      <c r="AB1654" s="145"/>
      <c r="AC1654" s="145"/>
      <c r="AD1654" s="145"/>
      <c r="AE1654" s="145"/>
      <c r="AF1654" s="15"/>
      <c r="AG1654" s="15"/>
      <c r="AH1654" s="15"/>
      <c r="AI1654" s="15"/>
      <c r="AJ1654" s="15"/>
      <c r="AK1654" s="15"/>
      <c r="AL1654" s="15"/>
      <c r="BB1654" s="158"/>
      <c r="BC1654" s="237"/>
      <c r="BD1654" s="257"/>
    </row>
    <row r="1655" spans="1:56" ht="12.75" x14ac:dyDescent="0.2">
      <c r="A1655" s="173"/>
      <c r="B1655" s="157"/>
      <c r="C1655" s="76"/>
      <c r="D1655" s="255"/>
      <c r="E1655" s="157"/>
      <c r="F1655" s="157"/>
      <c r="G1655" s="155"/>
      <c r="H1655" s="104"/>
      <c r="I1655" s="157"/>
      <c r="J1655" s="158"/>
      <c r="K1655" s="158"/>
      <c r="L1655" s="158"/>
      <c r="M1655" s="73"/>
      <c r="N1655" s="73"/>
      <c r="O1655" s="210"/>
      <c r="P1655" s="158"/>
      <c r="Q1655" s="212"/>
      <c r="R1655" s="158"/>
      <c r="S1655" s="155"/>
      <c r="T1655" s="231"/>
      <c r="AA1655" s="145"/>
      <c r="AB1655" s="145"/>
      <c r="AC1655" s="145"/>
      <c r="AD1655" s="145"/>
      <c r="AE1655" s="145"/>
      <c r="AF1655" s="15"/>
      <c r="AG1655" s="15"/>
      <c r="AH1655" s="15"/>
      <c r="AI1655" s="15"/>
      <c r="AJ1655" s="15"/>
      <c r="AK1655" s="15"/>
      <c r="AL1655" s="15"/>
      <c r="BB1655" s="158"/>
      <c r="BC1655" s="237"/>
      <c r="BD1655" s="257"/>
    </row>
    <row r="1656" spans="1:56" ht="12.75" x14ac:dyDescent="0.2">
      <c r="A1656" s="173"/>
      <c r="B1656" s="157"/>
      <c r="C1656" s="76"/>
      <c r="D1656" s="255"/>
      <c r="E1656" s="157"/>
      <c r="F1656" s="157"/>
      <c r="G1656" s="155"/>
      <c r="H1656" s="104"/>
      <c r="I1656" s="157"/>
      <c r="J1656" s="158"/>
      <c r="K1656" s="158"/>
      <c r="L1656" s="158"/>
      <c r="M1656" s="73"/>
      <c r="N1656" s="73"/>
      <c r="O1656" s="210"/>
      <c r="P1656" s="158"/>
      <c r="Q1656" s="212"/>
      <c r="R1656" s="158"/>
      <c r="S1656" s="155"/>
      <c r="T1656" s="231"/>
      <c r="AA1656" s="145"/>
      <c r="AB1656" s="145"/>
      <c r="AC1656" s="145"/>
      <c r="AD1656" s="145"/>
      <c r="AE1656" s="145"/>
      <c r="AF1656" s="15"/>
      <c r="AG1656" s="15"/>
      <c r="AH1656" s="15"/>
      <c r="AI1656" s="15"/>
      <c r="AJ1656" s="15"/>
      <c r="AK1656" s="15"/>
      <c r="AL1656" s="15"/>
      <c r="BB1656" s="158"/>
      <c r="BC1656" s="237"/>
      <c r="BD1656" s="257"/>
    </row>
    <row r="1657" spans="1:56" ht="12.75" x14ac:dyDescent="0.2">
      <c r="A1657" s="173"/>
      <c r="B1657" s="157"/>
      <c r="C1657" s="76"/>
      <c r="D1657" s="255"/>
      <c r="E1657" s="157"/>
      <c r="F1657" s="157"/>
      <c r="G1657" s="155"/>
      <c r="H1657" s="104"/>
      <c r="I1657" s="157"/>
      <c r="J1657" s="158"/>
      <c r="K1657" s="158"/>
      <c r="L1657" s="158"/>
      <c r="M1657" s="73"/>
      <c r="N1657" s="73"/>
      <c r="O1657" s="210"/>
      <c r="P1657" s="158"/>
      <c r="Q1657" s="212"/>
      <c r="R1657" s="158"/>
      <c r="S1657" s="155"/>
      <c r="T1657" s="231"/>
      <c r="AA1657" s="145"/>
      <c r="AB1657" s="145"/>
      <c r="AC1657" s="145"/>
      <c r="AD1657" s="145"/>
      <c r="AE1657" s="145"/>
      <c r="AF1657" s="15"/>
      <c r="AG1657" s="15"/>
      <c r="AH1657" s="15"/>
      <c r="AI1657" s="15"/>
      <c r="AJ1657" s="15"/>
      <c r="AK1657" s="15"/>
      <c r="AL1657" s="15"/>
      <c r="BB1657" s="158"/>
      <c r="BC1657" s="237"/>
      <c r="BD1657" s="257"/>
    </row>
    <row r="1658" spans="1:56" ht="12.75" x14ac:dyDescent="0.2">
      <c r="A1658" s="173"/>
      <c r="B1658" s="157"/>
      <c r="C1658" s="76"/>
      <c r="D1658" s="255"/>
      <c r="E1658" s="157"/>
      <c r="F1658" s="157"/>
      <c r="G1658" s="155"/>
      <c r="H1658" s="104"/>
      <c r="I1658" s="157"/>
      <c r="J1658" s="158"/>
      <c r="K1658" s="158"/>
      <c r="L1658" s="158"/>
      <c r="M1658" s="73"/>
      <c r="N1658" s="73"/>
      <c r="O1658" s="210"/>
      <c r="P1658" s="158"/>
      <c r="Q1658" s="212"/>
      <c r="R1658" s="158"/>
      <c r="S1658" s="155"/>
      <c r="T1658" s="231"/>
      <c r="AA1658" s="145"/>
      <c r="AB1658" s="145"/>
      <c r="AC1658" s="145"/>
      <c r="AD1658" s="145"/>
      <c r="AE1658" s="145"/>
      <c r="AF1658" s="15"/>
      <c r="AG1658" s="15"/>
      <c r="AH1658" s="15"/>
      <c r="AI1658" s="15"/>
      <c r="AJ1658" s="15"/>
      <c r="AK1658" s="15"/>
      <c r="AL1658" s="15"/>
      <c r="BB1658" s="158"/>
      <c r="BC1658" s="237"/>
      <c r="BD1658" s="257"/>
    </row>
    <row r="1659" spans="1:56" ht="12.75" x14ac:dyDescent="0.2">
      <c r="A1659" s="173"/>
      <c r="B1659" s="157"/>
      <c r="C1659" s="76"/>
      <c r="D1659" s="255"/>
      <c r="E1659" s="157"/>
      <c r="F1659" s="157"/>
      <c r="G1659" s="155"/>
      <c r="H1659" s="104"/>
      <c r="I1659" s="157"/>
      <c r="J1659" s="158"/>
      <c r="K1659" s="158"/>
      <c r="L1659" s="158"/>
      <c r="M1659" s="73"/>
      <c r="N1659" s="73"/>
      <c r="O1659" s="210"/>
      <c r="P1659" s="158"/>
      <c r="Q1659" s="212"/>
      <c r="R1659" s="158"/>
      <c r="S1659" s="155"/>
      <c r="T1659" s="231"/>
      <c r="AA1659" s="145"/>
      <c r="AB1659" s="145"/>
      <c r="AC1659" s="145"/>
      <c r="AD1659" s="145"/>
      <c r="AE1659" s="145"/>
      <c r="AF1659" s="15"/>
      <c r="AG1659" s="15"/>
      <c r="AH1659" s="15"/>
      <c r="AI1659" s="15"/>
      <c r="AJ1659" s="15"/>
      <c r="AK1659" s="15"/>
      <c r="AL1659" s="15"/>
      <c r="BB1659" s="158"/>
      <c r="BC1659" s="237"/>
      <c r="BD1659" s="257"/>
    </row>
    <row r="1660" spans="1:56" ht="12.75" x14ac:dyDescent="0.2">
      <c r="A1660" s="173"/>
      <c r="B1660" s="157"/>
      <c r="C1660" s="76"/>
      <c r="D1660" s="255"/>
      <c r="E1660" s="157"/>
      <c r="F1660" s="157"/>
      <c r="G1660" s="155"/>
      <c r="H1660" s="104"/>
      <c r="I1660" s="157"/>
      <c r="J1660" s="158"/>
      <c r="K1660" s="158"/>
      <c r="L1660" s="158"/>
      <c r="M1660" s="73"/>
      <c r="N1660" s="73"/>
      <c r="O1660" s="210"/>
      <c r="P1660" s="158"/>
      <c r="Q1660" s="212"/>
      <c r="R1660" s="158"/>
      <c r="S1660" s="155"/>
      <c r="T1660" s="231"/>
      <c r="AA1660" s="145"/>
      <c r="AB1660" s="145"/>
      <c r="AC1660" s="145"/>
      <c r="AD1660" s="145"/>
      <c r="AE1660" s="145"/>
      <c r="AF1660" s="15"/>
      <c r="AG1660" s="15"/>
      <c r="AH1660" s="15"/>
      <c r="AI1660" s="15"/>
      <c r="AJ1660" s="15"/>
      <c r="AK1660" s="15"/>
      <c r="AL1660" s="15"/>
      <c r="BB1660" s="158"/>
      <c r="BC1660" s="237"/>
      <c r="BD1660" s="257"/>
    </row>
    <row r="1661" spans="1:56" ht="12.75" x14ac:dyDescent="0.2">
      <c r="A1661" s="173"/>
      <c r="B1661" s="157"/>
      <c r="C1661" s="76"/>
      <c r="D1661" s="255"/>
      <c r="E1661" s="157"/>
      <c r="F1661" s="157"/>
      <c r="G1661" s="155"/>
      <c r="H1661" s="104"/>
      <c r="I1661" s="157"/>
      <c r="J1661" s="158"/>
      <c r="K1661" s="158"/>
      <c r="L1661" s="158"/>
      <c r="M1661" s="73"/>
      <c r="N1661" s="73"/>
      <c r="O1661" s="210"/>
      <c r="P1661" s="158"/>
      <c r="Q1661" s="212"/>
      <c r="R1661" s="158"/>
      <c r="S1661" s="155"/>
      <c r="T1661" s="231"/>
      <c r="AA1661" s="145"/>
      <c r="AB1661" s="145"/>
      <c r="AC1661" s="145"/>
      <c r="AD1661" s="145"/>
      <c r="AE1661" s="145"/>
      <c r="AF1661" s="15"/>
      <c r="AG1661" s="15"/>
      <c r="AH1661" s="15"/>
      <c r="AI1661" s="15"/>
      <c r="AJ1661" s="15"/>
      <c r="AK1661" s="15"/>
      <c r="AL1661" s="15"/>
      <c r="BB1661" s="158"/>
      <c r="BC1661" s="237"/>
      <c r="BD1661" s="257"/>
    </row>
    <row r="1662" spans="1:56" ht="12.75" x14ac:dyDescent="0.2">
      <c r="A1662" s="173"/>
      <c r="B1662" s="157"/>
      <c r="C1662" s="76"/>
      <c r="D1662" s="255"/>
      <c r="E1662" s="157"/>
      <c r="F1662" s="157"/>
      <c r="G1662" s="155"/>
      <c r="H1662" s="104"/>
      <c r="I1662" s="157"/>
      <c r="J1662" s="158"/>
      <c r="K1662" s="158"/>
      <c r="L1662" s="158"/>
      <c r="M1662" s="73"/>
      <c r="N1662" s="73"/>
      <c r="O1662" s="210"/>
      <c r="P1662" s="158"/>
      <c r="Q1662" s="212"/>
      <c r="R1662" s="158"/>
      <c r="S1662" s="155"/>
      <c r="T1662" s="231"/>
      <c r="AA1662" s="145"/>
      <c r="AB1662" s="145"/>
      <c r="AC1662" s="145"/>
      <c r="AD1662" s="145"/>
      <c r="AE1662" s="145"/>
      <c r="AF1662" s="15"/>
      <c r="AG1662" s="15"/>
      <c r="AH1662" s="15"/>
      <c r="AI1662" s="15"/>
      <c r="AJ1662" s="15"/>
      <c r="AK1662" s="15"/>
      <c r="AL1662" s="15"/>
      <c r="BB1662" s="158"/>
      <c r="BC1662" s="237"/>
      <c r="BD1662" s="257"/>
    </row>
    <row r="1663" spans="1:56" ht="12.75" x14ac:dyDescent="0.2">
      <c r="A1663" s="173"/>
      <c r="B1663" s="157"/>
      <c r="C1663" s="76"/>
      <c r="D1663" s="255"/>
      <c r="E1663" s="157"/>
      <c r="F1663" s="157"/>
      <c r="G1663" s="155"/>
      <c r="H1663" s="104"/>
      <c r="I1663" s="157"/>
      <c r="J1663" s="158"/>
      <c r="K1663" s="158"/>
      <c r="L1663" s="158"/>
      <c r="M1663" s="73"/>
      <c r="N1663" s="73"/>
      <c r="O1663" s="210"/>
      <c r="P1663" s="158"/>
      <c r="Q1663" s="212"/>
      <c r="R1663" s="158"/>
      <c r="S1663" s="155"/>
      <c r="T1663" s="231"/>
      <c r="AA1663" s="145"/>
      <c r="AB1663" s="145"/>
      <c r="AC1663" s="145"/>
      <c r="AD1663" s="145"/>
      <c r="AE1663" s="145"/>
      <c r="AF1663" s="15"/>
      <c r="AG1663" s="15"/>
      <c r="AH1663" s="15"/>
      <c r="AI1663" s="15"/>
      <c r="AJ1663" s="15"/>
      <c r="AK1663" s="15"/>
      <c r="AL1663" s="15"/>
      <c r="BB1663" s="158"/>
      <c r="BC1663" s="237"/>
      <c r="BD1663" s="257"/>
    </row>
    <row r="1664" spans="1:56" ht="12.75" x14ac:dyDescent="0.2">
      <c r="A1664" s="173"/>
      <c r="B1664" s="157"/>
      <c r="C1664" s="76"/>
      <c r="D1664" s="255"/>
      <c r="E1664" s="157"/>
      <c r="F1664" s="157"/>
      <c r="G1664" s="155"/>
      <c r="H1664" s="104"/>
      <c r="I1664" s="157"/>
      <c r="J1664" s="158"/>
      <c r="K1664" s="158"/>
      <c r="L1664" s="158"/>
      <c r="M1664" s="73"/>
      <c r="N1664" s="73"/>
      <c r="O1664" s="210"/>
      <c r="P1664" s="158"/>
      <c r="Q1664" s="212"/>
      <c r="R1664" s="158"/>
      <c r="S1664" s="155"/>
      <c r="T1664" s="231"/>
      <c r="AA1664" s="145"/>
      <c r="AB1664" s="145"/>
      <c r="AC1664" s="145"/>
      <c r="AD1664" s="145"/>
      <c r="AE1664" s="145"/>
      <c r="AF1664" s="15"/>
      <c r="AG1664" s="15"/>
      <c r="AH1664" s="15"/>
      <c r="AI1664" s="15"/>
      <c r="AJ1664" s="15"/>
      <c r="AK1664" s="15"/>
      <c r="AL1664" s="15"/>
      <c r="BB1664" s="158"/>
      <c r="BC1664" s="237"/>
      <c r="BD1664" s="257"/>
    </row>
    <row r="1665" spans="1:56" ht="12.75" x14ac:dyDescent="0.2">
      <c r="A1665" s="173"/>
      <c r="B1665" s="157"/>
      <c r="C1665" s="76"/>
      <c r="D1665" s="255"/>
      <c r="E1665" s="157"/>
      <c r="F1665" s="157"/>
      <c r="G1665" s="155"/>
      <c r="H1665" s="104"/>
      <c r="I1665" s="157"/>
      <c r="J1665" s="158"/>
      <c r="K1665" s="158"/>
      <c r="L1665" s="158"/>
      <c r="M1665" s="73"/>
      <c r="N1665" s="73"/>
      <c r="O1665" s="210"/>
      <c r="P1665" s="158"/>
      <c r="Q1665" s="212"/>
      <c r="R1665" s="158"/>
      <c r="S1665" s="155"/>
      <c r="T1665" s="231"/>
      <c r="AA1665" s="145"/>
      <c r="AB1665" s="145"/>
      <c r="AC1665" s="145"/>
      <c r="AD1665" s="145"/>
      <c r="AE1665" s="145"/>
      <c r="AF1665" s="15"/>
      <c r="AG1665" s="15"/>
      <c r="AH1665" s="15"/>
      <c r="AI1665" s="15"/>
      <c r="AJ1665" s="15"/>
      <c r="AK1665" s="15"/>
      <c r="AL1665" s="15"/>
      <c r="BB1665" s="158"/>
      <c r="BC1665" s="237"/>
      <c r="BD1665" s="257"/>
    </row>
    <row r="1666" spans="1:56" ht="12.75" x14ac:dyDescent="0.2">
      <c r="A1666" s="173"/>
      <c r="B1666" s="157"/>
      <c r="C1666" s="76"/>
      <c r="D1666" s="255"/>
      <c r="E1666" s="157"/>
      <c r="F1666" s="157"/>
      <c r="G1666" s="155"/>
      <c r="H1666" s="104"/>
      <c r="I1666" s="157"/>
      <c r="J1666" s="158"/>
      <c r="K1666" s="158"/>
      <c r="L1666" s="158"/>
      <c r="M1666" s="73"/>
      <c r="N1666" s="73"/>
      <c r="O1666" s="210"/>
      <c r="P1666" s="158"/>
      <c r="Q1666" s="212"/>
      <c r="R1666" s="158"/>
      <c r="S1666" s="155"/>
      <c r="T1666" s="231"/>
      <c r="AA1666" s="145"/>
      <c r="AB1666" s="145"/>
      <c r="AC1666" s="145"/>
      <c r="AD1666" s="145"/>
      <c r="AE1666" s="145"/>
      <c r="AF1666" s="15"/>
      <c r="AG1666" s="15"/>
      <c r="AH1666" s="15"/>
      <c r="AI1666" s="15"/>
      <c r="AJ1666" s="15"/>
      <c r="AK1666" s="15"/>
      <c r="AL1666" s="15"/>
      <c r="BB1666" s="158"/>
      <c r="BC1666" s="237"/>
      <c r="BD1666" s="257"/>
    </row>
    <row r="1667" spans="1:56" ht="12.75" x14ac:dyDescent="0.2">
      <c r="A1667" s="173"/>
      <c r="B1667" s="157"/>
      <c r="C1667" s="76"/>
      <c r="D1667" s="255"/>
      <c r="E1667" s="157"/>
      <c r="F1667" s="157"/>
      <c r="G1667" s="155"/>
      <c r="H1667" s="104"/>
      <c r="I1667" s="157"/>
      <c r="J1667" s="158"/>
      <c r="K1667" s="158"/>
      <c r="L1667" s="158"/>
      <c r="M1667" s="73"/>
      <c r="N1667" s="73"/>
      <c r="O1667" s="210"/>
      <c r="P1667" s="158"/>
      <c r="Q1667" s="212"/>
      <c r="R1667" s="158"/>
      <c r="S1667" s="155"/>
      <c r="T1667" s="231"/>
      <c r="AA1667" s="145"/>
      <c r="AB1667" s="145"/>
      <c r="AC1667" s="145"/>
      <c r="AD1667" s="145"/>
      <c r="AE1667" s="145"/>
      <c r="AF1667" s="15"/>
      <c r="AG1667" s="15"/>
      <c r="AH1667" s="15"/>
      <c r="AI1667" s="15"/>
      <c r="AJ1667" s="15"/>
      <c r="AK1667" s="15"/>
      <c r="AL1667" s="15"/>
      <c r="BB1667" s="158"/>
      <c r="BC1667" s="237"/>
      <c r="BD1667" s="257"/>
    </row>
    <row r="1668" spans="1:56" ht="12.75" x14ac:dyDescent="0.2">
      <c r="A1668" s="173"/>
      <c r="B1668" s="157"/>
      <c r="C1668" s="76"/>
      <c r="D1668" s="255"/>
      <c r="E1668" s="157"/>
      <c r="F1668" s="157"/>
      <c r="G1668" s="155"/>
      <c r="H1668" s="104"/>
      <c r="I1668" s="157"/>
      <c r="J1668" s="158"/>
      <c r="K1668" s="158"/>
      <c r="L1668" s="158"/>
      <c r="M1668" s="73"/>
      <c r="N1668" s="73"/>
      <c r="O1668" s="210"/>
      <c r="P1668" s="158"/>
      <c r="Q1668" s="212"/>
      <c r="R1668" s="158"/>
      <c r="S1668" s="155"/>
      <c r="T1668" s="231"/>
      <c r="AA1668" s="145"/>
      <c r="AB1668" s="145"/>
      <c r="AC1668" s="145"/>
      <c r="AD1668" s="145"/>
      <c r="AE1668" s="145"/>
      <c r="AF1668" s="15"/>
      <c r="AG1668" s="15"/>
      <c r="AH1668" s="15"/>
      <c r="AI1668" s="15"/>
      <c r="AJ1668" s="15"/>
      <c r="AK1668" s="15"/>
      <c r="AL1668" s="15"/>
      <c r="BB1668" s="158"/>
      <c r="BC1668" s="237"/>
      <c r="BD1668" s="257"/>
    </row>
    <row r="1669" spans="1:56" ht="12.75" x14ac:dyDescent="0.2">
      <c r="A1669" s="173"/>
      <c r="B1669" s="157"/>
      <c r="C1669" s="76"/>
      <c r="D1669" s="255"/>
      <c r="E1669" s="157"/>
      <c r="F1669" s="157"/>
      <c r="G1669" s="155"/>
      <c r="H1669" s="104"/>
      <c r="I1669" s="157"/>
      <c r="J1669" s="158"/>
      <c r="K1669" s="158"/>
      <c r="L1669" s="158"/>
      <c r="M1669" s="73"/>
      <c r="N1669" s="73"/>
      <c r="O1669" s="210"/>
      <c r="P1669" s="158"/>
      <c r="Q1669" s="212"/>
      <c r="R1669" s="158"/>
      <c r="S1669" s="155"/>
      <c r="T1669" s="231"/>
      <c r="AA1669" s="145"/>
      <c r="AB1669" s="145"/>
      <c r="AC1669" s="145"/>
      <c r="AD1669" s="145"/>
      <c r="AE1669" s="145"/>
      <c r="AF1669" s="15"/>
      <c r="AG1669" s="15"/>
      <c r="AH1669" s="15"/>
      <c r="AI1669" s="15"/>
      <c r="AJ1669" s="15"/>
      <c r="AK1669" s="15"/>
      <c r="AL1669" s="15"/>
      <c r="BB1669" s="158"/>
      <c r="BC1669" s="237"/>
      <c r="BD1669" s="257"/>
    </row>
    <row r="1670" spans="1:56" ht="12.75" x14ac:dyDescent="0.2">
      <c r="A1670" s="173"/>
      <c r="B1670" s="157"/>
      <c r="C1670" s="76"/>
      <c r="D1670" s="255"/>
      <c r="E1670" s="157"/>
      <c r="F1670" s="157"/>
      <c r="G1670" s="155"/>
      <c r="H1670" s="104"/>
      <c r="I1670" s="157"/>
      <c r="J1670" s="158"/>
      <c r="K1670" s="158"/>
      <c r="L1670" s="158"/>
      <c r="M1670" s="73"/>
      <c r="N1670" s="73"/>
      <c r="O1670" s="210"/>
      <c r="P1670" s="158"/>
      <c r="Q1670" s="212"/>
      <c r="R1670" s="158"/>
      <c r="S1670" s="155"/>
      <c r="T1670" s="231"/>
      <c r="AA1670" s="145"/>
      <c r="AB1670" s="145"/>
      <c r="AC1670" s="145"/>
      <c r="AD1670" s="145"/>
      <c r="AE1670" s="145"/>
      <c r="AF1670" s="15"/>
      <c r="AG1670" s="15"/>
      <c r="AH1670" s="15"/>
      <c r="AI1670" s="15"/>
      <c r="AJ1670" s="15"/>
      <c r="AK1670" s="15"/>
      <c r="AL1670" s="15"/>
      <c r="BB1670" s="158"/>
      <c r="BC1670" s="237"/>
      <c r="BD1670" s="257"/>
    </row>
    <row r="1671" spans="1:56" ht="12.75" x14ac:dyDescent="0.2">
      <c r="A1671" s="173"/>
      <c r="B1671" s="157"/>
      <c r="C1671" s="76"/>
      <c r="D1671" s="255"/>
      <c r="E1671" s="157"/>
      <c r="F1671" s="157"/>
      <c r="G1671" s="155"/>
      <c r="H1671" s="104"/>
      <c r="I1671" s="157"/>
      <c r="J1671" s="158"/>
      <c r="K1671" s="158"/>
      <c r="L1671" s="158"/>
      <c r="M1671" s="73"/>
      <c r="N1671" s="73"/>
      <c r="O1671" s="210"/>
      <c r="P1671" s="158"/>
      <c r="Q1671" s="212"/>
      <c r="R1671" s="158"/>
      <c r="S1671" s="155"/>
      <c r="T1671" s="231"/>
      <c r="AA1671" s="145"/>
      <c r="AB1671" s="145"/>
      <c r="AC1671" s="145"/>
      <c r="AD1671" s="145"/>
      <c r="AE1671" s="145"/>
      <c r="AF1671" s="15"/>
      <c r="AG1671" s="15"/>
      <c r="AH1671" s="15"/>
      <c r="AI1671" s="15"/>
      <c r="AJ1671" s="15"/>
      <c r="AK1671" s="15"/>
      <c r="AL1671" s="15"/>
      <c r="BB1671" s="158"/>
      <c r="BC1671" s="237"/>
      <c r="BD1671" s="257"/>
    </row>
    <row r="1672" spans="1:56" ht="12.75" x14ac:dyDescent="0.2">
      <c r="A1672" s="173"/>
      <c r="B1672" s="157"/>
      <c r="C1672" s="76"/>
      <c r="D1672" s="255"/>
      <c r="E1672" s="157"/>
      <c r="F1672" s="157"/>
      <c r="G1672" s="155"/>
      <c r="H1672" s="104"/>
      <c r="I1672" s="157"/>
      <c r="J1672" s="158"/>
      <c r="K1672" s="158"/>
      <c r="L1672" s="158"/>
      <c r="M1672" s="73"/>
      <c r="N1672" s="73"/>
      <c r="O1672" s="210"/>
      <c r="P1672" s="158"/>
      <c r="Q1672" s="212"/>
      <c r="R1672" s="158"/>
      <c r="S1672" s="155"/>
      <c r="T1672" s="231"/>
      <c r="AA1672" s="145"/>
      <c r="AB1672" s="145"/>
      <c r="AC1672" s="145"/>
      <c r="AD1672" s="145"/>
      <c r="AE1672" s="145"/>
      <c r="AF1672" s="15"/>
      <c r="AG1672" s="15"/>
      <c r="AH1672" s="15"/>
      <c r="AI1672" s="15"/>
      <c r="AJ1672" s="15"/>
      <c r="AK1672" s="15"/>
      <c r="AL1672" s="15"/>
      <c r="BB1672" s="158"/>
      <c r="BC1672" s="237"/>
      <c r="BD1672" s="257"/>
    </row>
    <row r="1673" spans="1:56" ht="12.75" x14ac:dyDescent="0.2">
      <c r="A1673" s="173"/>
      <c r="B1673" s="157"/>
      <c r="C1673" s="76"/>
      <c r="D1673" s="255"/>
      <c r="E1673" s="157"/>
      <c r="F1673" s="157"/>
      <c r="G1673" s="155"/>
      <c r="H1673" s="104"/>
      <c r="I1673" s="157"/>
      <c r="J1673" s="158"/>
      <c r="K1673" s="158"/>
      <c r="L1673" s="158"/>
      <c r="M1673" s="73"/>
      <c r="N1673" s="73"/>
      <c r="O1673" s="210"/>
      <c r="P1673" s="158"/>
      <c r="Q1673" s="212"/>
      <c r="R1673" s="158"/>
      <c r="S1673" s="155"/>
      <c r="T1673" s="231"/>
      <c r="AA1673" s="145"/>
      <c r="AB1673" s="145"/>
      <c r="AC1673" s="145"/>
      <c r="AD1673" s="145"/>
      <c r="AE1673" s="145"/>
      <c r="AF1673" s="15"/>
      <c r="AG1673" s="15"/>
      <c r="AH1673" s="15"/>
      <c r="AI1673" s="15"/>
      <c r="AJ1673" s="15"/>
      <c r="AK1673" s="15"/>
      <c r="AL1673" s="15"/>
      <c r="BB1673" s="158"/>
      <c r="BC1673" s="237"/>
      <c r="BD1673" s="257"/>
    </row>
    <row r="1674" spans="1:56" ht="12.75" x14ac:dyDescent="0.2">
      <c r="A1674" s="173"/>
      <c r="B1674" s="157"/>
      <c r="C1674" s="76"/>
      <c r="D1674" s="255"/>
      <c r="E1674" s="157"/>
      <c r="F1674" s="157"/>
      <c r="G1674" s="155"/>
      <c r="H1674" s="104"/>
      <c r="I1674" s="157"/>
      <c r="J1674" s="158"/>
      <c r="K1674" s="158"/>
      <c r="L1674" s="158"/>
      <c r="M1674" s="73"/>
      <c r="N1674" s="73"/>
      <c r="O1674" s="210"/>
      <c r="P1674" s="158"/>
      <c r="Q1674" s="212"/>
      <c r="R1674" s="158"/>
      <c r="S1674" s="155"/>
      <c r="T1674" s="231"/>
      <c r="AA1674" s="145"/>
      <c r="AB1674" s="145"/>
      <c r="AC1674" s="145"/>
      <c r="AD1674" s="145"/>
      <c r="AE1674" s="145"/>
      <c r="AF1674" s="15"/>
      <c r="AG1674" s="15"/>
      <c r="AH1674" s="15"/>
      <c r="AI1674" s="15"/>
      <c r="AJ1674" s="15"/>
      <c r="AK1674" s="15"/>
      <c r="AL1674" s="15"/>
      <c r="BB1674" s="158"/>
      <c r="BC1674" s="237"/>
      <c r="BD1674" s="257"/>
    </row>
    <row r="1675" spans="1:56" ht="12.75" x14ac:dyDescent="0.2">
      <c r="A1675" s="173"/>
      <c r="B1675" s="157"/>
      <c r="C1675" s="76"/>
      <c r="D1675" s="255"/>
      <c r="E1675" s="157"/>
      <c r="F1675" s="157"/>
      <c r="G1675" s="155"/>
      <c r="H1675" s="104"/>
      <c r="I1675" s="157"/>
      <c r="J1675" s="158"/>
      <c r="K1675" s="158"/>
      <c r="L1675" s="158"/>
      <c r="M1675" s="73"/>
      <c r="N1675" s="73"/>
      <c r="O1675" s="210"/>
      <c r="P1675" s="158"/>
      <c r="Q1675" s="212"/>
      <c r="R1675" s="158"/>
      <c r="S1675" s="155"/>
      <c r="T1675" s="231"/>
      <c r="AA1675" s="145"/>
      <c r="AB1675" s="145"/>
      <c r="AC1675" s="145"/>
      <c r="AD1675" s="145"/>
      <c r="AE1675" s="145"/>
      <c r="AF1675" s="15"/>
      <c r="AG1675" s="15"/>
      <c r="AH1675" s="15"/>
      <c r="AI1675" s="15"/>
      <c r="AJ1675" s="15"/>
      <c r="AK1675" s="15"/>
      <c r="AL1675" s="15"/>
      <c r="BB1675" s="158"/>
      <c r="BC1675" s="237"/>
      <c r="BD1675" s="257"/>
    </row>
    <row r="1676" spans="1:56" ht="12.75" x14ac:dyDescent="0.2">
      <c r="G1676" s="155"/>
    </row>
    <row r="1677" spans="1:56" ht="12.75" x14ac:dyDescent="0.2">
      <c r="G1677" s="155"/>
    </row>
    <row r="1678" spans="1:56" ht="12.75" x14ac:dyDescent="0.2">
      <c r="G1678" s="155"/>
    </row>
    <row r="1679" spans="1:56" ht="12.75" x14ac:dyDescent="0.2">
      <c r="G1679" s="155"/>
    </row>
    <row r="1680" spans="1:56" ht="12.75" x14ac:dyDescent="0.2">
      <c r="G1680" s="155"/>
    </row>
    <row r="1681" spans="7:7" ht="12.75" x14ac:dyDescent="0.2">
      <c r="G1681" s="155"/>
    </row>
    <row r="1682" spans="7:7" ht="12.75" x14ac:dyDescent="0.2">
      <c r="G1682" s="155"/>
    </row>
    <row r="1683" spans="7:7" ht="12.75" x14ac:dyDescent="0.2">
      <c r="G1683" s="155"/>
    </row>
    <row r="1684" spans="7:7" ht="12.75" x14ac:dyDescent="0.2">
      <c r="G1684" s="155"/>
    </row>
    <row r="1685" spans="7:7" ht="12.75" x14ac:dyDescent="0.2">
      <c r="G1685" s="155"/>
    </row>
    <row r="1686" spans="7:7" ht="12.75" x14ac:dyDescent="0.2">
      <c r="G1686" s="155"/>
    </row>
    <row r="1687" spans="7:7" ht="12.75" x14ac:dyDescent="0.2">
      <c r="G1687" s="155"/>
    </row>
    <row r="1688" spans="7:7" ht="12.75" x14ac:dyDescent="0.2">
      <c r="G1688" s="155"/>
    </row>
    <row r="1689" spans="7:7" ht="12.75" x14ac:dyDescent="0.2">
      <c r="G1689" s="155"/>
    </row>
    <row r="1690" spans="7:7" ht="12.75" x14ac:dyDescent="0.2">
      <c r="G1690" s="155"/>
    </row>
    <row r="1691" spans="7:7" ht="12.75" x14ac:dyDescent="0.2">
      <c r="G1691" s="155"/>
    </row>
    <row r="1692" spans="7:7" ht="12.75" x14ac:dyDescent="0.2">
      <c r="G1692" s="155"/>
    </row>
    <row r="1693" spans="7:7" ht="12.75" x14ac:dyDescent="0.2">
      <c r="G1693" s="155"/>
    </row>
    <row r="1694" spans="7:7" ht="12.75" x14ac:dyDescent="0.2">
      <c r="G1694" s="155"/>
    </row>
    <row r="1695" spans="7:7" ht="12.75" x14ac:dyDescent="0.2">
      <c r="G1695" s="155"/>
    </row>
    <row r="1696" spans="7:7" ht="12.75" x14ac:dyDescent="0.2">
      <c r="G1696" s="155"/>
    </row>
    <row r="1697" spans="7:7" ht="12.75" x14ac:dyDescent="0.2">
      <c r="G1697" s="155"/>
    </row>
    <row r="1698" spans="7:7" ht="12.75" x14ac:dyDescent="0.2">
      <c r="G1698" s="155"/>
    </row>
    <row r="1699" spans="7:7" ht="12.75" x14ac:dyDescent="0.2">
      <c r="G1699" s="155"/>
    </row>
    <row r="1700" spans="7:7" ht="12.75" x14ac:dyDescent="0.2">
      <c r="G1700" s="155"/>
    </row>
    <row r="1701" spans="7:7" ht="12.75" x14ac:dyDescent="0.2">
      <c r="G1701" s="155"/>
    </row>
    <row r="1702" spans="7:7" ht="12.75" x14ac:dyDescent="0.2">
      <c r="G1702" s="155"/>
    </row>
    <row r="1703" spans="7:7" ht="12.75" x14ac:dyDescent="0.2">
      <c r="G1703" s="155"/>
    </row>
    <row r="1704" spans="7:7" ht="12.75" x14ac:dyDescent="0.2">
      <c r="G1704" s="155"/>
    </row>
    <row r="1705" spans="7:7" ht="12.75" x14ac:dyDescent="0.2">
      <c r="G1705" s="155"/>
    </row>
    <row r="1706" spans="7:7" ht="12.75" x14ac:dyDescent="0.2">
      <c r="G1706" s="155"/>
    </row>
    <row r="1707" spans="7:7" ht="12.75" x14ac:dyDescent="0.2">
      <c r="G1707" s="155"/>
    </row>
    <row r="1708" spans="7:7" ht="12.75" x14ac:dyDescent="0.2">
      <c r="G1708" s="155"/>
    </row>
    <row r="1709" spans="7:7" ht="12.75" x14ac:dyDescent="0.2">
      <c r="G1709" s="155"/>
    </row>
    <row r="1710" spans="7:7" ht="12.75" x14ac:dyDescent="0.2">
      <c r="G1710" s="155"/>
    </row>
    <row r="1711" spans="7:7" ht="12.75" x14ac:dyDescent="0.2">
      <c r="G1711" s="155"/>
    </row>
    <row r="1712" spans="7:7" ht="12.75" x14ac:dyDescent="0.2">
      <c r="G1712" s="155"/>
    </row>
    <row r="1713" spans="7:7" ht="12.75" x14ac:dyDescent="0.2">
      <c r="G1713" s="155"/>
    </row>
    <row r="1714" spans="7:7" ht="12.75" x14ac:dyDescent="0.2">
      <c r="G1714" s="155"/>
    </row>
    <row r="1715" spans="7:7" ht="12.75" x14ac:dyDescent="0.2">
      <c r="G1715" s="155"/>
    </row>
    <row r="1716" spans="7:7" ht="12.75" x14ac:dyDescent="0.2">
      <c r="G1716" s="155"/>
    </row>
    <row r="1717" spans="7:7" ht="12.75" x14ac:dyDescent="0.2">
      <c r="G1717" s="155"/>
    </row>
    <row r="1718" spans="7:7" ht="12.75" x14ac:dyDescent="0.2">
      <c r="G1718" s="155"/>
    </row>
    <row r="1719" spans="7:7" ht="12.75" x14ac:dyDescent="0.2">
      <c r="G1719" s="155"/>
    </row>
    <row r="1720" spans="7:7" ht="12.75" x14ac:dyDescent="0.2">
      <c r="G1720" s="155"/>
    </row>
    <row r="1721" spans="7:7" ht="12.75" x14ac:dyDescent="0.2">
      <c r="G1721" s="155"/>
    </row>
    <row r="1722" spans="7:7" ht="12.75" x14ac:dyDescent="0.2">
      <c r="G1722" s="155"/>
    </row>
    <row r="1723" spans="7:7" ht="12.75" x14ac:dyDescent="0.2">
      <c r="G1723" s="155"/>
    </row>
    <row r="1724" spans="7:7" ht="12.75" x14ac:dyDescent="0.2">
      <c r="G1724" s="155"/>
    </row>
    <row r="1725" spans="7:7" ht="12.75" x14ac:dyDescent="0.2">
      <c r="G1725" s="155"/>
    </row>
    <row r="1726" spans="7:7" ht="12.95" customHeight="1" x14ac:dyDescent="0.2">
      <c r="G1726" s="155"/>
    </row>
    <row r="1727" spans="7:7" ht="12.95" customHeight="1" x14ac:dyDescent="0.2">
      <c r="G1727" s="155"/>
    </row>
    <row r="1728" spans="7:7" ht="12.95" customHeight="1" x14ac:dyDescent="0.2">
      <c r="G1728" s="155"/>
    </row>
    <row r="1729" spans="7:7" ht="12.95" customHeight="1" x14ac:dyDescent="0.2">
      <c r="G1729" s="155"/>
    </row>
    <row r="1730" spans="7:7" ht="12.95" customHeight="1" x14ac:dyDescent="0.2">
      <c r="G1730" s="155"/>
    </row>
    <row r="1731" spans="7:7" ht="12.95" customHeight="1" x14ac:dyDescent="0.2">
      <c r="G1731" s="155"/>
    </row>
    <row r="1732" spans="7:7" ht="12.95" customHeight="1" x14ac:dyDescent="0.2">
      <c r="G1732" s="155"/>
    </row>
    <row r="1733" spans="7:7" ht="12.95" customHeight="1" x14ac:dyDescent="0.2">
      <c r="G1733" s="155"/>
    </row>
    <row r="1734" spans="7:7" ht="12.95" customHeight="1" x14ac:dyDescent="0.2">
      <c r="G1734" s="155"/>
    </row>
    <row r="1735" spans="7:7" ht="12.95" customHeight="1" x14ac:dyDescent="0.2">
      <c r="G1735" s="155"/>
    </row>
    <row r="1736" spans="7:7" ht="12.95" customHeight="1" x14ac:dyDescent="0.2">
      <c r="G1736" s="155"/>
    </row>
    <row r="1737" spans="7:7" ht="12.95" customHeight="1" x14ac:dyDescent="0.2">
      <c r="G1737" s="155"/>
    </row>
    <row r="1738" spans="7:7" ht="12.95" customHeight="1" x14ac:dyDescent="0.2">
      <c r="G1738" s="155"/>
    </row>
    <row r="1739" spans="7:7" ht="12.95" customHeight="1" x14ac:dyDescent="0.2">
      <c r="G1739" s="155"/>
    </row>
    <row r="1740" spans="7:7" ht="12.95" customHeight="1" x14ac:dyDescent="0.2">
      <c r="G1740" s="155"/>
    </row>
    <row r="1741" spans="7:7" ht="12.95" customHeight="1" x14ac:dyDescent="0.2">
      <c r="G1741" s="155"/>
    </row>
    <row r="1742" spans="7:7" ht="12.95" customHeight="1" x14ac:dyDescent="0.2">
      <c r="G1742" s="155"/>
    </row>
    <row r="1743" spans="7:7" ht="12.95" customHeight="1" x14ac:dyDescent="0.2">
      <c r="G1743" s="155"/>
    </row>
    <row r="1744" spans="7:7" ht="12.95" customHeight="1" x14ac:dyDescent="0.2">
      <c r="G1744" s="155"/>
    </row>
    <row r="1745" spans="7:7" ht="12.95" customHeight="1" x14ac:dyDescent="0.2">
      <c r="G1745" s="155"/>
    </row>
    <row r="1746" spans="7:7" ht="12.95" customHeight="1" x14ac:dyDescent="0.2">
      <c r="G1746" s="155"/>
    </row>
    <row r="1747" spans="7:7" ht="12.95" customHeight="1" x14ac:dyDescent="0.2">
      <c r="G1747" s="155"/>
    </row>
    <row r="1748" spans="7:7" ht="12.95" customHeight="1" x14ac:dyDescent="0.2">
      <c r="G1748" s="155"/>
    </row>
    <row r="1749" spans="7:7" ht="12.95" customHeight="1" x14ac:dyDescent="0.2">
      <c r="G1749" s="155"/>
    </row>
    <row r="1750" spans="7:7" ht="12.95" customHeight="1" x14ac:dyDescent="0.2">
      <c r="G1750" s="155"/>
    </row>
    <row r="1751" spans="7:7" ht="12.95" customHeight="1" x14ac:dyDescent="0.2">
      <c r="G1751" s="155"/>
    </row>
    <row r="1752" spans="7:7" ht="12.95" customHeight="1" x14ac:dyDescent="0.2">
      <c r="G1752" s="155"/>
    </row>
    <row r="1753" spans="7:7" ht="12.95" customHeight="1" x14ac:dyDescent="0.2">
      <c r="G1753" s="155"/>
    </row>
    <row r="1754" spans="7:7" ht="12.95" customHeight="1" x14ac:dyDescent="0.2">
      <c r="G1754" s="155"/>
    </row>
    <row r="1755" spans="7:7" ht="12.95" customHeight="1" x14ac:dyDescent="0.2">
      <c r="G1755" s="155"/>
    </row>
    <row r="1756" spans="7:7" ht="12.95" customHeight="1" x14ac:dyDescent="0.2">
      <c r="G1756" s="155"/>
    </row>
    <row r="1757" spans="7:7" ht="12.95" customHeight="1" x14ac:dyDescent="0.2">
      <c r="G1757" s="155"/>
    </row>
    <row r="1758" spans="7:7" ht="12.95" customHeight="1" x14ac:dyDescent="0.2">
      <c r="G1758" s="155"/>
    </row>
    <row r="1759" spans="7:7" ht="12.95" customHeight="1" x14ac:dyDescent="0.2">
      <c r="G1759" s="155"/>
    </row>
    <row r="1760" spans="7:7" ht="12.95" customHeight="1" x14ac:dyDescent="0.2">
      <c r="G1760" s="155"/>
    </row>
    <row r="1761" spans="7:7" ht="12.95" customHeight="1" x14ac:dyDescent="0.2">
      <c r="G1761" s="155"/>
    </row>
    <row r="1762" spans="7:7" ht="12.95" customHeight="1" x14ac:dyDescent="0.2">
      <c r="G1762" s="155"/>
    </row>
    <row r="1763" spans="7:7" ht="12.95" customHeight="1" x14ac:dyDescent="0.2">
      <c r="G1763" s="155"/>
    </row>
    <row r="1764" spans="7:7" ht="12.95" customHeight="1" x14ac:dyDescent="0.2">
      <c r="G1764" s="155"/>
    </row>
    <row r="1765" spans="7:7" ht="12.95" customHeight="1" x14ac:dyDescent="0.2">
      <c r="G1765" s="155"/>
    </row>
    <row r="1766" spans="7:7" ht="12.95" customHeight="1" x14ac:dyDescent="0.2">
      <c r="G1766" s="155"/>
    </row>
    <row r="1767" spans="7:7" ht="12.95" customHeight="1" x14ac:dyDescent="0.2">
      <c r="G1767" s="155"/>
    </row>
    <row r="1768" spans="7:7" ht="12.95" customHeight="1" x14ac:dyDescent="0.2">
      <c r="G1768" s="155"/>
    </row>
    <row r="1769" spans="7:7" ht="12.95" customHeight="1" x14ac:dyDescent="0.2">
      <c r="G1769" s="155"/>
    </row>
    <row r="1770" spans="7:7" ht="12.95" customHeight="1" x14ac:dyDescent="0.2">
      <c r="G1770" s="155"/>
    </row>
    <row r="1771" spans="7:7" ht="12.95" customHeight="1" x14ac:dyDescent="0.2">
      <c r="G1771" s="155"/>
    </row>
    <row r="1772" spans="7:7" ht="12.95" customHeight="1" x14ac:dyDescent="0.2">
      <c r="G1772" s="155"/>
    </row>
    <row r="1773" spans="7:7" ht="12.95" customHeight="1" x14ac:dyDescent="0.2">
      <c r="G1773" s="155"/>
    </row>
    <row r="1774" spans="7:7" ht="12.95" customHeight="1" x14ac:dyDescent="0.2">
      <c r="G1774" s="155"/>
    </row>
    <row r="1775" spans="7:7" ht="12.95" customHeight="1" x14ac:dyDescent="0.2">
      <c r="G1775" s="155"/>
    </row>
    <row r="1776" spans="7:7" ht="12.95" customHeight="1" x14ac:dyDescent="0.2">
      <c r="G1776" s="155"/>
    </row>
    <row r="1777" spans="7:7" ht="12.95" customHeight="1" x14ac:dyDescent="0.2">
      <c r="G1777" s="155"/>
    </row>
    <row r="1778" spans="7:7" ht="12.95" customHeight="1" x14ac:dyDescent="0.2">
      <c r="G1778" s="155"/>
    </row>
    <row r="1779" spans="7:7" ht="12.95" customHeight="1" x14ac:dyDescent="0.2">
      <c r="G1779" s="155"/>
    </row>
    <row r="1780" spans="7:7" ht="12.95" customHeight="1" x14ac:dyDescent="0.2">
      <c r="G1780" s="155"/>
    </row>
    <row r="1781" spans="7:7" ht="12.95" customHeight="1" x14ac:dyDescent="0.2">
      <c r="G1781" s="155"/>
    </row>
    <row r="1782" spans="7:7" ht="12.95" customHeight="1" x14ac:dyDescent="0.2">
      <c r="G1782" s="155"/>
    </row>
    <row r="1783" spans="7:7" ht="12.95" customHeight="1" x14ac:dyDescent="0.2">
      <c r="G1783" s="155"/>
    </row>
    <row r="1784" spans="7:7" ht="12.95" customHeight="1" x14ac:dyDescent="0.2">
      <c r="G1784" s="155"/>
    </row>
    <row r="1785" spans="7:7" ht="12.95" customHeight="1" x14ac:dyDescent="0.2">
      <c r="G1785" s="155"/>
    </row>
    <row r="1786" spans="7:7" ht="12.95" customHeight="1" x14ac:dyDescent="0.2">
      <c r="G1786" s="155"/>
    </row>
    <row r="1787" spans="7:7" ht="12.95" customHeight="1" x14ac:dyDescent="0.2">
      <c r="G1787" s="155"/>
    </row>
    <row r="1788" spans="7:7" ht="12.95" customHeight="1" x14ac:dyDescent="0.2">
      <c r="G1788" s="155"/>
    </row>
    <row r="1789" spans="7:7" ht="12.95" customHeight="1" x14ac:dyDescent="0.2">
      <c r="G1789" s="155"/>
    </row>
    <row r="1790" spans="7:7" ht="12.95" customHeight="1" x14ac:dyDescent="0.2">
      <c r="G1790" s="155"/>
    </row>
    <row r="1791" spans="7:7" ht="12.95" customHeight="1" x14ac:dyDescent="0.2">
      <c r="G1791" s="155"/>
    </row>
    <row r="1792" spans="7:7" ht="12.95" customHeight="1" x14ac:dyDescent="0.2">
      <c r="G1792" s="155"/>
    </row>
    <row r="1793" spans="7:7" ht="12.95" customHeight="1" x14ac:dyDescent="0.2">
      <c r="G1793" s="155"/>
    </row>
    <row r="1794" spans="7:7" ht="12.95" customHeight="1" x14ac:dyDescent="0.2">
      <c r="G1794" s="155"/>
    </row>
    <row r="1795" spans="7:7" ht="12.95" customHeight="1" x14ac:dyDescent="0.2">
      <c r="G1795" s="155"/>
    </row>
    <row r="1796" spans="7:7" ht="12.95" customHeight="1" x14ac:dyDescent="0.2">
      <c r="G1796" s="155"/>
    </row>
    <row r="1797" spans="7:7" ht="12.95" customHeight="1" x14ac:dyDescent="0.2">
      <c r="G1797" s="155"/>
    </row>
    <row r="1798" spans="7:7" ht="12.95" customHeight="1" x14ac:dyDescent="0.2">
      <c r="G1798" s="155"/>
    </row>
    <row r="1799" spans="7:7" ht="12.95" customHeight="1" x14ac:dyDescent="0.2">
      <c r="G1799" s="155"/>
    </row>
    <row r="1800" spans="7:7" ht="12.95" customHeight="1" x14ac:dyDescent="0.2">
      <c r="G1800" s="155"/>
    </row>
    <row r="1801" spans="7:7" ht="12.95" customHeight="1" x14ac:dyDescent="0.2">
      <c r="G1801" s="155"/>
    </row>
    <row r="1802" spans="7:7" ht="12.95" customHeight="1" x14ac:dyDescent="0.2">
      <c r="G1802" s="155"/>
    </row>
    <row r="1803" spans="7:7" ht="12.95" customHeight="1" x14ac:dyDescent="0.2">
      <c r="G1803" s="155"/>
    </row>
    <row r="1804" spans="7:7" ht="12.95" customHeight="1" x14ac:dyDescent="0.2">
      <c r="G1804" s="155"/>
    </row>
    <row r="1805" spans="7:7" ht="12.95" customHeight="1" x14ac:dyDescent="0.2">
      <c r="G1805" s="155"/>
    </row>
    <row r="1806" spans="7:7" ht="12.95" customHeight="1" x14ac:dyDescent="0.2">
      <c r="G1806" s="155"/>
    </row>
    <row r="1807" spans="7:7" ht="12.95" customHeight="1" x14ac:dyDescent="0.2">
      <c r="G1807" s="155"/>
    </row>
    <row r="1808" spans="7:7" ht="12.95" customHeight="1" x14ac:dyDescent="0.2">
      <c r="G1808" s="155"/>
    </row>
    <row r="1809" spans="7:7" ht="12.95" customHeight="1" x14ac:dyDescent="0.2">
      <c r="G1809" s="155"/>
    </row>
    <row r="1810" spans="7:7" ht="12.95" customHeight="1" x14ac:dyDescent="0.2">
      <c r="G1810" s="155"/>
    </row>
    <row r="1811" spans="7:7" ht="12.95" customHeight="1" x14ac:dyDescent="0.2">
      <c r="G1811" s="155"/>
    </row>
    <row r="1812" spans="7:7" ht="12.95" customHeight="1" x14ac:dyDescent="0.2">
      <c r="G1812" s="155"/>
    </row>
    <row r="1813" spans="7:7" ht="12.95" customHeight="1" x14ac:dyDescent="0.2">
      <c r="G1813" s="155"/>
    </row>
    <row r="1814" spans="7:7" ht="12.95" customHeight="1" x14ac:dyDescent="0.2">
      <c r="G1814" s="155"/>
    </row>
    <row r="1815" spans="7:7" ht="12.95" customHeight="1" x14ac:dyDescent="0.2">
      <c r="G1815" s="155"/>
    </row>
    <row r="1816" spans="7:7" ht="12.95" customHeight="1" x14ac:dyDescent="0.2">
      <c r="G1816" s="155"/>
    </row>
    <row r="1817" spans="7:7" ht="12.95" customHeight="1" x14ac:dyDescent="0.2">
      <c r="G1817" s="155"/>
    </row>
    <row r="1818" spans="7:7" ht="12.95" customHeight="1" x14ac:dyDescent="0.2">
      <c r="G1818" s="155"/>
    </row>
    <row r="1819" spans="7:7" ht="12.95" customHeight="1" x14ac:dyDescent="0.2">
      <c r="G1819" s="155"/>
    </row>
    <row r="1820" spans="7:7" ht="12.95" customHeight="1" x14ac:dyDescent="0.2">
      <c r="G1820" s="155"/>
    </row>
    <row r="1821" spans="7:7" ht="12.95" customHeight="1" x14ac:dyDescent="0.2">
      <c r="G1821" s="155"/>
    </row>
    <row r="1822" spans="7:7" ht="12.95" customHeight="1" x14ac:dyDescent="0.2">
      <c r="G1822" s="155"/>
    </row>
    <row r="1823" spans="7:7" ht="12.95" customHeight="1" x14ac:dyDescent="0.2">
      <c r="G1823" s="155"/>
    </row>
  </sheetData>
  <autoFilter ref="A17:BE1605" xr:uid="{046DD536-DE66-4BB0-8F28-B628713D163C}">
    <filterColumn colId="53">
      <colorFilter dxfId="0" cellColor="0"/>
    </filterColumn>
    <filterColumn colId="54">
      <filters>
        <filter val="$148,80"/>
        <filter val="$153,76"/>
        <filter val="$211,42"/>
        <filter val="$223,20"/>
        <filter val="$249,86"/>
        <filter val="$307,52"/>
        <filter val="$372,00"/>
        <filter val="$403,62"/>
        <filter val="$409,20"/>
        <filter val="$651,00"/>
        <filter val="$713,00"/>
        <filter val="$716,10"/>
        <filter val="$74,40"/>
        <filter val="$759,50"/>
        <filter val="$846,30"/>
        <filter val="$926,90"/>
      </filters>
    </filterColumn>
  </autoFilter>
  <sortState xmlns:xlrd2="http://schemas.microsoft.com/office/spreadsheetml/2017/richdata2" ref="A18:XDV142">
    <sortCondition sortBy="cellColor" ref="B18:B142" dxfId="7"/>
    <sortCondition sortBy="cellColor" ref="B18:B142" dxfId="6"/>
  </sortState>
  <mergeCells count="11">
    <mergeCell ref="AV11:BA11"/>
    <mergeCell ref="AO11:AT11"/>
    <mergeCell ref="AF11:AK11"/>
    <mergeCell ref="Q7:R7"/>
    <mergeCell ref="Q8:R8"/>
    <mergeCell ref="F2:I2"/>
    <mergeCell ref="F5:J7"/>
    <mergeCell ref="Q3:R3"/>
    <mergeCell ref="Q4:R4"/>
    <mergeCell ref="Q5:R5"/>
    <mergeCell ref="Q6:R6"/>
  </mergeCells>
  <phoneticPr fontId="45" type="noConversion"/>
  <conditionalFormatting sqref="Z1616:AC1616 U1616:X1616">
    <cfRule type="cellIs" dxfId="5" priority="309" operator="lessThan">
      <formula>0</formula>
    </cfRule>
    <cfRule type="cellIs" dxfId="4" priority="310" operator="lessThan">
      <formula>0</formula>
    </cfRule>
  </conditionalFormatting>
  <conditionalFormatting sqref="Y1616">
    <cfRule type="cellIs" dxfId="3" priority="278" operator="lessThan">
      <formula>0</formula>
    </cfRule>
    <cfRule type="cellIs" dxfId="2" priority="279" operator="lessThan">
      <formula>0</formula>
    </cfRule>
  </conditionalFormatting>
  <printOptions horizontalCentered="1"/>
  <pageMargins left="0.25" right="0.25" top="0.75" bottom="0.75" header="0.3" footer="0.3"/>
  <pageSetup paperSize="5" scale="55" fitToHeight="0" orientation="landscape" r:id="rId1"/>
  <headerFooter alignWithMargins="0"/>
  <rowBreaks count="2" manualBreakCount="2">
    <brk id="254" min="1" max="57" man="1"/>
    <brk id="381" min="1" max="57" man="1"/>
  </rowBreaks>
  <colBreaks count="2" manualBreakCount="2">
    <brk id="8" max="1048575" man="1"/>
    <brk id="9" max="1048575"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BF8C1-B0CE-45D7-A4EA-0DE6642A02A5}">
  <sheetPr filterMode="1"/>
  <dimension ref="A4:E54"/>
  <sheetViews>
    <sheetView topLeftCell="A24" workbookViewId="0">
      <selection activeCell="C54" sqref="C54"/>
    </sheetView>
  </sheetViews>
  <sheetFormatPr baseColWidth="10" defaultColWidth="9.140625" defaultRowHeight="12.75" x14ac:dyDescent="0.2"/>
  <cols>
    <col min="1" max="1" width="10.140625" style="151" bestFit="1" customWidth="1"/>
    <col min="2" max="2" width="10.140625" style="151" customWidth="1"/>
    <col min="3" max="3" width="19.85546875" style="151" bestFit="1" customWidth="1"/>
    <col min="4" max="4" width="3" bestFit="1" customWidth="1"/>
  </cols>
  <sheetData>
    <row r="4" spans="1:5" x14ac:dyDescent="0.2">
      <c r="A4" s="151" t="s">
        <v>105</v>
      </c>
      <c r="B4" s="151" t="s">
        <v>105</v>
      </c>
      <c r="C4" s="151" t="s">
        <v>2032</v>
      </c>
      <c r="D4">
        <v>30</v>
      </c>
      <c r="E4" s="261">
        <v>31</v>
      </c>
    </row>
    <row r="5" spans="1:5" x14ac:dyDescent="0.2">
      <c r="A5" s="151" t="s">
        <v>105</v>
      </c>
      <c r="B5" s="151" t="s">
        <v>105</v>
      </c>
      <c r="C5" s="151" t="s">
        <v>2033</v>
      </c>
      <c r="D5">
        <v>30</v>
      </c>
      <c r="E5" s="261">
        <v>31</v>
      </c>
    </row>
    <row r="6" spans="1:5" x14ac:dyDescent="0.2">
      <c r="A6" s="151" t="s">
        <v>105</v>
      </c>
      <c r="B6" s="151" t="s">
        <v>105</v>
      </c>
      <c r="C6" s="151" t="s">
        <v>2034</v>
      </c>
      <c r="D6">
        <v>30</v>
      </c>
      <c r="E6" s="261">
        <v>31</v>
      </c>
    </row>
    <row r="7" spans="1:5" x14ac:dyDescent="0.2">
      <c r="A7" s="151" t="s">
        <v>105</v>
      </c>
      <c r="B7" s="151" t="s">
        <v>105</v>
      </c>
      <c r="C7" s="151" t="s">
        <v>2035</v>
      </c>
      <c r="D7">
        <v>30</v>
      </c>
      <c r="E7" s="261">
        <v>31</v>
      </c>
    </row>
    <row r="8" spans="1:5" x14ac:dyDescent="0.2">
      <c r="A8" s="151" t="s">
        <v>105</v>
      </c>
      <c r="B8" s="151" t="s">
        <v>105</v>
      </c>
      <c r="C8" s="151" t="s">
        <v>2036</v>
      </c>
      <c r="D8">
        <v>30</v>
      </c>
      <c r="E8" s="261">
        <v>31</v>
      </c>
    </row>
    <row r="9" spans="1:5" x14ac:dyDescent="0.2">
      <c r="A9" s="151" t="s">
        <v>105</v>
      </c>
      <c r="B9" s="151" t="s">
        <v>105</v>
      </c>
      <c r="C9" s="151" t="s">
        <v>2037</v>
      </c>
      <c r="D9">
        <v>30</v>
      </c>
      <c r="E9" s="261">
        <v>31</v>
      </c>
    </row>
    <row r="10" spans="1:5" x14ac:dyDescent="0.2">
      <c r="A10" s="151" t="s">
        <v>105</v>
      </c>
      <c r="B10" s="151" t="s">
        <v>105</v>
      </c>
      <c r="C10" s="151" t="s">
        <v>2038</v>
      </c>
      <c r="D10">
        <v>30</v>
      </c>
      <c r="E10" s="261">
        <v>31</v>
      </c>
    </row>
    <row r="11" spans="1:5" x14ac:dyDescent="0.2">
      <c r="A11" s="151" t="s">
        <v>105</v>
      </c>
      <c r="B11" s="151" t="s">
        <v>105</v>
      </c>
      <c r="C11" s="151" t="s">
        <v>2039</v>
      </c>
      <c r="D11">
        <v>30</v>
      </c>
      <c r="E11" s="261">
        <v>31</v>
      </c>
    </row>
    <row r="12" spans="1:5" hidden="1" x14ac:dyDescent="0.2">
      <c r="A12" s="151" t="s">
        <v>106</v>
      </c>
      <c r="B12" s="151" t="s">
        <v>106</v>
      </c>
      <c r="C12" s="151" t="s">
        <v>2040</v>
      </c>
      <c r="D12">
        <v>30</v>
      </c>
      <c r="E12" s="151">
        <v>30</v>
      </c>
    </row>
    <row r="13" spans="1:5" hidden="1" x14ac:dyDescent="0.2">
      <c r="A13" s="151" t="s">
        <v>106</v>
      </c>
      <c r="B13" s="151" t="s">
        <v>106</v>
      </c>
      <c r="C13" s="151" t="s">
        <v>2041</v>
      </c>
      <c r="D13">
        <v>10</v>
      </c>
      <c r="E13" s="151">
        <v>10</v>
      </c>
    </row>
    <row r="14" spans="1:5" hidden="1" x14ac:dyDescent="0.2">
      <c r="A14" s="151" t="s">
        <v>106</v>
      </c>
      <c r="B14" s="151" t="s">
        <v>106</v>
      </c>
      <c r="C14" s="151" t="s">
        <v>2042</v>
      </c>
      <c r="D14">
        <v>21</v>
      </c>
      <c r="E14" s="258">
        <v>20</v>
      </c>
    </row>
    <row r="15" spans="1:5" x14ac:dyDescent="0.2">
      <c r="A15" s="151" t="s">
        <v>105</v>
      </c>
      <c r="B15" s="151" t="s">
        <v>105</v>
      </c>
      <c r="C15" s="151" t="s">
        <v>2043</v>
      </c>
      <c r="D15">
        <v>30</v>
      </c>
      <c r="E15" s="261">
        <v>31</v>
      </c>
    </row>
    <row r="16" spans="1:5" x14ac:dyDescent="0.2">
      <c r="A16" s="151" t="s">
        <v>105</v>
      </c>
      <c r="B16" s="151" t="s">
        <v>105</v>
      </c>
      <c r="C16" s="151" t="s">
        <v>2044</v>
      </c>
      <c r="D16">
        <v>30</v>
      </c>
      <c r="E16" s="261">
        <v>31</v>
      </c>
    </row>
    <row r="17" spans="1:5" hidden="1" x14ac:dyDescent="0.2">
      <c r="A17" s="151" t="s">
        <v>107</v>
      </c>
      <c r="B17" s="151" t="s">
        <v>107</v>
      </c>
      <c r="C17" s="151" t="s">
        <v>2045</v>
      </c>
      <c r="D17">
        <v>30</v>
      </c>
      <c r="E17" s="258">
        <v>31</v>
      </c>
    </row>
    <row r="18" spans="1:5" hidden="1" x14ac:dyDescent="0.2">
      <c r="A18" s="151" t="s">
        <v>106</v>
      </c>
      <c r="B18" s="151" t="s">
        <v>106</v>
      </c>
      <c r="C18" s="151" t="s">
        <v>2046</v>
      </c>
      <c r="D18">
        <v>30</v>
      </c>
      <c r="E18" s="258">
        <v>31</v>
      </c>
    </row>
    <row r="19" spans="1:5" hidden="1" x14ac:dyDescent="0.2">
      <c r="A19" s="151" t="s">
        <v>107</v>
      </c>
      <c r="B19" s="151" t="s">
        <v>107</v>
      </c>
      <c r="C19" s="151" t="s">
        <v>2047</v>
      </c>
      <c r="D19">
        <v>30</v>
      </c>
      <c r="E19" s="258">
        <v>31</v>
      </c>
    </row>
    <row r="20" spans="1:5" hidden="1" x14ac:dyDescent="0.2">
      <c r="A20" s="151" t="s">
        <v>106</v>
      </c>
      <c r="B20" s="151" t="s">
        <v>106</v>
      </c>
      <c r="C20" s="151" t="s">
        <v>2048</v>
      </c>
      <c r="D20">
        <v>30</v>
      </c>
      <c r="E20" s="258">
        <v>31</v>
      </c>
    </row>
    <row r="21" spans="1:5" x14ac:dyDescent="0.2">
      <c r="A21" s="151" t="s">
        <v>105</v>
      </c>
      <c r="B21" s="151" t="s">
        <v>105</v>
      </c>
      <c r="C21" s="151" t="s">
        <v>2049</v>
      </c>
      <c r="D21">
        <v>30</v>
      </c>
      <c r="E21" s="261">
        <v>31</v>
      </c>
    </row>
    <row r="22" spans="1:5" x14ac:dyDescent="0.2">
      <c r="A22" s="151" t="s">
        <v>105</v>
      </c>
      <c r="B22" s="151" t="s">
        <v>105</v>
      </c>
      <c r="C22" s="151" t="s">
        <v>2050</v>
      </c>
      <c r="D22">
        <v>63</v>
      </c>
      <c r="E22" s="261">
        <v>65</v>
      </c>
    </row>
    <row r="23" spans="1:5" x14ac:dyDescent="0.2">
      <c r="A23" s="151" t="s">
        <v>105</v>
      </c>
      <c r="B23" s="151" t="s">
        <v>105</v>
      </c>
      <c r="C23" s="151" t="s">
        <v>2051</v>
      </c>
      <c r="D23">
        <v>63</v>
      </c>
      <c r="E23" s="261">
        <v>65</v>
      </c>
    </row>
    <row r="24" spans="1:5" x14ac:dyDescent="0.2">
      <c r="A24" s="151" t="s">
        <v>105</v>
      </c>
      <c r="B24" s="151" t="s">
        <v>105</v>
      </c>
      <c r="C24" s="151" t="s">
        <v>2052</v>
      </c>
      <c r="D24">
        <v>63</v>
      </c>
      <c r="E24" s="261">
        <v>65</v>
      </c>
    </row>
    <row r="25" spans="1:5" hidden="1" x14ac:dyDescent="0.2">
      <c r="A25" s="151" t="s">
        <v>105</v>
      </c>
      <c r="B25" s="151" t="s">
        <v>105</v>
      </c>
      <c r="C25" s="151" t="s">
        <v>2053</v>
      </c>
      <c r="D25">
        <v>45</v>
      </c>
      <c r="E25" s="151">
        <v>45</v>
      </c>
    </row>
    <row r="26" spans="1:5" hidden="1" x14ac:dyDescent="0.2">
      <c r="A26" s="151" t="s">
        <v>105</v>
      </c>
      <c r="B26" s="151" t="s">
        <v>105</v>
      </c>
      <c r="C26" s="151" t="s">
        <v>2054</v>
      </c>
      <c r="D26">
        <v>45</v>
      </c>
      <c r="E26" s="151">
        <v>45</v>
      </c>
    </row>
    <row r="27" spans="1:5" hidden="1" x14ac:dyDescent="0.2">
      <c r="A27" s="151" t="s">
        <v>105</v>
      </c>
      <c r="B27" s="151" t="s">
        <v>105</v>
      </c>
      <c r="C27" s="151" t="s">
        <v>2055</v>
      </c>
      <c r="D27">
        <v>45</v>
      </c>
      <c r="E27" s="151">
        <v>45</v>
      </c>
    </row>
    <row r="28" spans="1:5" x14ac:dyDescent="0.2">
      <c r="A28" s="151" t="s">
        <v>105</v>
      </c>
      <c r="B28" s="151" t="s">
        <v>105</v>
      </c>
      <c r="C28" s="151" t="s">
        <v>2056</v>
      </c>
      <c r="D28">
        <v>63</v>
      </c>
      <c r="E28" s="261">
        <v>65</v>
      </c>
    </row>
    <row r="29" spans="1:5" x14ac:dyDescent="0.2">
      <c r="A29" s="151" t="s">
        <v>105</v>
      </c>
      <c r="B29" s="151" t="s">
        <v>105</v>
      </c>
      <c r="C29" s="151" t="s">
        <v>2057</v>
      </c>
      <c r="D29">
        <v>63</v>
      </c>
      <c r="E29" s="261">
        <v>65</v>
      </c>
    </row>
    <row r="30" spans="1:5" x14ac:dyDescent="0.2">
      <c r="A30" s="151" t="s">
        <v>105</v>
      </c>
      <c r="B30" s="151" t="s">
        <v>105</v>
      </c>
      <c r="C30" s="151" t="s">
        <v>2058</v>
      </c>
      <c r="D30">
        <v>63</v>
      </c>
      <c r="E30" s="261">
        <v>65</v>
      </c>
    </row>
    <row r="31" spans="1:5" x14ac:dyDescent="0.2">
      <c r="A31" s="151" t="s">
        <v>105</v>
      </c>
      <c r="B31" s="151" t="s">
        <v>105</v>
      </c>
      <c r="C31" s="151" t="s">
        <v>2059</v>
      </c>
      <c r="D31">
        <v>59</v>
      </c>
      <c r="E31" s="261">
        <v>60</v>
      </c>
    </row>
    <row r="32" spans="1:5" x14ac:dyDescent="0.2">
      <c r="A32" s="151" t="s">
        <v>105</v>
      </c>
      <c r="B32" s="151" t="s">
        <v>105</v>
      </c>
      <c r="C32" s="151" t="s">
        <v>2060</v>
      </c>
      <c r="D32">
        <v>59</v>
      </c>
      <c r="E32" s="261">
        <v>60</v>
      </c>
    </row>
    <row r="33" spans="1:5" x14ac:dyDescent="0.2">
      <c r="A33" s="151" t="s">
        <v>105</v>
      </c>
      <c r="B33" s="151" t="s">
        <v>105</v>
      </c>
      <c r="C33" s="151" t="s">
        <v>2061</v>
      </c>
      <c r="D33">
        <v>59</v>
      </c>
      <c r="E33" s="261">
        <v>60</v>
      </c>
    </row>
    <row r="34" spans="1:5" x14ac:dyDescent="0.2">
      <c r="A34" s="151" t="s">
        <v>105</v>
      </c>
      <c r="B34" s="151" t="s">
        <v>105</v>
      </c>
      <c r="C34" s="151" t="s">
        <v>2062</v>
      </c>
      <c r="D34">
        <v>59</v>
      </c>
      <c r="E34" s="261">
        <v>60</v>
      </c>
    </row>
    <row r="35" spans="1:5" hidden="1" x14ac:dyDescent="0.2">
      <c r="A35" s="151" t="s">
        <v>105</v>
      </c>
      <c r="B35" s="151" t="s">
        <v>105</v>
      </c>
      <c r="C35" s="151" t="s">
        <v>2063</v>
      </c>
      <c r="D35">
        <v>45</v>
      </c>
      <c r="E35" s="151">
        <v>45</v>
      </c>
    </row>
    <row r="36" spans="1:5" hidden="1" x14ac:dyDescent="0.2">
      <c r="A36" s="151" t="s">
        <v>105</v>
      </c>
      <c r="B36" s="151" t="s">
        <v>105</v>
      </c>
      <c r="C36" s="151" t="s">
        <v>2064</v>
      </c>
      <c r="D36">
        <v>45</v>
      </c>
      <c r="E36" s="151">
        <v>45</v>
      </c>
    </row>
    <row r="37" spans="1:5" hidden="1" x14ac:dyDescent="0.2">
      <c r="A37" s="151" t="s">
        <v>105</v>
      </c>
      <c r="B37" s="151" t="s">
        <v>105</v>
      </c>
      <c r="C37" s="151" t="s">
        <v>2065</v>
      </c>
      <c r="D37">
        <v>45</v>
      </c>
      <c r="E37" s="151">
        <v>45</v>
      </c>
    </row>
    <row r="38" spans="1:5" hidden="1" x14ac:dyDescent="0.2">
      <c r="A38" s="151" t="s">
        <v>105</v>
      </c>
      <c r="B38" s="151" t="s">
        <v>105</v>
      </c>
      <c r="C38" s="151" t="s">
        <v>2066</v>
      </c>
      <c r="D38">
        <v>45</v>
      </c>
      <c r="E38" s="259">
        <v>45</v>
      </c>
    </row>
    <row r="39" spans="1:5" hidden="1" x14ac:dyDescent="0.2">
      <c r="A39" s="151" t="s">
        <v>105</v>
      </c>
      <c r="B39" s="151" t="s">
        <v>105</v>
      </c>
      <c r="C39" s="151" t="s">
        <v>2067</v>
      </c>
      <c r="D39">
        <v>45</v>
      </c>
      <c r="E39" s="151">
        <v>45</v>
      </c>
    </row>
    <row r="40" spans="1:5" x14ac:dyDescent="0.2">
      <c r="A40" s="151" t="s">
        <v>105</v>
      </c>
      <c r="B40" s="151" t="s">
        <v>105</v>
      </c>
      <c r="C40" s="151" t="s">
        <v>2068</v>
      </c>
      <c r="D40">
        <v>63</v>
      </c>
      <c r="E40" s="261">
        <v>65</v>
      </c>
    </row>
    <row r="41" spans="1:5" hidden="1" x14ac:dyDescent="0.2">
      <c r="A41" s="151" t="s">
        <v>105</v>
      </c>
      <c r="B41" s="151" t="s">
        <v>105</v>
      </c>
      <c r="C41" s="151" t="s">
        <v>2069</v>
      </c>
      <c r="D41">
        <v>45</v>
      </c>
      <c r="E41" s="259">
        <v>45</v>
      </c>
    </row>
    <row r="42" spans="1:5" x14ac:dyDescent="0.2">
      <c r="A42" s="151" t="s">
        <v>105</v>
      </c>
      <c r="B42" s="151" t="s">
        <v>105</v>
      </c>
      <c r="C42" s="151" t="s">
        <v>2070</v>
      </c>
      <c r="D42">
        <v>36</v>
      </c>
      <c r="E42" s="261">
        <v>35</v>
      </c>
    </row>
    <row r="43" spans="1:5" x14ac:dyDescent="0.2">
      <c r="A43" s="151" t="s">
        <v>105</v>
      </c>
      <c r="B43" s="151" t="s">
        <v>105</v>
      </c>
      <c r="C43" s="151" t="s">
        <v>2071</v>
      </c>
      <c r="D43">
        <v>36</v>
      </c>
      <c r="E43" s="261">
        <v>35</v>
      </c>
    </row>
    <row r="44" spans="1:5" x14ac:dyDescent="0.2">
      <c r="A44" s="151" t="s">
        <v>105</v>
      </c>
      <c r="B44" s="151" t="s">
        <v>105</v>
      </c>
      <c r="C44" s="151" t="s">
        <v>2072</v>
      </c>
      <c r="D44">
        <v>36</v>
      </c>
      <c r="E44" s="261">
        <v>35</v>
      </c>
    </row>
    <row r="45" spans="1:5" hidden="1" x14ac:dyDescent="0.2">
      <c r="A45" s="151" t="s">
        <v>105</v>
      </c>
      <c r="B45" s="151" t="s">
        <v>105</v>
      </c>
      <c r="C45" s="151" t="s">
        <v>2073</v>
      </c>
      <c r="D45">
        <v>55</v>
      </c>
      <c r="E45" s="151">
        <v>55</v>
      </c>
    </row>
    <row r="46" spans="1:5" hidden="1" x14ac:dyDescent="0.2">
      <c r="A46" s="151" t="s">
        <v>105</v>
      </c>
      <c r="B46" s="151" t="s">
        <v>105</v>
      </c>
      <c r="C46" s="151" t="s">
        <v>2074</v>
      </c>
      <c r="D46">
        <v>55</v>
      </c>
      <c r="E46" s="151">
        <v>55</v>
      </c>
    </row>
    <row r="47" spans="1:5" hidden="1" x14ac:dyDescent="0.2">
      <c r="A47" s="151" t="s">
        <v>105</v>
      </c>
      <c r="B47" s="151" t="s">
        <v>105</v>
      </c>
      <c r="C47" s="151" t="s">
        <v>2075</v>
      </c>
      <c r="D47">
        <v>55</v>
      </c>
      <c r="E47" s="151">
        <v>55</v>
      </c>
    </row>
    <row r="48" spans="1:5" x14ac:dyDescent="0.2">
      <c r="A48" s="151" t="s">
        <v>105</v>
      </c>
      <c r="B48" s="151" t="s">
        <v>105</v>
      </c>
      <c r="C48" s="151" t="s">
        <v>2076</v>
      </c>
      <c r="D48">
        <v>21</v>
      </c>
      <c r="E48" s="261">
        <v>20</v>
      </c>
    </row>
    <row r="49" spans="1:5" hidden="1" x14ac:dyDescent="0.2">
      <c r="A49" s="151" t="s">
        <v>105</v>
      </c>
      <c r="B49" s="151" t="s">
        <v>105</v>
      </c>
      <c r="C49" s="151" t="s">
        <v>2077</v>
      </c>
      <c r="D49">
        <v>55</v>
      </c>
      <c r="E49" s="151">
        <v>55</v>
      </c>
    </row>
    <row r="50" spans="1:5" hidden="1" x14ac:dyDescent="0.2">
      <c r="A50" s="151" t="s">
        <v>105</v>
      </c>
      <c r="B50" s="151" t="s">
        <v>105</v>
      </c>
      <c r="C50" s="151" t="s">
        <v>2078</v>
      </c>
      <c r="D50">
        <v>55</v>
      </c>
      <c r="E50" s="151">
        <v>55</v>
      </c>
    </row>
    <row r="51" spans="1:5" x14ac:dyDescent="0.2">
      <c r="A51" s="151" t="s">
        <v>105</v>
      </c>
      <c r="B51" s="151" t="s">
        <v>105</v>
      </c>
      <c r="C51" s="151" t="s">
        <v>2079</v>
      </c>
      <c r="D51">
        <v>36</v>
      </c>
      <c r="E51" s="261">
        <v>35</v>
      </c>
    </row>
    <row r="52" spans="1:5" x14ac:dyDescent="0.2">
      <c r="A52" s="151" t="s">
        <v>105</v>
      </c>
      <c r="B52" s="151" t="s">
        <v>105</v>
      </c>
      <c r="C52" s="151" t="s">
        <v>2080</v>
      </c>
      <c r="D52">
        <v>36</v>
      </c>
      <c r="E52" s="261">
        <v>35</v>
      </c>
    </row>
    <row r="53" spans="1:5" x14ac:dyDescent="0.2">
      <c r="A53" s="151" t="s">
        <v>105</v>
      </c>
      <c r="B53" s="151" t="s">
        <v>105</v>
      </c>
      <c r="C53" s="151" t="s">
        <v>2081</v>
      </c>
      <c r="D53">
        <v>36</v>
      </c>
      <c r="E53" s="262">
        <v>35</v>
      </c>
    </row>
    <row r="54" spans="1:5" x14ac:dyDescent="0.2">
      <c r="A54" s="151" t="s">
        <v>105</v>
      </c>
      <c r="B54" s="151" t="s">
        <v>105</v>
      </c>
      <c r="C54" s="151" t="s">
        <v>2082</v>
      </c>
      <c r="D54">
        <v>36</v>
      </c>
      <c r="E54" s="260">
        <v>35</v>
      </c>
    </row>
  </sheetData>
  <autoFilter ref="A3:Y54" xr:uid="{896ABADB-BA1C-42A4-91E4-8CB871BA4CA0}">
    <filterColumn colId="0">
      <filters>
        <filter val="12/01/2021"/>
      </filters>
    </filterColumn>
    <filterColumn colId="4">
      <colorFilter dxfId="1"/>
    </filterColumn>
  </autoFilter>
  <phoneticPr fontId="4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95"/>
  <sheetViews>
    <sheetView workbookViewId="0">
      <selection activeCell="B32" sqref="B32"/>
    </sheetView>
  </sheetViews>
  <sheetFormatPr baseColWidth="10" defaultColWidth="18.7109375" defaultRowHeight="12.95" customHeight="1" x14ac:dyDescent="0.2"/>
  <cols>
    <col min="1" max="1" width="28" customWidth="1"/>
    <col min="2" max="2" width="28.85546875" customWidth="1"/>
    <col min="3" max="5" width="9.140625" customWidth="1"/>
    <col min="6" max="6" width="15.42578125" bestFit="1" customWidth="1"/>
  </cols>
  <sheetData>
    <row r="1" spans="1:9" ht="14.25" x14ac:dyDescent="0.2">
      <c r="A1" s="282" t="s">
        <v>3</v>
      </c>
      <c r="B1" s="282"/>
      <c r="C1" s="2"/>
      <c r="D1" s="2"/>
      <c r="E1" s="282" t="s">
        <v>4</v>
      </c>
      <c r="F1" s="282"/>
      <c r="H1" s="7" t="s">
        <v>27</v>
      </c>
    </row>
    <row r="2" spans="1:9" ht="15" customHeight="1" x14ac:dyDescent="0.2">
      <c r="A2" s="3" t="s">
        <v>25</v>
      </c>
      <c r="B2" s="3" t="s">
        <v>26</v>
      </c>
      <c r="C2" s="2"/>
      <c r="D2" s="2"/>
      <c r="E2" s="3" t="s">
        <v>25</v>
      </c>
      <c r="F2" s="3" t="s">
        <v>26</v>
      </c>
      <c r="H2" s="3" t="s">
        <v>25</v>
      </c>
      <c r="I2" s="3" t="s">
        <v>26</v>
      </c>
    </row>
    <row r="3" spans="1:9" ht="14.25" x14ac:dyDescent="0.2">
      <c r="A3" s="4">
        <v>10000</v>
      </c>
      <c r="B3" s="4">
        <v>9000</v>
      </c>
      <c r="C3" s="2"/>
      <c r="D3" s="2"/>
      <c r="E3" s="5">
        <v>40</v>
      </c>
      <c r="F3" s="5">
        <v>39</v>
      </c>
    </row>
    <row r="4" spans="1:9" ht="14.25" x14ac:dyDescent="0.2">
      <c r="A4" s="4">
        <v>15000</v>
      </c>
      <c r="B4" s="4">
        <v>19000</v>
      </c>
      <c r="C4" s="2"/>
      <c r="D4" s="2"/>
      <c r="E4" s="5">
        <v>45</v>
      </c>
      <c r="F4" s="5">
        <v>49</v>
      </c>
    </row>
    <row r="5" spans="1:9" ht="14.25" x14ac:dyDescent="0.2">
      <c r="A5" s="4">
        <v>20000</v>
      </c>
      <c r="B5" s="4">
        <v>19000</v>
      </c>
      <c r="C5" s="2"/>
      <c r="D5" s="2"/>
      <c r="E5" s="5">
        <v>50</v>
      </c>
      <c r="F5" s="5">
        <v>49</v>
      </c>
    </row>
    <row r="6" spans="1:9" ht="14.25" x14ac:dyDescent="0.2">
      <c r="A6" s="4">
        <v>25000</v>
      </c>
      <c r="B6" s="4">
        <v>29000</v>
      </c>
      <c r="C6" s="2"/>
      <c r="D6" s="2"/>
      <c r="E6" s="5">
        <v>55</v>
      </c>
      <c r="F6" s="5">
        <v>59</v>
      </c>
    </row>
    <row r="7" spans="1:9" ht="14.25" x14ac:dyDescent="0.2">
      <c r="A7" s="4">
        <v>30000</v>
      </c>
      <c r="B7" s="4">
        <v>29000</v>
      </c>
      <c r="C7" s="2"/>
      <c r="D7" s="2"/>
      <c r="E7" s="5">
        <v>60</v>
      </c>
      <c r="F7" s="5">
        <v>59</v>
      </c>
    </row>
    <row r="8" spans="1:9" ht="14.25" x14ac:dyDescent="0.2">
      <c r="A8" s="4">
        <v>35000</v>
      </c>
      <c r="B8" s="4">
        <v>39000</v>
      </c>
      <c r="C8" s="2"/>
      <c r="D8" s="2"/>
      <c r="E8" s="5">
        <v>65</v>
      </c>
      <c r="F8" s="5">
        <v>69</v>
      </c>
    </row>
    <row r="9" spans="1:9" s="1" customFormat="1" ht="12.75" customHeight="1" x14ac:dyDescent="0.2">
      <c r="A9" s="4">
        <v>40000</v>
      </c>
      <c r="B9" s="4">
        <v>39000</v>
      </c>
      <c r="C9" s="2"/>
      <c r="D9" s="2"/>
      <c r="E9" s="5">
        <v>70</v>
      </c>
      <c r="F9" s="5">
        <v>69</v>
      </c>
    </row>
    <row r="10" spans="1:9" ht="14.25" x14ac:dyDescent="0.2">
      <c r="A10" s="4">
        <v>45000</v>
      </c>
      <c r="B10" s="4">
        <v>49000</v>
      </c>
      <c r="C10" s="2"/>
      <c r="D10" s="2"/>
      <c r="E10" s="5">
        <v>75</v>
      </c>
      <c r="F10" s="5">
        <v>79</v>
      </c>
    </row>
    <row r="11" spans="1:9" ht="14.25" x14ac:dyDescent="0.2">
      <c r="A11" s="4">
        <v>50000</v>
      </c>
      <c r="B11" s="4">
        <v>49000</v>
      </c>
      <c r="C11" s="2"/>
      <c r="D11" s="2"/>
      <c r="E11" s="5">
        <v>80</v>
      </c>
      <c r="F11" s="5">
        <v>79</v>
      </c>
    </row>
    <row r="12" spans="1:9" ht="14.25" x14ac:dyDescent="0.2">
      <c r="A12" s="4">
        <v>55000</v>
      </c>
      <c r="B12" s="4">
        <v>59000</v>
      </c>
      <c r="C12" s="2"/>
      <c r="D12" s="2"/>
      <c r="E12" s="5">
        <v>85</v>
      </c>
      <c r="F12" s="5">
        <v>89</v>
      </c>
    </row>
    <row r="13" spans="1:9" ht="14.25" x14ac:dyDescent="0.2">
      <c r="A13" s="4">
        <v>60000</v>
      </c>
      <c r="B13" s="4">
        <v>59000</v>
      </c>
      <c r="C13" s="2"/>
      <c r="D13" s="2"/>
      <c r="E13" s="5">
        <v>90</v>
      </c>
      <c r="F13" s="5">
        <v>89</v>
      </c>
    </row>
    <row r="14" spans="1:9" ht="14.25" x14ac:dyDescent="0.2">
      <c r="A14" s="4">
        <v>65000</v>
      </c>
      <c r="B14" s="4">
        <v>69000</v>
      </c>
      <c r="C14" s="2"/>
      <c r="D14" s="2"/>
      <c r="E14" s="5">
        <v>95</v>
      </c>
      <c r="F14" s="5">
        <v>99</v>
      </c>
    </row>
    <row r="15" spans="1:9" ht="14.25" x14ac:dyDescent="0.2">
      <c r="A15" s="4">
        <v>70000</v>
      </c>
      <c r="B15" s="4">
        <v>69000</v>
      </c>
      <c r="C15" s="2"/>
      <c r="D15" s="2"/>
      <c r="E15" s="5">
        <v>100</v>
      </c>
      <c r="F15" s="5">
        <v>99</v>
      </c>
    </row>
    <row r="16" spans="1:9" ht="14.25" x14ac:dyDescent="0.2">
      <c r="A16" s="4">
        <v>75000</v>
      </c>
      <c r="B16" s="4">
        <v>79000</v>
      </c>
      <c r="C16" s="2"/>
      <c r="D16" s="2"/>
      <c r="E16" s="5">
        <v>105</v>
      </c>
      <c r="F16" s="5">
        <v>109</v>
      </c>
    </row>
    <row r="17" spans="1:6" ht="14.25" x14ac:dyDescent="0.2">
      <c r="A17" s="4">
        <v>80000</v>
      </c>
      <c r="B17" s="4">
        <v>79000</v>
      </c>
      <c r="C17" s="2"/>
      <c r="D17" s="2"/>
      <c r="E17" s="5">
        <v>110</v>
      </c>
      <c r="F17" s="5">
        <v>109</v>
      </c>
    </row>
    <row r="18" spans="1:6" ht="14.25" x14ac:dyDescent="0.2">
      <c r="A18" s="4">
        <v>85000</v>
      </c>
      <c r="B18" s="4">
        <v>89000</v>
      </c>
      <c r="C18" s="2"/>
      <c r="D18" s="2"/>
      <c r="E18" s="5">
        <v>115</v>
      </c>
      <c r="F18" s="5">
        <v>119</v>
      </c>
    </row>
    <row r="19" spans="1:6" ht="14.25" x14ac:dyDescent="0.2">
      <c r="A19" s="4">
        <v>90000</v>
      </c>
      <c r="B19" s="4">
        <v>89000</v>
      </c>
      <c r="C19" s="2"/>
      <c r="D19" s="2"/>
      <c r="E19" s="5">
        <v>120</v>
      </c>
      <c r="F19" s="5">
        <v>119</v>
      </c>
    </row>
    <row r="20" spans="1:6" ht="14.25" x14ac:dyDescent="0.2">
      <c r="A20" s="4">
        <v>95000</v>
      </c>
      <c r="B20" s="4">
        <v>99000</v>
      </c>
      <c r="C20" s="2"/>
      <c r="D20" s="2"/>
      <c r="E20" s="5">
        <v>125</v>
      </c>
      <c r="F20" s="5">
        <v>129</v>
      </c>
    </row>
    <row r="21" spans="1:6" ht="14.25" x14ac:dyDescent="0.2">
      <c r="A21" s="4">
        <v>100000</v>
      </c>
      <c r="B21" s="4">
        <v>99000</v>
      </c>
      <c r="C21" s="2"/>
      <c r="D21" s="2"/>
      <c r="E21" s="5">
        <v>130</v>
      </c>
      <c r="F21" s="5">
        <v>129</v>
      </c>
    </row>
    <row r="22" spans="1:6" ht="14.25" x14ac:dyDescent="0.2">
      <c r="A22" s="4">
        <v>105000</v>
      </c>
      <c r="B22" s="4">
        <v>109000</v>
      </c>
      <c r="C22" s="2"/>
      <c r="D22" s="2"/>
      <c r="E22" s="5">
        <v>135</v>
      </c>
      <c r="F22" s="5">
        <v>139</v>
      </c>
    </row>
    <row r="23" spans="1:6" ht="14.25" x14ac:dyDescent="0.2">
      <c r="A23" s="4">
        <v>110000</v>
      </c>
      <c r="B23" s="4">
        <v>109000</v>
      </c>
      <c r="C23" s="2"/>
      <c r="D23" s="2"/>
      <c r="E23" s="5">
        <v>140</v>
      </c>
      <c r="F23" s="5">
        <v>139</v>
      </c>
    </row>
    <row r="24" spans="1:6" ht="14.25" x14ac:dyDescent="0.2">
      <c r="A24" s="4">
        <v>115000</v>
      </c>
      <c r="B24" s="4">
        <v>119000</v>
      </c>
      <c r="C24" s="2"/>
      <c r="D24" s="2"/>
      <c r="E24" s="5">
        <v>145</v>
      </c>
      <c r="F24" s="5">
        <v>149</v>
      </c>
    </row>
    <row r="25" spans="1:6" ht="14.25" x14ac:dyDescent="0.2">
      <c r="A25" s="4">
        <v>120000</v>
      </c>
      <c r="B25" s="4">
        <v>119000</v>
      </c>
      <c r="C25" s="2"/>
      <c r="D25" s="2"/>
      <c r="E25" s="5">
        <v>150</v>
      </c>
      <c r="F25" s="5">
        <v>149</v>
      </c>
    </row>
    <row r="26" spans="1:6" ht="14.25" x14ac:dyDescent="0.2">
      <c r="A26" s="4">
        <v>125000</v>
      </c>
      <c r="B26" s="4">
        <v>129000</v>
      </c>
      <c r="C26" s="2"/>
      <c r="D26" s="2"/>
      <c r="E26" s="5">
        <v>155</v>
      </c>
      <c r="F26" s="5">
        <v>159</v>
      </c>
    </row>
    <row r="27" spans="1:6" ht="14.25" x14ac:dyDescent="0.2">
      <c r="A27" s="4">
        <v>130000</v>
      </c>
      <c r="B27" s="4">
        <v>129000</v>
      </c>
      <c r="C27" s="2"/>
      <c r="D27" s="2"/>
      <c r="E27" s="5">
        <v>160</v>
      </c>
      <c r="F27" s="5">
        <v>159</v>
      </c>
    </row>
    <row r="28" spans="1:6" ht="14.25" x14ac:dyDescent="0.2">
      <c r="A28" s="4">
        <v>135000</v>
      </c>
      <c r="B28" s="4">
        <v>139000</v>
      </c>
      <c r="C28" s="2"/>
      <c r="D28" s="2"/>
      <c r="E28" s="5">
        <v>165</v>
      </c>
      <c r="F28" s="5">
        <v>169</v>
      </c>
    </row>
    <row r="29" spans="1:6" ht="14.25" x14ac:dyDescent="0.2">
      <c r="A29" s="4">
        <v>140000</v>
      </c>
      <c r="B29" s="4">
        <v>139000</v>
      </c>
      <c r="C29" s="2"/>
      <c r="D29" s="2"/>
      <c r="E29" s="5">
        <v>170</v>
      </c>
      <c r="F29" s="5">
        <v>169</v>
      </c>
    </row>
    <row r="30" spans="1:6" ht="14.25" x14ac:dyDescent="0.2">
      <c r="A30" s="4">
        <v>145000</v>
      </c>
      <c r="B30" s="4">
        <v>149000</v>
      </c>
      <c r="C30" s="2"/>
      <c r="D30" s="2"/>
      <c r="E30" s="5">
        <v>175</v>
      </c>
      <c r="F30" s="5">
        <v>179</v>
      </c>
    </row>
    <row r="31" spans="1:6" ht="14.25" x14ac:dyDescent="0.2">
      <c r="A31" s="4">
        <v>150000</v>
      </c>
      <c r="B31" s="4">
        <v>149000</v>
      </c>
      <c r="C31" s="2"/>
      <c r="D31" s="2"/>
      <c r="E31" s="5">
        <v>180</v>
      </c>
      <c r="F31" s="5">
        <v>179</v>
      </c>
    </row>
    <row r="32" spans="1:6" ht="14.25" x14ac:dyDescent="0.2">
      <c r="A32" s="4">
        <v>155000</v>
      </c>
      <c r="B32" s="4">
        <v>159000</v>
      </c>
      <c r="C32" s="2"/>
      <c r="D32" s="2"/>
      <c r="E32" s="5">
        <v>185</v>
      </c>
      <c r="F32" s="5">
        <v>189</v>
      </c>
    </row>
    <row r="33" spans="1:6" ht="14.25" x14ac:dyDescent="0.2">
      <c r="A33" s="4">
        <v>160000</v>
      </c>
      <c r="B33" s="4">
        <v>159000</v>
      </c>
      <c r="C33" s="2"/>
      <c r="D33" s="2"/>
      <c r="E33" s="5">
        <v>190</v>
      </c>
      <c r="F33" s="5">
        <v>189</v>
      </c>
    </row>
    <row r="34" spans="1:6" ht="14.25" x14ac:dyDescent="0.2">
      <c r="A34" s="4">
        <v>165000</v>
      </c>
      <c r="B34" s="4">
        <v>169000</v>
      </c>
      <c r="C34" s="2"/>
      <c r="D34" s="2"/>
      <c r="E34" s="5">
        <v>195</v>
      </c>
      <c r="F34" s="5">
        <v>199</v>
      </c>
    </row>
    <row r="35" spans="1:6" ht="14.25" x14ac:dyDescent="0.2">
      <c r="A35" s="4">
        <v>170000</v>
      </c>
      <c r="B35" s="4">
        <v>169000</v>
      </c>
      <c r="C35" s="2"/>
      <c r="D35" s="2"/>
      <c r="E35" s="5">
        <v>200</v>
      </c>
      <c r="F35" s="5">
        <v>199</v>
      </c>
    </row>
    <row r="36" spans="1:6" ht="14.25" x14ac:dyDescent="0.2">
      <c r="A36" s="4">
        <v>175000</v>
      </c>
      <c r="B36" s="4">
        <v>179000</v>
      </c>
      <c r="C36" s="2"/>
      <c r="D36" s="2"/>
      <c r="E36" s="5">
        <v>205</v>
      </c>
      <c r="F36" s="5">
        <v>209</v>
      </c>
    </row>
    <row r="37" spans="1:6" ht="14.25" x14ac:dyDescent="0.2">
      <c r="A37" s="4">
        <v>180000</v>
      </c>
      <c r="B37" s="4">
        <v>179000</v>
      </c>
      <c r="C37" s="2"/>
      <c r="D37" s="2"/>
      <c r="E37" s="5">
        <v>210</v>
      </c>
      <c r="F37" s="5">
        <v>209</v>
      </c>
    </row>
    <row r="38" spans="1:6" ht="14.25" x14ac:dyDescent="0.2">
      <c r="A38" s="4">
        <v>185000</v>
      </c>
      <c r="B38" s="4">
        <v>189000</v>
      </c>
      <c r="C38" s="2"/>
      <c r="D38" s="2"/>
      <c r="E38" s="5">
        <v>215</v>
      </c>
      <c r="F38" s="5">
        <v>219</v>
      </c>
    </row>
    <row r="39" spans="1:6" ht="14.25" x14ac:dyDescent="0.2">
      <c r="A39" s="4">
        <v>190000</v>
      </c>
      <c r="B39" s="4">
        <v>189000</v>
      </c>
      <c r="C39" s="2"/>
      <c r="D39" s="2"/>
      <c r="E39" s="5">
        <v>220</v>
      </c>
      <c r="F39" s="5">
        <v>219</v>
      </c>
    </row>
    <row r="40" spans="1:6" ht="14.25" x14ac:dyDescent="0.2">
      <c r="A40" s="4">
        <v>195000</v>
      </c>
      <c r="B40" s="4">
        <v>199000</v>
      </c>
      <c r="C40" s="2"/>
      <c r="D40" s="2"/>
      <c r="E40" s="5">
        <v>225</v>
      </c>
      <c r="F40" s="5">
        <v>229</v>
      </c>
    </row>
    <row r="41" spans="1:6" ht="14.25" x14ac:dyDescent="0.2">
      <c r="A41" s="4">
        <v>200000</v>
      </c>
      <c r="B41" s="4">
        <v>199000</v>
      </c>
      <c r="C41" s="2"/>
      <c r="D41" s="2"/>
      <c r="E41" s="5">
        <v>230</v>
      </c>
      <c r="F41" s="5">
        <v>229</v>
      </c>
    </row>
    <row r="42" spans="1:6" ht="14.25" x14ac:dyDescent="0.2">
      <c r="A42" s="4">
        <v>205000</v>
      </c>
      <c r="B42" s="4">
        <v>209000</v>
      </c>
      <c r="C42" s="2"/>
      <c r="D42" s="2"/>
      <c r="E42" s="5">
        <v>235</v>
      </c>
      <c r="F42" s="5">
        <v>239</v>
      </c>
    </row>
    <row r="43" spans="1:6" ht="14.25" x14ac:dyDescent="0.2">
      <c r="A43" s="4">
        <v>210000</v>
      </c>
      <c r="B43" s="4">
        <v>209000</v>
      </c>
      <c r="C43" s="2"/>
      <c r="D43" s="2"/>
      <c r="E43" s="5">
        <v>240</v>
      </c>
      <c r="F43" s="5">
        <v>239</v>
      </c>
    </row>
    <row r="44" spans="1:6" ht="14.25" x14ac:dyDescent="0.2">
      <c r="A44" s="4">
        <v>215000</v>
      </c>
      <c r="B44" s="4">
        <v>219000</v>
      </c>
      <c r="C44" s="2"/>
      <c r="D44" s="2"/>
      <c r="E44" s="5">
        <v>245</v>
      </c>
      <c r="F44" s="5">
        <v>249</v>
      </c>
    </row>
    <row r="45" spans="1:6" ht="14.25" x14ac:dyDescent="0.2">
      <c r="A45" s="4">
        <v>220000</v>
      </c>
      <c r="B45" s="4">
        <v>219000</v>
      </c>
      <c r="C45" s="2"/>
      <c r="D45" s="2"/>
      <c r="E45" s="5">
        <v>250</v>
      </c>
      <c r="F45" s="5">
        <v>249</v>
      </c>
    </row>
    <row r="46" spans="1:6" ht="14.25" x14ac:dyDescent="0.2">
      <c r="A46" s="4">
        <v>225000</v>
      </c>
      <c r="B46" s="4">
        <v>229000</v>
      </c>
      <c r="C46" s="2"/>
      <c r="D46" s="2"/>
      <c r="E46" s="5">
        <v>255</v>
      </c>
      <c r="F46" s="5">
        <v>259</v>
      </c>
    </row>
    <row r="47" spans="1:6" ht="14.25" x14ac:dyDescent="0.2">
      <c r="A47" s="4">
        <v>230000</v>
      </c>
      <c r="B47" s="4">
        <v>229000</v>
      </c>
      <c r="C47" s="2"/>
      <c r="D47" s="2"/>
      <c r="E47" s="5">
        <v>260</v>
      </c>
      <c r="F47" s="5">
        <v>259</v>
      </c>
    </row>
    <row r="48" spans="1:6" ht="14.25" x14ac:dyDescent="0.2">
      <c r="A48" s="4">
        <v>235000</v>
      </c>
      <c r="B48" s="4">
        <v>239000</v>
      </c>
      <c r="C48" s="2"/>
      <c r="D48" s="2"/>
      <c r="E48" s="5">
        <v>265</v>
      </c>
      <c r="F48" s="5">
        <v>269</v>
      </c>
    </row>
    <row r="49" spans="1:6" ht="14.25" x14ac:dyDescent="0.2">
      <c r="A49" s="4">
        <v>240000</v>
      </c>
      <c r="B49" s="4">
        <v>239000</v>
      </c>
      <c r="C49" s="2"/>
      <c r="D49" s="2"/>
      <c r="E49" s="5">
        <v>270</v>
      </c>
      <c r="F49" s="5">
        <v>269</v>
      </c>
    </row>
    <row r="50" spans="1:6" ht="14.25" x14ac:dyDescent="0.2">
      <c r="A50" s="4">
        <v>245000</v>
      </c>
      <c r="B50" s="4">
        <v>249000</v>
      </c>
      <c r="C50" s="2"/>
      <c r="D50" s="2"/>
      <c r="E50" s="5">
        <v>275</v>
      </c>
      <c r="F50" s="5">
        <v>279</v>
      </c>
    </row>
    <row r="51" spans="1:6" ht="14.25" x14ac:dyDescent="0.2">
      <c r="A51" s="4">
        <v>250000</v>
      </c>
      <c r="B51" s="4">
        <v>249000</v>
      </c>
      <c r="C51" s="2"/>
      <c r="D51" s="2"/>
      <c r="E51" s="5">
        <v>280</v>
      </c>
      <c r="F51" s="5">
        <v>279</v>
      </c>
    </row>
    <row r="52" spans="1:6" ht="14.25" x14ac:dyDescent="0.2">
      <c r="A52" s="4">
        <v>255000</v>
      </c>
      <c r="B52" s="4">
        <v>259000</v>
      </c>
      <c r="C52" s="2"/>
      <c r="D52" s="2"/>
      <c r="E52" s="5">
        <v>285</v>
      </c>
      <c r="F52" s="5">
        <v>289</v>
      </c>
    </row>
    <row r="53" spans="1:6" ht="14.25" x14ac:dyDescent="0.2">
      <c r="A53" s="4">
        <v>260000</v>
      </c>
      <c r="B53" s="4">
        <v>259000</v>
      </c>
      <c r="C53" s="2"/>
      <c r="D53" s="2"/>
      <c r="E53" s="5">
        <v>290</v>
      </c>
      <c r="F53" s="5">
        <v>289</v>
      </c>
    </row>
    <row r="54" spans="1:6" ht="14.25" x14ac:dyDescent="0.2">
      <c r="A54" s="4">
        <v>265000</v>
      </c>
      <c r="B54" s="4">
        <v>269000</v>
      </c>
      <c r="C54" s="2"/>
      <c r="D54" s="2"/>
      <c r="E54" s="5">
        <v>295</v>
      </c>
      <c r="F54" s="5">
        <v>299</v>
      </c>
    </row>
    <row r="55" spans="1:6" ht="14.25" x14ac:dyDescent="0.2">
      <c r="A55" s="4">
        <v>270000</v>
      </c>
      <c r="B55" s="4">
        <v>269000</v>
      </c>
      <c r="C55" s="2"/>
      <c r="D55" s="2"/>
      <c r="E55" s="5">
        <v>300</v>
      </c>
      <c r="F55" s="5">
        <v>299</v>
      </c>
    </row>
    <row r="56" spans="1:6" ht="14.25" x14ac:dyDescent="0.2">
      <c r="A56" s="4">
        <v>275000</v>
      </c>
      <c r="B56" s="4">
        <v>279000</v>
      </c>
      <c r="C56" s="2"/>
      <c r="D56" s="2"/>
      <c r="E56" s="5">
        <v>305</v>
      </c>
      <c r="F56" s="5">
        <v>309</v>
      </c>
    </row>
    <row r="57" spans="1:6" ht="14.25" x14ac:dyDescent="0.2">
      <c r="A57" s="4">
        <v>280000</v>
      </c>
      <c r="B57" s="4">
        <v>279000</v>
      </c>
      <c r="C57" s="2"/>
      <c r="D57" s="2"/>
      <c r="E57" s="5">
        <v>310</v>
      </c>
      <c r="F57" s="5">
        <v>309</v>
      </c>
    </row>
    <row r="58" spans="1:6" ht="14.25" x14ac:dyDescent="0.2">
      <c r="A58" s="4">
        <v>285000</v>
      </c>
      <c r="B58" s="4">
        <v>289000</v>
      </c>
      <c r="C58" s="2"/>
      <c r="D58" s="2"/>
      <c r="E58" s="5">
        <v>315</v>
      </c>
      <c r="F58" s="5">
        <v>319</v>
      </c>
    </row>
    <row r="59" spans="1:6" ht="14.25" x14ac:dyDescent="0.2">
      <c r="A59" s="4">
        <v>290000</v>
      </c>
      <c r="B59" s="4">
        <v>289000</v>
      </c>
      <c r="C59" s="2"/>
      <c r="D59" s="2"/>
      <c r="E59" s="5">
        <v>320</v>
      </c>
      <c r="F59" s="5">
        <v>319</v>
      </c>
    </row>
    <row r="60" spans="1:6" ht="14.25" x14ac:dyDescent="0.2">
      <c r="A60" s="4">
        <v>295000</v>
      </c>
      <c r="B60" s="4">
        <v>299000</v>
      </c>
      <c r="C60" s="2"/>
      <c r="D60" s="2"/>
      <c r="E60" s="5">
        <v>325</v>
      </c>
      <c r="F60" s="5">
        <v>329</v>
      </c>
    </row>
    <row r="61" spans="1:6" ht="14.25" x14ac:dyDescent="0.2">
      <c r="A61" s="4">
        <v>300000</v>
      </c>
      <c r="B61" s="4">
        <v>299000</v>
      </c>
      <c r="C61" s="2"/>
      <c r="D61" s="2"/>
      <c r="E61" s="5">
        <v>330</v>
      </c>
      <c r="F61" s="5">
        <v>329</v>
      </c>
    </row>
    <row r="62" spans="1:6" ht="14.25" x14ac:dyDescent="0.2">
      <c r="A62" s="4">
        <v>305000</v>
      </c>
      <c r="B62" s="4">
        <v>309000</v>
      </c>
      <c r="C62" s="2"/>
      <c r="D62" s="2"/>
      <c r="E62" s="5">
        <v>335</v>
      </c>
      <c r="F62" s="5">
        <v>339</v>
      </c>
    </row>
    <row r="63" spans="1:6" ht="14.25" x14ac:dyDescent="0.2">
      <c r="A63" s="4">
        <v>310000</v>
      </c>
      <c r="B63" s="4">
        <v>309000</v>
      </c>
      <c r="C63" s="2"/>
      <c r="D63" s="2"/>
      <c r="E63" s="5">
        <v>340</v>
      </c>
      <c r="F63" s="5">
        <v>339</v>
      </c>
    </row>
    <row r="64" spans="1:6" ht="14.25" x14ac:dyDescent="0.2">
      <c r="A64" s="4">
        <v>315000</v>
      </c>
      <c r="B64" s="4">
        <v>319000</v>
      </c>
      <c r="C64" s="2"/>
      <c r="D64" s="2"/>
      <c r="E64" s="5">
        <v>345</v>
      </c>
      <c r="F64" s="5">
        <v>349</v>
      </c>
    </row>
    <row r="65" spans="1:6" ht="14.25" x14ac:dyDescent="0.2">
      <c r="A65" s="4">
        <v>320000</v>
      </c>
      <c r="B65" s="4">
        <v>319000</v>
      </c>
      <c r="C65" s="2"/>
      <c r="D65" s="2"/>
      <c r="E65" s="5">
        <v>350</v>
      </c>
      <c r="F65" s="5">
        <v>349</v>
      </c>
    </row>
    <row r="66" spans="1:6" ht="14.25" x14ac:dyDescent="0.2">
      <c r="A66" s="4">
        <v>325000</v>
      </c>
      <c r="B66" s="4">
        <v>329000</v>
      </c>
      <c r="C66" s="2"/>
      <c r="D66" s="2"/>
      <c r="E66" s="5">
        <v>355</v>
      </c>
      <c r="F66" s="5">
        <v>359</v>
      </c>
    </row>
    <row r="67" spans="1:6" ht="14.25" x14ac:dyDescent="0.2">
      <c r="A67" s="4">
        <v>330000</v>
      </c>
      <c r="B67" s="4">
        <v>329000</v>
      </c>
      <c r="C67" s="2"/>
      <c r="D67" s="2"/>
      <c r="E67" s="5">
        <v>360</v>
      </c>
      <c r="F67" s="5">
        <v>359</v>
      </c>
    </row>
    <row r="68" spans="1:6" ht="14.25" x14ac:dyDescent="0.2">
      <c r="A68" s="4">
        <v>335000</v>
      </c>
      <c r="B68" s="4">
        <v>339000</v>
      </c>
      <c r="C68" s="2"/>
      <c r="D68" s="2"/>
      <c r="E68" s="5">
        <v>365</v>
      </c>
      <c r="F68" s="5">
        <v>369</v>
      </c>
    </row>
    <row r="69" spans="1:6" ht="14.25" x14ac:dyDescent="0.2">
      <c r="A69" s="4">
        <v>340000</v>
      </c>
      <c r="B69" s="4">
        <v>339000</v>
      </c>
      <c r="C69" s="2"/>
      <c r="D69" s="2"/>
      <c r="E69" s="5">
        <v>370</v>
      </c>
      <c r="F69" s="5">
        <v>369</v>
      </c>
    </row>
    <row r="70" spans="1:6" ht="14.25" x14ac:dyDescent="0.2">
      <c r="A70" s="4">
        <v>345000</v>
      </c>
      <c r="B70" s="4">
        <v>349000</v>
      </c>
      <c r="C70" s="2"/>
      <c r="D70" s="2"/>
      <c r="E70" s="5">
        <v>375</v>
      </c>
      <c r="F70" s="5">
        <v>379</v>
      </c>
    </row>
    <row r="71" spans="1:6" ht="14.25" x14ac:dyDescent="0.2">
      <c r="A71" s="4">
        <v>350000</v>
      </c>
      <c r="B71" s="4">
        <v>349000</v>
      </c>
      <c r="C71" s="2"/>
      <c r="D71" s="2"/>
      <c r="E71" s="5">
        <v>380</v>
      </c>
      <c r="F71" s="5">
        <v>379</v>
      </c>
    </row>
    <row r="72" spans="1:6" ht="14.25" x14ac:dyDescent="0.2">
      <c r="A72" s="4">
        <v>355000</v>
      </c>
      <c r="B72" s="6">
        <v>359000</v>
      </c>
      <c r="C72" s="2"/>
      <c r="D72" s="2"/>
      <c r="E72" s="5">
        <v>385</v>
      </c>
      <c r="F72" s="5">
        <v>389</v>
      </c>
    </row>
    <row r="73" spans="1:6" ht="14.25" x14ac:dyDescent="0.2">
      <c r="A73" s="4">
        <v>360000</v>
      </c>
      <c r="B73" s="6">
        <v>359000</v>
      </c>
      <c r="C73" s="2"/>
      <c r="D73" s="2"/>
      <c r="E73" s="5">
        <v>390</v>
      </c>
      <c r="F73" s="5">
        <v>389</v>
      </c>
    </row>
    <row r="74" spans="1:6" ht="14.25" x14ac:dyDescent="0.2">
      <c r="A74" s="4">
        <v>365000</v>
      </c>
      <c r="B74" s="6">
        <v>369000</v>
      </c>
      <c r="C74" s="2"/>
      <c r="D74" s="2"/>
      <c r="E74" s="5">
        <v>395</v>
      </c>
      <c r="F74" s="5">
        <v>399</v>
      </c>
    </row>
    <row r="75" spans="1:6" ht="14.25" x14ac:dyDescent="0.2">
      <c r="A75" s="4">
        <v>370000</v>
      </c>
      <c r="B75" s="6">
        <v>369000</v>
      </c>
      <c r="C75" s="2"/>
      <c r="D75" s="2"/>
      <c r="E75" s="5">
        <v>400</v>
      </c>
      <c r="F75" s="5">
        <v>399</v>
      </c>
    </row>
    <row r="76" spans="1:6" ht="14.25" x14ac:dyDescent="0.2">
      <c r="A76" s="4">
        <v>375000</v>
      </c>
      <c r="B76" s="6">
        <v>379000</v>
      </c>
      <c r="C76" s="2"/>
      <c r="D76" s="2"/>
      <c r="E76" s="5">
        <v>405</v>
      </c>
      <c r="F76" s="5">
        <v>409</v>
      </c>
    </row>
    <row r="77" spans="1:6" ht="14.25" x14ac:dyDescent="0.2">
      <c r="A77" s="4">
        <v>380000</v>
      </c>
      <c r="B77" s="6">
        <v>379000</v>
      </c>
      <c r="C77" s="2"/>
      <c r="D77" s="2"/>
      <c r="E77" s="5">
        <v>410</v>
      </c>
      <c r="F77" s="5">
        <v>409</v>
      </c>
    </row>
    <row r="78" spans="1:6" ht="14.25" x14ac:dyDescent="0.2">
      <c r="A78" s="4">
        <v>385000</v>
      </c>
      <c r="B78" s="6">
        <v>389000</v>
      </c>
      <c r="C78" s="2"/>
      <c r="D78" s="2"/>
      <c r="E78" s="5">
        <v>415</v>
      </c>
      <c r="F78" s="5">
        <v>419</v>
      </c>
    </row>
    <row r="79" spans="1:6" ht="14.25" x14ac:dyDescent="0.2">
      <c r="A79" s="4">
        <v>390000</v>
      </c>
      <c r="B79" s="6">
        <v>389000</v>
      </c>
      <c r="C79" s="2"/>
      <c r="D79" s="2"/>
      <c r="E79" s="5">
        <v>420</v>
      </c>
      <c r="F79" s="5">
        <v>419</v>
      </c>
    </row>
    <row r="80" spans="1:6" ht="14.25" x14ac:dyDescent="0.2">
      <c r="A80" s="4">
        <v>395000</v>
      </c>
      <c r="B80" s="6">
        <v>399000</v>
      </c>
      <c r="C80" s="2"/>
      <c r="D80" s="2"/>
      <c r="E80" s="5">
        <v>425</v>
      </c>
      <c r="F80" s="5">
        <v>429</v>
      </c>
    </row>
    <row r="81" spans="1:6" ht="14.25" x14ac:dyDescent="0.2">
      <c r="A81" s="4">
        <v>400000</v>
      </c>
      <c r="B81" s="6">
        <v>399000</v>
      </c>
      <c r="C81" s="2"/>
      <c r="D81" s="2"/>
      <c r="E81" s="5">
        <v>430</v>
      </c>
      <c r="F81" s="5">
        <v>429</v>
      </c>
    </row>
    <row r="82" spans="1:6" ht="14.25" x14ac:dyDescent="0.2">
      <c r="A82" s="4"/>
      <c r="B82" s="2"/>
      <c r="C82" s="2"/>
      <c r="D82" s="2"/>
      <c r="E82" s="5">
        <v>435</v>
      </c>
      <c r="F82" s="5">
        <v>439</v>
      </c>
    </row>
    <row r="83" spans="1:6" ht="14.25" x14ac:dyDescent="0.2">
      <c r="A83" s="4"/>
      <c r="B83" s="2"/>
      <c r="C83" s="2"/>
      <c r="D83" s="2"/>
      <c r="E83" s="5">
        <v>440</v>
      </c>
      <c r="F83" s="5">
        <v>439</v>
      </c>
    </row>
    <row r="84" spans="1:6" ht="14.25" x14ac:dyDescent="0.2">
      <c r="A84" s="4"/>
      <c r="B84" s="2"/>
      <c r="C84" s="2"/>
      <c r="D84" s="2"/>
      <c r="E84" s="5">
        <v>445</v>
      </c>
      <c r="F84" s="5">
        <v>449</v>
      </c>
    </row>
    <row r="85" spans="1:6" ht="14.25" x14ac:dyDescent="0.2">
      <c r="A85" s="4"/>
      <c r="B85" s="2"/>
      <c r="C85" s="2"/>
      <c r="D85" s="2"/>
      <c r="E85" s="5">
        <v>450</v>
      </c>
      <c r="F85" s="5">
        <v>449</v>
      </c>
    </row>
    <row r="86" spans="1:6" ht="12.75" x14ac:dyDescent="0.2">
      <c r="E86" s="5">
        <v>455</v>
      </c>
      <c r="F86" s="5">
        <v>459</v>
      </c>
    </row>
    <row r="87" spans="1:6" ht="12.75" x14ac:dyDescent="0.2">
      <c r="E87" s="5">
        <v>460</v>
      </c>
      <c r="F87" s="5">
        <v>459</v>
      </c>
    </row>
    <row r="88" spans="1:6" ht="12.75" x14ac:dyDescent="0.2">
      <c r="E88" s="5">
        <v>465</v>
      </c>
      <c r="F88" s="5">
        <v>469</v>
      </c>
    </row>
    <row r="89" spans="1:6" ht="12.75" x14ac:dyDescent="0.2">
      <c r="E89" s="5">
        <v>470</v>
      </c>
      <c r="F89" s="5">
        <v>469</v>
      </c>
    </row>
    <row r="90" spans="1:6" ht="12.75" x14ac:dyDescent="0.2">
      <c r="E90" s="5">
        <v>475</v>
      </c>
      <c r="F90" s="5">
        <v>479</v>
      </c>
    </row>
    <row r="91" spans="1:6" ht="12.75" x14ac:dyDescent="0.2">
      <c r="E91" s="5">
        <v>480</v>
      </c>
      <c r="F91" s="5">
        <v>479</v>
      </c>
    </row>
    <row r="92" spans="1:6" ht="12.75" x14ac:dyDescent="0.2">
      <c r="E92" s="5">
        <v>485</v>
      </c>
      <c r="F92" s="5">
        <v>489</v>
      </c>
    </row>
    <row r="93" spans="1:6" ht="12.75" x14ac:dyDescent="0.2">
      <c r="E93" s="5">
        <v>490</v>
      </c>
      <c r="F93" s="5">
        <v>489</v>
      </c>
    </row>
    <row r="94" spans="1:6" ht="12.75" x14ac:dyDescent="0.2">
      <c r="E94" s="5">
        <v>495</v>
      </c>
      <c r="F94" s="5">
        <v>499</v>
      </c>
    </row>
    <row r="95" spans="1:6" ht="12.75" x14ac:dyDescent="0.2">
      <c r="E95" s="5">
        <v>500</v>
      </c>
      <c r="F95" s="5">
        <v>499</v>
      </c>
    </row>
    <row r="96" spans="1:6" ht="12.75" x14ac:dyDescent="0.2">
      <c r="E96" s="5">
        <v>505</v>
      </c>
      <c r="F96" s="5">
        <v>509</v>
      </c>
    </row>
    <row r="97" spans="5:6" ht="12.75" x14ac:dyDescent="0.2">
      <c r="E97" s="5">
        <v>510</v>
      </c>
      <c r="F97" s="5">
        <v>509</v>
      </c>
    </row>
    <row r="98" spans="5:6" ht="12.75" x14ac:dyDescent="0.2">
      <c r="E98" s="5">
        <v>515</v>
      </c>
      <c r="F98" s="5">
        <v>519</v>
      </c>
    </row>
    <row r="99" spans="5:6" ht="12.75" x14ac:dyDescent="0.2">
      <c r="E99" s="5">
        <v>520</v>
      </c>
      <c r="F99" s="5">
        <v>519</v>
      </c>
    </row>
    <row r="100" spans="5:6" ht="12.75" x14ac:dyDescent="0.2">
      <c r="E100" s="5">
        <v>525</v>
      </c>
      <c r="F100" s="5">
        <v>529</v>
      </c>
    </row>
    <row r="101" spans="5:6" ht="12.75" x14ac:dyDescent="0.2">
      <c r="E101" s="5">
        <v>530</v>
      </c>
      <c r="F101" s="5">
        <v>529</v>
      </c>
    </row>
    <row r="102" spans="5:6" ht="12.75" x14ac:dyDescent="0.2">
      <c r="E102" s="5">
        <v>535</v>
      </c>
      <c r="F102" s="5">
        <v>539</v>
      </c>
    </row>
    <row r="103" spans="5:6" ht="12.75" x14ac:dyDescent="0.2">
      <c r="E103" s="5">
        <v>540</v>
      </c>
      <c r="F103" s="5">
        <v>539</v>
      </c>
    </row>
    <row r="104" spans="5:6" ht="12.75" x14ac:dyDescent="0.2">
      <c r="E104" s="5">
        <v>545</v>
      </c>
      <c r="F104" s="5">
        <v>549</v>
      </c>
    </row>
    <row r="105" spans="5:6" ht="12.75" x14ac:dyDescent="0.2">
      <c r="E105" s="5">
        <v>550</v>
      </c>
      <c r="F105" s="5">
        <v>549</v>
      </c>
    </row>
    <row r="106" spans="5:6" ht="12.75" x14ac:dyDescent="0.2">
      <c r="E106" s="5">
        <v>555</v>
      </c>
      <c r="F106" s="5">
        <v>559</v>
      </c>
    </row>
    <row r="107" spans="5:6" ht="12.75" x14ac:dyDescent="0.2">
      <c r="E107" s="5">
        <v>560</v>
      </c>
      <c r="F107" s="5">
        <v>559</v>
      </c>
    </row>
    <row r="108" spans="5:6" ht="12.75" x14ac:dyDescent="0.2">
      <c r="E108" s="5">
        <v>565</v>
      </c>
      <c r="F108" s="5">
        <v>569</v>
      </c>
    </row>
    <row r="109" spans="5:6" ht="12.75" x14ac:dyDescent="0.2">
      <c r="E109" s="5">
        <v>570</v>
      </c>
      <c r="F109" s="5">
        <v>569</v>
      </c>
    </row>
    <row r="110" spans="5:6" ht="12.75" x14ac:dyDescent="0.2">
      <c r="E110" s="5">
        <v>575</v>
      </c>
      <c r="F110" s="5">
        <v>579</v>
      </c>
    </row>
    <row r="111" spans="5:6" ht="12.75" x14ac:dyDescent="0.2">
      <c r="E111" s="5">
        <v>580</v>
      </c>
      <c r="F111" s="5">
        <v>579</v>
      </c>
    </row>
    <row r="112" spans="5:6" ht="12.75" x14ac:dyDescent="0.2">
      <c r="E112" s="5">
        <v>585</v>
      </c>
      <c r="F112" s="5">
        <v>589</v>
      </c>
    </row>
    <row r="113" spans="5:6" ht="12.75" x14ac:dyDescent="0.2">
      <c r="E113" s="5">
        <v>590</v>
      </c>
      <c r="F113" s="5">
        <v>589</v>
      </c>
    </row>
    <row r="114" spans="5:6" ht="12.75" x14ac:dyDescent="0.2">
      <c r="E114" s="5">
        <v>595</v>
      </c>
      <c r="F114" s="5">
        <v>599</v>
      </c>
    </row>
    <row r="115" spans="5:6" ht="12.75" x14ac:dyDescent="0.2">
      <c r="E115" s="5">
        <v>600</v>
      </c>
      <c r="F115" s="5">
        <v>599</v>
      </c>
    </row>
    <row r="116" spans="5:6" ht="12.75" x14ac:dyDescent="0.2">
      <c r="E116" s="5">
        <v>605</v>
      </c>
      <c r="F116" s="5">
        <v>609</v>
      </c>
    </row>
    <row r="117" spans="5:6" ht="12.75" x14ac:dyDescent="0.2">
      <c r="E117" s="5">
        <v>610</v>
      </c>
      <c r="F117" s="5">
        <v>609</v>
      </c>
    </row>
    <row r="118" spans="5:6" ht="12.75" x14ac:dyDescent="0.2">
      <c r="E118" s="5">
        <v>615</v>
      </c>
      <c r="F118" s="5">
        <v>619</v>
      </c>
    </row>
    <row r="119" spans="5:6" ht="12.75" x14ac:dyDescent="0.2">
      <c r="E119" s="5">
        <v>620</v>
      </c>
      <c r="F119" s="5">
        <v>619</v>
      </c>
    </row>
    <row r="120" spans="5:6" ht="12.75" x14ac:dyDescent="0.2">
      <c r="E120" s="5">
        <v>625</v>
      </c>
      <c r="F120" s="5">
        <v>629</v>
      </c>
    </row>
    <row r="121" spans="5:6" ht="12.75" x14ac:dyDescent="0.2">
      <c r="E121" s="5">
        <v>630</v>
      </c>
      <c r="F121" s="5">
        <v>629</v>
      </c>
    </row>
    <row r="122" spans="5:6" ht="12.75" x14ac:dyDescent="0.2">
      <c r="E122" s="5">
        <v>635</v>
      </c>
      <c r="F122" s="5">
        <v>639</v>
      </c>
    </row>
    <row r="123" spans="5:6" ht="12.75" x14ac:dyDescent="0.2">
      <c r="E123" s="5">
        <v>640</v>
      </c>
      <c r="F123" s="5">
        <v>639</v>
      </c>
    </row>
    <row r="124" spans="5:6" ht="12.75" x14ac:dyDescent="0.2">
      <c r="E124" s="5">
        <v>645</v>
      </c>
      <c r="F124" s="5">
        <v>649</v>
      </c>
    </row>
    <row r="125" spans="5:6" ht="12.75" x14ac:dyDescent="0.2">
      <c r="E125" s="5">
        <v>650</v>
      </c>
      <c r="F125" s="5">
        <v>649</v>
      </c>
    </row>
    <row r="126" spans="5:6" ht="12.75" x14ac:dyDescent="0.2">
      <c r="E126" s="5">
        <v>655</v>
      </c>
      <c r="F126" s="5">
        <v>659</v>
      </c>
    </row>
    <row r="127" spans="5:6" ht="12.75" x14ac:dyDescent="0.2">
      <c r="E127" s="5">
        <v>660</v>
      </c>
      <c r="F127" s="5">
        <v>659</v>
      </c>
    </row>
    <row r="128" spans="5:6" ht="12.75" x14ac:dyDescent="0.2">
      <c r="E128" s="5">
        <v>665</v>
      </c>
      <c r="F128" s="5">
        <v>669</v>
      </c>
    </row>
    <row r="129" spans="5:6" ht="12.75" x14ac:dyDescent="0.2">
      <c r="E129" s="5">
        <v>670</v>
      </c>
      <c r="F129" s="5">
        <v>669</v>
      </c>
    </row>
    <row r="130" spans="5:6" ht="12.75" x14ac:dyDescent="0.2">
      <c r="E130" s="5">
        <v>675</v>
      </c>
      <c r="F130" s="5">
        <v>679</v>
      </c>
    </row>
    <row r="131" spans="5:6" ht="12.75" x14ac:dyDescent="0.2">
      <c r="E131" s="5">
        <v>680</v>
      </c>
      <c r="F131" s="5">
        <v>679</v>
      </c>
    </row>
    <row r="132" spans="5:6" ht="12.75" x14ac:dyDescent="0.2">
      <c r="E132" s="5">
        <v>685</v>
      </c>
      <c r="F132" s="5">
        <v>689</v>
      </c>
    </row>
    <row r="133" spans="5:6" ht="12.75" x14ac:dyDescent="0.2">
      <c r="E133" s="5">
        <v>690</v>
      </c>
      <c r="F133" s="5">
        <v>689</v>
      </c>
    </row>
    <row r="134" spans="5:6" ht="12.75" x14ac:dyDescent="0.2">
      <c r="E134" s="5">
        <v>695</v>
      </c>
      <c r="F134" s="5">
        <v>699</v>
      </c>
    </row>
    <row r="135" spans="5:6" ht="12.75" x14ac:dyDescent="0.2">
      <c r="E135" s="5">
        <v>700</v>
      </c>
      <c r="F135" s="5">
        <v>699</v>
      </c>
    </row>
    <row r="136" spans="5:6" ht="12.75" x14ac:dyDescent="0.2">
      <c r="E136" s="5">
        <v>705</v>
      </c>
      <c r="F136" s="5">
        <v>709</v>
      </c>
    </row>
    <row r="137" spans="5:6" ht="12.75" x14ac:dyDescent="0.2">
      <c r="E137" s="5">
        <v>710</v>
      </c>
      <c r="F137" s="5">
        <v>709</v>
      </c>
    </row>
    <row r="138" spans="5:6" ht="12.75" x14ac:dyDescent="0.2">
      <c r="E138" s="5">
        <v>715</v>
      </c>
      <c r="F138" s="5">
        <v>719</v>
      </c>
    </row>
    <row r="139" spans="5:6" ht="12.75" x14ac:dyDescent="0.2">
      <c r="E139" s="5">
        <v>720</v>
      </c>
      <c r="F139" s="5">
        <v>719</v>
      </c>
    </row>
    <row r="140" spans="5:6" ht="12.75" x14ac:dyDescent="0.2">
      <c r="E140" s="5">
        <v>725</v>
      </c>
      <c r="F140" s="5">
        <v>729</v>
      </c>
    </row>
    <row r="141" spans="5:6" ht="12.75" x14ac:dyDescent="0.2">
      <c r="E141" s="5">
        <v>730</v>
      </c>
      <c r="F141" s="5">
        <v>729</v>
      </c>
    </row>
    <row r="142" spans="5:6" ht="12.75" x14ac:dyDescent="0.2">
      <c r="E142" s="5">
        <v>735</v>
      </c>
      <c r="F142" s="5">
        <v>739</v>
      </c>
    </row>
    <row r="143" spans="5:6" ht="12.75" x14ac:dyDescent="0.2">
      <c r="E143" s="5">
        <v>740</v>
      </c>
      <c r="F143" s="5">
        <v>739</v>
      </c>
    </row>
    <row r="144" spans="5:6" ht="12.75" x14ac:dyDescent="0.2">
      <c r="E144" s="5">
        <v>745</v>
      </c>
      <c r="F144" s="5">
        <v>749</v>
      </c>
    </row>
    <row r="145" spans="5:6" ht="12.75" x14ac:dyDescent="0.2">
      <c r="E145" s="5">
        <v>750</v>
      </c>
      <c r="F145" s="5">
        <v>749</v>
      </c>
    </row>
    <row r="146" spans="5:6" ht="12.75" x14ac:dyDescent="0.2">
      <c r="E146" s="5">
        <v>755</v>
      </c>
      <c r="F146" s="5">
        <v>759</v>
      </c>
    </row>
    <row r="147" spans="5:6" ht="12.75" x14ac:dyDescent="0.2">
      <c r="E147" s="5">
        <v>760</v>
      </c>
      <c r="F147" s="5">
        <v>759</v>
      </c>
    </row>
    <row r="148" spans="5:6" ht="12.75" x14ac:dyDescent="0.2">
      <c r="E148" s="5">
        <v>765</v>
      </c>
      <c r="F148" s="5">
        <v>769</v>
      </c>
    </row>
    <row r="149" spans="5:6" ht="12.75" x14ac:dyDescent="0.2">
      <c r="E149" s="5">
        <v>770</v>
      </c>
      <c r="F149" s="5">
        <v>769</v>
      </c>
    </row>
    <row r="150" spans="5:6" ht="12.75" x14ac:dyDescent="0.2">
      <c r="E150" s="5">
        <v>775</v>
      </c>
      <c r="F150" s="5">
        <v>779</v>
      </c>
    </row>
    <row r="151" spans="5:6" ht="12.75" x14ac:dyDescent="0.2">
      <c r="E151" s="5">
        <v>780</v>
      </c>
      <c r="F151" s="5">
        <v>779</v>
      </c>
    </row>
    <row r="152" spans="5:6" ht="12.75" x14ac:dyDescent="0.2">
      <c r="E152" s="5">
        <v>785</v>
      </c>
      <c r="F152" s="5">
        <v>789</v>
      </c>
    </row>
    <row r="153" spans="5:6" ht="12.75" x14ac:dyDescent="0.2">
      <c r="E153" s="5">
        <v>790</v>
      </c>
      <c r="F153" s="5">
        <v>789</v>
      </c>
    </row>
    <row r="154" spans="5:6" ht="12.75" x14ac:dyDescent="0.2">
      <c r="E154" s="5">
        <v>795</v>
      </c>
      <c r="F154" s="5">
        <v>799</v>
      </c>
    </row>
    <row r="155" spans="5:6" ht="12.75" x14ac:dyDescent="0.2">
      <c r="E155" s="5">
        <v>800</v>
      </c>
      <c r="F155" s="5">
        <v>799</v>
      </c>
    </row>
    <row r="156" spans="5:6" ht="12.75" x14ac:dyDescent="0.2">
      <c r="E156" s="5">
        <v>805</v>
      </c>
      <c r="F156" s="5">
        <v>809</v>
      </c>
    </row>
    <row r="157" spans="5:6" ht="12.75" x14ac:dyDescent="0.2">
      <c r="E157" s="5">
        <v>810</v>
      </c>
      <c r="F157" s="5">
        <v>809</v>
      </c>
    </row>
    <row r="158" spans="5:6" ht="12.75" x14ac:dyDescent="0.2">
      <c r="E158" s="5">
        <v>815</v>
      </c>
      <c r="F158" s="5">
        <v>819</v>
      </c>
    </row>
    <row r="159" spans="5:6" ht="12.75" x14ac:dyDescent="0.2">
      <c r="E159" s="5">
        <v>820</v>
      </c>
      <c r="F159" s="5">
        <v>819</v>
      </c>
    </row>
    <row r="160" spans="5:6" ht="12.75" x14ac:dyDescent="0.2">
      <c r="E160" s="5">
        <v>825</v>
      </c>
      <c r="F160" s="5">
        <v>829</v>
      </c>
    </row>
    <row r="161" spans="5:6" ht="12.75" x14ac:dyDescent="0.2">
      <c r="E161" s="5">
        <v>830</v>
      </c>
      <c r="F161" s="5">
        <v>829</v>
      </c>
    </row>
    <row r="162" spans="5:6" ht="12.75" x14ac:dyDescent="0.2">
      <c r="E162" s="5">
        <v>835</v>
      </c>
      <c r="F162" s="5">
        <v>839</v>
      </c>
    </row>
    <row r="163" spans="5:6" ht="12.75" x14ac:dyDescent="0.2">
      <c r="E163" s="5">
        <v>840</v>
      </c>
      <c r="F163" s="5">
        <v>839</v>
      </c>
    </row>
    <row r="164" spans="5:6" ht="12.75" x14ac:dyDescent="0.2">
      <c r="E164" s="5">
        <v>845</v>
      </c>
      <c r="F164" s="5">
        <v>849</v>
      </c>
    </row>
    <row r="165" spans="5:6" ht="12.75" x14ac:dyDescent="0.2">
      <c r="E165" s="5">
        <v>850</v>
      </c>
      <c r="F165" s="5">
        <v>849</v>
      </c>
    </row>
    <row r="166" spans="5:6" ht="12.75" x14ac:dyDescent="0.2">
      <c r="E166" s="5">
        <v>855</v>
      </c>
      <c r="F166" s="5">
        <v>859</v>
      </c>
    </row>
    <row r="167" spans="5:6" ht="12.75" x14ac:dyDescent="0.2">
      <c r="E167" s="5">
        <v>860</v>
      </c>
      <c r="F167" s="5">
        <v>859</v>
      </c>
    </row>
    <row r="168" spans="5:6" ht="12.75" x14ac:dyDescent="0.2">
      <c r="E168" s="5">
        <v>865</v>
      </c>
      <c r="F168" s="5">
        <v>869</v>
      </c>
    </row>
    <row r="169" spans="5:6" ht="12.75" x14ac:dyDescent="0.2">
      <c r="E169" s="5">
        <v>870</v>
      </c>
      <c r="F169" s="5">
        <v>869</v>
      </c>
    </row>
    <row r="170" spans="5:6" ht="12.75" x14ac:dyDescent="0.2">
      <c r="E170" s="5">
        <v>875</v>
      </c>
      <c r="F170" s="5">
        <v>879</v>
      </c>
    </row>
    <row r="171" spans="5:6" ht="12.75" x14ac:dyDescent="0.2">
      <c r="E171" s="5">
        <v>880</v>
      </c>
      <c r="F171" s="5">
        <v>879</v>
      </c>
    </row>
    <row r="172" spans="5:6" ht="12.75" x14ac:dyDescent="0.2">
      <c r="E172" s="5">
        <v>885</v>
      </c>
      <c r="F172" s="5">
        <v>889</v>
      </c>
    </row>
    <row r="173" spans="5:6" ht="12.75" x14ac:dyDescent="0.2">
      <c r="E173" s="5">
        <v>890</v>
      </c>
      <c r="F173" s="5">
        <v>889</v>
      </c>
    </row>
    <row r="174" spans="5:6" ht="12.75" x14ac:dyDescent="0.2">
      <c r="E174" s="5">
        <v>895</v>
      </c>
      <c r="F174" s="5">
        <v>899</v>
      </c>
    </row>
    <row r="175" spans="5:6" ht="12.75" x14ac:dyDescent="0.2">
      <c r="E175" s="5">
        <v>900</v>
      </c>
      <c r="F175" s="5">
        <v>899</v>
      </c>
    </row>
    <row r="176" spans="5:6" ht="12.75" x14ac:dyDescent="0.2">
      <c r="E176" s="5">
        <v>905</v>
      </c>
      <c r="F176" s="5">
        <v>909</v>
      </c>
    </row>
    <row r="177" spans="5:6" ht="12.75" x14ac:dyDescent="0.2">
      <c r="E177" s="5">
        <v>910</v>
      </c>
      <c r="F177" s="5">
        <v>909</v>
      </c>
    </row>
    <row r="178" spans="5:6" ht="12.75" x14ac:dyDescent="0.2">
      <c r="E178" s="5">
        <v>915</v>
      </c>
      <c r="F178" s="5">
        <v>919</v>
      </c>
    </row>
    <row r="179" spans="5:6" ht="12.75" x14ac:dyDescent="0.2">
      <c r="E179" s="5">
        <v>920</v>
      </c>
      <c r="F179" s="5">
        <v>919</v>
      </c>
    </row>
    <row r="180" spans="5:6" ht="12.75" x14ac:dyDescent="0.2">
      <c r="E180" s="5">
        <v>925</v>
      </c>
      <c r="F180" s="5">
        <v>929</v>
      </c>
    </row>
    <row r="181" spans="5:6" ht="12.75" x14ac:dyDescent="0.2">
      <c r="E181" s="5">
        <v>930</v>
      </c>
      <c r="F181" s="5">
        <v>929</v>
      </c>
    </row>
    <row r="182" spans="5:6" ht="12.75" x14ac:dyDescent="0.2">
      <c r="E182" s="5">
        <v>935</v>
      </c>
      <c r="F182" s="5">
        <v>939</v>
      </c>
    </row>
    <row r="183" spans="5:6" ht="12.75" x14ac:dyDescent="0.2">
      <c r="E183" s="5">
        <v>940</v>
      </c>
      <c r="F183" s="5">
        <v>939</v>
      </c>
    </row>
    <row r="184" spans="5:6" ht="12.75" x14ac:dyDescent="0.2">
      <c r="E184" s="5">
        <v>945</v>
      </c>
      <c r="F184" s="5">
        <v>949</v>
      </c>
    </row>
    <row r="185" spans="5:6" ht="12.75" x14ac:dyDescent="0.2">
      <c r="E185" s="5">
        <v>950</v>
      </c>
      <c r="F185" s="5">
        <v>949</v>
      </c>
    </row>
    <row r="186" spans="5:6" ht="12.75" x14ac:dyDescent="0.2">
      <c r="E186" s="5">
        <v>955</v>
      </c>
      <c r="F186" s="5">
        <v>959</v>
      </c>
    </row>
    <row r="187" spans="5:6" ht="12.75" x14ac:dyDescent="0.2">
      <c r="E187" s="5">
        <v>960</v>
      </c>
      <c r="F187" s="5">
        <v>959</v>
      </c>
    </row>
    <row r="188" spans="5:6" ht="12.75" x14ac:dyDescent="0.2">
      <c r="E188" s="5">
        <v>965</v>
      </c>
      <c r="F188" s="5">
        <v>969</v>
      </c>
    </row>
    <row r="189" spans="5:6" ht="12.75" x14ac:dyDescent="0.2">
      <c r="E189" s="5">
        <v>970</v>
      </c>
      <c r="F189" s="5">
        <v>969</v>
      </c>
    </row>
    <row r="190" spans="5:6" ht="12.75" x14ac:dyDescent="0.2">
      <c r="E190" s="5">
        <v>975</v>
      </c>
      <c r="F190" s="5">
        <v>979</v>
      </c>
    </row>
    <row r="191" spans="5:6" ht="12.75" x14ac:dyDescent="0.2">
      <c r="E191" s="5">
        <v>980</v>
      </c>
      <c r="F191" s="5">
        <v>979</v>
      </c>
    </row>
    <row r="192" spans="5:6" ht="12.75" x14ac:dyDescent="0.2">
      <c r="E192" s="5">
        <v>985</v>
      </c>
      <c r="F192" s="5">
        <v>989</v>
      </c>
    </row>
    <row r="193" spans="5:6" ht="12.75" x14ac:dyDescent="0.2">
      <c r="E193" s="5">
        <v>990</v>
      </c>
      <c r="F193" s="5">
        <v>989</v>
      </c>
    </row>
    <row r="194" spans="5:6" ht="12.75" x14ac:dyDescent="0.2">
      <c r="E194" s="5">
        <v>995</v>
      </c>
      <c r="F194" s="5">
        <v>999</v>
      </c>
    </row>
    <row r="195" spans="5:6" ht="12.75" x14ac:dyDescent="0.2">
      <c r="E195" s="5">
        <v>1000</v>
      </c>
      <c r="F195" s="5">
        <v>999</v>
      </c>
    </row>
  </sheetData>
  <mergeCells count="2">
    <mergeCell ref="A1:B1"/>
    <mergeCell ref="E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2</vt:i4>
      </vt:variant>
    </vt:vector>
  </HeadingPairs>
  <TitlesOfParts>
    <vt:vector size="6" baseType="lpstr">
      <vt:lpstr>DIN</vt:lpstr>
      <vt:lpstr>HO21_PS22</vt:lpstr>
      <vt:lpstr>Sheet2</vt:lpstr>
      <vt:lpstr>Sheet1</vt:lpstr>
      <vt:lpstr>HO21_PS22!Área_de_impresión</vt:lpstr>
      <vt:lpstr>HO21_PS22!Títulos_a_imprimir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bromero</dc:creator>
  <cp:lastModifiedBy>Claudia Huerta</cp:lastModifiedBy>
  <cp:lastPrinted>2016-06-10T22:31:29Z</cp:lastPrinted>
  <dcterms:created xsi:type="dcterms:W3CDTF">2012-03-19T16:23:47Z</dcterms:created>
  <dcterms:modified xsi:type="dcterms:W3CDTF">2021-06-23T00:34:31Z</dcterms:modified>
</cp:coreProperties>
</file>